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-Files\"/>
    </mc:Choice>
  </mc:AlternateContent>
  <xr:revisionPtr revIDLastSave="0" documentId="13_ncr:1_{BFC003C5-FBEE-4742-BBFF-D40E761E0F4D}" xr6:coauthVersionLast="47" xr6:coauthVersionMax="47" xr10:uidLastSave="{00000000-0000-0000-0000-000000000000}"/>
  <bookViews>
    <workbookView xWindow="-108" yWindow="-108" windowWidth="23256" windowHeight="12456" xr2:uid="{0EB2AAD3-C9B5-4A76-8A95-401A377D70E8}"/>
  </bookViews>
  <sheets>
    <sheet name="Sheet1" sheetId="1" r:id="rId1"/>
    <sheet name="Data" sheetId="3" r:id="rId2"/>
    <sheet name="Horoscope" sheetId="4" r:id="rId3"/>
  </sheets>
  <definedNames>
    <definedName name="_xlpm.a" hidden="1" xlm="1">#NAME?</definedName>
    <definedName name="_xlpm.allText" hidden="1" xlm="1">#NAME?</definedName>
    <definedName name="_xlpm.asc_deg" hidden="1" xlm="1">#NAME?</definedName>
    <definedName name="_xlpm.aya" hidden="1" xlm="1">#NAME?</definedName>
    <definedName name="_xlpm.ayanamsa" hidden="1" xlm="1">#NAME?</definedName>
    <definedName name="_xlpm.d" hidden="1" xlm="1">#NAME?</definedName>
    <definedName name="_xlpm.date_str" hidden="1" xlm="1">#NAME?</definedName>
    <definedName name="_xlpm.day" hidden="1" xlm="1">#NAME?</definedName>
    <definedName name="_xlpm.DEC_deg" hidden="1" xlm="1">#NAME?</definedName>
    <definedName name="_xlpm.DEC_rad" hidden="1" xlm="1">#NAME?</definedName>
    <definedName name="_xlpm.decDeg" hidden="1" xlm="1">#NAME?</definedName>
    <definedName name="_xlpm.decMin" hidden="1" xlm="1">#NAME?</definedName>
    <definedName name="_xlpm.decNum" hidden="1" xlm="1">#NAME?</definedName>
    <definedName name="_xlpm.decSec" hidden="1" xlm="1">#NAME?</definedName>
    <definedName name="_xlpm.decSign" hidden="1" xlm="1">#NAME?</definedName>
    <definedName name="_xlpm.decText" hidden="1" xlm="1">#NAME?</definedName>
    <definedName name="_xlpm.decTextFull" hidden="1" xlm="1">#NAME?</definedName>
    <definedName name="_xlpm.degrees" hidden="1" xlm="1">#NAME?</definedName>
    <definedName name="_xlpm.distance" hidden="1" xlm="1">#NAME?</definedName>
    <definedName name="_xlpm.distanceText" hidden="1" xlm="1">#NAME?</definedName>
    <definedName name="_xlpm.distEnd" hidden="1" xlm="1">#NAME?</definedName>
    <definedName name="_xlpm.distStart" hidden="1" xlm="1">#NAME?</definedName>
    <definedName name="_xlpm.distString" hidden="1" xlm="1">#NAME?</definedName>
    <definedName name="_xlpm.dy" hidden="1" xlm="1">#NAME?</definedName>
    <definedName name="_xlpm.ecl_den" hidden="1" xlm="1">#NAME?</definedName>
    <definedName name="_xlpm.ecl_num" hidden="1" xlm="1">#NAME?</definedName>
    <definedName name="_xlpm.end_ra_pos" hidden="1" xlm="1">#NAME?</definedName>
    <definedName name="_xlpm.gst" hidden="1" xlm="1">#NAME?</definedName>
    <definedName name="_xlpm.GST_deg" hidden="1" xlm="1">#NAME?</definedName>
    <definedName name="_xlpm.h" hidden="1" xlm="1">#NAME?</definedName>
    <definedName name="_xlpm.h_pos" hidden="1" xlm="1">#NAME?</definedName>
    <definedName name="_xlpm.hours" hidden="1" xlm="1">#NAME?</definedName>
    <definedName name="_xlpm.hPos" hidden="1" xlm="1">#NAME?</definedName>
    <definedName name="_xlpm.hr" hidden="1" xlm="1">#NAME?</definedName>
    <definedName name="_xlpm.hrs" hidden="1" xlm="1">#NAME?</definedName>
    <definedName name="_xlpm.jd" hidden="1" xlm="1">#NAME?</definedName>
    <definedName name="_xlpm.julian_day" hidden="1" xlm="1">#NAME?</definedName>
    <definedName name="_xlpm.julian_time" hidden="1" xlm="1">#NAME?</definedName>
    <definedName name="_xlpm.la" hidden="1" xlm="1">#NAME?</definedName>
    <definedName name="_xlpm.lat" hidden="1" xlm="1">#NAME?</definedName>
    <definedName name="_xlpm.lo" hidden="1" xlm="1">#NAME?</definedName>
    <definedName name="_xlpm.lon" hidden="1" xlm="1">#NAME?</definedName>
    <definedName name="_xlpm.lst" hidden="1" xlm="1">#NAME?</definedName>
    <definedName name="_xlpm.LST_deg" hidden="1" xlm="1">#NAME?</definedName>
    <definedName name="_xlpm.m" hidden="1" xlm="1">#NAME?</definedName>
    <definedName name="_xlpm.m_pos" hidden="1" xlm="1">#NAME?</definedName>
    <definedName name="_xlpm.min" hidden="1" xlm="1">#NAME?</definedName>
    <definedName name="_xlpm.mins" hidden="1" xlm="1">#NAME?</definedName>
    <definedName name="_xlpm.minutes" hidden="1" xlm="1">#NAME?</definedName>
    <definedName name="_xlpm.mn" hidden="1" xlm="1">#NAME?</definedName>
    <definedName name="_xlpm.mo" hidden="1" xlm="1">#NAME?</definedName>
    <definedName name="_xlpm.month" hidden="1" xlm="1">#NAME?</definedName>
    <definedName name="_xlpm.mPos" hidden="1" xlm="1">#NAME?</definedName>
    <definedName name="_xlpm.obl" hidden="1" xlm="1">#NAME?</definedName>
    <definedName name="_xlpm.obliq" hidden="1" xlm="1">#NAME?</definedName>
    <definedName name="_xlpm.obliq_rad" hidden="1" xlm="1">#NAME?</definedName>
    <definedName name="_xlpm.obliquity" hidden="1" xlm="1">#NAME?</definedName>
    <definedName name="_xlpm.ours" hidden="1" xlm="1">#NAME?</definedName>
    <definedName name="_xlpm.planet" hidden="1" xlm="1">#NAME?</definedName>
    <definedName name="_xlpm.planetBlock" hidden="1" xlm="1">#NAME?</definedName>
    <definedName name="_xlpm.planetText" hidden="1" xlm="1">#NAME?</definedName>
    <definedName name="_xlpm.posDistance" hidden="1" xlm="1">#NAME?</definedName>
    <definedName name="_xlpm.posPlanet" hidden="1" xlm="1">#NAME?</definedName>
    <definedName name="_xlpm.RA_deg" hidden="1" xlm="1">#NAME?</definedName>
    <definedName name="_xlpm.ra_end" hidden="1" xlm="1">#NAME?</definedName>
    <definedName name="_xlpm.RA_rad" hidden="1" xlm="1">#NAME?</definedName>
    <definedName name="_xlpm.ra_start" hidden="1" xlm="1">#NAME?</definedName>
    <definedName name="_xlpm.ra_start_index" hidden="1" xlm="1">#NAME?</definedName>
    <definedName name="_xlpm.ra_text" hidden="1" xlm="1">#NAME?</definedName>
    <definedName name="_xlpm.raEnd" hidden="1" xlm="1">#NAME?</definedName>
    <definedName name="_xlpm.raH" hidden="1" xlm="1">#NAME?</definedName>
    <definedName name="_xlpm.raM" hidden="1" xlm="1">#NAME?</definedName>
    <definedName name="_xlpm.raPiece" hidden="1" xlm="1">#NAME?</definedName>
    <definedName name="_xlpm.raPos" hidden="1" xlm="1">#NAME?</definedName>
    <definedName name="_xlpm.raS" hidden="1" xlm="1">#NAME?</definedName>
    <definedName name="_xlpm.raStart" hidden="1" xlm="1">#NAME?</definedName>
    <definedName name="_xlpm.raString" hidden="1" xlm="1">#NAME?</definedName>
    <definedName name="_xlpm.raText" hidden="1" xlm="1">#NAME?</definedName>
    <definedName name="_xlpm.raTextFull" hidden="1" xlm="1">#NAME?</definedName>
    <definedName name="_xlpm.s_pos" hidden="1" xlm="1">#NAME?</definedName>
    <definedName name="_xlpm.search_dec_end" hidden="1" xlm="1">#NAME?</definedName>
    <definedName name="_xlpm.search_ra_start" hidden="1" xlm="1">#NAME?</definedName>
    <definedName name="_xlpm.searchString" hidden="1" xlm="1">#NAME?</definedName>
    <definedName name="_xlpm.seconds" hidden="1" xlm="1">#NAME?</definedName>
    <definedName name="_xlpm.seconds_text" hidden="1" xlm="1">#NAME?</definedName>
    <definedName name="_xlpm.secs" hidden="1" xlm="1">#NAME?</definedName>
    <definedName name="_xlpm.sidereal_lambda" hidden="1" xlm="1">#NAME?</definedName>
    <definedName name="_xlpm.sign_idx" hidden="1" xlm="1">#NAME?</definedName>
    <definedName name="_xlpm.sign_pos" hidden="1" xlm="1">#NAME?</definedName>
    <definedName name="_xlpm.signs" hidden="1" xlm="1">#NAME?</definedName>
    <definedName name="_xlpm.sPos" hidden="1" xlm="1">#NAME?</definedName>
    <definedName name="_xlpm.start_earth" hidden="1" xlm="1">#NAME?</definedName>
    <definedName name="_xlpm.start_jupiter" hidden="1" xlm="1">#NAME?</definedName>
    <definedName name="_xlpm.start_mars" hidden="1" xlm="1">#NAME?</definedName>
    <definedName name="_xlpm.start_mercury" hidden="1" xlm="1">#NAME?</definedName>
    <definedName name="_xlpm.start_moon" hidden="1" xlm="1">#NAME?</definedName>
    <definedName name="_xlpm.start_neptune" hidden="1" xlm="1">#NAME?</definedName>
    <definedName name="_xlpm.start_pluto" hidden="1" xlm="1">#NAME?</definedName>
    <definedName name="_xlpm.start_ra_pos" hidden="1" xlm="1">#NAME?</definedName>
    <definedName name="_xlpm.start_saturn" hidden="1" xlm="1">#NAME?</definedName>
    <definedName name="_xlpm.start_sun" hidden="1" xlm="1">#NAME?</definedName>
    <definedName name="_xlpm.start_uranus" hidden="1" xlm="1">#NAME?</definedName>
    <definedName name="_xlpm.start_venus" hidden="1" xlm="1">#NAME?</definedName>
    <definedName name="_xlpm.startIndex" hidden="1" xlm="1">#NAME?</definedName>
    <definedName name="_xlpm.startPos" hidden="1" xlm="1">#NAME?</definedName>
    <definedName name="_xlpm.sun_deg" hidden="1" xlm="1">#NAME?</definedName>
    <definedName name="_xlpm.t" hidden="1" xlm="1">#NAME?</definedName>
    <definedName name="_xlpm.T_" hidden="1" xlm="1">#NAME?</definedName>
    <definedName name="_xlpm.target_planet" hidden="1" xlm="1">#NAME?</definedName>
    <definedName name="_xlpm.time_padded" hidden="1" xlm="1">#NAME?</definedName>
    <definedName name="_xlpm.time_str" hidden="1" xlm="1">#NAME?</definedName>
    <definedName name="_xlpm.tm" hidden="1" xlm="1">#NAME?</definedName>
    <definedName name="_xlpm.total_degrees" hidden="1" xlm="1">#NAME?</definedName>
    <definedName name="_xlpm.tropical_lambda_deg" hidden="1" xlm="1">#NAME?</definedName>
    <definedName name="_xlpm.tropical_lambda_rad" hidden="1" xlm="1">#NAME?</definedName>
    <definedName name="_xlpm.urs" hidden="1" xlm="1">#NAME?</definedName>
    <definedName name="_xlpm.venText" hidden="1" xlm="1">#NAME?</definedName>
    <definedName name="_xlpm.x" hidden="1" xlm="1">#NAME?</definedName>
    <definedName name="_xlpm.y" hidden="1" xlm="1">#NAME?</definedName>
    <definedName name="_xlpm.year_full" hidden="1" xlm="1">#NAME?</definedName>
    <definedName name="_xlpm.yr" hidden="1" xlm="1">#NAME?</definedName>
    <definedName name="_xlpm.zodiacDeg" hidden="1" xlm="1">#NAME?</definedName>
    <definedName name="ExternalData_1" localSheetId="1" hidden="1">Data!$A$1:$L$16850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4" l="1"/>
  <c r="C19" i="1"/>
  <c r="B3" i="4" s="1"/>
  <c r="C18" i="1"/>
  <c r="K19" i="1"/>
  <c r="J19" i="1" s="1"/>
  <c r="G20" i="1"/>
  <c r="F20" i="1"/>
  <c r="G19" i="1"/>
  <c r="F6" i="1" s="1"/>
  <c r="I20" i="1"/>
  <c r="K20" i="1"/>
  <c r="J20" i="1"/>
  <c r="N3" i="4"/>
  <c r="F65" i="1" s="1"/>
  <c r="M3" i="4"/>
  <c r="F64" i="1" s="1"/>
  <c r="G74" i="1"/>
  <c r="F93" i="1" s="1"/>
  <c r="B93" i="1" s="1"/>
  <c r="H73" i="1"/>
  <c r="G92" i="1" s="1"/>
  <c r="G73" i="1"/>
  <c r="F92" i="1" s="1"/>
  <c r="H72" i="1"/>
  <c r="G91" i="1" s="1"/>
  <c r="G72" i="1"/>
  <c r="F91" i="1" s="1"/>
  <c r="B91" i="1" s="1"/>
  <c r="H71" i="1"/>
  <c r="G90" i="1" s="1"/>
  <c r="G71" i="1"/>
  <c r="F90" i="1" s="1"/>
  <c r="B90" i="1" s="1"/>
  <c r="H70" i="1"/>
  <c r="G89" i="1" s="1"/>
  <c r="G70" i="1"/>
  <c r="F89" i="1" s="1"/>
  <c r="H69" i="1"/>
  <c r="G88" i="1" s="1"/>
  <c r="G69" i="1"/>
  <c r="F88" i="1" s="1"/>
  <c r="B88" i="1" s="1"/>
  <c r="H68" i="1"/>
  <c r="G87" i="1" s="1"/>
  <c r="G68" i="1"/>
  <c r="F87" i="1" s="1"/>
  <c r="H87" i="1" s="1"/>
  <c r="H67" i="1"/>
  <c r="G86" i="1" s="1"/>
  <c r="G67" i="1"/>
  <c r="F86" i="1" s="1"/>
  <c r="H66" i="1"/>
  <c r="G85" i="1" s="1"/>
  <c r="G66" i="1"/>
  <c r="F85" i="1" s="1"/>
  <c r="H65" i="1"/>
  <c r="G84" i="1" s="1"/>
  <c r="G65" i="1"/>
  <c r="F84" i="1" s="1"/>
  <c r="H64" i="1"/>
  <c r="G83" i="1" s="1"/>
  <c r="G64" i="1"/>
  <c r="F83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H63" i="1"/>
  <c r="G82" i="1" s="1"/>
  <c r="G63" i="1"/>
  <c r="F82" i="1" s="1"/>
  <c r="H62" i="1"/>
  <c r="G81" i="1" s="1"/>
  <c r="G62" i="1"/>
  <c r="F81" i="1" s="1"/>
  <c r="B81" i="1" s="1"/>
  <c r="E43" i="1"/>
  <c r="E44" i="1"/>
  <c r="E45" i="1"/>
  <c r="E46" i="1"/>
  <c r="E47" i="1"/>
  <c r="E48" i="1"/>
  <c r="E49" i="1"/>
  <c r="E50" i="1"/>
  <c r="E51" i="1"/>
  <c r="E52" i="1"/>
  <c r="E53" i="1"/>
  <c r="E54" i="1"/>
  <c r="E42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F19" i="1" l="1"/>
  <c r="C6" i="4" s="1"/>
  <c r="F9" i="1"/>
  <c r="F68" i="1" s="1"/>
  <c r="I84" i="1"/>
  <c r="B84" i="1"/>
  <c r="H85" i="1"/>
  <c r="B85" i="1"/>
  <c r="I86" i="1"/>
  <c r="B86" i="1"/>
  <c r="I82" i="1"/>
  <c r="B82" i="1"/>
  <c r="B83" i="1"/>
  <c r="I83" i="1"/>
  <c r="H83" i="1"/>
  <c r="C83" i="1" s="1"/>
  <c r="H86" i="1"/>
  <c r="B87" i="1"/>
  <c r="H92" i="1"/>
  <c r="H82" i="1"/>
  <c r="I85" i="1"/>
  <c r="H88" i="1"/>
  <c r="I88" i="1"/>
  <c r="H91" i="1"/>
  <c r="I91" i="1"/>
  <c r="I87" i="1"/>
  <c r="B89" i="1"/>
  <c r="H90" i="1"/>
  <c r="H93" i="1"/>
  <c r="I90" i="1"/>
  <c r="B92" i="1"/>
  <c r="I93" i="1"/>
  <c r="H89" i="1"/>
  <c r="I89" i="1"/>
  <c r="I92" i="1"/>
  <c r="H81" i="1"/>
  <c r="I81" i="1"/>
  <c r="H84" i="1"/>
  <c r="F38" i="1"/>
  <c r="L4" i="1"/>
  <c r="L5" i="1" s="1"/>
  <c r="L6" i="1" s="1"/>
  <c r="H4" i="1"/>
  <c r="G27" i="1" s="1"/>
  <c r="H5" i="1"/>
  <c r="G28" i="1" s="1"/>
  <c r="H6" i="1"/>
  <c r="G29" i="1" s="1"/>
  <c r="H7" i="1"/>
  <c r="G30" i="1" s="1"/>
  <c r="H8" i="1"/>
  <c r="G31" i="1" s="1"/>
  <c r="H9" i="1"/>
  <c r="G32" i="1" s="1"/>
  <c r="H10" i="1"/>
  <c r="G33" i="1" s="1"/>
  <c r="H11" i="1"/>
  <c r="G34" i="1" s="1"/>
  <c r="H12" i="1"/>
  <c r="G35" i="1" s="1"/>
  <c r="H13" i="1"/>
  <c r="G36" i="1" s="1"/>
  <c r="H14" i="1"/>
  <c r="G37" i="1" s="1"/>
  <c r="H3" i="1"/>
  <c r="G26" i="1" s="1"/>
  <c r="F27" i="1"/>
  <c r="F28" i="1"/>
  <c r="F29" i="1"/>
  <c r="F30" i="1"/>
  <c r="F31" i="1"/>
  <c r="F32" i="1"/>
  <c r="F33" i="1"/>
  <c r="F34" i="1"/>
  <c r="F35" i="1"/>
  <c r="F36" i="1"/>
  <c r="F37" i="1"/>
  <c r="F8" i="1"/>
  <c r="F67" i="1" s="1"/>
  <c r="F7" i="1"/>
  <c r="D6" i="4" s="1"/>
  <c r="P26" i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F66" i="1" l="1"/>
  <c r="A93" i="1"/>
  <c r="J93" i="1" s="1"/>
  <c r="C87" i="1"/>
  <c r="D87" i="1"/>
  <c r="D83" i="1"/>
  <c r="C93" i="1"/>
  <c r="D93" i="1"/>
  <c r="D90" i="1"/>
  <c r="C90" i="1"/>
  <c r="C81" i="1"/>
  <c r="D81" i="1"/>
  <c r="D89" i="1"/>
  <c r="C89" i="1"/>
  <c r="D84" i="1"/>
  <c r="C84" i="1"/>
  <c r="P43" i="1"/>
  <c r="B31" i="1"/>
  <c r="F47" i="1"/>
  <c r="G47" i="1" s="1"/>
  <c r="B34" i="1"/>
  <c r="F50" i="1"/>
  <c r="G50" i="1" s="1"/>
  <c r="B50" i="1" s="1"/>
  <c r="F49" i="1"/>
  <c r="G49" i="1" s="1"/>
  <c r="B49" i="1" s="1"/>
  <c r="B33" i="1"/>
  <c r="B32" i="1"/>
  <c r="F48" i="1"/>
  <c r="G48" i="1" s="1"/>
  <c r="F46" i="1"/>
  <c r="G46" i="1" s="1"/>
  <c r="B30" i="1"/>
  <c r="B29" i="1"/>
  <c r="F45" i="1"/>
  <c r="G45" i="1" s="1"/>
  <c r="B38" i="1"/>
  <c r="F54" i="1"/>
  <c r="G54" i="1" s="1"/>
  <c r="B54" i="1" s="1"/>
  <c r="B28" i="1"/>
  <c r="F44" i="1"/>
  <c r="G44" i="1" s="1"/>
  <c r="B27" i="1"/>
  <c r="F43" i="1"/>
  <c r="G43" i="1" s="1"/>
  <c r="B37" i="1"/>
  <c r="F53" i="1"/>
  <c r="G53" i="1" s="1"/>
  <c r="B53" i="1" s="1"/>
  <c r="B36" i="1"/>
  <c r="F52" i="1"/>
  <c r="G52" i="1" s="1"/>
  <c r="B52" i="1" s="1"/>
  <c r="B35" i="1"/>
  <c r="F51" i="1"/>
  <c r="G51" i="1" s="1"/>
  <c r="B51" i="1" s="1"/>
  <c r="I29" i="1"/>
  <c r="I28" i="1"/>
  <c r="I27" i="1"/>
  <c r="I37" i="1"/>
  <c r="I36" i="1"/>
  <c r="I35" i="1"/>
  <c r="I34" i="1"/>
  <c r="I33" i="1"/>
  <c r="I32" i="1"/>
  <c r="I31" i="1"/>
  <c r="I30" i="1"/>
  <c r="I38" i="1"/>
  <c r="F26" i="1"/>
  <c r="L7" i="1"/>
  <c r="F5" i="1"/>
  <c r="H32" i="1"/>
  <c r="H31" i="1"/>
  <c r="H30" i="1"/>
  <c r="H29" i="1"/>
  <c r="H28" i="1"/>
  <c r="H27" i="1"/>
  <c r="H38" i="1"/>
  <c r="H37" i="1"/>
  <c r="H36" i="1"/>
  <c r="D91" i="1" l="1"/>
  <c r="D86" i="1"/>
  <c r="C86" i="1"/>
  <c r="C91" i="1"/>
  <c r="D92" i="1"/>
  <c r="C92" i="1"/>
  <c r="B44" i="1"/>
  <c r="B45" i="1"/>
  <c r="B46" i="1"/>
  <c r="B48" i="1"/>
  <c r="B43" i="1"/>
  <c r="B47" i="1"/>
  <c r="P44" i="1"/>
  <c r="B26" i="1"/>
  <c r="F42" i="1"/>
  <c r="G42" i="1" s="1"/>
  <c r="I26" i="1"/>
  <c r="A38" i="1"/>
  <c r="J38" i="1" s="1"/>
  <c r="L8" i="1"/>
  <c r="A92" i="1" s="1"/>
  <c r="J92" i="1" s="1"/>
  <c r="C38" i="1"/>
  <c r="D38" i="1"/>
  <c r="C28" i="1"/>
  <c r="D28" i="1"/>
  <c r="C29" i="1"/>
  <c r="D29" i="1"/>
  <c r="C31" i="1"/>
  <c r="D31" i="1"/>
  <c r="B42" i="1" l="1"/>
  <c r="L42" i="1" s="1" a="1"/>
  <c r="L42" i="1" s="1"/>
  <c r="H4" i="4" s="1"/>
  <c r="C36" i="1"/>
  <c r="L9" i="1"/>
  <c r="D37" i="1"/>
  <c r="D36" i="1"/>
  <c r="C37" i="1"/>
  <c r="P45" i="1"/>
  <c r="H35" i="1"/>
  <c r="D35" i="1" s="1"/>
  <c r="H34" i="1"/>
  <c r="H33" i="1"/>
  <c r="A28" i="1" l="1"/>
  <c r="J28" i="1" s="1"/>
  <c r="A90" i="1"/>
  <c r="J90" i="1" s="1"/>
  <c r="A83" i="1"/>
  <c r="J83" i="1" s="1"/>
  <c r="A84" i="1"/>
  <c r="J84" i="1" s="1"/>
  <c r="C82" i="1"/>
  <c r="D82" i="1"/>
  <c r="L50" i="1" a="1"/>
  <c r="L50" i="1" s="1"/>
  <c r="G7" i="4" s="1"/>
  <c r="L52" i="1" a="1"/>
  <c r="L52" i="1" s="1"/>
  <c r="G5" i="4" s="1"/>
  <c r="L49" i="1" a="1"/>
  <c r="L49" i="1" s="1"/>
  <c r="H7" i="4" s="1"/>
  <c r="C27" i="1"/>
  <c r="L43" i="1" a="1"/>
  <c r="L43" i="1" s="1"/>
  <c r="I4" i="4" s="1"/>
  <c r="L44" i="1" a="1"/>
  <c r="L44" i="1" s="1"/>
  <c r="J4" i="4" s="1"/>
  <c r="L46" i="1" a="1"/>
  <c r="L46" i="1" s="1"/>
  <c r="J6" i="4" s="1"/>
  <c r="L47" i="1" a="1"/>
  <c r="L47" i="1" s="1"/>
  <c r="J7" i="4" s="1"/>
  <c r="L53" i="1" a="1"/>
  <c r="L53" i="1" s="1"/>
  <c r="G4" i="4" s="1"/>
  <c r="L45" i="1" a="1"/>
  <c r="L45" i="1" s="1"/>
  <c r="J5" i="4" s="1"/>
  <c r="L48" i="1" a="1"/>
  <c r="L48" i="1" s="1"/>
  <c r="I7" i="4" s="1"/>
  <c r="L51" i="1" a="1"/>
  <c r="L51" i="1" s="1"/>
  <c r="G6" i="4" s="1"/>
  <c r="D27" i="1"/>
  <c r="L10" i="1"/>
  <c r="A35" i="1"/>
  <c r="J35" i="1" s="1"/>
  <c r="A29" i="1"/>
  <c r="J29" i="1" s="1"/>
  <c r="P46" i="1"/>
  <c r="C35" i="1"/>
  <c r="A37" i="1"/>
  <c r="J37" i="1" s="1"/>
  <c r="C34" i="1"/>
  <c r="D34" i="1"/>
  <c r="H26" i="1"/>
  <c r="L11" i="1" l="1"/>
  <c r="A81" i="1"/>
  <c r="J81" i="1" s="1"/>
  <c r="A87" i="1"/>
  <c r="J87" i="1" s="1"/>
  <c r="P47" i="1"/>
  <c r="L12" i="1"/>
  <c r="A82" i="1" s="1"/>
  <c r="J82" i="1" s="1"/>
  <c r="A33" i="1"/>
  <c r="J33" i="1" s="1"/>
  <c r="A34" i="1"/>
  <c r="J34" i="1" s="1"/>
  <c r="A27" i="1"/>
  <c r="J27" i="1" s="1"/>
  <c r="D32" i="1"/>
  <c r="C32" i="1"/>
  <c r="D26" i="1"/>
  <c r="C26" i="1"/>
  <c r="A26" i="1"/>
  <c r="J26" i="1" s="1"/>
  <c r="A31" i="1" l="1"/>
  <c r="J31" i="1" s="1"/>
  <c r="A88" i="1"/>
  <c r="J88" i="1" s="1"/>
  <c r="A86" i="1"/>
  <c r="J86" i="1" s="1"/>
  <c r="A89" i="1"/>
  <c r="J89" i="1" s="1"/>
  <c r="P48" i="1"/>
  <c r="A32" i="1"/>
  <c r="J32" i="1" s="1"/>
  <c r="L13" i="1"/>
  <c r="L14" i="1" s="1"/>
  <c r="A91" i="1" l="1"/>
  <c r="J91" i="1" s="1"/>
  <c r="A85" i="1"/>
  <c r="J85" i="1" s="1"/>
  <c r="A30" i="1"/>
  <c r="J30" i="1" s="1"/>
  <c r="A36" i="1"/>
  <c r="J36" i="1" s="1"/>
  <c r="P49" i="1"/>
  <c r="L88" i="1" l="1" a="1"/>
  <c r="L88" i="1" s="1"/>
  <c r="M7" i="4" s="1"/>
  <c r="L89" i="1" a="1"/>
  <c r="L89" i="1" s="1"/>
  <c r="L7" i="4" s="1"/>
  <c r="L86" i="1" a="1"/>
  <c r="L86" i="1" s="1"/>
  <c r="O7" i="4" s="1"/>
  <c r="L92" i="1" a="1"/>
  <c r="L92" i="1" s="1"/>
  <c r="L4" i="4" s="1"/>
  <c r="L82" i="1" a="1"/>
  <c r="L82" i="1" s="1"/>
  <c r="N4" i="4" s="1"/>
  <c r="L83" i="1" a="1"/>
  <c r="L83" i="1" s="1"/>
  <c r="O4" i="4" s="1"/>
  <c r="L90" i="1" a="1"/>
  <c r="L90" i="1" s="1"/>
  <c r="L6" i="4" s="1"/>
  <c r="L85" i="1" a="1"/>
  <c r="L85" i="1" s="1"/>
  <c r="O6" i="4" s="1"/>
  <c r="L84" i="1" a="1"/>
  <c r="L84" i="1" s="1"/>
  <c r="O5" i="4" s="1"/>
  <c r="L91" i="1" a="1"/>
  <c r="L91" i="1" s="1"/>
  <c r="L5" i="4" s="1"/>
  <c r="L81" i="1" a="1"/>
  <c r="L81" i="1" s="1"/>
  <c r="M4" i="4" s="1"/>
  <c r="L87" i="1" a="1"/>
  <c r="L87" i="1" s="1"/>
  <c r="N7" i="4" s="1"/>
  <c r="L26" i="1" a="1"/>
  <c r="L26" i="1" s="1"/>
  <c r="C4" i="4" s="1"/>
  <c r="L33" i="1" a="1"/>
  <c r="L33" i="1" s="1"/>
  <c r="C7" i="4" s="1"/>
  <c r="L28" i="1" a="1"/>
  <c r="L28" i="1" s="1"/>
  <c r="E4" i="4" s="1"/>
  <c r="L32" i="1" a="1"/>
  <c r="L32" i="1" s="1"/>
  <c r="D7" i="4" s="1"/>
  <c r="L31" i="1" a="1"/>
  <c r="L31" i="1" s="1"/>
  <c r="E7" i="4" s="1"/>
  <c r="L34" i="1" a="1"/>
  <c r="L34" i="1" s="1"/>
  <c r="B7" i="4" s="1"/>
  <c r="L37" i="1" a="1"/>
  <c r="L37" i="1" s="1"/>
  <c r="B4" i="4" s="1"/>
  <c r="L36" i="1" a="1"/>
  <c r="L36" i="1" s="1"/>
  <c r="B5" i="4" s="1"/>
  <c r="L27" i="1" a="1"/>
  <c r="L27" i="1" s="1"/>
  <c r="D4" i="4" s="1"/>
  <c r="L29" i="1" a="1"/>
  <c r="L29" i="1" s="1"/>
  <c r="E5" i="4" s="1"/>
  <c r="L30" i="1" a="1"/>
  <c r="L30" i="1" s="1"/>
  <c r="E6" i="4" s="1"/>
  <c r="L35" i="1" a="1"/>
  <c r="L35" i="1" s="1"/>
  <c r="B6" i="4" s="1"/>
  <c r="P50" i="1"/>
  <c r="D33" i="1" l="1"/>
  <c r="C33" i="1"/>
  <c r="P51" i="1"/>
  <c r="D85" i="1" l="1"/>
  <c r="C85" i="1"/>
  <c r="C88" i="1"/>
  <c r="D88" i="1"/>
  <c r="C30" i="1"/>
  <c r="D3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EB36A4-4DCA-4C7D-B8F4-7B50B45CA7C7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<sst xmlns="http://schemas.openxmlformats.org/spreadsheetml/2006/main" count="83454" uniqueCount="21739">
  <si>
    <t>Venus</t>
  </si>
  <si>
    <t>Sun</t>
  </si>
  <si>
    <t>Moon</t>
  </si>
  <si>
    <t>Mars</t>
  </si>
  <si>
    <t>Mercury</t>
  </si>
  <si>
    <t>Jupiter</t>
  </si>
  <si>
    <t>Saturn</t>
  </si>
  <si>
    <t>Rahu</t>
  </si>
  <si>
    <t>Ketu</t>
  </si>
  <si>
    <t>Logn</t>
  </si>
  <si>
    <t>Lat</t>
  </si>
  <si>
    <t>Time Zone</t>
  </si>
  <si>
    <t>Uranus</t>
  </si>
  <si>
    <t>Neptune</t>
  </si>
  <si>
    <t>Pluto</t>
  </si>
  <si>
    <t>Degrees</t>
  </si>
  <si>
    <t>Ashwini</t>
  </si>
  <si>
    <t>Bharani</t>
  </si>
  <si>
    <t>Rohini</t>
  </si>
  <si>
    <t>Punarvasu</t>
  </si>
  <si>
    <t>Pushya</t>
  </si>
  <si>
    <t>Ashlesha</t>
  </si>
  <si>
    <t>Hasta</t>
  </si>
  <si>
    <t>Shravana</t>
  </si>
  <si>
    <t>Dhanishta</t>
  </si>
  <si>
    <t>Shatabhisha</t>
  </si>
  <si>
    <t>Revati</t>
  </si>
  <si>
    <t>Anuraadha</t>
  </si>
  <si>
    <t>Arudra</t>
  </si>
  <si>
    <t>Chittaa</t>
  </si>
  <si>
    <t>Jyesthaa</t>
  </si>
  <si>
    <t>Kritika</t>
  </si>
  <si>
    <t>Maghaa</t>
  </si>
  <si>
    <t>Moolaa</t>
  </si>
  <si>
    <t>Mrigasiraa</t>
  </si>
  <si>
    <t>Poorvashaadha</t>
  </si>
  <si>
    <t>Poorvabhadraa</t>
  </si>
  <si>
    <t>Pubba</t>
  </si>
  <si>
    <t>Swaati</t>
  </si>
  <si>
    <t>Uttarashaadha</t>
  </si>
  <si>
    <t>Uttaraa bhadra</t>
  </si>
  <si>
    <t>Uttara</t>
  </si>
  <si>
    <t>Vishaakha</t>
  </si>
  <si>
    <t>Nakshatra</t>
  </si>
  <si>
    <t>Padam</t>
  </si>
  <si>
    <t>Date</t>
  </si>
  <si>
    <t>Time</t>
  </si>
  <si>
    <t>Lognitude</t>
  </si>
  <si>
    <t>Latitude</t>
  </si>
  <si>
    <t>Ascendant</t>
  </si>
  <si>
    <t>Name</t>
  </si>
  <si>
    <t>Gender</t>
  </si>
  <si>
    <t>City</t>
  </si>
  <si>
    <t>Male</t>
  </si>
  <si>
    <t>Zodiac Sign</t>
  </si>
  <si>
    <t>Horoscope</t>
  </si>
  <si>
    <t>Gemini\Midhuna</t>
  </si>
  <si>
    <t>Cancer\Karkaataka</t>
  </si>
  <si>
    <t>Leo\Simham</t>
  </si>
  <si>
    <t>Virgo\Kanya</t>
  </si>
  <si>
    <t>Libra\Tula</t>
  </si>
  <si>
    <t>Scorpio\Vrushikam</t>
  </si>
  <si>
    <t>Saggitarius\Dhanassu</t>
  </si>
  <si>
    <t>Capricorn\Makara</t>
  </si>
  <si>
    <t>Acquarious\Kumbha</t>
  </si>
  <si>
    <t>Pieces\Meena</t>
  </si>
  <si>
    <t>Time zone</t>
  </si>
  <si>
    <t>Sun-Ascendant Distance</t>
  </si>
  <si>
    <t>Moon-Ascendant Distance</t>
  </si>
  <si>
    <t>Mars-Ascendant Distance</t>
  </si>
  <si>
    <t>Mercury-Ascendant Distance</t>
  </si>
  <si>
    <t>Jupiter-Ascendant Distance</t>
  </si>
  <si>
    <t>Venus-Ascendant Distance</t>
  </si>
  <si>
    <t>Saturn-Ascendant Distance</t>
  </si>
  <si>
    <t>Uranus-Ascendant Distance</t>
  </si>
  <si>
    <t>Neptune-Ascendant Distance</t>
  </si>
  <si>
    <t>Pluto-Ascendant Distance</t>
  </si>
  <si>
    <t>Rahu-Ascendant Distance</t>
  </si>
  <si>
    <t>Ketu-Ascendant Distance</t>
  </si>
  <si>
    <t>Moon-Sun Distance</t>
  </si>
  <si>
    <t>Rahu-Ketu Distance</t>
  </si>
  <si>
    <t>Ketu: 179.098690</t>
  </si>
  <si>
    <t>Navamsa</t>
  </si>
  <si>
    <t>Ra</t>
  </si>
  <si>
    <t>Su</t>
  </si>
  <si>
    <t>Mo</t>
  </si>
  <si>
    <t>Ma</t>
  </si>
  <si>
    <t>Me</t>
  </si>
  <si>
    <t>Ju</t>
  </si>
  <si>
    <t>Ve</t>
  </si>
  <si>
    <t>Sa</t>
  </si>
  <si>
    <t>Ur</t>
  </si>
  <si>
    <t>Ne</t>
  </si>
  <si>
    <t>Pl</t>
  </si>
  <si>
    <t>Ke</t>
  </si>
  <si>
    <t>As</t>
  </si>
  <si>
    <t>Aries\Mesha</t>
  </si>
  <si>
    <t>Taurus\Vrushaba</t>
  </si>
  <si>
    <t>Transit</t>
  </si>
  <si>
    <t>Transit on</t>
  </si>
  <si>
    <t>Transit Macro Output</t>
  </si>
  <si>
    <t>Distances in AU</t>
  </si>
  <si>
    <t>Distance in AU</t>
  </si>
  <si>
    <t>Notes</t>
  </si>
  <si>
    <t>-06:00:00</t>
  </si>
  <si>
    <t>{'rodden': 'AA'}</t>
  </si>
  <si>
    <t>-04:00:00</t>
  </si>
  <si>
    <t>Ã‰tienne Daho</t>
  </si>
  <si>
    <t>+00:00:00</t>
  </si>
  <si>
    <t xml:space="preserve">Oran,  Algeria, , </t>
  </si>
  <si>
    <t>Henry Aaron</t>
  </si>
  <si>
    <t>Mobile, AL Alabama, USA</t>
  </si>
  <si>
    <t>Ratting</t>
  </si>
  <si>
    <t>Location</t>
  </si>
  <si>
    <t>Rating</t>
  </si>
  <si>
    <t>L.K. Advani</t>
  </si>
  <si>
    <t>+05:30:00</t>
  </si>
  <si>
    <t>Hyderabad, PK99, Pakistan</t>
  </si>
  <si>
    <t>Harindranath Chattopadhyay</t>
  </si>
  <si>
    <t>+05:21:00</t>
  </si>
  <si>
    <t xml:space="preserve">Hyderabad,  Telangana,  India, </t>
  </si>
  <si>
    <t xml:space="preserve">Nityananda </t>
  </si>
  <si>
    <t>Bombay, IN, India</t>
  </si>
  <si>
    <t>Donald Trump</t>
  </si>
  <si>
    <t xml:space="preserve">New York,  NY,  United States, </t>
  </si>
  <si>
    <t>A. A. Gill</t>
  </si>
  <si>
    <t>+01:00:00</t>
  </si>
  <si>
    <t xml:space="preserve">Edinburgh,  United Kingdom, , </t>
  </si>
  <si>
    <t>A. J. Antoon</t>
  </si>
  <si>
    <t xml:space="preserve">Lawrence,  MA,  United States, </t>
  </si>
  <si>
    <t>A. J. Cronin</t>
  </si>
  <si>
    <t xml:space="preserve">Cardross,  Dumbarton,  United Kingdom, </t>
  </si>
  <si>
    <t>A. J. Foyt</t>
  </si>
  <si>
    <t xml:space="preserve">Houston,  TX,  United States, </t>
  </si>
  <si>
    <t>A. Spencer Paterson</t>
  </si>
  <si>
    <t xml:space="preserve">Aberdeen,  United Kingdom, , </t>
  </si>
  <si>
    <t>Aaron Eckhart</t>
  </si>
  <si>
    <t>-08:00:00</t>
  </si>
  <si>
    <t xml:space="preserve">Palo Alto,  CA,  United States, </t>
  </si>
  <si>
    <t>Aaron Pryor</t>
  </si>
  <si>
    <t xml:space="preserve">Cincinnati,  OH,  United States, </t>
  </si>
  <si>
    <t>Aaron Spelling</t>
  </si>
  <si>
    <t xml:space="preserve">Dallas,  TX,  United States, </t>
  </si>
  <si>
    <t>Aaron Stanford</t>
  </si>
  <si>
    <t>-05:00:00</t>
  </si>
  <si>
    <t xml:space="preserve">Westford,  MA,  United States, </t>
  </si>
  <si>
    <t>Aart Van der Leeuw</t>
  </si>
  <si>
    <t>+00:18:00</t>
  </si>
  <si>
    <t xml:space="preserve">Delft,  Netherlands, , </t>
  </si>
  <si>
    <t>AbbÃ© FouÃ©rÃ©</t>
  </si>
  <si>
    <t>+00:09:00</t>
  </si>
  <si>
    <t xml:space="preserve">Saint-Malo,  France, , </t>
  </si>
  <si>
    <t>AbbÃ© Pierre</t>
  </si>
  <si>
    <t xml:space="preserve">Lyon,  France, , </t>
  </si>
  <si>
    <t>Abd Al Malik</t>
  </si>
  <si>
    <t xml:space="preserve">Paris,  France, , </t>
  </si>
  <si>
    <t>Abdecamai Moussali</t>
  </si>
  <si>
    <t xml:space="preserve">Toulouse,  France, , </t>
  </si>
  <si>
    <t>Abdon Alinovi</t>
  </si>
  <si>
    <t xml:space="preserve">Eboli,  Italy, , </t>
  </si>
  <si>
    <t>Abdulrahman al</t>
  </si>
  <si>
    <t xml:space="preserve">Denver,  CO,  United States, </t>
  </si>
  <si>
    <t>Abel Bonnard</t>
  </si>
  <si>
    <t xml:space="preserve">Poitiers,  France, , </t>
  </si>
  <si>
    <t>Abel Chennouf</t>
  </si>
  <si>
    <t xml:space="preserve">Martigues,  France, , </t>
  </si>
  <si>
    <t>Abel Gance</t>
  </si>
  <si>
    <t>Abigail &amp; Brittany Hensel</t>
  </si>
  <si>
    <t>Female</t>
  </si>
  <si>
    <t xml:space="preserve">Buffalo,  MN,  United States, </t>
  </si>
  <si>
    <t>Abigail Folger</t>
  </si>
  <si>
    <t>-07:00:00</t>
  </si>
  <si>
    <t xml:space="preserve">San Francisco,  CA,  United States, </t>
  </si>
  <si>
    <t>Abigail Gustafson</t>
  </si>
  <si>
    <t xml:space="preserve">Leominster,  MA,  United States, </t>
  </si>
  <si>
    <t>Abigail Johnson</t>
  </si>
  <si>
    <t xml:space="preserve">Boston,  MA,  United States, </t>
  </si>
  <si>
    <t>Abigail Voska</t>
  </si>
  <si>
    <t>Abijah Cheever</t>
  </si>
  <si>
    <t>-04:56:00</t>
  </si>
  <si>
    <t xml:space="preserve">Saugus,  MA,  United States, </t>
  </si>
  <si>
    <t>Abimael Guzman</t>
  </si>
  <si>
    <t xml:space="preserve">Mollendo,  PerÃº, , </t>
  </si>
  <si>
    <t>Abner Biberman</t>
  </si>
  <si>
    <t xml:space="preserve">Milwaukee,  WI,  United States, </t>
  </si>
  <si>
    <t>Abraham J. Dreiseszun</t>
  </si>
  <si>
    <t xml:space="preserve">Kansas City,  MO,  United States, </t>
  </si>
  <si>
    <t>Abraham Kasparian</t>
  </si>
  <si>
    <t xml:space="preserve">Pittsfield,  MA,  United States, </t>
  </si>
  <si>
    <t>Accardo Salvatore</t>
  </si>
  <si>
    <t>+02:00:00</t>
  </si>
  <si>
    <t xml:space="preserve">Turin,  Italy, , </t>
  </si>
  <si>
    <t>Achille Compagnoni</t>
  </si>
  <si>
    <t xml:space="preserve">Valfurva,  Italy, , </t>
  </si>
  <si>
    <t>Achille Michallon</t>
  </si>
  <si>
    <t>Achille Occhetto</t>
  </si>
  <si>
    <t>Achille Paysant</t>
  </si>
  <si>
    <t xml:space="preserve">Villepail,  France, , </t>
  </si>
  <si>
    <t>Achille Silvestrini</t>
  </si>
  <si>
    <t xml:space="preserve">Brisighella,  Italy, , </t>
  </si>
  <si>
    <t>Achille Van Acker</t>
  </si>
  <si>
    <t xml:space="preserve">Bruges,  Belgium, , </t>
  </si>
  <si>
    <t>Ada Negri</t>
  </si>
  <si>
    <t>+00:50:00</t>
  </si>
  <si>
    <t xml:space="preserve">Lodi,  Italy, , </t>
  </si>
  <si>
    <t>Adam Goldberg</t>
  </si>
  <si>
    <t xml:space="preserve">Santa Monica,  CA,  United States, </t>
  </si>
  <si>
    <t>Adam Heinrich MÃ¼ller</t>
  </si>
  <si>
    <t>+00:53:00</t>
  </si>
  <si>
    <t xml:space="preserve">Berlin,  Germany, , </t>
  </si>
  <si>
    <t>Adam Paterson Ingram</t>
  </si>
  <si>
    <t xml:space="preserve">Glasgow,  United Kingdom, , </t>
  </si>
  <si>
    <t>Adam Petty</t>
  </si>
  <si>
    <t xml:space="preserve">High Point,  NC,  United States, </t>
  </si>
  <si>
    <t>Adam Timmerman</t>
  </si>
  <si>
    <t xml:space="preserve">Cherokee,  IA,  United States, </t>
  </si>
  <si>
    <t>Adele Bloemendaal</t>
  </si>
  <si>
    <t xml:space="preserve">Amsterdam,  Netherlands, , </t>
  </si>
  <si>
    <t>Adele Gerhard</t>
  </si>
  <si>
    <t xml:space="preserve">Cologne,  Germany, , </t>
  </si>
  <si>
    <t>Adeline Blondieau</t>
  </si>
  <si>
    <t>Adelio Ferrero</t>
  </si>
  <si>
    <t xml:space="preserve">Alessandria,  Italy, , </t>
  </si>
  <si>
    <t>Adger W. Cowans</t>
  </si>
  <si>
    <t xml:space="preserve">Columbus,  OH,  United States, </t>
  </si>
  <si>
    <t>Adlai E. III Stevenson</t>
  </si>
  <si>
    <t xml:space="preserve">Chicago,  IL,  United States, </t>
  </si>
  <si>
    <t>Adolf Bastian</t>
  </si>
  <si>
    <t xml:space="preserve">Bremen,  Germany, , </t>
  </si>
  <si>
    <t>Adolf Butenandt</t>
  </si>
  <si>
    <t xml:space="preserve">Bremerhaven,  Germany, , </t>
  </si>
  <si>
    <t>Adolf Eichmann</t>
  </si>
  <si>
    <t xml:space="preserve">Solingen,  Germany, , </t>
  </si>
  <si>
    <t>Adolf Galland</t>
  </si>
  <si>
    <t xml:space="preserve">Recklinghausen,  Germany, , </t>
  </si>
  <si>
    <t>Adolf Heusinger</t>
  </si>
  <si>
    <t xml:space="preserve">Holzminden,  Germany, , </t>
  </si>
  <si>
    <t>Adolf Hitler</t>
  </si>
  <si>
    <t>+01:05:00</t>
  </si>
  <si>
    <t xml:space="preserve">Braunau am Inn,  Ã–sterreich, , </t>
  </si>
  <si>
    <t>Adolf Hugo Dietzel</t>
  </si>
  <si>
    <t xml:space="preserve">Pforzheim,  Germany, , </t>
  </si>
  <si>
    <t>Adolf Reichwein</t>
  </si>
  <si>
    <t xml:space="preserve">Bad Ems,  Germany, , </t>
  </si>
  <si>
    <t>Adolfh Freiherr Knigge</t>
  </si>
  <si>
    <t xml:space="preserve">Senden,  Germany, , </t>
  </si>
  <si>
    <t>Adolfo Bardini</t>
  </si>
  <si>
    <t xml:space="preserve">Genoa,  Italy, , </t>
  </si>
  <si>
    <t>Adolfo Celi</t>
  </si>
  <si>
    <t xml:space="preserve">Messina,  Italy, , </t>
  </si>
  <si>
    <t>Adolf von Baeyer</t>
  </si>
  <si>
    <t>Adolf von Hildebrand</t>
  </si>
  <si>
    <t xml:space="preserve">Marburg,  Germany, , </t>
  </si>
  <si>
    <t>Adolph Kiefer</t>
  </si>
  <si>
    <t>Adolph Kolping</t>
  </si>
  <si>
    <t xml:space="preserve">Kerpen,  Germany, , </t>
  </si>
  <si>
    <t>Adolph Wagner</t>
  </si>
  <si>
    <t xml:space="preserve">Erlangen,  Germany, , </t>
  </si>
  <si>
    <t>Adolphe Charles Adam</t>
  </si>
  <si>
    <t>Adolphe DuglÃ©rÃ©</t>
  </si>
  <si>
    <t xml:space="preserve">Bordeaux,  France, , </t>
  </si>
  <si>
    <t>Adolphe Francois Appia</t>
  </si>
  <si>
    <t>+00:30:00</t>
  </si>
  <si>
    <t xml:space="preserve">Geneva,  Switzerland, , </t>
  </si>
  <si>
    <t>Adolphe Jaureguy</t>
  </si>
  <si>
    <t xml:space="preserve">Ostabat-Asme,  France, , </t>
  </si>
  <si>
    <t>Adolphe Monticelli</t>
  </si>
  <si>
    <t xml:space="preserve">Marseille,  France, , </t>
  </si>
  <si>
    <t>Adolphe Niel</t>
  </si>
  <si>
    <t xml:space="preserve">Muret,  France, , </t>
  </si>
  <si>
    <t>Adolphe Sax</t>
  </si>
  <si>
    <t xml:space="preserve">Dinant,  Belgium, , </t>
  </si>
  <si>
    <t>Adolphe Thiers</t>
  </si>
  <si>
    <t>Adolphe Willette</t>
  </si>
  <si>
    <t xml:space="preserve">ChÃ¢lons-en-Champagne,  France, , </t>
  </si>
  <si>
    <t>Adolphe Yvon</t>
  </si>
  <si>
    <t xml:space="preserve">Eschweiler,  Germany, , </t>
  </si>
  <si>
    <t>Adolphr Thedore Brongniart</t>
  </si>
  <si>
    <t>Adolphus Busch</t>
  </si>
  <si>
    <t xml:space="preserve">Mainz,  Germany, , </t>
  </si>
  <si>
    <t>Adone Stellin</t>
  </si>
  <si>
    <t xml:space="preserve">Schio,  Italy, , </t>
  </si>
  <si>
    <t>Adopted illegally: Maria</t>
  </si>
  <si>
    <t xml:space="preserve">Lamia,  Greece, , </t>
  </si>
  <si>
    <t>Adrian Pasdar</t>
  </si>
  <si>
    <t>Adriana Asti</t>
  </si>
  <si>
    <t xml:space="preserve">Milan,  Italy, , </t>
  </si>
  <si>
    <t>Adriana Benetti</t>
  </si>
  <si>
    <t xml:space="preserve">Ferrara,  Italy, , </t>
  </si>
  <si>
    <t>Adriana Lima</t>
  </si>
  <si>
    <t>-03:00:00</t>
  </si>
  <si>
    <t xml:space="preserve">Salvador,  Brazil, , </t>
  </si>
  <si>
    <t>Adriano Bassetto</t>
  </si>
  <si>
    <t xml:space="preserve">Vicenza,  Italy, , </t>
  </si>
  <si>
    <t>Adriano Buzzati</t>
  </si>
  <si>
    <t>Adriano Celentano</t>
  </si>
  <si>
    <t>Adriano Giannini</t>
  </si>
  <si>
    <t xml:space="preserve">Rome,  Italy, , </t>
  </si>
  <si>
    <t>Adriano Olivetti</t>
  </si>
  <si>
    <t xml:space="preserve">Ivrea,  Italy, , </t>
  </si>
  <si>
    <t>Adriano Peixoto</t>
  </si>
  <si>
    <t>Adriano Sofri</t>
  </si>
  <si>
    <t xml:space="preserve">Trieste,  Italy, , </t>
  </si>
  <si>
    <t>Adrianus Roland Holst</t>
  </si>
  <si>
    <t>Adrien Anneet</t>
  </si>
  <si>
    <t xml:space="preserve">Brussels,  Belgium, , </t>
  </si>
  <si>
    <t>Adrien Bertrand</t>
  </si>
  <si>
    <t xml:space="preserve">Nyons,  France, , </t>
  </si>
  <si>
    <t>Adrien Duvillard</t>
  </si>
  <si>
    <t xml:space="preserve">MegÃ¨ve,  France, , </t>
  </si>
  <si>
    <t>Adrien Fainsilber</t>
  </si>
  <si>
    <t xml:space="preserve">Le Nouvion-en-ThiÃ©rache,  France, , </t>
  </si>
  <si>
    <t>Adrien Morillas</t>
  </si>
  <si>
    <t xml:space="preserve">Clermont-Ferrand,  France, , </t>
  </si>
  <si>
    <t>Adrien de Gerlache</t>
  </si>
  <si>
    <t xml:space="preserve">Hasselt,  Belgium, , </t>
  </si>
  <si>
    <t>Adrienne Frantz</t>
  </si>
  <si>
    <t xml:space="preserve">Mount Clemens,  MI,  United States, </t>
  </si>
  <si>
    <t>Adrienne Rich</t>
  </si>
  <si>
    <t xml:space="preserve">Baltimore,  MD,  United States, </t>
  </si>
  <si>
    <t>Adua Pavarotti</t>
  </si>
  <si>
    <t xml:space="preserve">Modena,  Italy, , </t>
  </si>
  <si>
    <t>AdÃ¨le Exarchopoulos</t>
  </si>
  <si>
    <t>Afro</t>
  </si>
  <si>
    <t xml:space="preserve">Udine,  Italy, , </t>
  </si>
  <si>
    <t>Aga Muhlach</t>
  </si>
  <si>
    <t>+08:00:00</t>
  </si>
  <si>
    <t xml:space="preserve">Manila,  Philippines, , </t>
  </si>
  <si>
    <t>Agatha Christie</t>
  </si>
  <si>
    <t xml:space="preserve">Torquay,  United Kingdom, , </t>
  </si>
  <si>
    <t>Agenore Incrocci</t>
  </si>
  <si>
    <t xml:space="preserve">Brescia,  Italy, , </t>
  </si>
  <si>
    <t>Agnes Anne Abbot</t>
  </si>
  <si>
    <t xml:space="preserve">Potsdam,  Germany, , </t>
  </si>
  <si>
    <t>Agnes Rankin</t>
  </si>
  <si>
    <t xml:space="preserve">Hamilton,  United Kingdom, , </t>
  </si>
  <si>
    <t>AgnÃ¨s B.</t>
  </si>
  <si>
    <t xml:space="preserve">Versailles,  France, , </t>
  </si>
  <si>
    <t>AgnÃ¨s Capri</t>
  </si>
  <si>
    <t xml:space="preserve">L'Arbresle,  France, , </t>
  </si>
  <si>
    <t>AgnÃ¨s Jaoui</t>
  </si>
  <si>
    <t xml:space="preserve">Antony,  France, , </t>
  </si>
  <si>
    <t>AgnÃ¨s Letestu</t>
  </si>
  <si>
    <t xml:space="preserve">Saint-Maur-des-FossÃ©s,  France, , </t>
  </si>
  <si>
    <t>AgnÃ¨s Marin</t>
  </si>
  <si>
    <t>AgnÃ¨s Soral</t>
  </si>
  <si>
    <t xml:space="preserve">Aix-les-Bains,  France, , </t>
  </si>
  <si>
    <t>AgnÃ¨s Varda</t>
  </si>
  <si>
    <t xml:space="preserve">Ixelles,  Brussels,  Belgium, </t>
  </si>
  <si>
    <t>Agop Haira</t>
  </si>
  <si>
    <t xml:space="preserve">Fumel,  France, , </t>
  </si>
  <si>
    <t>Agostina Belli</t>
  </si>
  <si>
    <t>Agostino Abbagnale</t>
  </si>
  <si>
    <t xml:space="preserve">Pompeii,  Italy, , </t>
  </si>
  <si>
    <t>Agostino Cacciavillan</t>
  </si>
  <si>
    <t xml:space="preserve">Noale,  Italy, , </t>
  </si>
  <si>
    <t>Agostino Richelmy</t>
  </si>
  <si>
    <t>Aguigui Mouna</t>
  </si>
  <si>
    <t xml:space="preserve">Meythet,  Annecy,  France, </t>
  </si>
  <si>
    <t>Aida Amoretti</t>
  </si>
  <si>
    <t xml:space="preserve">Parma,  Italy, , </t>
  </si>
  <si>
    <t>Aidan Daley Mitchell</t>
  </si>
  <si>
    <t>Aidan Solomon</t>
  </si>
  <si>
    <t xml:space="preserve">Baldwin Park,  CA,  United States, </t>
  </si>
  <si>
    <t>Aileen McGillivary</t>
  </si>
  <si>
    <t>Aimable</t>
  </si>
  <si>
    <t xml:space="preserve">Trith-Saint-LÃ©ger,  France, , </t>
  </si>
  <si>
    <t>Aime Auguste Cotton</t>
  </si>
  <si>
    <t xml:space="preserve">Bourg-en-Bresse,  France, , </t>
  </si>
  <si>
    <t>Aime Etienne Jacquet</t>
  </si>
  <si>
    <t xml:space="preserve">Sail-sous-Couzan,  France, , </t>
  </si>
  <si>
    <t>Aime Felix Pyat</t>
  </si>
  <si>
    <t xml:space="preserve">Saint-Gratien,  France, , </t>
  </si>
  <si>
    <t>Aime Girard</t>
  </si>
  <si>
    <t>Aime Jules Romand</t>
  </si>
  <si>
    <t xml:space="preserve">Clairvaux-les-Lacs,  France, , </t>
  </si>
  <si>
    <t>AimÃ© Clariond</t>
  </si>
  <si>
    <t xml:space="preserve">PÃ©rigueux,  France, , </t>
  </si>
  <si>
    <t>AimÃ© CÃ©saire</t>
  </si>
  <si>
    <t xml:space="preserve">Basse-Pointe,  Martinique,  Martinique, </t>
  </si>
  <si>
    <t>AimÃ© EscudiÃ©</t>
  </si>
  <si>
    <t xml:space="preserve">BÃ©ziers,  France, , </t>
  </si>
  <si>
    <t>AimÃ© Maillart</t>
  </si>
  <si>
    <t xml:space="preserve">Montpellier,  France, , </t>
  </si>
  <si>
    <t>AimÃ© Raffaeli</t>
  </si>
  <si>
    <t>Aine Rosny</t>
  </si>
  <si>
    <t>Aissa Wayne Gionis</t>
  </si>
  <si>
    <t xml:space="preserve">Burbank,  CA,  United States, </t>
  </si>
  <si>
    <t>Al Aber</t>
  </si>
  <si>
    <t xml:space="preserve">Cleveland,  OH,  United States, </t>
  </si>
  <si>
    <t>Al Bano</t>
  </si>
  <si>
    <t xml:space="preserve">Cellino San Marco,  Italia, , </t>
  </si>
  <si>
    <t>Al Berto</t>
  </si>
  <si>
    <t xml:space="preserve">Coimbra,  Portugal, , </t>
  </si>
  <si>
    <t>Al Blanchard</t>
  </si>
  <si>
    <t xml:space="preserve">Waltham,  MA,  United States, </t>
  </si>
  <si>
    <t>Al Blozis</t>
  </si>
  <si>
    <t xml:space="preserve">Garfield,  NJ,  United States, </t>
  </si>
  <si>
    <t>Al Checchi</t>
  </si>
  <si>
    <t xml:space="preserve">Somerville,  MA,  United States, </t>
  </si>
  <si>
    <t>Al Di Meola</t>
  </si>
  <si>
    <t xml:space="preserve">Jersey City,  NJ,  United States, </t>
  </si>
  <si>
    <t>Al Fairweather</t>
  </si>
  <si>
    <t>Al Fann</t>
  </si>
  <si>
    <t xml:space="preserve">Cleveland Heights,  OH,  United States, </t>
  </si>
  <si>
    <t>Al Geiberger</t>
  </si>
  <si>
    <t xml:space="preserve">Red Bluff,  CA,  United States, </t>
  </si>
  <si>
    <t>Al Gore</t>
  </si>
  <si>
    <t xml:space="preserve">Washington,  DC,  United States, </t>
  </si>
  <si>
    <t>Al Jardine</t>
  </si>
  <si>
    <t xml:space="preserve">Lima,  OH,  United States, </t>
  </si>
  <si>
    <t>Al Jarreau</t>
  </si>
  <si>
    <t>Al Lakeman</t>
  </si>
  <si>
    <t>Al Nelson</t>
  </si>
  <si>
    <t>Al Oliver</t>
  </si>
  <si>
    <t xml:space="preserve">Portsmouth,  OH,  United States, </t>
  </si>
  <si>
    <t>Al Pacino</t>
  </si>
  <si>
    <t>Al Parker</t>
  </si>
  <si>
    <t xml:space="preserve">Natick,  MA,  United States, </t>
  </si>
  <si>
    <t>Al Unser</t>
  </si>
  <si>
    <t xml:space="preserve">Albuquerque,  NM,  United States, </t>
  </si>
  <si>
    <t>Al Widmar</t>
  </si>
  <si>
    <t>Alain</t>
  </si>
  <si>
    <t xml:space="preserve">Mortagne-au-Perche,  France, , </t>
  </si>
  <si>
    <t xml:space="preserve">La Chapelle-D'Angillon,  France, , </t>
  </si>
  <si>
    <t xml:space="preserve">Gien,  France, , </t>
  </si>
  <si>
    <t xml:space="preserve">Empty", , , </t>
  </si>
  <si>
    <t>Alain Bailhache</t>
  </si>
  <si>
    <t xml:space="preserve">GuÃ©ret,  France, , </t>
  </si>
  <si>
    <t>Alain Baran</t>
  </si>
  <si>
    <t>Alain Bashung</t>
  </si>
  <si>
    <t>Alain Bernard</t>
  </si>
  <si>
    <t xml:space="preserve">Aubagne,  France, , </t>
  </si>
  <si>
    <t>Alain Besancon</t>
  </si>
  <si>
    <t>Alain Binard</t>
  </si>
  <si>
    <t xml:space="preserve">Cherbourg-Octeville,  Cherbourg-en-Cotentin,  France, </t>
  </si>
  <si>
    <t>Alain Blondel</t>
  </si>
  <si>
    <t xml:space="preserve">Le Petit-Quevilly,  France, , </t>
  </si>
  <si>
    <t>Alain Bougrain</t>
  </si>
  <si>
    <t>Alain Boullet</t>
  </si>
  <si>
    <t xml:space="preserve">Montmagny,  France, , </t>
  </si>
  <si>
    <t>Alain BÃ©jart</t>
  </si>
  <si>
    <t>Alain Carpentier</t>
  </si>
  <si>
    <t>Alain Chabat</t>
  </si>
  <si>
    <t>Alain Chamfort</t>
  </si>
  <si>
    <t>Alain Chapel</t>
  </si>
  <si>
    <t>Alain Corneau</t>
  </si>
  <si>
    <t xml:space="preserve">OrlÃ©ans,  France, , </t>
  </si>
  <si>
    <t>Alain Cuny</t>
  </si>
  <si>
    <t>Alain Decaux</t>
  </si>
  <si>
    <t xml:space="preserve">Lille,  France, , </t>
  </si>
  <si>
    <t>Alain Delon</t>
  </si>
  <si>
    <t xml:space="preserve">Sceaux,  France, , </t>
  </si>
  <si>
    <t>Alain Ducasse</t>
  </si>
  <si>
    <t xml:space="preserve">Orthez,  France, , </t>
  </si>
  <si>
    <t>Alain Escada</t>
  </si>
  <si>
    <t>Alain Feutrier</t>
  </si>
  <si>
    <t xml:space="preserve">Saint-Jean-de-Maurienne,  France, , </t>
  </si>
  <si>
    <t>Alain Feydeau</t>
  </si>
  <si>
    <t xml:space="preserve">Boulogne-Billancourt,  France, , </t>
  </si>
  <si>
    <t>Alain Finkielkraut</t>
  </si>
  <si>
    <t>Alain FranÃ§ois Savary</t>
  </si>
  <si>
    <t xml:space="preserve">Algiers,  Algeria, , </t>
  </si>
  <si>
    <t>Alain Garcia</t>
  </si>
  <si>
    <t xml:space="preserve">Bou Ismail,  Algeria, , </t>
  </si>
  <si>
    <t>Alain Geismar</t>
  </si>
  <si>
    <t>Alain Giletti</t>
  </si>
  <si>
    <t>Alain Gillot</t>
  </si>
  <si>
    <t>Alain Girard</t>
  </si>
  <si>
    <t>Alain Giresse</t>
  </si>
  <si>
    <t xml:space="preserve">Langoiran,  France, , </t>
  </si>
  <si>
    <t>Alain Goffin</t>
  </si>
  <si>
    <t>Alain HadÃ¨s</t>
  </si>
  <si>
    <t xml:space="preserve">Saint-Germain-en-Laye,  France, , </t>
  </si>
  <si>
    <t>Alain Jean Assailly</t>
  </si>
  <si>
    <t>Alain Jessua</t>
  </si>
  <si>
    <t>Alain JuppÃ©</t>
  </si>
  <si>
    <t xml:space="preserve">Mont-de-Marsan,  France, , </t>
  </si>
  <si>
    <t>Alain Lancelot</t>
  </si>
  <si>
    <t xml:space="preserve">ChÃªne-Bougeries,  Suisse, , </t>
  </si>
  <si>
    <t>Alain Lecointe</t>
  </si>
  <si>
    <t xml:space="preserve">Le Havre,  France, , </t>
  </si>
  <si>
    <t>Alain Lemyse</t>
  </si>
  <si>
    <t xml:space="preserve">Roubaix,  France, , </t>
  </si>
  <si>
    <t>Alain Lipietz</t>
  </si>
  <si>
    <t xml:space="preserve">Charenton-le-Pont,  France, , </t>
  </si>
  <si>
    <t>Alain Penaud</t>
  </si>
  <si>
    <t xml:space="preserve">Brive-la-Gaillarde,  France, , </t>
  </si>
  <si>
    <t>Alain Peyrefitte</t>
  </si>
  <si>
    <t xml:space="preserve">Najac,  France, , </t>
  </si>
  <si>
    <t>Alain Poher</t>
  </si>
  <si>
    <t xml:space="preserve">Ablon-sur-Seine,  France, , </t>
  </si>
  <si>
    <t>Alain PoirÃ©</t>
  </si>
  <si>
    <t>Alain Prost</t>
  </si>
  <si>
    <t xml:space="preserve">Lorette,  France, , </t>
  </si>
  <si>
    <t>Alain Resnais</t>
  </si>
  <si>
    <t xml:space="preserve">Vannes,  France, , </t>
  </si>
  <si>
    <t>Alain Rey</t>
  </si>
  <si>
    <t xml:space="preserve">ChampÃ©ry,  Switzerland, , </t>
  </si>
  <si>
    <t>Alain Robbe</t>
  </si>
  <si>
    <t xml:space="preserve">Brest,  France, , </t>
  </si>
  <si>
    <t>Alain Robert</t>
  </si>
  <si>
    <t xml:space="preserve">Digoin,  France, , </t>
  </si>
  <si>
    <t>Alain Senderens</t>
  </si>
  <si>
    <t xml:space="preserve">HyÃ¨res,  France, , </t>
  </si>
  <si>
    <t>Alain Souchon</t>
  </si>
  <si>
    <t xml:space="preserve">Casablanca,  Casablanca-Settat,  Morocco, </t>
  </si>
  <si>
    <t>Alain Toutain</t>
  </si>
  <si>
    <t xml:space="preserve">Barentin,  France, , </t>
  </si>
  <si>
    <t>Alain Trautman</t>
  </si>
  <si>
    <t xml:space="preserve">Haguenau,  France, , </t>
  </si>
  <si>
    <t>Alain Vareille</t>
  </si>
  <si>
    <t>Alaina Reed Hall</t>
  </si>
  <si>
    <t xml:space="preserve">Springfield,  OH,  United States, </t>
  </si>
  <si>
    <t>Alain de Boissieu</t>
  </si>
  <si>
    <t xml:space="preserve">Chartres,  France, , </t>
  </si>
  <si>
    <t>Alan Arkin</t>
  </si>
  <si>
    <t>Alan Bean</t>
  </si>
  <si>
    <t xml:space="preserve">Wheeler,  TX,  United States, </t>
  </si>
  <si>
    <t>Alan Bilzerian</t>
  </si>
  <si>
    <t xml:space="preserve">Worcester,  MA,  United States, </t>
  </si>
  <si>
    <t>Alan Cranston</t>
  </si>
  <si>
    <t>Alan Cumming</t>
  </si>
  <si>
    <t xml:space="preserve">Aberfeldy,  United Kingdom, , </t>
  </si>
  <si>
    <t>Alan D. Ameche</t>
  </si>
  <si>
    <t xml:space="preserve">Kenosha,  WI,  United States, </t>
  </si>
  <si>
    <t>Alan Dershowitz</t>
  </si>
  <si>
    <t>Alan Francis Brooke</t>
  </si>
  <si>
    <t xml:space="preserve">BagnÃ¨res-de-Bigorre,  France, , </t>
  </si>
  <si>
    <t>Alan Gorrie</t>
  </si>
  <si>
    <t xml:space="preserve">Perth,  United Kingdom, , </t>
  </si>
  <si>
    <t>Alan Harvey Guth</t>
  </si>
  <si>
    <t xml:space="preserve">Perth Amboy,  NJ,  United States, </t>
  </si>
  <si>
    <t>Alan Kay</t>
  </si>
  <si>
    <t xml:space="preserve">Springfield,  MA,  United States, </t>
  </si>
  <si>
    <t>Alan Ladd Jr.</t>
  </si>
  <si>
    <t xml:space="preserve">Los Angeles,  CA,  United States, </t>
  </si>
  <si>
    <t>Alan Longmuir</t>
  </si>
  <si>
    <t>Alan MacNaughtan</t>
  </si>
  <si>
    <t xml:space="preserve">Bearsden,  Glasgow,  United Kingdom, </t>
  </si>
  <si>
    <t>Alan McGee</t>
  </si>
  <si>
    <t>Alan N. Trefler</t>
  </si>
  <si>
    <t>Alan Page</t>
  </si>
  <si>
    <t xml:space="preserve">Canton,  OH,  United States, </t>
  </si>
  <si>
    <t>Alan Richard Mackin</t>
  </si>
  <si>
    <t>Alan Robertson Gemmell</t>
  </si>
  <si>
    <t>Alan Stivell</t>
  </si>
  <si>
    <t xml:space="preserve">Riom,  France, , </t>
  </si>
  <si>
    <t>Alan Strachan</t>
  </si>
  <si>
    <t xml:space="preserve">Dundee,  United Kingdom, , </t>
  </si>
  <si>
    <t>Alan Wilson</t>
  </si>
  <si>
    <t>Alana Ladd</t>
  </si>
  <si>
    <t>Alastair George Sharp</t>
  </si>
  <si>
    <t>Alastair Sim</t>
  </si>
  <si>
    <t>Alba Parietta</t>
  </si>
  <si>
    <t>Alba Rigazzi</t>
  </si>
  <si>
    <t>Alban Moga</t>
  </si>
  <si>
    <t>Alban PrÃ©aubert</t>
  </si>
  <si>
    <t xml:space="preserve">Grenoble,  France, , </t>
  </si>
  <si>
    <t>Albercht KrÃ¼gel</t>
  </si>
  <si>
    <t xml:space="preserve">Nordhorn,  Germany, , </t>
  </si>
  <si>
    <t>Alberic Magnard</t>
  </si>
  <si>
    <t>Alberic O'Kelly De Galway</t>
  </si>
  <si>
    <t xml:space="preserve">Anderlecht,  Brussels,  Belgium, </t>
  </si>
  <si>
    <t>Alberico Evani</t>
  </si>
  <si>
    <t xml:space="preserve">Massa,  Italy, , </t>
  </si>
  <si>
    <t>Albert Anastasia</t>
  </si>
  <si>
    <t xml:space="preserve">Tropea,  Italy, , </t>
  </si>
  <si>
    <t>Albert Ayler</t>
  </si>
  <si>
    <t>Albert Bassermann</t>
  </si>
  <si>
    <t xml:space="preserve">Mannheim,  Germany, , </t>
  </si>
  <si>
    <t>Albert Batteux</t>
  </si>
  <si>
    <t xml:space="preserve">Reims,  France, , </t>
  </si>
  <si>
    <t>Albert Brooks</t>
  </si>
  <si>
    <t>Albert Calmette</t>
  </si>
  <si>
    <t xml:space="preserve">Nice,  France, , </t>
  </si>
  <si>
    <t>Albert Camus</t>
  </si>
  <si>
    <t xml:space="preserve">Drean,  Algeria, , </t>
  </si>
  <si>
    <t>Albert Collins</t>
  </si>
  <si>
    <t xml:space="preserve">Leona,  TX,  United States, </t>
  </si>
  <si>
    <t>Albert CoppÃ©</t>
  </si>
  <si>
    <t>Albert Decaris</t>
  </si>
  <si>
    <t xml:space="preserve">Sotteville,  France, , </t>
  </si>
  <si>
    <t>Albert Decourtray</t>
  </si>
  <si>
    <t xml:space="preserve">Wattignies,  France, , </t>
  </si>
  <si>
    <t>Albert Delegue</t>
  </si>
  <si>
    <t xml:space="preserve">Rambouillet,  France, , </t>
  </si>
  <si>
    <t>Albert Dubreucq</t>
  </si>
  <si>
    <t>Albert Dupontel</t>
  </si>
  <si>
    <t>Albert Einstein</t>
  </si>
  <si>
    <t xml:space="preserve">Ulm,  Germany, , </t>
  </si>
  <si>
    <t>Albert Frey</t>
  </si>
  <si>
    <t xml:space="preserve">Heidelberg,  Germany, , </t>
  </si>
  <si>
    <t>Albert FÃ©raud</t>
  </si>
  <si>
    <t>Albert Gazier</t>
  </si>
  <si>
    <t xml:space="preserve">Valenciennes,  France, , </t>
  </si>
  <si>
    <t>Albert Gleizes</t>
  </si>
  <si>
    <t>Albert Hassler</t>
  </si>
  <si>
    <t xml:space="preserve">Chamonix-Mont-Blanc,  France, , </t>
  </si>
  <si>
    <t>Albert Hopf</t>
  </si>
  <si>
    <t xml:space="preserve">Neulewin,  Germany, , </t>
  </si>
  <si>
    <t>Albert Jacquard</t>
  </si>
  <si>
    <t>Albert Kahn</t>
  </si>
  <si>
    <t xml:space="preserve">Marmoutier,  France, , </t>
  </si>
  <si>
    <t>Albert Kesselring</t>
  </si>
  <si>
    <t xml:space="preserve">Marktsteft,  Germany, , </t>
  </si>
  <si>
    <t>Albert Kluyver</t>
  </si>
  <si>
    <t xml:space="preserve">Breda,  Netherlands, , </t>
  </si>
  <si>
    <t>Albert Lamorisse</t>
  </si>
  <si>
    <t>Albert Lauzero</t>
  </si>
  <si>
    <t xml:space="preserve">Fleurance,  France, , </t>
  </si>
  <si>
    <t>Albert Lebourg</t>
  </si>
  <si>
    <t xml:space="preserve">Montfort-sur-Risle,  France, , </t>
  </si>
  <si>
    <t>Albert Lebrun</t>
  </si>
  <si>
    <t xml:space="preserve">Mercy-le-Haut,  France, , </t>
  </si>
  <si>
    <t>Albert Lempereur</t>
  </si>
  <si>
    <t xml:space="preserve">Vanault-les-Dames,  France, , </t>
  </si>
  <si>
    <t>Albert Londe</t>
  </si>
  <si>
    <t xml:space="preserve">La Ciotat,  France, , </t>
  </si>
  <si>
    <t>Albert Lortzing</t>
  </si>
  <si>
    <t>Albert Millet</t>
  </si>
  <si>
    <t>Albert Mockel</t>
  </si>
  <si>
    <t xml:space="preserve">LiÃ¨ge,  Belgium, , </t>
  </si>
  <si>
    <t>Albert MÃ©rat</t>
  </si>
  <si>
    <t xml:space="preserve">Troyes,  France, , </t>
  </si>
  <si>
    <t>Albert Neuhuys</t>
  </si>
  <si>
    <t xml:space="preserve">Utrecht,  Netherlands, , </t>
  </si>
  <si>
    <t>Albert Palle</t>
  </si>
  <si>
    <t>Albert Robida</t>
  </si>
  <si>
    <t xml:space="preserve">CompiÃ¨gne,  France, , </t>
  </si>
  <si>
    <t>Albert Rochas D'Aiglun</t>
  </si>
  <si>
    <t xml:space="preserve">Saint-Firmin,  France, , </t>
  </si>
  <si>
    <t>Albert RÃ©my</t>
  </si>
  <si>
    <t xml:space="preserve">SÃ¨vres,  France, , </t>
  </si>
  <si>
    <t>Albert Sacco Jr.</t>
  </si>
  <si>
    <t>Albert Schoendienst</t>
  </si>
  <si>
    <t xml:space="preserve">Germantown,  IL,  United States, </t>
  </si>
  <si>
    <t>Albert Schweitzer</t>
  </si>
  <si>
    <t xml:space="preserve">Kaysersberg-Vignoble,  France, , </t>
  </si>
  <si>
    <t>Albert Scott Crossfield</t>
  </si>
  <si>
    <t xml:space="preserve">Berkeley,  CA,  United States, </t>
  </si>
  <si>
    <t>Albert Simonin</t>
  </si>
  <si>
    <t>Albert Sorel</t>
  </si>
  <si>
    <t xml:space="preserve">Honfleur,  France, , </t>
  </si>
  <si>
    <t>Albert Spaggiari</t>
  </si>
  <si>
    <t xml:space="preserve">Laragne-MontÃ©glin,  France, , </t>
  </si>
  <si>
    <t>Albert Speer</t>
  </si>
  <si>
    <t>Albert Uderzo</t>
  </si>
  <si>
    <t xml:space="preserve">Fismes,  France, , </t>
  </si>
  <si>
    <t>Albert Voisin</t>
  </si>
  <si>
    <t xml:space="preserve">Beauraing,  Belgium, , </t>
  </si>
  <si>
    <t>Albert Warren</t>
  </si>
  <si>
    <t xml:space="preserve">Warren,  OH,  United States, </t>
  </si>
  <si>
    <t>Albert Yvel</t>
  </si>
  <si>
    <t>Albert de Lapparent</t>
  </si>
  <si>
    <t xml:space="preserve">Bourges,  France, , </t>
  </si>
  <si>
    <t>Alberto Angelini</t>
  </si>
  <si>
    <t xml:space="preserve">Savona,  Italy, , </t>
  </si>
  <si>
    <t>Alberto Ascari</t>
  </si>
  <si>
    <t>Alberto Bertuccelli</t>
  </si>
  <si>
    <t xml:space="preserve">Viareggio,  Italy, , </t>
  </si>
  <si>
    <t>Alberto Bertuzzi</t>
  </si>
  <si>
    <t xml:space="preserve">Venice,  Italy, , </t>
  </si>
  <si>
    <t>Alberto Bevilacqua</t>
  </si>
  <si>
    <t>Alberto Bonucci</t>
  </si>
  <si>
    <t xml:space="preserve">Campobasso,  Italy, , </t>
  </si>
  <si>
    <t>Alberto Boschi</t>
  </si>
  <si>
    <t>Alberto Castagna</t>
  </si>
  <si>
    <t xml:space="preserve">Castiglion Fiorentino,  Italia, , </t>
  </si>
  <si>
    <t>Alberto Colussi</t>
  </si>
  <si>
    <t>Alberto Contador</t>
  </si>
  <si>
    <t xml:space="preserve">Madrid,  Spain, , </t>
  </si>
  <si>
    <t>Alberto Cova</t>
  </si>
  <si>
    <t xml:space="preserve">Inverigo,  Italy, , </t>
  </si>
  <si>
    <t>Alberto Dall'Ora</t>
  </si>
  <si>
    <t xml:space="preserve">Verona,  Italy, , </t>
  </si>
  <si>
    <t>Alberto Falck</t>
  </si>
  <si>
    <t xml:space="preserve">Mandello del Lario,  Italia, , </t>
  </si>
  <si>
    <t>Alberto Fujimori</t>
  </si>
  <si>
    <t xml:space="preserve">Lima,  Peru, , </t>
  </si>
  <si>
    <t>Alberto Galassi</t>
  </si>
  <si>
    <t xml:space="preserve">Todi,  Italy, , </t>
  </si>
  <si>
    <t>Alberto Giacometti</t>
  </si>
  <si>
    <t xml:space="preserve">Bregaglia,  Switzerland, , </t>
  </si>
  <si>
    <t>Alberto Gimignani</t>
  </si>
  <si>
    <t xml:space="preserve">Chiusi,  Italy, , </t>
  </si>
  <si>
    <t>Alberto Jardim</t>
  </si>
  <si>
    <t>-01:00:00</t>
  </si>
  <si>
    <t xml:space="preserve">Funchal,  Portugal, , </t>
  </si>
  <si>
    <t>Alberto Lattuada</t>
  </si>
  <si>
    <t>Alberto Lionello</t>
  </si>
  <si>
    <t>Alberto Lupo</t>
  </si>
  <si>
    <t>Alberto Martini</t>
  </si>
  <si>
    <t xml:space="preserve">Oderzo,  Italy, , </t>
  </si>
  <si>
    <t>Alberto Moravia</t>
  </si>
  <si>
    <t>Alberto Piccinini</t>
  </si>
  <si>
    <t>Alberto Pimenta</t>
  </si>
  <si>
    <t xml:space="preserve">Porto,  Portugal, , </t>
  </si>
  <si>
    <t>Alberto Rabagliati</t>
  </si>
  <si>
    <t>Alberto Sordi</t>
  </si>
  <si>
    <t>Albino Galvano</t>
  </si>
  <si>
    <t>Albrecht Fleckenstein</t>
  </si>
  <si>
    <t xml:space="preserve">Aschaffenburg,  Germany, , </t>
  </si>
  <si>
    <t>Albrecht Penck</t>
  </si>
  <si>
    <t xml:space="preserve">Leipzig,  Germany, , </t>
  </si>
  <si>
    <t>Albrecht Ritschl</t>
  </si>
  <si>
    <t>Alcala Zamora</t>
  </si>
  <si>
    <t>-00:15:00</t>
  </si>
  <si>
    <t xml:space="preserve">Priego,  Spain, , </t>
  </si>
  <si>
    <t>Alcide De Gasperi</t>
  </si>
  <si>
    <t xml:space="preserve">Pieve Tesino,  Italia, , </t>
  </si>
  <si>
    <t>Alda D'Eusanio</t>
  </si>
  <si>
    <t xml:space="preserve">Tollo,  Italy, , </t>
  </si>
  <si>
    <t>Alda Merini</t>
  </si>
  <si>
    <t>Alden Partridge Colvocoresses</t>
  </si>
  <si>
    <t xml:space="preserve">Dewey-Humboldt,  AZ,  United States, </t>
  </si>
  <si>
    <t>Aldo</t>
  </si>
  <si>
    <t xml:space="preserve">Palermo,  Italy, , </t>
  </si>
  <si>
    <t>Aldo Baglia</t>
  </si>
  <si>
    <t>Aldo Ballarin</t>
  </si>
  <si>
    <t xml:space="preserve">Chioggia,  Italy, , </t>
  </si>
  <si>
    <t>Aldo Boffi</t>
  </si>
  <si>
    <t xml:space="preserve">Giussano,  Italy, , </t>
  </si>
  <si>
    <t>Aldo Busi</t>
  </si>
  <si>
    <t xml:space="preserve">Montichiari,  Italy, , </t>
  </si>
  <si>
    <t>Aldo Campatelli</t>
  </si>
  <si>
    <t>Aldo Capitini</t>
  </si>
  <si>
    <t xml:space="preserve">Perugia,  Italy, , </t>
  </si>
  <si>
    <t>Aldo Ceccato</t>
  </si>
  <si>
    <t>Aldo Fabrizi</t>
  </si>
  <si>
    <t>Aldo Garzanti</t>
  </si>
  <si>
    <t xml:space="preserve">ForlÃ¬,  Italy, , </t>
  </si>
  <si>
    <t>Aldo Graziati</t>
  </si>
  <si>
    <t xml:space="preserve">ScorzÃ¨,  Italy, , </t>
  </si>
  <si>
    <t>Aldo Gucci</t>
  </si>
  <si>
    <t xml:space="preserve">Florence,  Italy, , </t>
  </si>
  <si>
    <t>Aldo Maccione</t>
  </si>
  <si>
    <t>Aldo Moro</t>
  </si>
  <si>
    <t xml:space="preserve">Maglie,  Italy, , </t>
  </si>
  <si>
    <t>Aldo Olivieri</t>
  </si>
  <si>
    <t>Aldo Palazzeschi</t>
  </si>
  <si>
    <t>Aldo Puccinelli</t>
  </si>
  <si>
    <t xml:space="preserve">Bientina,  Italy, , </t>
  </si>
  <si>
    <t>Aldo Serena</t>
  </si>
  <si>
    <t xml:space="preserve">Montebelluna,  Italy, , </t>
  </si>
  <si>
    <t>Aldo Silvani</t>
  </si>
  <si>
    <t>Aldo Spoldi</t>
  </si>
  <si>
    <t xml:space="preserve">Castiglione d'Adda,  Italia, , </t>
  </si>
  <si>
    <t>Alec William Badenoch</t>
  </si>
  <si>
    <t xml:space="preserve">Banff,  United Kingdom, , </t>
  </si>
  <si>
    <t>Alene Bertha Duerk</t>
  </si>
  <si>
    <t xml:space="preserve">Defiance,  OH,  United States, </t>
  </si>
  <si>
    <t>Alenya Bortolotto</t>
  </si>
  <si>
    <t xml:space="preserve">Lecco,  Italy, , </t>
  </si>
  <si>
    <t>Alessandra Canale</t>
  </si>
  <si>
    <t xml:space="preserve">Formia,  Italy, , </t>
  </si>
  <si>
    <t>Alessandra Meloni</t>
  </si>
  <si>
    <t xml:space="preserve">Cagliari,  Italy, , </t>
  </si>
  <si>
    <t>Alessandra Mussolini</t>
  </si>
  <si>
    <t>Alessandra Sensini</t>
  </si>
  <si>
    <t xml:space="preserve">Grosseto,  Italy, , </t>
  </si>
  <si>
    <t>Alessandra Sublet</t>
  </si>
  <si>
    <t>Alessandra Virginio</t>
  </si>
  <si>
    <t xml:space="preserve">Palmanova,  Italy, , </t>
  </si>
  <si>
    <t>Alessandro Benetton</t>
  </si>
  <si>
    <t xml:space="preserve">Treviso,  Italy, , </t>
  </si>
  <si>
    <t>Alessandro Benvenuti</t>
  </si>
  <si>
    <t xml:space="preserve">Pelago,  Italy, , </t>
  </si>
  <si>
    <t>Alessandro Blasetti</t>
  </si>
  <si>
    <t>Alessandro Calcaterra</t>
  </si>
  <si>
    <t xml:space="preserve">Civitavecchia,  Italy, , </t>
  </si>
  <si>
    <t>Alessandro Campagna</t>
  </si>
  <si>
    <t>Alessandro Chionna</t>
  </si>
  <si>
    <t>Alessandro Cicognini</t>
  </si>
  <si>
    <t xml:space="preserve">Pescara,  Italy, , </t>
  </si>
  <si>
    <t>Alessandro D'Ottavio</t>
  </si>
  <si>
    <t>Alessandro De Simone</t>
  </si>
  <si>
    <t xml:space="preserve">Bologna,  Italy, , </t>
  </si>
  <si>
    <t>Alessandro Grego</t>
  </si>
  <si>
    <t xml:space="preserve">Grottaglie,  Italy, , </t>
  </si>
  <si>
    <t>Alessandro Haber</t>
  </si>
  <si>
    <t>Alessandro Lorenti</t>
  </si>
  <si>
    <t>Alessandro Manzoni</t>
  </si>
  <si>
    <t>Alessandro Momo</t>
  </si>
  <si>
    <t>Alessandro Moreschi</t>
  </si>
  <si>
    <t xml:space="preserve">Monte Compatri,  Italia, , </t>
  </si>
  <si>
    <t>Alessandro Nannini</t>
  </si>
  <si>
    <t xml:space="preserve">Sienna,  Italy, , </t>
  </si>
  <si>
    <t>Alessandro Natta</t>
  </si>
  <si>
    <t xml:space="preserve">Imperia,  Italy, , </t>
  </si>
  <si>
    <t>Alessandro Nivola</t>
  </si>
  <si>
    <t>Alessandro Penna</t>
  </si>
  <si>
    <t>Alessandro Puccini</t>
  </si>
  <si>
    <t xml:space="preserve">Cascina,  Italy, , </t>
  </si>
  <si>
    <t>Alessandro Ruffo</t>
  </si>
  <si>
    <t>Alessia Marcuzzi</t>
  </si>
  <si>
    <t>Alessio Boni</t>
  </si>
  <si>
    <t xml:space="preserve">Sarnico,  Italia, , </t>
  </si>
  <si>
    <t>Alex Arredondo</t>
  </si>
  <si>
    <t>Alex Baroni</t>
  </si>
  <si>
    <t>Alex Benzie</t>
  </si>
  <si>
    <t>Alex Ferguson</t>
  </si>
  <si>
    <t>Alex Groza</t>
  </si>
  <si>
    <t xml:space="preserve">Martins Ferry,  OH,  United States, </t>
  </si>
  <si>
    <t>Alex Haley</t>
  </si>
  <si>
    <t xml:space="preserve">Ithaca,  NY,  United States, </t>
  </si>
  <si>
    <t>Alex Harvey</t>
  </si>
  <si>
    <t>Alex Hill</t>
  </si>
  <si>
    <t>Alex Jany</t>
  </si>
  <si>
    <t>Alex Kitson</t>
  </si>
  <si>
    <t xml:space="preserve">East Calder,  Livingston,  United Kingdom, </t>
  </si>
  <si>
    <t>Alex Lutz</t>
  </si>
  <si>
    <t xml:space="preserve">Strasbourg,  France, , </t>
  </si>
  <si>
    <t>Alex MÃ©tayer</t>
  </si>
  <si>
    <t xml:space="preserve">Berre-L'Etang,  France, , </t>
  </si>
  <si>
    <t>Alex Olmedo</t>
  </si>
  <si>
    <t xml:space="preserve">Arequipa,  Peru, , </t>
  </si>
  <si>
    <t>Alex Romero</t>
  </si>
  <si>
    <t xml:space="preserve">San Antonio,  TX,  United States, </t>
  </si>
  <si>
    <t>Alex Sinnaeve</t>
  </si>
  <si>
    <t xml:space="preserve">Jabbeke,  Belgium, , </t>
  </si>
  <si>
    <t>Alex ThÃ©pot</t>
  </si>
  <si>
    <t>Alexander</t>
  </si>
  <si>
    <t>Alexander B. Trowbridge</t>
  </si>
  <si>
    <t xml:space="preserve">Englewood,  NJ,  United States, </t>
  </si>
  <si>
    <t>Alexander Campbell</t>
  </si>
  <si>
    <t xml:space="preserve">Buckie,  United Kingdom, , </t>
  </si>
  <si>
    <t>Alexander Eadie</t>
  </si>
  <si>
    <t>Alexander Fleck</t>
  </si>
  <si>
    <t>Alexander Fleming</t>
  </si>
  <si>
    <t xml:space="preserve">Darvel,  United Kingdom, , </t>
  </si>
  <si>
    <t>Alexander Gillon</t>
  </si>
  <si>
    <t xml:space="preserve">Rotterdam,  Netherlands, , </t>
  </si>
  <si>
    <t>Alexander Graham Bell</t>
  </si>
  <si>
    <t>-00:01:00</t>
  </si>
  <si>
    <t>Alexander Grothendieck</t>
  </si>
  <si>
    <t>Alexander Hughes</t>
  </si>
  <si>
    <t>Alexander Irvine</t>
  </si>
  <si>
    <t xml:space="preserve">Inverness,  United Kingdom, , </t>
  </si>
  <si>
    <t>Alexander Neill</t>
  </si>
  <si>
    <t xml:space="preserve">Forfar,  United Kingdom, , </t>
  </si>
  <si>
    <t>Alexander Ruperti</t>
  </si>
  <si>
    <t xml:space="preserve">Stuttgart,  Germany, , </t>
  </si>
  <si>
    <t>Alexander Salmond</t>
  </si>
  <si>
    <t xml:space="preserve">Linlithgow,  United Kingdom, , </t>
  </si>
  <si>
    <t>Alexander Scott</t>
  </si>
  <si>
    <t>Alexander Scriabin</t>
  </si>
  <si>
    <t>+02:30:00</t>
  </si>
  <si>
    <t xml:space="preserve">Moscow,  Russia, , </t>
  </si>
  <si>
    <t>Alexander Semmler</t>
  </si>
  <si>
    <t xml:space="preserve">Dortmund,  Germany, , </t>
  </si>
  <si>
    <t>Alexander Stuart</t>
  </si>
  <si>
    <t>Alexander Todd</t>
  </si>
  <si>
    <t>Alexander Vialatte</t>
  </si>
  <si>
    <t xml:space="preserve">Meymac,  France, , </t>
  </si>
  <si>
    <t>Alexander von Vietinghoff</t>
  </si>
  <si>
    <t xml:space="preserve">Zurich,  Switzerland, , </t>
  </si>
  <si>
    <t>Alexandra David</t>
  </si>
  <si>
    <t xml:space="preserve">Saint-MandÃ©,  France, , </t>
  </si>
  <si>
    <t>Alexandra Grant</t>
  </si>
  <si>
    <t>Alexandra Kerry</t>
  </si>
  <si>
    <t xml:space="preserve">Concord,  MA,  United States, </t>
  </si>
  <si>
    <t>Alexandra Lamy</t>
  </si>
  <si>
    <t xml:space="preserve">Villecresnes,  France, , </t>
  </si>
  <si>
    <t>Alexandra Ledermann</t>
  </si>
  <si>
    <t xml:space="preserve">Evreux,  France, , </t>
  </si>
  <si>
    <t>Alexandra Vandernoot</t>
  </si>
  <si>
    <t xml:space="preserve">Uccle,  Brussels,  Belgium, </t>
  </si>
  <si>
    <t>Alexandre Arcady</t>
  </si>
  <si>
    <t>Alexandre Arnoux</t>
  </si>
  <si>
    <t xml:space="preserve">Digne-Les-Bains,  France, , </t>
  </si>
  <si>
    <t>Alexandre Astier</t>
  </si>
  <si>
    <t>Alexandre Astruc</t>
  </si>
  <si>
    <t>Alexandre Barbault</t>
  </si>
  <si>
    <t xml:space="preserve">Champignelles,  France, , </t>
  </si>
  <si>
    <t>Alexandre Becquerel</t>
  </si>
  <si>
    <t>Alexandre Bisson</t>
  </si>
  <si>
    <t xml:space="preserve">Briouze,  France, , </t>
  </si>
  <si>
    <t>Alexandre Cabanel</t>
  </si>
  <si>
    <t>Alexandre Coste</t>
  </si>
  <si>
    <t>Alexandre Debanne</t>
  </si>
  <si>
    <t xml:space="preserve">Melun,  France, , </t>
  </si>
  <si>
    <t>Alexandre Desplat</t>
  </si>
  <si>
    <t>Alexandre Dumas fils</t>
  </si>
  <si>
    <t>Alexandre FalguiÃ¨re</t>
  </si>
  <si>
    <t>Alexandre Georges</t>
  </si>
  <si>
    <t xml:space="preserve">Arras,  France, , </t>
  </si>
  <si>
    <t>Alexandre Jardin</t>
  </si>
  <si>
    <t xml:space="preserve">Neuilly-sur-Seine,  France, , </t>
  </si>
  <si>
    <t>Alexandre Legrand</t>
  </si>
  <si>
    <t xml:space="preserve">FÃ©camp,  France, , </t>
  </si>
  <si>
    <t>Alexandre Marenches</t>
  </si>
  <si>
    <t>Alexandre Millerand</t>
  </si>
  <si>
    <t>Alexandre Tharaud</t>
  </si>
  <si>
    <t>Alexandre de La PatelliÃ¨re</t>
  </si>
  <si>
    <t>Alexandrine Tinne</t>
  </si>
  <si>
    <t xml:space="preserve">The Hague,  Netherlands, , </t>
  </si>
  <si>
    <t>Alexandrine Zola</t>
  </si>
  <si>
    <t>Alexei Panshin</t>
  </si>
  <si>
    <t xml:space="preserve">Lansing,  MI,  United States, </t>
  </si>
  <si>
    <t>Alexia Sedykh</t>
  </si>
  <si>
    <t>Alexis Arquette</t>
  </si>
  <si>
    <t>Alexis Carrel</t>
  </si>
  <si>
    <t xml:space="preserve">Sainte-Foy-lÃ¨s-Lyon,  France, , </t>
  </si>
  <si>
    <t>Alexis Castillon</t>
  </si>
  <si>
    <t>Alexis Gilliland</t>
  </si>
  <si>
    <t xml:space="preserve">Bangor,  ME,  United States, </t>
  </si>
  <si>
    <t>Alexis Pinturault</t>
  </si>
  <si>
    <t xml:space="preserve">Annecy,  France, , </t>
  </si>
  <si>
    <t>Alexis Theophile Curvers</t>
  </si>
  <si>
    <t>Alexis de Tocqueville</t>
  </si>
  <si>
    <t>Alfons HÃ¶ckmann</t>
  </si>
  <si>
    <t>Alfons Martin</t>
  </si>
  <si>
    <t xml:space="preserve">Antwerp,  Belgium, , </t>
  </si>
  <si>
    <t>Alfons Paquet</t>
  </si>
  <si>
    <t xml:space="preserve">Wiesbaden,  Germany, , </t>
  </si>
  <si>
    <t>Alfonso Gatto</t>
  </si>
  <si>
    <t xml:space="preserve">Salerno,  Italy, , </t>
  </si>
  <si>
    <t>Alfonso Guerra</t>
  </si>
  <si>
    <t xml:space="preserve">Seville,  Spain, , </t>
  </si>
  <si>
    <t>Alfonso Reyes</t>
  </si>
  <si>
    <t>-06:41:00</t>
  </si>
  <si>
    <t xml:space="preserve">Monterrey,  Nuevo LeÃ³n,  Mexico, </t>
  </si>
  <si>
    <t>Alfred Abel</t>
  </si>
  <si>
    <t>Alfred Adam</t>
  </si>
  <si>
    <t xml:space="preserve">AsniÃ¨res,  France, , </t>
  </si>
  <si>
    <t>Alfred Anderson</t>
  </si>
  <si>
    <t>Alfred Aston</t>
  </si>
  <si>
    <t xml:space="preserve">Chantilly,  France, , </t>
  </si>
  <si>
    <t>Alfred Binet</t>
  </si>
  <si>
    <t>Alfred Brehm</t>
  </si>
  <si>
    <t xml:space="preserve">Renthendorf,  Germany, , </t>
  </si>
  <si>
    <t>Alfred Brice</t>
  </si>
  <si>
    <t xml:space="preserve">Haubourdin,  France, , </t>
  </si>
  <si>
    <t>Alfred Bruneau</t>
  </si>
  <si>
    <t>Alfred Capus</t>
  </si>
  <si>
    <t xml:space="preserve">Aix-en-Provence,  France, , </t>
  </si>
  <si>
    <t>Alfred Coste</t>
  </si>
  <si>
    <t>Alfred Dreyfus</t>
  </si>
  <si>
    <t xml:space="preserve">Mulhouse,  France, , </t>
  </si>
  <si>
    <t>Alfred Eisenstaedt</t>
  </si>
  <si>
    <t xml:space="preserve">Hirschau,  Germany, , </t>
  </si>
  <si>
    <t>Alfred Espinas</t>
  </si>
  <si>
    <t xml:space="preserve">Saint-Florentin,  France, , </t>
  </si>
  <si>
    <t>Alfred Fankhauser</t>
  </si>
  <si>
    <t xml:space="preserve">Bern,  Switzerland, , </t>
  </si>
  <si>
    <t>Alfred FouillÃ©e</t>
  </si>
  <si>
    <t xml:space="preserve">La PouÃ«ze,  Erdre-en-Anjou,  France, </t>
  </si>
  <si>
    <t>Alfred Friedrich Krupp</t>
  </si>
  <si>
    <t xml:space="preserve">Essen,  Germany, , </t>
  </si>
  <si>
    <t>Alfred Gaynor</t>
  </si>
  <si>
    <t>Alfred Gibert</t>
  </si>
  <si>
    <t xml:space="preserve">Cairon,  France, , </t>
  </si>
  <si>
    <t>Alfred Henry Simpson</t>
  </si>
  <si>
    <t xml:space="preserve">Saint Andrews,  United Kingdom, , </t>
  </si>
  <si>
    <t>Alfred Hettner</t>
  </si>
  <si>
    <t xml:space="preserve">Dresden,  Germany, , </t>
  </si>
  <si>
    <t>Alfred Hugenberg</t>
  </si>
  <si>
    <t xml:space="preserve">Hanover,  Germany, , </t>
  </si>
  <si>
    <t>Alfred Jarry</t>
  </si>
  <si>
    <t xml:space="preserve">Laval,  France, , </t>
  </si>
  <si>
    <t>Alfred Jodl</t>
  </si>
  <si>
    <t xml:space="preserve">WÃ¼rzburg,  Germany, , </t>
  </si>
  <si>
    <t>Alfred Karl Kossmann</t>
  </si>
  <si>
    <t xml:space="preserve">Leiden,  Netherlands, , </t>
  </si>
  <si>
    <t>Alfred Kastler</t>
  </si>
  <si>
    <t xml:space="preserve">SaarbrÃ¼cken,  Germany, , </t>
  </si>
  <si>
    <t>Alfred Krupa</t>
  </si>
  <si>
    <t xml:space="preserve">Karlovac,  Croatia, , </t>
  </si>
  <si>
    <t>Alfred Krupp</t>
  </si>
  <si>
    <t>Alfred Lacroix</t>
  </si>
  <si>
    <t xml:space="preserve">MÃ¢con,  France, , </t>
  </si>
  <si>
    <t>Alfred LandÃ©</t>
  </si>
  <si>
    <t xml:space="preserve">Wuppertal,  Germany, , </t>
  </si>
  <si>
    <t>Alfred Loewenguth</t>
  </si>
  <si>
    <t>Alfred Loisy</t>
  </si>
  <si>
    <t xml:space="preserve">AmbriÃ¨res-les-VallÃ©es,  France, , </t>
  </si>
  <si>
    <t>Alfred Manessier</t>
  </si>
  <si>
    <t xml:space="preserve">Saint-Ouen,  France, , </t>
  </si>
  <si>
    <t>Alfred Mombert</t>
  </si>
  <si>
    <t xml:space="preserve">Karlsruhe,  Germany, , </t>
  </si>
  <si>
    <t>Alfred Nakache</t>
  </si>
  <si>
    <t xml:space="preserve">Constantine,  Algeria, , </t>
  </si>
  <si>
    <t>Alfred Naujocks</t>
  </si>
  <si>
    <t xml:space="preserve">Kiel,  Germany, , </t>
  </si>
  <si>
    <t>Alfred Rethel</t>
  </si>
  <si>
    <t xml:space="preserve">Aachen,  Germany, , </t>
  </si>
  <si>
    <t>Alfred Richet</t>
  </si>
  <si>
    <t xml:space="preserve">Dijon,  France, , </t>
  </si>
  <si>
    <t>Alfred Roll</t>
  </si>
  <si>
    <t>Alfred Strocchio</t>
  </si>
  <si>
    <t>Alfred Terquem</t>
  </si>
  <si>
    <t xml:space="preserve">Metz,  France, , </t>
  </si>
  <si>
    <t>Alfred Thurl Jacobson</t>
  </si>
  <si>
    <t xml:space="preserve">Delta,  UT,  United States, </t>
  </si>
  <si>
    <t>Alfred Tomatis</t>
  </si>
  <si>
    <t>Alfred W. Trenkler</t>
  </si>
  <si>
    <t>Alfred Weber</t>
  </si>
  <si>
    <t xml:space="preserve">Erfurt,  Germany, , </t>
  </si>
  <si>
    <t>Alfred Worden</t>
  </si>
  <si>
    <t xml:space="preserve">Jackson,  MI,  United States, </t>
  </si>
  <si>
    <t>Alfred de Musset</t>
  </si>
  <si>
    <t>Alfred de Vigny</t>
  </si>
  <si>
    <t xml:space="preserve">Loches,  France, , </t>
  </si>
  <si>
    <t>Alfredo Bini</t>
  </si>
  <si>
    <t xml:space="preserve">Livorno,  Italy, , </t>
  </si>
  <si>
    <t>Alfredo Casella</t>
  </si>
  <si>
    <t>Alfredo Corvino</t>
  </si>
  <si>
    <t>-03:45:00</t>
  </si>
  <si>
    <t xml:space="preserve">Montevideo,  Uruguay, , </t>
  </si>
  <si>
    <t>Alfredo Foni</t>
  </si>
  <si>
    <t>Alfredo KÃ¶llner</t>
  </si>
  <si>
    <t>Alfredo Monza</t>
  </si>
  <si>
    <t xml:space="preserve">Busto Arsizio,  Italia, , </t>
  </si>
  <si>
    <t>Alfredo Rota</t>
  </si>
  <si>
    <t>Alfred von Bary</t>
  </si>
  <si>
    <t>+00:58:00</t>
  </si>
  <si>
    <t xml:space="preserve">Valletta,  Malta, , </t>
  </si>
  <si>
    <t>Alfred von Tirpitz</t>
  </si>
  <si>
    <t>+01:24:00</t>
  </si>
  <si>
    <t xml:space="preserve">KostrzyÅ„ nad OdrÄ…,  Polska, , </t>
  </si>
  <si>
    <t>Alfried Von Krupp</t>
  </si>
  <si>
    <t>Ali McErlaine</t>
  </si>
  <si>
    <t xml:space="preserve">Paisley,  United Kingdom, , </t>
  </si>
  <si>
    <t>Alice Baber</t>
  </si>
  <si>
    <t xml:space="preserve">Charleston,  IL,  United States, </t>
  </si>
  <si>
    <t>Alice Cooper</t>
  </si>
  <si>
    <t xml:space="preserve">Ypsilanti Charter Township,  MI,  United States, </t>
  </si>
  <si>
    <t>Alice Faye Harris Jr.</t>
  </si>
  <si>
    <t>Alice Field</t>
  </si>
  <si>
    <t>Alice Guy BlachÃ©</t>
  </si>
  <si>
    <t>Alice Lon</t>
  </si>
  <si>
    <t xml:space="preserve">Kilgore,  TX,  United States, </t>
  </si>
  <si>
    <t>Alice Pearce</t>
  </si>
  <si>
    <t>Alice Salomon</t>
  </si>
  <si>
    <t>Alice Taglioni</t>
  </si>
  <si>
    <t xml:space="preserve">Ermont,  France, , </t>
  </si>
  <si>
    <t>Alice Tissot</t>
  </si>
  <si>
    <t>Alicia Cavanaugh</t>
  </si>
  <si>
    <t>Alicia Riley</t>
  </si>
  <si>
    <t xml:space="preserve">Brockton,  MA,  United States, </t>
  </si>
  <si>
    <t>Alicia Sacramone</t>
  </si>
  <si>
    <t>Alicia Silverstone</t>
  </si>
  <si>
    <t>Alicia Witt</t>
  </si>
  <si>
    <t>Alick Buchanan</t>
  </si>
  <si>
    <t>Alick Isaacs</t>
  </si>
  <si>
    <t>Alida Chelli</t>
  </si>
  <si>
    <t>Alida Del Grande</t>
  </si>
  <si>
    <t xml:space="preserve">Gravellona Toce,  Italia, , </t>
  </si>
  <si>
    <t>Alin Bernardin</t>
  </si>
  <si>
    <t>Aline Roux</t>
  </si>
  <si>
    <t>Alison Folland</t>
  </si>
  <si>
    <t>Alison Krauss</t>
  </si>
  <si>
    <t xml:space="preserve">Decatur,  GA,  United States, </t>
  </si>
  <si>
    <t>Alison Lesley Sheppard</t>
  </si>
  <si>
    <t>Alison Lurie</t>
  </si>
  <si>
    <t>Alistair MacLean</t>
  </si>
  <si>
    <t>AlizÃ©e</t>
  </si>
  <si>
    <t xml:space="preserve">Ajaccio,  France, , </t>
  </si>
  <si>
    <t>Allan J. Shields</t>
  </si>
  <si>
    <t xml:space="preserve">Lost Springs,  KS,  United States, </t>
  </si>
  <si>
    <t>Allan Kaprow</t>
  </si>
  <si>
    <t xml:space="preserve">Atlantic City,  NJ,  United States, </t>
  </si>
  <si>
    <t>Allan Kardec</t>
  </si>
  <si>
    <t>Allan McCullogh Campbell</t>
  </si>
  <si>
    <t>Allan Sandage</t>
  </si>
  <si>
    <t xml:space="preserve">Iowa City,  IA,  United States, </t>
  </si>
  <si>
    <t>Allan Sherman</t>
  </si>
  <si>
    <t>Allan Verne Cox</t>
  </si>
  <si>
    <t xml:space="preserve">Santa Ana,  CA,  United States, </t>
  </si>
  <si>
    <t>Allard Lowenstein</t>
  </si>
  <si>
    <t xml:space="preserve">Newark,  NJ,  United States, </t>
  </si>
  <si>
    <t>Allegro Grandi</t>
  </si>
  <si>
    <t xml:space="preserve">San Pietro Vernotico,  Italia, , </t>
  </si>
  <si>
    <t>Allen Brennan</t>
  </si>
  <si>
    <t>Allen Case</t>
  </si>
  <si>
    <t>Allen Fletcher</t>
  </si>
  <si>
    <t>Allen Ludden</t>
  </si>
  <si>
    <t xml:space="preserve">Mineral Point,  WI,  United States, </t>
  </si>
  <si>
    <t>Allen Miller</t>
  </si>
  <si>
    <t xml:space="preserve">San Diego,  CA,  United States, </t>
  </si>
  <si>
    <t>Allen Rivkin</t>
  </si>
  <si>
    <t xml:space="preserve">Hayward,  WI,  United States, </t>
  </si>
  <si>
    <t>Allender Steele Adams</t>
  </si>
  <si>
    <t>Allessandra Ferri</t>
  </si>
  <si>
    <t>Allessandro Bovo</t>
  </si>
  <si>
    <t>Allessandro Safina</t>
  </si>
  <si>
    <t>Allessandro Zanardi</t>
  </si>
  <si>
    <t>Allison Janney</t>
  </si>
  <si>
    <t>Allison Parks</t>
  </si>
  <si>
    <t xml:space="preserve">Glendale,  CA,  United States, </t>
  </si>
  <si>
    <t>Alois Alzheimer</t>
  </si>
  <si>
    <t xml:space="preserve">Marktbreit,  Germany, , </t>
  </si>
  <si>
    <t>Alois Hitler</t>
  </si>
  <si>
    <t xml:space="preserve">Austria,  Austria, , </t>
  </si>
  <si>
    <t>Alois Treindl</t>
  </si>
  <si>
    <t xml:space="preserve">Regensburg,  Germany, , </t>
  </si>
  <si>
    <t>Alois Wiesinger</t>
  </si>
  <si>
    <t xml:space="preserve">Pettenbach,  Austria, , </t>
  </si>
  <si>
    <t>Alphons Diepenbrock</t>
  </si>
  <si>
    <t>Alphonse Beau de Rochas</t>
  </si>
  <si>
    <t>Alphonse Daudet</t>
  </si>
  <si>
    <t xml:space="preserve">NÃ®mes,  France, , </t>
  </si>
  <si>
    <t>Alphonse GuÃ©pin</t>
  </si>
  <si>
    <t xml:space="preserve">Uzel,  France, , </t>
  </si>
  <si>
    <t>Alphonse Joseph Georges</t>
  </si>
  <si>
    <t xml:space="preserve">MontluÃ§on,  France, , </t>
  </si>
  <si>
    <t>Alphonse Juin</t>
  </si>
  <si>
    <t>+00:12:00</t>
  </si>
  <si>
    <t xml:space="preserve">Annaba,  Algeria, , </t>
  </si>
  <si>
    <t>Alphonse Rallet</t>
  </si>
  <si>
    <t xml:space="preserve">ChÃ¢teau-Thierry,  France, , </t>
  </si>
  <si>
    <t>Alphonse de ChÃ¢teaubriant</t>
  </si>
  <si>
    <t xml:space="preserve">Rennes,  France, , </t>
  </si>
  <si>
    <t>Althea Flynt</t>
  </si>
  <si>
    <t xml:space="preserve">Marietta,  OH,  United States, </t>
  </si>
  <si>
    <t>Althea Gibson</t>
  </si>
  <si>
    <t xml:space="preserve">Manning,  SC,  United States, </t>
  </si>
  <si>
    <t>Altidoro Polidori</t>
  </si>
  <si>
    <t>Alton</t>
  </si>
  <si>
    <t>Alvaro Cunhal</t>
  </si>
  <si>
    <t>Alvaro Siza Vieira</t>
  </si>
  <si>
    <t xml:space="preserve">Matosinhos,  Portugal, , </t>
  </si>
  <si>
    <t>Alvise Zorzi</t>
  </si>
  <si>
    <t>Aly Bain</t>
  </si>
  <si>
    <t xml:space="preserve">Lerwick,  Shetland,  United Kingdom, </t>
  </si>
  <si>
    <t>Amadee Bonnet</t>
  </si>
  <si>
    <t xml:space="preserve">AmbÃ©rieu-en-Bugey,  France, , </t>
  </si>
  <si>
    <t>Amadee Domenech</t>
  </si>
  <si>
    <t xml:space="preserve">Narbonne,  France, , </t>
  </si>
  <si>
    <t>Amadeo Amadei</t>
  </si>
  <si>
    <t xml:space="preserve">Frascati,  Italy, , </t>
  </si>
  <si>
    <t>Amadeo Pomilio</t>
  </si>
  <si>
    <t xml:space="preserve">Chieti,  Italy, , </t>
  </si>
  <si>
    <t>Amador de Busnel</t>
  </si>
  <si>
    <t xml:space="preserve">Saumur,  France, , </t>
  </si>
  <si>
    <t>Amaldo Lucentini</t>
  </si>
  <si>
    <t xml:space="preserve">Tolentino,  Italy, , </t>
  </si>
  <si>
    <t>Amalia Guglielminetti</t>
  </si>
  <si>
    <t>Amalie Dietrich</t>
  </si>
  <si>
    <t xml:space="preserve">Siebenlehn,  GroÃŸschirma,  Germany, </t>
  </si>
  <si>
    <t>Amanda Bynes</t>
  </si>
  <si>
    <t xml:space="preserve">Thousand Oaks,  CA,  United States, </t>
  </si>
  <si>
    <t>Amanda Knox</t>
  </si>
  <si>
    <t xml:space="preserve">Seattle,  WA,  United States, </t>
  </si>
  <si>
    <t>Amanda Lear</t>
  </si>
  <si>
    <t>+07:00:00</t>
  </si>
  <si>
    <t xml:space="preserve">Ho Chi Minh City,  Ho Chi Minh City,  Vietnam, </t>
  </si>
  <si>
    <t>Amanda Nadeau</t>
  </si>
  <si>
    <t>Amanda Ooms</t>
  </si>
  <si>
    <t xml:space="preserve">Kalmar,  Sweden, , </t>
  </si>
  <si>
    <t>Amanda Sthers</t>
  </si>
  <si>
    <t>Amanda Warrington</t>
  </si>
  <si>
    <t>Amaury Leveaux</t>
  </si>
  <si>
    <t xml:space="preserve">Belfort,  France, , </t>
  </si>
  <si>
    <t>Amaury Vassili</t>
  </si>
  <si>
    <t xml:space="preserve">Le Chesnay-Rocquencourt,  France, , </t>
  </si>
  <si>
    <t>Amber Frey</t>
  </si>
  <si>
    <t>Amber Swartz</t>
  </si>
  <si>
    <t xml:space="preserve">Vallejo,  CA,  United States, </t>
  </si>
  <si>
    <t>Amber Tamblyn</t>
  </si>
  <si>
    <t>Ambra Angiolini</t>
  </si>
  <si>
    <t>Ambroise Thomas</t>
  </si>
  <si>
    <t>Ambrosio Guillen</t>
  </si>
  <si>
    <t xml:space="preserve">La Junta,  CO,  United States, </t>
  </si>
  <si>
    <t>Amedee Ernest Mouchez</t>
  </si>
  <si>
    <t>Amedee Ozenfant</t>
  </si>
  <si>
    <t xml:space="preserve">Saint-Quentin,  France, , </t>
  </si>
  <si>
    <t>Amedeo Amodio</t>
  </si>
  <si>
    <t>Amedeo Biavati</t>
  </si>
  <si>
    <t>Amedeo Modigliani</t>
  </si>
  <si>
    <t>Amedeo Nazzari</t>
  </si>
  <si>
    <t>Amel Bent</t>
  </si>
  <si>
    <t>Amelia Earhart</t>
  </si>
  <si>
    <t xml:space="preserve">Atchison,  KS,  United States, </t>
  </si>
  <si>
    <t>Amelia Gossage</t>
  </si>
  <si>
    <t>Amelie Beese</t>
  </si>
  <si>
    <t>Amelie Morelle</t>
  </si>
  <si>
    <t xml:space="preserve">Rosny-sous-Bois,  France, , </t>
  </si>
  <si>
    <t>Amelita Galli</t>
  </si>
  <si>
    <t>Amerah Solomon</t>
  </si>
  <si>
    <t>America Ferrera</t>
  </si>
  <si>
    <t>Amerie</t>
  </si>
  <si>
    <t>Amie Adam</t>
  </si>
  <si>
    <t xml:space="preserve">Stirling,  United Kingdom, , </t>
  </si>
  <si>
    <t>Amintore Fanfani</t>
  </si>
  <si>
    <t xml:space="preserve">Pieve Santo Stefano,  Italia, , </t>
  </si>
  <si>
    <t>Amiri Baraka</t>
  </si>
  <si>
    <t xml:space="preserve">Newark,  DE,  United States, </t>
  </si>
  <si>
    <t>Amleto Frignani</t>
  </si>
  <si>
    <t xml:space="preserve">Carpi,  Italy, , </t>
  </si>
  <si>
    <t>Amos Bronson Alcott</t>
  </si>
  <si>
    <t xml:space="preserve">Wolcott,  CT,  United States, </t>
  </si>
  <si>
    <t>Amos Cardarelli</t>
  </si>
  <si>
    <t xml:space="preserve">Monterotondo,  Italy, , </t>
  </si>
  <si>
    <t>Amos Mariani</t>
  </si>
  <si>
    <t xml:space="preserve">Montecatini-Terme,  Italy, , </t>
  </si>
  <si>
    <t>Amos Milburn</t>
  </si>
  <si>
    <t>Amy Brenneman</t>
  </si>
  <si>
    <t xml:space="preserve">New London,  CT,  United States, </t>
  </si>
  <si>
    <t>Amy Carnevale</t>
  </si>
  <si>
    <t xml:space="preserve">Danvers,  MA,  United States, </t>
  </si>
  <si>
    <t>Amy Fitzgerald</t>
  </si>
  <si>
    <t>Amy Grant</t>
  </si>
  <si>
    <t xml:space="preserve">Augusta (Richmond County),  GA,  United States, </t>
  </si>
  <si>
    <t>Amy Irving</t>
  </si>
  <si>
    <t>Amy Pietz</t>
  </si>
  <si>
    <t>Amy Poehler</t>
  </si>
  <si>
    <t xml:space="preserve">Newton,  MA,  United States, </t>
  </si>
  <si>
    <t>Amy Rodden</t>
  </si>
  <si>
    <t>Amy Seguin</t>
  </si>
  <si>
    <t xml:space="preserve">Framingham,  MA,  United States, </t>
  </si>
  <si>
    <t>AmÃ¡lia Rodrigues</t>
  </si>
  <si>
    <t xml:space="preserve">Lisbon,  Portugal, , </t>
  </si>
  <si>
    <t>AmÃ©dÃ©e Passemard</t>
  </si>
  <si>
    <t xml:space="preserve">VÃ©zÃ©zoux,  France, , </t>
  </si>
  <si>
    <t>AmÃ©lie Mauresmo</t>
  </si>
  <si>
    <t>AmÃ©lie Nothomb</t>
  </si>
  <si>
    <t xml:space="preserve">Etterbeek,  Brussels,  Belgium, </t>
  </si>
  <si>
    <t>Anabelle Buffet</t>
  </si>
  <si>
    <t>Anacharsis Cloots</t>
  </si>
  <si>
    <t xml:space="preserve">Cleves,  Germany, , </t>
  </si>
  <si>
    <t>Anatole De Montaiglon</t>
  </si>
  <si>
    <t>Anatole Deibler</t>
  </si>
  <si>
    <t>Anatole France</t>
  </si>
  <si>
    <t>Anatole Le Braz</t>
  </si>
  <si>
    <t xml:space="preserve">Duault,  France, , </t>
  </si>
  <si>
    <t>AnaÃ¯s Nin</t>
  </si>
  <si>
    <t>Andre</t>
  </si>
  <si>
    <t xml:space="preserve">Namur,  Belgium, , </t>
  </si>
  <si>
    <t>Andre Alfred Dumas</t>
  </si>
  <si>
    <t xml:space="preserve">Levallois-Perret,  France, , </t>
  </si>
  <si>
    <t>Andre Arnaud</t>
  </si>
  <si>
    <t>Andre Baillon</t>
  </si>
  <si>
    <t>Andre Barbault</t>
  </si>
  <si>
    <t>Andre Bauchant</t>
  </si>
  <si>
    <t xml:space="preserve">ChÃ¢teau-Renault,  France, , </t>
  </si>
  <si>
    <t>Andre Bazin</t>
  </si>
  <si>
    <t xml:space="preserve">Angers,  France, , </t>
  </si>
  <si>
    <t>Andre Beaufre</t>
  </si>
  <si>
    <t>Andre Bergeron</t>
  </si>
  <si>
    <t xml:space="preserve">Suarce,  France, , </t>
  </si>
  <si>
    <t>Andre Boniface</t>
  </si>
  <si>
    <t xml:space="preserve">Montfort-sur-Meu,  France, , </t>
  </si>
  <si>
    <t>Andre Boudineau</t>
  </si>
  <si>
    <t xml:space="preserve">Villeneuve-Saint-Georges,  France, , </t>
  </si>
  <si>
    <t>Andre Bourguignon</t>
  </si>
  <si>
    <t>Andre Caplet</t>
  </si>
  <si>
    <t>Andre Couder</t>
  </si>
  <si>
    <t xml:space="preserve">AlenÃ§on,  France, , </t>
  </si>
  <si>
    <t>Andre Danjon</t>
  </si>
  <si>
    <t xml:space="preserve">Caen,  France, , </t>
  </si>
  <si>
    <t>Andre Derain</t>
  </si>
  <si>
    <t xml:space="preserve">Chatou,  France, , </t>
  </si>
  <si>
    <t>Andre Famechon</t>
  </si>
  <si>
    <t xml:space="preserve">Maubeuge,  France, , </t>
  </si>
  <si>
    <t>Andre Fontaine</t>
  </si>
  <si>
    <t>Andre Francois</t>
  </si>
  <si>
    <t xml:space="preserve">Provins,  France, , </t>
  </si>
  <si>
    <t>Andre Franquin</t>
  </si>
  <si>
    <t>Andre Frossard</t>
  </si>
  <si>
    <t xml:space="preserve">Saint-Maurice-Colombier,  France, , </t>
  </si>
  <si>
    <t>Andre Giraud</t>
  </si>
  <si>
    <t>Andre Herrero</t>
  </si>
  <si>
    <t xml:space="preserve">Puisserguier,  France, , </t>
  </si>
  <si>
    <t>Andre Jousseaume</t>
  </si>
  <si>
    <t xml:space="preserve">YvrÃ©-l'Ã‰vÃªque,  France, , </t>
  </si>
  <si>
    <t>Andre Labatut</t>
  </si>
  <si>
    <t>Andre Lalande</t>
  </si>
  <si>
    <t>Andre Larquetoux</t>
  </si>
  <si>
    <t>Andre Lhote</t>
  </si>
  <si>
    <t>Andre Lichtenberger</t>
  </si>
  <si>
    <t>Andre Lwoff</t>
  </si>
  <si>
    <t xml:space="preserve">Ainay-le-ChÃ¢teau,  France, , </t>
  </si>
  <si>
    <t>Andre Martinet</t>
  </si>
  <si>
    <t xml:space="preserve">Saint-Alban-des-Villards,  France, , </t>
  </si>
  <si>
    <t>Andre Masson</t>
  </si>
  <si>
    <t xml:space="preserve">Balagny-sur-ThÃ©rain,  France, , </t>
  </si>
  <si>
    <t>Andre Messager</t>
  </si>
  <si>
    <t>Andre Norton</t>
  </si>
  <si>
    <t>Andre Noyelle</t>
  </si>
  <si>
    <t xml:space="preserve">Belgium,  Belgium, , </t>
  </si>
  <si>
    <t>Andre Paul Verlaque</t>
  </si>
  <si>
    <t xml:space="preserve">Trets,  France, , </t>
  </si>
  <si>
    <t>Andre Rossi</t>
  </si>
  <si>
    <t xml:space="preserve">Menton,  France, , </t>
  </si>
  <si>
    <t>Andre Roulez</t>
  </si>
  <si>
    <t xml:space="preserve">Morlanwelz,  Belgium, , </t>
  </si>
  <si>
    <t>Andre Savignon</t>
  </si>
  <si>
    <t xml:space="preserve">Tarbes,  France, , </t>
  </si>
  <si>
    <t>Andre Villain</t>
  </si>
  <si>
    <t xml:space="preserve">Pommiers,  France, , </t>
  </si>
  <si>
    <t>Andre Wormser</t>
  </si>
  <si>
    <t>Andrea Allocca</t>
  </si>
  <si>
    <t xml:space="preserve">Comiziano,  Italy, , </t>
  </si>
  <si>
    <t>Andrea Barrett</t>
  </si>
  <si>
    <t>Andrea Bocelli</t>
  </si>
  <si>
    <t xml:space="preserve">Lajatico,  Italy, , </t>
  </si>
  <si>
    <t>Andrea Bonomi</t>
  </si>
  <si>
    <t xml:space="preserve">Cassano d'Adda,  Italia, , </t>
  </si>
  <si>
    <t>Andrea Borruso</t>
  </si>
  <si>
    <t>Andrea Carnevale</t>
  </si>
  <si>
    <t xml:space="preserve">Monte San Biagio,  Italia, , </t>
  </si>
  <si>
    <t>Andrea Checchi</t>
  </si>
  <si>
    <t>Andrea Collinelli</t>
  </si>
  <si>
    <t xml:space="preserve">Ravenna,  Italy, , </t>
  </si>
  <si>
    <t>Andrea Cordero Lanza</t>
  </si>
  <si>
    <t>Andrea De Adamich</t>
  </si>
  <si>
    <t>Andrea Dukakis</t>
  </si>
  <si>
    <t>Andrea Dworkin</t>
  </si>
  <si>
    <t xml:space="preserve">Camden,  NJ,  United States, </t>
  </si>
  <si>
    <t>Andrea Fortunato</t>
  </si>
  <si>
    <t>Andrea Gardini</t>
  </si>
  <si>
    <t xml:space="preserve">Bagnacavallo,  Italy, , </t>
  </si>
  <si>
    <t>Andrea Giani</t>
  </si>
  <si>
    <t xml:space="preserve">Naples,  Italy, , </t>
  </si>
  <si>
    <t>Andrea Giordana</t>
  </si>
  <si>
    <t>Andrea Montermini</t>
  </si>
  <si>
    <t xml:space="preserve">Sassuolo,  Italy, , </t>
  </si>
  <si>
    <t>Andrea Peron</t>
  </si>
  <si>
    <t xml:space="preserve">Varese,  Italy, , </t>
  </si>
  <si>
    <t>Andrea Pezzoni</t>
  </si>
  <si>
    <t>Andrea Sartoretti</t>
  </si>
  <si>
    <t>Andrea Spada</t>
  </si>
  <si>
    <t>Andrea Tafi</t>
  </si>
  <si>
    <t xml:space="preserve">Fucecchio,  Italy, , </t>
  </si>
  <si>
    <t>Andrea Ypsilanti</t>
  </si>
  <si>
    <t xml:space="preserve">RÃ¼sselsheim am Main,  Germany, , </t>
  </si>
  <si>
    <t>Andrea Zorzi</t>
  </si>
  <si>
    <t>Andrea de Cesaris</t>
  </si>
  <si>
    <t>Andreas Baader</t>
  </si>
  <si>
    <t xml:space="preserve">Munich,  Germany, , </t>
  </si>
  <si>
    <t>Andreas Gau</t>
  </si>
  <si>
    <t>Andreas Ostler</t>
  </si>
  <si>
    <t xml:space="preserve">Grainau,  Germany, , </t>
  </si>
  <si>
    <t>Andreas Papandreou</t>
  </si>
  <si>
    <t xml:space="preserve">Chios,  Greece, , </t>
  </si>
  <si>
    <t>Andree LePecq</t>
  </si>
  <si>
    <t>Andrei Ziemski</t>
  </si>
  <si>
    <t xml:space="preserve">Warsaw,  Poland, , </t>
  </si>
  <si>
    <t>Andreina Pagnani</t>
  </si>
  <si>
    <t>Andres Segovia</t>
  </si>
  <si>
    <t xml:space="preserve">Linares,  Spain, , </t>
  </si>
  <si>
    <t>Andrew Card Jr.</t>
  </si>
  <si>
    <t>Andrew Cruickshank</t>
  </si>
  <si>
    <t>Andrew Cunanan</t>
  </si>
  <si>
    <t xml:space="preserve">National City,  CA,  United States, </t>
  </si>
  <si>
    <t>Andrew Dallmeyer</t>
  </si>
  <si>
    <t xml:space="preserve">Saint Boswells,  Melrose,  United Kingdom, </t>
  </si>
  <si>
    <t>Andrew Daulton Lee</t>
  </si>
  <si>
    <t>Andrew Fisher</t>
  </si>
  <si>
    <t>Andrew Forsyth</t>
  </si>
  <si>
    <t>Andrew Graham Gilchrist</t>
  </si>
  <si>
    <t xml:space="preserve">Lesmahagow,  Lanark,  United Kingdom, </t>
  </si>
  <si>
    <t>Andrew Greeley</t>
  </si>
  <si>
    <t xml:space="preserve">Oak Park,  IL,  United States, </t>
  </si>
  <si>
    <t>Andrew J. Evans</t>
  </si>
  <si>
    <t xml:space="preserve">Charleston,  SC,  United States, </t>
  </si>
  <si>
    <t>Andrew Lewis</t>
  </si>
  <si>
    <t>Andrew MacTaggart</t>
  </si>
  <si>
    <t xml:space="preserve">Kirkmichael,  Blairgowrie,  United Kingdom, </t>
  </si>
  <si>
    <t>Andrew Mattei Gleason</t>
  </si>
  <si>
    <t xml:space="preserve">Fresno,  CA,  United States, </t>
  </si>
  <si>
    <t>Andrew McCarthy</t>
  </si>
  <si>
    <t xml:space="preserve">Toms River,  NJ,  United States, </t>
  </si>
  <si>
    <t>Andrew Meldrum</t>
  </si>
  <si>
    <t xml:space="preserve">Auchtertool,  Kirkcaldy,  United Kingdom, </t>
  </si>
  <si>
    <t>Andrew Mudge</t>
  </si>
  <si>
    <t>Andrew Neil</t>
  </si>
  <si>
    <t>Andrew Paton Welsh</t>
  </si>
  <si>
    <t>Andrew Pollard Ogg</t>
  </si>
  <si>
    <t xml:space="preserve">Bowling Green,  OH,  United States, </t>
  </si>
  <si>
    <t>Andrew Pringle</t>
  </si>
  <si>
    <t>Andrew Renton</t>
  </si>
  <si>
    <t xml:space="preserve">Dunfermline,  United Kingdom, , </t>
  </si>
  <si>
    <t>Andrew Stark</t>
  </si>
  <si>
    <t xml:space="preserve">Fauldhouse,  Bathgate,  United Kingdom, </t>
  </si>
  <si>
    <t>Andrew Stewart</t>
  </si>
  <si>
    <t xml:space="preserve">United Kingdom,  United Kingdom, , </t>
  </si>
  <si>
    <t>Andrew Watt Kay</t>
  </si>
  <si>
    <t xml:space="preserve">Ayr,  United Kingdom, , </t>
  </si>
  <si>
    <t>Andrew Williams</t>
  </si>
  <si>
    <t xml:space="preserve">Henderson,  NV,  United States, </t>
  </si>
  <si>
    <t>Andrew Wyeth</t>
  </si>
  <si>
    <t xml:space="preserve">Chadds Ford,  PA,  United States, </t>
  </si>
  <si>
    <t>Andrex</t>
  </si>
  <si>
    <t>AndrÃ© Allemand</t>
  </si>
  <si>
    <t>AndrÃ© Antoine</t>
  </si>
  <si>
    <t xml:space="preserve">Limoges,  France, , </t>
  </si>
  <si>
    <t>AndrÃ© Beaudin</t>
  </si>
  <si>
    <t xml:space="preserve">Mennecy,  France, , </t>
  </si>
  <si>
    <t>AndrÃ© Bellec</t>
  </si>
  <si>
    <t xml:space="preserve">Saint-Nazaire,  France, , </t>
  </si>
  <si>
    <t>AndrÃ© Beloni</t>
  </si>
  <si>
    <t xml:space="preserve">ChÃ¢teaubriant,  France, , </t>
  </si>
  <si>
    <t>AndrÃ© Berthomieu</t>
  </si>
  <si>
    <t xml:space="preserve">Rouen,  France, , </t>
  </si>
  <si>
    <t>AndrÃ© Bettencourt</t>
  </si>
  <si>
    <t xml:space="preserve">Saint-Maurice,  France, , </t>
  </si>
  <si>
    <t>AndrÃ© Bizette</t>
  </si>
  <si>
    <t xml:space="preserve">Savenay,  France, , </t>
  </si>
  <si>
    <t>AndrÃ© Blondel</t>
  </si>
  <si>
    <t xml:space="preserve">Chaumont,  France, , </t>
  </si>
  <si>
    <t>AndrÃ© Boissarie</t>
  </si>
  <si>
    <t>AndrÃ© Bord</t>
  </si>
  <si>
    <t>AndrÃ© Brahic</t>
  </si>
  <si>
    <t>AndrÃ© Brasilier</t>
  </si>
  <si>
    <t>AndrÃ© Breton</t>
  </si>
  <si>
    <t xml:space="preserve">Tinchebray-Bocage,  France, , </t>
  </si>
  <si>
    <t>AndrÃ© Briend</t>
  </si>
  <si>
    <t>AndrÃ© Brunot</t>
  </si>
  <si>
    <t xml:space="preserve">PrÃ©mery,  France, , </t>
  </si>
  <si>
    <t>AndrÃ© Calmettes</t>
  </si>
  <si>
    <t>AndrÃ© Castelot</t>
  </si>
  <si>
    <t>AndrÃ© Caudron</t>
  </si>
  <si>
    <t xml:space="preserve">Quaregnon,  Belgium, , </t>
  </si>
  <si>
    <t>AndrÃ© Cauvin</t>
  </si>
  <si>
    <t>AndrÃ© Cayatte</t>
  </si>
  <si>
    <t xml:space="preserve">Carcassonne,  France, , </t>
  </si>
  <si>
    <t>AndrÃ© Chamson</t>
  </si>
  <si>
    <t>AndrÃ© Cheuva</t>
  </si>
  <si>
    <t>AndrÃ© CitroÃ«n</t>
  </si>
  <si>
    <t>AndrÃ© Claveau</t>
  </si>
  <si>
    <t>AndrÃ© Cluytens</t>
  </si>
  <si>
    <t>AndrÃ© Colin</t>
  </si>
  <si>
    <t>AndrÃ© Couet</t>
  </si>
  <si>
    <t>AndrÃ© CourrÃ¨ges</t>
  </si>
  <si>
    <t xml:space="preserve">Pau,  France, , </t>
  </si>
  <si>
    <t>AndrÃ© Darrigade</t>
  </si>
  <si>
    <t xml:space="preserve">Dax,  France, , </t>
  </si>
  <si>
    <t>AndrÃ© Delvaux</t>
  </si>
  <si>
    <t xml:space="preserve">Oud-Heverlee,  Belgium, , </t>
  </si>
  <si>
    <t>AndrÃ© Dequae</t>
  </si>
  <si>
    <t xml:space="preserve">Kortrijk,  Belgium, , </t>
  </si>
  <si>
    <t>AndrÃ© DhÃ´tel</t>
  </si>
  <si>
    <t xml:space="preserve">Attigny,  France, , </t>
  </si>
  <si>
    <t>AndrÃ© Diligent</t>
  </si>
  <si>
    <t>AndrÃ© Drille</t>
  </si>
  <si>
    <t xml:space="preserve">Bayonne,  France, , </t>
  </si>
  <si>
    <t>AndrÃ© Dunoyer de Segonsac</t>
  </si>
  <si>
    <t>AndrÃ© Dussollier</t>
  </si>
  <si>
    <t>AndrÃ© Even</t>
  </si>
  <si>
    <t xml:space="preserve">Pont-Aven,  France, , </t>
  </si>
  <si>
    <t>AndrÃ© Falcon</t>
  </si>
  <si>
    <t>AndrÃ© Fougeron</t>
  </si>
  <si>
    <t>AndrÃ© Fourquet</t>
  </si>
  <si>
    <t>AndrÃ© FrÃ©naud</t>
  </si>
  <si>
    <t xml:space="preserve">Montceau-les-Mines,  France, , </t>
  </si>
  <si>
    <t>AndrÃ© Gabriello</t>
  </si>
  <si>
    <t>AndrÃ© Gaillard</t>
  </si>
  <si>
    <t>AndrÃ© GardÃ¨re</t>
  </si>
  <si>
    <t xml:space="preserve">GÃ©rardmer,  France, , </t>
  </si>
  <si>
    <t>AndrÃ© Gide</t>
  </si>
  <si>
    <t>AndrÃ© Gill</t>
  </si>
  <si>
    <t>AndrÃ© Glucksmann</t>
  </si>
  <si>
    <t>AndrÃ© Hunebelle</t>
  </si>
  <si>
    <t xml:space="preserve">Meudon,  France, , </t>
  </si>
  <si>
    <t>AndrÃ© Jacquemin</t>
  </si>
  <si>
    <t xml:space="preserve">Ã‰pinal,  France, , </t>
  </si>
  <si>
    <t>AndrÃ© Jean Thomas</t>
  </si>
  <si>
    <t xml:space="preserve">BesanÃ§on,  France, , </t>
  </si>
  <si>
    <t>AndrÃ© Laignel</t>
  </si>
  <si>
    <t>AndrÃ© Lamy</t>
  </si>
  <si>
    <t>AndrÃ© Leducq</t>
  </si>
  <si>
    <t>AndrÃ© Lefin</t>
  </si>
  <si>
    <t xml:space="preserve">Hirson,  France, , </t>
  </si>
  <si>
    <t>AndrÃ© Legrand</t>
  </si>
  <si>
    <t xml:space="preserve">Lomme,  Lille,  France, </t>
  </si>
  <si>
    <t>AndrÃ© Lerond</t>
  </si>
  <si>
    <t>AndrÃ© Malraux</t>
  </si>
  <si>
    <t>AndrÃ© Marie</t>
  </si>
  <si>
    <t>AndrÃ© Marius Marchand</t>
  </si>
  <si>
    <t>AndrÃ© Maurois</t>
  </si>
  <si>
    <t xml:space="preserve">Elbeuf,  France, , </t>
  </si>
  <si>
    <t>AndrÃ© Obey</t>
  </si>
  <si>
    <t xml:space="preserve">Douai,  France, , </t>
  </si>
  <si>
    <t>AndrÃ© Obrecht</t>
  </si>
  <si>
    <t>AndrÃ© Petitfils</t>
  </si>
  <si>
    <t>AndrÃ© Pitie</t>
  </si>
  <si>
    <t xml:space="preserve">Castres,  France, , </t>
  </si>
  <si>
    <t>AndrÃ© Pousse</t>
  </si>
  <si>
    <t>AndrÃ© Reybaz</t>
  </si>
  <si>
    <t>AndrÃ© Rossinot</t>
  </si>
  <si>
    <t xml:space="preserve">Val-de-Briey,  France, , </t>
  </si>
  <si>
    <t>AndrÃ© Roussin</t>
  </si>
  <si>
    <t>AndrÃ© Routis</t>
  </si>
  <si>
    <t>AndrÃ© Schwarz</t>
  </si>
  <si>
    <t>AndrÃ© Siegfried</t>
  </si>
  <si>
    <t>AndrÃ© Stil</t>
  </si>
  <si>
    <t xml:space="preserve">Hergnies,  France, , </t>
  </si>
  <si>
    <t>AndrÃ© Strappe</t>
  </si>
  <si>
    <t xml:space="preserve">Bully-les-Mines,  France, , </t>
  </si>
  <si>
    <t>AndrÃ© Theuriet</t>
  </si>
  <si>
    <t xml:space="preserve">Marly-le-Roi,  France, , </t>
  </si>
  <si>
    <t>AndrÃ© Turcat</t>
  </si>
  <si>
    <t>AndrÃ© TÃ©chinÃ©</t>
  </si>
  <si>
    <t xml:space="preserve">Valence,  France, , </t>
  </si>
  <si>
    <t>AndrÃ© Verchuren</t>
  </si>
  <si>
    <t xml:space="preserve">Neuilly-sous-Clermont,  France, , </t>
  </si>
  <si>
    <t>AndrÃ© Vercoutter</t>
  </si>
  <si>
    <t xml:space="preserve">Wormhout,  France, , </t>
  </si>
  <si>
    <t>AndrÃ© Versini</t>
  </si>
  <si>
    <t>AndrÃ© Weber</t>
  </si>
  <si>
    <t xml:space="preserve">Colmar,  France, , </t>
  </si>
  <si>
    <t>AndrÃ© Wogenscky</t>
  </si>
  <si>
    <t xml:space="preserve">Remiremont,  France, , </t>
  </si>
  <si>
    <t>AndrÃ© Zeller</t>
  </si>
  <si>
    <t>AndrÃ©e ClÃ©ment</t>
  </si>
  <si>
    <t>AndrÃ©e Debar</t>
  </si>
  <si>
    <t xml:space="preserve">Maisons-Laffitte,  France, , </t>
  </si>
  <si>
    <t>AndrÃ©e Degeimbre</t>
  </si>
  <si>
    <t>AndrÃ©e Putman</t>
  </si>
  <si>
    <t>AndrÃ©e Tainsy</t>
  </si>
  <si>
    <t>AndrÃ©ia Ribeiro</t>
  </si>
  <si>
    <t xml:space="preserve">SÃ£o Paulo,  Brazil, , </t>
  </si>
  <si>
    <t>Andy Fogelson</t>
  </si>
  <si>
    <t>Andy Gibb</t>
  </si>
  <si>
    <t xml:space="preserve">Manchester,  United Kingdom, , </t>
  </si>
  <si>
    <t>Andy Gibson</t>
  </si>
  <si>
    <t xml:space="preserve">Zanesville,  OH,  United States, </t>
  </si>
  <si>
    <t>Andy Griffith</t>
  </si>
  <si>
    <t xml:space="preserve">Mount Airy,  NC,  United States, </t>
  </si>
  <si>
    <t>Andy Jones</t>
  </si>
  <si>
    <t>-03:30:00</t>
  </si>
  <si>
    <t xml:space="preserve">Saint John's NL,  Canada, , </t>
  </si>
  <si>
    <t>Andy Murray</t>
  </si>
  <si>
    <t>Andy Weber</t>
  </si>
  <si>
    <t>Andy Williams</t>
  </si>
  <si>
    <t xml:space="preserve">Wall Lake,  SD,  United States, </t>
  </si>
  <si>
    <t>Anette BjÃ¤rlestam</t>
  </si>
  <si>
    <t xml:space="preserve">MalmÃ¶ Metropolitan Area,  Sweden, , </t>
  </si>
  <si>
    <t>Anette Masui</t>
  </si>
  <si>
    <t xml:space="preserve">Lund,  Uppsala,  Sweden, </t>
  </si>
  <si>
    <t>Angel</t>
  </si>
  <si>
    <t>Angela Adamoli</t>
  </si>
  <si>
    <t>Angela Brambati</t>
  </si>
  <si>
    <t>Angela Davis</t>
  </si>
  <si>
    <t xml:space="preserve">Birmingham,  AL,  United States, </t>
  </si>
  <si>
    <t>Angela Eagle</t>
  </si>
  <si>
    <t xml:space="preserve">Bridlington,  United Kingdom, , </t>
  </si>
  <si>
    <t>Angela Finocchiaro</t>
  </si>
  <si>
    <t>Angela Kelly</t>
  </si>
  <si>
    <t>Angela Maria May</t>
  </si>
  <si>
    <t>Angela Merlin</t>
  </si>
  <si>
    <t xml:space="preserve">Pozzallo,  Italy, , </t>
  </si>
  <si>
    <t>Angela Salcido</t>
  </si>
  <si>
    <t>Angelina Jolie</t>
  </si>
  <si>
    <t>Angelo A. Buono</t>
  </si>
  <si>
    <t xml:space="preserve">Rochester,  NY,  United States, </t>
  </si>
  <si>
    <t>Angelo Branduardi</t>
  </si>
  <si>
    <t xml:space="preserve">Cuggiono,  Italy, , </t>
  </si>
  <si>
    <t>Angelo Conterno</t>
  </si>
  <si>
    <t>Angelo Damiano</t>
  </si>
  <si>
    <t>Angelo Errichetti</t>
  </si>
  <si>
    <t>Angelo Franzosi</t>
  </si>
  <si>
    <t>Angelo Mai</t>
  </si>
  <si>
    <t xml:space="preserve">Schilpario,  Italy, , </t>
  </si>
  <si>
    <t>Angelo Mazzone</t>
  </si>
  <si>
    <t>Angelo Scalzone</t>
  </si>
  <si>
    <t xml:space="preserve">Casal di Principe,  Italia, , </t>
  </si>
  <si>
    <t>Angelo Scola</t>
  </si>
  <si>
    <t xml:space="preserve">Malgrate,  Italy, , </t>
  </si>
  <si>
    <t>Angelo Turconi</t>
  </si>
  <si>
    <t xml:space="preserve">Solbiate Olona,  Italia, , </t>
  </si>
  <si>
    <t>Angie Dickinson</t>
  </si>
  <si>
    <t xml:space="preserve">Kulm,  ND,  United States, </t>
  </si>
  <si>
    <t>Angus Grant</t>
  </si>
  <si>
    <t>Angus Mackay Mackintosh</t>
  </si>
  <si>
    <t>Angus Young</t>
  </si>
  <si>
    <t>AngÃ¨le Albrecht</t>
  </si>
  <si>
    <t xml:space="preserve">Freiburg im Breisgau,  Germany, , </t>
  </si>
  <si>
    <t>Anibal Silva</t>
  </si>
  <si>
    <t xml:space="preserve">Boliqueime,  LoulÃ©,  Portugal, </t>
  </si>
  <si>
    <t>AnicÃ©e Alvina</t>
  </si>
  <si>
    <t>Anita Bryant</t>
  </si>
  <si>
    <t xml:space="preserve">Barnsdall,  OK,  United States, </t>
  </si>
  <si>
    <t>Anita Noyes</t>
  </si>
  <si>
    <t xml:space="preserve">Nxuba,  South Africa, , </t>
  </si>
  <si>
    <t>Anita O'Day</t>
  </si>
  <si>
    <t>Anjanette Comer</t>
  </si>
  <si>
    <t xml:space="preserve">Dawson,  GA,  United States, </t>
  </si>
  <si>
    <t>Anjelica Huston</t>
  </si>
  <si>
    <t>Ann B. Davis</t>
  </si>
  <si>
    <t xml:space="preserve">Schenectady,  NY,  United States, </t>
  </si>
  <si>
    <t>Ann Curtis</t>
  </si>
  <si>
    <t>Ann Dunham</t>
  </si>
  <si>
    <t xml:space="preserve">Sedgwick,  KS,  United States, </t>
  </si>
  <si>
    <t>Ann E. Parker</t>
  </si>
  <si>
    <t xml:space="preserve">Evanston,  IL,  United States, </t>
  </si>
  <si>
    <t>Ann Gryboski</t>
  </si>
  <si>
    <t xml:space="preserve">Cambridge,  MA,  United States, </t>
  </si>
  <si>
    <t>Ann Jillian</t>
  </si>
  <si>
    <t>Ann Sheridan</t>
  </si>
  <si>
    <t xml:space="preserve">Denton,  TX,  United States, </t>
  </si>
  <si>
    <t>Ann Sothern</t>
  </si>
  <si>
    <t xml:space="preserve">Valley City,  ND,  United States, </t>
  </si>
  <si>
    <t>Ann Souter Gloag</t>
  </si>
  <si>
    <t>Ann Stanford</t>
  </si>
  <si>
    <t xml:space="preserve">La Habra,  CA,  United States, </t>
  </si>
  <si>
    <t>Ann Wedgeworth</t>
  </si>
  <si>
    <t xml:space="preserve">Abilene,  TX,  United States, </t>
  </si>
  <si>
    <t>Ann Wilson</t>
  </si>
  <si>
    <t>Anna</t>
  </si>
  <si>
    <t xml:space="preserve">Barletta,  Italy, , </t>
  </si>
  <si>
    <t xml:space="preserve">Clarke City QC,  Canada, , </t>
  </si>
  <si>
    <t>Anna Alcott</t>
  </si>
  <si>
    <t xml:space="preserve">Philadelphia,  PA,  United States, </t>
  </si>
  <si>
    <t>Anna Banti</t>
  </si>
  <si>
    <t>Anna Bonomi</t>
  </si>
  <si>
    <t>Anna Carlucci</t>
  </si>
  <si>
    <t>Anna Kaltschmidt</t>
  </si>
  <si>
    <t>Anna Kanakis</t>
  </si>
  <si>
    <t>Anna Langfus</t>
  </si>
  <si>
    <t xml:space="preserve">Lublin,  Poland, , </t>
  </si>
  <si>
    <t>Anna Lindh</t>
  </si>
  <si>
    <t xml:space="preserve">Ludvika,  Sweden, , </t>
  </si>
  <si>
    <t>Anna Magdalena Bach</t>
  </si>
  <si>
    <t xml:space="preserve">Zeitz,  Germany, , </t>
  </si>
  <si>
    <t>Anna Magnani</t>
  </si>
  <si>
    <t>Anna Maria Ferrero</t>
  </si>
  <si>
    <t>Anna Maria Mussolini</t>
  </si>
  <si>
    <t>Anna Morrow</t>
  </si>
  <si>
    <t xml:space="preserve">Woodlawn,  KY,  United States, </t>
  </si>
  <si>
    <t>Anna Murdoch</t>
  </si>
  <si>
    <t xml:space="preserve">Bridge of Allan,  Stirling,  United Kingdom, </t>
  </si>
  <si>
    <t>Anna Salvatore</t>
  </si>
  <si>
    <t>Anna Schieber</t>
  </si>
  <si>
    <t xml:space="preserve">Esslingen am Neckar,  Germany, , </t>
  </si>
  <si>
    <t>Anna Siemsen</t>
  </si>
  <si>
    <t>Anna Zugno</t>
  </si>
  <si>
    <t xml:space="preserve">Gardone Val Trompia,  Italia, , </t>
  </si>
  <si>
    <t>Annabella</t>
  </si>
  <si>
    <t>Annabella Incontrera</t>
  </si>
  <si>
    <t>Anna de Noailles</t>
  </si>
  <si>
    <t>Annagemma Angelini</t>
  </si>
  <si>
    <t xml:space="preserve">Zucchi,  Fara Vicentino,  Italy, </t>
  </si>
  <si>
    <t>Annalisa Minetti</t>
  </si>
  <si>
    <t xml:space="preserve">Rho,  Italy, , </t>
  </si>
  <si>
    <t>Annamaria Gambineri</t>
  </si>
  <si>
    <t>Anne</t>
  </si>
  <si>
    <t xml:space="preserve">Perpignan,  France, , </t>
  </si>
  <si>
    <t>-10:00:00</t>
  </si>
  <si>
    <t xml:space="preserve">Papeete,  ÃŽles du Vent,  French Polynesia, </t>
  </si>
  <si>
    <t>Anne Alassane</t>
  </si>
  <si>
    <t>Anne Archer</t>
  </si>
  <si>
    <t>Anne Barbault</t>
  </si>
  <si>
    <t>Anne Baxter</t>
  </si>
  <si>
    <t xml:space="preserve">Michigan City,  IN,  United States, </t>
  </si>
  <si>
    <t>Anne Briand</t>
  </si>
  <si>
    <t>Anne Brochet</t>
  </si>
  <si>
    <t xml:space="preserve">Amiens,  France, , </t>
  </si>
  <si>
    <t>Anne Christine de Buyl</t>
  </si>
  <si>
    <t>Anne Dechauffour</t>
  </si>
  <si>
    <t>Anne Doat</t>
  </si>
  <si>
    <t>Anne Dudek</t>
  </si>
  <si>
    <t>Anne Finucane</t>
  </si>
  <si>
    <t>Anne Focan</t>
  </si>
  <si>
    <t>Anne Francis</t>
  </si>
  <si>
    <t xml:space="preserve">Ossining,  NY,  United States, </t>
  </si>
  <si>
    <t>Anne Frank</t>
  </si>
  <si>
    <t xml:space="preserve">Frankfurt am Main,  Germany, , </t>
  </si>
  <si>
    <t>Anne Gavroin</t>
  </si>
  <si>
    <t xml:space="preserve">Montauban,  France, , </t>
  </si>
  <si>
    <t>Anne Heche</t>
  </si>
  <si>
    <t>Anne HÃ¤nninen</t>
  </si>
  <si>
    <t xml:space="preserve">Jyvaskyla,  Finland, , </t>
  </si>
  <si>
    <t>Anne Jeffreys</t>
  </si>
  <si>
    <t xml:space="preserve">Goldsboro,  NC,  United States, </t>
  </si>
  <si>
    <t>Anne Lauvergeon</t>
  </si>
  <si>
    <t>Anne Marie Carriere</t>
  </si>
  <si>
    <t>Anne Marie Romand</t>
  </si>
  <si>
    <t xml:space="preserve">Mirebel,  Hauteroche,  France, </t>
  </si>
  <si>
    <t>Anne McCaffrey</t>
  </si>
  <si>
    <t>Anne McDermott</t>
  </si>
  <si>
    <t>Anne Osmont</t>
  </si>
  <si>
    <t>Anne Parillaud</t>
  </si>
  <si>
    <t>Anne QueffÃ©lec</t>
  </si>
  <si>
    <t>Anne Roumanoff</t>
  </si>
  <si>
    <t>Anne Sinclair</t>
  </si>
  <si>
    <t>Anne Tyler</t>
  </si>
  <si>
    <t xml:space="preserve">Minneapolis,  MN,  United States, </t>
  </si>
  <si>
    <t>Anne Van Hout</t>
  </si>
  <si>
    <t>Anne Waldman</t>
  </si>
  <si>
    <t>Anne Zamberlan</t>
  </si>
  <si>
    <t>Anne Zee Burrell</t>
  </si>
  <si>
    <t xml:space="preserve">Malden,  MA,  United States, </t>
  </si>
  <si>
    <t>Anne de Baetzelier</t>
  </si>
  <si>
    <t xml:space="preserve">Ghent,  Belgium, , </t>
  </si>
  <si>
    <t>Annelies Bredael</t>
  </si>
  <si>
    <t xml:space="preserve">Willebroek,  Belgium, , </t>
  </si>
  <si>
    <t>Anneliese Maier</t>
  </si>
  <si>
    <t xml:space="preserve">TÃ¼bingen,  Germany, , </t>
  </si>
  <si>
    <t>Annemarie Schwarzenbach</t>
  </si>
  <si>
    <t>Annette 'Anouchka' Gayou</t>
  </si>
  <si>
    <t xml:space="preserve">Vienna,  Austria, , </t>
  </si>
  <si>
    <t>Annette Crosbie</t>
  </si>
  <si>
    <t xml:space="preserve">Gorebridge,  United Kingdom, , </t>
  </si>
  <si>
    <t>Annette Funicello</t>
  </si>
  <si>
    <t xml:space="preserve">Utica,  NY,  United States, </t>
  </si>
  <si>
    <t>Annette Kolb</t>
  </si>
  <si>
    <t>Annette Sergent</t>
  </si>
  <si>
    <t xml:space="preserve">ChambÃ©ry,  France, , </t>
  </si>
  <si>
    <t>Annick Beauchamps</t>
  </si>
  <si>
    <t xml:space="preserve">Lignan-de-Bordeaux,  France, , </t>
  </si>
  <si>
    <t>Annie Cordy</t>
  </si>
  <si>
    <t>Annie Ducaux</t>
  </si>
  <si>
    <t>Annie Fratellini</t>
  </si>
  <si>
    <t>Annie Girardot</t>
  </si>
  <si>
    <t>Annie HermÃ¨s</t>
  </si>
  <si>
    <t xml:space="preserve">Hilversum,  Netherlands, , </t>
  </si>
  <si>
    <t>Annie Lennox</t>
  </si>
  <si>
    <t>Annie Schmidt</t>
  </si>
  <si>
    <t xml:space="preserve">Kapelle,  Netherlands, , </t>
  </si>
  <si>
    <t>Annie Soudin</t>
  </si>
  <si>
    <t>Annie Sprinkle</t>
  </si>
  <si>
    <t>Annise Parker</t>
  </si>
  <si>
    <t>Anny Duperey</t>
  </si>
  <si>
    <t>Anodea Judith</t>
  </si>
  <si>
    <t xml:space="preserve">Elyria,  OH,  United States, </t>
  </si>
  <si>
    <t>Anouk AimÃ©e</t>
  </si>
  <si>
    <t>Anouk Grinberg</t>
  </si>
  <si>
    <t>Anselm Feuerbach</t>
  </si>
  <si>
    <t xml:space="preserve">Speyer,  Germany, , </t>
  </si>
  <si>
    <t>Anthony Charles Benik</t>
  </si>
  <si>
    <t>Anthony Clemente</t>
  </si>
  <si>
    <t>Anthony David Lema</t>
  </si>
  <si>
    <t xml:space="preserve">Oakland,  CA,  United States, </t>
  </si>
  <si>
    <t>Anthony Delon</t>
  </si>
  <si>
    <t>Anthony Edwards</t>
  </si>
  <si>
    <t xml:space="preserve">Santa Barbara,  CA,  United States, </t>
  </si>
  <si>
    <t>Anthony Kalloniatis</t>
  </si>
  <si>
    <t xml:space="preserve">Methuen Town,  MA,  United States, </t>
  </si>
  <si>
    <t>Anthony Kennedy</t>
  </si>
  <si>
    <t xml:space="preserve">Sacramento,  CA,  United States, </t>
  </si>
  <si>
    <t>Anthony Magnoni</t>
  </si>
  <si>
    <t xml:space="preserve">Toulon,  France, , </t>
  </si>
  <si>
    <t>Anthony Quinn</t>
  </si>
  <si>
    <t>-07:04:00</t>
  </si>
  <si>
    <t xml:space="preserve">Chihuahua,  Chihuahua,  Mexico, </t>
  </si>
  <si>
    <t>Anthony S. Earl</t>
  </si>
  <si>
    <t>Anthony Saidy</t>
  </si>
  <si>
    <t>Anthony Sarro</t>
  </si>
  <si>
    <t>Anthony Shaffer</t>
  </si>
  <si>
    <t xml:space="preserve">Liverpool,  United Kingdom, , </t>
  </si>
  <si>
    <t>Anthony Shriver</t>
  </si>
  <si>
    <t>Anthony Wheeler</t>
  </si>
  <si>
    <t xml:space="preserve">Stranraer,  United Kingdom, , </t>
  </si>
  <si>
    <t>Antoine</t>
  </si>
  <si>
    <t>+03:00:00</t>
  </si>
  <si>
    <t xml:space="preserve">Toamasina Toamasina I,  Atsinanana,  Madagascar, </t>
  </si>
  <si>
    <t>Antoine Ballard</t>
  </si>
  <si>
    <t>Antoine Becquerel</t>
  </si>
  <si>
    <t>Antoine Blondin</t>
  </si>
  <si>
    <t>Antoine Bonifaci</t>
  </si>
  <si>
    <t xml:space="preserve">Bezons,  France, , </t>
  </si>
  <si>
    <t>Antoine Bourseiller</t>
  </si>
  <si>
    <t>Antoine Duhamel</t>
  </si>
  <si>
    <t xml:space="preserve">Valmondois,  France, , </t>
  </si>
  <si>
    <t>Antoine DulÃ©ry</t>
  </si>
  <si>
    <t>Antoine Jerome Balard</t>
  </si>
  <si>
    <t>Antoine Lacassagne</t>
  </si>
  <si>
    <t xml:space="preserve">Villerest,  France, , </t>
  </si>
  <si>
    <t>Antoine Laurent de Jussieu</t>
  </si>
  <si>
    <t>Antoine Louis Beclere</t>
  </si>
  <si>
    <t>Antoine LumiÃ¨re</t>
  </si>
  <si>
    <t xml:space="preserve">Ormoy,  France, , </t>
  </si>
  <si>
    <t>Antoine Pinay</t>
  </si>
  <si>
    <t xml:space="preserve">Saint-Symphorien-sur-Coise,  France, , </t>
  </si>
  <si>
    <t>Antoine Romand</t>
  </si>
  <si>
    <t xml:space="preserve">Ambilly,  France, , </t>
  </si>
  <si>
    <t>Antoine Vitez</t>
  </si>
  <si>
    <t>Antoine Wiertz</t>
  </si>
  <si>
    <t>Antoine Yvon</t>
  </si>
  <si>
    <t xml:space="preserve">VendÃ´me,  France, , </t>
  </si>
  <si>
    <t>Antoine de Caunes</t>
  </si>
  <si>
    <t>Antoine de Saint</t>
  </si>
  <si>
    <t>Anton Ameiser</t>
  </si>
  <si>
    <t>Anton Bruckner</t>
  </si>
  <si>
    <t xml:space="preserve">Ansfelden,  Austria, , </t>
  </si>
  <si>
    <t>Anton Geesink</t>
  </si>
  <si>
    <t>Anton Giulio Majano</t>
  </si>
  <si>
    <t>Anton Mauve</t>
  </si>
  <si>
    <t xml:space="preserve">Zaandam,  Zaanstad,  Netherlands, </t>
  </si>
  <si>
    <t>Anton Pieck</t>
  </si>
  <si>
    <t xml:space="preserve">Den Helder,  Nederland, , </t>
  </si>
  <si>
    <t>Anton Szandor LaVey</t>
  </si>
  <si>
    <t>Antonella Bellutti</t>
  </si>
  <si>
    <t xml:space="preserve">Bolzano,  Italy, , </t>
  </si>
  <si>
    <t>Antonella Bevilacqua</t>
  </si>
  <si>
    <t xml:space="preserve">Foggia,  Italy, , </t>
  </si>
  <si>
    <t>Antonella Guidelli</t>
  </si>
  <si>
    <t>Antonella Moccia</t>
  </si>
  <si>
    <t xml:space="preserve">Melfi,  Italy, , </t>
  </si>
  <si>
    <t>Antonello Cuzzaniti</t>
  </si>
  <si>
    <t>Antoni GaudÃ­</t>
  </si>
  <si>
    <t xml:space="preserve">Reus,  Spain, , </t>
  </si>
  <si>
    <t>Antonia Pozzi</t>
  </si>
  <si>
    <t>Antonin Artaud</t>
  </si>
  <si>
    <t>Antonin Magne</t>
  </si>
  <si>
    <t xml:space="preserve">Ytrac,  France, , </t>
  </si>
  <si>
    <t>Antonin Rolland</t>
  </si>
  <si>
    <t xml:space="preserve">Sainte-EuphÃ©mie,  France, , </t>
  </si>
  <si>
    <t>Antonin Scalia</t>
  </si>
  <si>
    <t xml:space="preserve">Trenton,  NJ,  United States, </t>
  </si>
  <si>
    <t>Antonino Pietro Gullotti</t>
  </si>
  <si>
    <t xml:space="preserve">Ucria,  Italy, , </t>
  </si>
  <si>
    <t>Antonio Albanese</t>
  </si>
  <si>
    <t>Antonio Baldassarre</t>
  </si>
  <si>
    <t xml:space="preserve">Foligno,  Italy, , </t>
  </si>
  <si>
    <t>Antonio Banderas</t>
  </si>
  <si>
    <t xml:space="preserve">Malaga,  Spain, , </t>
  </si>
  <si>
    <t>Antonio Barolini</t>
  </si>
  <si>
    <t>Antonio Bellocchio</t>
  </si>
  <si>
    <t xml:space="preserve">Capua,  Italy, , </t>
  </si>
  <si>
    <t>Antonio Bisigato</t>
  </si>
  <si>
    <t>Antonio Botto</t>
  </si>
  <si>
    <t>-00:37:00</t>
  </si>
  <si>
    <t xml:space="preserve">Concavada,  Abrantes,  Portugal, </t>
  </si>
  <si>
    <t>Antonio Brivio</t>
  </si>
  <si>
    <t xml:space="preserve">Biella,  Italy, , </t>
  </si>
  <si>
    <t>Antonio Cifariello</t>
  </si>
  <si>
    <t>Antonio D'Adamo</t>
  </si>
  <si>
    <t xml:space="preserve">Serracapriola,  Italy, , </t>
  </si>
  <si>
    <t>Antonio D'Amico</t>
  </si>
  <si>
    <t xml:space="preserve">Mesagne,  Italy, , </t>
  </si>
  <si>
    <t>Antonio Daniels</t>
  </si>
  <si>
    <t>Antonio De Curtis</t>
  </si>
  <si>
    <t>Antonio Domenicali</t>
  </si>
  <si>
    <t xml:space="preserve">Berra,  Riva del Po,  Italy, </t>
  </si>
  <si>
    <t>Antonio Giolitti</t>
  </si>
  <si>
    <t>Antonio Gramsci</t>
  </si>
  <si>
    <t xml:space="preserve">Ales,  Italy, , </t>
  </si>
  <si>
    <t>Antonio Guidi</t>
  </si>
  <si>
    <t>Antonio Innocenti</t>
  </si>
  <si>
    <t xml:space="preserve">Poppi,  Italy, , </t>
  </si>
  <si>
    <t>Antonio Macanico</t>
  </si>
  <si>
    <t xml:space="preserve">Avellino,  Italy, , </t>
  </si>
  <si>
    <t>Antonio Maso</t>
  </si>
  <si>
    <t xml:space="preserve">Montecchia di Crosara,  Italia, , </t>
  </si>
  <si>
    <t>Antonio Matalon</t>
  </si>
  <si>
    <t>Antonio Montico</t>
  </si>
  <si>
    <t xml:space="preserve">Valvasone Arzene,  Italy, , </t>
  </si>
  <si>
    <t>Antonio MuÃ±oz Molina</t>
  </si>
  <si>
    <t xml:space="preserve">Ãšbeda,  Spain, , </t>
  </si>
  <si>
    <t>Antonio Ottaviano</t>
  </si>
  <si>
    <t>Antonio Ribeiro</t>
  </si>
  <si>
    <t xml:space="preserve">Pereira,  SÃ¡tÃ£o,  Portugal, </t>
  </si>
  <si>
    <t>Antonio Ricci</t>
  </si>
  <si>
    <t xml:space="preserve">Albenga,  Italy, , </t>
  </si>
  <si>
    <t>Antonio Rodriguez Cano</t>
  </si>
  <si>
    <t xml:space="preserve">Belmez,  Spain, , </t>
  </si>
  <si>
    <t>Antonio Rossi</t>
  </si>
  <si>
    <t>Antonio Ruberti</t>
  </si>
  <si>
    <t xml:space="preserve">Aversa,  Italy, , </t>
  </si>
  <si>
    <t>Antonio Segni</t>
  </si>
  <si>
    <t xml:space="preserve">Sassari,  Italy, , </t>
  </si>
  <si>
    <t>Antonio Tartaglia</t>
  </si>
  <si>
    <t xml:space="preserve">Casalbordino,  Italy, , </t>
  </si>
  <si>
    <t>Antonio Tarzia</t>
  </si>
  <si>
    <t xml:space="preserve">Amaroni,  Italy, , </t>
  </si>
  <si>
    <t>Antonio Villaraigosa</t>
  </si>
  <si>
    <t xml:space="preserve">Montebello,  CA,  United States, </t>
  </si>
  <si>
    <t>Antonio de SpÃ­nola</t>
  </si>
  <si>
    <t xml:space="preserve">Estremoz,  Portugal, , </t>
  </si>
  <si>
    <t>Antoon Coolen</t>
  </si>
  <si>
    <t xml:space="preserve">Wijlre,  Gulpen-Wittem,  Netherlands, </t>
  </si>
  <si>
    <t>Antoon Struycken</t>
  </si>
  <si>
    <t>AntÃ³nio Rosa Coutinho</t>
  </si>
  <si>
    <t>AntÃ³nio Salazar</t>
  </si>
  <si>
    <t xml:space="preserve">Vimieiro,  Mirandela,  Portugal, </t>
  </si>
  <si>
    <t>Anver Joffrey</t>
  </si>
  <si>
    <t>Anwar Hadid</t>
  </si>
  <si>
    <t>Anwar Wissa</t>
  </si>
  <si>
    <t>AnÃ©mone</t>
  </si>
  <si>
    <t>Apollonie Sabatier</t>
  </si>
  <si>
    <t xml:space="preserve">Charleville-MÃ©ziÃ¨res,  France, , </t>
  </si>
  <si>
    <t>Aquilino Morelle</t>
  </si>
  <si>
    <t>Aquilino Ribeiro</t>
  </si>
  <si>
    <t xml:space="preserve">Carregal do Sal,  Portugal, , </t>
  </si>
  <si>
    <t>Ara Raoul Parseghian</t>
  </si>
  <si>
    <t xml:space="preserve">Akron,  OH,  United States, </t>
  </si>
  <si>
    <t>Arantxa SÃ¡nchez Vicario</t>
  </si>
  <si>
    <t xml:space="preserve">Barcelona,  Spain, , </t>
  </si>
  <si>
    <t>Arcadio Venturi</t>
  </si>
  <si>
    <t xml:space="preserve">Vignola,  Italy, , </t>
  </si>
  <si>
    <t>Archibald Duncan</t>
  </si>
  <si>
    <t xml:space="preserve">Pitlochry,  United Kingdom, , </t>
  </si>
  <si>
    <t>Archibald Kirkwood</t>
  </si>
  <si>
    <t>Archie Fisher</t>
  </si>
  <si>
    <t>Archie Griffin</t>
  </si>
  <si>
    <t>Archie Harris</t>
  </si>
  <si>
    <t xml:space="preserve">Urbanna,  VA,  United States, </t>
  </si>
  <si>
    <t>Archie McCaffery</t>
  </si>
  <si>
    <t>Ard Schenk</t>
  </si>
  <si>
    <t xml:space="preserve">Anna Paulowna,  Hollands Kroon,  Nederland, </t>
  </si>
  <si>
    <t>Arda Brokmann</t>
  </si>
  <si>
    <t xml:space="preserve">Haarlem,  Netherlands, , </t>
  </si>
  <si>
    <t>Ardengo Soffici</t>
  </si>
  <si>
    <t xml:space="preserve">Rignano sull'Arno,  Italia, , </t>
  </si>
  <si>
    <t>Ardico Magnini</t>
  </si>
  <si>
    <t xml:space="preserve">Pistoia,  Italy, , </t>
  </si>
  <si>
    <t>Ardito Desio</t>
  </si>
  <si>
    <t>Aretha Franklin</t>
  </si>
  <si>
    <t xml:space="preserve">Memphis,  TN,  United States, </t>
  </si>
  <si>
    <t>Ari Graynor</t>
  </si>
  <si>
    <t>Ariane Ascaride</t>
  </si>
  <si>
    <t>Ariane Mnouchkine</t>
  </si>
  <si>
    <t>Aric Phillip Seidel</t>
  </si>
  <si>
    <t>Arie Groenevelt</t>
  </si>
  <si>
    <t>Arie Van Vliet</t>
  </si>
  <si>
    <t xml:space="preserve">Woerden,  Netherlands, , </t>
  </si>
  <si>
    <t>Ariel Guttman</t>
  </si>
  <si>
    <t xml:space="preserve">Saint Louis,  MO,  United States, </t>
  </si>
  <si>
    <t>Arielle Aumont</t>
  </si>
  <si>
    <t>Arielle Dombasle</t>
  </si>
  <si>
    <t xml:space="preserve">Hartford,  CT,  United States, </t>
  </si>
  <si>
    <t>Arissa Hill</t>
  </si>
  <si>
    <t>Aristide Baracchi</t>
  </si>
  <si>
    <t xml:space="preserve">Reggio Emilia,  Italy, , </t>
  </si>
  <si>
    <t>Aristide Briand</t>
  </si>
  <si>
    <t xml:space="preserve">Nantes,  France, , </t>
  </si>
  <si>
    <t>Aristide Maillol</t>
  </si>
  <si>
    <t xml:space="preserve">Banyuls-sur-Mer,  France, , </t>
  </si>
  <si>
    <t>Aristide Pozzali</t>
  </si>
  <si>
    <t xml:space="preserve">Cremona,  Italy, , </t>
  </si>
  <si>
    <t>Arlene Dahl</t>
  </si>
  <si>
    <t>Arlette Donier</t>
  </si>
  <si>
    <t>Arlette Holsters</t>
  </si>
  <si>
    <t>Arletty</t>
  </si>
  <si>
    <t xml:space="preserve">Courbevoie,  France, , </t>
  </si>
  <si>
    <t>Armand Barbault</t>
  </si>
  <si>
    <t xml:space="preserve">Champoulet,  France, , </t>
  </si>
  <si>
    <t>Armand Carrel</t>
  </si>
  <si>
    <t>Armand Cortes</t>
  </si>
  <si>
    <t>Armand Denjoy</t>
  </si>
  <si>
    <t xml:space="preserve">Auch,  France, , </t>
  </si>
  <si>
    <t>Armand Lanoux</t>
  </si>
  <si>
    <t>Armand Lebailly</t>
  </si>
  <si>
    <t xml:space="preserve">Gavray-sur-Sienne,  France, , </t>
  </si>
  <si>
    <t>Armand Massard</t>
  </si>
  <si>
    <t>Armand Mestral</t>
  </si>
  <si>
    <t>Armand Nakache</t>
  </si>
  <si>
    <t>Armand Penverne</t>
  </si>
  <si>
    <t xml:space="preserve">Pont-Scorff,  France, , </t>
  </si>
  <si>
    <t>Armand Salacrou</t>
  </si>
  <si>
    <t>Armand Solbach</t>
  </si>
  <si>
    <t>Armando Falconi</t>
  </si>
  <si>
    <t>Armando Segato</t>
  </si>
  <si>
    <t>Armando Testa</t>
  </si>
  <si>
    <t>Armando Verdiglione</t>
  </si>
  <si>
    <t xml:space="preserve">Caulonia,  Italy, , </t>
  </si>
  <si>
    <t>Armel Le ClÃ©ac'h</t>
  </si>
  <si>
    <t xml:space="preserve">Landivisiau,  France, , </t>
  </si>
  <si>
    <t>Armin Hary</t>
  </si>
  <si>
    <t xml:space="preserve">Quierschied,  Germany, , </t>
  </si>
  <si>
    <t>Armin Jansen</t>
  </si>
  <si>
    <t>Armin Schibler</t>
  </si>
  <si>
    <t xml:space="preserve">Kreuzlingen,  Switzerland, , </t>
  </si>
  <si>
    <t>Armin Theophil Wegner</t>
  </si>
  <si>
    <t>Armin Zoegeler</t>
  </si>
  <si>
    <t xml:space="preserve">Merano,  Italy, , </t>
  </si>
  <si>
    <t>Arnaldo Forlani</t>
  </si>
  <si>
    <t xml:space="preserve">Pesaro,  Italy, , </t>
  </si>
  <si>
    <t>Arnaldo Pomodoro</t>
  </si>
  <si>
    <t xml:space="preserve">Morciano di Romagna,  Italia, , </t>
  </si>
  <si>
    <t>Arnaud Berquin</t>
  </si>
  <si>
    <t>Arnaud Boetsch</t>
  </si>
  <si>
    <t xml:space="preserve">Meulan-en-Yvelines,  France, , </t>
  </si>
  <si>
    <t>Arnaud ClÃ©ment</t>
  </si>
  <si>
    <t>Arnaud Costes</t>
  </si>
  <si>
    <t xml:space="preserve">Tulle,  France, , </t>
  </si>
  <si>
    <t>Arnaud Gourvennec</t>
  </si>
  <si>
    <t xml:space="preserve">Chambray-lÃ¨s-Tours,  France, , </t>
  </si>
  <si>
    <t>Arnaud Hybois</t>
  </si>
  <si>
    <t xml:space="preserve">Pontivy,  France, , </t>
  </si>
  <si>
    <t>Arnaud de Rosnay</t>
  </si>
  <si>
    <t>Arne Koefod Lein</t>
  </si>
  <si>
    <t>Arne NÃ¦ss</t>
  </si>
  <si>
    <t xml:space="preserve">Oslo,  Norway, , </t>
  </si>
  <si>
    <t>Arne Skouen</t>
  </si>
  <si>
    <t>Arnelle Simpson</t>
  </si>
  <si>
    <t>Arnie Robinson</t>
  </si>
  <si>
    <t>Arno Holz</t>
  </si>
  <si>
    <t xml:space="preserve">Augsburg,  Germany, , </t>
  </si>
  <si>
    <t>Arno MÃ¼ller</t>
  </si>
  <si>
    <t>Arnold Bennett</t>
  </si>
  <si>
    <t xml:space="preserve">Stoke-on-Trent,  United Kingdom, , </t>
  </si>
  <si>
    <t>Arnold Dolmetsch</t>
  </si>
  <si>
    <t xml:space="preserve">Le Mans,  France, , </t>
  </si>
  <si>
    <t>Arnold Hendry</t>
  </si>
  <si>
    <t xml:space="preserve">Portgordon,  Buckie,  United Kingdom, </t>
  </si>
  <si>
    <t>Arnold Sommerfeld</t>
  </si>
  <si>
    <t xml:space="preserve">KÃ¶nigsberg in Bayern,  Germany, , </t>
  </si>
  <si>
    <t>Arnold Wohlschies</t>
  </si>
  <si>
    <t>Arnoldo FoÃ </t>
  </si>
  <si>
    <t>Arnoldo Mondadori</t>
  </si>
  <si>
    <t xml:space="preserve">Poggio Rusco,  Italia, , </t>
  </si>
  <si>
    <t>Arrigo Cipriani</t>
  </si>
  <si>
    <t>Arrigo Morselli</t>
  </si>
  <si>
    <t>Arrigo Sacchi</t>
  </si>
  <si>
    <t xml:space="preserve">Fusignano,  Italy, , </t>
  </si>
  <si>
    <t>Arsene Houssaye</t>
  </si>
  <si>
    <t xml:space="preserve">BruyÃ¨res,  France, , </t>
  </si>
  <si>
    <t>Arsenio Hall</t>
  </si>
  <si>
    <t>ArsÃ¨ne Wenger</t>
  </si>
  <si>
    <t>Art Arfons</t>
  </si>
  <si>
    <t>Art Buchwald</t>
  </si>
  <si>
    <t xml:space="preserve">Mount Vernon,  NY,  United States, </t>
  </si>
  <si>
    <t>Art Carney</t>
  </si>
  <si>
    <t>Art Hunter</t>
  </si>
  <si>
    <t xml:space="preserve">Fairport Harbor,  OH,  United States, </t>
  </si>
  <si>
    <t>Art Kusnyer</t>
  </si>
  <si>
    <t>Art Mahaffey</t>
  </si>
  <si>
    <t>Art Pepper</t>
  </si>
  <si>
    <t xml:space="preserve">Gardena,  CA,  United States, </t>
  </si>
  <si>
    <t>Art Rebel</t>
  </si>
  <si>
    <t xml:space="preserve">Huron,  OH,  United States, </t>
  </si>
  <si>
    <t>Art Sullivan</t>
  </si>
  <si>
    <t>Art Tatum</t>
  </si>
  <si>
    <t xml:space="preserve">Toledo,  OH,  United States, </t>
  </si>
  <si>
    <t>Arthur</t>
  </si>
  <si>
    <t>Arthur Ashe</t>
  </si>
  <si>
    <t xml:space="preserve">Richmond,  VA,  United States, </t>
  </si>
  <si>
    <t>Arthur Berriedale Keith</t>
  </si>
  <si>
    <t>Arthur Blackwell</t>
  </si>
  <si>
    <t>Arthur Conan Doyle</t>
  </si>
  <si>
    <t>Arthur Cores</t>
  </si>
  <si>
    <t>Arthur Daniel O'Neal</t>
  </si>
  <si>
    <t xml:space="preserve">Bremerton,  WA,  United States, </t>
  </si>
  <si>
    <t>Arthur Davis Hasler</t>
  </si>
  <si>
    <t xml:space="preserve">Lehi,  UT,  United States, </t>
  </si>
  <si>
    <t>Arthur Duncan</t>
  </si>
  <si>
    <t>Arthur Epton</t>
  </si>
  <si>
    <t>Arthur Gerald Esch</t>
  </si>
  <si>
    <t xml:space="preserve">Washington,  IL,  United States, </t>
  </si>
  <si>
    <t>Arthur Goode</t>
  </si>
  <si>
    <t>Arthur Honegger</t>
  </si>
  <si>
    <t>Arthur Jackson</t>
  </si>
  <si>
    <t>Arthur Janov</t>
  </si>
  <si>
    <t>Arthur Johnson</t>
  </si>
  <si>
    <t xml:space="preserve">Steubenville,  OH,  United States, </t>
  </si>
  <si>
    <t>Arthur Kampf</t>
  </si>
  <si>
    <t>Arthur Keith</t>
  </si>
  <si>
    <t xml:space="preserve">Bridge of Don,  Aberdeen,  United Kingdom, </t>
  </si>
  <si>
    <t>Arthur Koestler</t>
  </si>
  <si>
    <t xml:space="preserve">Budapest,  Hungary, , </t>
  </si>
  <si>
    <t>Arthur Larkin</t>
  </si>
  <si>
    <t>Arthur Larsen</t>
  </si>
  <si>
    <t xml:space="preserve">San Leandro,  CA,  United States, </t>
  </si>
  <si>
    <t>Arthur M. Okun</t>
  </si>
  <si>
    <t>Arthur M. Young</t>
  </si>
  <si>
    <t>Arthur Newman</t>
  </si>
  <si>
    <t xml:space="preserve">Lakewood,  OH,  United States, </t>
  </si>
  <si>
    <t>Arthur Penn</t>
  </si>
  <si>
    <t>Arthur Pillans Laurie</t>
  </si>
  <si>
    <t>Arthur Rimbaud</t>
  </si>
  <si>
    <t xml:space="preserve">Charleville,  France, , </t>
  </si>
  <si>
    <t>Arthur Robert Jensen</t>
  </si>
  <si>
    <t>Arthur Robert Taylor</t>
  </si>
  <si>
    <t xml:space="preserve">Elizabeth,  NJ,  United States, </t>
  </si>
  <si>
    <t>Arthur Rubinstein</t>
  </si>
  <si>
    <t xml:space="preserve">Lodz,  Poland, , </t>
  </si>
  <si>
    <t>Arthur Schawlow</t>
  </si>
  <si>
    <t>Arthur Schlesinger Jr.</t>
  </si>
  <si>
    <t>Arthur Schopenhauer</t>
  </si>
  <si>
    <t xml:space="preserve">Gdansk,  Poland, , </t>
  </si>
  <si>
    <t>Arthur SÃ©rÃ¨s</t>
  </si>
  <si>
    <t>Arthur Thompson</t>
  </si>
  <si>
    <t>Arthur Woodburn</t>
  </si>
  <si>
    <t>Arthur de Gobineau</t>
  </si>
  <si>
    <t xml:space="preserve">Ville-d'Avray,  France, , </t>
  </si>
  <si>
    <t>Artie Mitchell</t>
  </si>
  <si>
    <t xml:space="preserve">Lodi,  CA,  United States, </t>
  </si>
  <si>
    <t>Artur Axmann</t>
  </si>
  <si>
    <t xml:space="preserve">Hagen,  Germany, , </t>
  </si>
  <si>
    <t>Artur Semedo</t>
  </si>
  <si>
    <t xml:space="preserve">Arronches,  Portugal, , </t>
  </si>
  <si>
    <t>Artur Sliwinski</t>
  </si>
  <si>
    <t xml:space="preserve">Bedlno (Ruszki),  Poland, , </t>
  </si>
  <si>
    <t>Arturo Benedetti</t>
  </si>
  <si>
    <t>Arturo Bocchini</t>
  </si>
  <si>
    <t xml:space="preserve">San Giorgio del Sannio,  Italia, , </t>
  </si>
  <si>
    <t>Arturo Bragaglia</t>
  </si>
  <si>
    <t xml:space="preserve">Frosinone,  Italy, , </t>
  </si>
  <si>
    <t>Arturo Merzario</t>
  </si>
  <si>
    <t xml:space="preserve">Civenna,  Bellagio,  Italy, </t>
  </si>
  <si>
    <t>Arturo de Cordova</t>
  </si>
  <si>
    <t>-06:37:00</t>
  </si>
  <si>
    <t xml:space="preserve">MÃ©rida,  YucatÃ¡n,  Mexico, </t>
  </si>
  <si>
    <t>Artus de Penguern</t>
  </si>
  <si>
    <t>Ary Abittan</t>
  </si>
  <si>
    <t>Ashanti</t>
  </si>
  <si>
    <t xml:space="preserve">Glen Cove,  NY,  United States, </t>
  </si>
  <si>
    <t>Ashley Cox</t>
  </si>
  <si>
    <t>Ashley Judd</t>
  </si>
  <si>
    <t>Ashley Olsen</t>
  </si>
  <si>
    <t>Ashley Putnam</t>
  </si>
  <si>
    <t>Ashley Robert Gibb</t>
  </si>
  <si>
    <t xml:space="preserve">Miami,  FL,  United States, </t>
  </si>
  <si>
    <t>Asia Argento</t>
  </si>
  <si>
    <t>Aslan</t>
  </si>
  <si>
    <t>Assia El Hannouni</t>
  </si>
  <si>
    <t>Asta Agnes Scheib</t>
  </si>
  <si>
    <t xml:space="preserve">Bergneustadt,  Germany, , </t>
  </si>
  <si>
    <t>Astrid Fallon</t>
  </si>
  <si>
    <t xml:space="preserve">Charleroi,  Belgium, , </t>
  </si>
  <si>
    <t>Astrid Plank</t>
  </si>
  <si>
    <t xml:space="preserve">Sterzing,  Italy, , </t>
  </si>
  <si>
    <t>Astrid Zekul</t>
  </si>
  <si>
    <t>Athina Roussel</t>
  </si>
  <si>
    <t>Attilio Labis</t>
  </si>
  <si>
    <t xml:space="preserve">Vincennes,  France, , </t>
  </si>
  <si>
    <t>Attilio Nicora</t>
  </si>
  <si>
    <t>Attilio Pavesi</t>
  </si>
  <si>
    <t xml:space="preserve">Caorso,  Italy, , </t>
  </si>
  <si>
    <t>Attilio Piccioni</t>
  </si>
  <si>
    <t xml:space="preserve">Poggio Bustone,  Italia, , </t>
  </si>
  <si>
    <t>Attilio Tassi</t>
  </si>
  <si>
    <t xml:space="preserve">Pieve San Giacomo,  Italia, , </t>
  </si>
  <si>
    <t>Aubert Frere</t>
  </si>
  <si>
    <t xml:space="preserve">GrÃ©villers,  France, , </t>
  </si>
  <si>
    <t>Aubrey Joseph Wagner</t>
  </si>
  <si>
    <t xml:space="preserve">Hillsboro,  WI,  United States, </t>
  </si>
  <si>
    <t>Aud SchÃ¸nemann</t>
  </si>
  <si>
    <t>Audie Murphy</t>
  </si>
  <si>
    <t xml:space="preserve">Kingston,  OK,  United States, </t>
  </si>
  <si>
    <t>Audrey Hepburn</t>
  </si>
  <si>
    <t>Audrey Santo</t>
  </si>
  <si>
    <t>Audrey Tautou</t>
  </si>
  <si>
    <t xml:space="preserve">Beaumont,  France, , </t>
  </si>
  <si>
    <t>Audrey TcheumÃ©o</t>
  </si>
  <si>
    <t xml:space="preserve">Bondy,  France, , </t>
  </si>
  <si>
    <t>Audry Maupin</t>
  </si>
  <si>
    <t xml:space="preserve">Houilles,  France, , </t>
  </si>
  <si>
    <t>August Bebel</t>
  </si>
  <si>
    <t>August Bier</t>
  </si>
  <si>
    <t xml:space="preserve">Bad Arolsen,  Germany, , </t>
  </si>
  <si>
    <t>August Derleth</t>
  </si>
  <si>
    <t xml:space="preserve">Sauk City,  WI,  United States, </t>
  </si>
  <si>
    <t>August Horch</t>
  </si>
  <si>
    <t xml:space="preserve">Winningen,  Germany, , </t>
  </si>
  <si>
    <t>August Kekule Von Stradonitz</t>
  </si>
  <si>
    <t xml:space="preserve">Darmstadt,  Germany, , </t>
  </si>
  <si>
    <t>August Lilli</t>
  </si>
  <si>
    <t xml:space="preserve">Steinsfurt,  Sinsheim,  Germany, </t>
  </si>
  <si>
    <t>August Losch</t>
  </si>
  <si>
    <t xml:space="preserve">Ã–hringen,  Germany, , </t>
  </si>
  <si>
    <t>August Louis Fauchard</t>
  </si>
  <si>
    <t>August Macke</t>
  </si>
  <si>
    <t xml:space="preserve">Meschede,  Germany, , </t>
  </si>
  <si>
    <t>August Thyssen</t>
  </si>
  <si>
    <t>August Vermeylen</t>
  </si>
  <si>
    <t>August Weismann</t>
  </si>
  <si>
    <t>August Wetter</t>
  </si>
  <si>
    <t xml:space="preserve">Giebelstadt,  Germany, , </t>
  </si>
  <si>
    <t>August Wilhelm Iffland</t>
  </si>
  <si>
    <t>August Zehender</t>
  </si>
  <si>
    <t xml:space="preserve">Aalen,  Germany, , </t>
  </si>
  <si>
    <t>Augusta Hornblower</t>
  </si>
  <si>
    <t>August de Winter</t>
  </si>
  <si>
    <t xml:space="preserve">Grimbergen,  Belgium, , </t>
  </si>
  <si>
    <t>Auguste</t>
  </si>
  <si>
    <t xml:space="preserve">Nevers,  France, , </t>
  </si>
  <si>
    <t>Auguste Arnaud</t>
  </si>
  <si>
    <t xml:space="preserve">La Rochelle,  France, , </t>
  </si>
  <si>
    <t>Auguste Brizeux</t>
  </si>
  <si>
    <t xml:space="preserve">Lorient,  France, , </t>
  </si>
  <si>
    <t>Auguste Cain</t>
  </si>
  <si>
    <t>Auguste Caulet</t>
  </si>
  <si>
    <t>Auguste ClÃ©signer</t>
  </si>
  <si>
    <t>Auguste Comte</t>
  </si>
  <si>
    <t>Auguste Dorchain</t>
  </si>
  <si>
    <t xml:space="preserve">Cambrai,  France, , </t>
  </si>
  <si>
    <t>Auguste Dumont</t>
  </si>
  <si>
    <t>Auguste Durel</t>
  </si>
  <si>
    <t>Auguste Gratry</t>
  </si>
  <si>
    <t>Auguste Herbin</t>
  </si>
  <si>
    <t xml:space="preserve">QuiÃ©vy,  France, , </t>
  </si>
  <si>
    <t>Auguste LumiÃ¨re</t>
  </si>
  <si>
    <t>Auguste Mariette</t>
  </si>
  <si>
    <t xml:space="preserve">Boulogne-sur-Mer,  France, , </t>
  </si>
  <si>
    <t>Auguste Perret</t>
  </si>
  <si>
    <t>Auguste Piccard</t>
  </si>
  <si>
    <t xml:space="preserve">Basel,  Switzerland, , </t>
  </si>
  <si>
    <t>Auguste Raffet</t>
  </si>
  <si>
    <t>Auguste Rateau</t>
  </si>
  <si>
    <t xml:space="preserve">Royan,  France, , </t>
  </si>
  <si>
    <t>Auguste Ravier</t>
  </si>
  <si>
    <t>Auguste Renoir</t>
  </si>
  <si>
    <t>Auguste Trecul</t>
  </si>
  <si>
    <t xml:space="preserve">Mondoubleau,  France, , </t>
  </si>
  <si>
    <t>Auguste Vacquerie</t>
  </si>
  <si>
    <t xml:space="preserve">Villequier-Aumont,  France, , </t>
  </si>
  <si>
    <t>Auguste Vaillant</t>
  </si>
  <si>
    <t xml:space="preserve">MÃ©ziÃ¨res-sur-Seine,  France, , </t>
  </si>
  <si>
    <t>Augustin Bea</t>
  </si>
  <si>
    <t xml:space="preserve">Blumberg,  Germany, , </t>
  </si>
  <si>
    <t>Augustin Guillaume</t>
  </si>
  <si>
    <t xml:space="preserve">Guillestre,  France, , </t>
  </si>
  <si>
    <t>Augustin TrÃ©buchon</t>
  </si>
  <si>
    <t xml:space="preserve">Le Malzieu-Forain,  France, , </t>
  </si>
  <si>
    <t>Augustine Brohan</t>
  </si>
  <si>
    <t>Augusto Magli</t>
  </si>
  <si>
    <t xml:space="preserve">Molinella,  Italy, , </t>
  </si>
  <si>
    <t>August von Kotzebue</t>
  </si>
  <si>
    <t xml:space="preserve">Weimar,  Germany, , </t>
  </si>
  <si>
    <t>August von Platen</t>
  </si>
  <si>
    <t xml:space="preserve">Ansbach,  Germany, , </t>
  </si>
  <si>
    <t>Aureliano Pertile</t>
  </si>
  <si>
    <t xml:space="preserve">Montagnana,  Italy, , </t>
  </si>
  <si>
    <t>Aurore Drossart</t>
  </si>
  <si>
    <t>AurÃ©lien Recoing</t>
  </si>
  <si>
    <t>Austin Pendleton</t>
  </si>
  <si>
    <t>Automne Pavia</t>
  </si>
  <si>
    <t xml:space="preserve">PÃ©ronne,  France, , </t>
  </si>
  <si>
    <t>Ava Gardner</t>
  </si>
  <si>
    <t xml:space="preserve">Boon Hill,  NC,  United States, </t>
  </si>
  <si>
    <t>Ava Neely</t>
  </si>
  <si>
    <t>Ave Earl Pildas</t>
  </si>
  <si>
    <t>Avelino Torres</t>
  </si>
  <si>
    <t xml:space="preserve">Rebordelo,  Amarante,  Portugal, </t>
  </si>
  <si>
    <t>Axel Bauer</t>
  </si>
  <si>
    <t>Ayla Brown</t>
  </si>
  <si>
    <t>Ayrton Senna</t>
  </si>
  <si>
    <t>Azaria Chamberlain</t>
  </si>
  <si>
    <t>+10:00:00</t>
  </si>
  <si>
    <t xml:space="preserve">Mount Isa City,  QLD,  Australia, </t>
  </si>
  <si>
    <t>Azedine Berkane</t>
  </si>
  <si>
    <t xml:space="preserve">Bagneux,  France, , </t>
  </si>
  <si>
    <t>Azorin</t>
  </si>
  <si>
    <t xml:space="preserve">MonÃ²ver,  Spain, , </t>
  </si>
  <si>
    <t>Baby Rodden</t>
  </si>
  <si>
    <t xml:space="preserve">Castro Valley,  CA,  United States, </t>
  </si>
  <si>
    <t>Bach</t>
  </si>
  <si>
    <t xml:space="preserve">Fontanil-Cornillon,  France, , </t>
  </si>
  <si>
    <t>Bahia Bakari</t>
  </si>
  <si>
    <t xml:space="preserve">Ã‰vry,  France, , </t>
  </si>
  <si>
    <t>Baltasar Garzon</t>
  </si>
  <si>
    <t xml:space="preserve">Torres,  Spain, , </t>
  </si>
  <si>
    <t>Balthasar Woll</t>
  </si>
  <si>
    <t xml:space="preserve">Merchweiler,  Germany, , </t>
  </si>
  <si>
    <t>Balthazar Getty</t>
  </si>
  <si>
    <t>Balthus</t>
  </si>
  <si>
    <t>Bambi Alworth</t>
  </si>
  <si>
    <t>Bambi Bembenek</t>
  </si>
  <si>
    <t>Barack Obama</t>
  </si>
  <si>
    <t>Hawaii Loa Ridge,  Honolulu,  HI,  United States"</t>
  </si>
  <si>
    <t>Barbara</t>
  </si>
  <si>
    <t>Barbara Abramo</t>
  </si>
  <si>
    <t>Barbara Cartland</t>
  </si>
  <si>
    <t xml:space="preserve">Birmingham,  United Kingdom, , </t>
  </si>
  <si>
    <t>Barbara Cola</t>
  </si>
  <si>
    <t>Barbara Colby</t>
  </si>
  <si>
    <t>Barbara Cupisti</t>
  </si>
  <si>
    <t>Barbara De Rossi</t>
  </si>
  <si>
    <t>Barbara Dickson</t>
  </si>
  <si>
    <t>Barbara Eden</t>
  </si>
  <si>
    <t xml:space="preserve">Tucson,  AZ,  United States, </t>
  </si>
  <si>
    <t>Barbara Ensoli</t>
  </si>
  <si>
    <t xml:space="preserve">Latina,  Italy, , </t>
  </si>
  <si>
    <t>Barbara Fusar Poli</t>
  </si>
  <si>
    <t xml:space="preserve">Sesto San Giovanni,  Italia, , </t>
  </si>
  <si>
    <t>Barbara Hammer</t>
  </si>
  <si>
    <t>Barbara Hershey</t>
  </si>
  <si>
    <t>Barbara Hutton</t>
  </si>
  <si>
    <t>Barbara Jordan</t>
  </si>
  <si>
    <t>Barbara Laage</t>
  </si>
  <si>
    <t xml:space="preserve">Menthon-Saint-Bernard,  France, , </t>
  </si>
  <si>
    <t>Barbara Lynch</t>
  </si>
  <si>
    <t>Barbara Lynn</t>
  </si>
  <si>
    <t xml:space="preserve">Beaumont,  TX,  United States, </t>
  </si>
  <si>
    <t>Barbara Mandrell</t>
  </si>
  <si>
    <t>Barbara Payton</t>
  </si>
  <si>
    <t xml:space="preserve">Cloquet,  MN,  United States, </t>
  </si>
  <si>
    <t>Barbara Plekker</t>
  </si>
  <si>
    <t>Barbara Richardson</t>
  </si>
  <si>
    <t xml:space="preserve">Gardner,  MA,  United States, </t>
  </si>
  <si>
    <t>Barbara Rooney</t>
  </si>
  <si>
    <t xml:space="preserve">Mesa,  AZ,  United States, </t>
  </si>
  <si>
    <t>Barbara Schulz</t>
  </si>
  <si>
    <t>Barbara Shafferman</t>
  </si>
  <si>
    <t>Barbara Smith</t>
  </si>
  <si>
    <t>Barbara Sukowa</t>
  </si>
  <si>
    <t>Barbara Washburn</t>
  </si>
  <si>
    <t>Barbara Wilson</t>
  </si>
  <si>
    <t xml:space="preserve">Long Beach,  CA,  United States, </t>
  </si>
  <si>
    <t>Barbra Streisand</t>
  </si>
  <si>
    <t>Barnaby Conrad</t>
  </si>
  <si>
    <t>Barnet Lee Rosset</t>
  </si>
  <si>
    <t>Barney Wilen</t>
  </si>
  <si>
    <t>Baron Georges Cuvier</t>
  </si>
  <si>
    <t xml:space="preserve">MontbÃ©liard,  France, , </t>
  </si>
  <si>
    <t>Baron Marcel Bich</t>
  </si>
  <si>
    <t>Baron Rene Maizeroy</t>
  </si>
  <si>
    <t>Baroness Mary Vetsera</t>
  </si>
  <si>
    <t>+01:56:00</t>
  </si>
  <si>
    <t xml:space="preserve">Istanbul,  TÃ¼rkiye, , </t>
  </si>
  <si>
    <t>Barron Hilton</t>
  </si>
  <si>
    <t>Barry Bonds</t>
  </si>
  <si>
    <t xml:space="preserve">Riverside,  CA,  United States, </t>
  </si>
  <si>
    <t>Barry Bonnell</t>
  </si>
  <si>
    <t xml:space="preserve">Mariemont,  OH,  United States, </t>
  </si>
  <si>
    <t>Barry Bostwick</t>
  </si>
  <si>
    <t xml:space="preserve">San Mateo,  CA,  United States, </t>
  </si>
  <si>
    <t>Barry Brown</t>
  </si>
  <si>
    <t>Barry Gibb</t>
  </si>
  <si>
    <t xml:space="preserve">Douglas,  Isle of Man, , </t>
  </si>
  <si>
    <t>Barry Goldwater Jr.</t>
  </si>
  <si>
    <t>Barry Livingston</t>
  </si>
  <si>
    <t>Barry Tatelman</t>
  </si>
  <si>
    <t>Barry White</t>
  </si>
  <si>
    <t xml:space="preserve">Galveston,  TX,  United States, </t>
  </si>
  <si>
    <t>Bart De Wever</t>
  </si>
  <si>
    <t xml:space="preserve">Mortsel,  Belgium, , </t>
  </si>
  <si>
    <t>Bart Jan Bok</t>
  </si>
  <si>
    <t xml:space="preserve">Hoorn,  Netherlands, , </t>
  </si>
  <si>
    <t>Bart Starr</t>
  </si>
  <si>
    <t xml:space="preserve">Montgomery,  AL,  United States, </t>
  </si>
  <si>
    <t>Bartolomeo Sorge</t>
  </si>
  <si>
    <t xml:space="preserve">Rio Marina,  RÃ­o,  Italy, </t>
  </si>
  <si>
    <t>Bartolomeo Vanzetti</t>
  </si>
  <si>
    <t xml:space="preserve">Villafalletto,  Italy, , </t>
  </si>
  <si>
    <t>Barton MacLane</t>
  </si>
  <si>
    <t xml:space="preserve">Columbia,  SC,  United States, </t>
  </si>
  <si>
    <t>Basil T. Fearrington</t>
  </si>
  <si>
    <t>Basile Boli</t>
  </si>
  <si>
    <t xml:space="preserve">Abidjan,  Abidjan,  Cote d'Ivoire, </t>
  </si>
  <si>
    <t>Bates Lowry</t>
  </si>
  <si>
    <t>Battista Pininfarina</t>
  </si>
  <si>
    <t>Battista Rota</t>
  </si>
  <si>
    <t xml:space="preserve">Bergamo,  Italy, , </t>
  </si>
  <si>
    <t>Beatrice Macola</t>
  </si>
  <si>
    <t>Beatrice Palazzi Rossi</t>
  </si>
  <si>
    <t xml:space="preserve">Rimini,  Italy, , </t>
  </si>
  <si>
    <t>Beatrix Beck</t>
  </si>
  <si>
    <t xml:space="preserve">Ollon,  Switzerland, , </t>
  </si>
  <si>
    <t>Beatriz Margenat</t>
  </si>
  <si>
    <t xml:space="preserve">Buenos Aires Buenos Aires City Region,  Argentina, , </t>
  </si>
  <si>
    <t>Beau Bridges</t>
  </si>
  <si>
    <t>Bele Bachem</t>
  </si>
  <si>
    <t xml:space="preserve">DÃ¼sseldorf,  Germany, , </t>
  </si>
  <si>
    <t>Belinda Carlisle</t>
  </si>
  <si>
    <t>Bella Hadid</t>
  </si>
  <si>
    <t>Belva Burgess</t>
  </si>
  <si>
    <t xml:space="preserve">Ellsinore,  MO,  United States, </t>
  </si>
  <si>
    <t>Ben Affleck</t>
  </si>
  <si>
    <t>Ben Ames Williams</t>
  </si>
  <si>
    <t xml:space="preserve">Macon,  MS,  United States, </t>
  </si>
  <si>
    <t>Ben Bottoms</t>
  </si>
  <si>
    <t>Ben Eastman</t>
  </si>
  <si>
    <t xml:space="preserve">Burlingame,  CA,  United States, </t>
  </si>
  <si>
    <t>Ben Foster</t>
  </si>
  <si>
    <t>Ben Kamihara</t>
  </si>
  <si>
    <t xml:space="preserve">Yakima,  WA,  United States, </t>
  </si>
  <si>
    <t>Ben Thompson</t>
  </si>
  <si>
    <t xml:space="preserve">Knottingley,  United Kingdom, , </t>
  </si>
  <si>
    <t>Benay Venuta</t>
  </si>
  <si>
    <t>Benedetto Barberi</t>
  </si>
  <si>
    <t xml:space="preserve">Reale di Sopra,  Volta Mantovana,  Italia, </t>
  </si>
  <si>
    <t>Benedetto Cairoli</t>
  </si>
  <si>
    <t xml:space="preserve">Pavia,  Italy, , </t>
  </si>
  <si>
    <t>Benedetto Croce</t>
  </si>
  <si>
    <t xml:space="preserve">Pescasseroli,  Italy, , </t>
  </si>
  <si>
    <t>Beniamino Gigli</t>
  </si>
  <si>
    <t xml:space="preserve">Recanati,  Italy, , </t>
  </si>
  <si>
    <t>Benigno Zaccagnini</t>
  </si>
  <si>
    <t xml:space="preserve">Faenza,  Italy, , </t>
  </si>
  <si>
    <t>Benita Valente</t>
  </si>
  <si>
    <t xml:space="preserve">Delano,  CA,  United States, </t>
  </si>
  <si>
    <t>Benito Mussolini</t>
  </si>
  <si>
    <t xml:space="preserve">Predappio,  Italy, , </t>
  </si>
  <si>
    <t>Benjamin Baillaud</t>
  </si>
  <si>
    <t xml:space="preserve">Chalon-sur-SaÃ´ne,  France, , </t>
  </si>
  <si>
    <t>Benjamin Biolay</t>
  </si>
  <si>
    <t xml:space="preserve">Villefranche-sur-SaÃ´ne,  France, , </t>
  </si>
  <si>
    <t>Benjamin Bratt</t>
  </si>
  <si>
    <t>Benjamin Butler</t>
  </si>
  <si>
    <t xml:space="preserve">Deerfield,  NH,  United States, </t>
  </si>
  <si>
    <t>Benjamin Disraeli</t>
  </si>
  <si>
    <t xml:space="preserve">London,  United Kingdom, , </t>
  </si>
  <si>
    <t>Benjamin Franklin Bailar</t>
  </si>
  <si>
    <t xml:space="preserve">Champaign,  IL,  United States, </t>
  </si>
  <si>
    <t>Benjamin Ginsburg</t>
  </si>
  <si>
    <t xml:space="preserve">Valensole,  France, , </t>
  </si>
  <si>
    <t>Benjamin Godard</t>
  </si>
  <si>
    <t>Benjamin Hooks</t>
  </si>
  <si>
    <t>Benjamin Millepied</t>
  </si>
  <si>
    <t>Benjamin PÃ©ret</t>
  </si>
  <si>
    <t xml:space="preserve">RezÃ©,  France, , </t>
  </si>
  <si>
    <t>Benjamin Rabier</t>
  </si>
  <si>
    <t xml:space="preserve">La Roche-sur-Yon,  France, , </t>
  </si>
  <si>
    <t>Benjamin Smith</t>
  </si>
  <si>
    <t>Benjamin Stanton Gage</t>
  </si>
  <si>
    <t>Benno Elkan</t>
  </si>
  <si>
    <t>Benny Gallagher</t>
  </si>
  <si>
    <t xml:space="preserve">Kinlochbervie,  Lairg,  United Kingdom, </t>
  </si>
  <si>
    <t>Benny Lynch</t>
  </si>
  <si>
    <t>Benoit Dauga</t>
  </si>
  <si>
    <t xml:space="preserve">Montgaillard,  France, , </t>
  </si>
  <si>
    <t>BenoÃ®t Hamon</t>
  </si>
  <si>
    <t xml:space="preserve">Saint-Renan,  France, , </t>
  </si>
  <si>
    <t>BenoÃ®t Jacquot</t>
  </si>
  <si>
    <t>BenoÃ®t Magimel</t>
  </si>
  <si>
    <t>BenoÃ®t Paire</t>
  </si>
  <si>
    <t xml:space="preserve">Avignon,  France, , </t>
  </si>
  <si>
    <t>BenoÃ®t Poelvoorde</t>
  </si>
  <si>
    <t>BenoÃ®te Groult</t>
  </si>
  <si>
    <t>Beppe Fiorello</t>
  </si>
  <si>
    <t xml:space="preserve">Catania,  Italy, , </t>
  </si>
  <si>
    <t>Beppe Grillo</t>
  </si>
  <si>
    <t>Beppe Recchia</t>
  </si>
  <si>
    <t xml:space="preserve">Piacenza,  Italy, , </t>
  </si>
  <si>
    <t>Berisford Anderson</t>
  </si>
  <si>
    <t>Berkane Azdine</t>
  </si>
  <si>
    <t>Bern Porter</t>
  </si>
  <si>
    <t xml:space="preserve">Houlton,  ME,  United States, </t>
  </si>
  <si>
    <t>Bernadette Brady</t>
  </si>
  <si>
    <t>+09:30:00</t>
  </si>
  <si>
    <t xml:space="preserve">Adelaide,  SA,  Australia, </t>
  </si>
  <si>
    <t>Bernadette Chirac</t>
  </si>
  <si>
    <t>Bernadette Federici</t>
  </si>
  <si>
    <t>Bernadette Lafont</t>
  </si>
  <si>
    <t>Bernadette Peters</t>
  </si>
  <si>
    <t>Bernard</t>
  </si>
  <si>
    <t xml:space="preserve">Beni Saf,  AlgÃ©rie, , </t>
  </si>
  <si>
    <t>Bernard Archeriaux</t>
  </si>
  <si>
    <t xml:space="preserve">Montoire-sur-le-Loir,  France, , </t>
  </si>
  <si>
    <t>Bernard Arnault</t>
  </si>
  <si>
    <t>Bernard Attali</t>
  </si>
  <si>
    <t>Bernard Baranton</t>
  </si>
  <si>
    <t xml:space="preserve">Clamecy,  France, , </t>
  </si>
  <si>
    <t>Bernard Bettle</t>
  </si>
  <si>
    <t>Bernard Bijvoet</t>
  </si>
  <si>
    <t>Bernard Blier</t>
  </si>
  <si>
    <t>-04:17:00</t>
  </si>
  <si>
    <t>Bernard Bonsignour</t>
  </si>
  <si>
    <t>Bernard Borderie</t>
  </si>
  <si>
    <t>Bernard Bosson</t>
  </si>
  <si>
    <t>Bernard Boursicot</t>
  </si>
  <si>
    <t>Bernard Buffet</t>
  </si>
  <si>
    <t>Bernard Campan</t>
  </si>
  <si>
    <t xml:space="preserve">Agen,  France, , </t>
  </si>
  <si>
    <t>Bernard Capillon</t>
  </si>
  <si>
    <t xml:space="preserve">Bizerte,  Tunisia, , </t>
  </si>
  <si>
    <t>Bernard Cazeneuve</t>
  </si>
  <si>
    <t xml:space="preserve">Senlis,  France, , </t>
  </si>
  <si>
    <t>Bernard Celestini</t>
  </si>
  <si>
    <t xml:space="preserve">Gap,  France, , </t>
  </si>
  <si>
    <t>Bernard Chambaz</t>
  </si>
  <si>
    <t>Bernard Chevallier</t>
  </si>
  <si>
    <t>Bernard Clavel</t>
  </si>
  <si>
    <t xml:space="preserve">Lons-le-Saunier,  France, , </t>
  </si>
  <si>
    <t>Bernard Cornut</t>
  </si>
  <si>
    <t>Bernard Detti</t>
  </si>
  <si>
    <t>Bernard Dhellemme</t>
  </si>
  <si>
    <t>Bernard DhÃ©ran</t>
  </si>
  <si>
    <t xml:space="preserve">Dieppe,  France, , </t>
  </si>
  <si>
    <t>Bernard Dumon</t>
  </si>
  <si>
    <t>Bernard Epton</t>
  </si>
  <si>
    <t>Bernard Ferdinand Lyot</t>
  </si>
  <si>
    <t>Bernard Fincoeur</t>
  </si>
  <si>
    <t>Bernard Fresson</t>
  </si>
  <si>
    <t>Bernard Gersten</t>
  </si>
  <si>
    <t>Bernard Giraudeau</t>
  </si>
  <si>
    <t>Bernard Giroux</t>
  </si>
  <si>
    <t>Bernard Hinault</t>
  </si>
  <si>
    <t xml:space="preserve">Yffiniac,  France, , </t>
  </si>
  <si>
    <t>Bernard Kouchner</t>
  </si>
  <si>
    <t>Bernard L. Kowalski</t>
  </si>
  <si>
    <t xml:space="preserve">Brownsville,  TX,  United States, </t>
  </si>
  <si>
    <t>Bernard Lama</t>
  </si>
  <si>
    <t xml:space="preserve">Tours,  France, , </t>
  </si>
  <si>
    <t>Bernard Lancret</t>
  </si>
  <si>
    <t xml:space="preserve">Gonesse,  France, , </t>
  </si>
  <si>
    <t>Bernard Laporte</t>
  </si>
  <si>
    <t xml:space="preserve">Rodez,  France, , </t>
  </si>
  <si>
    <t>Bernard Laroche</t>
  </si>
  <si>
    <t>Bernard Lavalette</t>
  </si>
  <si>
    <t>Bernard Le Coq</t>
  </si>
  <si>
    <t xml:space="preserve">Le Blanc,  France, , </t>
  </si>
  <si>
    <t>Bernard Loiseau</t>
  </si>
  <si>
    <t xml:space="preserve">ChamaliÃ¨res,  France, , </t>
  </si>
  <si>
    <t>Bernard Lorjou</t>
  </si>
  <si>
    <t xml:space="preserve">Blois,  France, , </t>
  </si>
  <si>
    <t>Bernard Manciet</t>
  </si>
  <si>
    <t xml:space="preserve">Sabres,  France, , </t>
  </si>
  <si>
    <t>Bernard MaziÃ¨res</t>
  </si>
  <si>
    <t>Bernard Michel</t>
  </si>
  <si>
    <t xml:space="preserve">Nancy,  France, , </t>
  </si>
  <si>
    <t>Bernard Minetti</t>
  </si>
  <si>
    <t>Bernard Moitessier</t>
  </si>
  <si>
    <t xml:space="preserve">Hanoi,  Hanoi,  Vietnam, </t>
  </si>
  <si>
    <t>Bernard Moninot</t>
  </si>
  <si>
    <t xml:space="preserve">Le Faou,  France, , </t>
  </si>
  <si>
    <t>Bernard Monnereau</t>
  </si>
  <si>
    <t xml:space="preserve">Thonon-Les-Bains,  France, , </t>
  </si>
  <si>
    <t>Bernard Montiel</t>
  </si>
  <si>
    <t>Bernard Pivot</t>
  </si>
  <si>
    <t>Bernard Poignant</t>
  </si>
  <si>
    <t>Bernard Pons</t>
  </si>
  <si>
    <t>Bernard Prevost</t>
  </si>
  <si>
    <t>Bernard Privat</t>
  </si>
  <si>
    <t>Bernard Rahis</t>
  </si>
  <si>
    <t xml:space="preserve">Blida,  Algeria, , </t>
  </si>
  <si>
    <t>Bernard Rancillac</t>
  </si>
  <si>
    <t>Bernard Roger Tapie</t>
  </si>
  <si>
    <t>Bernard Rossi</t>
  </si>
  <si>
    <t>Bernard Schmetz</t>
  </si>
  <si>
    <t>Bernard ThÃ©venet</t>
  </si>
  <si>
    <t xml:space="preserve">Saint-Julien-de-Civry,  France, , </t>
  </si>
  <si>
    <t>Bernard Ullathorne</t>
  </si>
  <si>
    <t xml:space="preserve">Pocklington,  York,  United Kingdom, </t>
  </si>
  <si>
    <t>Bernard Vaussion</t>
  </si>
  <si>
    <t>Bernard Villemot</t>
  </si>
  <si>
    <t xml:space="preserve">Trouville-sur-Mer,  France, , </t>
  </si>
  <si>
    <t>Bernard Weinstein</t>
  </si>
  <si>
    <t>Bernard Wesphael</t>
  </si>
  <si>
    <t xml:space="preserve">Waremme,  Belgium, , </t>
  </si>
  <si>
    <t>Bernard William Rogers</t>
  </si>
  <si>
    <t xml:space="preserve">Fairview,  KS,  United States, </t>
  </si>
  <si>
    <t>Bernard Zehrfuss</t>
  </si>
  <si>
    <t>Bernard Zuckerman</t>
  </si>
  <si>
    <t>Bernardine Dohrn</t>
  </si>
  <si>
    <t>Bernardino Palazzi</t>
  </si>
  <si>
    <t xml:space="preserve">Nuoro,  Italy, , </t>
  </si>
  <si>
    <t>Bernardo Bertolucci</t>
  </si>
  <si>
    <t>Bernardo Pacini</t>
  </si>
  <si>
    <t xml:space="preserve">Capannori,  Italy, , </t>
  </si>
  <si>
    <t>Bernd Alois Zimmermann</t>
  </si>
  <si>
    <t xml:space="preserve">Erftstadt,  Germany, , </t>
  </si>
  <si>
    <t>Bernhard Brink</t>
  </si>
  <si>
    <t>Bernhard Grzimek</t>
  </si>
  <si>
    <t xml:space="preserve">Krauschwitz in der Oberlausitz,  Germany, , </t>
  </si>
  <si>
    <t>Bernhard Kellermann</t>
  </si>
  <si>
    <t xml:space="preserve">FÃ¼rth,  Germany, , </t>
  </si>
  <si>
    <t>Bernhard Letterhaus</t>
  </si>
  <si>
    <t>Bernhard von Gudden</t>
  </si>
  <si>
    <t>Bernie Bonvoisin</t>
  </si>
  <si>
    <t xml:space="preserve">Nanterre,  France, , </t>
  </si>
  <si>
    <t>Bernie Madoff</t>
  </si>
  <si>
    <t>Berniece Baker</t>
  </si>
  <si>
    <t>Berry Gibb</t>
  </si>
  <si>
    <t xml:space="preserve">Sydney,  NSW,  Australia, </t>
  </si>
  <si>
    <t>Bert Convy</t>
  </si>
  <si>
    <t>Bert Haanstra</t>
  </si>
  <si>
    <t xml:space="preserve">Rijssen-Holten,  Netherlands, , </t>
  </si>
  <si>
    <t>Bert Jansch</t>
  </si>
  <si>
    <t>Bert Jones</t>
  </si>
  <si>
    <t xml:space="preserve">Ruston,  LA,  United States, </t>
  </si>
  <si>
    <t>Bertha von Marenholtz</t>
  </si>
  <si>
    <t xml:space="preserve">Brunswick,  Germany, , </t>
  </si>
  <si>
    <t>Berthe Bovy</t>
  </si>
  <si>
    <t>Berthe Morisot</t>
  </si>
  <si>
    <t>Berthe Weill</t>
  </si>
  <si>
    <t>Berthe de CourriÃ¨re</t>
  </si>
  <si>
    <t>Berthold Beitz</t>
  </si>
  <si>
    <t xml:space="preserve">Demmin,  Germany, , </t>
  </si>
  <si>
    <t>Berti Vogts</t>
  </si>
  <si>
    <t xml:space="preserve">Kaarst,  Germany, , </t>
  </si>
  <si>
    <t>Bertin Nahum</t>
  </si>
  <si>
    <t xml:space="preserve">Dakar,  Dakar,  Senegal, </t>
  </si>
  <si>
    <t>Berto Lardera</t>
  </si>
  <si>
    <t xml:space="preserve">La Spezia,  Italy, , </t>
  </si>
  <si>
    <t>Bertolt Brecht</t>
  </si>
  <si>
    <t>Bertrand Blier</t>
  </si>
  <si>
    <t>Bertrand Cantat</t>
  </si>
  <si>
    <t>Bertrand DelanoÃ«</t>
  </si>
  <si>
    <t xml:space="preserve">Tunis,  Tunisia, , </t>
  </si>
  <si>
    <t>Bertrand Lavier</t>
  </si>
  <si>
    <t xml:space="preserve">ChÃ¢tillon-sur-Seine,  France, , </t>
  </si>
  <si>
    <t>Bertrand Tavernier</t>
  </si>
  <si>
    <t>Bertrand Vecten</t>
  </si>
  <si>
    <t>Bertrand de Broc</t>
  </si>
  <si>
    <t xml:space="preserve">Quimper,  France, , </t>
  </si>
  <si>
    <t>Bess Lomax Hawes</t>
  </si>
  <si>
    <t xml:space="preserve">Austin,  TX,  United States, </t>
  </si>
  <si>
    <t>Beth Brode</t>
  </si>
  <si>
    <t xml:space="preserve">Haverhill,  MA,  United States, </t>
  </si>
  <si>
    <t>Beth Chamberlin</t>
  </si>
  <si>
    <t xml:space="preserve">Danville,  VT,  United States, </t>
  </si>
  <si>
    <t>Beth Heiden</t>
  </si>
  <si>
    <t xml:space="preserve">Madison,  WI,  United States, </t>
  </si>
  <si>
    <t>Beth Rosato</t>
  </si>
  <si>
    <t xml:space="preserve">Bay Shore,  NY,  United States, </t>
  </si>
  <si>
    <t>Bethany Williams</t>
  </si>
  <si>
    <t xml:space="preserve">Corbin,  KY,  United States, </t>
  </si>
  <si>
    <t>Betsey Goodspeed</t>
  </si>
  <si>
    <t xml:space="preserve">Fort Collins,  CO,  United States, </t>
  </si>
  <si>
    <t>Betsy James Wyeth</t>
  </si>
  <si>
    <t xml:space="preserve">East Aurora,  NY,  United States, </t>
  </si>
  <si>
    <t>Betsy Russell</t>
  </si>
  <si>
    <t>Betsy van Vloten</t>
  </si>
  <si>
    <t xml:space="preserve">Deventer,  Netherlands, , </t>
  </si>
  <si>
    <t>Bette Midler</t>
  </si>
  <si>
    <t>-10:30:00</t>
  </si>
  <si>
    <t>Bettina Tietjen</t>
  </si>
  <si>
    <t>Betty Buckley</t>
  </si>
  <si>
    <t xml:space="preserve">Big Spring,  TX,  United States, </t>
  </si>
  <si>
    <t>Betty Ford</t>
  </si>
  <si>
    <t>Betty Friedan</t>
  </si>
  <si>
    <t xml:space="preserve">Peoria,  IL,  United States, </t>
  </si>
  <si>
    <t>Betty Fussell</t>
  </si>
  <si>
    <t>Betty Grable</t>
  </si>
  <si>
    <t>Betty Hill</t>
  </si>
  <si>
    <t xml:space="preserve">Newton,  NH,  United States, </t>
  </si>
  <si>
    <t>Betty Jane Rowland</t>
  </si>
  <si>
    <t>Beverly Ann Jarosz</t>
  </si>
  <si>
    <t>Beverly D'Angelo</t>
  </si>
  <si>
    <t>Bianca Beauchamp</t>
  </si>
  <si>
    <t xml:space="preserve">Montreal QC,  Canada, , </t>
  </si>
  <si>
    <t>Bibiana Perez</t>
  </si>
  <si>
    <t>Bice Cairati</t>
  </si>
  <si>
    <t>Bice Valori</t>
  </si>
  <si>
    <t>Bice Vanzetta</t>
  </si>
  <si>
    <t>Big Bopper</t>
  </si>
  <si>
    <t xml:space="preserve">Sabine Pass,  TX,  United States, </t>
  </si>
  <si>
    <t>Bil Tierney</t>
  </si>
  <si>
    <t>Bill 'Cowboy Rambler' Boyd</t>
  </si>
  <si>
    <t xml:space="preserve">Ladonia,  TX,  United States, </t>
  </si>
  <si>
    <t>Bill Berry</t>
  </si>
  <si>
    <t xml:space="preserve">Duluth,  MN,  United States, </t>
  </si>
  <si>
    <t>Bill Bixby</t>
  </si>
  <si>
    <t>Bill Blair</t>
  </si>
  <si>
    <t xml:space="preserve">Hazard,  KY,  United States, </t>
  </si>
  <si>
    <t>Bill Blass</t>
  </si>
  <si>
    <t xml:space="preserve">Fort Wayne,  IN,  United States, </t>
  </si>
  <si>
    <t>Bill Bonness</t>
  </si>
  <si>
    <t>Bill Bradley</t>
  </si>
  <si>
    <t>Bill Brubaker</t>
  </si>
  <si>
    <t>Bill Bryden</t>
  </si>
  <si>
    <t xml:space="preserve">Greenock,  United Kingdom, , </t>
  </si>
  <si>
    <t>Bill C. Malone</t>
  </si>
  <si>
    <t xml:space="preserve">Lindale,  TX,  United States, </t>
  </si>
  <si>
    <t>Bill Camfield</t>
  </si>
  <si>
    <t xml:space="preserve">Mineral Wells,  TX,  United States, </t>
  </si>
  <si>
    <t>Bill Engvall</t>
  </si>
  <si>
    <t>Bill Faul</t>
  </si>
  <si>
    <t>Bill Forry</t>
  </si>
  <si>
    <t>Bill Forsyth</t>
  </si>
  <si>
    <t>Bill Gibb</t>
  </si>
  <si>
    <t xml:space="preserve">Fraserburgh,  United Kingdom, , </t>
  </si>
  <si>
    <t>Bill Gradison</t>
  </si>
  <si>
    <t>Bill Groman</t>
  </si>
  <si>
    <t xml:space="preserve">Tiffin,  OH,  United States, </t>
  </si>
  <si>
    <t>Bill Guerin</t>
  </si>
  <si>
    <t>Bill Hardie</t>
  </si>
  <si>
    <t>Bill Hardman</t>
  </si>
  <si>
    <t>Bill Hosket Jr.</t>
  </si>
  <si>
    <t xml:space="preserve">Dayton,  OH,  United States, </t>
  </si>
  <si>
    <t>Bill Hughes</t>
  </si>
  <si>
    <t>Bill Irwin</t>
  </si>
  <si>
    <t>Bill Kilmer</t>
  </si>
  <si>
    <t xml:space="preserve">Topeka,  KS,  United States, </t>
  </si>
  <si>
    <t>Bill Knott</t>
  </si>
  <si>
    <t xml:space="preserve">Ithaca,  MI,  United States, </t>
  </si>
  <si>
    <t>Bill Lancaster</t>
  </si>
  <si>
    <t>Bill Lilly</t>
  </si>
  <si>
    <t>Bill MacPhail</t>
  </si>
  <si>
    <t>Bill Maher</t>
  </si>
  <si>
    <t>Bill Manhoff</t>
  </si>
  <si>
    <t>Bill Medley</t>
  </si>
  <si>
    <t>Bill Moor</t>
  </si>
  <si>
    <t>Bill Moyers</t>
  </si>
  <si>
    <t xml:space="preserve">Hugo,  OK,  United States, </t>
  </si>
  <si>
    <t>Bill Porter</t>
  </si>
  <si>
    <t>Bill Richardson</t>
  </si>
  <si>
    <t xml:space="preserve">Pasadena,  CA,  United States, </t>
  </si>
  <si>
    <t>Bill Robertson</t>
  </si>
  <si>
    <t xml:space="preserve">Sheboygan,  WI,  United States, </t>
  </si>
  <si>
    <t>Bill Romanowski</t>
  </si>
  <si>
    <t xml:space="preserve">Mount Vernon,  VA,  United States, </t>
  </si>
  <si>
    <t>Bill Sharman</t>
  </si>
  <si>
    <t>Bill Sharp</t>
  </si>
  <si>
    <t>Bill Shoemaker</t>
  </si>
  <si>
    <t xml:space="preserve">Fabens,  TX,  United States, </t>
  </si>
  <si>
    <t>Bill Singer</t>
  </si>
  <si>
    <t>Bill Steinkraus</t>
  </si>
  <si>
    <t>Bill Takas</t>
  </si>
  <si>
    <t>Bill Walton</t>
  </si>
  <si>
    <t xml:space="preserve">La Mesa,  CA,  United States, </t>
  </si>
  <si>
    <t>Billie Austin Bryant</t>
  </si>
  <si>
    <t xml:space="preserve">Seven Springs,  NC,  United States, </t>
  </si>
  <si>
    <t>Billie Jean King</t>
  </si>
  <si>
    <t>Billy Backus</t>
  </si>
  <si>
    <t xml:space="preserve">Canastota,  NY,  United States, </t>
  </si>
  <si>
    <t>Billy Bean</t>
  </si>
  <si>
    <t>Billy Butterfield</t>
  </si>
  <si>
    <t xml:space="preserve">Middletown,  OH,  United States, </t>
  </si>
  <si>
    <t>Billy Carter</t>
  </si>
  <si>
    <t xml:space="preserve">Americus,  GA,  United States, </t>
  </si>
  <si>
    <t>Billy Casper</t>
  </si>
  <si>
    <t>Billy Connolly</t>
  </si>
  <si>
    <t>Billy Consolo</t>
  </si>
  <si>
    <t>Billy Crystal</t>
  </si>
  <si>
    <t>Billy Dee Williams</t>
  </si>
  <si>
    <t>Billy Graham</t>
  </si>
  <si>
    <t xml:space="preserve">Charlotte,  NC,  United States, </t>
  </si>
  <si>
    <t>Billy Joe Shaver</t>
  </si>
  <si>
    <t xml:space="preserve">Corsicana,  TX,  United States, </t>
  </si>
  <si>
    <t>Billy Joe Thomas</t>
  </si>
  <si>
    <t>Billy Kidd</t>
  </si>
  <si>
    <t xml:space="preserve">Burlington,  VT,  United States, </t>
  </si>
  <si>
    <t>Billy Mackenzie</t>
  </si>
  <si>
    <t>Billy Martin</t>
  </si>
  <si>
    <t>Billy Mitchell</t>
  </si>
  <si>
    <t>Billy Norwich</t>
  </si>
  <si>
    <t xml:space="preserve">Norwich,  CT,  United States, </t>
  </si>
  <si>
    <t>Billy Ray Cyrus</t>
  </si>
  <si>
    <t xml:space="preserve">Bellefonte,  KY,  United States, </t>
  </si>
  <si>
    <t>Billy Squier</t>
  </si>
  <si>
    <t>Billy Strayhorn</t>
  </si>
  <si>
    <t>Billy Talbert</t>
  </si>
  <si>
    <t>Billy Thompson</t>
  </si>
  <si>
    <t>Birgitte Sondergaard</t>
  </si>
  <si>
    <t xml:space="preserve">VÃ¤nersborg,  Sweden, , </t>
  </si>
  <si>
    <t>Bispo Edir Macedo</t>
  </si>
  <si>
    <t xml:space="preserve">Rio das Flores,  Brasil, , </t>
  </si>
  <si>
    <t>Bitti Bergamo</t>
  </si>
  <si>
    <t>Bixente Lizarazu</t>
  </si>
  <si>
    <t xml:space="preserve">Saint-Jean-de-Luz,  France, , </t>
  </si>
  <si>
    <t>Bjorn Hendrickx</t>
  </si>
  <si>
    <t xml:space="preserve">Ostend,  Belgium, , </t>
  </si>
  <si>
    <t>BjÃ¶rn Engholm</t>
  </si>
  <si>
    <t xml:space="preserve">LÃ¼beck,  Germany, , </t>
  </si>
  <si>
    <t>Blaise Cendrars</t>
  </si>
  <si>
    <t xml:space="preserve">La Chaux-de-Fonds,  Switzerland, , </t>
  </si>
  <si>
    <t>Blake Lively</t>
  </si>
  <si>
    <t xml:space="preserve">Tarzana,  CA,  United States, </t>
  </si>
  <si>
    <t>Blanche Dumoulin</t>
  </si>
  <si>
    <t>Blanche d'Antigny</t>
  </si>
  <si>
    <t>Blanchette Brunoy</t>
  </si>
  <si>
    <t>Blonde Dolly</t>
  </si>
  <si>
    <t>Bo</t>
  </si>
  <si>
    <t>Bo Burnham</t>
  </si>
  <si>
    <t xml:space="preserve">Beverly,  MA,  United States, </t>
  </si>
  <si>
    <t>Bo Derek</t>
  </si>
  <si>
    <t>Bo Gritz</t>
  </si>
  <si>
    <t xml:space="preserve">Enid,  OK,  United States, </t>
  </si>
  <si>
    <t>Bo Schembechler</t>
  </si>
  <si>
    <t xml:space="preserve">Barberton,  OH,  United States, </t>
  </si>
  <si>
    <t>Bob Addis</t>
  </si>
  <si>
    <t xml:space="preserve">Mineral Ridge,  OH,  United States, </t>
  </si>
  <si>
    <t>Bob Barker</t>
  </si>
  <si>
    <t xml:space="preserve">Darrington,  WA,  United States, </t>
  </si>
  <si>
    <t>Bob Barton</t>
  </si>
  <si>
    <t xml:space="preserve">Norwood,  OH,  United States, </t>
  </si>
  <si>
    <t>Bob Berdella</t>
  </si>
  <si>
    <t>Bob Bergland</t>
  </si>
  <si>
    <t xml:space="preserve">Roseau,  MN,  United States, </t>
  </si>
  <si>
    <t>Bob Brenly</t>
  </si>
  <si>
    <t xml:space="preserve">Coshocton,  OH,  United States, </t>
  </si>
  <si>
    <t>Bob Dandridge</t>
  </si>
  <si>
    <t>Bob Daughters</t>
  </si>
  <si>
    <t>Bob Demarco</t>
  </si>
  <si>
    <t>Bob Denard</t>
  </si>
  <si>
    <t>Bob Denver</t>
  </si>
  <si>
    <t xml:space="preserve">New Rochelle,  NY,  United States, </t>
  </si>
  <si>
    <t>Bob Dylan</t>
  </si>
  <si>
    <t>Bob Eubanks</t>
  </si>
  <si>
    <t xml:space="preserve">Flint,  MI,  United States, </t>
  </si>
  <si>
    <t>Bob Farrington</t>
  </si>
  <si>
    <t xml:space="preserve">Richwood,  OH,  United States, </t>
  </si>
  <si>
    <t>Bob Fosse</t>
  </si>
  <si>
    <t xml:space="preserve">Chicago Heights,  IL,  United States, </t>
  </si>
  <si>
    <t>Bob Gain</t>
  </si>
  <si>
    <t>Bob Gibson</t>
  </si>
  <si>
    <t xml:space="preserve">Omaha,  NE,  United States, </t>
  </si>
  <si>
    <t>Bob Gillespie</t>
  </si>
  <si>
    <t>Bob Gunton</t>
  </si>
  <si>
    <t>Bob Gutowski</t>
  </si>
  <si>
    <t>Bob Hames</t>
  </si>
  <si>
    <t xml:space="preserve">Wolfe City,  TX,  United States, </t>
  </si>
  <si>
    <t>Bob Hayes</t>
  </si>
  <si>
    <t xml:space="preserve">Jacksonville,  FL,  United States, </t>
  </si>
  <si>
    <t>Bob Hill</t>
  </si>
  <si>
    <t>Bob Johnston</t>
  </si>
  <si>
    <t xml:space="preserve">Hillsboro,  TX,  United States, </t>
  </si>
  <si>
    <t>Bob Kaiser</t>
  </si>
  <si>
    <t>Bob Kelly</t>
  </si>
  <si>
    <t>Bob Knight</t>
  </si>
  <si>
    <t xml:space="preserve">Massillon,  OH,  United States, </t>
  </si>
  <si>
    <t>Bob Lilly</t>
  </si>
  <si>
    <t xml:space="preserve">Olney,  TX,  United States, </t>
  </si>
  <si>
    <t>Bob Mathias</t>
  </si>
  <si>
    <t xml:space="preserve">Tulare,  CA,  United States, </t>
  </si>
  <si>
    <t>Bob McAdoo</t>
  </si>
  <si>
    <t xml:space="preserve">Greensboro,  NC,  United States, </t>
  </si>
  <si>
    <t>Bob Meyer</t>
  </si>
  <si>
    <t>Bob Montana</t>
  </si>
  <si>
    <t xml:space="preserve">Stockton,  CA,  United States, </t>
  </si>
  <si>
    <t>Bob Newhart</t>
  </si>
  <si>
    <t>Bob Nieman</t>
  </si>
  <si>
    <t>Bob Pattison</t>
  </si>
  <si>
    <t xml:space="preserve">Woburn,  MA,  United States, </t>
  </si>
  <si>
    <t>Bob Pernice</t>
  </si>
  <si>
    <t>Bob Pettit</t>
  </si>
  <si>
    <t xml:space="preserve">Baton Rouge,  LA,  United States, </t>
  </si>
  <si>
    <t>Bob Ralston</t>
  </si>
  <si>
    <t xml:space="preserve">Upland,  CA,  United States, </t>
  </si>
  <si>
    <t>Bob Ramillon</t>
  </si>
  <si>
    <t xml:space="preserve">Cannes,  France, , </t>
  </si>
  <si>
    <t>Bob Richards</t>
  </si>
  <si>
    <t>Bob Rosburg</t>
  </si>
  <si>
    <t>Bob Rothel</t>
  </si>
  <si>
    <t xml:space="preserve">Columbia Station,  OH,  United States, </t>
  </si>
  <si>
    <t>Bob Schul</t>
  </si>
  <si>
    <t xml:space="preserve">Troy,  OH,  United States, </t>
  </si>
  <si>
    <t>Bob Seagren</t>
  </si>
  <si>
    <t xml:space="preserve">Pomona,  CA,  United States, </t>
  </si>
  <si>
    <t>Bob Shell</t>
  </si>
  <si>
    <t xml:space="preserve">Lowell,  MA,  United States, </t>
  </si>
  <si>
    <t>Bob Timberlake</t>
  </si>
  <si>
    <t>Bob Travaglini</t>
  </si>
  <si>
    <t xml:space="preserve">Chelsea,  MA,  United States, </t>
  </si>
  <si>
    <t>Bob Uecker</t>
  </si>
  <si>
    <t>Bob Verga</t>
  </si>
  <si>
    <t xml:space="preserve">Neptune,  NJ,  United States, </t>
  </si>
  <si>
    <t>Bob Vogel</t>
  </si>
  <si>
    <t>Bob Wade</t>
  </si>
  <si>
    <t>Bob Welch</t>
  </si>
  <si>
    <t>Bob Wellman</t>
  </si>
  <si>
    <t>Bob Woolmer</t>
  </si>
  <si>
    <t xml:space="preserve">Kanpur,  Uttar Pradesh,  India, </t>
  </si>
  <si>
    <t>Bobbi</t>
  </si>
  <si>
    <t>Bobby Bell</t>
  </si>
  <si>
    <t xml:space="preserve">Shelby,  NC,  United States, </t>
  </si>
  <si>
    <t>Bobby Bonds</t>
  </si>
  <si>
    <t>Bobby Boyd</t>
  </si>
  <si>
    <t>Bobby Brown</t>
  </si>
  <si>
    <t>Bobby Burgess</t>
  </si>
  <si>
    <t>Bobby Cross</t>
  </si>
  <si>
    <t xml:space="preserve">Ranger,  TX,  United States, </t>
  </si>
  <si>
    <t>Bobby Darin</t>
  </si>
  <si>
    <t>Bobby Durnbaugh</t>
  </si>
  <si>
    <t>Bobby Hatfield</t>
  </si>
  <si>
    <t xml:space="preserve">Beaver Dam,  KY,  United States, </t>
  </si>
  <si>
    <t>Bobby Jindal</t>
  </si>
  <si>
    <t>Bobby Jones</t>
  </si>
  <si>
    <t>Bobby Layne</t>
  </si>
  <si>
    <t>Bobby Leo</t>
  </si>
  <si>
    <t>Bobby Morrow</t>
  </si>
  <si>
    <t xml:space="preserve">Harlingen,  TX,  United States, </t>
  </si>
  <si>
    <t>Bobby Murcer</t>
  </si>
  <si>
    <t xml:space="preserve">Oklahoma City,  OK,  United States, </t>
  </si>
  <si>
    <t>Bobby Rahal</t>
  </si>
  <si>
    <t xml:space="preserve">Medina,  OH,  United States, </t>
  </si>
  <si>
    <t>Bobby Richardson</t>
  </si>
  <si>
    <t xml:space="preserve">Sumter,  SC,  United States, </t>
  </si>
  <si>
    <t>Bobby Riggs</t>
  </si>
  <si>
    <t>Bobby Sherman</t>
  </si>
  <si>
    <t>Bobby Short</t>
  </si>
  <si>
    <t xml:space="preserve">Danville,  IL,  United States, </t>
  </si>
  <si>
    <t>Bobby Stone</t>
  </si>
  <si>
    <t xml:space="preserve">Des Moines,  IA,  United States, </t>
  </si>
  <si>
    <t>Bobby Unser</t>
  </si>
  <si>
    <t xml:space="preserve">Colorado Springs,  CO,  United States, </t>
  </si>
  <si>
    <t>Bobby Van Osborne</t>
  </si>
  <si>
    <t xml:space="preserve">Hyden,  KY,  United States, </t>
  </si>
  <si>
    <t>Bobby Vee</t>
  </si>
  <si>
    <t xml:space="preserve">Fargo,  ND,  United States, </t>
  </si>
  <si>
    <t>Bobby Walston</t>
  </si>
  <si>
    <t>Bobby Wellins</t>
  </si>
  <si>
    <t>Bobby Womack</t>
  </si>
  <si>
    <t>Bob de Moor</t>
  </si>
  <si>
    <t>Bob den Uyl</t>
  </si>
  <si>
    <t>Bodie Olmos</t>
  </si>
  <si>
    <t>Bodo von Borries</t>
  </si>
  <si>
    <t xml:space="preserve">Herford,  Germany, , </t>
  </si>
  <si>
    <t>Bon Scott</t>
  </si>
  <si>
    <t>Bonnedienne Abderrhamane</t>
  </si>
  <si>
    <t xml:space="preserve">Mostaganem,  Algeria, , </t>
  </si>
  <si>
    <t>Bonnie Franklin</t>
  </si>
  <si>
    <t>Bonny Lee Bakley</t>
  </si>
  <si>
    <t xml:space="preserve">Morristown,  NJ,  United States, </t>
  </si>
  <si>
    <t>Booba</t>
  </si>
  <si>
    <t>Booker T. Jones</t>
  </si>
  <si>
    <t>Boomer Esiason</t>
  </si>
  <si>
    <t xml:space="preserve">West Islip,  NY,  United States, </t>
  </si>
  <si>
    <t>Boris Becker</t>
  </si>
  <si>
    <t xml:space="preserve">Leimen,  Germany, , </t>
  </si>
  <si>
    <t>Boris Cyrulnik</t>
  </si>
  <si>
    <t>Boris Paque</t>
  </si>
  <si>
    <t>Boris Vian</t>
  </si>
  <si>
    <t>Botho StrauÃŸ</t>
  </si>
  <si>
    <t xml:space="preserve">Naumburg (Saale),  Germany, , </t>
  </si>
  <si>
    <t>Bouli Lanners</t>
  </si>
  <si>
    <t xml:space="preserve">Moresnet-Chapelle,  PlombiÃ¨res,  Belgique, </t>
  </si>
  <si>
    <t>Bourvil</t>
  </si>
  <si>
    <t xml:space="preserve">PrÃ©tot-Vicquemare,  France, , </t>
  </si>
  <si>
    <t>Boyce Dawkins McDaniel</t>
  </si>
  <si>
    <t xml:space="preserve">Brevard,  NC,  United States, </t>
  </si>
  <si>
    <t>Boyer Coe</t>
  </si>
  <si>
    <t xml:space="preserve">Lake Charles,  LA,  United States, </t>
  </si>
  <si>
    <t>Boz Scaggs</t>
  </si>
  <si>
    <t>Brad Bealmear</t>
  </si>
  <si>
    <t xml:space="preserve">Woodward,  OK,  United States, </t>
  </si>
  <si>
    <t>Brad Blakeley</t>
  </si>
  <si>
    <t>Brad Delp</t>
  </si>
  <si>
    <t xml:space="preserve">Peabody,  MA,  United States, </t>
  </si>
  <si>
    <t>Brad Garrett</t>
  </si>
  <si>
    <t xml:space="preserve">Oxnard,  CA,  United States, </t>
  </si>
  <si>
    <t>Brad Keston</t>
  </si>
  <si>
    <t xml:space="preserve">William Paterson University of New Jersey,  NJ,  United States, </t>
  </si>
  <si>
    <t>Brad Maule</t>
  </si>
  <si>
    <t xml:space="preserve">Rotan,  TX,  United States, </t>
  </si>
  <si>
    <t>Brad Pickett</t>
  </si>
  <si>
    <t xml:space="preserve">Norwood,  MA,  United States, </t>
  </si>
  <si>
    <t>Brad Whitford</t>
  </si>
  <si>
    <t xml:space="preserve">Winchester,  MA,  United States, </t>
  </si>
  <si>
    <t>Bradford Dillman</t>
  </si>
  <si>
    <t>Bradford Washburn</t>
  </si>
  <si>
    <t>Bradley Wiggins</t>
  </si>
  <si>
    <t>Brady Anderson</t>
  </si>
  <si>
    <t xml:space="preserve">Silver Spring,  MD,  United States, </t>
  </si>
  <si>
    <t>Brandon Lee</t>
  </si>
  <si>
    <t>Braydon Wilkerson</t>
  </si>
  <si>
    <t>Brenda Kerrigan</t>
  </si>
  <si>
    <t>Brenda Lee</t>
  </si>
  <si>
    <t xml:space="preserve">Atlanta,  GA,  United States, </t>
  </si>
  <si>
    <t>Brenda Spencer</t>
  </si>
  <si>
    <t>Brenda Vaccaro</t>
  </si>
  <si>
    <t>Brendan Byrne</t>
  </si>
  <si>
    <t xml:space="preserve">City of Orange,  NJ,  United States, </t>
  </si>
  <si>
    <t>Brendan Fraser</t>
  </si>
  <si>
    <t xml:space="preserve">Indianapolis,  IN,  United States, </t>
  </si>
  <si>
    <t>Brendan Hogan</t>
  </si>
  <si>
    <t>Brent Brede</t>
  </si>
  <si>
    <t xml:space="preserve">Belleville,  IL,  United States, </t>
  </si>
  <si>
    <t>Brent Harken</t>
  </si>
  <si>
    <t xml:space="preserve">Spokane,  WA,  United States, </t>
  </si>
  <si>
    <t>Brent Moss</t>
  </si>
  <si>
    <t xml:space="preserve">Racine,  WI,  United States, </t>
  </si>
  <si>
    <t>Brent Scowcroft</t>
  </si>
  <si>
    <t>Shadow Valley,  Ogden,  UT,  United States"</t>
  </si>
  <si>
    <t>Bret Easton Ellis</t>
  </si>
  <si>
    <t>Brett McKinnon</t>
  </si>
  <si>
    <t xml:space="preserve">Falkirk,  United Kingdom, , </t>
  </si>
  <si>
    <t>Brett Murphy</t>
  </si>
  <si>
    <t>Brett Swain</t>
  </si>
  <si>
    <t xml:space="preserve">Asheville,  NC,  United States, </t>
  </si>
  <si>
    <t>Brian Austin Green</t>
  </si>
  <si>
    <t>Brian C. Daley</t>
  </si>
  <si>
    <t>Brian Clayton</t>
  </si>
  <si>
    <t>Brian Connolly</t>
  </si>
  <si>
    <t>Brian Cox</t>
  </si>
  <si>
    <t>Brian D. H. Wilson</t>
  </si>
  <si>
    <t xml:space="preserve">Dunoon,  United Kingdom, , </t>
  </si>
  <si>
    <t>Brian De Palma</t>
  </si>
  <si>
    <t>Brian Glazer</t>
  </si>
  <si>
    <t xml:space="preserve">Lynn,  MA,  United States, </t>
  </si>
  <si>
    <t>Brian Grant</t>
  </si>
  <si>
    <t>Brian Gutekunst</t>
  </si>
  <si>
    <t xml:space="preserve">Raleigh,  NC,  United States, </t>
  </si>
  <si>
    <t>Brian Havlin</t>
  </si>
  <si>
    <t>Brian Hill</t>
  </si>
  <si>
    <t>Brian Homan</t>
  </si>
  <si>
    <t>Brian J. White</t>
  </si>
  <si>
    <t>Brian Joubert</t>
  </si>
  <si>
    <t>Brian Keith</t>
  </si>
  <si>
    <t xml:space="preserve">Bayonne,  NJ,  United States, </t>
  </si>
  <si>
    <t>Brian Keith Shaw</t>
  </si>
  <si>
    <t>Brian Martel</t>
  </si>
  <si>
    <t>Brian Molko</t>
  </si>
  <si>
    <t>Brian Mulroney</t>
  </si>
  <si>
    <t xml:space="preserve">Baie-Comeau QC,  Canada, , </t>
  </si>
  <si>
    <t>Brian O'Hare</t>
  </si>
  <si>
    <t>Brian Obershaw</t>
  </si>
  <si>
    <t>Brian Souter</t>
  </si>
  <si>
    <t>Brian Stuart Goodell</t>
  </si>
  <si>
    <t>Brian Sweeney</t>
  </si>
  <si>
    <t>Brian Taylor</t>
  </si>
  <si>
    <t>Brian Wilson</t>
  </si>
  <si>
    <t xml:space="preserve">Inglewood,  CA,  United States, </t>
  </si>
  <si>
    <t>Brice Hortefeux</t>
  </si>
  <si>
    <t>Bridget Fonda</t>
  </si>
  <si>
    <t>Bridgett Duff</t>
  </si>
  <si>
    <t>Brigette Elisabeth Traing</t>
  </si>
  <si>
    <t>Brigitte Bardot</t>
  </si>
  <si>
    <t>Brigitte Becue</t>
  </si>
  <si>
    <t>Brigitte Cosmi</t>
  </si>
  <si>
    <t>Brigitte Creplet</t>
  </si>
  <si>
    <t>Brigitte Fossey</t>
  </si>
  <si>
    <t xml:space="preserve">Tourcoing,  France, , </t>
  </si>
  <si>
    <t>Brigitte Horney</t>
  </si>
  <si>
    <t>Brigitte Lahaie</t>
  </si>
  <si>
    <t>Brigitte Sentier</t>
  </si>
  <si>
    <t>Brigitte Stoefs</t>
  </si>
  <si>
    <t xml:space="preserve">Waterloo,  Belgium, , </t>
  </si>
  <si>
    <t>Britney Gengel</t>
  </si>
  <si>
    <t>Britt Ann Larsen</t>
  </si>
  <si>
    <t>Britt Ekland</t>
  </si>
  <si>
    <t xml:space="preserve">Stockholm Metropolitan Area,  Sweden, , </t>
  </si>
  <si>
    <t>Britta Rasmussen</t>
  </si>
  <si>
    <t xml:space="preserve">HelsingÃ¸r,  Denmark, , </t>
  </si>
  <si>
    <t>Brittany Curran</t>
  </si>
  <si>
    <t>Britta von Lojewski</t>
  </si>
  <si>
    <t>Brooks Adams</t>
  </si>
  <si>
    <t xml:space="preserve">Quincy,  MA,  United States, </t>
  </si>
  <si>
    <t>Brother Bruno</t>
  </si>
  <si>
    <t xml:space="preserve">Saint-Maixent-L'Ecole,  France, , </t>
  </si>
  <si>
    <t>Brother Luc</t>
  </si>
  <si>
    <t xml:space="preserve">Bourg-de-PÃ©age,  France, , </t>
  </si>
  <si>
    <t>Brother Michel</t>
  </si>
  <si>
    <t xml:space="preserve">Sainte-Anne-sur-Brivet,  France, , </t>
  </si>
  <si>
    <t>Brother Paul</t>
  </si>
  <si>
    <t xml:space="preserve">Vinzier,  France, , </t>
  </si>
  <si>
    <t>Brown Robert Delford</t>
  </si>
  <si>
    <t xml:space="preserve">Portland,  CO,  United States, </t>
  </si>
  <si>
    <t>Bruce Babbitt</t>
  </si>
  <si>
    <t>Bruce Beasley</t>
  </si>
  <si>
    <t>Bruce Berenyi</t>
  </si>
  <si>
    <t xml:space="preserve">Bryan,  OH,  United States, </t>
  </si>
  <si>
    <t>Bruce Boxleitner</t>
  </si>
  <si>
    <t xml:space="preserve">Elgin,  IL,  United States, </t>
  </si>
  <si>
    <t>Bruce Conner</t>
  </si>
  <si>
    <t xml:space="preserve">McPherson,  KS,  United States, </t>
  </si>
  <si>
    <t>Bruce Coslet</t>
  </si>
  <si>
    <t xml:space="preserve">Escalon,  CA,  United States, </t>
  </si>
  <si>
    <t>Bruce Dern</t>
  </si>
  <si>
    <t>Bruce F. Hamerslough</t>
  </si>
  <si>
    <t>Bruce Herschensohn</t>
  </si>
  <si>
    <t>Bruce Hinckley</t>
  </si>
  <si>
    <t>Bruce Jenner</t>
  </si>
  <si>
    <t xml:space="preserve">Mount Kisco,  NY,  United States, </t>
  </si>
  <si>
    <t>Bruce John Hegarty</t>
  </si>
  <si>
    <t xml:space="preserve">Brighton,  MA,  United States, </t>
  </si>
  <si>
    <t>Bruce Lansbury</t>
  </si>
  <si>
    <t xml:space="preserve">Warrington,  United Kingdom, , </t>
  </si>
  <si>
    <t>Bruce Lee</t>
  </si>
  <si>
    <t>Bruce Millan</t>
  </si>
  <si>
    <t>Bruce Patterson</t>
  </si>
  <si>
    <t>Bruce Robert Howard</t>
  </si>
  <si>
    <t xml:space="preserve">Haddington,  United Kingdom, , </t>
  </si>
  <si>
    <t>Bruce Ross Morgan</t>
  </si>
  <si>
    <t>Bruce Scofield</t>
  </si>
  <si>
    <t xml:space="preserve">New Brunswick,  NJ,  United States, </t>
  </si>
  <si>
    <t>Bruce Springsteen</t>
  </si>
  <si>
    <t xml:space="preserve">Freehold Township,  NJ,  United States, </t>
  </si>
  <si>
    <t>Bruce Weatherill</t>
  </si>
  <si>
    <t xml:space="preserve">Windlesham,  United Kingdom, , </t>
  </si>
  <si>
    <t>Brunella Gasperini</t>
  </si>
  <si>
    <t>Brunella Tocci</t>
  </si>
  <si>
    <t>Bruno Arcari</t>
  </si>
  <si>
    <t xml:space="preserve">Atina,  Italy, , </t>
  </si>
  <si>
    <t>Bruno Artuno</t>
  </si>
  <si>
    <t>Bruno Brel</t>
  </si>
  <si>
    <t>Bruno Cassinari</t>
  </si>
  <si>
    <t>Bruno Chamoux</t>
  </si>
  <si>
    <t>Bruno Chizzo</t>
  </si>
  <si>
    <t>Bruno Contrada</t>
  </si>
  <si>
    <t>Bruno Coppola</t>
  </si>
  <si>
    <t>Bruno Coquatrix</t>
  </si>
  <si>
    <t xml:space="preserve">Ronchin,  France, , </t>
  </si>
  <si>
    <t>Bruno Coulais</t>
  </si>
  <si>
    <t>Bruno Cremer</t>
  </si>
  <si>
    <t>Bruno DreÃŸler</t>
  </si>
  <si>
    <t xml:space="preserve">Ebersbach an der Fils,  Deutschland, , </t>
  </si>
  <si>
    <t>Bruno Dugoni</t>
  </si>
  <si>
    <t>Bruno Dumont</t>
  </si>
  <si>
    <t xml:space="preserve">Bailleul,  France, , </t>
  </si>
  <si>
    <t>Bruno Maderna</t>
  </si>
  <si>
    <t>Bruno Madinier</t>
  </si>
  <si>
    <t>Bruno Marostegan</t>
  </si>
  <si>
    <t>Bruno Mazza</t>
  </si>
  <si>
    <t xml:space="preserve">Crema,  Italy, , </t>
  </si>
  <si>
    <t>Bruno Mussolini</t>
  </si>
  <si>
    <t>Bruno Neri</t>
  </si>
  <si>
    <t>Bruno Peyron</t>
  </si>
  <si>
    <t>Bruno Pontecorvo</t>
  </si>
  <si>
    <t xml:space="preserve">Pisa,  Italy, , </t>
  </si>
  <si>
    <t>Bruno Rebelle</t>
  </si>
  <si>
    <t>Bruno Rossetti</t>
  </si>
  <si>
    <t>Bruno Salomone</t>
  </si>
  <si>
    <t>Bruno Seghetti</t>
  </si>
  <si>
    <t>Bruno Solo</t>
  </si>
  <si>
    <t>Bruno Tuchszer</t>
  </si>
  <si>
    <t>Bruno Visintin</t>
  </si>
  <si>
    <t>Bruno Werntgen</t>
  </si>
  <si>
    <t>Brutus de Villeroi</t>
  </si>
  <si>
    <t>Bryan Coquard</t>
  </si>
  <si>
    <t>Bryan David Hickerson</t>
  </si>
  <si>
    <t xml:space="preserve">Bemidji,  MN,  United States, </t>
  </si>
  <si>
    <t>Bryan Poer</t>
  </si>
  <si>
    <t>Bryan Schwartz</t>
  </si>
  <si>
    <t xml:space="preserve">Miller,  SD,  United States, </t>
  </si>
  <si>
    <t>Bryce Poe</t>
  </si>
  <si>
    <t xml:space="preserve">Wichita,  KS,  United States, </t>
  </si>
  <si>
    <t>Buck Owens</t>
  </si>
  <si>
    <t xml:space="preserve">Sherman,  TX,  United States, </t>
  </si>
  <si>
    <t>Buck Rodgers</t>
  </si>
  <si>
    <t xml:space="preserve">Delaware,  OH,  United States, </t>
  </si>
  <si>
    <t>Bud Black</t>
  </si>
  <si>
    <t>Bud Held</t>
  </si>
  <si>
    <t>Bud Selig</t>
  </si>
  <si>
    <t>Bud Shank</t>
  </si>
  <si>
    <t>Bud Spencer</t>
  </si>
  <si>
    <t>Buddy Baer</t>
  </si>
  <si>
    <t>Buddy Knox</t>
  </si>
  <si>
    <t xml:space="preserve">Happy,  TX,  United States, </t>
  </si>
  <si>
    <t>Buddy Schultz</t>
  </si>
  <si>
    <t>Buddy Werner</t>
  </si>
  <si>
    <t xml:space="preserve">Steamboat Springs,  CO,  United States, </t>
  </si>
  <si>
    <t>Buell Quain</t>
  </si>
  <si>
    <t xml:space="preserve">Bismarck,  ND,  United States, </t>
  </si>
  <si>
    <t>Bull Montana</t>
  </si>
  <si>
    <t xml:space="preserve">Voghera,  Italy, , </t>
  </si>
  <si>
    <t>Bunny Berigan</t>
  </si>
  <si>
    <t xml:space="preserve">Hilbert,  WI,  United States, </t>
  </si>
  <si>
    <t>Burgess Meredith</t>
  </si>
  <si>
    <t>Burke Marshall</t>
  </si>
  <si>
    <t xml:space="preserve">North Plainfield,  NJ,  United States, </t>
  </si>
  <si>
    <t>Burr Tillstrom</t>
  </si>
  <si>
    <t>Burt Bacharach</t>
  </si>
  <si>
    <t>Burt Reynolds</t>
  </si>
  <si>
    <t>Burton Benjamin</t>
  </si>
  <si>
    <t>Burton Cummings</t>
  </si>
  <si>
    <t xml:space="preserve">Winnipeg MB,  Canada, , </t>
  </si>
  <si>
    <t>Burton Howell Andrews</t>
  </si>
  <si>
    <t>Buster Crabbe</t>
  </si>
  <si>
    <t>Buzz Aldrin</t>
  </si>
  <si>
    <t xml:space="preserve">Glen Ridge,  NJ,  United States, </t>
  </si>
  <si>
    <t>Buzz Miller</t>
  </si>
  <si>
    <t xml:space="preserve">Snowflake,  AZ,  United States, </t>
  </si>
  <si>
    <t>Byron Janis</t>
  </si>
  <si>
    <t xml:space="preserve">Harrisburg,  PA,  United States, </t>
  </si>
  <si>
    <t>BÃ©atrice Dalle</t>
  </si>
  <si>
    <t>BÃ©atrice Vialle</t>
  </si>
  <si>
    <t>BÃ©atrix Dussane</t>
  </si>
  <si>
    <t>BÃ©nabar</t>
  </si>
  <si>
    <t xml:space="preserve">Thiais,  France, , </t>
  </si>
  <si>
    <t>BÃ©rengÃ¨re Bonte</t>
  </si>
  <si>
    <t xml:space="preserve">Croix,  France, , </t>
  </si>
  <si>
    <t>BÃ©rÃ©nice Bejo</t>
  </si>
  <si>
    <t>C. C. Beck</t>
  </si>
  <si>
    <t xml:space="preserve">Zumbrota,  MN,  United States, </t>
  </si>
  <si>
    <t>C. J. Ducasse</t>
  </si>
  <si>
    <t xml:space="preserve">Argoules,  France, , </t>
  </si>
  <si>
    <t>C. J. Levan</t>
  </si>
  <si>
    <t>C. J. van Nieuwenburg</t>
  </si>
  <si>
    <t>C. JÃ©rÃ´me</t>
  </si>
  <si>
    <t>C. K. Williams</t>
  </si>
  <si>
    <t>C. Richard LeBeau</t>
  </si>
  <si>
    <t xml:space="preserve">London,  OH,  United States, </t>
  </si>
  <si>
    <t>C. Spoelstra</t>
  </si>
  <si>
    <t xml:space="preserve">Zwolle,  Netherlands, , </t>
  </si>
  <si>
    <t>C. William O'Neill</t>
  </si>
  <si>
    <t>Cacilda Becker</t>
  </si>
  <si>
    <t xml:space="preserve">Pirassununga,  Brazil, , </t>
  </si>
  <si>
    <t>Cadou Gilles</t>
  </si>
  <si>
    <t>Cady McClain</t>
  </si>
  <si>
    <t>Caesar Rodney</t>
  </si>
  <si>
    <t xml:space="preserve">Dover,  DE,  United States, </t>
  </si>
  <si>
    <t>Caitlin Davies</t>
  </si>
  <si>
    <t>Caitlin Meuse</t>
  </si>
  <si>
    <t>Cajsa Stina Akerstrom</t>
  </si>
  <si>
    <t>Cal Hogue</t>
  </si>
  <si>
    <t>Cale Yarborough</t>
  </si>
  <si>
    <t xml:space="preserve">Timmonsville,  SC,  United States, </t>
  </si>
  <si>
    <t>Caleb Thielbar</t>
  </si>
  <si>
    <t xml:space="preserve">Northfield,  MN,  United States, </t>
  </si>
  <si>
    <t>Calogero Messina</t>
  </si>
  <si>
    <t xml:space="preserve">Finale Ligure,  Italy, , </t>
  </si>
  <si>
    <t>Calum MacDonald</t>
  </si>
  <si>
    <t xml:space="preserve">Stornoway,  United Kingdom, , </t>
  </si>
  <si>
    <t>Calvin Harris</t>
  </si>
  <si>
    <t xml:space="preserve">Dumfries,  United Kingdom, , </t>
  </si>
  <si>
    <t>Calvin Levels</t>
  </si>
  <si>
    <t>Calvin Quate</t>
  </si>
  <si>
    <t xml:space="preserve">Baker,  NV,  United States, </t>
  </si>
  <si>
    <t>Cameron Badenoch</t>
  </si>
  <si>
    <t xml:space="preserve">Torphins,  Banchory,  United Kingdom, </t>
  </si>
  <si>
    <t>Cameron Diaz</t>
  </si>
  <si>
    <t>Cameron Hooker</t>
  </si>
  <si>
    <t xml:space="preserve">Alturas,  CA,  United States, </t>
  </si>
  <si>
    <t>Cameron Mackintosh</t>
  </si>
  <si>
    <t>Camilia Veroni</t>
  </si>
  <si>
    <t xml:space="preserve">Cadelbosco di Sopra,  Italy, , </t>
  </si>
  <si>
    <t>Camilla Henemark</t>
  </si>
  <si>
    <t>Camilla Horn</t>
  </si>
  <si>
    <t>Camille</t>
  </si>
  <si>
    <t>Camille Bombois</t>
  </si>
  <si>
    <t xml:space="preserve">Venarey-les-Laumes,  France, , </t>
  </si>
  <si>
    <t>Camille Bourniquel</t>
  </si>
  <si>
    <t>Camille Chautemps</t>
  </si>
  <si>
    <t>Camille Chevillard</t>
  </si>
  <si>
    <t>Camille Claudel</t>
  </si>
  <si>
    <t xml:space="preserve">FÃ¨re-en-Tardenois,  France, , </t>
  </si>
  <si>
    <t>Camille Corot</t>
  </si>
  <si>
    <t>Camille Flammarion</t>
  </si>
  <si>
    <t xml:space="preserve">Val-de-Meuse,  France, , </t>
  </si>
  <si>
    <t>Camille Godard</t>
  </si>
  <si>
    <t xml:space="preserve">Aunay-sur-Odon,  Les Monts-d'Aunay,  France, </t>
  </si>
  <si>
    <t>Camille Guerin</t>
  </si>
  <si>
    <t>Camille Hilaire</t>
  </si>
  <si>
    <t>Camille Huysmans</t>
  </si>
  <si>
    <t xml:space="preserve">Bilzen,  Belgium, , </t>
  </si>
  <si>
    <t>Camille Jordan</t>
  </si>
  <si>
    <t>Camille Jullian</t>
  </si>
  <si>
    <t>Camille Lacourt</t>
  </si>
  <si>
    <t>Camille Laurens</t>
  </si>
  <si>
    <t>Camille Lemmonier</t>
  </si>
  <si>
    <t>Camille Maurane</t>
  </si>
  <si>
    <t>Camille Muffat</t>
  </si>
  <si>
    <t>Camille Saint</t>
  </si>
  <si>
    <t>Camille du Gast</t>
  </si>
  <si>
    <t>Camillo Cavour</t>
  </si>
  <si>
    <t>Camillo Olivetti</t>
  </si>
  <si>
    <t>Camillo Ruini</t>
  </si>
  <si>
    <t>Camilo Cienfuegos</t>
  </si>
  <si>
    <t xml:space="preserve">Havana,  Havana,  Cuba, </t>
  </si>
  <si>
    <t>Camilo JosÃ© Cela</t>
  </si>
  <si>
    <t xml:space="preserve">PadrÃ³n,  Spain, , </t>
  </si>
  <si>
    <t>Candice Bergen</t>
  </si>
  <si>
    <t>Candice Earley</t>
  </si>
  <si>
    <t xml:space="preserve">Fort Hood,  TX,  United States, </t>
  </si>
  <si>
    <t>Candide Thovex</t>
  </si>
  <si>
    <t>Candie Reed</t>
  </si>
  <si>
    <t>Candy Barr</t>
  </si>
  <si>
    <t xml:space="preserve">Edna,  TX,  United States, </t>
  </si>
  <si>
    <t>Cannonball Adderley</t>
  </si>
  <si>
    <t xml:space="preserve">Tampa,  FL,  United States, </t>
  </si>
  <si>
    <t>Cantinflas</t>
  </si>
  <si>
    <t xml:space="preserve">Mexico City,  Mexico City,  Mexico, </t>
  </si>
  <si>
    <t>Captain Beefheart</t>
  </si>
  <si>
    <t xml:space="preserve">Glendale,  AZ,  United States, </t>
  </si>
  <si>
    <t>Capucine</t>
  </si>
  <si>
    <t xml:space="preserve">Draguignan,  France, , </t>
  </si>
  <si>
    <t>Caralyn Hawley</t>
  </si>
  <si>
    <t xml:space="preserve">Alpena,  MI,  United States, </t>
  </si>
  <si>
    <t>Cardinal John O'Connor</t>
  </si>
  <si>
    <t>Carel Willink</t>
  </si>
  <si>
    <t>Carey Peck</t>
  </si>
  <si>
    <t>Caril Ann Fugate</t>
  </si>
  <si>
    <t xml:space="preserve">Lincoln,  NE,  United States, </t>
  </si>
  <si>
    <t>Carin HjulstrÃ¶m</t>
  </si>
  <si>
    <t xml:space="preserve">Gothenburg Metropolitan Area,  Sweden, , </t>
  </si>
  <si>
    <t>Carina Lidbom</t>
  </si>
  <si>
    <t xml:space="preserve">Ã–stersund,  Sweden, , </t>
  </si>
  <si>
    <t>Carine Verbauwen</t>
  </si>
  <si>
    <t>Carl Ahues</t>
  </si>
  <si>
    <t>Carl Allen Gerstacker</t>
  </si>
  <si>
    <t>Carl B. Stokes</t>
  </si>
  <si>
    <t>Carl Bechstein</t>
  </si>
  <si>
    <t xml:space="preserve">Gotha,  Germany, , </t>
  </si>
  <si>
    <t>Carl Bosch</t>
  </si>
  <si>
    <t>Carl Buntion</t>
  </si>
  <si>
    <t>Carl Duisberg</t>
  </si>
  <si>
    <t>Carl Edward Hartnack</t>
  </si>
  <si>
    <t>Carl Einstein</t>
  </si>
  <si>
    <t xml:space="preserve">Neuwied,  Germany, , </t>
  </si>
  <si>
    <t>Carl Eller</t>
  </si>
  <si>
    <t xml:space="preserve">Winston-Salem,  NC,  United States, </t>
  </si>
  <si>
    <t>Carl Erskine</t>
  </si>
  <si>
    <t xml:space="preserve">Anderson,  IN,  United States, </t>
  </si>
  <si>
    <t>Carl F. W. Borgward</t>
  </si>
  <si>
    <t xml:space="preserve">Hamburg,  Germany, , </t>
  </si>
  <si>
    <t>Carl Friedrich von WeizsÃ¤cker</t>
  </si>
  <si>
    <t>Carl Halen</t>
  </si>
  <si>
    <t xml:space="preserve">Hamilton,  OH,  United States, </t>
  </si>
  <si>
    <t>Carl Jacob Burckardt</t>
  </si>
  <si>
    <t>Carl Josef Gauss</t>
  </si>
  <si>
    <t xml:space="preserve">Burgdorf,  Germany, , </t>
  </si>
  <si>
    <t>Carl Maria von Weber</t>
  </si>
  <si>
    <t xml:space="preserve">Eutin,  Germany, , </t>
  </si>
  <si>
    <t>Carl O. Simonton</t>
  </si>
  <si>
    <t>Carl Oreal Holmquist</t>
  </si>
  <si>
    <t xml:space="preserve">Salt Lake City,  UT,  United States, </t>
  </si>
  <si>
    <t>Carl Peters</t>
  </si>
  <si>
    <t xml:space="preserve">Amt Neuhaus,  Germany, , </t>
  </si>
  <si>
    <t>Carl Raddatz</t>
  </si>
  <si>
    <t>Carl Ritter</t>
  </si>
  <si>
    <t xml:space="preserve">Quedlinburg,  Germany, , </t>
  </si>
  <si>
    <t>Carl Sagan</t>
  </si>
  <si>
    <t>Carl Schmitt</t>
  </si>
  <si>
    <t xml:space="preserve">Plettenberg,  Germany, , </t>
  </si>
  <si>
    <t>Carl Schurz</t>
  </si>
  <si>
    <t>Carl Spitzweg</t>
  </si>
  <si>
    <t>Carl Sternheim</t>
  </si>
  <si>
    <t>Carl Thomas</t>
  </si>
  <si>
    <t xml:space="preserve">Patterson,  OH,  United States, </t>
  </si>
  <si>
    <t>Carl W. Hoffman</t>
  </si>
  <si>
    <t>Carl W. Stapleton</t>
  </si>
  <si>
    <t xml:space="preserve">Knoxville,  TN,  United States, </t>
  </si>
  <si>
    <t>Carl Weschcke</t>
  </si>
  <si>
    <t xml:space="preserve">Saint-Paul,  MN,  United States, </t>
  </si>
  <si>
    <t>Carl Wilhelm Ramsauer</t>
  </si>
  <si>
    <t xml:space="preserve">Oldenburg,  Germany, , </t>
  </si>
  <si>
    <t>Carl Wilson</t>
  </si>
  <si>
    <t>Carl Zeiss</t>
  </si>
  <si>
    <t>Carl Zuckmayer</t>
  </si>
  <si>
    <t xml:space="preserve">Nackenheim,  Germany, , </t>
  </si>
  <si>
    <t>Carla Berlusconi</t>
  </si>
  <si>
    <t>Carla Bruni</t>
  </si>
  <si>
    <t>Carla Candiani</t>
  </si>
  <si>
    <t>Carla Del Poggio</t>
  </si>
  <si>
    <t>Carla Flanagan</t>
  </si>
  <si>
    <t xml:space="preserve">Attleboro,  MA,  United States, </t>
  </si>
  <si>
    <t>Carla Fracci</t>
  </si>
  <si>
    <t>Carla Gravina</t>
  </si>
  <si>
    <t xml:space="preserve">Gemona del Friuli,  Italy, , </t>
  </si>
  <si>
    <t>Carla Hills</t>
  </si>
  <si>
    <t>Carla Lonzi</t>
  </si>
  <si>
    <t>Carla Parenti</t>
  </si>
  <si>
    <t>Carlo Ancelotti</t>
  </si>
  <si>
    <t xml:space="preserve">Reggiolo,  Italy, , </t>
  </si>
  <si>
    <t>Carlo Annovazzi</t>
  </si>
  <si>
    <t>Carlo Benetton</t>
  </si>
  <si>
    <t>Carlo Bergonzi</t>
  </si>
  <si>
    <t xml:space="preserve">Polesine Parmense,  Polesine Zibello,  Italia, </t>
  </si>
  <si>
    <t>Carlo Bernardi</t>
  </si>
  <si>
    <t xml:space="preserve">Aci Catena,  Italia, , </t>
  </si>
  <si>
    <t>Carlo Biagi</t>
  </si>
  <si>
    <t>Carlo Campanini</t>
  </si>
  <si>
    <t>Carlo Cappelletti</t>
  </si>
  <si>
    <t>Carlo Carra</t>
  </si>
  <si>
    <t xml:space="preserve">Quargnento,  Italy, , </t>
  </si>
  <si>
    <t>Carlo Cassola</t>
  </si>
  <si>
    <t>Carlo Ceresoli</t>
  </si>
  <si>
    <t>Carlo Ciampi</t>
  </si>
  <si>
    <t>Carlo Coccioli</t>
  </si>
  <si>
    <t>Carlo Dalla Chiesa</t>
  </si>
  <si>
    <t xml:space="preserve">Saluzzo,  Italy, , </t>
  </si>
  <si>
    <t>Carlo De Benedetti</t>
  </si>
  <si>
    <t>Carlo Di Palma</t>
  </si>
  <si>
    <t>Carlo Emilio Gadda</t>
  </si>
  <si>
    <t>Carlo Fruttero</t>
  </si>
  <si>
    <t>Carlo Galli</t>
  </si>
  <si>
    <t>Carlo Levi</t>
  </si>
  <si>
    <t>Carlo Lizzani</t>
  </si>
  <si>
    <t>Carlo Lombardi</t>
  </si>
  <si>
    <t xml:space="preserve">Lucca,  Italy, , </t>
  </si>
  <si>
    <t>Carlo Ludovico Bragaglia</t>
  </si>
  <si>
    <t>Carlo Maria Giulini</t>
  </si>
  <si>
    <t>Carlo Maria Martini</t>
  </si>
  <si>
    <t>Carlo Mazza</t>
  </si>
  <si>
    <t>Carlo Nigrisoli</t>
  </si>
  <si>
    <t>Carlo Parola</t>
  </si>
  <si>
    <t>Carlo Pavesi</t>
  </si>
  <si>
    <t>Carlo Petrini</t>
  </si>
  <si>
    <t xml:space="preserve">Monticiano,  Italy, , </t>
  </si>
  <si>
    <t>Carlo Ponti</t>
  </si>
  <si>
    <t xml:space="preserve">Magenta,  Italy, , </t>
  </si>
  <si>
    <t>Carlo Reguzzoni</t>
  </si>
  <si>
    <t>Carlo Rim</t>
  </si>
  <si>
    <t>Carlo Ruggero Gerosa</t>
  </si>
  <si>
    <t xml:space="preserve">Seriate,  Italy, , </t>
  </si>
  <si>
    <t>Carlo Sartori</t>
  </si>
  <si>
    <t xml:space="preserve">Castel del Piano,  Italia, , </t>
  </si>
  <si>
    <t>Carlo Schmid</t>
  </si>
  <si>
    <t xml:space="preserve">Bonn,  Germany, , </t>
  </si>
  <si>
    <t>Carlo Scognamiglio</t>
  </si>
  <si>
    <t>Carlo Silipo</t>
  </si>
  <si>
    <t>Carlo Verri</t>
  </si>
  <si>
    <t xml:space="preserve">Bari,  Italy, , </t>
  </si>
  <si>
    <t>Carlos</t>
  </si>
  <si>
    <t>Carlos Castaneda</t>
  </si>
  <si>
    <t xml:space="preserve">Cajamarca,  Peru, , </t>
  </si>
  <si>
    <t>Carlos Gardel</t>
  </si>
  <si>
    <t>Carlos M. Talbott</t>
  </si>
  <si>
    <t>Carlos Santana</t>
  </si>
  <si>
    <t xml:space="preserve">AutlÃ¡n de Navarro,  Jalisco,  MÃ©xico, </t>
  </si>
  <si>
    <t>Carlos Surinach</t>
  </si>
  <si>
    <t>Carlton Carpenter</t>
  </si>
  <si>
    <t xml:space="preserve">Bennington,  VT,  United States, </t>
  </si>
  <si>
    <t>Carl von Clausewitz</t>
  </si>
  <si>
    <t xml:space="preserve">Berg bei Neumarkt in der Oberpfalz,  Deutschland, , </t>
  </si>
  <si>
    <t>Carl von Linde</t>
  </si>
  <si>
    <t xml:space="preserve">Thurnau,  Germany, , </t>
  </si>
  <si>
    <t>Carl von Ossietzky</t>
  </si>
  <si>
    <t>Carman Moore</t>
  </si>
  <si>
    <t xml:space="preserve">Lorain,  OH,  United States, </t>
  </si>
  <si>
    <t>Carmelo Bene</t>
  </si>
  <si>
    <t xml:space="preserve">Campi Salentina,  Italia, , </t>
  </si>
  <si>
    <t>Carmelo Buonocuore</t>
  </si>
  <si>
    <t>Carmen Basilio</t>
  </si>
  <si>
    <t>Carmen De Lavallade</t>
  </si>
  <si>
    <t xml:space="preserve">Huntington Park,  CA,  United States, </t>
  </si>
  <si>
    <t>Carmen Electra</t>
  </si>
  <si>
    <t>Carmen Ferigo</t>
  </si>
  <si>
    <t>Carmen Miranda</t>
  </si>
  <si>
    <t xml:space="preserve">Marco de Canaveses,  Portugal, , </t>
  </si>
  <si>
    <t>Carmen de Tommaso</t>
  </si>
  <si>
    <t xml:space="preserve">ChÃ¢tellerault,  France, , </t>
  </si>
  <si>
    <t>Carmina Cecilia Salcido</t>
  </si>
  <si>
    <t xml:space="preserve">Sonoma,  CA,  United States, </t>
  </si>
  <si>
    <t>Carol Burnett</t>
  </si>
  <si>
    <t>Carol Channing</t>
  </si>
  <si>
    <t>Carol Duval</t>
  </si>
  <si>
    <t>Carol Hurd Rogers</t>
  </si>
  <si>
    <t>Carol Kane</t>
  </si>
  <si>
    <t xml:space="preserve">East Cleveland,  OH,  United States, </t>
  </si>
  <si>
    <t>Carol Lawrence</t>
  </si>
  <si>
    <t xml:space="preserve">Melrose Park,  IL,  United States, </t>
  </si>
  <si>
    <t>Carol Lee Newsom</t>
  </si>
  <si>
    <t xml:space="preserve">Brookline,  MA,  United States, </t>
  </si>
  <si>
    <t>Carol Lee Stuart</t>
  </si>
  <si>
    <t>Carol Leslie Fyfe</t>
  </si>
  <si>
    <t>Carol Lynley</t>
  </si>
  <si>
    <t>Carol Schlosberg</t>
  </si>
  <si>
    <t>Carol Stuart</t>
  </si>
  <si>
    <t xml:space="preserve">Medford,  MA,  United States, </t>
  </si>
  <si>
    <t>Carol Tebbs</t>
  </si>
  <si>
    <t>Carol Vaness</t>
  </si>
  <si>
    <t>Carole Amiel</t>
  </si>
  <si>
    <t xml:space="preserve">Epernay,  France, , </t>
  </si>
  <si>
    <t>Carole Bouquet</t>
  </si>
  <si>
    <t>Carole Devine</t>
  </si>
  <si>
    <t xml:space="preserve">Charlottesville,  VA,  United States, </t>
  </si>
  <si>
    <t>Carole Feuerman</t>
  </si>
  <si>
    <t>Carole Fredericks</t>
  </si>
  <si>
    <t>Carole Gaessler</t>
  </si>
  <si>
    <t xml:space="preserve">Thionville,  France, , </t>
  </si>
  <si>
    <t>Carole King</t>
  </si>
  <si>
    <t xml:space="preserve">Brooklyn Heights,  OH,  United States, </t>
  </si>
  <si>
    <t>Carole Landis</t>
  </si>
  <si>
    <t xml:space="preserve">Fairchild,  WI,  United States, </t>
  </si>
  <si>
    <t>Carole Merle</t>
  </si>
  <si>
    <t xml:space="preserve">Barcelonnette,  France, , </t>
  </si>
  <si>
    <t>Carole Palermo Ferigo</t>
  </si>
  <si>
    <t>Carole Sandrel</t>
  </si>
  <si>
    <t>Carole Sund</t>
  </si>
  <si>
    <t xml:space="preserve">Santa Rosa,  CA,  United States, </t>
  </si>
  <si>
    <t>Carole Trevoux</t>
  </si>
  <si>
    <t>Carole Vareille</t>
  </si>
  <si>
    <t xml:space="preserve">Mantes-la-Jolie,  France, , </t>
  </si>
  <si>
    <t>Carolina Crescentini</t>
  </si>
  <si>
    <t>Carolina Michaelis de Vasconcelos</t>
  </si>
  <si>
    <t>Carolina Morace</t>
  </si>
  <si>
    <t>Caroline Aigle</t>
  </si>
  <si>
    <t>Caroline Dudan</t>
  </si>
  <si>
    <t xml:space="preserve">Lausanne,  Switzerland, , </t>
  </si>
  <si>
    <t>Caroline Houriet</t>
  </si>
  <si>
    <t xml:space="preserve">Calais,  France, , </t>
  </si>
  <si>
    <t>Caroline Kennedy Schlossberg</t>
  </si>
  <si>
    <t>Caroline Knapp</t>
  </si>
  <si>
    <t>Caroline Romand</t>
  </si>
  <si>
    <t>Caroline von Wolzogen</t>
  </si>
  <si>
    <t xml:space="preserve">Rudolstadt,  Germany, , </t>
  </si>
  <si>
    <t>Carolyn Franklin</t>
  </si>
  <si>
    <t>Carolyn Jones</t>
  </si>
  <si>
    <t xml:space="preserve">Amarillo,  TX,  United States, </t>
  </si>
  <si>
    <t>Carolyn See</t>
  </si>
  <si>
    <t>Carrara Pieralberto</t>
  </si>
  <si>
    <t>Carrie Fisher</t>
  </si>
  <si>
    <t xml:space="preserve">San Jose,  CA,  United States, </t>
  </si>
  <si>
    <t>Carrie Snodgress</t>
  </si>
  <si>
    <t xml:space="preserve">Park Ridge,  IL,  United States, </t>
  </si>
  <si>
    <t>Carroll Dale</t>
  </si>
  <si>
    <t xml:space="preserve">The University of Virginia's College at Wise,  VA,  United States, </t>
  </si>
  <si>
    <t>Carson Abel Roberts</t>
  </si>
  <si>
    <t xml:space="preserve">Lancaster,  WI,  United States, </t>
  </si>
  <si>
    <t>Carson Daly</t>
  </si>
  <si>
    <t>Cary Stayner</t>
  </si>
  <si>
    <t xml:space="preserve">University of California Merced,  CA,  United States, </t>
  </si>
  <si>
    <t>Caryl Chessman</t>
  </si>
  <si>
    <t xml:space="preserve">Saint Joseph,  MI,  United States, </t>
  </si>
  <si>
    <t>Casey Affleck</t>
  </si>
  <si>
    <t xml:space="preserve">Mashpee,  MA,  United States, </t>
  </si>
  <si>
    <t>Casey Sheehan</t>
  </si>
  <si>
    <t xml:space="preserve">Bellflower,  CA,  United States, </t>
  </si>
  <si>
    <t>Casimir Davaine</t>
  </si>
  <si>
    <t xml:space="preserve">Saint-Amand-Les-Eaux,  France, , </t>
  </si>
  <si>
    <t>Casimiro Ferrari</t>
  </si>
  <si>
    <t>Caspar Weinberger</t>
  </si>
  <si>
    <t>Cassie Kucher</t>
  </si>
  <si>
    <t>Castro Alves</t>
  </si>
  <si>
    <t>-02:34:00</t>
  </si>
  <si>
    <t xml:space="preserve">Muritiba,  Brazil, , </t>
  </si>
  <si>
    <t>Caterina Boratto</t>
  </si>
  <si>
    <t>Caterina Caselli</t>
  </si>
  <si>
    <t>Caterina Guzzanti</t>
  </si>
  <si>
    <t>Catherine AllÃ©gret</t>
  </si>
  <si>
    <t>Catherine Alric</t>
  </si>
  <si>
    <t>Catherine Aubier</t>
  </si>
  <si>
    <t xml:space="preserve">Ruffec,  France, , </t>
  </si>
  <si>
    <t>Catherine Bady</t>
  </si>
  <si>
    <t>Catherine Breillat</t>
  </si>
  <si>
    <t xml:space="preserve">Bressuire,  France, , </t>
  </si>
  <si>
    <t>Catherine Carswell</t>
  </si>
  <si>
    <t>Catherine Cesarsky</t>
  </si>
  <si>
    <t xml:space="preserve">Ambazac,  France, , </t>
  </si>
  <si>
    <t>Catherine Corsini</t>
  </si>
  <si>
    <t xml:space="preserve">Dreux,  France, , </t>
  </si>
  <si>
    <t>Catherine Curren</t>
  </si>
  <si>
    <t xml:space="preserve">Stoneham,  MA,  United States, </t>
  </si>
  <si>
    <t>Catherine Dedeken</t>
  </si>
  <si>
    <t>Catherine Deneuve</t>
  </si>
  <si>
    <t>Catherine Dolto</t>
  </si>
  <si>
    <t xml:space="preserve">Le Croisic,  France, , </t>
  </si>
  <si>
    <t>Catherine Erard</t>
  </si>
  <si>
    <t>Catherine Frot</t>
  </si>
  <si>
    <t>Catherine Guy</t>
  </si>
  <si>
    <t>Catherine Hamilton</t>
  </si>
  <si>
    <t>Catherine Jacob</t>
  </si>
  <si>
    <t>Catherine Krafft</t>
  </si>
  <si>
    <t xml:space="preserve">Guebwiller,  France, , </t>
  </si>
  <si>
    <t>Catherine Libault</t>
  </si>
  <si>
    <t xml:space="preserve">Bouguenais,  France, , </t>
  </si>
  <si>
    <t>Catherine Oxenberg</t>
  </si>
  <si>
    <t>Catherine Pizzi</t>
  </si>
  <si>
    <t>Catherine Plewinski</t>
  </si>
  <si>
    <t xml:space="preserve">CourriÃ¨res,  France, , </t>
  </si>
  <si>
    <t>Catherine Ribeiro</t>
  </si>
  <si>
    <t>Catherine Samie</t>
  </si>
  <si>
    <t>Catherine Thompson</t>
  </si>
  <si>
    <t>Catherine Trautmann</t>
  </si>
  <si>
    <t>Catherine Verneuil</t>
  </si>
  <si>
    <t>Catherine the Great</t>
  </si>
  <si>
    <t xml:space="preserve">Szczecin,  Poland, , </t>
  </si>
  <si>
    <t>Cathy Downs</t>
  </si>
  <si>
    <t xml:space="preserve">Port Jefferson,  NY,  United States, </t>
  </si>
  <si>
    <t>Cathy Marsal</t>
  </si>
  <si>
    <t>Cathy Rigby</t>
  </si>
  <si>
    <t>Cathy Rowland</t>
  </si>
  <si>
    <t>Catie Ball</t>
  </si>
  <si>
    <t>Cattin Marco Donat</t>
  </si>
  <si>
    <t>Catulle Mendes</t>
  </si>
  <si>
    <t>Caty Green</t>
  </si>
  <si>
    <t>Cecil D. Andrus</t>
  </si>
  <si>
    <t xml:space="preserve">Hood River,  OR,  United States, </t>
  </si>
  <si>
    <t>Cecil Fielder</t>
  </si>
  <si>
    <t>Cecil P. Taylor</t>
  </si>
  <si>
    <t>Cecil Womack</t>
  </si>
  <si>
    <t>Cecile Goor</t>
  </si>
  <si>
    <t>Cecile Lauber</t>
  </si>
  <si>
    <t xml:space="preserve">Lucerne,  Switzerland, , </t>
  </si>
  <si>
    <t>Cecilia Bartoli</t>
  </si>
  <si>
    <t>Cecilia Chailly</t>
  </si>
  <si>
    <t>Cecilia Gasdia</t>
  </si>
  <si>
    <t>Cecilia Peck</t>
  </si>
  <si>
    <t>Cedar Walton</t>
  </si>
  <si>
    <t>Cedric Pioline</t>
  </si>
  <si>
    <t>Cedric Seabrooks</t>
  </si>
  <si>
    <t>Cedric Soulette</t>
  </si>
  <si>
    <t>Cedric Villani</t>
  </si>
  <si>
    <t>Cees Nooteboom</t>
  </si>
  <si>
    <t xml:space="preserve">Den Haag,  Nederland, , </t>
  </si>
  <si>
    <t>Celeste Longacre</t>
  </si>
  <si>
    <t xml:space="preserve">Nashua,  NH,  United States, </t>
  </si>
  <si>
    <t>Celestin Pierluigi</t>
  </si>
  <si>
    <t xml:space="preserve">Pontarlier,  France, , </t>
  </si>
  <si>
    <t>Celestin Sieur</t>
  </si>
  <si>
    <t xml:space="preserve">La Faye,  France, , </t>
  </si>
  <si>
    <t>Celia Gouvea</t>
  </si>
  <si>
    <t xml:space="preserve">Campinas,  Brazil, , </t>
  </si>
  <si>
    <t>Celia Melton</t>
  </si>
  <si>
    <t>Celine Bonnafous</t>
  </si>
  <si>
    <t>Celine Figard</t>
  </si>
  <si>
    <t>Celine Jourdan</t>
  </si>
  <si>
    <t>Celine Rambaud</t>
  </si>
  <si>
    <t>Celso Constantini</t>
  </si>
  <si>
    <t xml:space="preserve">Castions di Strada,  Italy, , </t>
  </si>
  <si>
    <t>Celso Posio</t>
  </si>
  <si>
    <t xml:space="preserve">Ostiano,  Italy, , </t>
  </si>
  <si>
    <t>Cesar Auguste Franck</t>
  </si>
  <si>
    <t>Cesare Bocci</t>
  </si>
  <si>
    <t xml:space="preserve">Camerino,  Italy, , </t>
  </si>
  <si>
    <t>Cesare Codegone</t>
  </si>
  <si>
    <t xml:space="preserve">Novara,  Italy, , </t>
  </si>
  <si>
    <t>Cesare Cremonini</t>
  </si>
  <si>
    <t>Cesare Fantoni</t>
  </si>
  <si>
    <t>Cesare Gallea</t>
  </si>
  <si>
    <t>Cesare Maldini</t>
  </si>
  <si>
    <t>Cesare Meano</t>
  </si>
  <si>
    <t>Cesare Nay</t>
  </si>
  <si>
    <t>Cesare Pavese</t>
  </si>
  <si>
    <t xml:space="preserve">Santo Stefano Belbo,  Italia, , </t>
  </si>
  <si>
    <t>Cesare Pinarello</t>
  </si>
  <si>
    <t>Cesare Polacco</t>
  </si>
  <si>
    <t>Cesare Salvadori</t>
  </si>
  <si>
    <t>Cesare Zavattini</t>
  </si>
  <si>
    <t xml:space="preserve">Luzzara,  Italy, , </t>
  </si>
  <si>
    <t>Cesarino Cervellati</t>
  </si>
  <si>
    <t xml:space="preserve">Baricella,  Italy, , </t>
  </si>
  <si>
    <t>Chad Allen</t>
  </si>
  <si>
    <t xml:space="preserve">Cerritos,  CA,  United States, </t>
  </si>
  <si>
    <t>Chad Everett</t>
  </si>
  <si>
    <t xml:space="preserve">South Bend,  IN,  United States, </t>
  </si>
  <si>
    <t>Chad Lowe</t>
  </si>
  <si>
    <t>Chad McQueen</t>
  </si>
  <si>
    <t>Chad Mottola</t>
  </si>
  <si>
    <t>Chad Oliver</t>
  </si>
  <si>
    <t>Chaka Khan</t>
  </si>
  <si>
    <t xml:space="preserve">North Chicago,  IL,  United States, </t>
  </si>
  <si>
    <t>Chalmers Johnson</t>
  </si>
  <si>
    <t xml:space="preserve">Phoenix,  AZ,  United States, </t>
  </si>
  <si>
    <t>Chandra Levy</t>
  </si>
  <si>
    <t>Chantal Akerman</t>
  </si>
  <si>
    <t>Chantal Goya</t>
  </si>
  <si>
    <t>Chantal Lauby</t>
  </si>
  <si>
    <t>Chantal Mauduit</t>
  </si>
  <si>
    <t>Chantal Thomass</t>
  </si>
  <si>
    <t xml:space="preserve">Malakoff,  France, , </t>
  </si>
  <si>
    <t>Charlene Gallego</t>
  </si>
  <si>
    <t>Charlene Holt</t>
  </si>
  <si>
    <t xml:space="preserve">Snyder,  TX,  United States, </t>
  </si>
  <si>
    <t>Charlene McCarthy</t>
  </si>
  <si>
    <t>Charles 'Tex' Watson</t>
  </si>
  <si>
    <t>Charles</t>
  </si>
  <si>
    <t xml:space="preserve">Cosne-Cours-sur-Loire,  France, , </t>
  </si>
  <si>
    <t xml:space="preserve">Champsecret,  France, , </t>
  </si>
  <si>
    <t xml:space="preserve">CÃ©rilly,  France, , </t>
  </si>
  <si>
    <t xml:space="preserve">Vernon,  France, , </t>
  </si>
  <si>
    <t>Charles Adolphe Wurtz</t>
  </si>
  <si>
    <t>Charles Ailleret</t>
  </si>
  <si>
    <t>Charles Albright</t>
  </si>
  <si>
    <t>Charles Allston Collins</t>
  </si>
  <si>
    <t>Charles Andre Weiss</t>
  </si>
  <si>
    <t>Charles Atlas</t>
  </si>
  <si>
    <t xml:space="preserve">Acri,  Italy, , </t>
  </si>
  <si>
    <t>Charles Augustin Sainte</t>
  </si>
  <si>
    <t>Charles Aznavour</t>
  </si>
  <si>
    <t>Charles Barbara</t>
  </si>
  <si>
    <t>Charles Bardot</t>
  </si>
  <si>
    <t>-00:16:00</t>
  </si>
  <si>
    <t xml:space="preserve">Conakry,  Guinea, , </t>
  </si>
  <si>
    <t>Charles Bateman</t>
  </si>
  <si>
    <t xml:space="preserve">Youngstown,  OH,  United States, </t>
  </si>
  <si>
    <t>Charles Baudelaire</t>
  </si>
  <si>
    <t>Charles Belmont</t>
  </si>
  <si>
    <t>Charles Berling</t>
  </si>
  <si>
    <t>Charles Blavette</t>
  </si>
  <si>
    <t>Charles Blondin</t>
  </si>
  <si>
    <t xml:space="preserve">Hesdin,  France, , </t>
  </si>
  <si>
    <t>Charles Boer</t>
  </si>
  <si>
    <t>Charles Bouillaud</t>
  </si>
  <si>
    <t xml:space="preserve">Nointot,  France, , </t>
  </si>
  <si>
    <t>Charles Boyer</t>
  </si>
  <si>
    <t xml:space="preserve">Figeac,  France, , </t>
  </si>
  <si>
    <t>Charles Bozon</t>
  </si>
  <si>
    <t>Charles Bronson</t>
  </si>
  <si>
    <t xml:space="preserve">Ehrenfeld,  PA,  United States, </t>
  </si>
  <si>
    <t>Charles Brown</t>
  </si>
  <si>
    <t>+03:50:00</t>
  </si>
  <si>
    <t xml:space="preserve">Port Louis,  Port Louis,  Mauritius, </t>
  </si>
  <si>
    <t>Charles Bukowski</t>
  </si>
  <si>
    <t xml:space="preserve">Andernach,  Germany, , </t>
  </si>
  <si>
    <t>Charles Clerc</t>
  </si>
  <si>
    <t xml:space="preserve">Rumilly,  France, , </t>
  </si>
  <si>
    <t>Charles Colpin</t>
  </si>
  <si>
    <t>Charles Cornevin</t>
  </si>
  <si>
    <t xml:space="preserve">Beaulon,  France, , </t>
  </si>
  <si>
    <t>Charles Cottet</t>
  </si>
  <si>
    <t xml:space="preserve">Le Puy-en-Velay,  France, , </t>
  </si>
  <si>
    <t>Charles De Jean</t>
  </si>
  <si>
    <t xml:space="preserve">Montclar,  France, , </t>
  </si>
  <si>
    <t>Charles Delestraint</t>
  </si>
  <si>
    <t xml:space="preserve">Biache-Saint-Vaast,  France, , </t>
  </si>
  <si>
    <t>Charles Delfante</t>
  </si>
  <si>
    <t>Charles Dierkop</t>
  </si>
  <si>
    <t xml:space="preserve">La Crosse,  WI,  United States, </t>
  </si>
  <si>
    <t>Charles Dizenzo</t>
  </si>
  <si>
    <t xml:space="preserve">Hackensack,  NJ,  United States, </t>
  </si>
  <si>
    <t>Charles Dumont</t>
  </si>
  <si>
    <t xml:space="preserve">Cahors,  France, , </t>
  </si>
  <si>
    <t>Charles Dutoit</t>
  </si>
  <si>
    <t>Charles E. Dederich</t>
  </si>
  <si>
    <t>Charles E. Selecman</t>
  </si>
  <si>
    <t>Charles E. Stearns</t>
  </si>
  <si>
    <t>Charles Edward Eaton</t>
  </si>
  <si>
    <t>Charles Edward Fonville</t>
  </si>
  <si>
    <t>Charles Edward Isaacs</t>
  </si>
  <si>
    <t>Charles Emerson</t>
  </si>
  <si>
    <t>Charles Errol Exley</t>
  </si>
  <si>
    <t xml:space="preserve">Detroit,  MI,  United States, </t>
  </si>
  <si>
    <t>Charles F. Luce</t>
  </si>
  <si>
    <t xml:space="preserve">Platteville,  WI,  United States, </t>
  </si>
  <si>
    <t>Charles F. Martins</t>
  </si>
  <si>
    <t>Charles F. Minter</t>
  </si>
  <si>
    <t xml:space="preserve">Columbus,  GA,  United States, </t>
  </si>
  <si>
    <t>Charles Fabry</t>
  </si>
  <si>
    <t>Charles Ferdinand Nothomb</t>
  </si>
  <si>
    <t>Charles Filiger</t>
  </si>
  <si>
    <t xml:space="preserve">Thann,  France, , </t>
  </si>
  <si>
    <t>Charles Finley</t>
  </si>
  <si>
    <t>Charles Fourier</t>
  </si>
  <si>
    <t>Charles Francis Adams Sr.</t>
  </si>
  <si>
    <t>Charles FranÃ§ois Bailly de Messein</t>
  </si>
  <si>
    <t>-05:18:00</t>
  </si>
  <si>
    <t xml:space="preserve">Varennes QC,  Canada, , </t>
  </si>
  <si>
    <t>Charles Frederick Leopold Nord</t>
  </si>
  <si>
    <t>Charles Friedel</t>
  </si>
  <si>
    <t>Charles Fries</t>
  </si>
  <si>
    <t>Charles Garnier</t>
  </si>
  <si>
    <t>Charles Gerhardt</t>
  </si>
  <si>
    <t>Charles Gide</t>
  </si>
  <si>
    <t xml:space="preserve">UzÃ¨s,  France, , </t>
  </si>
  <si>
    <t>Charles Gonnet</t>
  </si>
  <si>
    <t xml:space="preserve">Laon,  France, , </t>
  </si>
  <si>
    <t>Charles Gounod</t>
  </si>
  <si>
    <t>Charles Graham Irving</t>
  </si>
  <si>
    <t xml:space="preserve">Cheltenham,  United Kingdom, , </t>
  </si>
  <si>
    <t>Charles Gravier</t>
  </si>
  <si>
    <t>Charles Gullans</t>
  </si>
  <si>
    <t>Charles GuÃ©rin</t>
  </si>
  <si>
    <t xml:space="preserve">Sens,  France, , </t>
  </si>
  <si>
    <t>Charles HallÃ©</t>
  </si>
  <si>
    <t>Charles Hard Townes</t>
  </si>
  <si>
    <t xml:space="preserve">Greenville,  SC,  United States, </t>
  </si>
  <si>
    <t>Charles Hardison</t>
  </si>
  <si>
    <t>Charles Hermite</t>
  </si>
  <si>
    <t xml:space="preserve">Dieuze,  France, , </t>
  </si>
  <si>
    <t>Charles Hernu</t>
  </si>
  <si>
    <t>Charles Howard Roan</t>
  </si>
  <si>
    <t xml:space="preserve">Claude,  TX,  United States, </t>
  </si>
  <si>
    <t>Charles Humez</t>
  </si>
  <si>
    <t xml:space="preserve">MÃ©ricourt,  France, , </t>
  </si>
  <si>
    <t>Charles HÃ©ger</t>
  </si>
  <si>
    <t>Charles J. Pilliod</t>
  </si>
  <si>
    <t xml:space="preserve">Cuyahoga Falls,  OH,  United States, </t>
  </si>
  <si>
    <t>Charles J. Waidelich</t>
  </si>
  <si>
    <t>Charles Jamieson</t>
  </si>
  <si>
    <t xml:space="preserve">Rutherglen,  Glasgow,  United Kingdom, </t>
  </si>
  <si>
    <t>Charles Jaynes</t>
  </si>
  <si>
    <t>Charles Kenney Duncan</t>
  </si>
  <si>
    <t xml:space="preserve">Nicholasville,  KY,  United States, </t>
  </si>
  <si>
    <t>Charles Koechlin</t>
  </si>
  <si>
    <t>Charles Kuralt</t>
  </si>
  <si>
    <t xml:space="preserve">Wilmington,  NC,  United States, </t>
  </si>
  <si>
    <t>Charles Landelle</t>
  </si>
  <si>
    <t>Charles Lapicque</t>
  </si>
  <si>
    <t xml:space="preserve">TheizÃ©,  France, , </t>
  </si>
  <si>
    <t>Charles Lassailly</t>
  </si>
  <si>
    <t>Charles Laveran</t>
  </si>
  <si>
    <t>Charles Lavigerie</t>
  </si>
  <si>
    <t>Charles Le Bargy</t>
  </si>
  <si>
    <t>Charles Le Goffic</t>
  </si>
  <si>
    <t xml:space="preserve">Lannion,  France, , </t>
  </si>
  <si>
    <t>Charles Lindbergh</t>
  </si>
  <si>
    <t>-05:32:00</t>
  </si>
  <si>
    <t>Charles Lorenzi</t>
  </si>
  <si>
    <t xml:space="preserve">Bastia Umbra,  Italia, , </t>
  </si>
  <si>
    <t>Charles Mackintosh</t>
  </si>
  <si>
    <t>Charles Manson</t>
  </si>
  <si>
    <t>Charles Martin Wilson</t>
  </si>
  <si>
    <t>Charles Mathews</t>
  </si>
  <si>
    <t>Charles Maurain</t>
  </si>
  <si>
    <t>Charles Maurice Hall</t>
  </si>
  <si>
    <t>Charles Maurras</t>
  </si>
  <si>
    <t>Charles McCall</t>
  </si>
  <si>
    <t>Charles Mehlberg</t>
  </si>
  <si>
    <t>Charles Mingus</t>
  </si>
  <si>
    <t xml:space="preserve">Nogales,  AZ,  United States, </t>
  </si>
  <si>
    <t>Charles Moffett</t>
  </si>
  <si>
    <t xml:space="preserve">Fort Worth,  TX,  United States, </t>
  </si>
  <si>
    <t>Charles Monier</t>
  </si>
  <si>
    <t>Charles Moore Jr.</t>
  </si>
  <si>
    <t>Charles Moss Duke</t>
  </si>
  <si>
    <t>Charles Moulin</t>
  </si>
  <si>
    <t xml:space="preserve">MontÃ©limar,  France, , </t>
  </si>
  <si>
    <t>Charles Munch</t>
  </si>
  <si>
    <t>Charles Nicolle</t>
  </si>
  <si>
    <t>Charles NÃ¨gre</t>
  </si>
  <si>
    <t xml:space="preserve">Grasse,  France, , </t>
  </si>
  <si>
    <t>Charles Odon</t>
  </si>
  <si>
    <t>Charles P. Pierce</t>
  </si>
  <si>
    <t>Charles PacÃ´me</t>
  </si>
  <si>
    <t xml:space="preserve">Bergues,  France, , </t>
  </si>
  <si>
    <t>Charles Pasqua</t>
  </si>
  <si>
    <t>Charles PathÃ©</t>
  </si>
  <si>
    <t xml:space="preserve">Chevry-Cossigny,  France, , </t>
  </si>
  <si>
    <t>Charles Percy</t>
  </si>
  <si>
    <t xml:space="preserve">Pensacola,  FL,  United States, </t>
  </si>
  <si>
    <t>Charles Peter Kennedy</t>
  </si>
  <si>
    <t>Charles Plisnier</t>
  </si>
  <si>
    <t xml:space="preserve">Mons,  Belgium, , </t>
  </si>
  <si>
    <t>Charles Prince</t>
  </si>
  <si>
    <t xml:space="preserve">Lynwood,  CA,  United States, </t>
  </si>
  <si>
    <t>Charles PÃ©guy</t>
  </si>
  <si>
    <t>Charles Reace Orem</t>
  </si>
  <si>
    <t xml:space="preserve">Nashville,  TN,  United States, </t>
  </si>
  <si>
    <t>Charles Reinhart</t>
  </si>
  <si>
    <t xml:space="preserve">Summit,  NJ,  United States, </t>
  </si>
  <si>
    <t>Charles Renouvier</t>
  </si>
  <si>
    <t>Charles Richet</t>
  </si>
  <si>
    <t>Charles Ricketts</t>
  </si>
  <si>
    <t>Charles Rigoulot</t>
  </si>
  <si>
    <t xml:space="preserve">Le VÃ©sinet,  France, , </t>
  </si>
  <si>
    <t>Charles Rouget</t>
  </si>
  <si>
    <t xml:space="preserve">Gisors,  France, , </t>
  </si>
  <si>
    <t>Charles Salzedo</t>
  </si>
  <si>
    <t xml:space="preserve">Arcachon,  France, , </t>
  </si>
  <si>
    <t>Charles Sannie</t>
  </si>
  <si>
    <t xml:space="preserve">Janville-en-Beauce,  France, , </t>
  </si>
  <si>
    <t>Charles Shane Halton</t>
  </si>
  <si>
    <t>Charles Siebert</t>
  </si>
  <si>
    <t>Charles Silberman</t>
  </si>
  <si>
    <t xml:space="preserve">Polk,  IA,  United States, </t>
  </si>
  <si>
    <t>Charles Silvestre</t>
  </si>
  <si>
    <t>Charles Spaak</t>
  </si>
  <si>
    <t>Charles Starkweather</t>
  </si>
  <si>
    <t>Charles Stuart</t>
  </si>
  <si>
    <t>Charles T. III Hunt</t>
  </si>
  <si>
    <t xml:space="preserve">Adams,  MA,  United States, </t>
  </si>
  <si>
    <t>Charles T. R. Wilson</t>
  </si>
  <si>
    <t>Charles Thompson</t>
  </si>
  <si>
    <t>Charles TrÃ©net</t>
  </si>
  <si>
    <t>Charles Valentin Alkan</t>
  </si>
  <si>
    <t>Charles William Duncan</t>
  </si>
  <si>
    <t>Charles Wilson</t>
  </si>
  <si>
    <t>Charles Young</t>
  </si>
  <si>
    <t>Charles de Beriot</t>
  </si>
  <si>
    <t xml:space="preserve">Leuven,  Belgium, , </t>
  </si>
  <si>
    <t>Charles de Coster</t>
  </si>
  <si>
    <t>Charles de Gaulle</t>
  </si>
  <si>
    <t>Charles de Lambert</t>
  </si>
  <si>
    <t>Charles de Ruyter</t>
  </si>
  <si>
    <t xml:space="preserve">Wattrelos,  France, , </t>
  </si>
  <si>
    <t>Charles van Lerberghe</t>
  </si>
  <si>
    <t>Charley Manring</t>
  </si>
  <si>
    <t>Charley Pride</t>
  </si>
  <si>
    <t>Charley Whitman</t>
  </si>
  <si>
    <t xml:space="preserve">Lake Worth,  FL,  United States, </t>
  </si>
  <si>
    <t>Charley Wilson</t>
  </si>
  <si>
    <t xml:space="preserve">Greenville,  TX,  United States, </t>
  </si>
  <si>
    <t>Charlie Applewhite</t>
  </si>
  <si>
    <t>Charlie Burchill</t>
  </si>
  <si>
    <t>Charlie Daniels</t>
  </si>
  <si>
    <t>Charlie Farren</t>
  </si>
  <si>
    <t xml:space="preserve">Everett,  MA,  United States, </t>
  </si>
  <si>
    <t>Charlie Reid</t>
  </si>
  <si>
    <t xml:space="preserve">Leith Hill,  Dorking,  United Kingdom, </t>
  </si>
  <si>
    <t>Charlie Rose</t>
  </si>
  <si>
    <t xml:space="preserve">Henderson,  NC,  United States, </t>
  </si>
  <si>
    <t>Charlie Toorop</t>
  </si>
  <si>
    <t xml:space="preserve">Voorne aan Zee,  Nederland, , </t>
  </si>
  <si>
    <t>Charlie Tuna</t>
  </si>
  <si>
    <t xml:space="preserve">Kearney,  NE,  United States, </t>
  </si>
  <si>
    <t>Charlie Waller</t>
  </si>
  <si>
    <t xml:space="preserve">United States,  United States, , </t>
  </si>
  <si>
    <t>Charlie Wilson</t>
  </si>
  <si>
    <t xml:space="preserve">Trinity,  TX,  United States, </t>
  </si>
  <si>
    <t>Charlotte Bonnet</t>
  </si>
  <si>
    <t xml:space="preserve">Enghien-Les-Bains,  France, , </t>
  </si>
  <si>
    <t>Charlotte Caffey</t>
  </si>
  <si>
    <t>Charlotte Consorti</t>
  </si>
  <si>
    <t>Charlotte Perrelli</t>
  </si>
  <si>
    <t xml:space="preserve">Hovmantorp,  Lessebo,  Sweden, </t>
  </si>
  <si>
    <t>Charlotte Perriand</t>
  </si>
  <si>
    <t>Charlotte Rae</t>
  </si>
  <si>
    <t>Charlton Heston</t>
  </si>
  <si>
    <t>Charly Gaul</t>
  </si>
  <si>
    <t xml:space="preserve">Luxembourg,  Luxembourg, , </t>
  </si>
  <si>
    <t>Charly Mottet</t>
  </si>
  <si>
    <t xml:space="preserve">Romans-sur-IsÃ¨re,  France, , </t>
  </si>
  <si>
    <t>CharlÃ©lie Couture</t>
  </si>
  <si>
    <t>Charubel</t>
  </si>
  <si>
    <t xml:space="preserve">Montgomery,  United Kingdom, , </t>
  </si>
  <si>
    <t>Chauncy Dennison Harris</t>
  </si>
  <si>
    <t xml:space="preserve">Logan,  UT,  United States, </t>
  </si>
  <si>
    <t>Chay Blyth</t>
  </si>
  <si>
    <t xml:space="preserve">Hawick,  United Kingdom, , </t>
  </si>
  <si>
    <t>Cheb Mami</t>
  </si>
  <si>
    <t xml:space="preserve">Saida,  Algeria, , </t>
  </si>
  <si>
    <t>Checco Durante</t>
  </si>
  <si>
    <t>Cheech Marin</t>
  </si>
  <si>
    <t>Chelsea Tallarico</t>
  </si>
  <si>
    <t xml:space="preserve">Weymouth Town,  MA,  United States, </t>
  </si>
  <si>
    <t>Cher</t>
  </si>
  <si>
    <t xml:space="preserve">El Centro,  CA,  United States, </t>
  </si>
  <si>
    <t>Cherrie Floyd</t>
  </si>
  <si>
    <t>Cherrie Moraga</t>
  </si>
  <si>
    <t xml:space="preserve">Whittier,  CA,  United States, </t>
  </si>
  <si>
    <t>Cherry Boone O'Neill</t>
  </si>
  <si>
    <t>Cheryl Amirault</t>
  </si>
  <si>
    <t>Cheryl Burke</t>
  </si>
  <si>
    <t xml:space="preserve">Redwood City,  CA,  United States, </t>
  </si>
  <si>
    <t>Cheryl Crane</t>
  </si>
  <si>
    <t>Cheryl Jacques</t>
  </si>
  <si>
    <t>Cheryl Tiegs</t>
  </si>
  <si>
    <t xml:space="preserve">Breckenridge,  MN,  United States, </t>
  </si>
  <si>
    <t>Cheryl Troy</t>
  </si>
  <si>
    <t>Chesley Sullenberger</t>
  </si>
  <si>
    <t xml:space="preserve">Denison,  TX,  United States, </t>
  </si>
  <si>
    <t>Chester A. Richmond</t>
  </si>
  <si>
    <t>Chester M. McKeen</t>
  </si>
  <si>
    <t xml:space="preserve">Shelby,  OH,  United States, </t>
  </si>
  <si>
    <t>Chet Baker</t>
  </si>
  <si>
    <t xml:space="preserve">Yale,  OK,  United States, </t>
  </si>
  <si>
    <t>Chet Forte</t>
  </si>
  <si>
    <t>Chet Jastremski</t>
  </si>
  <si>
    <t>Chevy Chase</t>
  </si>
  <si>
    <t>Chiaffredo Rora</t>
  </si>
  <si>
    <t>Chiara Iezzi</t>
  </si>
  <si>
    <t>Chiara Mastroianni</t>
  </si>
  <si>
    <t>Chiara Zocchi</t>
  </si>
  <si>
    <t>Chicca Rostagno</t>
  </si>
  <si>
    <t xml:space="preserve">Lissone,  Italy, , </t>
  </si>
  <si>
    <t>Chick Corea</t>
  </si>
  <si>
    <t xml:space="preserve">Chelsea,  AL,  United States, </t>
  </si>
  <si>
    <t>Chick Harbert</t>
  </si>
  <si>
    <t>Chico Bouchikhi</t>
  </si>
  <si>
    <t xml:space="preserve">Arles,  France, , </t>
  </si>
  <si>
    <t>Chinito</t>
  </si>
  <si>
    <t>Chip Coulter</t>
  </si>
  <si>
    <t>Chistian</t>
  </si>
  <si>
    <t>Chithira Thirunal Balarama Varma</t>
  </si>
  <si>
    <t xml:space="preserve">India,  India, , </t>
  </si>
  <si>
    <t>ChloÃ« Sevigny</t>
  </si>
  <si>
    <t>Choo Choo Justice</t>
  </si>
  <si>
    <t>Chriet Titulaer</t>
  </si>
  <si>
    <t xml:space="preserve">Venlo,  Netherlands, , </t>
  </si>
  <si>
    <t>Chris Bearde</t>
  </si>
  <si>
    <t>Chris Beckman</t>
  </si>
  <si>
    <t>Chris Brennan</t>
  </si>
  <si>
    <t xml:space="preserve">Aurora,  CO,  United States, </t>
  </si>
  <si>
    <t>Chris Carter</t>
  </si>
  <si>
    <t>Chris Chambliss</t>
  </si>
  <si>
    <t>Chris Chubbuck</t>
  </si>
  <si>
    <t>Chris Costner Sizemore</t>
  </si>
  <si>
    <t>Chris D.</t>
  </si>
  <si>
    <t>Chris Evans</t>
  </si>
  <si>
    <t xml:space="preserve">Sudbury,  MA,  United States, </t>
  </si>
  <si>
    <t>Chris Evert</t>
  </si>
  <si>
    <t xml:space="preserve">Fort Lauderdale,  FL,  United States, </t>
  </si>
  <si>
    <t>Chris Farley</t>
  </si>
  <si>
    <t>Chris Marker</t>
  </si>
  <si>
    <t>Chris Mitchum</t>
  </si>
  <si>
    <t>Chris Nilan</t>
  </si>
  <si>
    <t>Chris Noth</t>
  </si>
  <si>
    <t>Chris Pratt</t>
  </si>
  <si>
    <t xml:space="preserve">Virginia,  MN,  United States, </t>
  </si>
  <si>
    <t>Chris Rodden</t>
  </si>
  <si>
    <t xml:space="preserve">Clarksville,  TN,  United States, </t>
  </si>
  <si>
    <t>Chris Speier</t>
  </si>
  <si>
    <t xml:space="preserve">Alameda,  CA,  United States, </t>
  </si>
  <si>
    <t>Chris Weir</t>
  </si>
  <si>
    <t>Chrissie Hynde</t>
  </si>
  <si>
    <t>Christa McAuliffe</t>
  </si>
  <si>
    <t>Christa Worthington</t>
  </si>
  <si>
    <t>Christel Schoeder</t>
  </si>
  <si>
    <t>Christiaan Eijkman</t>
  </si>
  <si>
    <t xml:space="preserve">Nijkerk,  Netherlands, , </t>
  </si>
  <si>
    <t>Christian Anfinsen</t>
  </si>
  <si>
    <t xml:space="preserve">Monessen,  PA,  United States, </t>
  </si>
  <si>
    <t>Christian Borup</t>
  </si>
  <si>
    <t xml:space="preserve">Copenhagen,  Denmark, , </t>
  </si>
  <si>
    <t>Christian Bourgois</t>
  </si>
  <si>
    <t xml:space="preserve">Antibes,  France, , </t>
  </si>
  <si>
    <t>Christian Boussus</t>
  </si>
  <si>
    <t>Christian Braad Thomsen</t>
  </si>
  <si>
    <t xml:space="preserve">Aarhus,  Denmark, , </t>
  </si>
  <si>
    <t>Christian Brando</t>
  </si>
  <si>
    <t>Christian Califano</t>
  </si>
  <si>
    <t>Christian Clavier</t>
  </si>
  <si>
    <t>Christian Darrouy</t>
  </si>
  <si>
    <t xml:space="preserve">Pouydesseaux,  France, , </t>
  </si>
  <si>
    <t>Christian Degoul</t>
  </si>
  <si>
    <t>Christian Didier</t>
  </si>
  <si>
    <t xml:space="preserve">Saint-DiÃ©-des-Vosges,  France, , </t>
  </si>
  <si>
    <t>Christian Dior</t>
  </si>
  <si>
    <t xml:space="preserve">Granville,  France, , </t>
  </si>
  <si>
    <t>Christian Duvaleix</t>
  </si>
  <si>
    <t>Christian Fechner</t>
  </si>
  <si>
    <t>Christian Felix Klein</t>
  </si>
  <si>
    <t>Christian Ferras</t>
  </si>
  <si>
    <t xml:space="preserve">Le Touquet-Paris-Plage,  France, , </t>
  </si>
  <si>
    <t>Christian Fili</t>
  </si>
  <si>
    <t>Christian Flaesch</t>
  </si>
  <si>
    <t>Christian Fortin</t>
  </si>
  <si>
    <t>Christian Fouchet</t>
  </si>
  <si>
    <t>Christian G. Hanburger</t>
  </si>
  <si>
    <t xml:space="preserve">Fort Bragg,  NC,  United States, </t>
  </si>
  <si>
    <t>Christian Gellert</t>
  </si>
  <si>
    <t xml:space="preserve">Hainichen,  Germany, , </t>
  </si>
  <si>
    <t>Christian Herran</t>
  </si>
  <si>
    <t xml:space="preserve">San Bernardino,  CA,  United States, </t>
  </si>
  <si>
    <t>Christian Jaccard</t>
  </si>
  <si>
    <t xml:space="preserve">Fontenay-sous-Bois,  France, , </t>
  </si>
  <si>
    <t>Christian Jacq</t>
  </si>
  <si>
    <t>Christian Karembeu</t>
  </si>
  <si>
    <t>+11:00:00</t>
  </si>
  <si>
    <t xml:space="preserve">New Caledonia,  New Caledonia, , </t>
  </si>
  <si>
    <t>Christian Klar</t>
  </si>
  <si>
    <t>Christian Lacroix</t>
  </si>
  <si>
    <t>Christian LeBlanc</t>
  </si>
  <si>
    <t xml:space="preserve">Fayetteville,  NC,  United States, </t>
  </si>
  <si>
    <t>Christian Marin</t>
  </si>
  <si>
    <t>Christian Marquand</t>
  </si>
  <si>
    <t>Christian Marty</t>
  </si>
  <si>
    <t>Christian Matras</t>
  </si>
  <si>
    <t>Christian Metz</t>
  </si>
  <si>
    <t>Christian Morgenstern</t>
  </si>
  <si>
    <t>Christian Morin</t>
  </si>
  <si>
    <t>Christian Murphy</t>
  </si>
  <si>
    <t>Christian MÃ©gret</t>
  </si>
  <si>
    <t>Christian Napieras</t>
  </si>
  <si>
    <t xml:space="preserve">Soissons,  France, , </t>
  </si>
  <si>
    <t>Christian Pineau</t>
  </si>
  <si>
    <t>Christian Poggioli</t>
  </si>
  <si>
    <t>Christian Prudhomme</t>
  </si>
  <si>
    <t>Christian Ranucci</t>
  </si>
  <si>
    <t>Christian Saincene</t>
  </si>
  <si>
    <t>Christian Sarron</t>
  </si>
  <si>
    <t>Christian Spitz</t>
  </si>
  <si>
    <t>Christian Tarin</t>
  </si>
  <si>
    <t>Christian Vadim</t>
  </si>
  <si>
    <t>Christian Vigouroux</t>
  </si>
  <si>
    <t>Christian Wirth</t>
  </si>
  <si>
    <t xml:space="preserve">Balzheim,  Germany, , </t>
  </si>
  <si>
    <t>Christiana Sinagra</t>
  </si>
  <si>
    <t>Christian d'Oriola</t>
  </si>
  <si>
    <t>Christian de Chalonge</t>
  </si>
  <si>
    <t>Christian de ChergÃ©</t>
  </si>
  <si>
    <t>Christian de Portzamparc</t>
  </si>
  <si>
    <t>Christiane Falmat</t>
  </si>
  <si>
    <t>Christiane Glik</t>
  </si>
  <si>
    <t>Christiane Legrand</t>
  </si>
  <si>
    <t>Christiane Minazzoli</t>
  </si>
  <si>
    <t>Christiane Piot Vasse</t>
  </si>
  <si>
    <t xml:space="preserve">SalouÃ«l,  France, , </t>
  </si>
  <si>
    <t>Christiane Rochefort</t>
  </si>
  <si>
    <t>Christiane Vulpius</t>
  </si>
  <si>
    <t>Christiano Donaggio</t>
  </si>
  <si>
    <t>Christianus Geloven</t>
  </si>
  <si>
    <t xml:space="preserve">Eindhoven,  Netherlands, , </t>
  </si>
  <si>
    <t>Christie Hefner</t>
  </si>
  <si>
    <t>Christielle Burbach</t>
  </si>
  <si>
    <t>Christina Applegate</t>
  </si>
  <si>
    <t>Christina DeFalco</t>
  </si>
  <si>
    <t>Christina Hendricks</t>
  </si>
  <si>
    <t>Christina Mancinelli Scotti</t>
  </si>
  <si>
    <t>Christina Onassis</t>
  </si>
  <si>
    <t>Christina Pavarotti</t>
  </si>
  <si>
    <t>Christina Ricci</t>
  </si>
  <si>
    <t>Christina Schubert</t>
  </si>
  <si>
    <t xml:space="preserve">Reutlingen,  Germany, , </t>
  </si>
  <si>
    <t>Christine Arron</t>
  </si>
  <si>
    <t xml:space="preserve">Les Abymes,  Guadeloupe,  Guadeloupe, </t>
  </si>
  <si>
    <t>Christine Barbuto</t>
  </si>
  <si>
    <t>Christine Boutin</t>
  </si>
  <si>
    <t xml:space="preserve">Levroux,  France, , </t>
  </si>
  <si>
    <t>Christine Bravo</t>
  </si>
  <si>
    <t>Christine Cairns</t>
  </si>
  <si>
    <t xml:space="preserve">Saltcoats,  United Kingdom, , </t>
  </si>
  <si>
    <t>Christine CarÃ¨re</t>
  </si>
  <si>
    <t>Christine Cicot</t>
  </si>
  <si>
    <t xml:space="preserve">Libourne,  France, , </t>
  </si>
  <si>
    <t>Christine Enghaus</t>
  </si>
  <si>
    <t>Christine Fersen</t>
  </si>
  <si>
    <t>Christine Gouze</t>
  </si>
  <si>
    <t xml:space="preserve">Mouchard,  France, , </t>
  </si>
  <si>
    <t>Christine Hanson</t>
  </si>
  <si>
    <t>Christine Lagarde</t>
  </si>
  <si>
    <t>Christine McIntyre</t>
  </si>
  <si>
    <t>Christine Ockrent</t>
  </si>
  <si>
    <t>Christine Papin</t>
  </si>
  <si>
    <t>Christine Pascal</t>
  </si>
  <si>
    <t>Christine Saint</t>
  </si>
  <si>
    <t>Christine Teusch</t>
  </si>
  <si>
    <t>Christine Villemin</t>
  </si>
  <si>
    <t xml:space="preserve">Petitmont,  France, , </t>
  </si>
  <si>
    <t>Christine de Rivoyre</t>
  </si>
  <si>
    <t>Christoph Gottlieb von Murr</t>
  </si>
  <si>
    <t xml:space="preserve">Nuremberg,  Germany, , </t>
  </si>
  <si>
    <t>Christoph Wieland</t>
  </si>
  <si>
    <t xml:space="preserve">Achstetten,  Germany, , </t>
  </si>
  <si>
    <t>Christoph Wilhelm Hufeland</t>
  </si>
  <si>
    <t xml:space="preserve">Bad Langensalza,  Deutschland, , </t>
  </si>
  <si>
    <t>Christophe</t>
  </si>
  <si>
    <t xml:space="preserve">Juvisy-sur-Orge,  France, , </t>
  </si>
  <si>
    <t>Christophe Auguin</t>
  </si>
  <si>
    <t>Christophe Barratier</t>
  </si>
  <si>
    <t xml:space="preserve">AsniÃ¨res-sur-Seine,  France, , </t>
  </si>
  <si>
    <t>Christophe Bourseiller</t>
  </si>
  <si>
    <t>Christophe Capelle</t>
  </si>
  <si>
    <t>Christophe Caze</t>
  </si>
  <si>
    <t>Christophe Dechavanne</t>
  </si>
  <si>
    <t>Christophe Dominici</t>
  </si>
  <si>
    <t>Christophe Gans</t>
  </si>
  <si>
    <t>Christophe Impens</t>
  </si>
  <si>
    <t>Christophe Juillet</t>
  </si>
  <si>
    <t xml:space="preserve">Villeneuve-sur-Lot,  France, , </t>
  </si>
  <si>
    <t>Christophe Lamaison</t>
  </si>
  <si>
    <t>Christophe Lambert</t>
  </si>
  <si>
    <t>Christophe LeMaitre</t>
  </si>
  <si>
    <t>Christophe Magnoni</t>
  </si>
  <si>
    <t>Christophe Malavoy</t>
  </si>
  <si>
    <t>Christophe MaÃ©</t>
  </si>
  <si>
    <t xml:space="preserve">Carpentras,  France, , </t>
  </si>
  <si>
    <t>Christophe Pinna</t>
  </si>
  <si>
    <t>Christophe Robert</t>
  </si>
  <si>
    <t xml:space="preserve">Montpon-MÃ©nestÃ©rol,  France, , </t>
  </si>
  <si>
    <t>Christophe Rocancourt</t>
  </si>
  <si>
    <t>Christophe Tiozzo</t>
  </si>
  <si>
    <t xml:space="preserve">Saint-Denis,  France, , </t>
  </si>
  <si>
    <t>Christophe Willem</t>
  </si>
  <si>
    <t>Christopher Bernau</t>
  </si>
  <si>
    <t>Christopher Boyce</t>
  </si>
  <si>
    <t>Christopher Darden</t>
  </si>
  <si>
    <t xml:space="preserve">Martinez,  CA,  United States, </t>
  </si>
  <si>
    <t>Christopher Dodd</t>
  </si>
  <si>
    <t xml:space="preserve">Windham,  CT,  United States, </t>
  </si>
  <si>
    <t>Christopher Durang</t>
  </si>
  <si>
    <t xml:space="preserve">Montclair,  NJ,  United States, </t>
  </si>
  <si>
    <t>Christopher Golly</t>
  </si>
  <si>
    <t>Christopher Kennedy</t>
  </si>
  <si>
    <t>Christopher Landon</t>
  </si>
  <si>
    <t>Christopher McCandless</t>
  </si>
  <si>
    <t xml:space="preserve">El Segundo,  CA,  United States, </t>
  </si>
  <si>
    <t>Christopher Morgan</t>
  </si>
  <si>
    <t>Christopher Parkening</t>
  </si>
  <si>
    <t>Christopher Reardon</t>
  </si>
  <si>
    <t>Christopher Rice</t>
  </si>
  <si>
    <t>Christopher Smith</t>
  </si>
  <si>
    <t xml:space="preserve">Rahway,  NJ,  United States, </t>
  </si>
  <si>
    <t>Christopher Stuart</t>
  </si>
  <si>
    <t>Christopher Wilding</t>
  </si>
  <si>
    <t>Christophorus Buys Ballot</t>
  </si>
  <si>
    <t xml:space="preserve">Kloetinge,  Goes,  Netherlands, </t>
  </si>
  <si>
    <t>Christy Mihos</t>
  </si>
  <si>
    <t>Chuck Belin</t>
  </si>
  <si>
    <t>Chuck Brinkman</t>
  </si>
  <si>
    <t>Chuck Close</t>
  </si>
  <si>
    <t xml:space="preserve">Monroe,  WA,  United States, </t>
  </si>
  <si>
    <t>Chuck Mangione</t>
  </si>
  <si>
    <t>Chuck McKinley</t>
  </si>
  <si>
    <t>Chuck Noll</t>
  </si>
  <si>
    <t>Chuck Seelbach</t>
  </si>
  <si>
    <t>Chuck Stewart</t>
  </si>
  <si>
    <t>Chuck Thompson</t>
  </si>
  <si>
    <t xml:space="preserve">Hubbell,  MI,  United States, </t>
  </si>
  <si>
    <t>Chuck Woolery</t>
  </si>
  <si>
    <t xml:space="preserve">Ashland,  KY,  United States, </t>
  </si>
  <si>
    <t>Chynna Phillips</t>
  </si>
  <si>
    <t>Ciccio Ingrassia</t>
  </si>
  <si>
    <t>Cindy Bouque</t>
  </si>
  <si>
    <t>Cindy Carter Diggs</t>
  </si>
  <si>
    <t>Cindy Crawford</t>
  </si>
  <si>
    <t xml:space="preserve">DeKalb,  IL,  United States, </t>
  </si>
  <si>
    <t>Cindy Nelson</t>
  </si>
  <si>
    <t>Cindy Sheehan</t>
  </si>
  <si>
    <t>Cindy Sherman</t>
  </si>
  <si>
    <t>Cindy Stollenberg</t>
  </si>
  <si>
    <t xml:space="preserve">Verviers,  Belgium, , </t>
  </si>
  <si>
    <t>Cindy Williams</t>
  </si>
  <si>
    <t>Cinnamon Brown</t>
  </si>
  <si>
    <t xml:space="preserve">Torrance,  CA,  United States, </t>
  </si>
  <si>
    <t>Cinzia Lenzi</t>
  </si>
  <si>
    <t xml:space="preserve">Quarrata,  Italy, , </t>
  </si>
  <si>
    <t>Cinzia de Ponti</t>
  </si>
  <si>
    <t>Ciro Ferrara</t>
  </si>
  <si>
    <t>Cissy King</t>
  </si>
  <si>
    <t xml:space="preserve">Trinidad,  CO,  United States, </t>
  </si>
  <si>
    <t>Claire Borotra</t>
  </si>
  <si>
    <t>Claire BretÃ©cher</t>
  </si>
  <si>
    <t>Claire Chazal</t>
  </si>
  <si>
    <t xml:space="preserve">Thiers,  France, , </t>
  </si>
  <si>
    <t>Claire Debbaut</t>
  </si>
  <si>
    <t>Claire Gibault</t>
  </si>
  <si>
    <t>Claire Ivanov</t>
  </si>
  <si>
    <t xml:space="preserve">Orsay,  France, , </t>
  </si>
  <si>
    <t>Claire Keim</t>
  </si>
  <si>
    <t>Claire Motte</t>
  </si>
  <si>
    <t>Claire Nadeau</t>
  </si>
  <si>
    <t>Claire Waldoff</t>
  </si>
  <si>
    <t xml:space="preserve">Gelsenkirchen,  Germany, , </t>
  </si>
  <si>
    <t>Claire Wikholm</t>
  </si>
  <si>
    <t>Clancy Sigal</t>
  </si>
  <si>
    <t>Clara Calamai</t>
  </si>
  <si>
    <t>Clara Morgane</t>
  </si>
  <si>
    <t>Clara Petacci</t>
  </si>
  <si>
    <t>Clare Grogan</t>
  </si>
  <si>
    <t>Clare T. Ireland</t>
  </si>
  <si>
    <t>Clarence Arthur Hill</t>
  </si>
  <si>
    <t xml:space="preserve">Millburn,  NJ,  United States, </t>
  </si>
  <si>
    <t>Clarence Carvalho</t>
  </si>
  <si>
    <t>Clarence Edwin Bell</t>
  </si>
  <si>
    <t xml:space="preserve">Hamlet,  NC,  United States, </t>
  </si>
  <si>
    <t>Clarence Swensen</t>
  </si>
  <si>
    <t>Clarence Thomas</t>
  </si>
  <si>
    <t xml:space="preserve">Montgomery,  GA,  United States, </t>
  </si>
  <si>
    <t>Clarence Walton Lillehei</t>
  </si>
  <si>
    <t>Clark Branson</t>
  </si>
  <si>
    <t>Clark Coolidge</t>
  </si>
  <si>
    <t xml:space="preserve">Providence,  RI,  United States, </t>
  </si>
  <si>
    <t>Clark Davis</t>
  </si>
  <si>
    <t xml:space="preserve">Calgary AB,  Canada, , </t>
  </si>
  <si>
    <t>Clark Edward Graebner</t>
  </si>
  <si>
    <t>Clark Gable</t>
  </si>
  <si>
    <t xml:space="preserve">Cadiz,  OH,  United States, </t>
  </si>
  <si>
    <t>Clark Gregg</t>
  </si>
  <si>
    <t>Claude</t>
  </si>
  <si>
    <t xml:space="preserve">Astaffort,  France, , </t>
  </si>
  <si>
    <t>Claude Abeille</t>
  </si>
  <si>
    <t xml:space="preserve">Landerneau,  France, , </t>
  </si>
  <si>
    <t>Claude Alain Naisse</t>
  </si>
  <si>
    <t>Claude AllÃ¨gre</t>
  </si>
  <si>
    <t>Claude Autant</t>
  </si>
  <si>
    <t xml:space="preserve">Luzarches,  France, , </t>
  </si>
  <si>
    <t>Claude Aveline</t>
  </si>
  <si>
    <t>Claude Bardon</t>
  </si>
  <si>
    <t>Claude Barma</t>
  </si>
  <si>
    <t>Claude Barzotti</t>
  </si>
  <si>
    <t xml:space="preserve">ChÃ¢telet,  Belgium, , </t>
  </si>
  <si>
    <t>Claude Bernard</t>
  </si>
  <si>
    <t xml:space="preserve">Saint-Julien-en-Genevois,  France, , </t>
  </si>
  <si>
    <t xml:space="preserve">Durtal,  France, , </t>
  </si>
  <si>
    <t>Claude Berri</t>
  </si>
  <si>
    <t>Claude Bolling</t>
  </si>
  <si>
    <t>Claude Brasseur</t>
  </si>
  <si>
    <t>Claude BrulÃ©</t>
  </si>
  <si>
    <t>Claude Buffet</t>
  </si>
  <si>
    <t>Claude Chabrol</t>
  </si>
  <si>
    <t>Claude Chirac</t>
  </si>
  <si>
    <t>Claude Cohen</t>
  </si>
  <si>
    <t>Claude Costantini</t>
  </si>
  <si>
    <t>Claude Dauphin</t>
  </si>
  <si>
    <t xml:space="preserve">Corbeil-Essonnes,  France, , </t>
  </si>
  <si>
    <t>Claude Debussy</t>
  </si>
  <si>
    <t>Claude Delvincourt</t>
  </si>
  <si>
    <t>Claude Etienne Delacroix</t>
  </si>
  <si>
    <t>Claude Faraldo</t>
  </si>
  <si>
    <t>Claude FarrÃ¨re</t>
  </si>
  <si>
    <t>Claude FranÃ§ois</t>
  </si>
  <si>
    <t xml:space="preserve">Ismailia,  El Ismailia,  Egypt, </t>
  </si>
  <si>
    <t>Claude Gensac</t>
  </si>
  <si>
    <t xml:space="preserve">Acy-en-Multien,  France, , </t>
  </si>
  <si>
    <t>Claude Grand'Claude</t>
  </si>
  <si>
    <t>Claude GuÃ©ant</t>
  </si>
  <si>
    <t xml:space="preserve">Vimy,  France, , </t>
  </si>
  <si>
    <t>Claude Helene</t>
  </si>
  <si>
    <t xml:space="preserve">Chauvigny,  France, , </t>
  </si>
  <si>
    <t>Claude Jade</t>
  </si>
  <si>
    <t>Claude LabbÃ©</t>
  </si>
  <si>
    <t xml:space="preserve">Argenteuil,  France, , </t>
  </si>
  <si>
    <t>Claude Lacaze</t>
  </si>
  <si>
    <t xml:space="preserve">Pontacq,  France, , </t>
  </si>
  <si>
    <t>Claude Lastennet</t>
  </si>
  <si>
    <t>Claude Laydu</t>
  </si>
  <si>
    <t>Claude Lelouch</t>
  </si>
  <si>
    <t>Claude Lorius</t>
  </si>
  <si>
    <t>Claude Lucas</t>
  </si>
  <si>
    <t xml:space="preserve">La Baule-Escoublac,  France, , </t>
  </si>
  <si>
    <t>Claude LÃ©vi</t>
  </si>
  <si>
    <t>Claude Mann</t>
  </si>
  <si>
    <t>Claude Mauriac</t>
  </si>
  <si>
    <t>Claude Melki</t>
  </si>
  <si>
    <t>Claude Miller</t>
  </si>
  <si>
    <t>Claude Moss</t>
  </si>
  <si>
    <t xml:space="preserve">Irvington,  NJ,  United States, </t>
  </si>
  <si>
    <t>Claude Ollier</t>
  </si>
  <si>
    <t>Claude Pichois</t>
  </si>
  <si>
    <t>Claude Piquemal</t>
  </si>
  <si>
    <t xml:space="preserve">Siguer,  France, , </t>
  </si>
  <si>
    <t>Claude Prosper Jolyot de CrÃ©billon</t>
  </si>
  <si>
    <t>Claude Raffy</t>
  </si>
  <si>
    <t>Claude Raynaud</t>
  </si>
  <si>
    <t xml:space="preserve">Felletin,  France, , </t>
  </si>
  <si>
    <t>Claude Rich</t>
  </si>
  <si>
    <t>Claude Riviere</t>
  </si>
  <si>
    <t xml:space="preserve">FrÃ©jus,  France, , </t>
  </si>
  <si>
    <t>Claude Roy</t>
  </si>
  <si>
    <t>Claude Roy Kirk</t>
  </si>
  <si>
    <t>Claude Sainval</t>
  </si>
  <si>
    <t xml:space="preserve">Strasburg (Uckermark),  Germany, , </t>
  </si>
  <si>
    <t>Claude Sarraute</t>
  </si>
  <si>
    <t>Claude Sautet</t>
  </si>
  <si>
    <t xml:space="preserve">Montrouge,  France, , </t>
  </si>
  <si>
    <t>Claude SchÃ¼rr</t>
  </si>
  <si>
    <t>Claude Seignoles</t>
  </si>
  <si>
    <t>Claude Simon</t>
  </si>
  <si>
    <t xml:space="preserve">Antananarivo Antananarivo Renivohitra,  Analamanga,  Madagascar, </t>
  </si>
  <si>
    <t>Claude Sosthene Grasset</t>
  </si>
  <si>
    <t xml:space="preserve">Aurillac,  France, , </t>
  </si>
  <si>
    <t>Claude Spanghero</t>
  </si>
  <si>
    <t xml:space="preserve">Payra-sur-l'Hers,  France, , </t>
  </si>
  <si>
    <t>Claude Thomas</t>
  </si>
  <si>
    <t xml:space="preserve">Clarksdale,  MS,  United States, </t>
  </si>
  <si>
    <t>Claude Vorilhon</t>
  </si>
  <si>
    <t xml:space="preserve">Ambert,  France, , </t>
  </si>
  <si>
    <t>Claude VÃ©ga</t>
  </si>
  <si>
    <t>Claude Wilson Wardlaw</t>
  </si>
  <si>
    <t>Claudia Gonson</t>
  </si>
  <si>
    <t>Claudia Pandolfi</t>
  </si>
  <si>
    <t>Claudia Schiffer</t>
  </si>
  <si>
    <t xml:space="preserve">Rheinberg,  Germany, , </t>
  </si>
  <si>
    <t>Claudia Squitieri</t>
  </si>
  <si>
    <t>Claudia Trieste</t>
  </si>
  <si>
    <t xml:space="preserve">Gioia Tauro,  Italia, , </t>
  </si>
  <si>
    <t>Claudia von Schierstedt</t>
  </si>
  <si>
    <t>Claudie Andre</t>
  </si>
  <si>
    <t xml:space="preserve">Le Creusot,  France, , </t>
  </si>
  <si>
    <t>Claudie Ossard</t>
  </si>
  <si>
    <t>Claudine Coster</t>
  </si>
  <si>
    <t>Claudine Vercruysse</t>
  </si>
  <si>
    <t>Claudio Abbado</t>
  </si>
  <si>
    <t>Claudio Amendola</t>
  </si>
  <si>
    <t>Claudio Baglioni</t>
  </si>
  <si>
    <t>Claudio Bizzarri</t>
  </si>
  <si>
    <t xml:space="preserve">Civitanova Marche,  Italy, , </t>
  </si>
  <si>
    <t>Claudio Chiappucci</t>
  </si>
  <si>
    <t xml:space="preserve">Uboldo,  Italy, , </t>
  </si>
  <si>
    <t>Claudio Gora</t>
  </si>
  <si>
    <t>Claudio Lorimer</t>
  </si>
  <si>
    <t>Claudio Panatta</t>
  </si>
  <si>
    <t>Claudio Pieri</t>
  </si>
  <si>
    <t xml:space="preserve">Pescia,  Italy, , </t>
  </si>
  <si>
    <t>Claudio Pollio</t>
  </si>
  <si>
    <t>Claudio Risi</t>
  </si>
  <si>
    <t>Claudio Scimone</t>
  </si>
  <si>
    <t xml:space="preserve">Padua,  Italy, , </t>
  </si>
  <si>
    <t>Claudio Vandelli</t>
  </si>
  <si>
    <t>Claudius Dornier</t>
  </si>
  <si>
    <t xml:space="preserve">Kempten (AllgÃ¤u),  Germany, , </t>
  </si>
  <si>
    <t>Claus von Stauffenberg</t>
  </si>
  <si>
    <t xml:space="preserve">Jettingen-Scheppach,  Deutschland, , </t>
  </si>
  <si>
    <t>Clay Schuette Felker</t>
  </si>
  <si>
    <t>Clayton Pinkerton</t>
  </si>
  <si>
    <t>Cleews Vellay</t>
  </si>
  <si>
    <t>Clemence Royer</t>
  </si>
  <si>
    <t>Clemens von Galen</t>
  </si>
  <si>
    <t xml:space="preserve">Dinklage,  Germany, , </t>
  </si>
  <si>
    <t>Clement L. Markert</t>
  </si>
  <si>
    <t xml:space="preserve">Las Animas,  CO,  United States, </t>
  </si>
  <si>
    <t>Clement W. K. Mundle</t>
  </si>
  <si>
    <t xml:space="preserve">Dysart,  Kirkcaldy,  United Kingdom, </t>
  </si>
  <si>
    <t>Cleo Usher</t>
  </si>
  <si>
    <t>Cleo de Merode</t>
  </si>
  <si>
    <t>Cliff Burton</t>
  </si>
  <si>
    <t>Cliff Kincaid</t>
  </si>
  <si>
    <t>Cliff Robertson</t>
  </si>
  <si>
    <t>Clifford Battles</t>
  </si>
  <si>
    <t>Clifford Bourland</t>
  </si>
  <si>
    <t>Clifford Vargas</t>
  </si>
  <si>
    <t xml:space="preserve">Pleasanton,  CA,  United States, </t>
  </si>
  <si>
    <t>Clint Ballard</t>
  </si>
  <si>
    <t xml:space="preserve">El Paso,  TX,  United States, </t>
  </si>
  <si>
    <t>Clint Black</t>
  </si>
  <si>
    <t xml:space="preserve">Long Branch,  NJ,  United States, </t>
  </si>
  <si>
    <t>Clint Eastwood</t>
  </si>
  <si>
    <t>Clint Ritchie</t>
  </si>
  <si>
    <t xml:space="preserve">Grafton,  ND,  United States, </t>
  </si>
  <si>
    <t>Clint Walker</t>
  </si>
  <si>
    <t xml:space="preserve">Hartford,  IL,  United States, </t>
  </si>
  <si>
    <t>Clinton Jones</t>
  </si>
  <si>
    <t>Clotilde Courau</t>
  </si>
  <si>
    <t>Clotilde Hesme</t>
  </si>
  <si>
    <t>Clotilde de Vaux</t>
  </si>
  <si>
    <t>Clovis Cornillac</t>
  </si>
  <si>
    <t>Clovis Hugues</t>
  </si>
  <si>
    <t xml:space="preserve">MÃ©nerbes,  France, , </t>
  </si>
  <si>
    <t>ClÃ©mence PoÃ©sy</t>
  </si>
  <si>
    <t xml:space="preserve">L'HaÃ¿-les-Roses,  France, , </t>
  </si>
  <si>
    <t>ClÃ©ment Ader</t>
  </si>
  <si>
    <t>ClÃ©ment Lefert</t>
  </si>
  <si>
    <t>ClÃ©ment MÃ©ric</t>
  </si>
  <si>
    <t>Co Westerik</t>
  </si>
  <si>
    <t>Coccinelle</t>
  </si>
  <si>
    <t>Cochi Ponzoni</t>
  </si>
  <si>
    <t>Coco Chanel</t>
  </si>
  <si>
    <t>Cody Adams</t>
  </si>
  <si>
    <t xml:space="preserve">Viola,  IL,  United States, </t>
  </si>
  <si>
    <t>Coleen Gray</t>
  </si>
  <si>
    <t xml:space="preserve">Staplehurst,  NE,  United States, </t>
  </si>
  <si>
    <t>Coleman Young</t>
  </si>
  <si>
    <t xml:space="preserve">Tuscaloosa,  AL,  United States, </t>
  </si>
  <si>
    <t>Colette</t>
  </si>
  <si>
    <t xml:space="preserve">Saint-Sauveur,  France, , </t>
  </si>
  <si>
    <t>Colette Audry</t>
  </si>
  <si>
    <t xml:space="preserve">Orange,  France, , </t>
  </si>
  <si>
    <t>Colette Besson</t>
  </si>
  <si>
    <t xml:space="preserve">Saint-Georges,  France, , </t>
  </si>
  <si>
    <t>Colette Braeckman</t>
  </si>
  <si>
    <t>Colette Brosset</t>
  </si>
  <si>
    <t>Colette DerÃ©al</t>
  </si>
  <si>
    <t xml:space="preserve">Saint-Cyr-l'Ã‰cole,  France, , </t>
  </si>
  <si>
    <t>Colette Duval</t>
  </si>
  <si>
    <t xml:space="preserve">Ruesnes,  France, , </t>
  </si>
  <si>
    <t>Colin C. Hamilton</t>
  </si>
  <si>
    <t xml:space="preserve">Clayton,  NC,  United States, </t>
  </si>
  <si>
    <t>Colin Clive</t>
  </si>
  <si>
    <t>Colin Friels</t>
  </si>
  <si>
    <t xml:space="preserve">Kilwinning,  United Kingdom, , </t>
  </si>
  <si>
    <t>Colin Norris</t>
  </si>
  <si>
    <t>Colin Stokes</t>
  </si>
  <si>
    <t>Colin Traynor Weir</t>
  </si>
  <si>
    <t>Coline Serreau</t>
  </si>
  <si>
    <t>Colleen Ballinger</t>
  </si>
  <si>
    <t>Collin Wilcox</t>
  </si>
  <si>
    <t>Colm Feore</t>
  </si>
  <si>
    <t>Colonel RÃ©my</t>
  </si>
  <si>
    <t>Comte Pierre de Leusse</t>
  </si>
  <si>
    <t>Comte de LautrÃ©amont</t>
  </si>
  <si>
    <t>Comtesse de Loynes</t>
  </si>
  <si>
    <t>Conal Robert Gregory</t>
  </si>
  <si>
    <t>Conan O'Brien</t>
  </si>
  <si>
    <t>Concha Piquer</t>
  </si>
  <si>
    <t xml:space="preserve">Valencia,  Spain, , </t>
  </si>
  <si>
    <t>Conchita Wurst</t>
  </si>
  <si>
    <t xml:space="preserve">Gmunden,  Austria, , </t>
  </si>
  <si>
    <t>Connie Britton</t>
  </si>
  <si>
    <t>Connie Francis</t>
  </si>
  <si>
    <t>Conny van den Bos</t>
  </si>
  <si>
    <t>Conrad Calvert Knudsen</t>
  </si>
  <si>
    <t xml:space="preserve">Tacoma,  WA,  United States, </t>
  </si>
  <si>
    <t>Conrad Nicky Hilton Jr.</t>
  </si>
  <si>
    <t>Conrad O. Johnson</t>
  </si>
  <si>
    <t xml:space="preserve">Victoria,  TX,  United States, </t>
  </si>
  <si>
    <t>Constance Cummings</t>
  </si>
  <si>
    <t>Constance Towers</t>
  </si>
  <si>
    <t xml:space="preserve">Whitefish,  MT,  United States, </t>
  </si>
  <si>
    <t>Constant Permeke</t>
  </si>
  <si>
    <t>Constante Girardengo</t>
  </si>
  <si>
    <t xml:space="preserve">Novi Ligure,  Italia, , </t>
  </si>
  <si>
    <t>Constantin Emile Meunier</t>
  </si>
  <si>
    <t>Constantino Rocca</t>
  </si>
  <si>
    <t>Constantin van Rijckevorsel</t>
  </si>
  <si>
    <t>Conte Galeazzo Ciano</t>
  </si>
  <si>
    <t>Cor Heilijgers</t>
  </si>
  <si>
    <t xml:space="preserve">Amersfoort,  Netherlands, , </t>
  </si>
  <si>
    <t>Corazon Aquino</t>
  </si>
  <si>
    <t xml:space="preserve">Paniqui,  Philippines, , </t>
  </si>
  <si>
    <t>Corbin Bernsen</t>
  </si>
  <si>
    <t>Cor de Groot</t>
  </si>
  <si>
    <t>Coretta Scott King</t>
  </si>
  <si>
    <t xml:space="preserve">Marion County,  AR,  United States, </t>
  </si>
  <si>
    <t>Corey Allen</t>
  </si>
  <si>
    <t>Corin Tellado</t>
  </si>
  <si>
    <t xml:space="preserve">El Franco,  EspaÃ±a, , </t>
  </si>
  <si>
    <t>Corinne Flynn</t>
  </si>
  <si>
    <t xml:space="preserve">Winthrop Town,  MA,  United States, </t>
  </si>
  <si>
    <t>Corinne Heutte</t>
  </si>
  <si>
    <t xml:space="preserve">Pont-Audemer,  France, , </t>
  </si>
  <si>
    <t>Corinne Jacobson</t>
  </si>
  <si>
    <t>Corinne Luchaire</t>
  </si>
  <si>
    <t>Corinne Marchand</t>
  </si>
  <si>
    <t>Corinne Niogret</t>
  </si>
  <si>
    <t xml:space="preserve">Nantua,  France, , </t>
  </si>
  <si>
    <t>Corinne Rey</t>
  </si>
  <si>
    <t>Corinne Touzet</t>
  </si>
  <si>
    <t>Corky Valentine</t>
  </si>
  <si>
    <t>Cornelis Gorter</t>
  </si>
  <si>
    <t xml:space="preserve">Wageningen,  Netherlands, , </t>
  </si>
  <si>
    <t>Cornelis Jetses</t>
  </si>
  <si>
    <t xml:space="preserve">Groningen,  Netherlands, , </t>
  </si>
  <si>
    <t>Cornelius Charlton</t>
  </si>
  <si>
    <t xml:space="preserve">Rhodell,  WV,  United States, </t>
  </si>
  <si>
    <t>Cornelius Crone</t>
  </si>
  <si>
    <t>Cornelius Heymans</t>
  </si>
  <si>
    <t>Cornelius Johnson</t>
  </si>
  <si>
    <t>Cornelius Krieghoff</t>
  </si>
  <si>
    <t>Cornelius Pellenaars</t>
  </si>
  <si>
    <t xml:space="preserve">Terheijden,  Drimmelen,  Netherlands, </t>
  </si>
  <si>
    <t>Cornelius Warmerdam</t>
  </si>
  <si>
    <t>Cornell Hill MacNeil</t>
  </si>
  <si>
    <t>CornÃ©lie Falcon</t>
  </si>
  <si>
    <t>Corrado</t>
  </si>
  <si>
    <t>Corrado Ferioli</t>
  </si>
  <si>
    <t xml:space="preserve">Luino,  Italy, , </t>
  </si>
  <si>
    <t>Corrado Govoni</t>
  </si>
  <si>
    <t xml:space="preserve">Tamara,  Copparo,  Italy, </t>
  </si>
  <si>
    <t>Corrado Guzzanti</t>
  </si>
  <si>
    <t>Corrado Rossi</t>
  </si>
  <si>
    <t>Corrado Tedeschi</t>
  </si>
  <si>
    <t xml:space="preserve">Italy,  Italy, , </t>
  </si>
  <si>
    <t>Cory Lidle</t>
  </si>
  <si>
    <t>Cosimo Pinto</t>
  </si>
  <si>
    <t>Count Gaetano Marzotto</t>
  </si>
  <si>
    <t xml:space="preserve">Valdagno,  Italy, , </t>
  </si>
  <si>
    <t>Count Zeppelin</t>
  </si>
  <si>
    <t xml:space="preserve">Germany,  Germany, , </t>
  </si>
  <si>
    <t>Courtney Conrad</t>
  </si>
  <si>
    <t>Courtney Love</t>
  </si>
  <si>
    <t>Courtney Schultz</t>
  </si>
  <si>
    <t>Courtney Stodden</t>
  </si>
  <si>
    <t>Courtney Wagner</t>
  </si>
  <si>
    <t>Craig Breedlove</t>
  </si>
  <si>
    <t>Craig Brown</t>
  </si>
  <si>
    <t>Craig Eaton</t>
  </si>
  <si>
    <t>Craig Ferguson</t>
  </si>
  <si>
    <t>Craig Heap</t>
  </si>
  <si>
    <t>Craig Hentrich</t>
  </si>
  <si>
    <t xml:space="preserve">Alton,  IL,  United States, </t>
  </si>
  <si>
    <t>Craig Huebing</t>
  </si>
  <si>
    <t xml:space="preserve">Reedsburg,  WI,  United States, </t>
  </si>
  <si>
    <t>Craig Kauffman</t>
  </si>
  <si>
    <t>Craig Logan</t>
  </si>
  <si>
    <t xml:space="preserve">Kirkcaldy,  United Kingdom, , </t>
  </si>
  <si>
    <t>Craig Minetto</t>
  </si>
  <si>
    <t>Craig Reid</t>
  </si>
  <si>
    <t>Craig Russell</t>
  </si>
  <si>
    <t xml:space="preserve">Toronto ON,  Canada, , </t>
  </si>
  <si>
    <t>Craig S. Durand</t>
  </si>
  <si>
    <t xml:space="preserve">Marlborough,  MA,  United States, </t>
  </si>
  <si>
    <t>Creighton Miller</t>
  </si>
  <si>
    <t>Cristiana Capotondi</t>
  </si>
  <si>
    <t>Cristiano Carratti</t>
  </si>
  <si>
    <t xml:space="preserve">Acqui Terme,  Italy, , </t>
  </si>
  <si>
    <t>Cristina Lanzoni</t>
  </si>
  <si>
    <t xml:space="preserve">Cesena,  Italy, , </t>
  </si>
  <si>
    <t>Cristina Matalon</t>
  </si>
  <si>
    <t>CristÃ³bal Balenciaga</t>
  </si>
  <si>
    <t xml:space="preserve">Getaria,  Spain, , </t>
  </si>
  <si>
    <t>Crown Prince of Austria Rudolf</t>
  </si>
  <si>
    <t>Cruz Bustamante</t>
  </si>
  <si>
    <t xml:space="preserve">Dinuba,  CA,  United States, </t>
  </si>
  <si>
    <t>Crystal Gayle</t>
  </si>
  <si>
    <t xml:space="preserve">Paintsville,  KY,  United States, </t>
  </si>
  <si>
    <t>Curro Romero</t>
  </si>
  <si>
    <t>Curt Courant</t>
  </si>
  <si>
    <t>Curt Goetz</t>
  </si>
  <si>
    <t>Curt Jurgens</t>
  </si>
  <si>
    <t>Curt Schmidt</t>
  </si>
  <si>
    <t xml:space="preserve">Miles City,  MT,  United States, </t>
  </si>
  <si>
    <t>Curt Siodmak</t>
  </si>
  <si>
    <t>Curtis Flood</t>
  </si>
  <si>
    <t>Curtis William Tarr</t>
  </si>
  <si>
    <t>Curzio Malaparte</t>
  </si>
  <si>
    <t xml:space="preserve">Prato,  Italy, , </t>
  </si>
  <si>
    <t>Cybill Shepherd</t>
  </si>
  <si>
    <t>Cyd Charisse</t>
  </si>
  <si>
    <t>Cynthia Gibb</t>
  </si>
  <si>
    <t>Cynthia Gregory</t>
  </si>
  <si>
    <t>Cynthia Joan Smith</t>
  </si>
  <si>
    <t>Cynthia Riveroll</t>
  </si>
  <si>
    <t>Cyril Atanassoff</t>
  </si>
  <si>
    <t xml:space="preserve">Puteaux,  France, , </t>
  </si>
  <si>
    <t>Cyril Collard</t>
  </si>
  <si>
    <t>Cyril Fagan</t>
  </si>
  <si>
    <t>-00:25:00</t>
  </si>
  <si>
    <t xml:space="preserve">Dublin,  Dublin,  Ireland, </t>
  </si>
  <si>
    <t>Cyril Lignac</t>
  </si>
  <si>
    <t>Cyrus Shepherd</t>
  </si>
  <si>
    <t>Czarevitch Alexei</t>
  </si>
  <si>
    <t xml:space="preserve">Petergof,  Saint Petersburg,  Russia, </t>
  </si>
  <si>
    <t>Czarina of Russia Alexandra</t>
  </si>
  <si>
    <t>CÃ©cile Aubry</t>
  </si>
  <si>
    <t>CÃ©cile Cassel</t>
  </si>
  <si>
    <t>CÃ©cile Charles</t>
  </si>
  <si>
    <t xml:space="preserve">La LouviÃ¨re,  Belgique, , </t>
  </si>
  <si>
    <t>CÃ©cile Duflot</t>
  </si>
  <si>
    <t>CÃ©cilia Attias</t>
  </si>
  <si>
    <t>CÃ©dric Klapisch</t>
  </si>
  <si>
    <t>CÃ©leste Albaret</t>
  </si>
  <si>
    <t xml:space="preserve">La Canourgue,  France, , </t>
  </si>
  <si>
    <t>CÃ©lestin Freinet</t>
  </si>
  <si>
    <t xml:space="preserve">Gars,  France, , </t>
  </si>
  <si>
    <t>CÃ©lestin Oliver</t>
  </si>
  <si>
    <t>CÃ©sar</t>
  </si>
  <si>
    <t>CÃ©sar ChÃ¡vez</t>
  </si>
  <si>
    <t xml:space="preserve">Yuma,  AZ,  United States, </t>
  </si>
  <si>
    <t>D'Vontrey Richardson</t>
  </si>
  <si>
    <t xml:space="preserve">Albany,  GA,  United States, </t>
  </si>
  <si>
    <t>D. Boon</t>
  </si>
  <si>
    <t xml:space="preserve">Napa,  CA,  United States, </t>
  </si>
  <si>
    <t>D. Wayne Lukas</t>
  </si>
  <si>
    <t xml:space="preserve">Antigo,  WI,  United States, </t>
  </si>
  <si>
    <t>DMC</t>
  </si>
  <si>
    <t>Dabney Coleman</t>
  </si>
  <si>
    <t>Dacia Maraini</t>
  </si>
  <si>
    <t>Dack Rambo</t>
  </si>
  <si>
    <t>Dagmar Berghoff</t>
  </si>
  <si>
    <t>Dain Clay</t>
  </si>
  <si>
    <t xml:space="preserve">Hicksville,  OH,  United States, </t>
  </si>
  <si>
    <t>Daisy &amp; Violet Hilton</t>
  </si>
  <si>
    <t xml:space="preserve">Brighton,  United Kingdom, , </t>
  </si>
  <si>
    <t>Daisy Fellowes</t>
  </si>
  <si>
    <t>Daisy Ruth Morgan</t>
  </si>
  <si>
    <t>Dale Abbott</t>
  </si>
  <si>
    <t>Dale Bozzio</t>
  </si>
  <si>
    <t>Dale Chihuly</t>
  </si>
  <si>
    <t>Dale D. Myers</t>
  </si>
  <si>
    <t>Dale Davis</t>
  </si>
  <si>
    <t xml:space="preserve">Toccoa,  GA,  United States, </t>
  </si>
  <si>
    <t>Dale Earnhardt</t>
  </si>
  <si>
    <t xml:space="preserve">Concord,  NC,  United States, </t>
  </si>
  <si>
    <t>Dale Earnhardt Jr.</t>
  </si>
  <si>
    <t>Dale Huffman</t>
  </si>
  <si>
    <t xml:space="preserve">Miamisburg,  OH,  United States, </t>
  </si>
  <si>
    <t>Dale Jarrett</t>
  </si>
  <si>
    <t xml:space="preserve">Newton,  NC,  United States, </t>
  </si>
  <si>
    <t>Dale Maple</t>
  </si>
  <si>
    <t>Dale Michaels</t>
  </si>
  <si>
    <t xml:space="preserve">Edmonton AB,  Canada, , </t>
  </si>
  <si>
    <t>Dale Mohorcic</t>
  </si>
  <si>
    <t>Dalhart Windberg</t>
  </si>
  <si>
    <t xml:space="preserve">Beeville,  TX,  United States, </t>
  </si>
  <si>
    <t>Dalmores</t>
  </si>
  <si>
    <t>Damian Clemente</t>
  </si>
  <si>
    <t>Damiano Damiani</t>
  </si>
  <si>
    <t xml:space="preserve">Pasiano di Pordenone,  Italia, , </t>
  </si>
  <si>
    <t>Damien Fahey</t>
  </si>
  <si>
    <t xml:space="preserve">Longmeadow,  MA,  United States, </t>
  </si>
  <si>
    <t>Damien Touya</t>
  </si>
  <si>
    <t>Damita Jo DeBlanc</t>
  </si>
  <si>
    <t>Damon Warren Cooper</t>
  </si>
  <si>
    <t xml:space="preserve">Elizabethtown,  KY,  United States, </t>
  </si>
  <si>
    <t>Dan Blocker</t>
  </si>
  <si>
    <t xml:space="preserve">De Kalb,  TX,  United States, </t>
  </si>
  <si>
    <t>Dan Dierdorf</t>
  </si>
  <si>
    <t>Dan Fogelberg</t>
  </si>
  <si>
    <t>Dan Gable</t>
  </si>
  <si>
    <t xml:space="preserve">Waterloo,  IA,  United States, </t>
  </si>
  <si>
    <t>Dan Graham</t>
  </si>
  <si>
    <t xml:space="preserve">Urbana,  IL,  United States, </t>
  </si>
  <si>
    <t>Dan Kater</t>
  </si>
  <si>
    <t>Dan Kennedy</t>
  </si>
  <si>
    <t xml:space="preserve">Middleborough,  MA,  United States, </t>
  </si>
  <si>
    <t>Dan McCafferty</t>
  </si>
  <si>
    <t>Dan Meyer</t>
  </si>
  <si>
    <t>Dan Milland</t>
  </si>
  <si>
    <t>Dan Montecalvo</t>
  </si>
  <si>
    <t>Dan P. Issel</t>
  </si>
  <si>
    <t xml:space="preserve">Batavia,  IL,  United States, </t>
  </si>
  <si>
    <t>Dan Quayle</t>
  </si>
  <si>
    <t>Dan Rather</t>
  </si>
  <si>
    <t xml:space="preserve">Wharton,  TX,  United States, </t>
  </si>
  <si>
    <t>Dan Seals</t>
  </si>
  <si>
    <t xml:space="preserve">McCamey,  TX,  United States, </t>
  </si>
  <si>
    <t>Dana Barros</t>
  </si>
  <si>
    <t>Dana Cole</t>
  </si>
  <si>
    <t xml:space="preserve">Calexico,  CA,  United States, </t>
  </si>
  <si>
    <t>Dana Foster Hersey</t>
  </si>
  <si>
    <t>Dana Giacchetto</t>
  </si>
  <si>
    <t>Dana Haynes</t>
  </si>
  <si>
    <t xml:space="preserve">Brantford ON,  Canada, , </t>
  </si>
  <si>
    <t>Dana White</t>
  </si>
  <si>
    <t xml:space="preserve">Manchester,  CT,  United States, </t>
  </si>
  <si>
    <t>Dane Rudhyar</t>
  </si>
  <si>
    <t>Daniel Arizmendi</t>
  </si>
  <si>
    <t xml:space="preserve">Cuernavaca,  Morelos,  Mexico, </t>
  </si>
  <si>
    <t>Daniel Auteuil</t>
  </si>
  <si>
    <t>Daniel Balavoine</t>
  </si>
  <si>
    <t>Daniel Banks</t>
  </si>
  <si>
    <t>Daniel Barenboim</t>
  </si>
  <si>
    <t>Daniel Belliard</t>
  </si>
  <si>
    <t xml:space="preserve">Saint-LÃ´,  France, , </t>
  </si>
  <si>
    <t>Daniel BensaÃ¯d</t>
  </si>
  <si>
    <t>Daniel Berrigan</t>
  </si>
  <si>
    <t>Daniel Bilalian</t>
  </si>
  <si>
    <t>Daniel Boulanger</t>
  </si>
  <si>
    <t>Daniel Carpentier</t>
  </si>
  <si>
    <t>Daniel Cauchy</t>
  </si>
  <si>
    <t>Daniel Ceccaldi</t>
  </si>
  <si>
    <t xml:space="preserve">Meaux,  France, , </t>
  </si>
  <si>
    <t>Daniel Cohn</t>
  </si>
  <si>
    <t>Daniel Cotnoir</t>
  </si>
  <si>
    <t xml:space="preserve">Fitchburg,  MA,  United States, </t>
  </si>
  <si>
    <t>Daniel Croteau</t>
  </si>
  <si>
    <t>Daniel Darc</t>
  </si>
  <si>
    <t>Daniel Denis</t>
  </si>
  <si>
    <t>Daniel Dratch</t>
  </si>
  <si>
    <t>Daniel Ducruet</t>
  </si>
  <si>
    <t xml:space="preserve">Monaco,  Monaco, , </t>
  </si>
  <si>
    <t>Daniel Duval</t>
  </si>
  <si>
    <t xml:space="preserve">Vitry-sur-Seine,  France, , </t>
  </si>
  <si>
    <t>Daniel E. Lorey</t>
  </si>
  <si>
    <t xml:space="preserve">Oceanside,  NY,  United States, </t>
  </si>
  <si>
    <t>Daniel E. Pilarczyk</t>
  </si>
  <si>
    <t>Daniel E. Sturtzman</t>
  </si>
  <si>
    <t xml:space="preserve">Apple Creek,  OH,  United States, </t>
  </si>
  <si>
    <t>Daniel Egan</t>
  </si>
  <si>
    <t>Daniel Elias</t>
  </si>
  <si>
    <t>Daniel Filipacchi</t>
  </si>
  <si>
    <t>Daniel Giamaria</t>
  </si>
  <si>
    <t>Daniel Giumpier</t>
  </si>
  <si>
    <t>Daniel Gocheneur</t>
  </si>
  <si>
    <t>Daniel Guichard</t>
  </si>
  <si>
    <t>Daniel GÃ©lin</t>
  </si>
  <si>
    <t>Daniel Hechter</t>
  </si>
  <si>
    <t>Daniel Herrero</t>
  </si>
  <si>
    <t>Daniel Inouye</t>
  </si>
  <si>
    <t>Daniel J. Evans</t>
  </si>
  <si>
    <t>Daniel J. Travanti</t>
  </si>
  <si>
    <t>Daniel Kunth</t>
  </si>
  <si>
    <t>Daniel LaPlante</t>
  </si>
  <si>
    <t>Daniel Larribe</t>
  </si>
  <si>
    <t xml:space="preserve">Saint-CÃ©rÃ©,  France, , </t>
  </si>
  <si>
    <t>Daniel Lavoie</t>
  </si>
  <si>
    <t xml:space="preserve">Dunrea MB,  Canada, , </t>
  </si>
  <si>
    <t>Daniel Lommel</t>
  </si>
  <si>
    <t>Daniel Matthews</t>
  </si>
  <si>
    <t>Daniel Mesguich</t>
  </si>
  <si>
    <t>Daniel Moynihan</t>
  </si>
  <si>
    <t xml:space="preserve">Tulsa,  OK,  United States, </t>
  </si>
  <si>
    <t>Daniel Nathans</t>
  </si>
  <si>
    <t xml:space="preserve">Wilmington,  DE,  United States, </t>
  </si>
  <si>
    <t>Daniel O'Connor</t>
  </si>
  <si>
    <t>Daniel O'Hara</t>
  </si>
  <si>
    <t xml:space="preserve">Milton,  MA,  United States, </t>
  </si>
  <si>
    <t>Daniel Prunty</t>
  </si>
  <si>
    <t>Daniel PrÃ©vost</t>
  </si>
  <si>
    <t xml:space="preserve">Garches,  France, , </t>
  </si>
  <si>
    <t>Daniel Quinn</t>
  </si>
  <si>
    <t>Daniel Robin</t>
  </si>
  <si>
    <t xml:space="preserve">Bron,  France, , </t>
  </si>
  <si>
    <t>Daniel Rostenkowski</t>
  </si>
  <si>
    <t>Daniel Seguin</t>
  </si>
  <si>
    <t>Daniel Toscan du Plantier</t>
  </si>
  <si>
    <t>Daniel Trant</t>
  </si>
  <si>
    <t xml:space="preserve">Westfield,  MA,  United States, </t>
  </si>
  <si>
    <t>Daniel Walker</t>
  </si>
  <si>
    <t>Daniel Walter Chorzempa</t>
  </si>
  <si>
    <t>Daniel Wayenberg</t>
  </si>
  <si>
    <t>Daniel Weinstein</t>
  </si>
  <si>
    <t>Daniel Wildenstein</t>
  </si>
  <si>
    <t xml:space="preserve">VerriÃ¨res-le-Buisson,  France, , </t>
  </si>
  <si>
    <t>Daniela Bianchi</t>
  </si>
  <si>
    <t>Daniela DessÃ¬</t>
  </si>
  <si>
    <t>Daniela Ferolla</t>
  </si>
  <si>
    <t xml:space="preserve">Vallo della Lucania,  Italia, , </t>
  </si>
  <si>
    <t>Daniela Garnero</t>
  </si>
  <si>
    <t xml:space="preserve">Cuneo,  Italy, , </t>
  </si>
  <si>
    <t>Daniela Giordano</t>
  </si>
  <si>
    <t>Daniela Nardini</t>
  </si>
  <si>
    <t xml:space="preserve">Irvine,  United Kingdom, , </t>
  </si>
  <si>
    <t>Daniele Barilla</t>
  </si>
  <si>
    <t xml:space="preserve">Nova Milanese,  Italia, , </t>
  </si>
  <si>
    <t>Daniele D'Anza</t>
  </si>
  <si>
    <t>Daniele Giarratana</t>
  </si>
  <si>
    <t>Daniele Luchetti</t>
  </si>
  <si>
    <t>Daniele Masala</t>
  </si>
  <si>
    <t>Daniele Scarpa</t>
  </si>
  <si>
    <t xml:space="preserve">Cavi-Casalone,  Laterina Pergine Valdarno,  Italy, </t>
  </si>
  <si>
    <t>Danielle Darrieux</t>
  </si>
  <si>
    <t>Danielle Denie</t>
  </si>
  <si>
    <t>Danielle Lambert</t>
  </si>
  <si>
    <t>Danilo KiÅ¡</t>
  </si>
  <si>
    <t xml:space="preserve">Subotica,  Serbia, , </t>
  </si>
  <si>
    <t>Danilo Martelli</t>
  </si>
  <si>
    <t xml:space="preserve">Castellucchio,  Italy, , </t>
  </si>
  <si>
    <t>Danilo Michelini</t>
  </si>
  <si>
    <t>Danilo Nannini</t>
  </si>
  <si>
    <t>DaniÃ¨le Delorme</t>
  </si>
  <si>
    <t>DaniÃ¨le Evenou</t>
  </si>
  <si>
    <t>DaniÃ¨le Gilbert</t>
  </si>
  <si>
    <t>DaniÃ¨le Hamidou</t>
  </si>
  <si>
    <t>DaniÃ¨le Huillet</t>
  </si>
  <si>
    <t>DaniÃ¨le Sallenave</t>
  </si>
  <si>
    <t>DannyBoon</t>
  </si>
  <si>
    <t xml:space="preserve">ArmentiÃ¨res,  France, , </t>
  </si>
  <si>
    <t>Danny DeVito</t>
  </si>
  <si>
    <t>Danny Dorrian</t>
  </si>
  <si>
    <t>Danny Glover</t>
  </si>
  <si>
    <t>Danny Mock</t>
  </si>
  <si>
    <t xml:space="preserve">Statesville,  NC,  United States, </t>
  </si>
  <si>
    <t>Danny Pintauro</t>
  </si>
  <si>
    <t>Danny Trejo</t>
  </si>
  <si>
    <t xml:space="preserve">Maywood,  CA,  United States, </t>
  </si>
  <si>
    <t>Danny Verlinden</t>
  </si>
  <si>
    <t xml:space="preserve">Aarschot,  Belgium, , </t>
  </si>
  <si>
    <t>Danny Wood</t>
  </si>
  <si>
    <t>Dante Bini</t>
  </si>
  <si>
    <t>Dante Ghersi</t>
  </si>
  <si>
    <t>Dante Lavelli</t>
  </si>
  <si>
    <t xml:space="preserve">Hudson,  OH,  United States, </t>
  </si>
  <si>
    <t>Dante Manfredi</t>
  </si>
  <si>
    <t xml:space="preserve">Castro dei Volsci,  Italia, , </t>
  </si>
  <si>
    <t>Dante Spanghero</t>
  </si>
  <si>
    <t>Dany Boon</t>
  </si>
  <si>
    <t>Dany Dauberson</t>
  </si>
  <si>
    <t>Dany Robin</t>
  </si>
  <si>
    <t xml:space="preserve">Clamart,  France, , </t>
  </si>
  <si>
    <t>Darby Crash</t>
  </si>
  <si>
    <t>Daria Bignardi</t>
  </si>
  <si>
    <t>Daria Nicolodi</t>
  </si>
  <si>
    <t>Darie Boutboul</t>
  </si>
  <si>
    <t>Dario Argento</t>
  </si>
  <si>
    <t>Dario Ballantini</t>
  </si>
  <si>
    <t>Dario Fo</t>
  </si>
  <si>
    <t xml:space="preserve">Sangiano,  Italy, , </t>
  </si>
  <si>
    <t>Dario Franceschini</t>
  </si>
  <si>
    <t>Darius Milhaud</t>
  </si>
  <si>
    <t>Darlene McCarthy</t>
  </si>
  <si>
    <t>Darlene R. Hard</t>
  </si>
  <si>
    <t>Darrell Glenn</t>
  </si>
  <si>
    <t xml:space="preserve">Waco,  TX,  United States, </t>
  </si>
  <si>
    <t>Darrelyn Gunzburg</t>
  </si>
  <si>
    <t xml:space="preserve">Perth,  WA,  Australia, </t>
  </si>
  <si>
    <t>Darrin Fletcher</t>
  </si>
  <si>
    <t xml:space="preserve">Elmhurst,  IL,  United States, </t>
  </si>
  <si>
    <t>Darry Cowl</t>
  </si>
  <si>
    <t xml:space="preserve">Vittel,  France, , </t>
  </si>
  <si>
    <t>Darryl Hickman</t>
  </si>
  <si>
    <t>Darryl Matthew McDaniel</t>
  </si>
  <si>
    <t>Daryl Dragon</t>
  </si>
  <si>
    <t>Dash Crofts</t>
  </si>
  <si>
    <t xml:space="preserve">Cisco,  TX,  United States, </t>
  </si>
  <si>
    <t>Dave Bakenhaster</t>
  </si>
  <si>
    <t>Dave Brubeck</t>
  </si>
  <si>
    <t xml:space="preserve">Concord,  CA,  United States, </t>
  </si>
  <si>
    <t>Dave Chappelle</t>
  </si>
  <si>
    <t>Dave Coleman</t>
  </si>
  <si>
    <t>Dave Garroway</t>
  </si>
  <si>
    <t>Dave Grohl</t>
  </si>
  <si>
    <t>Dave Krieg</t>
  </si>
  <si>
    <t xml:space="preserve">Iola,  WI,  United States, </t>
  </si>
  <si>
    <t>Dave Mustaine</t>
  </si>
  <si>
    <t>Dave Navarro</t>
  </si>
  <si>
    <t>Dave Pallone</t>
  </si>
  <si>
    <t>Dave Rajsich</t>
  </si>
  <si>
    <t>Dave Roberts</t>
  </si>
  <si>
    <t xml:space="preserve">Gallipolis,  OH,  United States, </t>
  </si>
  <si>
    <t>Dave Sanders</t>
  </si>
  <si>
    <t>Dave Sime</t>
  </si>
  <si>
    <t>Dave Stockton</t>
  </si>
  <si>
    <t>Dave Tobik</t>
  </si>
  <si>
    <t xml:space="preserve">Euclid,  OH,  United States, </t>
  </si>
  <si>
    <t>Dave W. Cowens</t>
  </si>
  <si>
    <t xml:space="preserve">Newport,  KY,  United States, </t>
  </si>
  <si>
    <t>Dave Wilcox</t>
  </si>
  <si>
    <t xml:space="preserve">Ontario,  OR,  United States, </t>
  </si>
  <si>
    <t>Dave Winfield</t>
  </si>
  <si>
    <t>David 'Fathead' Newman</t>
  </si>
  <si>
    <t>David A. Debusschere</t>
  </si>
  <si>
    <t>David A. Ulrich</t>
  </si>
  <si>
    <t>David Alan Stockman</t>
  </si>
  <si>
    <t xml:space="preserve">Bells,  TX,  United States, </t>
  </si>
  <si>
    <t>David Auradou</t>
  </si>
  <si>
    <t xml:space="preserve">Harfleur,  France, , </t>
  </si>
  <si>
    <t>David Azar</t>
  </si>
  <si>
    <t>David B. Connors</t>
  </si>
  <si>
    <t>David B. Feinberg</t>
  </si>
  <si>
    <t>David Baltimore</t>
  </si>
  <si>
    <t>David Barclay</t>
  </si>
  <si>
    <t>David Benson</t>
  </si>
  <si>
    <t xml:space="preserve">Oxford,  United Kingdom, , </t>
  </si>
  <si>
    <t>David Berkowitz</t>
  </si>
  <si>
    <t>David Birdie Partridge</t>
  </si>
  <si>
    <t>David Brinkley</t>
  </si>
  <si>
    <t>David Brower</t>
  </si>
  <si>
    <t>David Brudnoy</t>
  </si>
  <si>
    <t>David Byrne</t>
  </si>
  <si>
    <t xml:space="preserve">Dumbarton,  United Kingdom, , </t>
  </si>
  <si>
    <t>David Cameron</t>
  </si>
  <si>
    <t>David Carpenter</t>
  </si>
  <si>
    <t>David Charido</t>
  </si>
  <si>
    <t>David Charvet</t>
  </si>
  <si>
    <t>David Coe</t>
  </si>
  <si>
    <t>David Conn</t>
  </si>
  <si>
    <t>David Connell</t>
  </si>
  <si>
    <t>David Copperfield</t>
  </si>
  <si>
    <t xml:space="preserve">Metuchen,  NJ,  United States, </t>
  </si>
  <si>
    <t>David Coulthard</t>
  </si>
  <si>
    <t>David Deutsch</t>
  </si>
  <si>
    <t>David Douillet</t>
  </si>
  <si>
    <t>David Dozier</t>
  </si>
  <si>
    <t>David Drugeon</t>
  </si>
  <si>
    <t>David Durenberger</t>
  </si>
  <si>
    <t xml:space="preserve">Saint Cloud,  MN,  United States, </t>
  </si>
  <si>
    <t>David Eliot Retik</t>
  </si>
  <si>
    <t>David Ernest Duke</t>
  </si>
  <si>
    <t>David Ewing Ott</t>
  </si>
  <si>
    <t>David Frawley</t>
  </si>
  <si>
    <t>David Friedrich Strauss</t>
  </si>
  <si>
    <t xml:space="preserve">Ludwigsburg,  Germany, , </t>
  </si>
  <si>
    <t>David Fyfe Anderson</t>
  </si>
  <si>
    <t xml:space="preserve">Cumnock,  United Kingdom, , </t>
  </si>
  <si>
    <t>David Garfield Currie</t>
  </si>
  <si>
    <t>David Gene Pearson</t>
  </si>
  <si>
    <t xml:space="preserve">Spartanburg,  SC,  United States, </t>
  </si>
  <si>
    <t>David George Clark</t>
  </si>
  <si>
    <t xml:space="preserve">Gelston,  Castle Douglas,  United Kingdom, </t>
  </si>
  <si>
    <t>David Gilbert</t>
  </si>
  <si>
    <t>David Gilhooly</t>
  </si>
  <si>
    <t xml:space="preserve">Auburn,  CA,  United States, </t>
  </si>
  <si>
    <t>David Ginola</t>
  </si>
  <si>
    <t xml:space="preserve">Gassin,  France, , </t>
  </si>
  <si>
    <t>David Goffin</t>
  </si>
  <si>
    <t>David Graf</t>
  </si>
  <si>
    <t xml:space="preserve">Lancaster,  OH,  United States, </t>
  </si>
  <si>
    <t>David Gregory</t>
  </si>
  <si>
    <t>David Guetta</t>
  </si>
  <si>
    <t>David Guthrie Freeman</t>
  </si>
  <si>
    <t>David Hallyday</t>
  </si>
  <si>
    <t>David Harker</t>
  </si>
  <si>
    <t>David Hayman</t>
  </si>
  <si>
    <t>David Hefner</t>
  </si>
  <si>
    <t>David Hilbert</t>
  </si>
  <si>
    <t>+03:20:00</t>
  </si>
  <si>
    <t xml:space="preserve">Znamensk,  Russia, , </t>
  </si>
  <si>
    <t>David Hotyat</t>
  </si>
  <si>
    <t>David Janssen</t>
  </si>
  <si>
    <t xml:space="preserve">Naponee,  NE,  United States, </t>
  </si>
  <si>
    <t>David Jenkins</t>
  </si>
  <si>
    <t>David John MacLean</t>
  </si>
  <si>
    <t xml:space="preserve">Cromarty,  United Kingdom, , </t>
  </si>
  <si>
    <t>David Johnson</t>
  </si>
  <si>
    <t>David Kennerly</t>
  </si>
  <si>
    <t xml:space="preserve">Roseburg,  OR,  United States, </t>
  </si>
  <si>
    <t>David Kissinger</t>
  </si>
  <si>
    <t>David Kopay</t>
  </si>
  <si>
    <t xml:space="preserve">Evergreen Park,  IL,  United States, </t>
  </si>
  <si>
    <t>David Laidlaw Knox</t>
  </si>
  <si>
    <t xml:space="preserve">Lockerbie,  United Kingdom, , </t>
  </si>
  <si>
    <t>David Lambie</t>
  </si>
  <si>
    <t>David Lindsay</t>
  </si>
  <si>
    <t>David Lovering</t>
  </si>
  <si>
    <t xml:space="preserve">Winchester,  KY,  United States, </t>
  </si>
  <si>
    <t>David Lynch</t>
  </si>
  <si>
    <t xml:space="preserve">Missoula,  MT,  United States, </t>
  </si>
  <si>
    <t>David M. Kennedy</t>
  </si>
  <si>
    <t xml:space="preserve">Randolph,  UT,  United States, </t>
  </si>
  <si>
    <t>David Marshall</t>
  </si>
  <si>
    <t>David Maxwell Fyfe</t>
  </si>
  <si>
    <t>David McCallum</t>
  </si>
  <si>
    <t>David McCraken</t>
  </si>
  <si>
    <t>David McDonald</t>
  </si>
  <si>
    <t>David McFall</t>
  </si>
  <si>
    <t>David McLetchie</t>
  </si>
  <si>
    <t>David Morse</t>
  </si>
  <si>
    <t>David Moyes</t>
  </si>
  <si>
    <t>David N. Judelson</t>
  </si>
  <si>
    <t>David Nyhan</t>
  </si>
  <si>
    <t>David Otwell</t>
  </si>
  <si>
    <t xml:space="preserve">Tulia,  TX,  United States, </t>
  </si>
  <si>
    <t>David Packard</t>
  </si>
  <si>
    <t xml:space="preserve">Pueblo,  CO,  United States, </t>
  </si>
  <si>
    <t>David Plante</t>
  </si>
  <si>
    <t>David R. Clark</t>
  </si>
  <si>
    <t xml:space="preserve">Wareham,  MA,  United States, </t>
  </si>
  <si>
    <t>David R. Scott</t>
  </si>
  <si>
    <t>David Raphael</t>
  </si>
  <si>
    <t>David Read</t>
  </si>
  <si>
    <t xml:space="preserve">Cupar,  United Kingdom, , </t>
  </si>
  <si>
    <t>David Rousset</t>
  </si>
  <si>
    <t xml:space="preserve">Roanne,  France, , </t>
  </si>
  <si>
    <t>David Russell Johnston</t>
  </si>
  <si>
    <t>David Sanborn</t>
  </si>
  <si>
    <t>David Sconce</t>
  </si>
  <si>
    <t>David Selby</t>
  </si>
  <si>
    <t xml:space="preserve">Morgantown,  WV,  United States, </t>
  </si>
  <si>
    <t>David Shiner</t>
  </si>
  <si>
    <t>David Sirebrenik</t>
  </si>
  <si>
    <t xml:space="preserve">Santiago,  Santiago Metropolitan Region,  Chile, </t>
  </si>
  <si>
    <t>David Slemmons</t>
  </si>
  <si>
    <t>David Soul</t>
  </si>
  <si>
    <t>David Spade</t>
  </si>
  <si>
    <t xml:space="preserve">Birmingham,  MI,  United States, </t>
  </si>
  <si>
    <t>David Starkweather</t>
  </si>
  <si>
    <t>David Steel</t>
  </si>
  <si>
    <t>David Steven Malfara</t>
  </si>
  <si>
    <t xml:space="preserve">Smithtown,  NY,  United States, </t>
  </si>
  <si>
    <t>David Strathairn</t>
  </si>
  <si>
    <t>David Stratton</t>
  </si>
  <si>
    <t xml:space="preserve">Trowbridge,  United Kingdom, , </t>
  </si>
  <si>
    <t>David Stuart Peoples</t>
  </si>
  <si>
    <t xml:space="preserve">Morristown,  TN,  United States, </t>
  </si>
  <si>
    <t>David Sutherland</t>
  </si>
  <si>
    <t>David Taboureau</t>
  </si>
  <si>
    <t>David Techter</t>
  </si>
  <si>
    <t>David Thompson</t>
  </si>
  <si>
    <t>David Trezeguet</t>
  </si>
  <si>
    <t>David Van Laere</t>
  </si>
  <si>
    <t>David Vernon Cox</t>
  </si>
  <si>
    <t>David Viscount Linley Armstrong</t>
  </si>
  <si>
    <t>David W. Henderson</t>
  </si>
  <si>
    <t>David Wagoner</t>
  </si>
  <si>
    <t>David Ward</t>
  </si>
  <si>
    <t>David Warren Whiting</t>
  </si>
  <si>
    <t xml:space="preserve">Stoughton,  MA,  United States, </t>
  </si>
  <si>
    <t>David Westerfield</t>
  </si>
  <si>
    <t>David Whiting Sr.</t>
  </si>
  <si>
    <t>David Wilkie</t>
  </si>
  <si>
    <t xml:space="preserve">Cults,  Aberdeen,  United Kingdom, </t>
  </si>
  <si>
    <t>David Williams</t>
  </si>
  <si>
    <t>David Wojnarowicz</t>
  </si>
  <si>
    <t xml:space="preserve">Red Bank,  NJ,  United States, </t>
  </si>
  <si>
    <t>David Wottle</t>
  </si>
  <si>
    <t>David Wright Young</t>
  </si>
  <si>
    <t>David Yule</t>
  </si>
  <si>
    <t>David Zubik</t>
  </si>
  <si>
    <t xml:space="preserve">Sewickley,  PA,  United States, </t>
  </si>
  <si>
    <t>David Zucker</t>
  </si>
  <si>
    <t>Davide Rebellin</t>
  </si>
  <si>
    <t xml:space="preserve">Lonigo,  Italy, , </t>
  </si>
  <si>
    <t>Dawn Brown</t>
  </si>
  <si>
    <t>Deacon Jones</t>
  </si>
  <si>
    <t xml:space="preserve">Eatonville,  FL,  United States, </t>
  </si>
  <si>
    <t>Dean Beard</t>
  </si>
  <si>
    <t xml:space="preserve">Santa Anna,  TX,  United States, </t>
  </si>
  <si>
    <t>Dean Chance</t>
  </si>
  <si>
    <t>Dean Corll</t>
  </si>
  <si>
    <t>Dean Karnazes</t>
  </si>
  <si>
    <t>Dean Martin</t>
  </si>
  <si>
    <t>Dean Paul Martin</t>
  </si>
  <si>
    <t>Dean Stockwell</t>
  </si>
  <si>
    <t>Debbie Reynolds</t>
  </si>
  <si>
    <t>Debby Boone</t>
  </si>
  <si>
    <t>Debora Caprioglio</t>
  </si>
  <si>
    <t xml:space="preserve">Venezia Mestre,  Italy, , </t>
  </si>
  <si>
    <t>Deborah Ann Quimby</t>
  </si>
  <si>
    <t>Deborah Compagnoni</t>
  </si>
  <si>
    <t xml:space="preserve">Bormio,  Italy, , </t>
  </si>
  <si>
    <t>Deborah Fiedler</t>
  </si>
  <si>
    <t>Deborah Henson</t>
  </si>
  <si>
    <t>Deborah Kerr</t>
  </si>
  <si>
    <t xml:space="preserve">Helensburgh,  United Kingdom, , </t>
  </si>
  <si>
    <t>Deborah Kucher</t>
  </si>
  <si>
    <t>Debra Greenlaw</t>
  </si>
  <si>
    <t xml:space="preserve">Newburyport,  MA,  United States, </t>
  </si>
  <si>
    <t>Debra Paget</t>
  </si>
  <si>
    <t>Debra Winger</t>
  </si>
  <si>
    <t>Dee Dee Warwick</t>
  </si>
  <si>
    <t>Deedee Mack</t>
  </si>
  <si>
    <t xml:space="preserve">Buffalo,  NY,  United States, </t>
  </si>
  <si>
    <t>Defiance Gregg</t>
  </si>
  <si>
    <t>Deidre Hall</t>
  </si>
  <si>
    <t>Deirdre Duncan</t>
  </si>
  <si>
    <t xml:space="preserve">Noordwijk aan Zee,  Noordwijk,  Nederland, </t>
  </si>
  <si>
    <t>Deke Slayton</t>
  </si>
  <si>
    <t xml:space="preserve">Sparta,  WI,  United States, </t>
  </si>
  <si>
    <t>Del Martin</t>
  </si>
  <si>
    <t>Del Rice</t>
  </si>
  <si>
    <t>Delbert McClinton</t>
  </si>
  <si>
    <t xml:space="preserve">Lubbock,  TX,  United States, </t>
  </si>
  <si>
    <t>Delia Boccardo</t>
  </si>
  <si>
    <t>Delia Gualtiero</t>
  </si>
  <si>
    <t xml:space="preserve">Malo,  Italy, , </t>
  </si>
  <si>
    <t>Delia Scala</t>
  </si>
  <si>
    <t xml:space="preserve">Bracciano,  Italy, , </t>
  </si>
  <si>
    <t>Delilah Stewart Del Toro</t>
  </si>
  <si>
    <t>Delio Cantimori</t>
  </si>
  <si>
    <t xml:space="preserve">Russi,  Italy, , </t>
  </si>
  <si>
    <t>Delphine Alzieu</t>
  </si>
  <si>
    <t>Delphine Batho</t>
  </si>
  <si>
    <t>Delphine Boulet</t>
  </si>
  <si>
    <t>Delphine BoÃ«l</t>
  </si>
  <si>
    <t>Delphine RÃ©au</t>
  </si>
  <si>
    <t>Delphine Seyrig</t>
  </si>
  <si>
    <t xml:space="preserve">Beirut,  Beirut,  Lebanon, </t>
  </si>
  <si>
    <t>Demetrious Mihalas</t>
  </si>
  <si>
    <t>Demetrius McKelvie</t>
  </si>
  <si>
    <t xml:space="preserve">Bridgeport,  CT,  United States, </t>
  </si>
  <si>
    <t>Demos Shakarian</t>
  </si>
  <si>
    <t>Denis Dercourt</t>
  </si>
  <si>
    <t>Denis Desoutter</t>
  </si>
  <si>
    <t>Denis Diderot</t>
  </si>
  <si>
    <t xml:space="preserve">Langres,  France, , </t>
  </si>
  <si>
    <t>Denis Favier</t>
  </si>
  <si>
    <t>Denis Lawson</t>
  </si>
  <si>
    <t>Denis Leary</t>
  </si>
  <si>
    <t>Denis LorÃ©</t>
  </si>
  <si>
    <t>Denis PodalydÃ¨s</t>
  </si>
  <si>
    <t>Denis Seznec</t>
  </si>
  <si>
    <t xml:space="preserve">Plourin,  France, , </t>
  </si>
  <si>
    <t>Denis d'InÃ¨s</t>
  </si>
  <si>
    <t>Denise Bastide</t>
  </si>
  <si>
    <t>Denise Fayolle</t>
  </si>
  <si>
    <t>Denise Grey</t>
  </si>
  <si>
    <t>Denise Guenard</t>
  </si>
  <si>
    <t>Denise Labbe</t>
  </si>
  <si>
    <t xml:space="preserve">Melesse,  France, , </t>
  </si>
  <si>
    <t>Denise Rich</t>
  </si>
  <si>
    <t>Denise Sousa Gallison</t>
  </si>
  <si>
    <t xml:space="preserve">New Bedford,  MA,  United States, </t>
  </si>
  <si>
    <t>Dennis Blair</t>
  </si>
  <si>
    <t>Dennis Bulloch</t>
  </si>
  <si>
    <t>Dennis Canavan</t>
  </si>
  <si>
    <t xml:space="preserve">Cowdenbeath,  United Kingdom, , </t>
  </si>
  <si>
    <t>Dennis Cooper</t>
  </si>
  <si>
    <t>Dennis Crosby</t>
  </si>
  <si>
    <t>Dennis Erickson</t>
  </si>
  <si>
    <t xml:space="preserve">Everett,  WA,  United States, </t>
  </si>
  <si>
    <t>Dennis Garcher</t>
  </si>
  <si>
    <t>Dennis Harness</t>
  </si>
  <si>
    <t>Dennis Hopper</t>
  </si>
  <si>
    <t xml:space="preserve">Dodge City,  KS,  United States, </t>
  </si>
  <si>
    <t>Dennis Kinney</t>
  </si>
  <si>
    <t>Dennis Konuszewski</t>
  </si>
  <si>
    <t>Dennis Kucinich</t>
  </si>
  <si>
    <t>Dennis Lee Obradovich</t>
  </si>
  <si>
    <t>Dennis Lehane</t>
  </si>
  <si>
    <t xml:space="preserve">Dorchester,  SC,  United States, </t>
  </si>
  <si>
    <t>Dennis Luciani</t>
  </si>
  <si>
    <t xml:space="preserve">Chicopee,  MA,  United States, </t>
  </si>
  <si>
    <t>Dennis Morgan</t>
  </si>
  <si>
    <t xml:space="preserve">Prentice,  WI,  United States, </t>
  </si>
  <si>
    <t>Dennis Nilsen</t>
  </si>
  <si>
    <t>Dennis Ralston</t>
  </si>
  <si>
    <t xml:space="preserve">Bakersfield,  CA,  United States, </t>
  </si>
  <si>
    <t>Dennis Rodman</t>
  </si>
  <si>
    <t>Dennis Weaver</t>
  </si>
  <si>
    <t xml:space="preserve">Joplin,  MO,  United States, </t>
  </si>
  <si>
    <t>Dennis William Etchison</t>
  </si>
  <si>
    <t>Dennis Wilson</t>
  </si>
  <si>
    <t>Denny Galehouse</t>
  </si>
  <si>
    <t xml:space="preserve">Marshallville,  OH,  United States, </t>
  </si>
  <si>
    <t>Denny Miller</t>
  </si>
  <si>
    <t xml:space="preserve">Bloomington,  IL,  United States, </t>
  </si>
  <si>
    <t>Denny Moyer</t>
  </si>
  <si>
    <t xml:space="preserve">Portland,  OR,  United States, </t>
  </si>
  <si>
    <t>Denton Arthur Cooley</t>
  </si>
  <si>
    <t>Denys Granier</t>
  </si>
  <si>
    <t>Denys de La PatelliÃ¨re</t>
  </si>
  <si>
    <t>Denzel Washington</t>
  </si>
  <si>
    <t>Derek Bond</t>
  </si>
  <si>
    <t>Derek Clark</t>
  </si>
  <si>
    <t>Derek Forbes</t>
  </si>
  <si>
    <t>Derek Longmuir</t>
  </si>
  <si>
    <t>Derek Rydall</t>
  </si>
  <si>
    <t xml:space="preserve">Culver City,  CA,  United States, </t>
  </si>
  <si>
    <t>Derek Shulman</t>
  </si>
  <si>
    <t>Deron Cherry</t>
  </si>
  <si>
    <t xml:space="preserve">Riverside,  NJ,  United States, </t>
  </si>
  <si>
    <t>Derrick Bird</t>
  </si>
  <si>
    <t xml:space="preserve">Whitehaven,  United Kingdom, , </t>
  </si>
  <si>
    <t>Desi Arnaz Jr.</t>
  </si>
  <si>
    <t>Desi Bouterse</t>
  </si>
  <si>
    <t xml:space="preserve">Dornburg,  Germany, , </t>
  </si>
  <si>
    <t>Desireless</t>
  </si>
  <si>
    <t>Desmond Howard</t>
  </si>
  <si>
    <t>Detlev Rohwedder</t>
  </si>
  <si>
    <t>Devol Brett</t>
  </si>
  <si>
    <t>Dewain Valentine</t>
  </si>
  <si>
    <t>Dewey Follett Bartlett</t>
  </si>
  <si>
    <t>Diahann Carroll</t>
  </si>
  <si>
    <t>Diana Bianchedi</t>
  </si>
  <si>
    <t>Diana Lynn</t>
  </si>
  <si>
    <t>Diana Mara Henry</t>
  </si>
  <si>
    <t>Diana Nava</t>
  </si>
  <si>
    <t xml:space="preserve">Cannero Riviera,  Italy, , </t>
  </si>
  <si>
    <t>Diana Ross</t>
  </si>
  <si>
    <t>Diane Alice Bergerac</t>
  </si>
  <si>
    <t>Diane Baker</t>
  </si>
  <si>
    <t>Diane BarriÃ¨re</t>
  </si>
  <si>
    <t>Diane Cilento</t>
  </si>
  <si>
    <t xml:space="preserve">Brisbane,  QLD,  Australia, </t>
  </si>
  <si>
    <t>Diane Creighton</t>
  </si>
  <si>
    <t>Diane Gray</t>
  </si>
  <si>
    <t>Diane Keaton</t>
  </si>
  <si>
    <t>Diane Klimaszewski</t>
  </si>
  <si>
    <t>Diane Linkletter</t>
  </si>
  <si>
    <t>Diane Luciferia</t>
  </si>
  <si>
    <t xml:space="preserve">Le Kremlin-BicÃªtre,  France, , </t>
  </si>
  <si>
    <t>Diane McBain</t>
  </si>
  <si>
    <t>Diane Varsi</t>
  </si>
  <si>
    <t>Diane Wakoski</t>
  </si>
  <si>
    <t>Diane Warren</t>
  </si>
  <si>
    <t xml:space="preserve">Encino,  NM,  United States, </t>
  </si>
  <si>
    <t>Diane von FÃ¼rstenberg</t>
  </si>
  <si>
    <t>Dianne Feinstein</t>
  </si>
  <si>
    <t>Dianne McIntyre</t>
  </si>
  <si>
    <t>Dianne Patrice Durham</t>
  </si>
  <si>
    <t xml:space="preserve">Gary,  IN,  United States, </t>
  </si>
  <si>
    <t>Dick Bates</t>
  </si>
  <si>
    <t xml:space="preserve">McArthur,  OH,  United States, </t>
  </si>
  <si>
    <t>Dick Butkus</t>
  </si>
  <si>
    <t>Dick Button</t>
  </si>
  <si>
    <t>Dick Cavett</t>
  </si>
  <si>
    <t>Dick Cheney</t>
  </si>
  <si>
    <t>Dick Clark</t>
  </si>
  <si>
    <t xml:space="preserve">Bronxville,  NY,  United States, </t>
  </si>
  <si>
    <t>Dick Drago</t>
  </si>
  <si>
    <t>Dick Enberg</t>
  </si>
  <si>
    <t>Dick Fosbury</t>
  </si>
  <si>
    <t>Dick Gaughan</t>
  </si>
  <si>
    <t>Dick Gregory</t>
  </si>
  <si>
    <t>Dick Hahn</t>
  </si>
  <si>
    <t>Dick Haymes</t>
  </si>
  <si>
    <t>Dick Healey</t>
  </si>
  <si>
    <t>Dick Henry Guinn</t>
  </si>
  <si>
    <t xml:space="preserve">Palestine,  TX,  United States, </t>
  </si>
  <si>
    <t>Dick Hoover</t>
  </si>
  <si>
    <t>Dick Jones</t>
  </si>
  <si>
    <t>Dick LeMay</t>
  </si>
  <si>
    <t>Dick Mann</t>
  </si>
  <si>
    <t>Dick Martin</t>
  </si>
  <si>
    <t xml:space="preserve">Battle Creek,  MI,  United States, </t>
  </si>
  <si>
    <t>Dick Murphy</t>
  </si>
  <si>
    <t>Dick Rivers</t>
  </si>
  <si>
    <t>Dick Sargent</t>
  </si>
  <si>
    <t xml:space="preserve">Carmel,  IN,  United States, </t>
  </si>
  <si>
    <t>Dick Savitt</t>
  </si>
  <si>
    <t>Dick Szymanski</t>
  </si>
  <si>
    <t>Dick Tomanek</t>
  </si>
  <si>
    <t xml:space="preserve">Avon Lake,  OH,  United States, </t>
  </si>
  <si>
    <t>Dick Vermeil</t>
  </si>
  <si>
    <t xml:space="preserve">Calistoga,  CA,  United States, </t>
  </si>
  <si>
    <t>Dick York</t>
  </si>
  <si>
    <t>Didi Pergo</t>
  </si>
  <si>
    <t>Didie Schackman</t>
  </si>
  <si>
    <t xml:space="preserve">Nijmegen,  Netherlands, , </t>
  </si>
  <si>
    <t>Didier Barbelivien</t>
  </si>
  <si>
    <t>Didier Begi</t>
  </si>
  <si>
    <t>Didier Bellens</t>
  </si>
  <si>
    <t>Didier Bourdon</t>
  </si>
  <si>
    <t>Didier Cauville</t>
  </si>
  <si>
    <t xml:space="preserve">Saint-Cloud,  France, , </t>
  </si>
  <si>
    <t>Didier Daurat</t>
  </si>
  <si>
    <t xml:space="preserve">Montreuil,  France, , </t>
  </si>
  <si>
    <t>Didier Decoin</t>
  </si>
  <si>
    <t>Didier Derlich</t>
  </si>
  <si>
    <t xml:space="preserve">Moulins,  France, , </t>
  </si>
  <si>
    <t>Didier Deschamps</t>
  </si>
  <si>
    <t>Didier Gentil</t>
  </si>
  <si>
    <t xml:space="preserve">Arnay-le-Duc,  France, , </t>
  </si>
  <si>
    <t>Didier Geslain</t>
  </si>
  <si>
    <t xml:space="preserve">Nogent-le-Rotrou,  France, , </t>
  </si>
  <si>
    <t>Didier Gomez</t>
  </si>
  <si>
    <t>Didier Gustin</t>
  </si>
  <si>
    <t xml:space="preserve">Bar-le-Duc,  France, , </t>
  </si>
  <si>
    <t>Didier Guy Auriol</t>
  </si>
  <si>
    <t>Didier Haudepin</t>
  </si>
  <si>
    <t>Didier Laloy</t>
  </si>
  <si>
    <t>Didier Lockwood</t>
  </si>
  <si>
    <t>Didier Millet</t>
  </si>
  <si>
    <t>Didier Morvant</t>
  </si>
  <si>
    <t>Didier Pfeiffer</t>
  </si>
  <si>
    <t>Didier Pineau</t>
  </si>
  <si>
    <t>Didier Pironi</t>
  </si>
  <si>
    <t>Didier Rocher</t>
  </si>
  <si>
    <t>Didier Sandre</t>
  </si>
  <si>
    <t xml:space="preserve">Rueil-Malmaison,  France, , </t>
  </si>
  <si>
    <t>Didier Van Cauwelaert</t>
  </si>
  <si>
    <t>Diego Abatantuono</t>
  </si>
  <si>
    <t>Diego Fabbri</t>
  </si>
  <si>
    <t>Diego Petrini</t>
  </si>
  <si>
    <t>Dieter Eppler</t>
  </si>
  <si>
    <t>Dieter Hildebrandt</t>
  </si>
  <si>
    <t xml:space="preserve">Poland,  Poland, , </t>
  </si>
  <si>
    <t>Dieter Thoma</t>
  </si>
  <si>
    <t xml:space="preserve">Hinterzarten,  Germany, , </t>
  </si>
  <si>
    <t>Dieter Thomas Heck</t>
  </si>
  <si>
    <t xml:space="preserve">Flensburg,  Germany, , </t>
  </si>
  <si>
    <t>Dieter Wellershoff</t>
  </si>
  <si>
    <t xml:space="preserve">Neuss,  Germany, , </t>
  </si>
  <si>
    <t>Dietrich Eckart</t>
  </si>
  <si>
    <t xml:space="preserve">Neumarkt in der Oberpfalz,  Germany, , </t>
  </si>
  <si>
    <t>Dina April</t>
  </si>
  <si>
    <t xml:space="preserve">North Miami Beach,  FL,  United States, </t>
  </si>
  <si>
    <t>Dinah Daniels</t>
  </si>
  <si>
    <t>Dinah Eleonora Hinz</t>
  </si>
  <si>
    <t>Dingdong Dantes</t>
  </si>
  <si>
    <t xml:space="preserve">Quezon City,  Philippines, , </t>
  </si>
  <si>
    <t>Dino Alfieri</t>
  </si>
  <si>
    <t>Dino Ballacci</t>
  </si>
  <si>
    <t>Dino Bruni</t>
  </si>
  <si>
    <t xml:space="preserve">Portomaggiore,  Italy, , </t>
  </si>
  <si>
    <t>Dino Buzzati</t>
  </si>
  <si>
    <t xml:space="preserve">Belluno,  Italy, , </t>
  </si>
  <si>
    <t>Dino Campana</t>
  </si>
  <si>
    <t xml:space="preserve">Marradi,  Italy, , </t>
  </si>
  <si>
    <t>Dino Fiorini</t>
  </si>
  <si>
    <t xml:space="preserve">San Giorgio di Piano,  Italia, , </t>
  </si>
  <si>
    <t>Dino Galvani</t>
  </si>
  <si>
    <t>Dino Grandi</t>
  </si>
  <si>
    <t xml:space="preserve">Mordano,  Italy, , </t>
  </si>
  <si>
    <t>Dino Risi</t>
  </si>
  <si>
    <t>Dino Zoff</t>
  </si>
  <si>
    <t xml:space="preserve">Mariano del Friuli,  Italia, , </t>
  </si>
  <si>
    <t>Dino de Laurentiis</t>
  </si>
  <si>
    <t xml:space="preserve">Torre Annunziata,  Italia, , </t>
  </si>
  <si>
    <t>Dinorah Pillet</t>
  </si>
  <si>
    <t xml:space="preserve">LiÃ©vin,  France, , </t>
  </si>
  <si>
    <t>Dionigi Tettamanzi</t>
  </si>
  <si>
    <t xml:space="preserve">Renate,  Italy, , </t>
  </si>
  <si>
    <t>Dionne Warwick</t>
  </si>
  <si>
    <t xml:space="preserve">Orange,  CA,  United States, </t>
  </si>
  <si>
    <t>Dirk Benedict</t>
  </si>
  <si>
    <t xml:space="preserve">Helena,  MT,  United States, </t>
  </si>
  <si>
    <t>Dirk Dautzenberg</t>
  </si>
  <si>
    <t xml:space="preserve">Duisburg,  Germany, , </t>
  </si>
  <si>
    <t>Dirk Frimout</t>
  </si>
  <si>
    <t xml:space="preserve">Poperinge,  Belgium, , </t>
  </si>
  <si>
    <t>Dirk Medved</t>
  </si>
  <si>
    <t xml:space="preserve">Genk,  Belgium, , </t>
  </si>
  <si>
    <t>Dixie Lee Ray</t>
  </si>
  <si>
    <t>Djamel Bouras</t>
  </si>
  <si>
    <t xml:space="preserve">Givors,  France, , </t>
  </si>
  <si>
    <t>Django Reinhardt</t>
  </si>
  <si>
    <t xml:space="preserve">Pont-Ã -Celles,  Belgique, , </t>
  </si>
  <si>
    <t>Djibril CissÃ©</t>
  </si>
  <si>
    <t>Doc Blanchard</t>
  </si>
  <si>
    <t xml:space="preserve">Bishopville,  SC,  United States, </t>
  </si>
  <si>
    <t>Doc Counsilman</t>
  </si>
  <si>
    <t>Dodd Darin</t>
  </si>
  <si>
    <t>Dola Bonfils</t>
  </si>
  <si>
    <t>Dolly Parton</t>
  </si>
  <si>
    <t xml:space="preserve">Sevierville,  TN,  United States, </t>
  </si>
  <si>
    <t>Dolores Barrymore</t>
  </si>
  <si>
    <t>Dolores Marie Della</t>
  </si>
  <si>
    <t>Dolores del Rio</t>
  </si>
  <si>
    <t xml:space="preserve">Durango,  Durango,  Mexico, </t>
  </si>
  <si>
    <t>Dom Christian</t>
  </si>
  <si>
    <t>Dom Christophe Lebreton</t>
  </si>
  <si>
    <t>Domenico Adinolfi</t>
  </si>
  <si>
    <t xml:space="preserve">Ceccano,  Italy, , </t>
  </si>
  <si>
    <t>Domenico Baccarini</t>
  </si>
  <si>
    <t>Domenico Dolce</t>
  </si>
  <si>
    <t xml:space="preserve">Polizzi Generosa,  Italia, , </t>
  </si>
  <si>
    <t>Domenico Fioravanti</t>
  </si>
  <si>
    <t>Domenico Gargano</t>
  </si>
  <si>
    <t>Domenico Giuliotti</t>
  </si>
  <si>
    <t xml:space="preserve">San Casciano in Val di Pesa,  Italia, , </t>
  </si>
  <si>
    <t>Domenico Modugno</t>
  </si>
  <si>
    <t xml:space="preserve">Polignano a Mare,  Italia, , </t>
  </si>
  <si>
    <t>Domenico Starnone</t>
  </si>
  <si>
    <t xml:space="preserve">Saviano,  Italy, , </t>
  </si>
  <si>
    <t>Domenico Zonin</t>
  </si>
  <si>
    <t xml:space="preserve">Gambellara,  Italy, , </t>
  </si>
  <si>
    <t>Dominique Aubier</t>
  </si>
  <si>
    <t xml:space="preserve">Cuers,  France, , </t>
  </si>
  <si>
    <t>Dominique Aury</t>
  </si>
  <si>
    <t xml:space="preserve">Rochefort,  France, , </t>
  </si>
  <si>
    <t>Dominique Bagouet</t>
  </si>
  <si>
    <t xml:space="preserve">AngoulÃªme,  France, , </t>
  </si>
  <si>
    <t>Dominique Baudis</t>
  </si>
  <si>
    <t>Dominique Besnehard</t>
  </si>
  <si>
    <t xml:space="preserve">Bois-Colombes,  France, , </t>
  </si>
  <si>
    <t>Dominique Beuf</t>
  </si>
  <si>
    <t>Dominique Blanc</t>
  </si>
  <si>
    <t>Dominique Bozo</t>
  </si>
  <si>
    <t>Dominique Bromberger</t>
  </si>
  <si>
    <t>Dominique Colonna</t>
  </si>
  <si>
    <t xml:space="preserve">Corte,  France, , </t>
  </si>
  <si>
    <t>Dominique Constanza</t>
  </si>
  <si>
    <t>Dominique Delouche</t>
  </si>
  <si>
    <t>Dominique Desseigne</t>
  </si>
  <si>
    <t xml:space="preserve">Commercy,  France, , </t>
  </si>
  <si>
    <t>Dominique Farrugia</t>
  </si>
  <si>
    <t xml:space="preserve">Vichy,  France, , </t>
  </si>
  <si>
    <t>Dominique Fernandez</t>
  </si>
  <si>
    <t>Dominique Fillon</t>
  </si>
  <si>
    <t>Dominique Gabella</t>
  </si>
  <si>
    <t>Dominique Georges Pire</t>
  </si>
  <si>
    <t>Dominique Gutknecht</t>
  </si>
  <si>
    <t xml:space="preserve">HÃ©ricourt,  France, , </t>
  </si>
  <si>
    <t>Dominique Kindermans</t>
  </si>
  <si>
    <t>Dominique Laffin</t>
  </si>
  <si>
    <t>Dominique Lapierre</t>
  </si>
  <si>
    <t xml:space="preserve">ChÃ¢telaillon-Plage,  France, , </t>
  </si>
  <si>
    <t>Dominique Lavanant</t>
  </si>
  <si>
    <t xml:space="preserve">Morlaix,  France, , </t>
  </si>
  <si>
    <t>Dominique Marcas</t>
  </si>
  <si>
    <t xml:space="preserve">DozulÃ©,  France, , </t>
  </si>
  <si>
    <t>Dominique Monami</t>
  </si>
  <si>
    <t>Dominique Morlotti</t>
  </si>
  <si>
    <t>Dominique Paturel</t>
  </si>
  <si>
    <t>Dominique Rocheteau</t>
  </si>
  <si>
    <t xml:space="preserve">Saintes,  France, , </t>
  </si>
  <si>
    <t>Dominique Rolin</t>
  </si>
  <si>
    <t>Dominique Samiel</t>
  </si>
  <si>
    <t xml:space="preserve">Dunkirk,  France, , </t>
  </si>
  <si>
    <t>Dominique Sarron</t>
  </si>
  <si>
    <t>Dominique Senequier</t>
  </si>
  <si>
    <t>Dominique Strauss</t>
  </si>
  <si>
    <t>Dominique Vilar</t>
  </si>
  <si>
    <t>Dominique Voynet</t>
  </si>
  <si>
    <t>Dominique Walle</t>
  </si>
  <si>
    <t>Dominique de Villepin</t>
  </si>
  <si>
    <t xml:space="preserve">Rabat,  Rabat-SalÃ©-KÃ©nitra,  Morocco, </t>
  </si>
  <si>
    <t>Domiziana Giordano</t>
  </si>
  <si>
    <t>Don Ameche</t>
  </si>
  <si>
    <t>Don Bachardy</t>
  </si>
  <si>
    <t>Don Bowden</t>
  </si>
  <si>
    <t>Don Bragg</t>
  </si>
  <si>
    <t xml:space="preserve">Penns Grove,  NJ,  United States, </t>
  </si>
  <si>
    <t>Don Budge</t>
  </si>
  <si>
    <t>Don Drysdale</t>
  </si>
  <si>
    <t>Don Eddy</t>
  </si>
  <si>
    <t>Don Ellis</t>
  </si>
  <si>
    <t>Don Fisher</t>
  </si>
  <si>
    <t>Don Frabotta</t>
  </si>
  <si>
    <t xml:space="preserve">Milford,  MA,  United States, </t>
  </si>
  <si>
    <t>Don Friedman</t>
  </si>
  <si>
    <t>Don Fullmer</t>
  </si>
  <si>
    <t xml:space="preserve">West Jordan,  UT,  United States, </t>
  </si>
  <si>
    <t>Don Grady</t>
  </si>
  <si>
    <t>Don Grate</t>
  </si>
  <si>
    <t xml:space="preserve">Greenfield,  OH,  United States, </t>
  </si>
  <si>
    <t>Don Imus</t>
  </si>
  <si>
    <t>Don J. Johnson</t>
  </si>
  <si>
    <t xml:space="preserve">Kokomo,  IN,  United States, </t>
  </si>
  <si>
    <t>Don James</t>
  </si>
  <si>
    <t>Don Johnson</t>
  </si>
  <si>
    <t xml:space="preserve">Flat Creek,  MO,  United States, </t>
  </si>
  <si>
    <t>Don Leshnock</t>
  </si>
  <si>
    <t>Don Lind</t>
  </si>
  <si>
    <t xml:space="preserve">Midvale,  UT,  United States, </t>
  </si>
  <si>
    <t>Don McLean</t>
  </si>
  <si>
    <t>Don Murray</t>
  </si>
  <si>
    <t>Don Nelson</t>
  </si>
  <si>
    <t xml:space="preserve">Muskegon,  MI,  United States, </t>
  </si>
  <si>
    <t>Don Novello</t>
  </si>
  <si>
    <t xml:space="preserve">Ashtabula,  OH,  United States, </t>
  </si>
  <si>
    <t>Don Schollander</t>
  </si>
  <si>
    <t>Don Walser</t>
  </si>
  <si>
    <t xml:space="preserve">Brownfield,  TX,  United States, </t>
  </si>
  <si>
    <t>Don Zimmer</t>
  </si>
  <si>
    <t>Donald 'Buzz' Lukens</t>
  </si>
  <si>
    <t>Donald Byrd</t>
  </si>
  <si>
    <t>Donald C. Spencer</t>
  </si>
  <si>
    <t xml:space="preserve">Boulder,  CO,  United States, </t>
  </si>
  <si>
    <t>Donald Campbell Dewar</t>
  </si>
  <si>
    <t>Donald Carl Johanson</t>
  </si>
  <si>
    <t>Donald D. MacLean</t>
  </si>
  <si>
    <t>Donald E. Osterbrock</t>
  </si>
  <si>
    <t>Donald Frederick Hornig</t>
  </si>
  <si>
    <t>Donald Glaser</t>
  </si>
  <si>
    <t>Donald Gramm</t>
  </si>
  <si>
    <t>Donald Gunn</t>
  </si>
  <si>
    <t xml:space="preserve">West Palm Beach,  FL,  United States, </t>
  </si>
  <si>
    <t>Donald Harvey</t>
  </si>
  <si>
    <t>Donald Henry Ross</t>
  </si>
  <si>
    <t xml:space="preserve">Modesto,  CA,  United States, </t>
  </si>
  <si>
    <t>Donald Kinman</t>
  </si>
  <si>
    <t xml:space="preserve">Petersburg,  IN,  United States, </t>
  </si>
  <si>
    <t>Donald Kojis</t>
  </si>
  <si>
    <t>Donald M. Douglas</t>
  </si>
  <si>
    <t>Donald MacKay</t>
  </si>
  <si>
    <t xml:space="preserve">Sarclet,  Wick,  United Kingdom, </t>
  </si>
  <si>
    <t>Donald MacKenzie MacKinnon</t>
  </si>
  <si>
    <t xml:space="preserve">Oban,  United Kingdom, , </t>
  </si>
  <si>
    <t>Donald MacLeary</t>
  </si>
  <si>
    <t>Donald McDonald Gordon</t>
  </si>
  <si>
    <t>Donald McHenry</t>
  </si>
  <si>
    <t>Donald McIntosh Kendall</t>
  </si>
  <si>
    <t xml:space="preserve">Sequim,  WA,  United States, </t>
  </si>
  <si>
    <t>Donald Mills</t>
  </si>
  <si>
    <t xml:space="preserve">Piqua,  OH,  United States, </t>
  </si>
  <si>
    <t>Donald O'Connor</t>
  </si>
  <si>
    <t>Donald Petersen</t>
  </si>
  <si>
    <t>Donald Ray Cressey</t>
  </si>
  <si>
    <t xml:space="preserve">Fergus Falls,  MN,  United States, </t>
  </si>
  <si>
    <t>Donald Rumsfeld</t>
  </si>
  <si>
    <t>Donald S. Farner</t>
  </si>
  <si>
    <t xml:space="preserve">Waumandee,  WI,  United States, </t>
  </si>
  <si>
    <t>Donald Simpson</t>
  </si>
  <si>
    <t xml:space="preserve">Pekin,  IL,  United States, </t>
  </si>
  <si>
    <t>Donald V. Seibert</t>
  </si>
  <si>
    <t>Donald Wuerl</t>
  </si>
  <si>
    <t xml:space="preserve">Pittsburgh,  PA,  United States, </t>
  </si>
  <si>
    <t>Donatella Versace</t>
  </si>
  <si>
    <t xml:space="preserve">Reggio Calabria,  Italy, , </t>
  </si>
  <si>
    <t>Donato Bilancia</t>
  </si>
  <si>
    <t xml:space="preserve">Potenza,  Italy, , </t>
  </si>
  <si>
    <t>Donato Ventresca</t>
  </si>
  <si>
    <t xml:space="preserve">Melrose,  MA,  United States, </t>
  </si>
  <si>
    <t>Donn Eisele</t>
  </si>
  <si>
    <t>Donna Fargo</t>
  </si>
  <si>
    <t>Donna M. Morrissey</t>
  </si>
  <si>
    <t>Donna Manion</t>
  </si>
  <si>
    <t>Donna Reed</t>
  </si>
  <si>
    <t xml:space="preserve">Denison,  IA,  United States, </t>
  </si>
  <si>
    <t>Donna Shalala</t>
  </si>
  <si>
    <t>Donna Summer</t>
  </si>
  <si>
    <t>Donna Van Toen</t>
  </si>
  <si>
    <t xml:space="preserve">Watertown,  NY,  United States, </t>
  </si>
  <si>
    <t>Donnie Munro</t>
  </si>
  <si>
    <t xml:space="preserve">Portree,  United Kingdom, , </t>
  </si>
  <si>
    <t>Donnie Wahlberg</t>
  </si>
  <si>
    <t>Donovan</t>
  </si>
  <si>
    <t xml:space="preserve">Maryhill,  Glasgow,  United Kingdom, </t>
  </si>
  <si>
    <t>Dora Maar</t>
  </si>
  <si>
    <t>Dora van der Groen</t>
  </si>
  <si>
    <t>Dore Hoyer</t>
  </si>
  <si>
    <t>Doreen Cameron</t>
  </si>
  <si>
    <t>Dori Sippel</t>
  </si>
  <si>
    <t>Dorian Gray</t>
  </si>
  <si>
    <t>Dorian Harewood</t>
  </si>
  <si>
    <t>Dorian Mortelette</t>
  </si>
  <si>
    <t>Dorina Vaccaroni</t>
  </si>
  <si>
    <t>Doris Chase Doane</t>
  </si>
  <si>
    <t xml:space="preserve">Mansfield,  MA,  United States, </t>
  </si>
  <si>
    <t>Doris Day</t>
  </si>
  <si>
    <t>Doris Duranti</t>
  </si>
  <si>
    <t>Doris Hart</t>
  </si>
  <si>
    <t>Doris Schaefer</t>
  </si>
  <si>
    <t xml:space="preserve">Koblenz,  Germany, , </t>
  </si>
  <si>
    <t>Dorothea Montalvo</t>
  </si>
  <si>
    <t xml:space="preserve">Redlands,  CA,  United States, </t>
  </si>
  <si>
    <t>Dorothee GÃ¼nther</t>
  </si>
  <si>
    <t>Dorothy Brock</t>
  </si>
  <si>
    <t>Dorothy Dandridge</t>
  </si>
  <si>
    <t>Dorothy Day</t>
  </si>
  <si>
    <t>Dorothy Hamill</t>
  </si>
  <si>
    <t>Dorothy Kate Haynes</t>
  </si>
  <si>
    <t xml:space="preserve">Lanark,  United Kingdom, , </t>
  </si>
  <si>
    <t>Dorothy Malone</t>
  </si>
  <si>
    <t>Dorothy May Bundy Cheney</t>
  </si>
  <si>
    <t>Dorothy Stratten</t>
  </si>
  <si>
    <t xml:space="preserve">Vancouver BC,  Canada, , </t>
  </si>
  <si>
    <t>Dortha Waneta Fretz</t>
  </si>
  <si>
    <t xml:space="preserve">Bourbon,  IN,  United States, </t>
  </si>
  <si>
    <t>Dorthy Winterburn</t>
  </si>
  <si>
    <t>Dot Wilkinson</t>
  </si>
  <si>
    <t>Dottie Kamenshek</t>
  </si>
  <si>
    <t>Dottie West</t>
  </si>
  <si>
    <t xml:space="preserve">Smithville,  TN,  United States, </t>
  </si>
  <si>
    <t>Dotty McGuire</t>
  </si>
  <si>
    <t xml:space="preserve">Middleton,  OH,  United States, </t>
  </si>
  <si>
    <t>Douchka</t>
  </si>
  <si>
    <t>Doug Bair</t>
  </si>
  <si>
    <t>Doug Cameron</t>
  </si>
  <si>
    <t xml:space="preserve">Bellshill,  United Kingdom, , </t>
  </si>
  <si>
    <t>Doug Davidson</t>
  </si>
  <si>
    <t>Doug Flutie Jr.</t>
  </si>
  <si>
    <t>Doug Gallagher</t>
  </si>
  <si>
    <t xml:space="preserve">Fremont,  OH,  United States, </t>
  </si>
  <si>
    <t>Doug McClure</t>
  </si>
  <si>
    <t>Doug McKeon</t>
  </si>
  <si>
    <t xml:space="preserve">Pompton Plains,  NJ,  United States, </t>
  </si>
  <si>
    <t>Doug Savant</t>
  </si>
  <si>
    <t>Dougal Haston</t>
  </si>
  <si>
    <t xml:space="preserve">Currie,  United Kingdom, , </t>
  </si>
  <si>
    <t>Dougie Thomson</t>
  </si>
  <si>
    <t>Dougie Vipond</t>
  </si>
  <si>
    <t xml:space="preserve">Elderslie,  Johnstone,  United Kingdom, </t>
  </si>
  <si>
    <t>Douglas Corrigan</t>
  </si>
  <si>
    <t>Douglas Faneuil</t>
  </si>
  <si>
    <t>Douglas Faulkner</t>
  </si>
  <si>
    <t>Douglas Gowell</t>
  </si>
  <si>
    <t>Douglas Haig</t>
  </si>
  <si>
    <t>Douglas Henderson</t>
  </si>
  <si>
    <t>Douglas Henry Lyness</t>
  </si>
  <si>
    <t>Douglas Henshall</t>
  </si>
  <si>
    <t xml:space="preserve">Johnstone,  United Kingdom, , </t>
  </si>
  <si>
    <t>Douglas Kirk</t>
  </si>
  <si>
    <t>Douglas Mason</t>
  </si>
  <si>
    <t>Douglas Neff</t>
  </si>
  <si>
    <t>Douglas Pederson</t>
  </si>
  <si>
    <t xml:space="preserve">Bellingham,  WA,  United States, </t>
  </si>
  <si>
    <t>Douglas Stephen</t>
  </si>
  <si>
    <t>Douglas W. Bryant</t>
  </si>
  <si>
    <t xml:space="preserve">Visalia,  CA,  United States, </t>
  </si>
  <si>
    <t>Douglas Walter Nelson</t>
  </si>
  <si>
    <t xml:space="preserve">Astoria,  OR,  United States, </t>
  </si>
  <si>
    <t>Douglas Wilder</t>
  </si>
  <si>
    <t>Douglas Young</t>
  </si>
  <si>
    <t xml:space="preserve">Alexandria,  United Kingdom, , </t>
  </si>
  <si>
    <t>Dow Finsterwald</t>
  </si>
  <si>
    <t xml:space="preserve">Athens,  OH,  United States, </t>
  </si>
  <si>
    <t>Dr. Dre</t>
  </si>
  <si>
    <t>Drake</t>
  </si>
  <si>
    <t>Draper Laurence Kauffman</t>
  </si>
  <si>
    <t>Drew Barrymore</t>
  </si>
  <si>
    <t>Drew Docherty</t>
  </si>
  <si>
    <t>Drew Lawrence</t>
  </si>
  <si>
    <t xml:space="preserve">Regina SK,  Canada, , </t>
  </si>
  <si>
    <t>Drew McCourt</t>
  </si>
  <si>
    <t>Dries Van Agt</t>
  </si>
  <si>
    <t xml:space="preserve">Geldrop-Mierlo,  Netherlands, , </t>
  </si>
  <si>
    <t>Drupi</t>
  </si>
  <si>
    <t>Duane Hanson</t>
  </si>
  <si>
    <t xml:space="preserve">Alexandria,  MN,  United States, </t>
  </si>
  <si>
    <t>Duane Theiss</t>
  </si>
  <si>
    <t>Duccio Tessari</t>
  </si>
  <si>
    <t>Duchenne de Boulogne</t>
  </si>
  <si>
    <t>Dudley Ervin Faver</t>
  </si>
  <si>
    <t xml:space="preserve">Sweetwater,  TX,  United States, </t>
  </si>
  <si>
    <t>Dudley Robert Herschbach</t>
  </si>
  <si>
    <t>Duffy</t>
  </si>
  <si>
    <t xml:space="preserve">Bangor,  United Kingdom, , </t>
  </si>
  <si>
    <t>Duffy Dyer</t>
  </si>
  <si>
    <t>Dugald Baird</t>
  </si>
  <si>
    <t xml:space="preserve">Beith,  United Kingdom, , </t>
  </si>
  <si>
    <t>Duilio Del Prete</t>
  </si>
  <si>
    <t>Duilio Loi</t>
  </si>
  <si>
    <t>Duke Cunningham</t>
  </si>
  <si>
    <t>Duke Simpson</t>
  </si>
  <si>
    <t>Duncan Grant</t>
  </si>
  <si>
    <t xml:space="preserve">Inverdruie,  Aviemore,  United Kingdom, </t>
  </si>
  <si>
    <t>Duncan Hunter</t>
  </si>
  <si>
    <t>Duncan Lamont</t>
  </si>
  <si>
    <t>Duncan Law Anderson</t>
  </si>
  <si>
    <t>Duncan MacRae</t>
  </si>
  <si>
    <t>Duska Sifnios</t>
  </si>
  <si>
    <t xml:space="preserve">Skopje,  North Macedonia, , </t>
  </si>
  <si>
    <t>Dustin Hoffman</t>
  </si>
  <si>
    <t>Dusty Bunker</t>
  </si>
  <si>
    <t xml:space="preserve">Newport,  RI,  United States, </t>
  </si>
  <si>
    <t>Dutch Dietz</t>
  </si>
  <si>
    <t>Dwayne Hickman</t>
  </si>
  <si>
    <t>Dwight Clark</t>
  </si>
  <si>
    <t xml:space="preserve">Kinston,  NC,  United States, </t>
  </si>
  <si>
    <t>Dwight Lowry</t>
  </si>
  <si>
    <t xml:space="preserve">Lumberton,  NC,  United States, </t>
  </si>
  <si>
    <t>Dwight Stones</t>
  </si>
  <si>
    <t>Dwight Yoakam</t>
  </si>
  <si>
    <t xml:space="preserve">Pikeville,  KY,  United States, </t>
  </si>
  <si>
    <t>Dyan Cannon</t>
  </si>
  <si>
    <t>Dylan Ferguson</t>
  </si>
  <si>
    <t>Dylan McDermott</t>
  </si>
  <si>
    <t xml:space="preserve">Waterbury,  CT,  United States, </t>
  </si>
  <si>
    <t>Dylan Rocher</t>
  </si>
  <si>
    <t>E. E. Cummings</t>
  </si>
  <si>
    <t>E. H. Sothern</t>
  </si>
  <si>
    <t>-05:51:00</t>
  </si>
  <si>
    <t xml:space="preserve">New Orleans,  LA,  United States, </t>
  </si>
  <si>
    <t>E. T. Roelofs</t>
  </si>
  <si>
    <t>Earl Anthony</t>
  </si>
  <si>
    <t>Earl Averill</t>
  </si>
  <si>
    <t>Earl Campbell</t>
  </si>
  <si>
    <t xml:space="preserve">Tyler,  TX,  United States, </t>
  </si>
  <si>
    <t>Earl H. Buchholz</t>
  </si>
  <si>
    <t>Earl Henry</t>
  </si>
  <si>
    <t xml:space="preserve">Roseville,  OH,  United States, </t>
  </si>
  <si>
    <t>Earl McCullouch</t>
  </si>
  <si>
    <t xml:space="preserve">Clarksville,  TX,  United States, </t>
  </si>
  <si>
    <t>Earl Montgomery</t>
  </si>
  <si>
    <t>Earl Thomas Conley</t>
  </si>
  <si>
    <t xml:space="preserve">Washington Court House,  OH,  United States, </t>
  </si>
  <si>
    <t>Earl W. Bascom</t>
  </si>
  <si>
    <t xml:space="preserve">Vernal,  UT,  United States, </t>
  </si>
  <si>
    <t>Earle Besserer</t>
  </si>
  <si>
    <t>Earle F. Marsh</t>
  </si>
  <si>
    <t>Earle Warren</t>
  </si>
  <si>
    <t>Early Parly Wynn</t>
  </si>
  <si>
    <t xml:space="preserve">Hartford,  AL,  United States, </t>
  </si>
  <si>
    <t>Eartha Kitt</t>
  </si>
  <si>
    <t xml:space="preserve">North Charleston,  SC,  United States, </t>
  </si>
  <si>
    <t>Eazy</t>
  </si>
  <si>
    <t xml:space="preserve">Harbor City,  CA,  United States, </t>
  </si>
  <si>
    <t>Eben Gossage</t>
  </si>
  <si>
    <t>Ed Alvarez</t>
  </si>
  <si>
    <t>Ed Asner</t>
  </si>
  <si>
    <t>Ed Brinkman</t>
  </si>
  <si>
    <t>Ed Burke</t>
  </si>
  <si>
    <t xml:space="preserve">Ukiah,  CA,  United States, </t>
  </si>
  <si>
    <t>Ed Gein</t>
  </si>
  <si>
    <t>Ed Harris</t>
  </si>
  <si>
    <t xml:space="preserve">Englewood Cliffs,  NJ,  United States, </t>
  </si>
  <si>
    <t>Ed O'Neill</t>
  </si>
  <si>
    <t>Ed Steinbrecher</t>
  </si>
  <si>
    <t>Edda Albertini</t>
  </si>
  <si>
    <t xml:space="preserve">Trento,  Italy, , </t>
  </si>
  <si>
    <t>Edda Ciano</t>
  </si>
  <si>
    <t>Edda Goering</t>
  </si>
  <si>
    <t>Edda Seippel</t>
  </si>
  <si>
    <t>Eddi Reader</t>
  </si>
  <si>
    <t>Eddie Arcaro</t>
  </si>
  <si>
    <t>Eddie Cano</t>
  </si>
  <si>
    <t>Eddie Cochran</t>
  </si>
  <si>
    <t xml:space="preserve">Albert Lea,  MN,  United States, </t>
  </si>
  <si>
    <t>Eddie Fisher</t>
  </si>
  <si>
    <t>Eddie Kazak</t>
  </si>
  <si>
    <t>Eddie Large</t>
  </si>
  <si>
    <t>Eddie MacKenzie</t>
  </si>
  <si>
    <t>Eddie Milner</t>
  </si>
  <si>
    <t>Eddie O'Brian Jr.</t>
  </si>
  <si>
    <t>Eddie Van Halen</t>
  </si>
  <si>
    <t>Eddie Vinson</t>
  </si>
  <si>
    <t>Eddie Yuhas</t>
  </si>
  <si>
    <t>Eddy Geraedts</t>
  </si>
  <si>
    <t>Eddy Merckx</t>
  </si>
  <si>
    <t xml:space="preserve">Tielt-Winge,  BelgiÃ«, , </t>
  </si>
  <si>
    <t>Eddy Mitchell</t>
  </si>
  <si>
    <t>Eden Hazard</t>
  </si>
  <si>
    <t>Edgar DacquÃ©</t>
  </si>
  <si>
    <t xml:space="preserve">Neustadt am RÃ¼benberge,  Germany, , </t>
  </si>
  <si>
    <t>Edgar Degas</t>
  </si>
  <si>
    <t>Edgar Faure</t>
  </si>
  <si>
    <t>Edgar Grospiron</t>
  </si>
  <si>
    <t>Edgar Lansbury</t>
  </si>
  <si>
    <t>Edgar Marx</t>
  </si>
  <si>
    <t>Edgar Mitchell</t>
  </si>
  <si>
    <t xml:space="preserve">Hereford,  TX,  United States, </t>
  </si>
  <si>
    <t>Edgar Morin</t>
  </si>
  <si>
    <t>Edgar P. Jacobs</t>
  </si>
  <si>
    <t>Edgar Quinet</t>
  </si>
  <si>
    <t>Edgar Rice Burroughs</t>
  </si>
  <si>
    <t>Edgar Smith</t>
  </si>
  <si>
    <t xml:space="preserve">Hasbrouck Heights,  NJ,  United States, </t>
  </si>
  <si>
    <t>Edgar VarÃ¨se</t>
  </si>
  <si>
    <t>Edgar Winter</t>
  </si>
  <si>
    <t>Edie Sedgwick</t>
  </si>
  <si>
    <t>Edison Saraiva</t>
  </si>
  <si>
    <t xml:space="preserve">Porto Alegre,  Brazil, , </t>
  </si>
  <si>
    <t>Edith Custer</t>
  </si>
  <si>
    <t>Edith De Maertelaere</t>
  </si>
  <si>
    <t>Edith Scob</t>
  </si>
  <si>
    <t>Edith Vuarnet</t>
  </si>
  <si>
    <t xml:space="preserve">Paron,  France, , </t>
  </si>
  <si>
    <t>Edme Caro</t>
  </si>
  <si>
    <t>Edme Felix Vulpian</t>
  </si>
  <si>
    <t>Edmo Fenoglio</t>
  </si>
  <si>
    <t>Edmond About</t>
  </si>
  <si>
    <t>Edmond Alphandery</t>
  </si>
  <si>
    <t>Edmond Aman</t>
  </si>
  <si>
    <t>Edmond Audran</t>
  </si>
  <si>
    <t>Edmond Basquet</t>
  </si>
  <si>
    <t xml:space="preserve">Layrac,  France, , </t>
  </si>
  <si>
    <t>Edmond Beauchamp</t>
  </si>
  <si>
    <t>Edmond Delfour</t>
  </si>
  <si>
    <t xml:space="preserve">Ris-Orangis,  France, , </t>
  </si>
  <si>
    <t>Edmond FaurÃ©</t>
  </si>
  <si>
    <t>Edmond Fremy</t>
  </si>
  <si>
    <t>Edmond Haraucourt</t>
  </si>
  <si>
    <t xml:space="preserve">Bourmont-entre-Meuse-et-Mouzon,  France, , </t>
  </si>
  <si>
    <t>Edmond Herve</t>
  </si>
  <si>
    <t xml:space="preserve">PlouÃ«r-sur-Rance,  France, , </t>
  </si>
  <si>
    <t>Edmond Jaloux</t>
  </si>
  <si>
    <t>Edmond Jouhaud</t>
  </si>
  <si>
    <t xml:space="preserve">Mers El Kebir,  AlgÃ©rie, , </t>
  </si>
  <si>
    <t>Edmond Laguerre</t>
  </si>
  <si>
    <t>Edmond Lescarbault</t>
  </si>
  <si>
    <t xml:space="preserve">ChÃ¢teaudun,  France, , </t>
  </si>
  <si>
    <t>Edmond Maire</t>
  </si>
  <si>
    <t xml:space="preserve">Ã‰pinay-sur-Seine,  France, , </t>
  </si>
  <si>
    <t>Edmond Membree</t>
  </si>
  <si>
    <t>Edmond Papin</t>
  </si>
  <si>
    <t>Edmond Rostand</t>
  </si>
  <si>
    <t>Edmond Roudnitska</t>
  </si>
  <si>
    <t>Edmond Vandercammen</t>
  </si>
  <si>
    <t xml:space="preserve">Ohain,  Lasne,  Belgium, </t>
  </si>
  <si>
    <t>Edmond de Goncourt</t>
  </si>
  <si>
    <t>Edmond de Rothschild</t>
  </si>
  <si>
    <t>Edmonde Charles</t>
  </si>
  <si>
    <t>Edmondo Fabbri</t>
  </si>
  <si>
    <t xml:space="preserve">Castel Bolognese,  Italia, , </t>
  </si>
  <si>
    <t>Edmund Dulac</t>
  </si>
  <si>
    <t>Edmund Federici</t>
  </si>
  <si>
    <t>Edmund Gosse</t>
  </si>
  <si>
    <t>Edmund Heines</t>
  </si>
  <si>
    <t>Edmund Kemper</t>
  </si>
  <si>
    <t>Edmund White</t>
  </si>
  <si>
    <t>Edo De Waart</t>
  </si>
  <si>
    <t>Edoardo Agnelli</t>
  </si>
  <si>
    <t>Edoardo Amaldi</t>
  </si>
  <si>
    <t xml:space="preserve">Carpaneto Piacentino,  Italia, , </t>
  </si>
  <si>
    <t>Edoardo Galimberti</t>
  </si>
  <si>
    <t xml:space="preserve">Como,  Italy, , </t>
  </si>
  <si>
    <t>Edoardo Mangiarotti</t>
  </si>
  <si>
    <t xml:space="preserve">Costa Lambro,  Carate Brianza,  Italia, </t>
  </si>
  <si>
    <t>Edoardo Scarpetta</t>
  </si>
  <si>
    <t>Edouard Albert Roche</t>
  </si>
  <si>
    <t>Edouard Baer</t>
  </si>
  <si>
    <t>Edouard Conneau</t>
  </si>
  <si>
    <t>Edouard Glissant</t>
  </si>
  <si>
    <t xml:space="preserve">Sainte-Marie,  Martinique,  Martinique, </t>
  </si>
  <si>
    <t>Edouard Goursat</t>
  </si>
  <si>
    <t xml:space="preserve">Lanarce,  France, , </t>
  </si>
  <si>
    <t>Edouard Grimaux</t>
  </si>
  <si>
    <t>Edouard Leclerc</t>
  </si>
  <si>
    <t>Edouard Mascart</t>
  </si>
  <si>
    <t>Edouard Michelin</t>
  </si>
  <si>
    <t>Edouard Pailleron</t>
  </si>
  <si>
    <t>Edouard Peisson</t>
  </si>
  <si>
    <t>Edouard Pignon</t>
  </si>
  <si>
    <t>Edouard Ptak</t>
  </si>
  <si>
    <t xml:space="preserve">Barlin,  France, , </t>
  </si>
  <si>
    <t>Edouard SchurÃ©</t>
  </si>
  <si>
    <t>Edouard Stachowicz</t>
  </si>
  <si>
    <t xml:space="preserve">Escaudain,  France, , </t>
  </si>
  <si>
    <t>Edouard Victor Adam Jr</t>
  </si>
  <si>
    <t>Edouard Victor Lalo</t>
  </si>
  <si>
    <t>Eduard Deisenhofer</t>
  </si>
  <si>
    <t xml:space="preserve">Freising,  Germany, , </t>
  </si>
  <si>
    <t>Eduard Dietl</t>
  </si>
  <si>
    <t xml:space="preserve">Bad Aibling,  Deutschland, , </t>
  </si>
  <si>
    <t>Eduard Hoornik</t>
  </si>
  <si>
    <t>Eduard KÃ¼nneke</t>
  </si>
  <si>
    <t xml:space="preserve">Emmerich am Rhein,  Germany, , </t>
  </si>
  <si>
    <t>Eduard MÃ¶rike</t>
  </si>
  <si>
    <t>Eduard Spranger</t>
  </si>
  <si>
    <t>Eduard Zeller</t>
  </si>
  <si>
    <t xml:space="preserve">Kleinbottwar,  Steinheim an der Murr,  Germany, </t>
  </si>
  <si>
    <t>Eduardo Ciannelli</t>
  </si>
  <si>
    <t xml:space="preserve">Lacco Ameno,  Italy, , </t>
  </si>
  <si>
    <t>Eduardo De Filippo</t>
  </si>
  <si>
    <t>Eduardo Mallea</t>
  </si>
  <si>
    <t xml:space="preserve">BahÃ­a Blanca Provincia de Buenos Aires,  Argentina, , </t>
  </si>
  <si>
    <t>Eduardo Molinaro</t>
  </si>
  <si>
    <t>Eduard van Beinum</t>
  </si>
  <si>
    <t xml:space="preserve">Arnhem,  Netherlands, , </t>
  </si>
  <si>
    <t>Edward Abbey</t>
  </si>
  <si>
    <t xml:space="preserve">Indiana,  PA,  United States, </t>
  </si>
  <si>
    <t>Edward Albert</t>
  </si>
  <si>
    <t>Edward Antill</t>
  </si>
  <si>
    <t xml:space="preserve">Piscataway,  NJ,  United States, </t>
  </si>
  <si>
    <t>Edward Cherubin</t>
  </si>
  <si>
    <t>Edward E. Booher</t>
  </si>
  <si>
    <t>Edward Forry</t>
  </si>
  <si>
    <t>Edward GardÃ¨re</t>
  </si>
  <si>
    <t>Edward Higgins White</t>
  </si>
  <si>
    <t>Edward James Olmos</t>
  </si>
  <si>
    <t>Edward M. Carson</t>
  </si>
  <si>
    <t>Edward Morgan</t>
  </si>
  <si>
    <t>Edward Norton</t>
  </si>
  <si>
    <t>Edward Snowden</t>
  </si>
  <si>
    <t xml:space="preserve">Elizabeth City,  NC,  United States, </t>
  </si>
  <si>
    <t>Edward St. John Gorey</t>
  </si>
  <si>
    <t>Edward Steve Fris</t>
  </si>
  <si>
    <t xml:space="preserve">Orient,  IL,  United States, </t>
  </si>
  <si>
    <t>Edward Talboom</t>
  </si>
  <si>
    <t xml:space="preserve">Delphos,  OH,  United States, </t>
  </si>
  <si>
    <t>Edward Taylor</t>
  </si>
  <si>
    <t>Edward Tovrea</t>
  </si>
  <si>
    <t>Edward VIII, King of England</t>
  </si>
  <si>
    <t>Edward W. Lebaron</t>
  </si>
  <si>
    <t xml:space="preserve">San Rafael,  CA,  United States, </t>
  </si>
  <si>
    <t>Edward William Bok</t>
  </si>
  <si>
    <t>Edward William Brooke</t>
  </si>
  <si>
    <t>Edwige FeuillÃ¨re</t>
  </si>
  <si>
    <t xml:space="preserve">Vesoul,  France, , </t>
  </si>
  <si>
    <t>Edwin Charles Krupp</t>
  </si>
  <si>
    <t>Edwin Deacon Etherington</t>
  </si>
  <si>
    <t>Edwin Deveny</t>
  </si>
  <si>
    <t>Edwin Eliot McMorries</t>
  </si>
  <si>
    <t>Edwin Erich Dwinger</t>
  </si>
  <si>
    <t>Edwin Julius Zimmermann</t>
  </si>
  <si>
    <t>Edwin Lee Mathews</t>
  </si>
  <si>
    <t xml:space="preserve">Texarkana,  AR,  United States, </t>
  </si>
  <si>
    <t>Edwin McCammon Martin</t>
  </si>
  <si>
    <t>Edwin Morgan</t>
  </si>
  <si>
    <t>Edwin Moses</t>
  </si>
  <si>
    <t>Edwin Muir</t>
  </si>
  <si>
    <t xml:space="preserve">Deerness,  Orkney Isles,  United Kingdom, </t>
  </si>
  <si>
    <t>Edwy Plenel</t>
  </si>
  <si>
    <t>Edwyn Collins</t>
  </si>
  <si>
    <t>Edy Campagnoli</t>
  </si>
  <si>
    <t>Egan Bischoff</t>
  </si>
  <si>
    <t>Egisto Pandolfini</t>
  </si>
  <si>
    <t xml:space="preserve">Lastra a Signa,  Italia, , </t>
  </si>
  <si>
    <t>Egisto Peyre</t>
  </si>
  <si>
    <t xml:space="preserve">Susegana,  Italy, , </t>
  </si>
  <si>
    <t>Egle Marini</t>
  </si>
  <si>
    <t>Egon Erwin Kisch</t>
  </si>
  <si>
    <t xml:space="preserve">Prague,  Czechia, , </t>
  </si>
  <si>
    <t>Eileen Brennan</t>
  </si>
  <si>
    <t>Eileen Davidson</t>
  </si>
  <si>
    <t xml:space="preserve">Artesia,  CA,  United States, </t>
  </si>
  <si>
    <t>Eileen Fulton</t>
  </si>
  <si>
    <t>Eileen Herlie</t>
  </si>
  <si>
    <t xml:space="preserve">Clarkston,  Glasgow,  United Kingdom, </t>
  </si>
  <si>
    <t>Eileen McCallum</t>
  </si>
  <si>
    <t>Eileen McNamara</t>
  </si>
  <si>
    <t>Eileen Stocker</t>
  </si>
  <si>
    <t>Eivind Herbert Johansen</t>
  </si>
  <si>
    <t>El Lobo</t>
  </si>
  <si>
    <t xml:space="preserve">Bagnolet,  France, , </t>
  </si>
  <si>
    <t>Elaine Barr</t>
  </si>
  <si>
    <t>Elaine Defico</t>
  </si>
  <si>
    <t>Elaine Donahue</t>
  </si>
  <si>
    <t>Elaine Klimaszewski</t>
  </si>
  <si>
    <t>Elaine Needham</t>
  </si>
  <si>
    <t>Elaine Pagels</t>
  </si>
  <si>
    <t>Elden Campbell</t>
  </si>
  <si>
    <t>Eldon Rudd</t>
  </si>
  <si>
    <t xml:space="preserve">Camp Verde,  AZ,  United States, </t>
  </si>
  <si>
    <t>Eldridge Cleaver</t>
  </si>
  <si>
    <t xml:space="preserve">Little Rock,  AR,  United States, </t>
  </si>
  <si>
    <t>Eleanor Bach</t>
  </si>
  <si>
    <t xml:space="preserve">Kulpmont,  PA,  United States, </t>
  </si>
  <si>
    <t>Eleanor Clark</t>
  </si>
  <si>
    <t>Eleanor Marie Smeal</t>
  </si>
  <si>
    <t>Eleanor McLaughlin</t>
  </si>
  <si>
    <t>Eleanor Parker</t>
  </si>
  <si>
    <t xml:space="preserve">Cedarville,  OH,  United States, </t>
  </si>
  <si>
    <t>Eleanor Roosevelt</t>
  </si>
  <si>
    <t>Elena Curti</t>
  </si>
  <si>
    <t>Eleonora Benfatto</t>
  </si>
  <si>
    <t xml:space="preserve">Camposampiero,  Italy, , </t>
  </si>
  <si>
    <t>Eleonora Duse</t>
  </si>
  <si>
    <t xml:space="preserve">Vigevano,  Italy, , </t>
  </si>
  <si>
    <t>Eleonora Giorgi</t>
  </si>
  <si>
    <t>Eleonora Resta</t>
  </si>
  <si>
    <t>Eleonora Rossi Drago</t>
  </si>
  <si>
    <t xml:space="preserve">Quinto Vicentino,  Italy, , </t>
  </si>
  <si>
    <t>Eleuthere Mascart</t>
  </si>
  <si>
    <t xml:space="preserve">Quarouble,  France, , </t>
  </si>
  <si>
    <t>Eli Hodkey</t>
  </si>
  <si>
    <t>Eli Levin</t>
  </si>
  <si>
    <t>Eli Roth</t>
  </si>
  <si>
    <t>Elia Dalla Costa</t>
  </si>
  <si>
    <t xml:space="preserve">Villaverla,  Italy, , </t>
  </si>
  <si>
    <t>Elia Del Grande</t>
  </si>
  <si>
    <t>Elias Canetti</t>
  </si>
  <si>
    <t xml:space="preserve">Ruse,  Bulgaria, , </t>
  </si>
  <si>
    <t>Elie</t>
  </si>
  <si>
    <t xml:space="preserve">Dolomieu,  France, , </t>
  </si>
  <si>
    <t>Elie AndrÃ© de Worme</t>
  </si>
  <si>
    <t xml:space="preserve">Ellezelles,  Belgium, , </t>
  </si>
  <si>
    <t>Eliette AbÃ©cassis</t>
  </si>
  <si>
    <t>Elijah Allman</t>
  </si>
  <si>
    <t>Elijah Solomon</t>
  </si>
  <si>
    <t>Elina Labourdette</t>
  </si>
  <si>
    <t>Elio De Angelis</t>
  </si>
  <si>
    <t>Elio Fiorucci</t>
  </si>
  <si>
    <t>Elio Germano</t>
  </si>
  <si>
    <t>Elio Loschi</t>
  </si>
  <si>
    <t>Elio Steiner</t>
  </si>
  <si>
    <t xml:space="preserve">Stra,  Italy, , </t>
  </si>
  <si>
    <t>Elio Vittorini</t>
  </si>
  <si>
    <t>Eliot Tatelman</t>
  </si>
  <si>
    <t>Elisa Cegani</t>
  </si>
  <si>
    <t>Elisa Gee Izquierdo</t>
  </si>
  <si>
    <t>Elisa Pasini</t>
  </si>
  <si>
    <t>Elisa Toffoli</t>
  </si>
  <si>
    <t>Elisa Tovati</t>
  </si>
  <si>
    <t>Elisa Uga</t>
  </si>
  <si>
    <t xml:space="preserve">Vercelli,  Italy, , </t>
  </si>
  <si>
    <t>Elisabeth, Empress of Austria</t>
  </si>
  <si>
    <t>Elisabeth Badinter</t>
  </si>
  <si>
    <t>Elisabeth Barbier</t>
  </si>
  <si>
    <t>Elisabeth Christine Allen</t>
  </si>
  <si>
    <t>Elisabeth Clarke</t>
  </si>
  <si>
    <t>Elisabeth Dejonge</t>
  </si>
  <si>
    <t>Elisabeth FÃ¶rster</t>
  </si>
  <si>
    <t xml:space="preserve">LÃ¼tzen,  Germany, , </t>
  </si>
  <si>
    <t>Elisabeth Garouste</t>
  </si>
  <si>
    <t>Elisabeth Guignot</t>
  </si>
  <si>
    <t>Elisabeth HÃ¶ngen</t>
  </si>
  <si>
    <t xml:space="preserve">Gevelsberg,  Germany, , </t>
  </si>
  <si>
    <t>Elisabeth LanggÃ¤sser</t>
  </si>
  <si>
    <t xml:space="preserve">Alzey,  Germany, , </t>
  </si>
  <si>
    <t>Elisabeth Roudinesco</t>
  </si>
  <si>
    <t>Elisabeth Schumann</t>
  </si>
  <si>
    <t xml:space="preserve">Merseburg,  Germany, , </t>
  </si>
  <si>
    <t>Elisabeth Schwarzhaupt</t>
  </si>
  <si>
    <t>Elisabeth Selzer</t>
  </si>
  <si>
    <t>Elisabetta Barbato</t>
  </si>
  <si>
    <t>Elisabetta Donaggio</t>
  </si>
  <si>
    <t>Elisabetta Ferracini</t>
  </si>
  <si>
    <t>Elisabetta Gardini</t>
  </si>
  <si>
    <t>Elisabetta Perrone</t>
  </si>
  <si>
    <t>Elise Nicole Boulanger</t>
  </si>
  <si>
    <t>Elisee Reclus</t>
  </si>
  <si>
    <t xml:space="preserve">Sainte-Foy-la-Grande,  France, , </t>
  </si>
  <si>
    <t>Eliza Dushku</t>
  </si>
  <si>
    <t>Eliza Hope Thomas</t>
  </si>
  <si>
    <t>Elizabeth Banks</t>
  </si>
  <si>
    <t>Elizabeth Clare Prophet</t>
  </si>
  <si>
    <t>Elizabeth Condon</t>
  </si>
  <si>
    <t>Elizabeth Dole</t>
  </si>
  <si>
    <t xml:space="preserve">Salisbury,  MD,  United States, </t>
  </si>
  <si>
    <t>Elizabeth Drew</t>
  </si>
  <si>
    <t>Elizabeth Johnson</t>
  </si>
  <si>
    <t>Elizabeth Kissinger</t>
  </si>
  <si>
    <t>Elizabeth Koontz</t>
  </si>
  <si>
    <t xml:space="preserve">Salisbury,  NC,  United States, </t>
  </si>
  <si>
    <t>Elizabeth Montgomery</t>
  </si>
  <si>
    <t>Elizabeth Olsen</t>
  </si>
  <si>
    <t>Elizabeth Sellers</t>
  </si>
  <si>
    <t>Elizabeth Taylor</t>
  </si>
  <si>
    <t>Elizabeth Tierney</t>
  </si>
  <si>
    <t>Ella Lemhagen</t>
  </si>
  <si>
    <t xml:space="preserve">Uppsala,  Sweden, , </t>
  </si>
  <si>
    <t>Ellen Black</t>
  </si>
  <si>
    <t xml:space="preserve">Cumberland,  MD,  United States, </t>
  </si>
  <si>
    <t>Ellen Corby</t>
  </si>
  <si>
    <t>Ellen Dolan</t>
  </si>
  <si>
    <t xml:space="preserve">Monticello,  IA,  United States, </t>
  </si>
  <si>
    <t>Ellen Goodman</t>
  </si>
  <si>
    <t>Ellen Pompeo</t>
  </si>
  <si>
    <t>Ellen V. Futter</t>
  </si>
  <si>
    <t>Elliott Gould</t>
  </si>
  <si>
    <t>Elliott Smith</t>
  </si>
  <si>
    <t>Ellis Lee Perry</t>
  </si>
  <si>
    <t xml:space="preserve">Lawrenceburg,  TN,  United States, </t>
  </si>
  <si>
    <t>Ellis Rabb</t>
  </si>
  <si>
    <t>Ellis Warner Williamson</t>
  </si>
  <si>
    <t xml:space="preserve">Raeford,  NC,  United States, </t>
  </si>
  <si>
    <t>Ellsworth Kelly</t>
  </si>
  <si>
    <t xml:space="preserve">Newburgh Town,  NY,  United States, </t>
  </si>
  <si>
    <t>Elmer Boyd Staats</t>
  </si>
  <si>
    <t xml:space="preserve">Richfield,  KS,  United States, </t>
  </si>
  <si>
    <t>Elmer Gedeon</t>
  </si>
  <si>
    <t>Elmer Raymond Ochs</t>
  </si>
  <si>
    <t xml:space="preserve">Newton,  IL,  United States, </t>
  </si>
  <si>
    <t>Elmer Weingartner</t>
  </si>
  <si>
    <t>Elmo Mays</t>
  </si>
  <si>
    <t xml:space="preserve">Murfreesboro,  TN,  United States, </t>
  </si>
  <si>
    <t>Elmo Zumwalt Jr.</t>
  </si>
  <si>
    <t>Elodie FrÃ©gÃ©</t>
  </si>
  <si>
    <t>Eloisa Cianni</t>
  </si>
  <si>
    <t>Elroy 'Crazylegs' Hirsch</t>
  </si>
  <si>
    <t xml:space="preserve">Wauwatosa,  WI,  United States, </t>
  </si>
  <si>
    <t>Els Borst</t>
  </si>
  <si>
    <t>Elsa Lunghini</t>
  </si>
  <si>
    <t>Elsa Martinelli</t>
  </si>
  <si>
    <t>Elsa Morante</t>
  </si>
  <si>
    <t>Elsa Sophia von Kamphoevener</t>
  </si>
  <si>
    <t>Elsa Zylberstein</t>
  </si>
  <si>
    <t>Elsa de Giorgi</t>
  </si>
  <si>
    <t>Else Lasker</t>
  </si>
  <si>
    <t>Elsie Clews Parsons</t>
  </si>
  <si>
    <t>Elspet Gray</t>
  </si>
  <si>
    <t>Elvin Hayes</t>
  </si>
  <si>
    <t xml:space="preserve">Rayville,  LA,  United States, </t>
  </si>
  <si>
    <t>Elvis Pompilio</t>
  </si>
  <si>
    <t>Elvis Presley</t>
  </si>
  <si>
    <t xml:space="preserve">Tupelo,  MS,  United States, </t>
  </si>
  <si>
    <t>Emanuel Geibel</t>
  </si>
  <si>
    <t>Emanuel Ungaro</t>
  </si>
  <si>
    <t>Emanuela Pierantozzi</t>
  </si>
  <si>
    <t>Emanuele Merisi</t>
  </si>
  <si>
    <t xml:space="preserve">Treviglio,  Italy, , </t>
  </si>
  <si>
    <t>Emanuele Rocco</t>
  </si>
  <si>
    <t>Emeril Lagasse</t>
  </si>
  <si>
    <t xml:space="preserve">Fall River,  MA,  United States, </t>
  </si>
  <si>
    <t>Emery Hawkins</t>
  </si>
  <si>
    <t xml:space="preserve">Jerome,  AZ,  United States, </t>
  </si>
  <si>
    <t>Emiel Faignaert</t>
  </si>
  <si>
    <t xml:space="preserve">Lierde,  Belgium, , </t>
  </si>
  <si>
    <t>Emil DÃ¼rr</t>
  </si>
  <si>
    <t xml:space="preserve">MÃ¼hlacker,  Germany, , </t>
  </si>
  <si>
    <t>Emil Fischer</t>
  </si>
  <si>
    <t xml:space="preserve">Euskirchen,  Germany, , </t>
  </si>
  <si>
    <t>Emil Frey</t>
  </si>
  <si>
    <t xml:space="preserve">Baden,  Switzerland, , </t>
  </si>
  <si>
    <t>Emil Jannings</t>
  </si>
  <si>
    <t xml:space="preserve">Rorschach,  Switzerland, , </t>
  </si>
  <si>
    <t>Emil Kirdoff</t>
  </si>
  <si>
    <t xml:space="preserve">Mettmann,  Germany, , </t>
  </si>
  <si>
    <t>Emil Rudolf Weiss</t>
  </si>
  <si>
    <t>Emile</t>
  </si>
  <si>
    <t>Emile Allais</t>
  </si>
  <si>
    <t>Emile Argand</t>
  </si>
  <si>
    <t>Emile Augier</t>
  </si>
  <si>
    <t>Emile B. Passani</t>
  </si>
  <si>
    <t>Emile Bergerat</t>
  </si>
  <si>
    <t>Emile Bongiorni</t>
  </si>
  <si>
    <t>Emile Borel</t>
  </si>
  <si>
    <t xml:space="preserve">Saint-Affrique,  France, , </t>
  </si>
  <si>
    <t>Emile Brehier</t>
  </si>
  <si>
    <t>Emile Chemama</t>
  </si>
  <si>
    <t>Emile Claus</t>
  </si>
  <si>
    <t>Emile Coue</t>
  </si>
  <si>
    <t>Emile Degand</t>
  </si>
  <si>
    <t>Emile Delmine</t>
  </si>
  <si>
    <t xml:space="preserve">Colfontaine,  Belgium, , </t>
  </si>
  <si>
    <t>Emile Fabre</t>
  </si>
  <si>
    <t>Emile Famechon</t>
  </si>
  <si>
    <t>Emile Gaboriau</t>
  </si>
  <si>
    <t xml:space="preserve">Saujon,  France, , </t>
  </si>
  <si>
    <t>Emile Guillaumin</t>
  </si>
  <si>
    <t xml:space="preserve">Ygrande,  France, , </t>
  </si>
  <si>
    <t>Emile Louis</t>
  </si>
  <si>
    <t xml:space="preserve">Auxerre,  France, , </t>
  </si>
  <si>
    <t>Emile Male</t>
  </si>
  <si>
    <t xml:space="preserve">Commentry,  France, , </t>
  </si>
  <si>
    <t>Emile Marcus</t>
  </si>
  <si>
    <t xml:space="preserve">Neuilly-Plaisance,  France, , </t>
  </si>
  <si>
    <t>Emile MarzÃ©</t>
  </si>
  <si>
    <t>Emile Mathis</t>
  </si>
  <si>
    <t>Emile Mesnil</t>
  </si>
  <si>
    <t xml:space="preserve">Carpiquet,  France, , </t>
  </si>
  <si>
    <t>Emile Moeyens</t>
  </si>
  <si>
    <t>Emile Ntamack</t>
  </si>
  <si>
    <t>Emile Roux</t>
  </si>
  <si>
    <t xml:space="preserve">Confolens,  France, , </t>
  </si>
  <si>
    <t>Emile Vandervelde</t>
  </si>
  <si>
    <t>Emile Viollat</t>
  </si>
  <si>
    <t xml:space="preserve">Combloux,  France, , </t>
  </si>
  <si>
    <t>Emilie Dervilliers</t>
  </si>
  <si>
    <t>Emilie Le Pennec</t>
  </si>
  <si>
    <t xml:space="preserve">La Garenne-Colombes,  France, , </t>
  </si>
  <si>
    <t>Emilie Poucan</t>
  </si>
  <si>
    <t>Emilie Tanay</t>
  </si>
  <si>
    <t>Emilien Amaury</t>
  </si>
  <si>
    <t xml:space="preserve">Etampes,  France, , </t>
  </si>
  <si>
    <t>Emilio Cavigioli</t>
  </si>
  <si>
    <t xml:space="preserve">Omegna,  Italy, , </t>
  </si>
  <si>
    <t>Emilio Colombo</t>
  </si>
  <si>
    <t>Emilio De Bono</t>
  </si>
  <si>
    <t>Emilio Marconi</t>
  </si>
  <si>
    <t>Emilio Pucci</t>
  </si>
  <si>
    <t>Emilio Scarin</t>
  </si>
  <si>
    <t>Emilio Vedova</t>
  </si>
  <si>
    <t>Emilio Vesce</t>
  </si>
  <si>
    <t xml:space="preserve">Cairano,  Italy, , </t>
  </si>
  <si>
    <t>Emily Cook</t>
  </si>
  <si>
    <t>Emily Davis</t>
  </si>
  <si>
    <t>Emily Deschanel</t>
  </si>
  <si>
    <t>Emily Greene Balch</t>
  </si>
  <si>
    <t>Emily Morton</t>
  </si>
  <si>
    <t>Emily Robison</t>
  </si>
  <si>
    <t>Emma Calve</t>
  </si>
  <si>
    <t xml:space="preserve">Decazeville,  France, , </t>
  </si>
  <si>
    <t>Emma Danieli</t>
  </si>
  <si>
    <t xml:space="preserve">Curtatone,  Italy, , </t>
  </si>
  <si>
    <t>Emma Elizabeth Crozier</t>
  </si>
  <si>
    <t>Emma Gramatica</t>
  </si>
  <si>
    <t xml:space="preserve">Fidenza,  Italy, , </t>
  </si>
  <si>
    <t>Emma Jane Stockton</t>
  </si>
  <si>
    <t>Emma Jung</t>
  </si>
  <si>
    <t xml:space="preserve">Schaffhausen,  Switzerland, , </t>
  </si>
  <si>
    <t>Emma Marcegaglia</t>
  </si>
  <si>
    <t xml:space="preserve">Mantua,  Italy, , </t>
  </si>
  <si>
    <t>Emmanuel Aznar</t>
  </si>
  <si>
    <t xml:space="preserve">Sidi Bel Abbes,  Algeria, , </t>
  </si>
  <si>
    <t>Emmanuel Berl</t>
  </si>
  <si>
    <t>Emmanuel Bondeville</t>
  </si>
  <si>
    <t>Emmanuel CarrÃ¨re</t>
  </si>
  <si>
    <t>Emmanuel Chabrier</t>
  </si>
  <si>
    <t>Emmanuel Krivine</t>
  </si>
  <si>
    <t xml:space="preserve">La Tronche,  France, , </t>
  </si>
  <si>
    <t>Emmanuel Lasker</t>
  </si>
  <si>
    <t>Emmanuel Le Roy Ladurie</t>
  </si>
  <si>
    <t xml:space="preserve">Les Moutiers-en-Cinglais,  France, , </t>
  </si>
  <si>
    <t>Emmanuel Moire</t>
  </si>
  <si>
    <t>Emmanuel Mounier</t>
  </si>
  <si>
    <t>Emmanuel Petit</t>
  </si>
  <si>
    <t>Emmanuel Reichenberger</t>
  </si>
  <si>
    <t xml:space="preserve">Vilseck,  Germany, , </t>
  </si>
  <si>
    <t>Emmanuel RoblÃ¨s</t>
  </si>
  <si>
    <t>Emmanuelle Bercot</t>
  </si>
  <si>
    <t>Emmanuelle BÃ©art</t>
  </si>
  <si>
    <t>Emmanuelle Devos</t>
  </si>
  <si>
    <t>Emmanuelle Laborit</t>
  </si>
  <si>
    <t>Emmanuelle Riva</t>
  </si>
  <si>
    <t xml:space="preserve">ChenimÃ©nil,  France, , </t>
  </si>
  <si>
    <t>Emmanuelle Seigner</t>
  </si>
  <si>
    <t>Emmet John Hughes</t>
  </si>
  <si>
    <t>Emmet Leslie Bennett</t>
  </si>
  <si>
    <t>Emmett Williams</t>
  </si>
  <si>
    <t>Emmy Destinn</t>
  </si>
  <si>
    <t>Emmy Hennings</t>
  </si>
  <si>
    <t>Emmy Noether</t>
  </si>
  <si>
    <t>Emmylou Harris</t>
  </si>
  <si>
    <t>Emperor Franz Josef</t>
  </si>
  <si>
    <t>Emperor of Austria Charles I</t>
  </si>
  <si>
    <t xml:space="preserve">Persenbeug-Gottsdorf,  Ã–sterreich, , </t>
  </si>
  <si>
    <t>Empty</t>
  </si>
  <si>
    <t>{'rodden': 'FF'}</t>
  </si>
  <si>
    <t>Ena Stanley</t>
  </si>
  <si>
    <t>Enea Del Grande</t>
  </si>
  <si>
    <t xml:space="preserve">Cadrezzate con Osmate,  Italy, , </t>
  </si>
  <si>
    <t>Enio Flaiano</t>
  </si>
  <si>
    <t>Enki Bilal</t>
  </si>
  <si>
    <t xml:space="preserve">Belgrade,  Serbia, , </t>
  </si>
  <si>
    <t>Ennanuel Hiel</t>
  </si>
  <si>
    <t xml:space="preserve">Dendermonde,  Belgium, , </t>
  </si>
  <si>
    <t>Ennio Fantastichini</t>
  </si>
  <si>
    <t xml:space="preserve">Gallese,  Italy, , </t>
  </si>
  <si>
    <t>Ennio Mattarelli</t>
  </si>
  <si>
    <t>Ennio Morricone</t>
  </si>
  <si>
    <t>Ennis Cosby</t>
  </si>
  <si>
    <t>Enore Boscolo</t>
  </si>
  <si>
    <t>Enos Slaughter</t>
  </si>
  <si>
    <t xml:space="preserve">Roxboro,  NC,  United States, </t>
  </si>
  <si>
    <t>Enrico Albertosi</t>
  </si>
  <si>
    <t xml:space="preserve">Pontremoli,  Italy, , </t>
  </si>
  <si>
    <t>Enrico Berlinguer</t>
  </si>
  <si>
    <t>Enrico Caruso</t>
  </si>
  <si>
    <t>Enrico Chieffi</t>
  </si>
  <si>
    <t>Enrico Cifiello</t>
  </si>
  <si>
    <t>Enrico De Nicola</t>
  </si>
  <si>
    <t>Enrico Fermi</t>
  </si>
  <si>
    <t>Enrico Ferri</t>
  </si>
  <si>
    <t>Enrico Glori</t>
  </si>
  <si>
    <t>Enrico Letta</t>
  </si>
  <si>
    <t>Enrico Lo Verso</t>
  </si>
  <si>
    <t>Enrico Macias</t>
  </si>
  <si>
    <t>Enrico Mainardi</t>
  </si>
  <si>
    <t>Enrico Maria Salerno</t>
  </si>
  <si>
    <t>Enrico Mattei</t>
  </si>
  <si>
    <t xml:space="preserve">Acqualagna,  Italy, , </t>
  </si>
  <si>
    <t>Enrico Prampolini</t>
  </si>
  <si>
    <t>Enrico Rovelli</t>
  </si>
  <si>
    <t xml:space="preserve">Erba,  Italy, , </t>
  </si>
  <si>
    <t>Enrico Ruggeri</t>
  </si>
  <si>
    <t>Enrique Granados</t>
  </si>
  <si>
    <t xml:space="preserve">Lleida,  Spain, , </t>
  </si>
  <si>
    <t>Enrique Rodriguez</t>
  </si>
  <si>
    <t>Enza Sambataro</t>
  </si>
  <si>
    <t>Enzo Baldoni</t>
  </si>
  <si>
    <t xml:space="preserve">CittÃ  di Castello,  Italy, , </t>
  </si>
  <si>
    <t>Enzo Cerusico</t>
  </si>
  <si>
    <t>Enzo Correggioli</t>
  </si>
  <si>
    <t xml:space="preserve">Rovigo,  Italy, , </t>
  </si>
  <si>
    <t>Enzo Enzo</t>
  </si>
  <si>
    <t>Enzo Fiermonte</t>
  </si>
  <si>
    <t>Enzo Garinei</t>
  </si>
  <si>
    <t>Enzo Giordano</t>
  </si>
  <si>
    <t xml:space="preserve">San Giuseppe Vesuviano,  Italia, , </t>
  </si>
  <si>
    <t>Enzo Menegotti</t>
  </si>
  <si>
    <t>Enzo Paolo Turchi</t>
  </si>
  <si>
    <t>Enzo Sacchi</t>
  </si>
  <si>
    <t>Enzo Siciliano</t>
  </si>
  <si>
    <t>Erain Noppe</t>
  </si>
  <si>
    <t>Erhard Milch</t>
  </si>
  <si>
    <t xml:space="preserve">Wilhelmshaven,  Germany, , </t>
  </si>
  <si>
    <t>Eric</t>
  </si>
  <si>
    <t>Eric Borel</t>
  </si>
  <si>
    <t>Eric Burdon</t>
  </si>
  <si>
    <t xml:space="preserve">Newcastle upon Tyne,  United Kingdom, , </t>
  </si>
  <si>
    <t>Eric Cantona</t>
  </si>
  <si>
    <t>Eric Charden</t>
  </si>
  <si>
    <t xml:space="preserve">Hai Phong,  Haiphong,  Vietnam, </t>
  </si>
  <si>
    <t>Eric Dolphy</t>
  </si>
  <si>
    <t>Eric Dostie</t>
  </si>
  <si>
    <t xml:space="preserve">Northampton,  MA,  United States, </t>
  </si>
  <si>
    <t>Eric Douglas</t>
  </si>
  <si>
    <t>Eric Elmosnino</t>
  </si>
  <si>
    <t xml:space="preserve">Suresnes,  France, , </t>
  </si>
  <si>
    <t>Eric Escoffier</t>
  </si>
  <si>
    <t>Eric Forth</t>
  </si>
  <si>
    <t>Eric Halphen</t>
  </si>
  <si>
    <t xml:space="preserve">Clichy,  France, , </t>
  </si>
  <si>
    <t>Eric Harris</t>
  </si>
  <si>
    <t xml:space="preserve">Plattsburgh Town,  NY,  United States, </t>
  </si>
  <si>
    <t>Eric Heiden</t>
  </si>
  <si>
    <t>Eric Jay Procopio</t>
  </si>
  <si>
    <t>Eric Kayser</t>
  </si>
  <si>
    <t xml:space="preserve">Lure,  France, , </t>
  </si>
  <si>
    <t>Eric Legnini</t>
  </si>
  <si>
    <t xml:space="preserve">Huy,  Belgium, , </t>
  </si>
  <si>
    <t>Eric Lindmann</t>
  </si>
  <si>
    <t xml:space="preserve">Saint-Etienne,  France, , </t>
  </si>
  <si>
    <t>Eric Lomax</t>
  </si>
  <si>
    <t>Eric LÃ©vi</t>
  </si>
  <si>
    <t>Eric MacLeish</t>
  </si>
  <si>
    <t>Eric Montgolfier</t>
  </si>
  <si>
    <t>Eric Mouquet</t>
  </si>
  <si>
    <t>Eric Neuhoff</t>
  </si>
  <si>
    <t>Eric Piatkowski</t>
  </si>
  <si>
    <t>Eric Riley</t>
  </si>
  <si>
    <t>Eric Rochant</t>
  </si>
  <si>
    <t>Eric Rohmer</t>
  </si>
  <si>
    <t>Eric Saint Martin</t>
  </si>
  <si>
    <t>Eric Scheffer Stevens</t>
  </si>
  <si>
    <t>Eric Serra</t>
  </si>
  <si>
    <t>Eric Sevareid</t>
  </si>
  <si>
    <t xml:space="preserve">Velva,  ND,  United States, </t>
  </si>
  <si>
    <t>Eric Snow</t>
  </si>
  <si>
    <t>Eric Srecki</t>
  </si>
  <si>
    <t xml:space="preserve">BÃ©thune,  France, , </t>
  </si>
  <si>
    <t>Eric Szmanda</t>
  </si>
  <si>
    <t>Eric Toledano</t>
  </si>
  <si>
    <t>Eric Turner</t>
  </si>
  <si>
    <t xml:space="preserve">Ventura,  CA,  United States, </t>
  </si>
  <si>
    <t>Eric Vu</t>
  </si>
  <si>
    <t>Eric Wauters</t>
  </si>
  <si>
    <t xml:space="preserve">Mechelen,  Belgium, , </t>
  </si>
  <si>
    <t>Erica Jong</t>
  </si>
  <si>
    <t>Erich Benjamin</t>
  </si>
  <si>
    <t>Erich BÃ¤renfÃ¤nger</t>
  </si>
  <si>
    <t xml:space="preserve">Menden (Sauerland),  Deutschland, , </t>
  </si>
  <si>
    <t>Erich Dethleffsen</t>
  </si>
  <si>
    <t>Erich Fromm</t>
  </si>
  <si>
    <t>Erich Hartmann</t>
  </si>
  <si>
    <t xml:space="preserve">Weissach,  Germany, , </t>
  </si>
  <si>
    <t>Erich Heckel</t>
  </si>
  <si>
    <t xml:space="preserve">DÃ¶beln,  Germany, , </t>
  </si>
  <si>
    <t>Erich Honecker</t>
  </si>
  <si>
    <t xml:space="preserve">Neunkirchen,  Germany, , </t>
  </si>
  <si>
    <t>Erich HÃ¼ckel</t>
  </si>
  <si>
    <t>Erich Koch</t>
  </si>
  <si>
    <t>Erich Kuby</t>
  </si>
  <si>
    <t xml:space="preserve">Baden-Baden,  Germany, , </t>
  </si>
  <si>
    <t>Erich Kuttner</t>
  </si>
  <si>
    <t>Erich Maria Remarque</t>
  </si>
  <si>
    <t xml:space="preserve">OsnabrÃ¼ck,  Germany, , </t>
  </si>
  <si>
    <t>Erich MÃ¼hsam</t>
  </si>
  <si>
    <t>Erich Ollenhauer</t>
  </si>
  <si>
    <t>Erich Pommer</t>
  </si>
  <si>
    <t xml:space="preserve">Hildesheim,  Germany, , </t>
  </si>
  <si>
    <t>Erich Ponto</t>
  </si>
  <si>
    <t>Erich Rademacher</t>
  </si>
  <si>
    <t xml:space="preserve">Magdeburg,  Germany, , </t>
  </si>
  <si>
    <t>Erich Rossner</t>
  </si>
  <si>
    <t xml:space="preserve">Helmbrechts,  Germany, , </t>
  </si>
  <si>
    <t>Erich Rudolf Bagge</t>
  </si>
  <si>
    <t>Erich Segal</t>
  </si>
  <si>
    <t>Erik Kramer</t>
  </si>
  <si>
    <t>Erik Menendez</t>
  </si>
  <si>
    <t xml:space="preserve">Livingston,  NJ,  United States, </t>
  </si>
  <si>
    <t>Erik Orsenna</t>
  </si>
  <si>
    <t>Erik Per Sullivan</t>
  </si>
  <si>
    <t>Erik Satie</t>
  </si>
  <si>
    <t>Erik Thomson</t>
  </si>
  <si>
    <t>Erika Koth</t>
  </si>
  <si>
    <t>Erika Ranee Cosby</t>
  </si>
  <si>
    <t>Erik de Vlaeminck</t>
  </si>
  <si>
    <t xml:space="preserve">Eeklo,  Belgium, , </t>
  </si>
  <si>
    <t>Erik van Slooten</t>
  </si>
  <si>
    <t>Erin Riley</t>
  </si>
  <si>
    <t>Erin Sullivan</t>
  </si>
  <si>
    <t>Erinn Bartlett</t>
  </si>
  <si>
    <t>Erinn Chalene Cosby</t>
  </si>
  <si>
    <t>Eriprando Visconti</t>
  </si>
  <si>
    <t>Erma Bombeck</t>
  </si>
  <si>
    <t>Ermando Malinverni</t>
  </si>
  <si>
    <t>Ermanno Gorrieri</t>
  </si>
  <si>
    <t>Ermanno Olmi</t>
  </si>
  <si>
    <t>Ermanno Wolf</t>
  </si>
  <si>
    <t>Ermenegildo Florit</t>
  </si>
  <si>
    <t xml:space="preserve">Fagagna,  Italy, , </t>
  </si>
  <si>
    <t>Ermete Zacconi</t>
  </si>
  <si>
    <t xml:space="preserve">Montecchio Emilia,  Italy, , </t>
  </si>
  <si>
    <t>Erminio Criscione</t>
  </si>
  <si>
    <t xml:space="preserve">Mineo,  Italy, , </t>
  </si>
  <si>
    <t>Erminio Macario</t>
  </si>
  <si>
    <t>Erna Berger</t>
  </si>
  <si>
    <t>Erna Kronshage</t>
  </si>
  <si>
    <t xml:space="preserve">Bad Lippspringe,  Deutschland, , </t>
  </si>
  <si>
    <t>Ernest 'Fritz' Hollings</t>
  </si>
  <si>
    <t>Ernest Ansermet</t>
  </si>
  <si>
    <t xml:space="preserve">Vevey,  Switzerland, , </t>
  </si>
  <si>
    <t>Ernest Blanc</t>
  </si>
  <si>
    <t xml:space="preserve">Sanary-sur-Mer,  France, , </t>
  </si>
  <si>
    <t>Ernest Bloch</t>
  </si>
  <si>
    <t>Ernest C. Anthony Jr.</t>
  </si>
  <si>
    <t>Ernest C. Hardin</t>
  </si>
  <si>
    <t xml:space="preserve">Wheatcroft,  KY,  United States, </t>
  </si>
  <si>
    <t>Ernest Candaze</t>
  </si>
  <si>
    <t>Ernest Chausson</t>
  </si>
  <si>
    <t>Ernest Daudet</t>
  </si>
  <si>
    <t>Ernest Esclangon</t>
  </si>
  <si>
    <t xml:space="preserve">Mison,  France, , </t>
  </si>
  <si>
    <t>Ernest Gallo</t>
  </si>
  <si>
    <t xml:space="preserve">Jackson,  CA,  United States, </t>
  </si>
  <si>
    <t>Ernest Hebert</t>
  </si>
  <si>
    <t>Ernest Hello</t>
  </si>
  <si>
    <t>Ernest Johann Tetsch</t>
  </si>
  <si>
    <t>Ernest Lavisse</t>
  </si>
  <si>
    <t>Ernest LegouvÃ©</t>
  </si>
  <si>
    <t>Ernest Liberati</t>
  </si>
  <si>
    <t>Ernest Oppenheimer</t>
  </si>
  <si>
    <t xml:space="preserve">Friedberg,  Germany, , </t>
  </si>
  <si>
    <t>Ernest Pignon</t>
  </si>
  <si>
    <t>Ernest PÃ©rochon</t>
  </si>
  <si>
    <t xml:space="preserve">Courlay,  France, , </t>
  </si>
  <si>
    <t>Ernest Renan</t>
  </si>
  <si>
    <t xml:space="preserve">TrÃ©guier,  France, , </t>
  </si>
  <si>
    <t>Ernest Ross</t>
  </si>
  <si>
    <t>Ernest Solvay</t>
  </si>
  <si>
    <t xml:space="preserve">Rognon,  Rebecq,  Belgium, </t>
  </si>
  <si>
    <t>Ernesto Maserati</t>
  </si>
  <si>
    <t>Ernesto Sabato</t>
  </si>
  <si>
    <t xml:space="preserve">Rojas Provincia de Buenos Aires,  Argentina, , </t>
  </si>
  <si>
    <t>Ernesto Schiaparelli</t>
  </si>
  <si>
    <t xml:space="preserve">Occhieppo Inferiore,  Italia, , </t>
  </si>
  <si>
    <t>Ernie Banks</t>
  </si>
  <si>
    <t>Ernie H. Wright</t>
  </si>
  <si>
    <t>Ernie Nordli</t>
  </si>
  <si>
    <t>Ernie Shelton</t>
  </si>
  <si>
    <t xml:space="preserve">Chanute,  KS,  United States, </t>
  </si>
  <si>
    <t>Ernie Stautner</t>
  </si>
  <si>
    <t xml:space="preserve">Willmering,  Germany, , </t>
  </si>
  <si>
    <t>Ernst Abbe</t>
  </si>
  <si>
    <t xml:space="preserve">Eisenach,  Germany, , </t>
  </si>
  <si>
    <t>Ernst Baier</t>
  </si>
  <si>
    <t xml:space="preserve">Zittau,  Germany, , </t>
  </si>
  <si>
    <t>Ernst Bertram</t>
  </si>
  <si>
    <t>Ernst Friedrich Busch</t>
  </si>
  <si>
    <t>Ernst Fritz FÃ¼rbringer</t>
  </si>
  <si>
    <t>Ernst Haeckel</t>
  </si>
  <si>
    <t>Ernst Hanfstaengel</t>
  </si>
  <si>
    <t>Ernst Heimeran</t>
  </si>
  <si>
    <t>Ernst JÃ¼nger</t>
  </si>
  <si>
    <t>Ernst Kaltenbrunner</t>
  </si>
  <si>
    <t xml:space="preserve">Ried im Innkreis,  Austria, , </t>
  </si>
  <si>
    <t>Ernst Kasemann</t>
  </si>
  <si>
    <t xml:space="preserve">Bochum,  Germany, , </t>
  </si>
  <si>
    <t>Ernst Kirchner</t>
  </si>
  <si>
    <t>Ernst Kretschmer</t>
  </si>
  <si>
    <t xml:space="preserve">Bad Salzuflen,  Deutschland, , </t>
  </si>
  <si>
    <t>Ernst Lubitsch</t>
  </si>
  <si>
    <t>Ernst Otto Fischer</t>
  </si>
  <si>
    <t xml:space="preserve">Oberstdorf,  Germany, , </t>
  </si>
  <si>
    <t>Ernst Perels</t>
  </si>
  <si>
    <t>Ernst Reyer</t>
  </si>
  <si>
    <t>Ernst Robert Curtius</t>
  </si>
  <si>
    <t>Ernst Schmidt</t>
  </si>
  <si>
    <t xml:space="preserve">LÃ¼neburg,  Germany, , </t>
  </si>
  <si>
    <t>Ernst SchrÃ¶der</t>
  </si>
  <si>
    <t xml:space="preserve">Herne,  Germany, , </t>
  </si>
  <si>
    <t>Ernst Stadler</t>
  </si>
  <si>
    <t>Ernst StÃ¤udle</t>
  </si>
  <si>
    <t xml:space="preserve">Heidenheim,  Germany, , </t>
  </si>
  <si>
    <t>Ernst Troeltsch</t>
  </si>
  <si>
    <t>Ernst Udet</t>
  </si>
  <si>
    <t>Ernst von Salomon</t>
  </si>
  <si>
    <t>Eros Poli</t>
  </si>
  <si>
    <t xml:space="preserve">Isola della Scala,  Italia, , </t>
  </si>
  <si>
    <t>Eros Ramazzotti</t>
  </si>
  <si>
    <t>Errante Michele Serra</t>
  </si>
  <si>
    <t>Ersilio Tonini</t>
  </si>
  <si>
    <t xml:space="preserve">San Giorgio Piacentino,  Italia, , </t>
  </si>
  <si>
    <t>Erwin Meierdress</t>
  </si>
  <si>
    <t xml:space="preserve">Wesel,  Germany, , </t>
  </si>
  <si>
    <t>Erwin Piscator</t>
  </si>
  <si>
    <t>Erwin Rommel</t>
  </si>
  <si>
    <t>Erwin Schottle</t>
  </si>
  <si>
    <t xml:space="preserve">Leonberg,  Germany, , </t>
  </si>
  <si>
    <t>Esai Morales</t>
  </si>
  <si>
    <t>Esmond Emerson Snell</t>
  </si>
  <si>
    <t>EsmÃ© Gordon</t>
  </si>
  <si>
    <t>Esteban Morillo</t>
  </si>
  <si>
    <t xml:space="preserve">Cadiz,  Spain, , </t>
  </si>
  <si>
    <t>Esteban de SanlÃºcar</t>
  </si>
  <si>
    <t xml:space="preserve">SanlÃºcar de Barrameda,  Spain, , </t>
  </si>
  <si>
    <t>Estella Blain</t>
  </si>
  <si>
    <t>Estelle LefÃ©bure</t>
  </si>
  <si>
    <t>Esther Duflo</t>
  </si>
  <si>
    <t>Esther Edwards Burr</t>
  </si>
  <si>
    <t>Esther Phillips</t>
  </si>
  <si>
    <t>Esther Sandoval</t>
  </si>
  <si>
    <t xml:space="preserve">Ponce PR,  Puerto Rico, , </t>
  </si>
  <si>
    <t>Esther Williams</t>
  </si>
  <si>
    <t>Ethan Blackaby</t>
  </si>
  <si>
    <t>Ethan Morgan</t>
  </si>
  <si>
    <t>Ethan Wayne</t>
  </si>
  <si>
    <t>Ethan Zohn</t>
  </si>
  <si>
    <t>Ethel Kennedy</t>
  </si>
  <si>
    <t>Etienne Bally</t>
  </si>
  <si>
    <t xml:space="preserve">VÃ©nissieux,  France, , </t>
  </si>
  <si>
    <t>Etienne Carjat</t>
  </si>
  <si>
    <t xml:space="preserve">Fareins,  France, , </t>
  </si>
  <si>
    <t>Etienne De Wilde</t>
  </si>
  <si>
    <t xml:space="preserve">Wetteren,  Belgium, , </t>
  </si>
  <si>
    <t>Etienne Fajon</t>
  </si>
  <si>
    <t xml:space="preserve">JonquiÃ¨res,  France, , </t>
  </si>
  <si>
    <t>Etienne Galeazzi</t>
  </si>
  <si>
    <t xml:space="preserve">L'ÃŽle-Rousse,  France, , </t>
  </si>
  <si>
    <t>Etienne Gilson</t>
  </si>
  <si>
    <t>Etienne Mattler</t>
  </si>
  <si>
    <t>Etienne Vacherot</t>
  </si>
  <si>
    <t xml:space="preserve">Torcenay,  France, , </t>
  </si>
  <si>
    <t>Etienne Vermeersch</t>
  </si>
  <si>
    <t>Etienne Wolff</t>
  </si>
  <si>
    <t>Ettore Bassi</t>
  </si>
  <si>
    <t>Ettore Bastico</t>
  </si>
  <si>
    <t>Ettore Bernabei</t>
  </si>
  <si>
    <t>Ettore Felici</t>
  </si>
  <si>
    <t xml:space="preserve">Segni,  Italy, , </t>
  </si>
  <si>
    <t>Ettore Manni</t>
  </si>
  <si>
    <t>Ettore Scola</t>
  </si>
  <si>
    <t>Etty Hillesum</t>
  </si>
  <si>
    <t xml:space="preserve">Middelburg,  Netherlands, , </t>
  </si>
  <si>
    <t>Euel Box</t>
  </si>
  <si>
    <t xml:space="preserve">Georgetown,  TX,  United States, </t>
  </si>
  <si>
    <t>Eugen Bamann</t>
  </si>
  <si>
    <t xml:space="preserve">Neuburg an der Donau,  Germany, , </t>
  </si>
  <si>
    <t>Eugen Fischer</t>
  </si>
  <si>
    <t>Eugen Jochum</t>
  </si>
  <si>
    <t xml:space="preserve">Babenhausen,  Germany, , </t>
  </si>
  <si>
    <t>Eugen Schmalenbach</t>
  </si>
  <si>
    <t xml:space="preserve">Halver,  Germany, , </t>
  </si>
  <si>
    <t>Eugen Verboeckhoven</t>
  </si>
  <si>
    <t xml:space="preserve">Comines-Warneton,  Belgium, , </t>
  </si>
  <si>
    <t>Eugen Weidmann</t>
  </si>
  <si>
    <t>Eugene Arnold Obregon</t>
  </si>
  <si>
    <t>Eugene Carriere</t>
  </si>
  <si>
    <t xml:space="preserve">Gournay-sur-Marne,  France, , </t>
  </si>
  <si>
    <t>Eugene Carroll</t>
  </si>
  <si>
    <t xml:space="preserve">Miami,  AZ,  United States, </t>
  </si>
  <si>
    <t>Eugene Cosserat</t>
  </si>
  <si>
    <t>Eugene Domingo</t>
  </si>
  <si>
    <t>Eugene F. III Rivers</t>
  </si>
  <si>
    <t>Eugene Fodor</t>
  </si>
  <si>
    <t>Eugene Francis Tighe</t>
  </si>
  <si>
    <t xml:space="preserve">New Raymer,  CO,  United States, </t>
  </si>
  <si>
    <t>Eugene Freyssinet</t>
  </si>
  <si>
    <t xml:space="preserve">Objat,  France, , </t>
  </si>
  <si>
    <t>Eugene Gigout</t>
  </si>
  <si>
    <t>Eugene Guillevic</t>
  </si>
  <si>
    <t>Eugene L. Hudson</t>
  </si>
  <si>
    <t>Eugene Le Goff</t>
  </si>
  <si>
    <t>Eugene Leonardon</t>
  </si>
  <si>
    <t xml:space="preserve">Glaine-Montaigut,  France, , </t>
  </si>
  <si>
    <t>Eugene Louis Lami</t>
  </si>
  <si>
    <t>Eugene McCarthy</t>
  </si>
  <si>
    <t xml:space="preserve">Watkins,  MN,  United States, </t>
  </si>
  <si>
    <t>Eugene McCollom</t>
  </si>
  <si>
    <t>Eugene P. Wilkinson</t>
  </si>
  <si>
    <t>Eugene Patrick Kennedy</t>
  </si>
  <si>
    <t>Eugene Priest Forrester</t>
  </si>
  <si>
    <t xml:space="preserve">Watertown,  TN,  United States, </t>
  </si>
  <si>
    <t>Eugene Ribere</t>
  </si>
  <si>
    <t xml:space="preserve">Thuir,  France, , </t>
  </si>
  <si>
    <t>Eugene Robinson</t>
  </si>
  <si>
    <t>Eugene Shoemaker</t>
  </si>
  <si>
    <t>Eugene Ysaye</t>
  </si>
  <si>
    <t>Eugene d'Albert</t>
  </si>
  <si>
    <t>Eugenie Marlitt</t>
  </si>
  <si>
    <t xml:space="preserve">Arnstadt,  Germany, , </t>
  </si>
  <si>
    <t>Eugenio Cefis</t>
  </si>
  <si>
    <t xml:space="preserve">Cividale del Friuli,  Italy, , </t>
  </si>
  <si>
    <t>Eugenio Garin</t>
  </si>
  <si>
    <t xml:space="preserve">Rieti,  Italy, , </t>
  </si>
  <si>
    <t>Eugenio Gazzotti</t>
  </si>
  <si>
    <t>Eugenio Montale</t>
  </si>
  <si>
    <t>Eugen von Kampf</t>
  </si>
  <si>
    <t>EugÃ¨ne</t>
  </si>
  <si>
    <t>EugÃ¨ne Atget</t>
  </si>
  <si>
    <t>EugÃ¨ne BaboulÃ¨ne</t>
  </si>
  <si>
    <t>EugÃ¨ne Boudin</t>
  </si>
  <si>
    <t>EugÃ¨ne Constant</t>
  </si>
  <si>
    <t>EugÃ¨ne Delaplanche</t>
  </si>
  <si>
    <t xml:space="preserve">Les Belleville,  France, , </t>
  </si>
  <si>
    <t>EugÃ¨ne Delplanque</t>
  </si>
  <si>
    <t>EugÃ¨ne Fromentin</t>
  </si>
  <si>
    <t>EugÃ¨ne Huat</t>
  </si>
  <si>
    <t>EugÃ¨ne Labiche</t>
  </si>
  <si>
    <t>EugÃ¨ne Leroy</t>
  </si>
  <si>
    <t>EugÃ¨ne Saccomano</t>
  </si>
  <si>
    <t>EugÃ¨ne Sue</t>
  </si>
  <si>
    <t>EugÃ¨ne Viollet</t>
  </si>
  <si>
    <t>EugÃ¨ne de VogÃ¼Ã©</t>
  </si>
  <si>
    <t>EugÃ©nie Blanchard</t>
  </si>
  <si>
    <t>-04:24:00</t>
  </si>
  <si>
    <t xml:space="preserve">Gustavia,  Saint Barthelemy,  Saint Barthelemy, </t>
  </si>
  <si>
    <t>EugÃ©nie Dauzat</t>
  </si>
  <si>
    <t xml:space="preserve">Neuville-sur-SaÃ´ne,  France, , </t>
  </si>
  <si>
    <t>Eusapia Paladino</t>
  </si>
  <si>
    <t xml:space="preserve">Minervino Murge,  Italia, , </t>
  </si>
  <si>
    <t>Eusebio Castigliano</t>
  </si>
  <si>
    <t>Eustace Chesser</t>
  </si>
  <si>
    <t>Eva Braun</t>
  </si>
  <si>
    <t>Eva Green</t>
  </si>
  <si>
    <t>Eva Grimaldi</t>
  </si>
  <si>
    <t xml:space="preserve">Nogarole Rocca,  Italia, , </t>
  </si>
  <si>
    <t>Eva Lips</t>
  </si>
  <si>
    <t>Eva Marie Saint</t>
  </si>
  <si>
    <t>Evan Dando</t>
  </si>
  <si>
    <t>Evan Rachel Wood</t>
  </si>
  <si>
    <t>Evan Shelby Connell</t>
  </si>
  <si>
    <t>Evariste Galois</t>
  </si>
  <si>
    <t xml:space="preserve">Bourg-la-Reine,  France, , </t>
  </si>
  <si>
    <t>Eve Graham</t>
  </si>
  <si>
    <t xml:space="preserve">Auchterarder,  United Kingdom, , </t>
  </si>
  <si>
    <t>Eve Kosovsky Sedgwick</t>
  </si>
  <si>
    <t>Evel Knievel</t>
  </si>
  <si>
    <t xml:space="preserve">Butte-Silver Bow (Balance),  MT,  United States, </t>
  </si>
  <si>
    <t>Evelina Nazzari</t>
  </si>
  <si>
    <t>Evelyn Glennie</t>
  </si>
  <si>
    <t>Evelyn Herbertz</t>
  </si>
  <si>
    <t>Evelyn Ruth Finley</t>
  </si>
  <si>
    <t xml:space="preserve">Douglas,  AZ,  United States, </t>
  </si>
  <si>
    <t>Evelyn Venable</t>
  </si>
  <si>
    <t>Evelyn Waugh</t>
  </si>
  <si>
    <t>Evelyne Bouix</t>
  </si>
  <si>
    <t>Evert Gorter</t>
  </si>
  <si>
    <t>Evert Van Dijk</t>
  </si>
  <si>
    <t>Evgenia Peretz</t>
  </si>
  <si>
    <t>Evi Maltagliati</t>
  </si>
  <si>
    <t>Ewa Szelburg</t>
  </si>
  <si>
    <t xml:space="preserve">Gmina Brzeziny (Bronowice),  Poland, , </t>
  </si>
  <si>
    <t>Ewald Balser</t>
  </si>
  <si>
    <t>Ewald Hermann Banse</t>
  </si>
  <si>
    <t>Ewald Von Kleist</t>
  </si>
  <si>
    <t xml:space="preserve">Braunfels,  Germany, , </t>
  </si>
  <si>
    <t>Ewan Hooper</t>
  </si>
  <si>
    <t>Ewan McGregor</t>
  </si>
  <si>
    <t>Ewan Vernal</t>
  </si>
  <si>
    <t>Ewen Bremner</t>
  </si>
  <si>
    <t>Ezio Forzatti</t>
  </si>
  <si>
    <t xml:space="preserve">Monza,  Italy, , </t>
  </si>
  <si>
    <t>Ezio Gamba</t>
  </si>
  <si>
    <t>Ezio Greggio</t>
  </si>
  <si>
    <t xml:space="preserve">Cossato,  Italy, , </t>
  </si>
  <si>
    <t>Ezio Rossi</t>
  </si>
  <si>
    <t>Ezio Vanoni</t>
  </si>
  <si>
    <t xml:space="preserve">Morbegno,  Italy, , </t>
  </si>
  <si>
    <t>Ezio Vendrame</t>
  </si>
  <si>
    <t xml:space="preserve">Casarsa della Delizia,  Italia, , </t>
  </si>
  <si>
    <t>Ezra Miller</t>
  </si>
  <si>
    <t>Ezzard Charles</t>
  </si>
  <si>
    <t xml:space="preserve">Lawrenceville,  GA,  United States, </t>
  </si>
  <si>
    <t>Fabiana Luperini</t>
  </si>
  <si>
    <t xml:space="preserve">Pontedera,  Italy, , </t>
  </si>
  <si>
    <t>Fabiano Fabiani</t>
  </si>
  <si>
    <t xml:space="preserve">Tarquinia,  Italy, , </t>
  </si>
  <si>
    <t>Fabien Barthez</t>
  </si>
  <si>
    <t xml:space="preserve">Lavelanet,  France, , </t>
  </si>
  <si>
    <t>Fabien Galthie</t>
  </si>
  <si>
    <t>Fabien Gilot</t>
  </si>
  <si>
    <t xml:space="preserve">Denain,  France, , </t>
  </si>
  <si>
    <t>Fabien Pelous</t>
  </si>
  <si>
    <t>Fabienne Jacomet</t>
  </si>
  <si>
    <t xml:space="preserve">Saint-Gaudens,  France, , </t>
  </si>
  <si>
    <t>Fabienne Moreau</t>
  </si>
  <si>
    <t>Fabio</t>
  </si>
  <si>
    <t>Fabio Armiliato</t>
  </si>
  <si>
    <t>Fabio Bencivenga</t>
  </si>
  <si>
    <t>Fabio Capello</t>
  </si>
  <si>
    <t xml:space="preserve">Pieris,  San Canzian d'Isonzo,  Italy, </t>
  </si>
  <si>
    <t>Fabio Carapezza Guttuso</t>
  </si>
  <si>
    <t>Fabio Casartelli</t>
  </si>
  <si>
    <t>Fabio Dal Zotto</t>
  </si>
  <si>
    <t>Fabio De Luigi</t>
  </si>
  <si>
    <t xml:space="preserve">Santarcangelo di Romagna,  Italia, , </t>
  </si>
  <si>
    <t>Fabio Lanzoni</t>
  </si>
  <si>
    <t>Fabio Maj</t>
  </si>
  <si>
    <t>Fabio Mussi</t>
  </si>
  <si>
    <t xml:space="preserve">Piombino,  Italy, , </t>
  </si>
  <si>
    <t>Fabio Testi</t>
  </si>
  <si>
    <t xml:space="preserve">Peschiera del Garda,  Italy, , </t>
  </si>
  <si>
    <t>Fabrian W. Bruskewitz</t>
  </si>
  <si>
    <t>Fabrice Anthamatten</t>
  </si>
  <si>
    <t>Fabrice Dusapin</t>
  </si>
  <si>
    <t>Fabrice Luchini</t>
  </si>
  <si>
    <t>Fabrice Marc Descamps</t>
  </si>
  <si>
    <t>Fabrice Tiozzo</t>
  </si>
  <si>
    <t>Fabrice Tourre</t>
  </si>
  <si>
    <t>Fabrizio Bentivoglio</t>
  </si>
  <si>
    <t>Fabrizio Bontempi</t>
  </si>
  <si>
    <t>Fabrizio De Chiara</t>
  </si>
  <si>
    <t xml:space="preserve">Cologno Monzese,  Italia, , </t>
  </si>
  <si>
    <t>Fabrizio Mori</t>
  </si>
  <si>
    <t>Fabrizio Rongione</t>
  </si>
  <si>
    <t>Fagus</t>
  </si>
  <si>
    <t>Fanny</t>
  </si>
  <si>
    <t xml:space="preserve">SÃ¨te,  France, , </t>
  </si>
  <si>
    <t>Fanny Ardant</t>
  </si>
  <si>
    <t>Fanny CottenÃ§on</t>
  </si>
  <si>
    <t xml:space="preserve">Port-Gentil,  OgoouÃ©-Maritime,  Gabon, </t>
  </si>
  <si>
    <t>Fanny Godin</t>
  </si>
  <si>
    <t>Farley Granger</t>
  </si>
  <si>
    <t>Farrah Fawcett</t>
  </si>
  <si>
    <t xml:space="preserve">Corpus Christi,  TX,  United States, </t>
  </si>
  <si>
    <t>Father Celestin</t>
  </si>
  <si>
    <t xml:space="preserve">Touvois,  France, , </t>
  </si>
  <si>
    <t>Fats Heard</t>
  </si>
  <si>
    <t>Fausto Coppi</t>
  </si>
  <si>
    <t xml:space="preserve">Castellania Coppi,  Italy, , </t>
  </si>
  <si>
    <t>Fausto Leali</t>
  </si>
  <si>
    <t>Fausto Rapisarda</t>
  </si>
  <si>
    <t xml:space="preserve">PaternÃ²,  Italy, , </t>
  </si>
  <si>
    <t>Faye Dunaway</t>
  </si>
  <si>
    <t xml:space="preserve">Bascom,  FL,  United States, </t>
  </si>
  <si>
    <t>Feda Fede righi</t>
  </si>
  <si>
    <t>Federica Moro</t>
  </si>
  <si>
    <t xml:space="preserve">Carate Brianza,  Italia, , </t>
  </si>
  <si>
    <t>Federico Allasio</t>
  </si>
  <si>
    <t>Federico Bahamontes</t>
  </si>
  <si>
    <t xml:space="preserve">Toledo,  Spain, , </t>
  </si>
  <si>
    <t>Federico Chabod</t>
  </si>
  <si>
    <t xml:space="preserve">Aosta,  Italy, , </t>
  </si>
  <si>
    <t>Federico Euro Roman</t>
  </si>
  <si>
    <t>Federico Fellini</t>
  </si>
  <si>
    <t>Federico GarcÃ­a Lorca</t>
  </si>
  <si>
    <t xml:space="preserve">Granada,  Spain, , </t>
  </si>
  <si>
    <t>Federico Tozzi</t>
  </si>
  <si>
    <t>Federico Zeri</t>
  </si>
  <si>
    <t>Feike Asma</t>
  </si>
  <si>
    <t>Felice Gimondi</t>
  </si>
  <si>
    <t xml:space="preserve">Sedrina,  Italy, , </t>
  </si>
  <si>
    <t>Felicia Ballanger</t>
  </si>
  <si>
    <t>Felicien David</t>
  </si>
  <si>
    <t xml:space="preserve">Cadenet,  France, , </t>
  </si>
  <si>
    <t>Felipe Gonzales Marquez</t>
  </si>
  <si>
    <t>Felix Adler</t>
  </si>
  <si>
    <t>Felix Blaska</t>
  </si>
  <si>
    <t xml:space="preserve">Gomel City Council,  Gomel Province,  Republic of Belarus, </t>
  </si>
  <si>
    <t>Felix Bloch</t>
  </si>
  <si>
    <t>Felix Dahn</t>
  </si>
  <si>
    <t>Felix Gilbert</t>
  </si>
  <si>
    <t>Felix Lasserre</t>
  </si>
  <si>
    <t>Felix Ravaisson</t>
  </si>
  <si>
    <t>Felix Timmermans</t>
  </si>
  <si>
    <t xml:space="preserve">Lier,  Belgium, , </t>
  </si>
  <si>
    <t>Felix Tisserand</t>
  </si>
  <si>
    <t xml:space="preserve">Nuits-Saint-Georges,  France, , </t>
  </si>
  <si>
    <t>Felix Weingartner</t>
  </si>
  <si>
    <t>+01:22:00</t>
  </si>
  <si>
    <t xml:space="preserve">Zadar,  Croatia, , </t>
  </si>
  <si>
    <t>FelÃ­cia Cabrita</t>
  </si>
  <si>
    <t xml:space="preserve">LoulÃ©,  Portugal, , </t>
  </si>
  <si>
    <t>Ferdinand Bordewijk</t>
  </si>
  <si>
    <t>Ferdinand BrunetiÃ¨re</t>
  </si>
  <si>
    <t>Ferdinand Cheval</t>
  </si>
  <si>
    <t xml:space="preserve">Charmes-sur-l'Herbasse,  France, , </t>
  </si>
  <si>
    <t>Ferdinand Fabre</t>
  </si>
  <si>
    <t xml:space="preserve">BÃ©darieux,  France, , </t>
  </si>
  <si>
    <t>Ferdinand Foch</t>
  </si>
  <si>
    <t>Ferdinand Gaillard</t>
  </si>
  <si>
    <t>Ferdinand Gamper</t>
  </si>
  <si>
    <t xml:space="preserve">Caines,  Italy, , </t>
  </si>
  <si>
    <t>Ferdinand Hodler</t>
  </si>
  <si>
    <t xml:space="preserve">Berne,  Germany, , </t>
  </si>
  <si>
    <t>Ferdinand Kehrer</t>
  </si>
  <si>
    <t>Ferdinand Lindheimer</t>
  </si>
  <si>
    <t>Ferdinand Mannlicher</t>
  </si>
  <si>
    <t>Ferdinand Pauwels</t>
  </si>
  <si>
    <t>Ferdinand Piontek</t>
  </si>
  <si>
    <t>Ferdinand Sauerbruch</t>
  </si>
  <si>
    <t>Ferdinand Schirren</t>
  </si>
  <si>
    <t>Ferdinand Schoerner</t>
  </si>
  <si>
    <t>Ferdinand Schubert</t>
  </si>
  <si>
    <t>Ferdinand de Brinon</t>
  </si>
  <si>
    <t>Ferdinand de Lesseps</t>
  </si>
  <si>
    <t>Ferdinand de Saussure</t>
  </si>
  <si>
    <t>Ferdinando Gandolfi</t>
  </si>
  <si>
    <t>Ferdinando Imposimato</t>
  </si>
  <si>
    <t xml:space="preserve">Maddaloni,  Italy, , </t>
  </si>
  <si>
    <t>Feret. Patrick</t>
  </si>
  <si>
    <t xml:space="preserve">Rouvroy,  France, , </t>
  </si>
  <si>
    <t>Fergie</t>
  </si>
  <si>
    <t>Fernand Demany</t>
  </si>
  <si>
    <t>Fernand Fabre</t>
  </si>
  <si>
    <t xml:space="preserve">Salon-de-Provence,  France, , </t>
  </si>
  <si>
    <t>Fernand Forest</t>
  </si>
  <si>
    <t>Fernand Gravey</t>
  </si>
  <si>
    <t>Fernand Gregh</t>
  </si>
  <si>
    <t>Fernand Guibouret</t>
  </si>
  <si>
    <t>Fernand Ledoux</t>
  </si>
  <si>
    <t xml:space="preserve">Tienen,  Belgium, , </t>
  </si>
  <si>
    <t>Fernand LÃ©ger</t>
  </si>
  <si>
    <t xml:space="preserve">Argentan,  France, , </t>
  </si>
  <si>
    <t>Fernand Point</t>
  </si>
  <si>
    <t xml:space="preserve">Louhans,  France, , </t>
  </si>
  <si>
    <t>Fernand Raynaud</t>
  </si>
  <si>
    <t>Fernand Saincene</t>
  </si>
  <si>
    <t>Fernand Salkin</t>
  </si>
  <si>
    <t>Fernanda Gattinoni</t>
  </si>
  <si>
    <t xml:space="preserve">Cocquio-Trevisago,  Italia, , </t>
  </si>
  <si>
    <t>Fernande Voisin</t>
  </si>
  <si>
    <t>Fernandel</t>
  </si>
  <si>
    <t>Fernandez Arman</t>
  </si>
  <si>
    <t>Fernando Alonso</t>
  </si>
  <si>
    <t xml:space="preserve">Oviedo,  Spain, , </t>
  </si>
  <si>
    <t>Fernando Assis Pacheco</t>
  </si>
  <si>
    <t>Fernando FernÃ¡n GÃ³mez</t>
  </si>
  <si>
    <t>Fernando Manzaneque</t>
  </si>
  <si>
    <t xml:space="preserve">Campo de Criptana,  EspaÃ±a, , </t>
  </si>
  <si>
    <t>Fernando Pessa</t>
  </si>
  <si>
    <t xml:space="preserve">Aveiro,  Portugal, , </t>
  </si>
  <si>
    <t>Fernando Pessoa</t>
  </si>
  <si>
    <t>Fernando Rey</t>
  </si>
  <si>
    <t xml:space="preserve">A CoruÃ±a,  Spain, , </t>
  </si>
  <si>
    <t>Fernando Ribeiro de Mello</t>
  </si>
  <si>
    <t>Fernando Rodrigues</t>
  </si>
  <si>
    <t xml:space="preserve">Oleiros,  Portugal, , </t>
  </si>
  <si>
    <t>Fernando Tambroni</t>
  </si>
  <si>
    <t xml:space="preserve">Ascoli Piceno,  Italy, , </t>
  </si>
  <si>
    <t>Fernando Valenzuela</t>
  </si>
  <si>
    <t>FundiciÃ³n,  Navojoa,  Sonora,  Mexico"</t>
  </si>
  <si>
    <t>Ferreira de Castro</t>
  </si>
  <si>
    <t xml:space="preserve">Ossela,  Oliveira de AzemÃ©is,  Portugal, </t>
  </si>
  <si>
    <t>Ferruccio Busoni</t>
  </si>
  <si>
    <t xml:space="preserve">Empoli,  Italy, , </t>
  </si>
  <si>
    <t>Ferruccio Ferragamo</t>
  </si>
  <si>
    <t xml:space="preserve">Fiesole,  Italy, , </t>
  </si>
  <si>
    <t>Ferruccio Lamborghini</t>
  </si>
  <si>
    <t xml:space="preserve">Cento,  Italy, , </t>
  </si>
  <si>
    <t>Ferruccio Tagliavini</t>
  </si>
  <si>
    <t>Fiamma Ferragamo</t>
  </si>
  <si>
    <t>Fidus</t>
  </si>
  <si>
    <t>Field Cate</t>
  </si>
  <si>
    <t>Fili Houtteman</t>
  </si>
  <si>
    <t>Filippo Battazzi</t>
  </si>
  <si>
    <t>Filippo Galli</t>
  </si>
  <si>
    <t>Filippo Palizzi</t>
  </si>
  <si>
    <t xml:space="preserve">Vasto,  Italy, , </t>
  </si>
  <si>
    <t>Filippo Prato</t>
  </si>
  <si>
    <t>Filippo Tommaso Marinetti</t>
  </si>
  <si>
    <t>+02:05:00</t>
  </si>
  <si>
    <t xml:space="preserve">Alexandria,  Alexandria,  Egypt, </t>
  </si>
  <si>
    <t>Filippo de Pisis</t>
  </si>
  <si>
    <t>Finlay Currie</t>
  </si>
  <si>
    <t>Fioravanti Ferioli</t>
  </si>
  <si>
    <t xml:space="preserve">Brissago-Valtravaglia,  Italia, , </t>
  </si>
  <si>
    <t>Fiorella Mannoia</t>
  </si>
  <si>
    <t>Fiorella Pierobon</t>
  </si>
  <si>
    <t xml:space="preserve">Verdabbio,  Grono,  Switzerland, </t>
  </si>
  <si>
    <t>Fiorenza Cossotto</t>
  </si>
  <si>
    <t xml:space="preserve">Crescentino,  Italy, , </t>
  </si>
  <si>
    <t>Fiorenzo Carpi</t>
  </si>
  <si>
    <t>Fiorenzo Magni</t>
  </si>
  <si>
    <t xml:space="preserve">Vaiano,  Italy, , </t>
  </si>
  <si>
    <t>Firmin GÃ©mier</t>
  </si>
  <si>
    <t xml:space="preserve">Aubervilliers,  France, , </t>
  </si>
  <si>
    <t>Fish</t>
  </si>
  <si>
    <t>Fisher Ames</t>
  </si>
  <si>
    <t xml:space="preserve">Dedham,  MA,  United States, </t>
  </si>
  <si>
    <t>Fisher Tull</t>
  </si>
  <si>
    <t>Flaminio Piccoli</t>
  </si>
  <si>
    <t xml:space="preserve">Kirchbichl,  Austria, , </t>
  </si>
  <si>
    <t>Flaviano Labo</t>
  </si>
  <si>
    <t xml:space="preserve">Borgonovo Val Tidone,  Italia, , </t>
  </si>
  <si>
    <t>Flavio Ambrosetti</t>
  </si>
  <si>
    <t xml:space="preserve">Lugano,  Switzerland, , </t>
  </si>
  <si>
    <t>Flavio Anastasia</t>
  </si>
  <si>
    <t xml:space="preserve">Mariano Comense,  Italia, , </t>
  </si>
  <si>
    <t>Flavio Briatore</t>
  </si>
  <si>
    <t xml:space="preserve">Verzuolo,  Italy, , </t>
  </si>
  <si>
    <t>Flavio Bucci</t>
  </si>
  <si>
    <t>Flavio Caroli</t>
  </si>
  <si>
    <t>Flavio Cecconi</t>
  </si>
  <si>
    <t>Fletcher Knebel</t>
  </si>
  <si>
    <t>Fletcher Lauman Byrom</t>
  </si>
  <si>
    <t>Flinders Petrie</t>
  </si>
  <si>
    <t>Flip Reade</t>
  </si>
  <si>
    <t>Flip Saunders</t>
  </si>
  <si>
    <t>Flip Wilson</t>
  </si>
  <si>
    <t>Flora Coquerel</t>
  </si>
  <si>
    <t xml:space="preserve">Mont-Saint-Aignan,  France, , </t>
  </si>
  <si>
    <t>Florelle</t>
  </si>
  <si>
    <t xml:space="preserve">Les Sables-d'Olonne,  France, , </t>
  </si>
  <si>
    <t>Florence Aubenas</t>
  </si>
  <si>
    <t>Florence Cassez</t>
  </si>
  <si>
    <t>Florence Chadwick</t>
  </si>
  <si>
    <t>Florence Delay</t>
  </si>
  <si>
    <t>Florence Foresti</t>
  </si>
  <si>
    <t>Florence Griffith Joyner</t>
  </si>
  <si>
    <t>Florence Henderson</t>
  </si>
  <si>
    <t xml:space="preserve">Dale,  IN,  United States, </t>
  </si>
  <si>
    <t>Florence Masnada</t>
  </si>
  <si>
    <t>Florence Rey</t>
  </si>
  <si>
    <t>Florence Romand</t>
  </si>
  <si>
    <t>Florence Steurer</t>
  </si>
  <si>
    <t>Florencio Carvalho</t>
  </si>
  <si>
    <t xml:space="preserve">Juazeiro do Norte,  Brazil, , </t>
  </si>
  <si>
    <t>Florent J. Bureau</t>
  </si>
  <si>
    <t xml:space="preserve">Jemeppe-sur-Sambre,  Belgique, , </t>
  </si>
  <si>
    <t>Florent Manaudou</t>
  </si>
  <si>
    <t xml:space="preserve">Villeurbanne,  France, , </t>
  </si>
  <si>
    <t>Florent Pagny</t>
  </si>
  <si>
    <t>Florent Schmitt</t>
  </si>
  <si>
    <t xml:space="preserve">BlÃ¢mont,  France, , </t>
  </si>
  <si>
    <t>Florestano Vancini</t>
  </si>
  <si>
    <t>Florian Camathias</t>
  </si>
  <si>
    <t xml:space="preserve">Wittenbach,  Switzerland, , </t>
  </si>
  <si>
    <t>Florian Rousseau</t>
  </si>
  <si>
    <t>Florimond HervÃ©</t>
  </si>
  <si>
    <t xml:space="preserve">Houdain,  France, , </t>
  </si>
  <si>
    <t>Floyd D. Hall</t>
  </si>
  <si>
    <t xml:space="preserve">Lamar,  CO,  United States, </t>
  </si>
  <si>
    <t>Floyd Patterson</t>
  </si>
  <si>
    <t xml:space="preserve">Waco,  NC,  United States, </t>
  </si>
  <si>
    <t>Folco Lulli</t>
  </si>
  <si>
    <t>Folco Quilici</t>
  </si>
  <si>
    <t>Fons Rademakers</t>
  </si>
  <si>
    <t xml:space="preserve">Roosendaal,  Netherlands, , </t>
  </si>
  <si>
    <t>Forbes Masson</t>
  </si>
  <si>
    <t>Ford Madox Brown</t>
  </si>
  <si>
    <t>Forrest J Ackerman</t>
  </si>
  <si>
    <t>Forsyth Hardy</t>
  </si>
  <si>
    <t xml:space="preserve">Bathgate,  United Kingdom, , </t>
  </si>
  <si>
    <t>Fosco Becattini</t>
  </si>
  <si>
    <t xml:space="preserve">Sestri Levante,  Italy, , </t>
  </si>
  <si>
    <t>Fran Tarkenton</t>
  </si>
  <si>
    <t>Franc M. Ricciardi</t>
  </si>
  <si>
    <t>Franca Bettoia</t>
  </si>
  <si>
    <t>Franca Faldini</t>
  </si>
  <si>
    <t>Franca Gandolfi</t>
  </si>
  <si>
    <t>Franca Ravedone</t>
  </si>
  <si>
    <t xml:space="preserve">Cassano Magnago,  Italia, , </t>
  </si>
  <si>
    <t>France Asselin</t>
  </si>
  <si>
    <t>France Gall</t>
  </si>
  <si>
    <t>France Nuyen</t>
  </si>
  <si>
    <t>France Roche</t>
  </si>
  <si>
    <t xml:space="preserve">Saint-Tropez,  France, , </t>
  </si>
  <si>
    <t>Frances Bean Cobain</t>
  </si>
  <si>
    <t>Frances Dee</t>
  </si>
  <si>
    <t>Frances Farmer</t>
  </si>
  <si>
    <t>Frances Gibson</t>
  </si>
  <si>
    <t xml:space="preserve">Milford,  IA,  United States, </t>
  </si>
  <si>
    <t>Frances Quinn Hunter</t>
  </si>
  <si>
    <t>Frances Rafferty</t>
  </si>
  <si>
    <t xml:space="preserve">Sioux City,  IA,  United States, </t>
  </si>
  <si>
    <t>Frances Xavier Cabrini</t>
  </si>
  <si>
    <t xml:space="preserve">Sant'Angelo Lodigiano,  Italia, , </t>
  </si>
  <si>
    <t>Francesc Marchetti</t>
  </si>
  <si>
    <t>Francesca Bentivoglio</t>
  </si>
  <si>
    <t xml:space="preserve">Sovere,  Italy, , </t>
  </si>
  <si>
    <t>Francesca Bertini</t>
  </si>
  <si>
    <t>Francesca Bortolozzi</t>
  </si>
  <si>
    <t>Francesca Dellera</t>
  </si>
  <si>
    <t>Francesca Gregorini</t>
  </si>
  <si>
    <t>Francesca Mambro</t>
  </si>
  <si>
    <t>Francesca Vacca</t>
  </si>
  <si>
    <t xml:space="preserve">Portofino,  Italy, , </t>
  </si>
  <si>
    <t>Francesco Alberoni</t>
  </si>
  <si>
    <t>Francesco Ambrosio</t>
  </si>
  <si>
    <t>Francesco Attolico</t>
  </si>
  <si>
    <t>Francesco Cancellotti</t>
  </si>
  <si>
    <t>Francesco Cardella</t>
  </si>
  <si>
    <t xml:space="preserve">Custonaci,  Italy, , </t>
  </si>
  <si>
    <t>Francesco Colasuonno</t>
  </si>
  <si>
    <t xml:space="preserve">Grumo Appula,  Italia, , </t>
  </si>
  <si>
    <t>Francesco Cossiga</t>
  </si>
  <si>
    <t>Francesco Damiani</t>
  </si>
  <si>
    <t>Francesco Forleo</t>
  </si>
  <si>
    <t>Francesco Guccini</t>
  </si>
  <si>
    <t>Francesco Jovine</t>
  </si>
  <si>
    <t>Francesco Liparota</t>
  </si>
  <si>
    <t xml:space="preserve">Lamezia Terme,  Italy, , </t>
  </si>
  <si>
    <t>Francesco Marchisano</t>
  </si>
  <si>
    <t xml:space="preserve">Racconigi,  Italy, , </t>
  </si>
  <si>
    <t>Francesco Miroglio</t>
  </si>
  <si>
    <t xml:space="preserve">Alba,  Italy, , </t>
  </si>
  <si>
    <t>Francesco Musotto</t>
  </si>
  <si>
    <t>Francesco Nitti</t>
  </si>
  <si>
    <t>Francesco Nuti</t>
  </si>
  <si>
    <t>Francesco Oddo</t>
  </si>
  <si>
    <t xml:space="preserve">Trapani,  Italy, , </t>
  </si>
  <si>
    <t>Francesco Pasinetti</t>
  </si>
  <si>
    <t>Francesco Pernigo</t>
  </si>
  <si>
    <t>Francesco Piccolo</t>
  </si>
  <si>
    <t xml:space="preserve">Caserta,  Italy, , </t>
  </si>
  <si>
    <t>Francesco Prudentino</t>
  </si>
  <si>
    <t xml:space="preserve">Ostuni,  Italy, , </t>
  </si>
  <si>
    <t>Francesco Quinn</t>
  </si>
  <si>
    <t>Francesco Ravedone</t>
  </si>
  <si>
    <t xml:space="preserve">Gallarate,  Italy, , </t>
  </si>
  <si>
    <t>Francesco Rezzesi</t>
  </si>
  <si>
    <t xml:space="preserve">Sondrio,  Italy, , </t>
  </si>
  <si>
    <t>Francesco Rosi</t>
  </si>
  <si>
    <t>Francesco Rutelli</t>
  </si>
  <si>
    <t>Francesco Schettino</t>
  </si>
  <si>
    <t>Francesco Severi</t>
  </si>
  <si>
    <t xml:space="preserve">Arezzo,  Italy, , </t>
  </si>
  <si>
    <t>Francesco Smalto</t>
  </si>
  <si>
    <t>Francesco Solimando</t>
  </si>
  <si>
    <t>Francesco Trussardi</t>
  </si>
  <si>
    <t>Francesco Zagatti</t>
  </si>
  <si>
    <t xml:space="preserve">Venaria Reale,  Italy, , </t>
  </si>
  <si>
    <t>Francine Levy</t>
  </si>
  <si>
    <t>Francine Weisweiller</t>
  </si>
  <si>
    <t xml:space="preserve">SÃ£o Pedro da Aldeia,  Brasil, , </t>
  </si>
  <si>
    <t>Francis Alfred Wilson</t>
  </si>
  <si>
    <t>Francis AmbriÃ¨re</t>
  </si>
  <si>
    <t>Francis Blanche</t>
  </si>
  <si>
    <t>Francis Bonnardel</t>
  </si>
  <si>
    <t>Francis Cabrel</t>
  </si>
  <si>
    <t>Francis Carco</t>
  </si>
  <si>
    <t>+11:06:00</t>
  </si>
  <si>
    <t xml:space="preserve">Noumea,  Province Sud,  New Caledonia, </t>
  </si>
  <si>
    <t>Francis Clark Howell</t>
  </si>
  <si>
    <t>Francis Coeuret</t>
  </si>
  <si>
    <t xml:space="preserve">Plouguenast-Langast,  France, , </t>
  </si>
  <si>
    <t>Francis Dannemark</t>
  </si>
  <si>
    <t xml:space="preserve">Momignies,  Belgium, , </t>
  </si>
  <si>
    <t>Francis Deniau</t>
  </si>
  <si>
    <t>Francis Desmedt</t>
  </si>
  <si>
    <t>Francis Ford Coppola</t>
  </si>
  <si>
    <t>Francis Galton</t>
  </si>
  <si>
    <t>Francis Girod</t>
  </si>
  <si>
    <t xml:space="preserve">SemblanÃ§ay,  France, , </t>
  </si>
  <si>
    <t>Francis Gruber</t>
  </si>
  <si>
    <t>Francis HallÃ©</t>
  </si>
  <si>
    <t xml:space="preserve">Seine-Port,  France, , </t>
  </si>
  <si>
    <t>Francis Huster</t>
  </si>
  <si>
    <t>Francis J. Christian</t>
  </si>
  <si>
    <t xml:space="preserve">Peterborough,  NH,  United States, </t>
  </si>
  <si>
    <t>Francis Jeanson</t>
  </si>
  <si>
    <t>Francis Lacassin</t>
  </si>
  <si>
    <t xml:space="preserve">Saint-Jean-du-Gard,  France, , </t>
  </si>
  <si>
    <t>Francis Lai</t>
  </si>
  <si>
    <t>Francis Lalanne</t>
  </si>
  <si>
    <t>Francis Lemarque</t>
  </si>
  <si>
    <t>Francis Leonard Garrett</t>
  </si>
  <si>
    <t>Francis Lopez</t>
  </si>
  <si>
    <t>Francis Luyce</t>
  </si>
  <si>
    <t xml:space="preserve">Coudekerque-Branche,  France, , </t>
  </si>
  <si>
    <t>Francis McCaffrey</t>
  </si>
  <si>
    <t>Francis Moreau</t>
  </si>
  <si>
    <t>Francis Perrin</t>
  </si>
  <si>
    <t>Francis Picabia</t>
  </si>
  <si>
    <t>Francis Plante</t>
  </si>
  <si>
    <t xml:space="preserve">Saint-Avit,  France, , </t>
  </si>
  <si>
    <t>Francis Ponge</t>
  </si>
  <si>
    <t>Francis R. Scobee</t>
  </si>
  <si>
    <t xml:space="preserve">Cle Elum,  WA,  United States, </t>
  </si>
  <si>
    <t>Francis Scott Fitzgerald</t>
  </si>
  <si>
    <t>Francis Servel</t>
  </si>
  <si>
    <t>Francis Temperville</t>
  </si>
  <si>
    <t>Francis Veber</t>
  </si>
  <si>
    <t>Francis Wurtz</t>
  </si>
  <si>
    <t>Francisco 'Chico' Xavier</t>
  </si>
  <si>
    <t>-03:06:00</t>
  </si>
  <si>
    <t xml:space="preserve">Pedro Leopoldo,  Brasil, , </t>
  </si>
  <si>
    <t>Francisco Assis</t>
  </si>
  <si>
    <t>-02:00:00</t>
  </si>
  <si>
    <t xml:space="preserve">SÃ£o JosÃ© do Rio Preto,  Brazil, , </t>
  </si>
  <si>
    <t>Francisco Franco</t>
  </si>
  <si>
    <t xml:space="preserve">Ferrol,  Spain, , </t>
  </si>
  <si>
    <t>Francisco Marto</t>
  </si>
  <si>
    <t xml:space="preserve">Aljustrel,  Portugal, , </t>
  </si>
  <si>
    <t>Francisco da Costa Gomes</t>
  </si>
  <si>
    <t xml:space="preserve">Chaves,  Portugal, , </t>
  </si>
  <si>
    <t>Francisco de SÃ¡ Carneiro</t>
  </si>
  <si>
    <t>Francis de Miomandre</t>
  </si>
  <si>
    <t>Francis le Belge</t>
  </si>
  <si>
    <t>Francisque Sarcey</t>
  </si>
  <si>
    <t xml:space="preserve">Dourdan,  France, , </t>
  </si>
  <si>
    <t>Franck Bauer</t>
  </si>
  <si>
    <t>Franck Boidin</t>
  </si>
  <si>
    <t xml:space="preserve">HÃ©nin-Beaumont,  France, , </t>
  </si>
  <si>
    <t>Franck Cammas</t>
  </si>
  <si>
    <t>Franck Dubosc</t>
  </si>
  <si>
    <t xml:space="preserve">Le Grand-Quevilly,  France, , </t>
  </si>
  <si>
    <t>Franck Hermal</t>
  </si>
  <si>
    <t xml:space="preserve">Fresnes-sur-Escaut,  France, , </t>
  </si>
  <si>
    <t>Franck Leboeuf</t>
  </si>
  <si>
    <t>Franck Piccard</t>
  </si>
  <si>
    <t xml:space="preserve">Albertville,  France, , </t>
  </si>
  <si>
    <t>Franck Pourcel</t>
  </si>
  <si>
    <t>Franck RibÃ©ry</t>
  </si>
  <si>
    <t>Franck Tournaire</t>
  </si>
  <si>
    <t>Franco Amurri</t>
  </si>
  <si>
    <t>Franco Baresi</t>
  </si>
  <si>
    <t xml:space="preserve">Travagliato,  Italy, , </t>
  </si>
  <si>
    <t>Franco Bassaglia</t>
  </si>
  <si>
    <t>Franco Bordoni</t>
  </si>
  <si>
    <t>Franco Branciaroli</t>
  </si>
  <si>
    <t>Franco Citti</t>
  </si>
  <si>
    <t>Franco Corelli</t>
  </si>
  <si>
    <t xml:space="preserve">Ancona,  Italy, , </t>
  </si>
  <si>
    <t>Franco Cristaldi</t>
  </si>
  <si>
    <t>Franco Fabrizi</t>
  </si>
  <si>
    <t xml:space="preserve">Cortemaggiore,  Italy, , </t>
  </si>
  <si>
    <t>Franco Festucci</t>
  </si>
  <si>
    <t>Franco Franchi</t>
  </si>
  <si>
    <t>Franco Gasparri</t>
  </si>
  <si>
    <t xml:space="preserve">Senigallia,  Italy, , </t>
  </si>
  <si>
    <t>Franco Gatti</t>
  </si>
  <si>
    <t>Franco Gentilini</t>
  </si>
  <si>
    <t>Franco Giacchero</t>
  </si>
  <si>
    <t xml:space="preserve">Ovada,  Italy, , </t>
  </si>
  <si>
    <t>Franco Harris</t>
  </si>
  <si>
    <t xml:space="preserve">Fort Dix,  NJ,  United States, </t>
  </si>
  <si>
    <t>Franco Interlenghi</t>
  </si>
  <si>
    <t>Franco Lucentini</t>
  </si>
  <si>
    <t>Franco Malerba</t>
  </si>
  <si>
    <t xml:space="preserve">Busalla,  Italy, , </t>
  </si>
  <si>
    <t>Franco Menichelli</t>
  </si>
  <si>
    <t>Franco Modigliani</t>
  </si>
  <si>
    <t>Franco Moschino</t>
  </si>
  <si>
    <t xml:space="preserve">Abbiategrasso,  Italy, , </t>
  </si>
  <si>
    <t>Franco Nero</t>
  </si>
  <si>
    <t xml:space="preserve">San Prospero,  Italia, , </t>
  </si>
  <si>
    <t>Franco Ossola</t>
  </si>
  <si>
    <t>Franco Pedroni</t>
  </si>
  <si>
    <t xml:space="preserve">Somma Lombardo,  Italia, , </t>
  </si>
  <si>
    <t>Franco Piga</t>
  </si>
  <si>
    <t>Franco Polti</t>
  </si>
  <si>
    <t>Franco Riccardi</t>
  </si>
  <si>
    <t>Franco Rosa</t>
  </si>
  <si>
    <t xml:space="preserve">Garlasco,  Italy, , </t>
  </si>
  <si>
    <t>Franco Rossi</t>
  </si>
  <si>
    <t>Franco Vescovi</t>
  </si>
  <si>
    <t xml:space="preserve">Colonna,  Italy, , </t>
  </si>
  <si>
    <t>Franco Zeffirelli</t>
  </si>
  <si>
    <t>Francois</t>
  </si>
  <si>
    <t>Francois Bazaine</t>
  </si>
  <si>
    <t>Francois Bazin</t>
  </si>
  <si>
    <t>Francois Bertrand</t>
  </si>
  <si>
    <t xml:space="preserve">Voise,  France, , </t>
  </si>
  <si>
    <t>Francois Besse</t>
  </si>
  <si>
    <t xml:space="preserve">Cognac,  France, , </t>
  </si>
  <si>
    <t>Francois Billetdoux</t>
  </si>
  <si>
    <t>Francois Capoulade</t>
  </si>
  <si>
    <t xml:space="preserve">CrÃ©py-en-Valois,  France, , </t>
  </si>
  <si>
    <t>Francois Coli</t>
  </si>
  <si>
    <t>Francois Coveri</t>
  </si>
  <si>
    <t>Francois Delsarte</t>
  </si>
  <si>
    <t xml:space="preserve">Solesmes,  France, , </t>
  </si>
  <si>
    <t>Francois Fretelliere</t>
  </si>
  <si>
    <t xml:space="preserve">Coron,  France, , </t>
  </si>
  <si>
    <t>Francois Furet</t>
  </si>
  <si>
    <t>Francois Geny</t>
  </si>
  <si>
    <t xml:space="preserve">Baccarat,  France, , </t>
  </si>
  <si>
    <t>Francois Maurer</t>
  </si>
  <si>
    <t xml:space="preserve">BernardvillÃ©,  France, , </t>
  </si>
  <si>
    <t>Francois Moncla</t>
  </si>
  <si>
    <t xml:space="preserve">Louvie-Juzon,  France, , </t>
  </si>
  <si>
    <t>Francois Ponsard</t>
  </si>
  <si>
    <t xml:space="preserve">Vienne,  France, , </t>
  </si>
  <si>
    <t>Francois Porche</t>
  </si>
  <si>
    <t>Francois Poulenc</t>
  </si>
  <si>
    <t>Francois Raoult</t>
  </si>
  <si>
    <t xml:space="preserve">Fournes-en-Weppes,  France, , </t>
  </si>
  <si>
    <t>Francois Regis Bastide</t>
  </si>
  <si>
    <t xml:space="preserve">Biarritz,  France, , </t>
  </si>
  <si>
    <t>Francois Renaud</t>
  </si>
  <si>
    <t xml:space="preserve">HÃ  Giang,  Ha Giang,  Vietnam, </t>
  </si>
  <si>
    <t>Francoise BarrÃ©</t>
  </si>
  <si>
    <t>Frank Adisson</t>
  </si>
  <si>
    <t>Frank Alamo</t>
  </si>
  <si>
    <t>Frank Ambler Camm</t>
  </si>
  <si>
    <t xml:space="preserve">Fort Knox,  KY,  United States, </t>
  </si>
  <si>
    <t>Frank Black</t>
  </si>
  <si>
    <t>Frank Borman</t>
  </si>
  <si>
    <t>Frank Brewer</t>
  </si>
  <si>
    <t xml:space="preserve">Clinton,  IL,  United States, </t>
  </si>
  <si>
    <t>Frank Capra</t>
  </si>
  <si>
    <t xml:space="preserve">Bisacquino,  Italy, , </t>
  </si>
  <si>
    <t>Frank Capra Jr.</t>
  </si>
  <si>
    <t>Frank Coppola</t>
  </si>
  <si>
    <t xml:space="preserve">Partinico,  Italy, , </t>
  </si>
  <si>
    <t>Frank Doran</t>
  </si>
  <si>
    <t>Frank Edmonds</t>
  </si>
  <si>
    <t>Frank Foster</t>
  </si>
  <si>
    <t>Frank G. McCourt</t>
  </si>
  <si>
    <t>Frank Gallo</t>
  </si>
  <si>
    <t>Frank Geney</t>
  </si>
  <si>
    <t xml:space="preserve">Trier,  Germany, , </t>
  </si>
  <si>
    <t>Frank Gifford</t>
  </si>
  <si>
    <t>Frank Glahn</t>
  </si>
  <si>
    <t xml:space="preserve">Linden,  Germany, , </t>
  </si>
  <si>
    <t>Frank Gorshin</t>
  </si>
  <si>
    <t>Frank Govers</t>
  </si>
  <si>
    <t xml:space="preserve">Tiel,  Netherlands, , </t>
  </si>
  <si>
    <t>Frank H. McCourt</t>
  </si>
  <si>
    <t>Frank Herbert</t>
  </si>
  <si>
    <t>Frank Hoblitzell Price</t>
  </si>
  <si>
    <t xml:space="preserve">Van Lear,  KY,  United States, </t>
  </si>
  <si>
    <t>Frank Howard</t>
  </si>
  <si>
    <t>Frank J. Simokaitis</t>
  </si>
  <si>
    <t>Frank Langella</t>
  </si>
  <si>
    <t>Frank Lincoln Viner</t>
  </si>
  <si>
    <t>Frank Lloyd</t>
  </si>
  <si>
    <t>Frank Lorenzo</t>
  </si>
  <si>
    <t>Frank M. McPhee</t>
  </si>
  <si>
    <t>Frank Nicias Mitchell</t>
  </si>
  <si>
    <t xml:space="preserve">El Campo,  TX,  United States, </t>
  </si>
  <si>
    <t>Frank Pallone</t>
  </si>
  <si>
    <t>Frank PÃ©</t>
  </si>
  <si>
    <t>Frank Reynolds</t>
  </si>
  <si>
    <t xml:space="preserve">East Chicago,  IN,  United States, </t>
  </si>
  <si>
    <t>Frank Rizzo</t>
  </si>
  <si>
    <t>Frank Scott</t>
  </si>
  <si>
    <t>Frank Scott Jr.</t>
  </si>
  <si>
    <t>Frank Shea Jr.</t>
  </si>
  <si>
    <t>Frank Sinatra Jr.</t>
  </si>
  <si>
    <t>Frank Stephen Miles</t>
  </si>
  <si>
    <t>Frank Stockton</t>
  </si>
  <si>
    <t>Frank Vandenbroucke</t>
  </si>
  <si>
    <t xml:space="preserve">Mouscron,  Belgium, , </t>
  </si>
  <si>
    <t>Frank Verlaque</t>
  </si>
  <si>
    <t>Frank W. Elliott Jr.</t>
  </si>
  <si>
    <t>Frank Wedekind</t>
  </si>
  <si>
    <t>Frank Westmore</t>
  </si>
  <si>
    <t>Frankie Dettori</t>
  </si>
  <si>
    <t>Frankie Vercauteren</t>
  </si>
  <si>
    <t>Franklin D. Roosevelt</t>
  </si>
  <si>
    <t xml:space="preserve">New Hyde Park,  NY,  United States, </t>
  </si>
  <si>
    <t>Franklin Earl Sigler</t>
  </si>
  <si>
    <t>Franklin Maxey Jarman</t>
  </si>
  <si>
    <t>Franky Van Der Elst</t>
  </si>
  <si>
    <t xml:space="preserve">Ninove,  Belgium, , </t>
  </si>
  <si>
    <t>Frans Andriessen</t>
  </si>
  <si>
    <t>Frans Donders</t>
  </si>
  <si>
    <t xml:space="preserve">Tilburg,  Netherlands, , </t>
  </si>
  <si>
    <t>Frans Grootjans</t>
  </si>
  <si>
    <t>Frans J. de Cort</t>
  </si>
  <si>
    <t>Frans Masereel</t>
  </si>
  <si>
    <t xml:space="preserve">Blankenberge,  Belgium, , </t>
  </si>
  <si>
    <t>Frans Peeters</t>
  </si>
  <si>
    <t xml:space="preserve">Herentals,  Belgium, , </t>
  </si>
  <si>
    <t>Frans Pieter ter Meulen</t>
  </si>
  <si>
    <t xml:space="preserve">Bodegraven-Reeuwijk,  Netherlands, , </t>
  </si>
  <si>
    <t>Frans Vroons</t>
  </si>
  <si>
    <t>Frans van Leemputten</t>
  </si>
  <si>
    <t>Frantz Fanon</t>
  </si>
  <si>
    <t xml:space="preserve">Fort-de-France,  Martinique,  Martinique, </t>
  </si>
  <si>
    <t>Franz</t>
  </si>
  <si>
    <t xml:space="preserve">Hopsten,  Germany, , </t>
  </si>
  <si>
    <t>Franz Alt</t>
  </si>
  <si>
    <t xml:space="preserve">Bruchsal,  Germany, , </t>
  </si>
  <si>
    <t>Franz Beckenbauer</t>
  </si>
  <si>
    <t>Franz Brentano</t>
  </si>
  <si>
    <t xml:space="preserve">Boppard,  Germany, , </t>
  </si>
  <si>
    <t>Franz Brouw</t>
  </si>
  <si>
    <t xml:space="preserve">Veurne,  Belgium, , </t>
  </si>
  <si>
    <t>Franz Burda</t>
  </si>
  <si>
    <t xml:space="preserve">Philippsburg,  Germany, , </t>
  </si>
  <si>
    <t>Franz Carl Achard</t>
  </si>
  <si>
    <t>Franz Cumont</t>
  </si>
  <si>
    <t xml:space="preserve">Aalst,  Belgium, , </t>
  </si>
  <si>
    <t>Franz Ernst</t>
  </si>
  <si>
    <t xml:space="preserve">Assens,  Denmark, , </t>
  </si>
  <si>
    <t>Franz Ferdinand of Austria</t>
  </si>
  <si>
    <t xml:space="preserve">Graz,  Austria, , </t>
  </si>
  <si>
    <t>Franz Gurtner</t>
  </si>
  <si>
    <t>Franz Hack</t>
  </si>
  <si>
    <t>Franz Halder</t>
  </si>
  <si>
    <t>Franz Hellens</t>
  </si>
  <si>
    <t>Franz Josef Strauss</t>
  </si>
  <si>
    <t>Franz Kleffner</t>
  </si>
  <si>
    <t xml:space="preserve">Altena,  Germany, , </t>
  </si>
  <si>
    <t>Franz Marc</t>
  </si>
  <si>
    <t>Franz Mazura</t>
  </si>
  <si>
    <t xml:space="preserve">Salzburg,  Austria, , </t>
  </si>
  <si>
    <t>Franz MÃ¼ller</t>
  </si>
  <si>
    <t>Franz MÃ¼ntefering</t>
  </si>
  <si>
    <t xml:space="preserve">Arnsberg,  Germany, , </t>
  </si>
  <si>
    <t>Franz Nissl</t>
  </si>
  <si>
    <t xml:space="preserve">Frankenthal (Pfalz),  Germany, , </t>
  </si>
  <si>
    <t>Franz Rademacher</t>
  </si>
  <si>
    <t xml:space="preserve">Neustrelitz,  Germany, , </t>
  </si>
  <si>
    <t>Franz Radziwill</t>
  </si>
  <si>
    <t xml:space="preserve">Stadland,  Germany, , </t>
  </si>
  <si>
    <t>Franz Schubert</t>
  </si>
  <si>
    <t>Franz Stangl</t>
  </si>
  <si>
    <t xml:space="preserve">AltmÃ¼nster,  Austria, , </t>
  </si>
  <si>
    <t>Franz Volker</t>
  </si>
  <si>
    <t xml:space="preserve">Neu-Isenburg,  Deutschland, , </t>
  </si>
  <si>
    <t>Franz Von Papen</t>
  </si>
  <si>
    <t xml:space="preserve">Werl,  Germany, , </t>
  </si>
  <si>
    <t>Franz Weber</t>
  </si>
  <si>
    <t>Franz Xaver Gabelsberger</t>
  </si>
  <si>
    <t>Franz Xaver Schnyder von Wartensee</t>
  </si>
  <si>
    <t>+00:34:00</t>
  </si>
  <si>
    <t>Franziska Tiburtius</t>
  </si>
  <si>
    <t>Franz von Baader</t>
  </si>
  <si>
    <t>Franz von Hipper</t>
  </si>
  <si>
    <t xml:space="preserve">Weilheim an der Teck,  Deutschland, , </t>
  </si>
  <si>
    <t>Franz von Lenbach</t>
  </si>
  <si>
    <t xml:space="preserve">Schrobenhausen,  Germany, , </t>
  </si>
  <si>
    <t>Franz von Stuck</t>
  </si>
  <si>
    <t xml:space="preserve">Tettenweis,  Germany, , </t>
  </si>
  <si>
    <t>FranÃ§ois</t>
  </si>
  <si>
    <t>FranÃ§ois Baboulet</t>
  </si>
  <si>
    <t>FranÃ§ois Bagneux</t>
  </si>
  <si>
    <t xml:space="preserve">ParignÃ©-l'Ã‰vÃªque,  France, , </t>
  </si>
  <si>
    <t>FranÃ§ois Bayrou</t>
  </si>
  <si>
    <t xml:space="preserve">BordÃ¨res-sur-l'Ã‰chez,  France, , </t>
  </si>
  <si>
    <t>FranÃ§ois Beiger</t>
  </si>
  <si>
    <t>FranÃ§ois BerlÃ©and</t>
  </si>
  <si>
    <t>FranÃ§ois Bloch</t>
  </si>
  <si>
    <t>FranÃ§ois Boyer</t>
  </si>
  <si>
    <t xml:space="preserve">SÃ©zanne,  France, , </t>
  </si>
  <si>
    <t>FranÃ§ois Brigneau</t>
  </si>
  <si>
    <t xml:space="preserve">Concarneau,  France, , </t>
  </si>
  <si>
    <t>FranÃ§ois Campaux</t>
  </si>
  <si>
    <t>FranÃ§ois Cavanna</t>
  </si>
  <si>
    <t>FranÃ§ois Cevert</t>
  </si>
  <si>
    <t>FranÃ§ois Chalais</t>
  </si>
  <si>
    <t>FranÃ§ois Chaumette</t>
  </si>
  <si>
    <t>FranÃ§ois Cluzet</t>
  </si>
  <si>
    <t>FranÃ§ois CoppÃ©e</t>
  </si>
  <si>
    <t>FranÃ§ois Coty</t>
  </si>
  <si>
    <t>FranÃ§ois Damiens</t>
  </si>
  <si>
    <t>FranÃ§ois Darlan</t>
  </si>
  <si>
    <t xml:space="preserve">NÃ©rac,  France, , </t>
  </si>
  <si>
    <t>FranÃ§ois Deguelt</t>
  </si>
  <si>
    <t>FranÃ§ois Duhil de Benaze</t>
  </si>
  <si>
    <t>FranÃ§ois Englert</t>
  </si>
  <si>
    <t>FranÃ§ois FabiÃ©</t>
  </si>
  <si>
    <t xml:space="preserve">Durenque,  France, , </t>
  </si>
  <si>
    <t>FranÃ§ois Feldman</t>
  </si>
  <si>
    <t>FranÃ§ois Fillon</t>
  </si>
  <si>
    <t>FranÃ§ois Gabart</t>
  </si>
  <si>
    <t xml:space="preserve">Saint-Michel,  France, , </t>
  </si>
  <si>
    <t>FranÃ§ois Heutte</t>
  </si>
  <si>
    <t xml:space="preserve">Chaumont-en-Vexin,  France, , </t>
  </si>
  <si>
    <t>FranÃ§ois Hollande</t>
  </si>
  <si>
    <t>FranÃ§ois Jacob</t>
  </si>
  <si>
    <t>FranÃ§ois Joseph Liger</t>
  </si>
  <si>
    <t xml:space="preserve">CrissÃ©,  France, , </t>
  </si>
  <si>
    <t>FranÃ§ois Lesage</t>
  </si>
  <si>
    <t xml:space="preserve">Chaville,  France, , </t>
  </si>
  <si>
    <t>FranÃ§ois LÃ©otard</t>
  </si>
  <si>
    <t>FranÃ§ois Mauriac</t>
  </si>
  <si>
    <t>FranÃ§ois Missoffe</t>
  </si>
  <si>
    <t>FranÃ§ois Mitterrand</t>
  </si>
  <si>
    <t xml:space="preserve">Jarnac,  France, , </t>
  </si>
  <si>
    <t>FranÃ§ois Morel</t>
  </si>
  <si>
    <t xml:space="preserve">Flers,  France, , </t>
  </si>
  <si>
    <t>FranÃ§ois PÃ©rier</t>
  </si>
  <si>
    <t>FranÃ§ois Rauber</t>
  </si>
  <si>
    <t xml:space="preserve">NeufchÃ¢teau,  France, , </t>
  </si>
  <si>
    <t>FranÃ§ois Reichenbach</t>
  </si>
  <si>
    <t>FranÃ§ois Remetter</t>
  </si>
  <si>
    <t>FranÃ§ois Sarano</t>
  </si>
  <si>
    <t>FranÃ§ois Schuiten</t>
  </si>
  <si>
    <t xml:space="preserve">Schaerbeek,  Brussels,  Belgium, </t>
  </si>
  <si>
    <t>FranÃ§ois Truffaut</t>
  </si>
  <si>
    <t>FranÃ§ois Vincent</t>
  </si>
  <si>
    <t>FranÃ§ois Weyergans</t>
  </si>
  <si>
    <t>FranÃ§ois d'Astier de La Vigerie</t>
  </si>
  <si>
    <t>FranÃ§ois de Closets</t>
  </si>
  <si>
    <t>FranÃ§ois de Menthon</t>
  </si>
  <si>
    <t>FranÃ§oise Arnoul</t>
  </si>
  <si>
    <t>FranÃ§oise Chandernagor</t>
  </si>
  <si>
    <t xml:space="preserve">Palaiseau,  France, , </t>
  </si>
  <si>
    <t>FranÃ§oise Claustre</t>
  </si>
  <si>
    <t>FranÃ§oise Contreau</t>
  </si>
  <si>
    <t>FranÃ§oise Dolto</t>
  </si>
  <si>
    <t>FranÃ§oise Dorin</t>
  </si>
  <si>
    <t>FranÃ§oise DorlÃ©ac</t>
  </si>
  <si>
    <t>FranÃ§oise Dubois</t>
  </si>
  <si>
    <t>FranÃ§oise Gilot</t>
  </si>
  <si>
    <t>FranÃ§oise Hardy</t>
  </si>
  <si>
    <t>FranÃ§oise HÃ©ritier</t>
  </si>
  <si>
    <t xml:space="preserve">Veauche,  France, , </t>
  </si>
  <si>
    <t>FranÃ§oise Mallet</t>
  </si>
  <si>
    <t>FranÃ§oise Meyers</t>
  </si>
  <si>
    <t>FranÃ§oise Oriane</t>
  </si>
  <si>
    <t>FranÃ§oise PrÃ©vost</t>
  </si>
  <si>
    <t>FranÃ§oise Rosay</t>
  </si>
  <si>
    <t>FranÃ§oise Sagan</t>
  </si>
  <si>
    <t xml:space="preserve">Cajarc,  France, , </t>
  </si>
  <si>
    <t>FranÃ§oise Seigner</t>
  </si>
  <si>
    <t>FranÃ§oise Vatel</t>
  </si>
  <si>
    <t>FranÃ§oise VergÃ¨s</t>
  </si>
  <si>
    <t>FranÃ§oise Verny</t>
  </si>
  <si>
    <t>FranÃ§oise d'Eaubonne</t>
  </si>
  <si>
    <t>Fraser Clarke Heston</t>
  </si>
  <si>
    <t>Fraser Noble</t>
  </si>
  <si>
    <t xml:space="preserve">Grantown-on-Spey,  United Kingdom, , </t>
  </si>
  <si>
    <t>Fred</t>
  </si>
  <si>
    <t>Fred Astaire</t>
  </si>
  <si>
    <t>Fred Bongusto</t>
  </si>
  <si>
    <t>Fred Buscaglione</t>
  </si>
  <si>
    <t>Fred E. Berry</t>
  </si>
  <si>
    <t xml:space="preserve">Salem,  MA,  United States, </t>
  </si>
  <si>
    <t>Fred Grandy</t>
  </si>
  <si>
    <t>Fred Hansen</t>
  </si>
  <si>
    <t xml:space="preserve">Cuero,  TX,  United States, </t>
  </si>
  <si>
    <t>Fred Housego</t>
  </si>
  <si>
    <t>Fred J. Ascani</t>
  </si>
  <si>
    <t xml:space="preserve">Beloit,  WI,  United States, </t>
  </si>
  <si>
    <t>Fred Mella</t>
  </si>
  <si>
    <t xml:space="preserve">Annonay,  France, , </t>
  </si>
  <si>
    <t>Fred R. Harris</t>
  </si>
  <si>
    <t xml:space="preserve">Walters,  OK,  United States, </t>
  </si>
  <si>
    <t>Fred Richards</t>
  </si>
  <si>
    <t xml:space="preserve">Champion Heights,  OH,  United States, </t>
  </si>
  <si>
    <t>Fred Scherman</t>
  </si>
  <si>
    <t>Fred Taylor</t>
  </si>
  <si>
    <t>Fred Vargas</t>
  </si>
  <si>
    <t>Fred Ward</t>
  </si>
  <si>
    <t>Fred Zeller</t>
  </si>
  <si>
    <t>Freddie King</t>
  </si>
  <si>
    <t xml:space="preserve">Gilmer,  TX,  United States, </t>
  </si>
  <si>
    <t>Freddie Miller</t>
  </si>
  <si>
    <t>Freddie Prinze</t>
  </si>
  <si>
    <t xml:space="preserve">Manhattan Beach,  CA,  United States, </t>
  </si>
  <si>
    <t>Freddie Prinze Jr.</t>
  </si>
  <si>
    <t>Freddy Head</t>
  </si>
  <si>
    <t>Frederic</t>
  </si>
  <si>
    <t>Frederic Bourdin</t>
  </si>
  <si>
    <t>Frederic Chiffot</t>
  </si>
  <si>
    <t xml:space="preserve">Luxeuil-Les-Bains,  France, , </t>
  </si>
  <si>
    <t>Frederic Forrest</t>
  </si>
  <si>
    <t xml:space="preserve">Waxahachie,  TX,  United States, </t>
  </si>
  <si>
    <t>Frederic Kowal</t>
  </si>
  <si>
    <t xml:space="preserve">Nogent-sur-Seine,  France, , </t>
  </si>
  <si>
    <t>Frederic Prokosch</t>
  </si>
  <si>
    <t>Frederic Raphael</t>
  </si>
  <si>
    <t>Frederic Valmain</t>
  </si>
  <si>
    <t>Frederic Warriner</t>
  </si>
  <si>
    <t>Frederica von Stade</t>
  </si>
  <si>
    <t xml:space="preserve">Somerville,  NJ,  United States, </t>
  </si>
  <si>
    <t>Frederick Barclay</t>
  </si>
  <si>
    <t>Frederick Blancke</t>
  </si>
  <si>
    <t>Frederick C. Thurston</t>
  </si>
  <si>
    <t xml:space="preserve">Altoona,  WI,  United States, </t>
  </si>
  <si>
    <t>Frederick Carlton Weyand</t>
  </si>
  <si>
    <t xml:space="preserve">Arbuckle,  CA,  United States, </t>
  </si>
  <si>
    <t>Frederick Coutts</t>
  </si>
  <si>
    <t>Frederick Everett Leek</t>
  </si>
  <si>
    <t>Frederick George Larkin</t>
  </si>
  <si>
    <t>Frederick Hayes Michaelis</t>
  </si>
  <si>
    <t>Frederick James Kroesen</t>
  </si>
  <si>
    <t xml:space="preserve">Phillipsburg,  NJ,  United States, </t>
  </si>
  <si>
    <t>Frederick Koch</t>
  </si>
  <si>
    <t>Frederick Leonard Weiseman</t>
  </si>
  <si>
    <t>Frederick Lindemann</t>
  </si>
  <si>
    <t>Frederick Robbins</t>
  </si>
  <si>
    <t xml:space="preserve">Auburn,  AL,  United States, </t>
  </si>
  <si>
    <t>Frederick Seitz</t>
  </si>
  <si>
    <t>Frederick Theodor Wall</t>
  </si>
  <si>
    <t xml:space="preserve">Chisholm,  MN,  United States, </t>
  </si>
  <si>
    <t>Frederik Deburghgraeve</t>
  </si>
  <si>
    <t xml:space="preserve">Roeselare,  Belgium, , </t>
  </si>
  <si>
    <t>Frederik Eeden</t>
  </si>
  <si>
    <t>Frederik Jacobus Johannes Buytendijk</t>
  </si>
  <si>
    <t>Fredric March</t>
  </si>
  <si>
    <t>Frida Kahlo</t>
  </si>
  <si>
    <t>Frieda Hughes</t>
  </si>
  <si>
    <t>Friedrich Bayer</t>
  </si>
  <si>
    <t>Friedrich Bessel</t>
  </si>
  <si>
    <t xml:space="preserve">Minden,  Germany, , </t>
  </si>
  <si>
    <t>Friedrich Christiansen</t>
  </si>
  <si>
    <t xml:space="preserve">Wyk Auf FÃ¶hr,  Germany, , </t>
  </si>
  <si>
    <t>Friedrich Dessauer</t>
  </si>
  <si>
    <t>Friedrich DÃ¼rrenmatt</t>
  </si>
  <si>
    <t xml:space="preserve">Konolfingen,  Switzerland, , </t>
  </si>
  <si>
    <t>Friedrich Eberhard Becker</t>
  </si>
  <si>
    <t xml:space="preserve">MÃ¼nster,  Germany, , </t>
  </si>
  <si>
    <t>Friedrich Engels</t>
  </si>
  <si>
    <t>Friedrich Georg JÃ¼nger</t>
  </si>
  <si>
    <t>Friedrich Gottlieb Klopstock</t>
  </si>
  <si>
    <t>Friedrich Harkort</t>
  </si>
  <si>
    <t>Friedrich Hecker</t>
  </si>
  <si>
    <t xml:space="preserve">Angelbachtal,  Germany, , </t>
  </si>
  <si>
    <t>Friedrich Hossbach</t>
  </si>
  <si>
    <t xml:space="preserve">Unna,  Germany, , </t>
  </si>
  <si>
    <t>Friedrich Hund</t>
  </si>
  <si>
    <t>Friedrich Meinecke</t>
  </si>
  <si>
    <t xml:space="preserve">Salzwedel,  Germany, , </t>
  </si>
  <si>
    <t>Friedrich Naumann</t>
  </si>
  <si>
    <t>Friedrich Olbricht</t>
  </si>
  <si>
    <t xml:space="preserve">Leisnig,  Germany, , </t>
  </si>
  <si>
    <t>Friedrich Paulus</t>
  </si>
  <si>
    <t xml:space="preserve">Guxhagen,  Germany, , </t>
  </si>
  <si>
    <t>Friedrich Ratzel</t>
  </si>
  <si>
    <t>Friedrich RÃ¼ckert</t>
  </si>
  <si>
    <t xml:space="preserve">Schweinfurt,  Germany, , </t>
  </si>
  <si>
    <t>Friedrich SchÃ¼tter</t>
  </si>
  <si>
    <t>Friedrich Vischer</t>
  </si>
  <si>
    <t>Friedrich Wilhelm KrÃ¼ger</t>
  </si>
  <si>
    <t>Friedrich Wilhelm Murnau</t>
  </si>
  <si>
    <t xml:space="preserve">Bielefeld,  Germany, , </t>
  </si>
  <si>
    <t>Friedrich Wilhelm von Steuben</t>
  </si>
  <si>
    <t>Friedrich Wolf</t>
  </si>
  <si>
    <t>Friedrich von Bodelschwingh</t>
  </si>
  <si>
    <t xml:space="preserve">Tecklenburg,  Germany, , </t>
  </si>
  <si>
    <t>Friedrich von Schelling</t>
  </si>
  <si>
    <t>Frigide Barjot</t>
  </si>
  <si>
    <t>Frithjof Schuon</t>
  </si>
  <si>
    <t>Fritz Boehle</t>
  </si>
  <si>
    <t xml:space="preserve">Emmendingen,  Germany, , </t>
  </si>
  <si>
    <t>Fritz Busch</t>
  </si>
  <si>
    <t xml:space="preserve">Siegen,  Germany, , </t>
  </si>
  <si>
    <t>Fritz Edward Borgnis</t>
  </si>
  <si>
    <t>Fritz Ehrath</t>
  </si>
  <si>
    <t>Fritz Fischer</t>
  </si>
  <si>
    <t xml:space="preserve">Ludwigsstadt,  Germany, , </t>
  </si>
  <si>
    <t>Fritz Haarmann</t>
  </si>
  <si>
    <t>Fritz KnÃ¶chlein</t>
  </si>
  <si>
    <t>Fritz O. Laquer</t>
  </si>
  <si>
    <t>Fritz Reinhardt</t>
  </si>
  <si>
    <t xml:space="preserve">Ilmenau,  Germany, , </t>
  </si>
  <si>
    <t>Fritz Rentrop</t>
  </si>
  <si>
    <t>Fritz Sauckel</t>
  </si>
  <si>
    <t xml:space="preserve">Hassfurt,  Germany, , </t>
  </si>
  <si>
    <t>Fritz SchÃ¤ffer</t>
  </si>
  <si>
    <t>Fritz Thiedemann</t>
  </si>
  <si>
    <t xml:space="preserve">Heide,  Germany, , </t>
  </si>
  <si>
    <t>Fritz Tillmann</t>
  </si>
  <si>
    <t>Fritz Todt</t>
  </si>
  <si>
    <t>Fritz Vogt</t>
  </si>
  <si>
    <t>Fritz Walter</t>
  </si>
  <si>
    <t xml:space="preserve">Kaiserslautern,  Germany, , </t>
  </si>
  <si>
    <t>Fritz Winter</t>
  </si>
  <si>
    <t xml:space="preserve">Altenburg,  Germany, , </t>
  </si>
  <si>
    <t>Fritz Witt</t>
  </si>
  <si>
    <t>Fritz Wunderlich</t>
  </si>
  <si>
    <t xml:space="preserve">MÃ¶ckern,  Germany, , </t>
  </si>
  <si>
    <t>Fritz von Unruh</t>
  </si>
  <si>
    <t>Froelich Gladstone Rainey</t>
  </si>
  <si>
    <t xml:space="preserve">Black River Falls,  WI,  United States, </t>
  </si>
  <si>
    <t>Fromental HalÃ©vy</t>
  </si>
  <si>
    <t>FrÃ©dÃ©ric Bazille</t>
  </si>
  <si>
    <t>FrÃ©dÃ©ric Beigbeder</t>
  </si>
  <si>
    <t>FrÃ©dÃ©ric Caudron</t>
  </si>
  <si>
    <t>FrÃ©dÃ©ric Dard</t>
  </si>
  <si>
    <t xml:space="preserve">Bourgoin-Jallieu,  France, , </t>
  </si>
  <si>
    <t>FrÃ©dÃ©ric Diefenthal</t>
  </si>
  <si>
    <t>FrÃ©dÃ©ric Dussenne</t>
  </si>
  <si>
    <t>FrÃ©dÃ©ric Flamand</t>
  </si>
  <si>
    <t>FrÃ©dÃ©ric Jean Emile Anspach</t>
  </si>
  <si>
    <t>FrÃ©dÃ©ric Joliot</t>
  </si>
  <si>
    <t>FrÃ©dÃ©ric Lenoir</t>
  </si>
  <si>
    <t>FrÃ©dÃ©ric LodÃ©on</t>
  </si>
  <si>
    <t>FrÃ©dÃ©ric Mistral</t>
  </si>
  <si>
    <t xml:space="preserve">Maillane,  France, , </t>
  </si>
  <si>
    <t>FrÃ©dÃ©ric Mitterrand</t>
  </si>
  <si>
    <t>FrÃ©dÃ©ric MolÃ©nac</t>
  </si>
  <si>
    <t>FrÃ©dÃ©ric PÃ©chenard</t>
  </si>
  <si>
    <t>FrÃ©dÃ©ric SouliÃ©</t>
  </si>
  <si>
    <t xml:space="preserve">Foix,  France, , </t>
  </si>
  <si>
    <t>FrÃ©dÃ©ric TaddeÃ¯</t>
  </si>
  <si>
    <t>FrÃ©dÃ©ric Talgorn</t>
  </si>
  <si>
    <t>FrÃ©dÃ©ric Temple</t>
  </si>
  <si>
    <t>FrÃ©dÃ©rick Bousquet</t>
  </si>
  <si>
    <t>FrÃ©dÃ©rick LemaÃ®tre</t>
  </si>
  <si>
    <t>FrÃ©dÃ©rick Tristan</t>
  </si>
  <si>
    <t xml:space="preserve">Sedan,  France, , </t>
  </si>
  <si>
    <t>Fulvia Ferragamo</t>
  </si>
  <si>
    <t>Fulvia Franco</t>
  </si>
  <si>
    <t>Fulvio Bernardini</t>
  </si>
  <si>
    <t>Fulvio Nesti</t>
  </si>
  <si>
    <t>Fulvio Roiter</t>
  </si>
  <si>
    <t xml:space="preserve">Meolo,  Italy, , </t>
  </si>
  <si>
    <t>Fulvio Valbusa</t>
  </si>
  <si>
    <t>FÃ©licette Chazerand</t>
  </si>
  <si>
    <t xml:space="preserve">Arbois,  France, , </t>
  </si>
  <si>
    <t>FÃ©licien Marceau</t>
  </si>
  <si>
    <t xml:space="preserve">Kortenberg,  Belgium, , </t>
  </si>
  <si>
    <t>FÃ©licien Rops</t>
  </si>
  <si>
    <t>FÃ©lix Brunet</t>
  </si>
  <si>
    <t xml:space="preserve">Loos,  France, , </t>
  </si>
  <si>
    <t>FÃ©lix Buhot</t>
  </si>
  <si>
    <t xml:space="preserve">Valognes,  France, , </t>
  </si>
  <si>
    <t>FÃ©lix Dupanloup</t>
  </si>
  <si>
    <t xml:space="preserve">Saint-FÃ©lix,  France, , </t>
  </si>
  <si>
    <t>FÃ©lix Faure</t>
  </si>
  <si>
    <t>FÃ©lix Gouin</t>
  </si>
  <si>
    <t xml:space="preserve">Peypin,  France, , </t>
  </si>
  <si>
    <t>FÃ©lix Grimonprez</t>
  </si>
  <si>
    <t>FÃ©lix Labisse</t>
  </si>
  <si>
    <t xml:space="preserve">Marchiennes,  France, , </t>
  </si>
  <si>
    <t>FÃ©lix Marten</t>
  </si>
  <si>
    <t xml:space="preserve">Remagen,  Germany, , </t>
  </si>
  <si>
    <t>FÃ©lix Pironti</t>
  </si>
  <si>
    <t>FÃ©lix Vallotton</t>
  </si>
  <si>
    <t>G. B. Harrison</t>
  </si>
  <si>
    <t xml:space="preserve">Hove,  United Kingdom, , </t>
  </si>
  <si>
    <t>G. F. Grant Batchelor</t>
  </si>
  <si>
    <t>G. F. Watts</t>
  </si>
  <si>
    <t>G. Federico Barzetti</t>
  </si>
  <si>
    <t xml:space="preserve">Guidizzolo,  Italy, , </t>
  </si>
  <si>
    <t>G. Quispel</t>
  </si>
  <si>
    <t>G. T. Hogan</t>
  </si>
  <si>
    <t>Gabe Goodman</t>
  </si>
  <si>
    <t>Gabriel Arcand</t>
  </si>
  <si>
    <t xml:space="preserve">Deschambault QC,  Canada, , </t>
  </si>
  <si>
    <t>Gabriel Audisio</t>
  </si>
  <si>
    <t>Gabriel Bacquier</t>
  </si>
  <si>
    <t>Gabriel Blancher</t>
  </si>
  <si>
    <t xml:space="preserve">La Rochefoucauld-en-Angoumois,  France, , </t>
  </si>
  <si>
    <t>Gabriel Cattand</t>
  </si>
  <si>
    <t xml:space="preserve">Bonneville,  France, , </t>
  </si>
  <si>
    <t>Gabriel Chevallier</t>
  </si>
  <si>
    <t>Gabriel Davioud</t>
  </si>
  <si>
    <t>Gabriel Dupont</t>
  </si>
  <si>
    <t>Gabriel Faure</t>
  </si>
  <si>
    <t xml:space="preserve">Pamiers,  France, , </t>
  </si>
  <si>
    <t>Gabriel Garko</t>
  </si>
  <si>
    <t>Gabriel Gauthier</t>
  </si>
  <si>
    <t>Gabriel Hauge</t>
  </si>
  <si>
    <t xml:space="preserve">Hawley,  MN,  United States, </t>
  </si>
  <si>
    <t>Gabriel Haussonville</t>
  </si>
  <si>
    <t xml:space="preserve">Gurcy-le-ChÃ¢tel,  France, , </t>
  </si>
  <si>
    <t>Gabriel Koenigs</t>
  </si>
  <si>
    <t>Gabriel Loire</t>
  </si>
  <si>
    <t>Gabriel Mann</t>
  </si>
  <si>
    <t xml:space="preserve">New Haven,  CT,  United States, </t>
  </si>
  <si>
    <t>Gabriel Marcel</t>
  </si>
  <si>
    <t>Gabriel Nigond</t>
  </si>
  <si>
    <t xml:space="preserve">ChÃ¢teauroux,  France, , </t>
  </si>
  <si>
    <t>Gabriel Petre</t>
  </si>
  <si>
    <t>Gabriel Richard</t>
  </si>
  <si>
    <t>Gabriel Vanel</t>
  </si>
  <si>
    <t xml:space="preserve">Ampuis,  France, , </t>
  </si>
  <si>
    <t>Gabriel Veyre</t>
  </si>
  <si>
    <t xml:space="preserve">SeptÃ¨me,  France, , </t>
  </si>
  <si>
    <t>Gabriel Voisin</t>
  </si>
  <si>
    <t>Gabriele Amorth</t>
  </si>
  <si>
    <t>Gabriele Cagliari</t>
  </si>
  <si>
    <t xml:space="preserve">Guastalla,  Italy, , </t>
  </si>
  <si>
    <t>Gabriele Colombo</t>
  </si>
  <si>
    <t>Gabriele Ferzetti</t>
  </si>
  <si>
    <t>Gabriele Gallasi</t>
  </si>
  <si>
    <t>Gabriele Mucchi</t>
  </si>
  <si>
    <t>Gabriele Salvatores</t>
  </si>
  <si>
    <t>Gabriele Wohmann</t>
  </si>
  <si>
    <t>Gabriele d'Annunzio</t>
  </si>
  <si>
    <t>Gabriella Dorio</t>
  </si>
  <si>
    <t xml:space="preserve">Veggiano,  Italy, , </t>
  </si>
  <si>
    <t>Gabriella Paruzzi</t>
  </si>
  <si>
    <t>Gabrielle Dash</t>
  </si>
  <si>
    <t>Gabrielle Dorziat</t>
  </si>
  <si>
    <t>Gabrielle Reece</t>
  </si>
  <si>
    <t>Gabrielle Renard</t>
  </si>
  <si>
    <t xml:space="preserve">Essoyes,  France, , </t>
  </si>
  <si>
    <t>Gaby Basset</t>
  </si>
  <si>
    <t xml:space="preserve">Varennes-Saint-Sauveur,  France, , </t>
  </si>
  <si>
    <t>Gaby Braun</t>
  </si>
  <si>
    <t xml:space="preserve">Montigny-le-Bretonneux,  France, , </t>
  </si>
  <si>
    <t>Gaby Morlay</t>
  </si>
  <si>
    <t>Gae Aulenti</t>
  </si>
  <si>
    <t>Gael Turnbull</t>
  </si>
  <si>
    <t>Gaetano Badalementi</t>
  </si>
  <si>
    <t xml:space="preserve">Cinisi,  Italy, , </t>
  </si>
  <si>
    <t>Gaetano Gifuni</t>
  </si>
  <si>
    <t xml:space="preserve">Lucera,  Italy, , </t>
  </si>
  <si>
    <t>Gaetano Martino</t>
  </si>
  <si>
    <t>Gail Farrell</t>
  </si>
  <si>
    <t xml:space="preserve">Salinas,  CA,  United States, </t>
  </si>
  <si>
    <t>Gale Anne Hurd</t>
  </si>
  <si>
    <t>Gale Herbert Gillingham</t>
  </si>
  <si>
    <t>Gale Storm</t>
  </si>
  <si>
    <t>Galen Gibson</t>
  </si>
  <si>
    <t xml:space="preserve">Gloucester,  MA,  United States, </t>
  </si>
  <si>
    <t>Galliano Rossini</t>
  </si>
  <si>
    <t xml:space="preserve">Torrette,  Ancona,  Italy, </t>
  </si>
  <si>
    <t>Garrett Sherrill</t>
  </si>
  <si>
    <t>Garrett Thomas Martel</t>
  </si>
  <si>
    <t>Garrett Watterson</t>
  </si>
  <si>
    <t>Garrison Keillor</t>
  </si>
  <si>
    <t xml:space="preserve">Anoka,  MN,  United States, </t>
  </si>
  <si>
    <t>Garry Marshall</t>
  </si>
  <si>
    <t>Garry Roggenburk</t>
  </si>
  <si>
    <t>Garry Shandling</t>
  </si>
  <si>
    <t>Gary Beban</t>
  </si>
  <si>
    <t>Gary Bradds</t>
  </si>
  <si>
    <t xml:space="preserve">Sabina,  OH,  United States, </t>
  </si>
  <si>
    <t>Gary Christen</t>
  </si>
  <si>
    <t>Gary Crosby</t>
  </si>
  <si>
    <t>Gary DiSarcina</t>
  </si>
  <si>
    <t>Gary Frischer</t>
  </si>
  <si>
    <t>Gary Gilmore</t>
  </si>
  <si>
    <t>Gary Grimes</t>
  </si>
  <si>
    <t>Gary Hall Sr.</t>
  </si>
  <si>
    <t>Gary Hart</t>
  </si>
  <si>
    <t xml:space="preserve">Ottawa,  KS,  United States, </t>
  </si>
  <si>
    <t>Gary Hollis</t>
  </si>
  <si>
    <t>Gary Lee Sampson</t>
  </si>
  <si>
    <t>Gary Middlecoff</t>
  </si>
  <si>
    <t xml:space="preserve">Halls,  TN,  United States, </t>
  </si>
  <si>
    <t>Gary Payton</t>
  </si>
  <si>
    <t>Gary Pommet</t>
  </si>
  <si>
    <t>Gary Puckett</t>
  </si>
  <si>
    <t xml:space="preserve">Hibbing,  MN,  United States, </t>
  </si>
  <si>
    <t>Gary Rajsich</t>
  </si>
  <si>
    <t>Gary Sandy</t>
  </si>
  <si>
    <t>Gary Snyder</t>
  </si>
  <si>
    <t>Gary Steven Krist</t>
  </si>
  <si>
    <t xml:space="preserve">Aberdeen,  WA,  United States, </t>
  </si>
  <si>
    <t>Gary Sweet</t>
  </si>
  <si>
    <t xml:space="preserve">Melbourne,  VIC,  Australia, </t>
  </si>
  <si>
    <t>Gary Trent</t>
  </si>
  <si>
    <t>Gary Webb</t>
  </si>
  <si>
    <t xml:space="preserve">Corona,  CA,  United States, </t>
  </si>
  <si>
    <t>Gaspard Edouard Five</t>
  </si>
  <si>
    <t>Gaspard Ulliel</t>
  </si>
  <si>
    <t>Gaston Bachelard</t>
  </si>
  <si>
    <t xml:space="preserve">Bar-sur-Aube,  France, , </t>
  </si>
  <si>
    <t>Gaston Billotte</t>
  </si>
  <si>
    <t xml:space="preserve">Sommeval,  France, , </t>
  </si>
  <si>
    <t>Gaston Calmette</t>
  </si>
  <si>
    <t>Gaston Combes</t>
  </si>
  <si>
    <t>Gaston Defferre</t>
  </si>
  <si>
    <t xml:space="preserve">Marsillargues,  France, , </t>
  </si>
  <si>
    <t>Gaston Dominici</t>
  </si>
  <si>
    <t>Gaston Dupouy</t>
  </si>
  <si>
    <t xml:space="preserve">Marmande,  France, , </t>
  </si>
  <si>
    <t>Gaston Eyskens</t>
  </si>
  <si>
    <t>Gaston Leroux</t>
  </si>
  <si>
    <t>Gaston Maspero</t>
  </si>
  <si>
    <t>Gaston Maurice Julia</t>
  </si>
  <si>
    <t>Gaston Milhaud</t>
  </si>
  <si>
    <t>Gaston Modot</t>
  </si>
  <si>
    <t>Gaston Paris</t>
  </si>
  <si>
    <t xml:space="preserve">Avenay-Val-d'Or,  France, , </t>
  </si>
  <si>
    <t>Gaston Reiff</t>
  </si>
  <si>
    <t xml:space="preserve">Braine-l'Alleud,  Belgique, , </t>
  </si>
  <si>
    <t>Gaston Roelants</t>
  </si>
  <si>
    <t xml:space="preserve">Opvelp,  Bierbeek,  Belgium, </t>
  </si>
  <si>
    <t>Gaston RÃ©buffat</t>
  </si>
  <si>
    <t>Gaston SÃ©bire</t>
  </si>
  <si>
    <t xml:space="preserve">Saint-Samson-sur-Rance,  France, , </t>
  </si>
  <si>
    <t>Gates Brown</t>
  </si>
  <si>
    <t xml:space="preserve">Crestline,  OH,  United States, </t>
  </si>
  <si>
    <t>Gates McFadden</t>
  </si>
  <si>
    <t>Gaudenzio Bernasconi</t>
  </si>
  <si>
    <t xml:space="preserve">Ponte San Pietro,  Italia, , </t>
  </si>
  <si>
    <t>Gautier Gallas</t>
  </si>
  <si>
    <t>Gavin Hamilton</t>
  </si>
  <si>
    <t>Gavin MacLeod</t>
  </si>
  <si>
    <t>Gavin Maxwell</t>
  </si>
  <si>
    <t xml:space="preserve">Wigtown,  Newton Stewart,  United Kingdom, </t>
  </si>
  <si>
    <t>Gavin Newsom</t>
  </si>
  <si>
    <t>Gavin Steel Strang</t>
  </si>
  <si>
    <t>Gawn Grainger</t>
  </si>
  <si>
    <t>Gay Brewer</t>
  </si>
  <si>
    <t>Gay Gaer Luce</t>
  </si>
  <si>
    <t>Gay Talese</t>
  </si>
  <si>
    <t xml:space="preserve">Ocean City,  NJ,  United States, </t>
  </si>
  <si>
    <t>Gaye Nelson</t>
  </si>
  <si>
    <t>Gaylord Hauser</t>
  </si>
  <si>
    <t>Gaylord Perry</t>
  </si>
  <si>
    <t xml:space="preserve">Williamston,  NC,  United States, </t>
  </si>
  <si>
    <t>GaÃ©tan Picon</t>
  </si>
  <si>
    <t>GaÃ«l Monfils</t>
  </si>
  <si>
    <t>Gebhard Frei</t>
  </si>
  <si>
    <t xml:space="preserve">Lichtensteig,  Switzerland, , </t>
  </si>
  <si>
    <t>Geddes MacGregor</t>
  </si>
  <si>
    <t>Geena Davis</t>
  </si>
  <si>
    <t>Gegia</t>
  </si>
  <si>
    <t xml:space="preserve">Galatina,  Italy, , </t>
  </si>
  <si>
    <t>Gelindo Bordin</t>
  </si>
  <si>
    <t xml:space="preserve">Longare,  Italy, , </t>
  </si>
  <si>
    <t>Gelsey Kirkland</t>
  </si>
  <si>
    <t xml:space="preserve">Fountain Hill,  PA,  United States, </t>
  </si>
  <si>
    <t>Gemaine Tillion</t>
  </si>
  <si>
    <t xml:space="preserve">AllÃ¨gre,  France, , </t>
  </si>
  <si>
    <t>Gena Rowlands</t>
  </si>
  <si>
    <t>Gene Allen</t>
  </si>
  <si>
    <t>Gene Autry</t>
  </si>
  <si>
    <t xml:space="preserve">Tioga,  NY,  United States, </t>
  </si>
  <si>
    <t>Gene Cernan</t>
  </si>
  <si>
    <t>Gene Cole</t>
  </si>
  <si>
    <t xml:space="preserve">New Lexington,  OH,  United States, </t>
  </si>
  <si>
    <t>Gene Evans</t>
  </si>
  <si>
    <t xml:space="preserve">Holbrook,  AZ,  United States, </t>
  </si>
  <si>
    <t>Gene Fullmer</t>
  </si>
  <si>
    <t>Gene Hackman</t>
  </si>
  <si>
    <t>Gene Johns</t>
  </si>
  <si>
    <t xml:space="preserve">Carrier Mills,  IL,  United States, </t>
  </si>
  <si>
    <t>Gene Kelly</t>
  </si>
  <si>
    <t>Gene Littler</t>
  </si>
  <si>
    <t>Gene Mauch</t>
  </si>
  <si>
    <t xml:space="preserve">Salina,  KS,  United States, </t>
  </si>
  <si>
    <t>Gene Michael</t>
  </si>
  <si>
    <t xml:space="preserve">Kent,  OH,  United States, </t>
  </si>
  <si>
    <t>Gene Oâ€™Quin</t>
  </si>
  <si>
    <t>Gene Rayburn</t>
  </si>
  <si>
    <t xml:space="preserve">Christopher,  IL,  United States, </t>
  </si>
  <si>
    <t>Gene Reynolds</t>
  </si>
  <si>
    <t>Gene Roddenberry</t>
  </si>
  <si>
    <t>Gene Simmons</t>
  </si>
  <si>
    <t xml:space="preserve">Haifa,  Israel, , </t>
  </si>
  <si>
    <t>Gene Stallings</t>
  </si>
  <si>
    <t xml:space="preserve">Paris,  TX,  United States, </t>
  </si>
  <si>
    <t>Gene Taylor</t>
  </si>
  <si>
    <t>Gene Wilder</t>
  </si>
  <si>
    <t>Gene Woodling</t>
  </si>
  <si>
    <t>Geneva Azar</t>
  </si>
  <si>
    <t>Genevieve Hannelius</t>
  </si>
  <si>
    <t>Genevieve Rochette</t>
  </si>
  <si>
    <t>GeneviÃ¨ve Asse</t>
  </si>
  <si>
    <t>GeneviÃ¨ve Casile</t>
  </si>
  <si>
    <t>GeneviÃ¨ve Fontanel</t>
  </si>
  <si>
    <t>GeneviÃ¨ve Lhermitte</t>
  </si>
  <si>
    <t>GeneviÃ¨ve Morel</t>
  </si>
  <si>
    <t xml:space="preserve">Les Andelys,  France, , </t>
  </si>
  <si>
    <t>GeneviÃ¨ve Page</t>
  </si>
  <si>
    <t>Genie Francis</t>
  </si>
  <si>
    <t>Gennaro Acquaviva</t>
  </si>
  <si>
    <t>Gennaro Matecena</t>
  </si>
  <si>
    <t>Geof Hewitt</t>
  </si>
  <si>
    <t>Geoff Vanderstock</t>
  </si>
  <si>
    <t>Geoffrey Dean</t>
  </si>
  <si>
    <t>Geoffrey Deuel</t>
  </si>
  <si>
    <t xml:space="preserve">Lockport,  NY,  United States, </t>
  </si>
  <si>
    <t>Geoffrey Pearson</t>
  </si>
  <si>
    <t>Georg Buchmann</t>
  </si>
  <si>
    <t>Georg BÃ¼chner</t>
  </si>
  <si>
    <t xml:space="preserve">Goddelau,  Riedstadt,  Germany, </t>
  </si>
  <si>
    <t>Georg Christoph Lichtenberg</t>
  </si>
  <si>
    <t xml:space="preserve">Ober-Ramstadt,  Deutschland, , </t>
  </si>
  <si>
    <t>Georg Comploi</t>
  </si>
  <si>
    <t xml:space="preserve">Brixen,  Italy, , </t>
  </si>
  <si>
    <t>Georg Friedeburg</t>
  </si>
  <si>
    <t>Georg Friedrich Parrot</t>
  </si>
  <si>
    <t>Georg Kaiser</t>
  </si>
  <si>
    <t>Georg Kerschensteiner</t>
  </si>
  <si>
    <t>Georg Kolbe</t>
  </si>
  <si>
    <t xml:space="preserve">Waldheim,  Germany, , </t>
  </si>
  <si>
    <t>Georg Leber</t>
  </si>
  <si>
    <t xml:space="preserve">Beselich,  Germany, , </t>
  </si>
  <si>
    <t>Georg Oeder</t>
  </si>
  <si>
    <t>Georg Ohm</t>
  </si>
  <si>
    <t>Georg SchÃ¶nberger</t>
  </si>
  <si>
    <t>Georg Trakl</t>
  </si>
  <si>
    <t>George A. Hooper</t>
  </si>
  <si>
    <t>George Alec Effinger</t>
  </si>
  <si>
    <t>George Archer</t>
  </si>
  <si>
    <t>George Arthur Godding</t>
  </si>
  <si>
    <t xml:space="preserve">Lawrence,  KS,  United States, </t>
  </si>
  <si>
    <t>George B. McClellan</t>
  </si>
  <si>
    <t>George Blake</t>
  </si>
  <si>
    <t>George Bland Humble</t>
  </si>
  <si>
    <t xml:space="preserve">Richmond,  United Kingdom, , </t>
  </si>
  <si>
    <t>George Brejack</t>
  </si>
  <si>
    <t>George Bruce</t>
  </si>
  <si>
    <t>George Cappuzzello</t>
  </si>
  <si>
    <t>George Chisholm</t>
  </si>
  <si>
    <t>George Clinton</t>
  </si>
  <si>
    <t xml:space="preserve">Kannapolis,  NC,  United States, </t>
  </si>
  <si>
    <t>George Clooney</t>
  </si>
  <si>
    <t xml:space="preserve">Lexington-Fayette,  KY,  United States, </t>
  </si>
  <si>
    <t>George D'Espagnat</t>
  </si>
  <si>
    <t>George Deukmejian</t>
  </si>
  <si>
    <t xml:space="preserve">Albany,  NY,  United States, </t>
  </si>
  <si>
    <t>George Devlin</t>
  </si>
  <si>
    <t>George Economou</t>
  </si>
  <si>
    <t xml:space="preserve">Great Falls,  MT,  United States, </t>
  </si>
  <si>
    <t>George Edmond Crombie</t>
  </si>
  <si>
    <t>George Edward Backus</t>
  </si>
  <si>
    <t>George Eliot</t>
  </si>
  <si>
    <t xml:space="preserve">Nuneaton,  United Kingdom, , </t>
  </si>
  <si>
    <t>George Elrick</t>
  </si>
  <si>
    <t>George Eugene Moore</t>
  </si>
  <si>
    <t>George F. Rodden</t>
  </si>
  <si>
    <t>George Foreman</t>
  </si>
  <si>
    <t xml:space="preserve">Marshall,  TX,  United States, </t>
  </si>
  <si>
    <t>George Franklin Getty</t>
  </si>
  <si>
    <t>George Fraser</t>
  </si>
  <si>
    <t>George Galloway</t>
  </si>
  <si>
    <t>George Gordon Cantlay</t>
  </si>
  <si>
    <t>George Grizzard</t>
  </si>
  <si>
    <t xml:space="preserve">Roanoke Rapids,  NC,  United States, </t>
  </si>
  <si>
    <t>George Grosz</t>
  </si>
  <si>
    <t>George H. McKee</t>
  </si>
  <si>
    <t xml:space="preserve">Pickens,  SC,  United States, </t>
  </si>
  <si>
    <t>George Henderson</t>
  </si>
  <si>
    <t xml:space="preserve">Elgin,  United Kingdom, , </t>
  </si>
  <si>
    <t>George Hendrik Breitner</t>
  </si>
  <si>
    <t>George Hunt Weyerhaeuser</t>
  </si>
  <si>
    <t>George Hurley</t>
  </si>
  <si>
    <t>George J. Mitchell</t>
  </si>
  <si>
    <t xml:space="preserve">Waterville,  ME,  United States, </t>
  </si>
  <si>
    <t>George Johnson</t>
  </si>
  <si>
    <t xml:space="preserve">Tylertown,  MS,  United States, </t>
  </si>
  <si>
    <t>George Johnston</t>
  </si>
  <si>
    <t>George Joseph Stigler</t>
  </si>
  <si>
    <t xml:space="preserve">Renton,  WA,  United States, </t>
  </si>
  <si>
    <t>George Kenneth Younger</t>
  </si>
  <si>
    <t>George King</t>
  </si>
  <si>
    <t xml:space="preserve">Norfolk,  VA,  United States, </t>
  </si>
  <si>
    <t>George Lecomte</t>
  </si>
  <si>
    <t>George Lennon</t>
  </si>
  <si>
    <t>George Lincoln Rockwell</t>
  </si>
  <si>
    <t>George Lopez</t>
  </si>
  <si>
    <t>George Lucas</t>
  </si>
  <si>
    <t>George MacBeth</t>
  </si>
  <si>
    <t xml:space="preserve">Shotts,  United Kingdom, , </t>
  </si>
  <si>
    <t>George MacLeod</t>
  </si>
  <si>
    <t>George Mackay Brown</t>
  </si>
  <si>
    <t xml:space="preserve">Stromness,  United Kingdom, , </t>
  </si>
  <si>
    <t>George Marion Seignious</t>
  </si>
  <si>
    <t xml:space="preserve">Orangeburg,  SC,  United States, </t>
  </si>
  <si>
    <t>George Mayo</t>
  </si>
  <si>
    <t>George McFarland</t>
  </si>
  <si>
    <t>George Mikan</t>
  </si>
  <si>
    <t xml:space="preserve">Joliet,  IL,  United States, </t>
  </si>
  <si>
    <t>George Moscone</t>
  </si>
  <si>
    <t>George Nader</t>
  </si>
  <si>
    <t>George Niederauer</t>
  </si>
  <si>
    <t>George Oppenheimer</t>
  </si>
  <si>
    <t>George P. Mitchell</t>
  </si>
  <si>
    <t>George Palmer Garrett</t>
  </si>
  <si>
    <t xml:space="preserve">Orlando,  FL,  United States, </t>
  </si>
  <si>
    <t>George Patton</t>
  </si>
  <si>
    <t xml:space="preserve">San Marino,  CA,  United States, </t>
  </si>
  <si>
    <t>George Perceval</t>
  </si>
  <si>
    <t xml:space="preserve">Westminster,  London,  United Kingdom, </t>
  </si>
  <si>
    <t>George Ratterman</t>
  </si>
  <si>
    <t>George Robertson</t>
  </si>
  <si>
    <t xml:space="preserve">Port Ellen,  Islay,  United Kingdom, </t>
  </si>
  <si>
    <t>George Roy Hill</t>
  </si>
  <si>
    <t>George Ryoichi Ariyoshi</t>
  </si>
  <si>
    <t>George S. Boylan</t>
  </si>
  <si>
    <t>George Saimes</t>
  </si>
  <si>
    <t>George Samuel Beatty</t>
  </si>
  <si>
    <t xml:space="preserve">North Clinton,  NC,  United States, </t>
  </si>
  <si>
    <t>George Sand</t>
  </si>
  <si>
    <t>George Santayana</t>
  </si>
  <si>
    <t>George Sarton</t>
  </si>
  <si>
    <t>George Schmees</t>
  </si>
  <si>
    <t>George Segal</t>
  </si>
  <si>
    <t xml:space="preserve">Great Neck,  NY,  United States, </t>
  </si>
  <si>
    <t>George Seifert</t>
  </si>
  <si>
    <t>George Spencer</t>
  </si>
  <si>
    <t xml:space="preserve">Bexley,  OH,  United States, </t>
  </si>
  <si>
    <t>George Steinbrenner</t>
  </si>
  <si>
    <t xml:space="preserve">Rocky River,  OH,  United States, </t>
  </si>
  <si>
    <t>George Stephanopoulos</t>
  </si>
  <si>
    <t>George Stevens Jr.</t>
  </si>
  <si>
    <t>George T. Miller</t>
  </si>
  <si>
    <t>George Takei</t>
  </si>
  <si>
    <t>George Talbot</t>
  </si>
  <si>
    <t>George Tobia Jr.</t>
  </si>
  <si>
    <t>George Van Tassel</t>
  </si>
  <si>
    <t xml:space="preserve">Jefferson,  OH,  United States, </t>
  </si>
  <si>
    <t>George W. Bush</t>
  </si>
  <si>
    <t>George Washington</t>
  </si>
  <si>
    <t xml:space="preserve">Wakefield,  VA,  United States, </t>
  </si>
  <si>
    <t>George Washington Adams</t>
  </si>
  <si>
    <t>George Webster</t>
  </si>
  <si>
    <t xml:space="preserve">Anderson,  SC,  United States, </t>
  </si>
  <si>
    <t>George Ziemann</t>
  </si>
  <si>
    <t>Georges</t>
  </si>
  <si>
    <t>Georges Adolphe Hue</t>
  </si>
  <si>
    <t>Georges Anselme</t>
  </si>
  <si>
    <t>Georges Arditi</t>
  </si>
  <si>
    <t>Georges Arnaud</t>
  </si>
  <si>
    <t>Georges Auric</t>
  </si>
  <si>
    <t xml:space="preserve">LodÃ¨ve,  France, , </t>
  </si>
  <si>
    <t>Georges Balagny</t>
  </si>
  <si>
    <t>Georges Bataille</t>
  </si>
  <si>
    <t xml:space="preserve">Billom,  France, , </t>
  </si>
  <si>
    <t>Georges Beaucourt</t>
  </si>
  <si>
    <t>Georges Bellec</t>
  </si>
  <si>
    <t>Georges Beller</t>
  </si>
  <si>
    <t>Georges Bellon</t>
  </si>
  <si>
    <t>Georges Bernanos</t>
  </si>
  <si>
    <t>Georges Besse</t>
  </si>
  <si>
    <t>Georges Bidault</t>
  </si>
  <si>
    <t>Georges Blanc</t>
  </si>
  <si>
    <t>Georges Blanchard</t>
  </si>
  <si>
    <t>Georges Blond</t>
  </si>
  <si>
    <t>Georges Bonnet</t>
  </si>
  <si>
    <t xml:space="preserve">Bassillac-et-Auberoche,  France, , </t>
  </si>
  <si>
    <t>Georges Braque</t>
  </si>
  <si>
    <t>Georges Brassens</t>
  </si>
  <si>
    <t>Georges Canguilhem</t>
  </si>
  <si>
    <t xml:space="preserve">Castelnaudary,  France, , </t>
  </si>
  <si>
    <t>Georges Carpentier</t>
  </si>
  <si>
    <t>Georges Chamarat</t>
  </si>
  <si>
    <t>Georges Clemenceau</t>
  </si>
  <si>
    <t xml:space="preserve">Mouilleron-le-Captif,  France, , </t>
  </si>
  <si>
    <t>Georges Conchon</t>
  </si>
  <si>
    <t>Georges Courteline</t>
  </si>
  <si>
    <t>Georges Damitio</t>
  </si>
  <si>
    <t>Georges Darboy</t>
  </si>
  <si>
    <t xml:space="preserve">Fayl-Billot,  France, , </t>
  </si>
  <si>
    <t>Georges Dard</t>
  </si>
  <si>
    <t>Georges De Caunes</t>
  </si>
  <si>
    <t>Georges Delerue</t>
  </si>
  <si>
    <t>Georges Delplanque</t>
  </si>
  <si>
    <t>Georges DemenÃ¿</t>
  </si>
  <si>
    <t>Georges DescriÃ¨res</t>
  </si>
  <si>
    <t>Georges Desvallieres</t>
  </si>
  <si>
    <t>Georges Dieulafoy</t>
  </si>
  <si>
    <t>Georges Dorival</t>
  </si>
  <si>
    <t xml:space="preserve">Orival,  France, , </t>
  </si>
  <si>
    <t>Georges Duhamel</t>
  </si>
  <si>
    <t>Georges Dumas</t>
  </si>
  <si>
    <t xml:space="preserve">LÃ©dignan,  France, , </t>
  </si>
  <si>
    <t>Georges DumÃ©zil</t>
  </si>
  <si>
    <t>Georges Emmanuel Clancier</t>
  </si>
  <si>
    <t>Georges Ernest Boulanger</t>
  </si>
  <si>
    <t>Georges Feydeau</t>
  </si>
  <si>
    <t>Georges Firmin</t>
  </si>
  <si>
    <t>Georges Franju</t>
  </si>
  <si>
    <t xml:space="preserve">FougÃ¨res,  France, , </t>
  </si>
  <si>
    <t>Georges Gaste</t>
  </si>
  <si>
    <t>Georges Goyau</t>
  </si>
  <si>
    <t>Georges GrÃ¼n</t>
  </si>
  <si>
    <t>Georges Guynemer</t>
  </si>
  <si>
    <t>Georges GÃ©ret</t>
  </si>
  <si>
    <t>Georges Klein</t>
  </si>
  <si>
    <t>Georges Lacombe</t>
  </si>
  <si>
    <t>Georges Langelaan</t>
  </si>
  <si>
    <t>Georges Lautner</t>
  </si>
  <si>
    <t>Georges Lefebvre</t>
  </si>
  <si>
    <t>Georges Lemaitre</t>
  </si>
  <si>
    <t>Georges Leon Dufrenoy</t>
  </si>
  <si>
    <t>Georges Mandel</t>
  </si>
  <si>
    <t>Georges Marchais</t>
  </si>
  <si>
    <t xml:space="preserve">La Hoguette,  France, , </t>
  </si>
  <si>
    <t>Georges Marchal</t>
  </si>
  <si>
    <t>Georges Migot</t>
  </si>
  <si>
    <t>Georges Montaron</t>
  </si>
  <si>
    <t>Georges Moreel</t>
  </si>
  <si>
    <t xml:space="preserve">Gennevilliers,  France, , </t>
  </si>
  <si>
    <t>Georges Moustaki</t>
  </si>
  <si>
    <t>Georges MÃ©liÃ¨s</t>
  </si>
  <si>
    <t>Georges Nagelmackers</t>
  </si>
  <si>
    <t>Georges Panisset</t>
  </si>
  <si>
    <t>Georges Perec</t>
  </si>
  <si>
    <t>Georges Pompidou</t>
  </si>
  <si>
    <t xml:space="preserve">Montboudif,  France, , </t>
  </si>
  <si>
    <t>Georges Porto</t>
  </si>
  <si>
    <t>Georges Poujouly</t>
  </si>
  <si>
    <t>Georges PrÃªtre</t>
  </si>
  <si>
    <t xml:space="preserve">Waziers,  France, , </t>
  </si>
  <si>
    <t>Georges Rapin</t>
  </si>
  <si>
    <t>Georges Ribemont</t>
  </si>
  <si>
    <t>Georges Rodenbach</t>
  </si>
  <si>
    <t xml:space="preserve">Tournai,  Belgium, , </t>
  </si>
  <si>
    <t>Georges Rodriguez</t>
  </si>
  <si>
    <t>Georges Rohner</t>
  </si>
  <si>
    <t>Georges Rol</t>
  </si>
  <si>
    <t xml:space="preserve">Thiviers,  France, , </t>
  </si>
  <si>
    <t>Georges Rose</t>
  </si>
  <si>
    <t xml:space="preserve">Maisons-Alfort,  France, , </t>
  </si>
  <si>
    <t>Georges Rouquier</t>
  </si>
  <si>
    <t xml:space="preserve">Lunel-Viel,  France, , </t>
  </si>
  <si>
    <t>Georges Sadoul</t>
  </si>
  <si>
    <t>Georges Salomon</t>
  </si>
  <si>
    <t>Georges Sesia</t>
  </si>
  <si>
    <t xml:space="preserve">Villerupt,  France, , </t>
  </si>
  <si>
    <t>Georges Seurat</t>
  </si>
  <si>
    <t>Georges Sorel</t>
  </si>
  <si>
    <t>Georges Speicher</t>
  </si>
  <si>
    <t>Georges Tabet</t>
  </si>
  <si>
    <t>Georges Theunis</t>
  </si>
  <si>
    <t xml:space="preserve">MontegnÃ©e,  Saint-Nicolas,  Belgium, </t>
  </si>
  <si>
    <t>Georges Thierry d'Argenlieu</t>
  </si>
  <si>
    <t>Georges Vallerey</t>
  </si>
  <si>
    <t>Georges Van Parys</t>
  </si>
  <si>
    <t>Georges Vandenbeusch</t>
  </si>
  <si>
    <t>Georges Verriest</t>
  </si>
  <si>
    <t>Georges Victor Mathieu</t>
  </si>
  <si>
    <t>Georges Vigreux</t>
  </si>
  <si>
    <t>Georges Villaret</t>
  </si>
  <si>
    <t>Georges Wambst</t>
  </si>
  <si>
    <t xml:space="preserve">LunÃ©ville,  France, , </t>
  </si>
  <si>
    <t>Georges Wilson</t>
  </si>
  <si>
    <t xml:space="preserve">Champigny-sur-Marne,  France, , </t>
  </si>
  <si>
    <t>Georges Wolinski</t>
  </si>
  <si>
    <t>Georges de Beauregard</t>
  </si>
  <si>
    <t>Georgette Hagedoorn</t>
  </si>
  <si>
    <t>Georgette Plana</t>
  </si>
  <si>
    <t>Georgette Robinson</t>
  </si>
  <si>
    <t>Georgia Carroll</t>
  </si>
  <si>
    <t>Georgia Wortmann</t>
  </si>
  <si>
    <t xml:space="preserve">Rio de Janeiro,  Brazil, , </t>
  </si>
  <si>
    <t>Georgiana Frances Adams</t>
  </si>
  <si>
    <t>Georgie Anne Geyer</t>
  </si>
  <si>
    <t>Georgina Dufoix</t>
  </si>
  <si>
    <t>Georgio Forattini</t>
  </si>
  <si>
    <t>Georgio Pietro Stefani</t>
  </si>
  <si>
    <t xml:space="preserve">L'Aquila,  Italy, , </t>
  </si>
  <si>
    <t>Geori Boue</t>
  </si>
  <si>
    <t>Gerald Amirault</t>
  </si>
  <si>
    <t>Gerald Brenan</t>
  </si>
  <si>
    <t xml:space="preserve">Sliema,  Malta, , </t>
  </si>
  <si>
    <t>Gerald Craffey</t>
  </si>
  <si>
    <t>Gerald D. Kleczka</t>
  </si>
  <si>
    <t>Gerald DeConto</t>
  </si>
  <si>
    <t xml:space="preserve">Plymouth,  MA,  United States, </t>
  </si>
  <si>
    <t>Gerald Ford</t>
  </si>
  <si>
    <t>Gerald Hiken</t>
  </si>
  <si>
    <t>Gerald McCra</t>
  </si>
  <si>
    <t>Gerald McCra Jr.</t>
  </si>
  <si>
    <t>Gerald Mosse</t>
  </si>
  <si>
    <t>Gerald P. Carr</t>
  </si>
  <si>
    <t>Gerald Sousa</t>
  </si>
  <si>
    <t>Gerald W. Johnson</t>
  </si>
  <si>
    <t xml:space="preserve">Owenton,  KY,  United States, </t>
  </si>
  <si>
    <t>Gerald Wasserburg</t>
  </si>
  <si>
    <t>Geraldine Chaplin</t>
  </si>
  <si>
    <t>Geraldine Hatch Hanon</t>
  </si>
  <si>
    <t xml:space="preserve">Malad City,  ID,  United States, </t>
  </si>
  <si>
    <t>Geraldine Price</t>
  </si>
  <si>
    <t>Geraldine Ross</t>
  </si>
  <si>
    <t>Geraldine Stutz</t>
  </si>
  <si>
    <t>Gerard Alsteens</t>
  </si>
  <si>
    <t xml:space="preserve">Auderghem,  Brussels,  Belgium, </t>
  </si>
  <si>
    <t>Gerard Bauer</t>
  </si>
  <si>
    <t>Gerard Butler</t>
  </si>
  <si>
    <t>Gerard Cordonnier</t>
  </si>
  <si>
    <t>Gerard Croiset</t>
  </si>
  <si>
    <t xml:space="preserve">Laren,  Netherlands, , </t>
  </si>
  <si>
    <t>Gerard Defois</t>
  </si>
  <si>
    <t xml:space="preserve">Nueil-sur-Layon,  Lys-Haut-Layon,  France, </t>
  </si>
  <si>
    <t>Gerard Dewan</t>
  </si>
  <si>
    <t>Gerard Hengeveld</t>
  </si>
  <si>
    <t xml:space="preserve">Kampen,  Netherlands, , </t>
  </si>
  <si>
    <t>Gerard Lebourg</t>
  </si>
  <si>
    <t>Gerard Majax</t>
  </si>
  <si>
    <t>Gerard Miller</t>
  </si>
  <si>
    <t>Gerard Mulliez</t>
  </si>
  <si>
    <t>Gerard Paquet</t>
  </si>
  <si>
    <t xml:space="preserve">La Seyne-sur-Mer,  France, , </t>
  </si>
  <si>
    <t>Gerard Pignon</t>
  </si>
  <si>
    <t>Gerard Renon</t>
  </si>
  <si>
    <t xml:space="preserve">Saint-Amand-Montrond,  France, , </t>
  </si>
  <si>
    <t>Gerard Reve</t>
  </si>
  <si>
    <t>Gerard Schwarz</t>
  </si>
  <si>
    <t xml:space="preserve">Hoboken,  NJ,  United States, </t>
  </si>
  <si>
    <t>Gerard Walschap</t>
  </si>
  <si>
    <t xml:space="preserve">Londerzeel,  Belgium, , </t>
  </si>
  <si>
    <t>Gerard Zerbi</t>
  </si>
  <si>
    <t>Gerard d'Aboville</t>
  </si>
  <si>
    <t>Gerardo Bianco</t>
  </si>
  <si>
    <t>Gerardo Diego</t>
  </si>
  <si>
    <t xml:space="preserve">Santander,  Spain, , </t>
  </si>
  <si>
    <t>Gerardo Guerrieri</t>
  </si>
  <si>
    <t xml:space="preserve">Matera,  Italy, , </t>
  </si>
  <si>
    <t>Gerd Bucerius</t>
  </si>
  <si>
    <t xml:space="preserve">Hamm,  Germany, , </t>
  </si>
  <si>
    <t>Gerd Muller</t>
  </si>
  <si>
    <t xml:space="preserve">NÃ¶rdlingen,  Germany, , </t>
  </si>
  <si>
    <t>Gerhard Brunner</t>
  </si>
  <si>
    <t xml:space="preserve">Villach,  Austria, , </t>
  </si>
  <si>
    <t>Gerhard Ritter</t>
  </si>
  <si>
    <t xml:space="preserve">Bad Sooden-Allendorf,  Deutschland, , </t>
  </si>
  <si>
    <t>Gerhard SchrÃ¶der</t>
  </si>
  <si>
    <t xml:space="preserve">Blomberg,  Germany, , </t>
  </si>
  <si>
    <t>Gerhard Stoltenberg</t>
  </si>
  <si>
    <t>Gerhard Vehns</t>
  </si>
  <si>
    <t>Gerhart Ellert</t>
  </si>
  <si>
    <t xml:space="preserve">Wolfsberg,  Austria, , </t>
  </si>
  <si>
    <t>Germain Marie Nouveau</t>
  </si>
  <si>
    <t xml:space="preserve">PourriÃ¨res,  France, , </t>
  </si>
  <si>
    <t>Germaine Beaumont</t>
  </si>
  <si>
    <t xml:space="preserve">Petit-Couronne,  France, , </t>
  </si>
  <si>
    <t>Germaine Degueldre</t>
  </si>
  <si>
    <t xml:space="preserve">Binche,  Belgium, , </t>
  </si>
  <si>
    <t>Germaine Dulac</t>
  </si>
  <si>
    <t>Germaine Holley</t>
  </si>
  <si>
    <t>Germaine Lucie Soleil</t>
  </si>
  <si>
    <t>Germaine Montero</t>
  </si>
  <si>
    <t>Germaine Poinso</t>
  </si>
  <si>
    <t>Germaine Sablon</t>
  </si>
  <si>
    <t xml:space="preserve">Le Perreux-sur-Marne,  France, , </t>
  </si>
  <si>
    <t>Germaine Tailleferre</t>
  </si>
  <si>
    <t>Germano Mian</t>
  </si>
  <si>
    <t xml:space="preserve">Cormons,  Italy, , </t>
  </si>
  <si>
    <t>Gerolf Annemans</t>
  </si>
  <si>
    <t>Gerre Hancock</t>
  </si>
  <si>
    <t>Gerri Ann Richard</t>
  </si>
  <si>
    <t>Gerrie Kneteman</t>
  </si>
  <si>
    <t>Gerrit Achterberg</t>
  </si>
  <si>
    <t xml:space="preserve">Langbroek,  Wijk bij Duurstede,  Netherlands, </t>
  </si>
  <si>
    <t>Gerrit Boeyen</t>
  </si>
  <si>
    <t xml:space="preserve">Oss,  Netherlands, , </t>
  </si>
  <si>
    <t>Gerrit Komrij</t>
  </si>
  <si>
    <t xml:space="preserve">Winterswijk,  Netherlands, , </t>
  </si>
  <si>
    <t>Gerry Berns</t>
  </si>
  <si>
    <t>Gerry Lehane</t>
  </si>
  <si>
    <t>Gerry Lindgren</t>
  </si>
  <si>
    <t>Gerry McCann</t>
  </si>
  <si>
    <t>Gerry Rafferty</t>
  </si>
  <si>
    <t>Gerry Wolman</t>
  </si>
  <si>
    <t xml:space="preserve">Shenandoah,  PA,  United States, </t>
  </si>
  <si>
    <t>Gert FrÃ¶be</t>
  </si>
  <si>
    <t xml:space="preserve">Zwickau,  Germany, , </t>
  </si>
  <si>
    <t>Gertrud Baumer</t>
  </si>
  <si>
    <t>Gertrud Leistikow</t>
  </si>
  <si>
    <t xml:space="preserve">BÃ¼ckeburg,  Germany, , </t>
  </si>
  <si>
    <t>Gertrud Scholtz</t>
  </si>
  <si>
    <t xml:space="preserve">Adelsheim,  Germany, , </t>
  </si>
  <si>
    <t>Gesine Schwan</t>
  </si>
  <si>
    <t>Gesualdo Bufalino</t>
  </si>
  <si>
    <t xml:space="preserve">Comiso,  Italy, , </t>
  </si>
  <si>
    <t>Gherardo Gherardi</t>
  </si>
  <si>
    <t>Ghislain Cloquet</t>
  </si>
  <si>
    <t>Ghislaine Marchal</t>
  </si>
  <si>
    <t>Gia Ventola</t>
  </si>
  <si>
    <t>Giacinto Facchetti</t>
  </si>
  <si>
    <t>Giacomo</t>
  </si>
  <si>
    <t xml:space="preserve">Busto Garolfo,  Italia, , </t>
  </si>
  <si>
    <t>Giacomo Agostini</t>
  </si>
  <si>
    <t>Giacomo Balla</t>
  </si>
  <si>
    <t>Giacomo Biffi</t>
  </si>
  <si>
    <t>Giacomo Colussi</t>
  </si>
  <si>
    <t>Giacomo Gualco</t>
  </si>
  <si>
    <t xml:space="preserve">Serravalle Scrivia,  Italia, , </t>
  </si>
  <si>
    <t>Giacomo Lauri Volpi</t>
  </si>
  <si>
    <t xml:space="preserve">Lanuvio,  Italy, , </t>
  </si>
  <si>
    <t>Giacomo Leopardi</t>
  </si>
  <si>
    <t>Giacomo Mancini</t>
  </si>
  <si>
    <t xml:space="preserve">Cosenza,  Italy, , </t>
  </si>
  <si>
    <t>Giacomo Manzu</t>
  </si>
  <si>
    <t>Giacomo Mari</t>
  </si>
  <si>
    <t xml:space="preserve">Vescovato,  Italy, , </t>
  </si>
  <si>
    <t>Giacomo Neri</t>
  </si>
  <si>
    <t>Giacomo Puccini</t>
  </si>
  <si>
    <t>Giammarco Mezzadri</t>
  </si>
  <si>
    <t>Giampiero Albertini</t>
  </si>
  <si>
    <t xml:space="preserve">MuggiÃ²,  Italy, , </t>
  </si>
  <si>
    <t>Giampiero Cantoni</t>
  </si>
  <si>
    <t>Gian</t>
  </si>
  <si>
    <t>Gian Carlo Menotti</t>
  </si>
  <si>
    <t xml:space="preserve">Cadegliano-Viconago,  Italia, , </t>
  </si>
  <si>
    <t>Gian Garbelli</t>
  </si>
  <si>
    <t>Gian Giacomo Feltrinelli</t>
  </si>
  <si>
    <t>Gian Giorgio Trissino</t>
  </si>
  <si>
    <t>Gian Luca Signorini</t>
  </si>
  <si>
    <t>Gian Maria VolontÃ©</t>
  </si>
  <si>
    <t>Gian Vittorio Baldi</t>
  </si>
  <si>
    <t>Gianandrea Gavazzeni</t>
  </si>
  <si>
    <t>Giancarlo Astrua</t>
  </si>
  <si>
    <t xml:space="preserve">Graglia,  Italy, , </t>
  </si>
  <si>
    <t>Giancarlo Baghetti</t>
  </si>
  <si>
    <t>Giancarlo Cito</t>
  </si>
  <si>
    <t xml:space="preserve">Taranto,  Italy, , </t>
  </si>
  <si>
    <t>Giancarlo Fisichella</t>
  </si>
  <si>
    <t>Giancarlo Giannini</t>
  </si>
  <si>
    <t>Giancarlo Parretti</t>
  </si>
  <si>
    <t xml:space="preserve">Orvieto,  Italy, , </t>
  </si>
  <si>
    <t>Giancarlo Vitali</t>
  </si>
  <si>
    <t xml:space="preserve">Medesano,  Italy, , </t>
  </si>
  <si>
    <t>Gianetto Cimurri</t>
  </si>
  <si>
    <t>Gianfranco Contri</t>
  </si>
  <si>
    <t>Gianfranco Ferre</t>
  </si>
  <si>
    <t xml:space="preserve">Legnano,  Italy, , </t>
  </si>
  <si>
    <t>Gianfranco Fini</t>
  </si>
  <si>
    <t>Gianfranco Giachetti</t>
  </si>
  <si>
    <t>Gianfranco Martin</t>
  </si>
  <si>
    <t>Gianfranco Stevanin</t>
  </si>
  <si>
    <t>Giani Esposito</t>
  </si>
  <si>
    <t>Gianini Elena Belotti</t>
  </si>
  <si>
    <t>Gianluca Farina</t>
  </si>
  <si>
    <t xml:space="preserve">Casalmaggiore,  Italy, , </t>
  </si>
  <si>
    <t>Gianluca Genoni</t>
  </si>
  <si>
    <t xml:space="preserve">Galliate,  Italy, , </t>
  </si>
  <si>
    <t>Gianluca Grignani</t>
  </si>
  <si>
    <t>Gianluca Guarischi</t>
  </si>
  <si>
    <t>Gianluca Pagliuca</t>
  </si>
  <si>
    <t>Gianluca Rinaldini</t>
  </si>
  <si>
    <t>Gianlucca Vialli</t>
  </si>
  <si>
    <t>Gianluigi Buffon</t>
  </si>
  <si>
    <t xml:space="preserve">Carrara,  Italy, , </t>
  </si>
  <si>
    <t>Gianluigi Fogacci</t>
  </si>
  <si>
    <t>Gianmarco Tognazzi</t>
  </si>
  <si>
    <t>Gianmario Roveraro</t>
  </si>
  <si>
    <t>Gianna Manzini</t>
  </si>
  <si>
    <t>Gianna Maria Canale</t>
  </si>
  <si>
    <t>Gianna Nannini</t>
  </si>
  <si>
    <t>Gianna Pederzini</t>
  </si>
  <si>
    <t xml:space="preserve">Vo',  Italy, , </t>
  </si>
  <si>
    <t>Gianni Agnelli</t>
  </si>
  <si>
    <t>Gianni Amelio</t>
  </si>
  <si>
    <t xml:space="preserve">Magisano,  Italy, , </t>
  </si>
  <si>
    <t>Gianni Averaimo</t>
  </si>
  <si>
    <t>Gianni Basso</t>
  </si>
  <si>
    <t xml:space="preserve">Asti,  Italy, , </t>
  </si>
  <si>
    <t>Gianni Bella</t>
  </si>
  <si>
    <t>Gianni Cavina</t>
  </si>
  <si>
    <t>Gianni Morandi</t>
  </si>
  <si>
    <t xml:space="preserve">Monghidoro,  Italy, , </t>
  </si>
  <si>
    <t>Gianni Morbidelli</t>
  </si>
  <si>
    <t>Gianni Poli</t>
  </si>
  <si>
    <t xml:space="preserve">Lumezzane,  Italy, , </t>
  </si>
  <si>
    <t>Gianni Ravera</t>
  </si>
  <si>
    <t xml:space="preserve">Chiaravalle,  Italy, , </t>
  </si>
  <si>
    <t>Gianni Riotta</t>
  </si>
  <si>
    <t>Gianni Toppan</t>
  </si>
  <si>
    <t xml:space="preserve">Sequals,  Italy, , </t>
  </si>
  <si>
    <t>Gianni Versace</t>
  </si>
  <si>
    <t>Giannina Arangi</t>
  </si>
  <si>
    <t xml:space="preserve">Marigliano,  Italy, , </t>
  </si>
  <si>
    <t>Gigi Del Neri</t>
  </si>
  <si>
    <t xml:space="preserve">Aquileia,  Italy, , </t>
  </si>
  <si>
    <t>Gigi Hadid</t>
  </si>
  <si>
    <t>Gigi Perreau</t>
  </si>
  <si>
    <t>Gigio Alberti</t>
  </si>
  <si>
    <t>Gigliola Cinquetti</t>
  </si>
  <si>
    <t>Gigliola Ferioli</t>
  </si>
  <si>
    <t xml:space="preserve">Ponso,  Italy, , </t>
  </si>
  <si>
    <t>Gigliola Giorgini</t>
  </si>
  <si>
    <t>Gil Delamare</t>
  </si>
  <si>
    <t>Gil Hodges</t>
  </si>
  <si>
    <t xml:space="preserve">Princeton,  IN,  United States, </t>
  </si>
  <si>
    <t>Gilbert Auvergne</t>
  </si>
  <si>
    <t>Gilbert BÃ©caud</t>
  </si>
  <si>
    <t>Gilbert Canova</t>
  </si>
  <si>
    <t>Gilbert Cisneros</t>
  </si>
  <si>
    <t>Gilbert Collard</t>
  </si>
  <si>
    <t>Gilbert Colzin</t>
  </si>
  <si>
    <t xml:space="preserve">Yenne,  France, , </t>
  </si>
  <si>
    <t>Gilbert Desmet</t>
  </si>
  <si>
    <t>Gilbert DupÃ©</t>
  </si>
  <si>
    <t>Gilbert Duquenoix</t>
  </si>
  <si>
    <t xml:space="preserve">Bruay-la-BuissiÃ¨re,  France, , </t>
  </si>
  <si>
    <t>Gilbert Durand</t>
  </si>
  <si>
    <t>Gilbert Gil</t>
  </si>
  <si>
    <t xml:space="preserve">Goussainville,  France, , </t>
  </si>
  <si>
    <t>Gilbert III Moses</t>
  </si>
  <si>
    <t>Gilbert Lavoine</t>
  </si>
  <si>
    <t>Gilbert Melki</t>
  </si>
  <si>
    <t>Gilbert Mitterrand</t>
  </si>
  <si>
    <t>Gilbert Navarro</t>
  </si>
  <si>
    <t>Gilbert Ussin</t>
  </si>
  <si>
    <t xml:space="preserve">Valtournenche,  Italy, , </t>
  </si>
  <si>
    <t>Gilberte Cournand</t>
  </si>
  <si>
    <t>Gilberte Voisin</t>
  </si>
  <si>
    <t>Gilberto Govi</t>
  </si>
  <si>
    <t>Gilberto Simoni</t>
  </si>
  <si>
    <t>Giles Gordon</t>
  </si>
  <si>
    <t>Giles Havergal</t>
  </si>
  <si>
    <t>Gill Paquet</t>
  </si>
  <si>
    <t>Gilles Bernheim</t>
  </si>
  <si>
    <t>Gilles Blanchard</t>
  </si>
  <si>
    <t xml:space="preserve">Sainte-Adresse,  France, , </t>
  </si>
  <si>
    <t>Gilles Bosquet</t>
  </si>
  <si>
    <t>Gilles Bouleau</t>
  </si>
  <si>
    <t>Gilles BÃ©hat</t>
  </si>
  <si>
    <t>Gilles Deleuze</t>
  </si>
  <si>
    <t>Gilles Fabre</t>
  </si>
  <si>
    <t>Gilles Grangier</t>
  </si>
  <si>
    <t>Gilles Jacob</t>
  </si>
  <si>
    <t>Gilles Leguen</t>
  </si>
  <si>
    <t>Gilles Leroy</t>
  </si>
  <si>
    <t>Gilles Menage</t>
  </si>
  <si>
    <t>Gilles Perrault</t>
  </si>
  <si>
    <t>Gilles Savary</t>
  </si>
  <si>
    <t>Gilles Simon</t>
  </si>
  <si>
    <t>Gilles Verlant</t>
  </si>
  <si>
    <t>Gillian Bayford</t>
  </si>
  <si>
    <t>Gina Lollobrigida</t>
  </si>
  <si>
    <t xml:space="preserve">Subiaco,  Italy, , </t>
  </si>
  <si>
    <t>Gina ManÃ¨s</t>
  </si>
  <si>
    <t>Gina Mussolini</t>
  </si>
  <si>
    <t>Ginette Doyen</t>
  </si>
  <si>
    <t>Ginette Jany</t>
  </si>
  <si>
    <t>Ginette Leclerc</t>
  </si>
  <si>
    <t>Ginger Chalford</t>
  </si>
  <si>
    <t xml:space="preserve">Lebanon,  TN,  United States, </t>
  </si>
  <si>
    <t>Ginger Rich</t>
  </si>
  <si>
    <t>Ginger Rogers</t>
  </si>
  <si>
    <t xml:space="preserve">Independence,  MO,  United States, </t>
  </si>
  <si>
    <t>Ginny Stevenson</t>
  </si>
  <si>
    <t>Gino Bartali</t>
  </si>
  <si>
    <t xml:space="preserve">Bagno a Ripoli,  Italia, , </t>
  </si>
  <si>
    <t>Gino Bechi</t>
  </si>
  <si>
    <t>Gino Buonvino</t>
  </si>
  <si>
    <t>Gino Cappello</t>
  </si>
  <si>
    <t>Gino Cervi</t>
  </si>
  <si>
    <t>Gino Paoli</t>
  </si>
  <si>
    <t xml:space="preserve">Monfalcone,  Italy, , </t>
  </si>
  <si>
    <t>Gino Pivatelli</t>
  </si>
  <si>
    <t xml:space="preserve">Sanguinetto,  Italy, , </t>
  </si>
  <si>
    <t>Gino Scipione</t>
  </si>
  <si>
    <t xml:space="preserve">Macerata,  Italy, , </t>
  </si>
  <si>
    <t>Gino Severini</t>
  </si>
  <si>
    <t xml:space="preserve">Cortona,  Italy, , </t>
  </si>
  <si>
    <t>Gioele Dix</t>
  </si>
  <si>
    <t>Giordano Corsi</t>
  </si>
  <si>
    <t xml:space="preserve">Gonzaga,  Italy, , </t>
  </si>
  <si>
    <t>Giordano Guerri</t>
  </si>
  <si>
    <t>Giorgia</t>
  </si>
  <si>
    <t>Giorgia Moll</t>
  </si>
  <si>
    <t>Giorgia Padoan</t>
  </si>
  <si>
    <t>Giorgio Abetti</t>
  </si>
  <si>
    <t>Giorgio Albani</t>
  </si>
  <si>
    <t>Giorgio Albertazzi</t>
  </si>
  <si>
    <t>Giorgio Almirante</t>
  </si>
  <si>
    <t xml:space="preserve">Salsomaggiore Terme,  Italy, , </t>
  </si>
  <si>
    <t>Giorgio Amendola</t>
  </si>
  <si>
    <t>Giorgio Armani</t>
  </si>
  <si>
    <t>Giorgio Bassani</t>
  </si>
  <si>
    <t>Giorgio Bernardin</t>
  </si>
  <si>
    <t xml:space="preserve">Bonassola,  Italy, , </t>
  </si>
  <si>
    <t>Giorgio Cagnotto</t>
  </si>
  <si>
    <t>Giorgio Cavallon</t>
  </si>
  <si>
    <t>Giorgio Chinaglia</t>
  </si>
  <si>
    <t>Giorgio Corbelli</t>
  </si>
  <si>
    <t>Giorgio Faletti</t>
  </si>
  <si>
    <t>Giorgio Gaber</t>
  </si>
  <si>
    <t>Giorgio Garuzzo</t>
  </si>
  <si>
    <t xml:space="preserve">Paesana,  Italy, , </t>
  </si>
  <si>
    <t>Giorgio Ghezzi</t>
  </si>
  <si>
    <t xml:space="preserve">Cesenatico,  Italy, , </t>
  </si>
  <si>
    <t>Giorgio Gucci</t>
  </si>
  <si>
    <t>Giorgio Madia</t>
  </si>
  <si>
    <t>Giorgio Mancini</t>
  </si>
  <si>
    <t xml:space="preserve">Atessa,  Italy, , </t>
  </si>
  <si>
    <t>Giorgio Manganelli</t>
  </si>
  <si>
    <t>Giorgio Morandi</t>
  </si>
  <si>
    <t>Giorgio Moroder</t>
  </si>
  <si>
    <t xml:space="preserve">Ortisei,  Italy, , </t>
  </si>
  <si>
    <t>Giorgio Napolitano</t>
  </si>
  <si>
    <t>Giorgio Nelli</t>
  </si>
  <si>
    <t xml:space="preserve">Campiglia Marittima,  Italia, , </t>
  </si>
  <si>
    <t>Giorgio Perlasca</t>
  </si>
  <si>
    <t>Giorgio Rognoni</t>
  </si>
  <si>
    <t>Giorgio Turchi</t>
  </si>
  <si>
    <t>Giorgio Vanzetta</t>
  </si>
  <si>
    <t xml:space="preserve">Cavalese,  Italy, , </t>
  </si>
  <si>
    <t>Giorgio de Lullo</t>
  </si>
  <si>
    <t>Giovanna Botteri</t>
  </si>
  <si>
    <t>Giovanna Ferragamo</t>
  </si>
  <si>
    <t>Giovanna Fontana</t>
  </si>
  <si>
    <t xml:space="preserve">Traversetolo,  Italy, , </t>
  </si>
  <si>
    <t>Giovanna Mezzogiorno</t>
  </si>
  <si>
    <t>Giovanna Milella</t>
  </si>
  <si>
    <t>Giovanna Ralli</t>
  </si>
  <si>
    <t>Giovanna Stefanel</t>
  </si>
  <si>
    <t>Giovanna Trillini</t>
  </si>
  <si>
    <t xml:space="preserve">Jesi,  Italy, , </t>
  </si>
  <si>
    <t>Giovanni Agnelli</t>
  </si>
  <si>
    <t xml:space="preserve">Villar Perosa,  Italia, , </t>
  </si>
  <si>
    <t>Giovanni Alberto Agnelli</t>
  </si>
  <si>
    <t>Giovanni Azzini</t>
  </si>
  <si>
    <t xml:space="preserve">Quinzano d'Oglio,  Italia, , </t>
  </si>
  <si>
    <t>Giovanni Ballarin</t>
  </si>
  <si>
    <t>Giovanni Ballico</t>
  </si>
  <si>
    <t>Giovanni Battaglin</t>
  </si>
  <si>
    <t xml:space="preserve">Marostica,  Italy, , </t>
  </si>
  <si>
    <t>Giovanni Battista Re</t>
  </si>
  <si>
    <t xml:space="preserve">Borno,  Italy, , </t>
  </si>
  <si>
    <t>Giovanni Battistoni</t>
  </si>
  <si>
    <t xml:space="preserve">San Giovanni Lupatoto,  Italia, , </t>
  </si>
  <si>
    <t>Giovanni Bonelli</t>
  </si>
  <si>
    <t>Giovanni Brusca</t>
  </si>
  <si>
    <t xml:space="preserve">San Giuseppe Jato,  Italia, , </t>
  </si>
  <si>
    <t>Giovanni Cheli</t>
  </si>
  <si>
    <t>Giovanni Ciccarelli</t>
  </si>
  <si>
    <t>Giovanni Dell'elce</t>
  </si>
  <si>
    <t>Giovanni Di Domenico</t>
  </si>
  <si>
    <t>Giovanni Farina</t>
  </si>
  <si>
    <t xml:space="preserve">Olbia,  Italy, , </t>
  </si>
  <si>
    <t>Giovanni Ferrari</t>
  </si>
  <si>
    <t>Giovanni Gentile</t>
  </si>
  <si>
    <t xml:space="preserve">Castelvetrano,  Italy, , </t>
  </si>
  <si>
    <t>Giovanni Giacomazzi</t>
  </si>
  <si>
    <t xml:space="preserve">San Martino di Lupari,  Italia, , </t>
  </si>
  <si>
    <t>Giovanni Giolitti</t>
  </si>
  <si>
    <t xml:space="preserve">MondovÃ¬,  Italy, , </t>
  </si>
  <si>
    <t>Giovanni Gronchi</t>
  </si>
  <si>
    <t>Giovanni Guareschi</t>
  </si>
  <si>
    <t xml:space="preserve">Roccabianca,  Italy, , </t>
  </si>
  <si>
    <t>Giovanni Invernizzi</t>
  </si>
  <si>
    <t xml:space="preserve">Albairate,  Italy, , </t>
  </si>
  <si>
    <t>Giovanni Lasorsa</t>
  </si>
  <si>
    <t xml:space="preserve">Giovinazzo,  Italy, , </t>
  </si>
  <si>
    <t>Giovanni Leone</t>
  </si>
  <si>
    <t>Giovanni Lombardi</t>
  </si>
  <si>
    <t>Giovanni Martin</t>
  </si>
  <si>
    <t>Giovanni Martinelli</t>
  </si>
  <si>
    <t>Giovanni Meneghini</t>
  </si>
  <si>
    <t>Giovanni Minoli</t>
  </si>
  <si>
    <t>Giovanni Papini</t>
  </si>
  <si>
    <t>Giovanni Parisi</t>
  </si>
  <si>
    <t xml:space="preserve">Vibo Valentia,  Italy, , </t>
  </si>
  <si>
    <t>Giovanni Pascoli</t>
  </si>
  <si>
    <t xml:space="preserve">Latisana,  Italy, , </t>
  </si>
  <si>
    <t>Giovanni Pettenella</t>
  </si>
  <si>
    <t xml:space="preserve">Caprino Veronese,  Italy, , </t>
  </si>
  <si>
    <t>Giovanni Pupillo</t>
  </si>
  <si>
    <t xml:space="preserve">Avezzano,  Italy, , </t>
  </si>
  <si>
    <t>Giovanni Salderini</t>
  </si>
  <si>
    <t xml:space="preserve">CantÃ¹,  Italy, , </t>
  </si>
  <si>
    <t>Giovanni Scattone</t>
  </si>
  <si>
    <t>Giovanni Soldini</t>
  </si>
  <si>
    <t>Giovanni Spadolini</t>
  </si>
  <si>
    <t>Giovanni Sperotto</t>
  </si>
  <si>
    <t xml:space="preserve">Breganze,  Italy, , </t>
  </si>
  <si>
    <t>Giovanni Testori</t>
  </si>
  <si>
    <t xml:space="preserve">Novate Milanese,  Italia, , </t>
  </si>
  <si>
    <t>Giovanni Trapattoni</t>
  </si>
  <si>
    <t xml:space="preserve">Cusano Milanino,  Italia, , </t>
  </si>
  <si>
    <t>Giovanni Viola</t>
  </si>
  <si>
    <t xml:space="preserve">San Benigno Canavese,  Italia, , </t>
  </si>
  <si>
    <t>Giovanni Zuddas</t>
  </si>
  <si>
    <t>Giovannni Segantini</t>
  </si>
  <si>
    <t xml:space="preserve">Arco,  Italy, , </t>
  </si>
  <si>
    <t>Gisela Trowe</t>
  </si>
  <si>
    <t>Gisele BÃ¼ndchen</t>
  </si>
  <si>
    <t xml:space="preserve">TrÃªs de Maio,  Brasil, , </t>
  </si>
  <si>
    <t>Gisele Oudart</t>
  </si>
  <si>
    <t>Giselher Klebe</t>
  </si>
  <si>
    <t>GisÃ¨le Galante</t>
  </si>
  <si>
    <t>GisÃ¨le Vallerey</t>
  </si>
  <si>
    <t>Giuditta Saltarini</t>
  </si>
  <si>
    <t>Giuletta Raccagnelli</t>
  </si>
  <si>
    <t>Giulia Gam</t>
  </si>
  <si>
    <t>Giulia Pasini</t>
  </si>
  <si>
    <t xml:space="preserve">Castel San Pietro Terme,  Italia, , </t>
  </si>
  <si>
    <t>Giulia Quintavalle</t>
  </si>
  <si>
    <t>Giuliana Gamba</t>
  </si>
  <si>
    <t>Giuliana Pavarotti</t>
  </si>
  <si>
    <t>Giuliana de Sio</t>
  </si>
  <si>
    <t>Giuliano Amato</t>
  </si>
  <si>
    <t>Giuliano Gemma</t>
  </si>
  <si>
    <t>Giulietta Masina</t>
  </si>
  <si>
    <t>Giulietta Simionato</t>
  </si>
  <si>
    <t>Giulio Andreotti</t>
  </si>
  <si>
    <t>Giulio Base</t>
  </si>
  <si>
    <t>Giulio Battiferri</t>
  </si>
  <si>
    <t>Giulio Bolaffi</t>
  </si>
  <si>
    <t>Giulio Brogi</t>
  </si>
  <si>
    <t>Giulio Carlo Argan</t>
  </si>
  <si>
    <t>Giulio Castelli</t>
  </si>
  <si>
    <t>Giulio Douhet</t>
  </si>
  <si>
    <t>Giulio Natta</t>
  </si>
  <si>
    <t>Giuseppe Adami</t>
  </si>
  <si>
    <t>Giuseppe Armanini</t>
  </si>
  <si>
    <t>Giuseppe Baldini</t>
  </si>
  <si>
    <t>Giuseppe Battiston</t>
  </si>
  <si>
    <t>Giuseppe Bergomi</t>
  </si>
  <si>
    <t>Giuseppe Berto</t>
  </si>
  <si>
    <t xml:space="preserve">Mogliano Veneto,  Italy, , </t>
  </si>
  <si>
    <t>Giuseppe Bigogno</t>
  </si>
  <si>
    <t xml:space="preserve">Albizzate,  Italy, , </t>
  </si>
  <si>
    <t>Giuseppe Borgatti</t>
  </si>
  <si>
    <t>Giuseppe Carbone</t>
  </si>
  <si>
    <t>Giuseppe Casari</t>
  </si>
  <si>
    <t xml:space="preserve">Martinengo,  Italy, , </t>
  </si>
  <si>
    <t>Giuseppe Chiappella</t>
  </si>
  <si>
    <t xml:space="preserve">San Donato Milanese,  Italia, , </t>
  </si>
  <si>
    <t>Giuseppe Corradi</t>
  </si>
  <si>
    <t>Giuseppe Delfino</t>
  </si>
  <si>
    <t>Giuseppe Dessi</t>
  </si>
  <si>
    <t>Giuseppe Di Stefano</t>
  </si>
  <si>
    <t xml:space="preserve">Motta Sant'Anastasia,  Italia, , </t>
  </si>
  <si>
    <t>Giuseppe Di Vittorio</t>
  </si>
  <si>
    <t xml:space="preserve">Cerignola,  Italy, , </t>
  </si>
  <si>
    <t>Giuseppe Dordoni</t>
  </si>
  <si>
    <t>Giuseppe Dossetti</t>
  </si>
  <si>
    <t>Giuseppe Ermini</t>
  </si>
  <si>
    <t>Giuseppe Ferrara</t>
  </si>
  <si>
    <t xml:space="preserve">Castelfiorentino,  Italy, , </t>
  </si>
  <si>
    <t>Giuseppe Galderisi</t>
  </si>
  <si>
    <t>Giuseppe Garibaldi</t>
  </si>
  <si>
    <t>Giuseppe Insalaco</t>
  </si>
  <si>
    <t>Giuseppe Lugo</t>
  </si>
  <si>
    <t>Giuseppe Meazza</t>
  </si>
  <si>
    <t>Giuseppe Montalenti</t>
  </si>
  <si>
    <t>Giuseppe Olmo</t>
  </si>
  <si>
    <t xml:space="preserve">Celle Ligure,  Italy, , </t>
  </si>
  <si>
    <t>Giuseppe Palizzi</t>
  </si>
  <si>
    <t xml:space="preserve">Lanciano,  Italy, , </t>
  </si>
  <si>
    <t>Giuseppe Panini</t>
  </si>
  <si>
    <t xml:space="preserve">Pozza,  Ronco all'Adige,  Italy, </t>
  </si>
  <si>
    <t>Giuseppe Patroni Griffi</t>
  </si>
  <si>
    <t>Giuseppe Pella</t>
  </si>
  <si>
    <t xml:space="preserve">Valdengo,  Italy, , </t>
  </si>
  <si>
    <t>Giuseppe Pellizza da Volpedo</t>
  </si>
  <si>
    <t xml:space="preserve">Volpedo,  Italy, , </t>
  </si>
  <si>
    <t>Giuseppe Pelosi</t>
  </si>
  <si>
    <t>Giuseppe Peruchetti</t>
  </si>
  <si>
    <t>Giuseppe Prezzolini</t>
  </si>
  <si>
    <t>Giuseppe Prisco</t>
  </si>
  <si>
    <t>Giuseppe Pulie</t>
  </si>
  <si>
    <t xml:space="preserve">Auronzo di Cadore,  Italy, , </t>
  </si>
  <si>
    <t>Giuseppe Rivelli</t>
  </si>
  <si>
    <t>Giuseppe Santomaso</t>
  </si>
  <si>
    <t>Giuseppe Saragat</t>
  </si>
  <si>
    <t>Giuseppe Saronni</t>
  </si>
  <si>
    <t>Giuseppe Sinopoli</t>
  </si>
  <si>
    <t>Giuseppe Stefanel</t>
  </si>
  <si>
    <t xml:space="preserve">Ponte di Piave,  Italia, , </t>
  </si>
  <si>
    <t>Giuseppe Togni</t>
  </si>
  <si>
    <t>Giuseppe Tomasi di Lampedusa</t>
  </si>
  <si>
    <t>Giuseppe Tornatore</t>
  </si>
  <si>
    <t xml:space="preserve">Bagheria,  Italy, , </t>
  </si>
  <si>
    <t>Giuseppe Virgili</t>
  </si>
  <si>
    <t>Giuseppe Zanardelli</t>
  </si>
  <si>
    <t>Giuseppe de Nittis</t>
  </si>
  <si>
    <t>Giustino Durano</t>
  </si>
  <si>
    <t xml:space="preserve">Brindisi,  Italy, , </t>
  </si>
  <si>
    <t>Glacomo Matteotti</t>
  </si>
  <si>
    <t>Gladis Monroe</t>
  </si>
  <si>
    <t>-06:30:00</t>
  </si>
  <si>
    <t xml:space="preserve">Piedras Negras,  Coahuila de Zaragoza,  Mexico, </t>
  </si>
  <si>
    <t>Gladys Knight</t>
  </si>
  <si>
    <t>Glen Buxton</t>
  </si>
  <si>
    <t>Glen Combs</t>
  </si>
  <si>
    <t>Glen Tetley</t>
  </si>
  <si>
    <t>Glenmor</t>
  </si>
  <si>
    <t xml:space="preserve">BrÃ©han,  France, , </t>
  </si>
  <si>
    <t>Glenn Close</t>
  </si>
  <si>
    <t xml:space="preserve">Greenwich,  CT,  United States, </t>
  </si>
  <si>
    <t>Glenn Davis</t>
  </si>
  <si>
    <t xml:space="preserve">Claremont,  CA,  United States, </t>
  </si>
  <si>
    <t>Glenn Leibhardt</t>
  </si>
  <si>
    <t>Glenn Perry</t>
  </si>
  <si>
    <t>Glenn Yarbrough</t>
  </si>
  <si>
    <t>Gloria Bellicchi</t>
  </si>
  <si>
    <t>Gloria Christian</t>
  </si>
  <si>
    <t>Gloria Cross</t>
  </si>
  <si>
    <t xml:space="preserve">Stephenville,  TX,  United States, </t>
  </si>
  <si>
    <t>Gloria DeHaven</t>
  </si>
  <si>
    <t>Gloria Grahame</t>
  </si>
  <si>
    <t>Gloria Guida</t>
  </si>
  <si>
    <t>Gloria Star</t>
  </si>
  <si>
    <t>Gloria Steinem</t>
  </si>
  <si>
    <t>Gloria Zanin</t>
  </si>
  <si>
    <t xml:space="preserve">Bassano del Grappa,  Italy, , </t>
  </si>
  <si>
    <t>Godfried Bomans</t>
  </si>
  <si>
    <t>Godfried Danneels</t>
  </si>
  <si>
    <t>Godfried Guffens</t>
  </si>
  <si>
    <t>Goeffrey Mann King</t>
  </si>
  <si>
    <t>Goffredo Parise</t>
  </si>
  <si>
    <t>Goldie Hawn</t>
  </si>
  <si>
    <t>Goldie Hill</t>
  </si>
  <si>
    <t xml:space="preserve">Karnes City,  TX,  United States, </t>
  </si>
  <si>
    <t>Golo Mann</t>
  </si>
  <si>
    <t>Gonzalo Torrente Ballester</t>
  </si>
  <si>
    <t>GonzÃ¡lo HiguaÃ­n</t>
  </si>
  <si>
    <t>Gordon Brown</t>
  </si>
  <si>
    <t xml:space="preserve">Giffnock,  Glasgow,  United Kingdom, </t>
  </si>
  <si>
    <t>Gordon Bryce</t>
  </si>
  <si>
    <t>Gordon Cameron</t>
  </si>
  <si>
    <t>Gordon Eubanks</t>
  </si>
  <si>
    <t>Gordon Getty</t>
  </si>
  <si>
    <t>Gordon Hoban</t>
  </si>
  <si>
    <t xml:space="preserve">Faribault,  MN,  United States, </t>
  </si>
  <si>
    <t>Gordon Jackson</t>
  </si>
  <si>
    <t>Gordon James Duquemin</t>
  </si>
  <si>
    <t>Gordon Joseph Gray</t>
  </si>
  <si>
    <t>Gordon Jump</t>
  </si>
  <si>
    <t>Gordon Lang</t>
  </si>
  <si>
    <t>Gordon M. Graham</t>
  </si>
  <si>
    <t xml:space="preserve">Ouray,  CO,  United States, </t>
  </si>
  <si>
    <t>Gordon MacRae</t>
  </si>
  <si>
    <t xml:space="preserve">East Orange,  NJ,  United States, </t>
  </si>
  <si>
    <t>Gordon Massa</t>
  </si>
  <si>
    <t>Gordon McDougall</t>
  </si>
  <si>
    <t>Gordon McMaster</t>
  </si>
  <si>
    <t>Gordon Ramsay</t>
  </si>
  <si>
    <t>Gore Vidal</t>
  </si>
  <si>
    <t xml:space="preserve">West Point,  NY,  United States, </t>
  </si>
  <si>
    <t>Gotham Chopra</t>
  </si>
  <si>
    <t>Gottfried August BÃ¼rger</t>
  </si>
  <si>
    <t xml:space="preserve">Mansfeld,  Germany, , </t>
  </si>
  <si>
    <t>Gottfried Benn</t>
  </si>
  <si>
    <t>Gottfried Eckart</t>
  </si>
  <si>
    <t>Gottfried Wilhelm Leibniz</t>
  </si>
  <si>
    <t>Gottfried von Cramm</t>
  </si>
  <si>
    <t xml:space="preserve">SÃ¶hlde,  Germany, , </t>
  </si>
  <si>
    <t>Gottlieb Renz</t>
  </si>
  <si>
    <t xml:space="preserve">Pfullingen,  Germany, , </t>
  </si>
  <si>
    <t>Gottlob Berger</t>
  </si>
  <si>
    <t xml:space="preserve">Gerstetten,  Germany, , </t>
  </si>
  <si>
    <t>Goulven Toupel</t>
  </si>
  <si>
    <t xml:space="preserve">Redon,  France, , </t>
  </si>
  <si>
    <t>Gouverneur Morris</t>
  </si>
  <si>
    <t>Morrisania,  New York,  NY,  United States"</t>
  </si>
  <si>
    <t>Gower Champion</t>
  </si>
  <si>
    <t xml:space="preserve">Saint Charles,  IL,  United States, </t>
  </si>
  <si>
    <t>Grace Canoletti</t>
  </si>
  <si>
    <t xml:space="preserve">SÃ£o Leopoldo,  Brazil, , </t>
  </si>
  <si>
    <t>Grace Kelly</t>
  </si>
  <si>
    <t>Grace Metalious</t>
  </si>
  <si>
    <t xml:space="preserve">Manchester,  NH,  United States, </t>
  </si>
  <si>
    <t>Grace Potter</t>
  </si>
  <si>
    <t xml:space="preserve">Randolph,  VT,  United States, </t>
  </si>
  <si>
    <t>Grace Slick</t>
  </si>
  <si>
    <t>Gracieux Lamperti</t>
  </si>
  <si>
    <t xml:space="preserve">Calacuccia,  France, , </t>
  </si>
  <si>
    <t>Grady Gaines</t>
  </si>
  <si>
    <t xml:space="preserve">Waskom,  TX,  United States, </t>
  </si>
  <si>
    <t>Grady Nutt</t>
  </si>
  <si>
    <t>Graeme Garden</t>
  </si>
  <si>
    <t>Graeme Kelling</t>
  </si>
  <si>
    <t>Graham Crowden</t>
  </si>
  <si>
    <t>Graham Lyle</t>
  </si>
  <si>
    <t>Grand Corps Malade</t>
  </si>
  <si>
    <t xml:space="preserve">Le Blanc-Mesnil,  France, , </t>
  </si>
  <si>
    <t>Grand Duchess Anastasia</t>
  </si>
  <si>
    <t>Grand Duchess Maria</t>
  </si>
  <si>
    <t>Grand Duchess Tatiana</t>
  </si>
  <si>
    <t xml:space="preserve">Saint Petersburg,  Russia, , </t>
  </si>
  <si>
    <t>Grant Dunn</t>
  </si>
  <si>
    <t xml:space="preserve">Taynuilt,  United Kingdom, , </t>
  </si>
  <si>
    <t>Grant Frederick Timmerman</t>
  </si>
  <si>
    <t xml:space="preserve">Americus,  KS,  United States, </t>
  </si>
  <si>
    <t>Grant Hart</t>
  </si>
  <si>
    <t>Grant Jackson</t>
  </si>
  <si>
    <t xml:space="preserve">Fostoria,  OH,  United States, </t>
  </si>
  <si>
    <t>Grant Morrison</t>
  </si>
  <si>
    <t>Grazia Bordoni</t>
  </si>
  <si>
    <t>Grazia Deledda</t>
  </si>
  <si>
    <t>Graziano Mancinelli</t>
  </si>
  <si>
    <t>Graziella Franchini</t>
  </si>
  <si>
    <t>Graziella Gillebertus</t>
  </si>
  <si>
    <t>Graziella Sciutti</t>
  </si>
  <si>
    <t>Greet Hofmans</t>
  </si>
  <si>
    <t>Greet Koeman</t>
  </si>
  <si>
    <t>Greg Cook</t>
  </si>
  <si>
    <t>Greg Gagne</t>
  </si>
  <si>
    <t>Greg Kinnear</t>
  </si>
  <si>
    <t xml:space="preserve">Logansport,  IN,  United States, </t>
  </si>
  <si>
    <t>Greg LeMond</t>
  </si>
  <si>
    <t xml:space="preserve">Lakewood,  CA,  United States, </t>
  </si>
  <si>
    <t>Greg Maddux</t>
  </si>
  <si>
    <t xml:space="preserve">San Angelo,  TX,  United States, </t>
  </si>
  <si>
    <t>Greg Morris</t>
  </si>
  <si>
    <t>Greg Pryor</t>
  </si>
  <si>
    <t>Greg Schelkun</t>
  </si>
  <si>
    <t>Gregg Araki</t>
  </si>
  <si>
    <t>Gregg Palmer</t>
  </si>
  <si>
    <t>Gregor Gysi</t>
  </si>
  <si>
    <t>Gregor Strasser</t>
  </si>
  <si>
    <t xml:space="preserve">Geisenfeld,  Germany, , </t>
  </si>
  <si>
    <t>Gregory Allaria</t>
  </si>
  <si>
    <t>Gregory Fitzgerald</t>
  </si>
  <si>
    <t>Gregory Godzik</t>
  </si>
  <si>
    <t>Gregory Harrison</t>
  </si>
  <si>
    <t xml:space="preserve">Avalon,  CA,  United States, </t>
  </si>
  <si>
    <t>Gregory Kane</t>
  </si>
  <si>
    <t>Gregory Massialas</t>
  </si>
  <si>
    <t xml:space="preserve">Greece,  Greece, , </t>
  </si>
  <si>
    <t>Gregory Peck</t>
  </si>
  <si>
    <t xml:space="preserve">La Jolla,  CA,  United States, </t>
  </si>
  <si>
    <t>Gregory Scott Haidl</t>
  </si>
  <si>
    <t>Gregory Villemin</t>
  </si>
  <si>
    <t>Greta Garbo</t>
  </si>
  <si>
    <t>Greta Scacchi</t>
  </si>
  <si>
    <t>Grier Henchy</t>
  </si>
  <si>
    <t>Griffin McIntyre</t>
  </si>
  <si>
    <t>Griffin O'Neal</t>
  </si>
  <si>
    <t>Grimalda Gucci</t>
  </si>
  <si>
    <t>Grover Chester Heffner</t>
  </si>
  <si>
    <t>Grover Klemmer</t>
  </si>
  <si>
    <t>GrÃ©gori DerangÃ¨re</t>
  </si>
  <si>
    <t>GrÃ©gory BaugÃ©</t>
  </si>
  <si>
    <t>GrÃ©gory Coupet</t>
  </si>
  <si>
    <t>GrÃ©gory Lemarchal</t>
  </si>
  <si>
    <t>GrÃ©gory Mallet</t>
  </si>
  <si>
    <t>Gudrun Ensslin</t>
  </si>
  <si>
    <t xml:space="preserve">BartholomÃ¤,  Germany, , </t>
  </si>
  <si>
    <t>Guendalina Cariaggi</t>
  </si>
  <si>
    <t>Guenter Hartwig</t>
  </si>
  <si>
    <t xml:space="preserve">GÃ¶ttingen,  Germany, , </t>
  </si>
  <si>
    <t>Guenther Huber</t>
  </si>
  <si>
    <t xml:space="preserve">Bruneck,  Italy, , </t>
  </si>
  <si>
    <t>Guesch Patti</t>
  </si>
  <si>
    <t>Guga Kuerten</t>
  </si>
  <si>
    <t xml:space="preserve">FlorianÃ³polis,  Brazil, , </t>
  </si>
  <si>
    <t>Guglielmo Gabetto</t>
  </si>
  <si>
    <t>Guglielmo Giannini</t>
  </si>
  <si>
    <t xml:space="preserve">Pozzuoli,  Italy, , </t>
  </si>
  <si>
    <t>Guglielmo Marconi</t>
  </si>
  <si>
    <t>Guglielmo Oppezzo</t>
  </si>
  <si>
    <t xml:space="preserve">Balzola,  Italy, , </t>
  </si>
  <si>
    <t>Guglielmo Segato</t>
  </si>
  <si>
    <t xml:space="preserve">Piazzola sul Brenta,  Italia, , </t>
  </si>
  <si>
    <t>Guglielmo Zucconi</t>
  </si>
  <si>
    <t>Guido Angeli</t>
  </si>
  <si>
    <t>Guido Brignone</t>
  </si>
  <si>
    <t>Guido Cantelli</t>
  </si>
  <si>
    <t>Guido Carli</t>
  </si>
  <si>
    <t>Guido Corbelli</t>
  </si>
  <si>
    <t>Guido Ferracin</t>
  </si>
  <si>
    <t xml:space="preserve">Villamarzana,  Italy, , </t>
  </si>
  <si>
    <t>Guido Gezelle</t>
  </si>
  <si>
    <t>Guido Gonella</t>
  </si>
  <si>
    <t>Guido Gozzano</t>
  </si>
  <si>
    <t>Guido Gratton</t>
  </si>
  <si>
    <t>Guido Masetti</t>
  </si>
  <si>
    <t>Guido Monzino</t>
  </si>
  <si>
    <t>Guido Morselli</t>
  </si>
  <si>
    <t>Guido Piovene</t>
  </si>
  <si>
    <t>Guido Reybrouck</t>
  </si>
  <si>
    <t>Guido Sacerdote</t>
  </si>
  <si>
    <t>Guido Verbeck</t>
  </si>
  <si>
    <t xml:space="preserve">Zeist,  Netherlands, , </t>
  </si>
  <si>
    <t>Guillaume Apollinaire</t>
  </si>
  <si>
    <t>Guillaume Bigourdan</t>
  </si>
  <si>
    <t xml:space="preserve">Sistels,  France, , </t>
  </si>
  <si>
    <t>Guillaume Canet</t>
  </si>
  <si>
    <t>Guillaume Charlier</t>
  </si>
  <si>
    <t>Guillaume Depardieu</t>
  </si>
  <si>
    <t>Guillaume Durand</t>
  </si>
  <si>
    <t>Guillaume Gillet</t>
  </si>
  <si>
    <t xml:space="preserve">Nanteuil-le-Haudouin,  France, , </t>
  </si>
  <si>
    <t>Guillaume Gouix</t>
  </si>
  <si>
    <t>Guillaume LandrÃ©</t>
  </si>
  <si>
    <t>Guillaume Musso</t>
  </si>
  <si>
    <t>Guillaume NÃ©ry</t>
  </si>
  <si>
    <t>Guillaume Raoux</t>
  </si>
  <si>
    <t xml:space="preserve">Bagnols-sur-CÃ¨ze,  France, , </t>
  </si>
  <si>
    <t>Guillaume Seznec</t>
  </si>
  <si>
    <t xml:space="preserve">Plomodiern,  France, , </t>
  </si>
  <si>
    <t>Gunter Gabriel</t>
  </si>
  <si>
    <t xml:space="preserve">BÃ¼nde,  Germany, , </t>
  </si>
  <si>
    <t>Gunter Prien</t>
  </si>
  <si>
    <t xml:space="preserve">Osterfeld,  Germany, , </t>
  </si>
  <si>
    <t>Gunther Blumentritt</t>
  </si>
  <si>
    <t>Gus Arriola</t>
  </si>
  <si>
    <t xml:space="preserve">Florence,  AZ,  United States, </t>
  </si>
  <si>
    <t>Gus Bofa</t>
  </si>
  <si>
    <t>Gus Van Sant</t>
  </si>
  <si>
    <t xml:space="preserve">Louisville-Jefferson County,  KY,  United States, </t>
  </si>
  <si>
    <t>Gus Van Sant Jr.</t>
  </si>
  <si>
    <t>Gustaf GrÃ¼ndgens</t>
  </si>
  <si>
    <t>Gustav Blank</t>
  </si>
  <si>
    <t xml:space="preserve">Altenberg,  Germany, , </t>
  </si>
  <si>
    <t>Gustav Hertz</t>
  </si>
  <si>
    <t>Gustav Knuth</t>
  </si>
  <si>
    <t>Gustav Krupp Von Bohlen</t>
  </si>
  <si>
    <t>Gustav Landauer</t>
  </si>
  <si>
    <t>Gustav Nachtigall</t>
  </si>
  <si>
    <t xml:space="preserve">Marwitz,  OberkrÃ¤mer,  Germany, </t>
  </si>
  <si>
    <t>Gustav Noske</t>
  </si>
  <si>
    <t xml:space="preserve">Brandenburg on the Havel,  Germany, , </t>
  </si>
  <si>
    <t>Gustav Nossal</t>
  </si>
  <si>
    <t xml:space="preserve">Bad Ischl,  Austria, , </t>
  </si>
  <si>
    <t>Gustav Regler</t>
  </si>
  <si>
    <t xml:space="preserve">Merzig,  Germany, , </t>
  </si>
  <si>
    <t>Gustav Rudolf Sellner</t>
  </si>
  <si>
    <t xml:space="preserve">Traunstein,  Germany, , </t>
  </si>
  <si>
    <t>Gustav Schreiber</t>
  </si>
  <si>
    <t xml:space="preserve">Selm,  Germany, , </t>
  </si>
  <si>
    <t>Gustav Stresemann</t>
  </si>
  <si>
    <t>Gustav Volkmar</t>
  </si>
  <si>
    <t xml:space="preserve">Bad Hersfeld,  Germany, , </t>
  </si>
  <si>
    <t>Gustave 'Bubi' Scholz</t>
  </si>
  <si>
    <t>Gustave Boulanger</t>
  </si>
  <si>
    <t>Gustave Caillebotte</t>
  </si>
  <si>
    <t>Gustave Charles Chancel</t>
  </si>
  <si>
    <t xml:space="preserve">Loriol-sur-DrÃ´me,  France, , </t>
  </si>
  <si>
    <t>Gustave Charlesn Nadaud</t>
  </si>
  <si>
    <t>Gustave Charpentier</t>
  </si>
  <si>
    <t>Gustave Courbet</t>
  </si>
  <si>
    <t xml:space="preserve">Ornans,  France, , </t>
  </si>
  <si>
    <t>Gustave Droz</t>
  </si>
  <si>
    <t>Gustave Eiffel</t>
  </si>
  <si>
    <t>Gustave Flaubert</t>
  </si>
  <si>
    <t>Gustave Geffroy</t>
  </si>
  <si>
    <t>Gustave Humery</t>
  </si>
  <si>
    <t>Gustave Kahn</t>
  </si>
  <si>
    <t>Gustave Le Gray</t>
  </si>
  <si>
    <t xml:space="preserve">Villiers-le-Bel,  France, , </t>
  </si>
  <si>
    <t>Gustave Moreau</t>
  </si>
  <si>
    <t>Gustave Paul DorÃ©</t>
  </si>
  <si>
    <t>Gustave Pedron</t>
  </si>
  <si>
    <t xml:space="preserve">Saint-Quentin-en-Mauges,  Montrevault-sur-Ãˆvre,  France, </t>
  </si>
  <si>
    <t>Gustave Rivet</t>
  </si>
  <si>
    <t xml:space="preserve">DomÃ¨ne,  France, , </t>
  </si>
  <si>
    <t>Gustave Vanzype</t>
  </si>
  <si>
    <t>Gustavo Thoeni</t>
  </si>
  <si>
    <t xml:space="preserve">Prato allo Stelvio,  Italy, , </t>
  </si>
  <si>
    <t>Gustav von Schmoller</t>
  </si>
  <si>
    <t xml:space="preserve">Heilbronn,  Germany, , </t>
  </si>
  <si>
    <t>Guy</t>
  </si>
  <si>
    <t>Guy Albert Carlton</t>
  </si>
  <si>
    <t xml:space="preserve">Amherst,  OH,  United States, </t>
  </si>
  <si>
    <t>Guy Autran</t>
  </si>
  <si>
    <t xml:space="preserve">Annot,  France, , </t>
  </si>
  <si>
    <t>Guy Avril</t>
  </si>
  <si>
    <t>Guy Bardone</t>
  </si>
  <si>
    <t xml:space="preserve">Saint-Claude,  France, , </t>
  </si>
  <si>
    <t>Guy Bedos</t>
  </si>
  <si>
    <t>Guy Bernard</t>
  </si>
  <si>
    <t xml:space="preserve">Chauny,  France, , </t>
  </si>
  <si>
    <t>Guy Bliard</t>
  </si>
  <si>
    <t xml:space="preserve">Dizy,  France, , </t>
  </si>
  <si>
    <t>Guy Boniface</t>
  </si>
  <si>
    <t>Guy Bontempelli</t>
  </si>
  <si>
    <t>Guy Camberabero</t>
  </si>
  <si>
    <t xml:space="preserve">Les Landes-Genusson,  France, , </t>
  </si>
  <si>
    <t>Guy Carcassonne</t>
  </si>
  <si>
    <t>Guy Chauvet</t>
  </si>
  <si>
    <t>Guy Chevalier</t>
  </si>
  <si>
    <t xml:space="preserve">Les Herbiers,  France, , </t>
  </si>
  <si>
    <t>Guy Coeme</t>
  </si>
  <si>
    <t xml:space="preserve">Bettincourt,  Waremme,  Belgium, </t>
  </si>
  <si>
    <t>Guy Cudell</t>
  </si>
  <si>
    <t xml:space="preserve">Woluwe-Saint-Pierre,  Bruxelles,  Belgique, </t>
  </si>
  <si>
    <t>Guy Cummings</t>
  </si>
  <si>
    <t>Guy Debord</t>
  </si>
  <si>
    <t>Guy Decomble</t>
  </si>
  <si>
    <t xml:space="preserve">Aulnay-sous-Bois,  France, , </t>
  </si>
  <si>
    <t>Guy Fieri</t>
  </si>
  <si>
    <t>Guy Forget</t>
  </si>
  <si>
    <t>Guy Georges</t>
  </si>
  <si>
    <t>Guy Gilbert</t>
  </si>
  <si>
    <t>Guy Gilles</t>
  </si>
  <si>
    <t>Guy Gracia</t>
  </si>
  <si>
    <t>Guy Hocquenghem</t>
  </si>
  <si>
    <t>Guy Huguet</t>
  </si>
  <si>
    <t xml:space="preserve">Gannat,  France, , </t>
  </si>
  <si>
    <t>Guy Laroche</t>
  </si>
  <si>
    <t>Guy Ligier</t>
  </si>
  <si>
    <t>Guy Lutgen</t>
  </si>
  <si>
    <t xml:space="preserve">Bastogne,  Belgium, , </t>
  </si>
  <si>
    <t>Guy Madison</t>
  </si>
  <si>
    <t>Guy Marchand</t>
  </si>
  <si>
    <t>Guy Martin</t>
  </si>
  <si>
    <t xml:space="preserve">Lens,  France, , </t>
  </si>
  <si>
    <t>Guy Mazeline</t>
  </si>
  <si>
    <t>Guy Mollett</t>
  </si>
  <si>
    <t>Guy Monnerot</t>
  </si>
  <si>
    <t xml:space="preserve">Bergerac,  France, , </t>
  </si>
  <si>
    <t>Guy Nosbaum</t>
  </si>
  <si>
    <t>Guy Owen</t>
  </si>
  <si>
    <t xml:space="preserve">Clarkton,  NC,  United States, </t>
  </si>
  <si>
    <t>Guy Poggioli</t>
  </si>
  <si>
    <t>Guy Prigent</t>
  </si>
  <si>
    <t>Guy PÃ©rillat</t>
  </si>
  <si>
    <t>Guy Rouget</t>
  </si>
  <si>
    <t>Guy Savoy</t>
  </si>
  <si>
    <t>Guy Scotto</t>
  </si>
  <si>
    <t xml:space="preserve">Skikda,  Algeria, , </t>
  </si>
  <si>
    <t>Guy Texereau</t>
  </si>
  <si>
    <t xml:space="preserve">Melle,  France, , </t>
  </si>
  <si>
    <t>Guy Verhofstadt</t>
  </si>
  <si>
    <t>Guy de Maupassant</t>
  </si>
  <si>
    <t>Guy de Polignac</t>
  </si>
  <si>
    <t>Guy des Cars</t>
  </si>
  <si>
    <t>Gwen Verdon</t>
  </si>
  <si>
    <t>Gwendal Peizerat</t>
  </si>
  <si>
    <t>Gwendolyn Brooks</t>
  </si>
  <si>
    <t>Gwenhaelle Le Gouariguer</t>
  </si>
  <si>
    <t>Gwermaine Richier</t>
  </si>
  <si>
    <t xml:space="preserve">Grans,  France, , </t>
  </si>
  <si>
    <t>Gwyneth Paltrow</t>
  </si>
  <si>
    <t>GÃ©rald De Palmas</t>
  </si>
  <si>
    <t>+04:00:00</t>
  </si>
  <si>
    <t xml:space="preserve">Saint-Denis,  RÃ©union,  RÃ©union, </t>
  </si>
  <si>
    <t>GÃ©rald PassÃ©dat</t>
  </si>
  <si>
    <t>GÃ©raldine Giraud</t>
  </si>
  <si>
    <t>GÃ©raldine Nakache</t>
  </si>
  <si>
    <t>GÃ©raldine Pailhas</t>
  </si>
  <si>
    <t>GÃ©rard Alle</t>
  </si>
  <si>
    <t xml:space="preserve">BÃ¨gles,  France, , </t>
  </si>
  <si>
    <t>GÃ©rard Barray</t>
  </si>
  <si>
    <t>GÃ©rard Blain</t>
  </si>
  <si>
    <t>GÃ©rard Blanc</t>
  </si>
  <si>
    <t>GÃ©rard Blitz</t>
  </si>
  <si>
    <t>GÃ©rard Brach</t>
  </si>
  <si>
    <t>GÃ©rard Calvi</t>
  </si>
  <si>
    <t>GÃ©rard Corbiau</t>
  </si>
  <si>
    <t>GÃ©rard Darmon</t>
  </si>
  <si>
    <t>GÃ©rard Darrieu</t>
  </si>
  <si>
    <t xml:space="preserve">Arnicourt,  France, , </t>
  </si>
  <si>
    <t>GÃ©rard Debreu</t>
  </si>
  <si>
    <t>GÃ©rard Depardieu</t>
  </si>
  <si>
    <t>GÃ©rard Deprez</t>
  </si>
  <si>
    <t xml:space="preserve">Noville,  Fexhe-le-Haut-Clocher,  Belgium, </t>
  </si>
  <si>
    <t>GÃ©rard Garouste</t>
  </si>
  <si>
    <t>GÃ©rard Jugnot</t>
  </si>
  <si>
    <t>GÃ©rard Lanvin</t>
  </si>
  <si>
    <t>GÃ©rard Lenorman</t>
  </si>
  <si>
    <t>GÃ©rard Loncki</t>
  </si>
  <si>
    <t xml:space="preserve">Overpelt,  Pelt,  Belgium, </t>
  </si>
  <si>
    <t>GÃ©rard Longuet</t>
  </si>
  <si>
    <t>GÃ©rard Moch</t>
  </si>
  <si>
    <t>GÃ©rard Mortier</t>
  </si>
  <si>
    <t>GÃ©rard Onesta</t>
  </si>
  <si>
    <t xml:space="preserve">Albi,  France, , </t>
  </si>
  <si>
    <t>GÃ©rard Philipe</t>
  </si>
  <si>
    <t>GÃ©rard Pilet</t>
  </si>
  <si>
    <t>GÃ©rard Rinaldi</t>
  </si>
  <si>
    <t>GÃ©rard SÃ©ty</t>
  </si>
  <si>
    <t>GÃ©rard de Nerval</t>
  </si>
  <si>
    <t>GÃ©rard de Villiers</t>
  </si>
  <si>
    <t>GÃ¶ran Kropp</t>
  </si>
  <si>
    <t xml:space="preserve">Eskilstuna,  Sweden, , </t>
  </si>
  <si>
    <t>GÃ¼nter Eich</t>
  </si>
  <si>
    <t xml:space="preserve">Lebus,  Germany, , </t>
  </si>
  <si>
    <t>GÃ¼nter Wallraff</t>
  </si>
  <si>
    <t xml:space="preserve">Burscheid,  Germany, , </t>
  </si>
  <si>
    <t>GÃ¼nther Fielmann</t>
  </si>
  <si>
    <t xml:space="preserve">Rendsburg,  Germany, , </t>
  </si>
  <si>
    <t>GÃ¼nther Jauch</t>
  </si>
  <si>
    <t>GÃ¼nther Kranner</t>
  </si>
  <si>
    <t>GÃ¼nther Luders</t>
  </si>
  <si>
    <t>GÃ¼nther Ramin</t>
  </si>
  <si>
    <t>GÃ¼nther Weisenborn</t>
  </si>
  <si>
    <t xml:space="preserve">Velbert,  Germany, , </t>
  </si>
  <si>
    <t>H. A. Brouwer</t>
  </si>
  <si>
    <t xml:space="preserve">Medemblik,  Netherlands, , </t>
  </si>
  <si>
    <t>H. C. Westermann</t>
  </si>
  <si>
    <t>H. G. Wells</t>
  </si>
  <si>
    <t xml:space="preserve">Bromley,  United Kingdom, , </t>
  </si>
  <si>
    <t>H. Jon Benjamin</t>
  </si>
  <si>
    <t>H. M. Hoover</t>
  </si>
  <si>
    <t xml:space="preserve">Louisville,  OH,  United States, </t>
  </si>
  <si>
    <t>H. R. Haldeman</t>
  </si>
  <si>
    <t>H. Rider Haggard</t>
  </si>
  <si>
    <t xml:space="preserve">Norwich,  United Kingdom, , </t>
  </si>
  <si>
    <t>HAP Grieshaber</t>
  </si>
  <si>
    <t xml:space="preserve">Rot an der Rot,  Deutschland, , </t>
  </si>
  <si>
    <t>Habib Bourguiba</t>
  </si>
  <si>
    <t xml:space="preserve">Monastir,  Tunisia, , </t>
  </si>
  <si>
    <t>Hacine Cherifi</t>
  </si>
  <si>
    <t>Hadji</t>
  </si>
  <si>
    <t>Hakima Darhmouch</t>
  </si>
  <si>
    <t xml:space="preserve">Saint-Josse-Ten-Noode,  Bruxelles,  Belgique, </t>
  </si>
  <si>
    <t>Hal Holbrook</t>
  </si>
  <si>
    <t>Hal Moore</t>
  </si>
  <si>
    <t xml:space="preserve">Bardstown,  KY,  United States, </t>
  </si>
  <si>
    <t>Hal Reniff</t>
  </si>
  <si>
    <t>Hale Smith</t>
  </si>
  <si>
    <t>Hamilton Jordan</t>
  </si>
  <si>
    <t>Hamilton Sabot</t>
  </si>
  <si>
    <t xml:space="preserve">Cagnes-sur-Mer,  France, , </t>
  </si>
  <si>
    <t>Hamish Henderson</t>
  </si>
  <si>
    <t xml:space="preserve">Blairgowrie,  United Kingdom, , </t>
  </si>
  <si>
    <t>Hamish MacCunn</t>
  </si>
  <si>
    <t>Hank Aaron</t>
  </si>
  <si>
    <t xml:space="preserve">Mobile,  AL,  United States, </t>
  </si>
  <si>
    <t>Hank Arklin</t>
  </si>
  <si>
    <t xml:space="preserve">Albany,  CA,  United States, </t>
  </si>
  <si>
    <t>Hank Friedman</t>
  </si>
  <si>
    <t>Hank Ketcham</t>
  </si>
  <si>
    <t>Hank Luisetti</t>
  </si>
  <si>
    <t>Hank Riebe</t>
  </si>
  <si>
    <t>Hank Ruszkowski</t>
  </si>
  <si>
    <t>Hank Schenz</t>
  </si>
  <si>
    <t xml:space="preserve">New Richmond,  OH,  United States, </t>
  </si>
  <si>
    <t>Hank Williams</t>
  </si>
  <si>
    <t xml:space="preserve">Georgiana,  AL,  United States, </t>
  </si>
  <si>
    <t>Hanna Nagel</t>
  </si>
  <si>
    <t>Hannah Arendt</t>
  </si>
  <si>
    <t>Hannah Gordon</t>
  </si>
  <si>
    <t>Hannah Louise Scott</t>
  </si>
  <si>
    <t>Hannah Teter</t>
  </si>
  <si>
    <t xml:space="preserve">Mount Holly,  VT,  United States, </t>
  </si>
  <si>
    <t>Hannes Messemer</t>
  </si>
  <si>
    <t>Hanns Eisler</t>
  </si>
  <si>
    <t>Hanns Heinrich Lohmann</t>
  </si>
  <si>
    <t xml:space="preserve">GÃ¼tersloh,  Germany, , </t>
  </si>
  <si>
    <t>Hans</t>
  </si>
  <si>
    <t xml:space="preserve">Dachau,  Germany, , </t>
  </si>
  <si>
    <t>Hans Adolf Krebs</t>
  </si>
  <si>
    <t>Hans Albers</t>
  </si>
  <si>
    <t>Hans Albrecht Moser</t>
  </si>
  <si>
    <t>Hans Arp</t>
  </si>
  <si>
    <t>Hans Bender</t>
  </si>
  <si>
    <t>Hans Bethe</t>
  </si>
  <si>
    <t>Hans Bijlemans</t>
  </si>
  <si>
    <t xml:space="preserve">Geel,  Belgium, , </t>
  </si>
  <si>
    <t>Hans Blumenberg</t>
  </si>
  <si>
    <t>Hans Carossa</t>
  </si>
  <si>
    <t xml:space="preserve">Bad TÃ¶lz,  Germany, , </t>
  </si>
  <si>
    <t>Hans Christian Andersen</t>
  </si>
  <si>
    <t xml:space="preserve">Odense,  Denmark, , </t>
  </si>
  <si>
    <t>Hans Dauser</t>
  </si>
  <si>
    <t>Hans Diergarten</t>
  </si>
  <si>
    <t xml:space="preserve">SchalksmÃ¼hle,  Germany, , </t>
  </si>
  <si>
    <t>Hans Driesch</t>
  </si>
  <si>
    <t xml:space="preserve">Bad Kreuznach,  Germany, , </t>
  </si>
  <si>
    <t>Hans Endress</t>
  </si>
  <si>
    <t>Hans Falk</t>
  </si>
  <si>
    <t>Hans Fallada</t>
  </si>
  <si>
    <t xml:space="preserve">Greifswald,  Germany, , </t>
  </si>
  <si>
    <t>Hans Fischer</t>
  </si>
  <si>
    <t xml:space="preserve">HÃ¶chst im Odenwald,  Deutschland, , </t>
  </si>
  <si>
    <t>Hans Frank</t>
  </si>
  <si>
    <t>Hans Fritzsche</t>
  </si>
  <si>
    <t>Hans Geiger</t>
  </si>
  <si>
    <t>Hans Globke</t>
  </si>
  <si>
    <t>Hans Gunther</t>
  </si>
  <si>
    <t>Hans GÃ¼nter Winkler</t>
  </si>
  <si>
    <t>Hans Hartung</t>
  </si>
  <si>
    <t>Hans Henkemans</t>
  </si>
  <si>
    <t>Hans Herzl</t>
  </si>
  <si>
    <t>Hans Joachim Kulenhampff</t>
  </si>
  <si>
    <t>Hans Joachim Morgenthau</t>
  </si>
  <si>
    <t xml:space="preserve">Coburg,  Germany, , </t>
  </si>
  <si>
    <t>Hans Jochen Vogel</t>
  </si>
  <si>
    <t>Hans Kuenkel</t>
  </si>
  <si>
    <t xml:space="preserve">Bayerfeld-Steckweiler,  Deutschland, , </t>
  </si>
  <si>
    <t>Hans KÃ¼ng</t>
  </si>
  <si>
    <t xml:space="preserve">Sursee,  Switzerland, , </t>
  </si>
  <si>
    <t>Hans Luther</t>
  </si>
  <si>
    <t>Hans Makart</t>
  </si>
  <si>
    <t>Hans Malkomes</t>
  </si>
  <si>
    <t>Hans Meid</t>
  </si>
  <si>
    <t>Hans Niggemann</t>
  </si>
  <si>
    <t xml:space="preserve">Paderborn,  Germany, , </t>
  </si>
  <si>
    <t>Hans Osieck</t>
  </si>
  <si>
    <t>Hans Paasche</t>
  </si>
  <si>
    <t xml:space="preserve">Rostock,  Germany, , </t>
  </si>
  <si>
    <t>Hans Poelzig</t>
  </si>
  <si>
    <t>Hans Purrmann</t>
  </si>
  <si>
    <t>Hans Quest</t>
  </si>
  <si>
    <t>Hans Rosbaud</t>
  </si>
  <si>
    <t>Hans Scharoun</t>
  </si>
  <si>
    <t>Hans SÃ¶hnker</t>
  </si>
  <si>
    <t>Hans Thoma</t>
  </si>
  <si>
    <t xml:space="preserve">Bernau im Schwarzwald,  Germany, , </t>
  </si>
  <si>
    <t>Hans Werner Henze</t>
  </si>
  <si>
    <t>Hansjorg Raffl</t>
  </si>
  <si>
    <t xml:space="preserve">Olang,  Italy, , </t>
  </si>
  <si>
    <t>Hans von MarÃ©es</t>
  </si>
  <si>
    <t>Happy Rockefeller</t>
  </si>
  <si>
    <t xml:space="preserve">Lower Merion,  PA,  United States, </t>
  </si>
  <si>
    <t>Harald Quandt</t>
  </si>
  <si>
    <t>Hardy Nickerson</t>
  </si>
  <si>
    <t xml:space="preserve">Compton,  CA,  United States, </t>
  </si>
  <si>
    <t>Hari Rhodes</t>
  </si>
  <si>
    <t>Harlan Ellison</t>
  </si>
  <si>
    <t>Harlem DÃ©sir</t>
  </si>
  <si>
    <t>Harley Lester Moore</t>
  </si>
  <si>
    <t xml:space="preserve">Carthage,  IL,  United States, </t>
  </si>
  <si>
    <t>Harold B. Budd</t>
  </si>
  <si>
    <t>Harold Budd</t>
  </si>
  <si>
    <t>Harold Davis</t>
  </si>
  <si>
    <t>Harold DeWaine Hoopman</t>
  </si>
  <si>
    <t xml:space="preserve">Lucas,  KS,  United States, </t>
  </si>
  <si>
    <t>Harold E. Stassen</t>
  </si>
  <si>
    <t>Harold Edward Collins</t>
  </si>
  <si>
    <t xml:space="preserve">Port Arthur,  TX,  United States, </t>
  </si>
  <si>
    <t>Harold Glen Epperson</t>
  </si>
  <si>
    <t>Harold Gomes</t>
  </si>
  <si>
    <t>Harold J. Evans</t>
  </si>
  <si>
    <t xml:space="preserve">Franklin,  KY,  United States, </t>
  </si>
  <si>
    <t>Harold Koh</t>
  </si>
  <si>
    <t>Harold Lester Johnson</t>
  </si>
  <si>
    <t>Harold Reid</t>
  </si>
  <si>
    <t xml:space="preserve">Torrance,  Glasgow,  United Kingdom, </t>
  </si>
  <si>
    <t>Harold Washington</t>
  </si>
  <si>
    <t>Harper Lee</t>
  </si>
  <si>
    <t xml:space="preserve">Monroeville,  PA,  United States, </t>
  </si>
  <si>
    <t>Harriet Doerr</t>
  </si>
  <si>
    <t>Harrison A. Williams Jr.</t>
  </si>
  <si>
    <t xml:space="preserve">Union,  NJ,  United States, </t>
  </si>
  <si>
    <t>Harrison Dillard</t>
  </si>
  <si>
    <t>Harrison Ford</t>
  </si>
  <si>
    <t>Harry Aaron Bohrod</t>
  </si>
  <si>
    <t>Harry B. Warner</t>
  </si>
  <si>
    <t>Harry Babasin</t>
  </si>
  <si>
    <t>Harry Barkus Gray</t>
  </si>
  <si>
    <t xml:space="preserve">Woodburn,  KY,  United States, </t>
  </si>
  <si>
    <t>Harry Baur</t>
  </si>
  <si>
    <t>Harry Belafonte</t>
  </si>
  <si>
    <t>Harry Carey Jr.</t>
  </si>
  <si>
    <t>Saugus,  Santa Clarita,  CA,  United States"</t>
  </si>
  <si>
    <t>Harry Chapin</t>
  </si>
  <si>
    <t>Harry Crosby</t>
  </si>
  <si>
    <t>Harry Curtis</t>
  </si>
  <si>
    <t>Harry Danning</t>
  </si>
  <si>
    <t>Harry De La Roche</t>
  </si>
  <si>
    <t>Harry Ewing</t>
  </si>
  <si>
    <t>Harry F. Mills</t>
  </si>
  <si>
    <t>Harry Gordon</t>
  </si>
  <si>
    <t>Harry Hamlin</t>
  </si>
  <si>
    <t>Harry Heltzer</t>
  </si>
  <si>
    <t>Harry Lauder</t>
  </si>
  <si>
    <t>Harry Linn Martin</t>
  </si>
  <si>
    <t xml:space="preserve">Bucyrus,  OH,  United States, </t>
  </si>
  <si>
    <t>Harry Meyen</t>
  </si>
  <si>
    <t>Harry Middleton</t>
  </si>
  <si>
    <t>Harry Piel</t>
  </si>
  <si>
    <t>Harry Reasoner</t>
  </si>
  <si>
    <t xml:space="preserve">Dakota City,  IA,  United States, </t>
  </si>
  <si>
    <t>Harry Torczyner</t>
  </si>
  <si>
    <t>Harry Walter Shlaudeman</t>
  </si>
  <si>
    <t>Harry Woolford</t>
  </si>
  <si>
    <t>Harve Presnell</t>
  </si>
  <si>
    <t>Harvey Brooks</t>
  </si>
  <si>
    <t>Harvey Haddix</t>
  </si>
  <si>
    <t xml:space="preserve">Medway,  OH,  United States, </t>
  </si>
  <si>
    <t>Harvey Korman</t>
  </si>
  <si>
    <t>Harvey Laidman</t>
  </si>
  <si>
    <t>Harvey Schmidt</t>
  </si>
  <si>
    <t>Hatten Yoder</t>
  </si>
  <si>
    <t>Hayes Jenkins</t>
  </si>
  <si>
    <t>Heather Kahn</t>
  </si>
  <si>
    <t>Heather Locklear</t>
  </si>
  <si>
    <t>Heather O'Rourke</t>
  </si>
  <si>
    <t>Heather Watts</t>
  </si>
  <si>
    <t>Hector Berlioz</t>
  </si>
  <si>
    <t xml:space="preserve">Bracon,  France, , </t>
  </si>
  <si>
    <t>Hector Guimard</t>
  </si>
  <si>
    <t>Hector Hetherington</t>
  </si>
  <si>
    <t>Hector Laing</t>
  </si>
  <si>
    <t>Hector MacLusky</t>
  </si>
  <si>
    <t>Hector Malot</t>
  </si>
  <si>
    <t xml:space="preserve">La Bouille,  France, , </t>
  </si>
  <si>
    <t>Hector Monro</t>
  </si>
  <si>
    <t>Hedley Williams Donovan</t>
  </si>
  <si>
    <t xml:space="preserve">Brainerd,  MN,  United States, </t>
  </si>
  <si>
    <t>Hedrick Smith</t>
  </si>
  <si>
    <t xml:space="preserve">Kilmacolm,  United Kingdom, , </t>
  </si>
  <si>
    <t>Hedwig Courths</t>
  </si>
  <si>
    <t xml:space="preserve">Nebra (Unstrut),  Germany, , </t>
  </si>
  <si>
    <t>Hedwig Dohm</t>
  </si>
  <si>
    <t>Hedwig Reicher</t>
  </si>
  <si>
    <t>Heidi Fleiss</t>
  </si>
  <si>
    <t>Heidi Goossens</t>
  </si>
  <si>
    <t>Heidi Seeman</t>
  </si>
  <si>
    <t xml:space="preserve">Grand Forks,  ND,  United States, </t>
  </si>
  <si>
    <t>Heidi Van de Vijver</t>
  </si>
  <si>
    <t xml:space="preserve">Bornem,  Belgium, , </t>
  </si>
  <si>
    <t>Heike Drechsler</t>
  </si>
  <si>
    <t xml:space="preserve">Gera,  Germany, , </t>
  </si>
  <si>
    <t>Heimito Von Doderer</t>
  </si>
  <si>
    <t xml:space="preserve">Weidling,  Statzendorf,  Austria, </t>
  </si>
  <si>
    <t>Heinrich Altherr</t>
  </si>
  <si>
    <t>Heinrich Barth</t>
  </si>
  <si>
    <t>Heinrich BrÃ¼ning</t>
  </si>
  <si>
    <t>Heinrich BÃ¶ll</t>
  </si>
  <si>
    <t>Heinrich Focke</t>
  </si>
  <si>
    <t>Heinrich Goebel</t>
  </si>
  <si>
    <t xml:space="preserve">Springe,  Germany, , </t>
  </si>
  <si>
    <t>Heinrich Gottke</t>
  </si>
  <si>
    <t>Heinrich GrÃ¼ber</t>
  </si>
  <si>
    <t xml:space="preserve">Stolberg (Rheinland),  Germany, , </t>
  </si>
  <si>
    <t>Heinrich Hellwege</t>
  </si>
  <si>
    <t xml:space="preserve">Neuenkirchen-VÃ¶rden,  Deutschland, , </t>
  </si>
  <si>
    <t>Heinrich Hertz</t>
  </si>
  <si>
    <t>Heinrich Himmler</t>
  </si>
  <si>
    <t>Heinrich Hoffman</t>
  </si>
  <si>
    <t>Heinrich Hoffmann</t>
  </si>
  <si>
    <t>Heinrich LÃ¼bke</t>
  </si>
  <si>
    <t xml:space="preserve">Sundern (Sauerland),  Germany, , </t>
  </si>
  <si>
    <t>Heinrich Mann</t>
  </si>
  <si>
    <t>Heinrich Matthias Zopfl</t>
  </si>
  <si>
    <t xml:space="preserve">Bamberg,  Germany, , </t>
  </si>
  <si>
    <t>Heinrich Nicklisch</t>
  </si>
  <si>
    <t xml:space="preserve">Tettau,  Germany, , </t>
  </si>
  <si>
    <t>Heinrich Otto Wieland</t>
  </si>
  <si>
    <t>Heinrich Schirmbeck</t>
  </si>
  <si>
    <t>Heinrich Schlusnus</t>
  </si>
  <si>
    <t xml:space="preserve">Braubach,  Germany, , </t>
  </si>
  <si>
    <t>Heinrich Springer</t>
  </si>
  <si>
    <t>Heinrich Steinway</t>
  </si>
  <si>
    <t xml:space="preserve">Langelsheim,  Germany, , </t>
  </si>
  <si>
    <t>Heinrich Wilhelm Gottfried von Waldeyer</t>
  </si>
  <si>
    <t xml:space="preserve">Hehlen,  Germany, , </t>
  </si>
  <si>
    <t>Heinrich Wilhelm Trubner</t>
  </si>
  <si>
    <t>Heinrich Zille</t>
  </si>
  <si>
    <t xml:space="preserve">Radeburg,  Germany, , </t>
  </si>
  <si>
    <t>Heinrich Zschokke</t>
  </si>
  <si>
    <t>Heinrich von Brentano</t>
  </si>
  <si>
    <t xml:space="preserve">Offenbach am Main,  Germany, , </t>
  </si>
  <si>
    <t>Heinrich von Treitschke</t>
  </si>
  <si>
    <t>Heinz Guderian</t>
  </si>
  <si>
    <t xml:space="preserve">CheÅ‚mno,  Poland, , </t>
  </si>
  <si>
    <t>Heinz Haber</t>
  </si>
  <si>
    <t>Heinz Harmel</t>
  </si>
  <si>
    <t>Heinz Hilpert</t>
  </si>
  <si>
    <t>Heinz Kalk</t>
  </si>
  <si>
    <t>Heinz Lammerding</t>
  </si>
  <si>
    <t>Heinz Moog</t>
  </si>
  <si>
    <t>Heinz Neuhaus</t>
  </si>
  <si>
    <t>Heinz Werner Baumann</t>
  </si>
  <si>
    <t>Helen Andelin</t>
  </si>
  <si>
    <t>Helen Duncan</t>
  </si>
  <si>
    <t xml:space="preserve">Callander,  United Kingdom, , </t>
  </si>
  <si>
    <t>Helen Gurley Brown</t>
  </si>
  <si>
    <t xml:space="preserve">Green Forest,  AR,  United States, </t>
  </si>
  <si>
    <t>Helen Hunt</t>
  </si>
  <si>
    <t>Helen Kirk</t>
  </si>
  <si>
    <t>Helen M. M. McKay</t>
  </si>
  <si>
    <t>Helen MacInnes</t>
  </si>
  <si>
    <t>Helen O'Connell</t>
  </si>
  <si>
    <t>Helen Priestly</t>
  </si>
  <si>
    <t>Helen SjÃ¶holm</t>
  </si>
  <si>
    <t xml:space="preserve">Sundsvall,  Sweden, , </t>
  </si>
  <si>
    <t>Helen Stephens</t>
  </si>
  <si>
    <t xml:space="preserve">Fulton,  MO,  United States, </t>
  </si>
  <si>
    <t>Helen Wagner</t>
  </si>
  <si>
    <t>Helen Wambach</t>
  </si>
  <si>
    <t>Helen Wills Moody</t>
  </si>
  <si>
    <t>Helena Bliss</t>
  </si>
  <si>
    <t>Helena Kennedy</t>
  </si>
  <si>
    <t>Helene Bohlau</t>
  </si>
  <si>
    <t>Helene Boucher</t>
  </si>
  <si>
    <t>Helene Cortin</t>
  </si>
  <si>
    <t>Helene Diolot</t>
  </si>
  <si>
    <t>Helene Halphen</t>
  </si>
  <si>
    <t>Helene Renaux</t>
  </si>
  <si>
    <t>Helene StÃ¶cker</t>
  </si>
  <si>
    <t>Helene Voigt</t>
  </si>
  <si>
    <t xml:space="preserve">EckernfÃ¶rde,  Germany, , </t>
  </si>
  <si>
    <t>Helle Ryslinge</t>
  </si>
  <si>
    <t>Hellmut Bredereck</t>
  </si>
  <si>
    <t>Hellmuth Bantz</t>
  </si>
  <si>
    <t>Hellmuth Costard</t>
  </si>
  <si>
    <t xml:space="preserve">Holzhausen an der Haide,  Germany, , </t>
  </si>
  <si>
    <t>Helmina de Chezy</t>
  </si>
  <si>
    <t>Helmut DÃ¶rner</t>
  </si>
  <si>
    <t xml:space="preserve">MÃ¶nchengladbach,  Germany, , </t>
  </si>
  <si>
    <t>Helmut Knochen</t>
  </si>
  <si>
    <t>Helmut Kohl</t>
  </si>
  <si>
    <t xml:space="preserve">Ludwigshafen am Rhein,  Germany, , </t>
  </si>
  <si>
    <t>Helmut PfÃ¶rdner</t>
  </si>
  <si>
    <t xml:space="preserve">Beverungen,  Germany, , </t>
  </si>
  <si>
    <t>Helmut Raithel</t>
  </si>
  <si>
    <t xml:space="preserve">Ingolstadt,  Germany, , </t>
  </si>
  <si>
    <t>Helmut Schmid</t>
  </si>
  <si>
    <t xml:space="preserve">Neu-Ulm,  Germany, , </t>
  </si>
  <si>
    <t>Helmut Schmidt</t>
  </si>
  <si>
    <t>Helmut Thielicke</t>
  </si>
  <si>
    <t>Helmuth Friedrichs</t>
  </si>
  <si>
    <t xml:space="preserve">Otterndorf,  Germany, , </t>
  </si>
  <si>
    <t>Helon Blount</t>
  </si>
  <si>
    <t>Hendrik Antoon Lorentz</t>
  </si>
  <si>
    <t>Hendrik Berlage</t>
  </si>
  <si>
    <t>Hendrik Conscience</t>
  </si>
  <si>
    <t>Hendrik Marsman</t>
  </si>
  <si>
    <t>Hendrik Timmer</t>
  </si>
  <si>
    <t>Hendrik Verwoerd</t>
  </si>
  <si>
    <t>Hendrik Willem Mesdag</t>
  </si>
  <si>
    <t>Hendrik van Loon</t>
  </si>
  <si>
    <t>Henfil</t>
  </si>
  <si>
    <t xml:space="preserve">RibeirÃ£o Das Neves,  Brazil, , </t>
  </si>
  <si>
    <t>Henk Badings</t>
  </si>
  <si>
    <t>+07:07:00</t>
  </si>
  <si>
    <t xml:space="preserve">Bandung,  West Java,  Indonesia, </t>
  </si>
  <si>
    <t>Henning Carlsen</t>
  </si>
  <si>
    <t xml:space="preserve">Aalborg,  Denmark, , </t>
  </si>
  <si>
    <t>Henny Porten</t>
  </si>
  <si>
    <t>Henri 'Charles' Lauzin</t>
  </si>
  <si>
    <t>Henri</t>
  </si>
  <si>
    <t xml:space="preserve">Niort,  France, , </t>
  </si>
  <si>
    <t xml:space="preserve">Elne,  France, , </t>
  </si>
  <si>
    <t>Henri Alexandre Deslandres</t>
  </si>
  <si>
    <t>Henri Allorge</t>
  </si>
  <si>
    <t xml:space="preserve">Magny-en-Vexin,  France, , </t>
  </si>
  <si>
    <t>Henri Allouard</t>
  </si>
  <si>
    <t>Henri AlmÃ©ras</t>
  </si>
  <si>
    <t xml:space="preserve">Vallon-Pont-d'Arc,  France, , </t>
  </si>
  <si>
    <t>Henri Arnaudeau</t>
  </si>
  <si>
    <t>Henri Atlan</t>
  </si>
  <si>
    <t>Henri Authier</t>
  </si>
  <si>
    <t>Henri Barbusse</t>
  </si>
  <si>
    <t>Henri Barraud</t>
  </si>
  <si>
    <t>Henri Bataille</t>
  </si>
  <si>
    <t>Henri Beauclair</t>
  </si>
  <si>
    <t xml:space="preserve">Lisieux,  France, , </t>
  </si>
  <si>
    <t>Henri Bertrand</t>
  </si>
  <si>
    <t>Henri Billet</t>
  </si>
  <si>
    <t>Henri Bornier</t>
  </si>
  <si>
    <t xml:space="preserve">Lunel,  France, , </t>
  </si>
  <si>
    <t>Henri Bosco</t>
  </si>
  <si>
    <t>Henri Busser</t>
  </si>
  <si>
    <t>Henri BÃ©raud</t>
  </si>
  <si>
    <t>Henri Cadiou</t>
  </si>
  <si>
    <t>Henri Cartan</t>
  </si>
  <si>
    <t>Henri Cartier</t>
  </si>
  <si>
    <t xml:space="preserve">Chanteloup-en-Brie,  France, , </t>
  </si>
  <si>
    <t>Henri Chantavoine</t>
  </si>
  <si>
    <t>Henri Chapier</t>
  </si>
  <si>
    <t xml:space="preserve">Bucharest,  Jud. BucureÈ™ti,  Romania, </t>
  </si>
  <si>
    <t>Henri CharriÃ¨re</t>
  </si>
  <si>
    <t xml:space="preserve">Saint-Ã‰tienne-de-LugdarÃ¨s,  France, , </t>
  </si>
  <si>
    <t>Henri ChristinÃ©</t>
  </si>
  <si>
    <t>Henri Cochet</t>
  </si>
  <si>
    <t>Henri Colpi</t>
  </si>
  <si>
    <t xml:space="preserve">Brig-Glis,  Switzerland, , </t>
  </si>
  <si>
    <t>Henri Comte Orleans</t>
  </si>
  <si>
    <t>Henri Coulette</t>
  </si>
  <si>
    <t>Henri DecaÃ«</t>
  </si>
  <si>
    <t>Henri Decoin</t>
  </si>
  <si>
    <t>Henri Deconninck</t>
  </si>
  <si>
    <t>Henri Delafond</t>
  </si>
  <si>
    <t xml:space="preserve">Saint-Amand-en-Puisaye,  France, , </t>
  </si>
  <si>
    <t>Henri Delmer</t>
  </si>
  <si>
    <t xml:space="preserve">Villejuif,  France, , </t>
  </si>
  <si>
    <t>Henri Desgrange</t>
  </si>
  <si>
    <t>Henri Desire Landru</t>
  </si>
  <si>
    <t>Henri Domec</t>
  </si>
  <si>
    <t xml:space="preserve">Lardy,  France, , </t>
  </si>
  <si>
    <t>Henri Dorie</t>
  </si>
  <si>
    <t xml:space="preserve">Talmont-sur-Gironde,  France, , </t>
  </si>
  <si>
    <t>Henri Duparc</t>
  </si>
  <si>
    <t>Henri Dutilleux</t>
  </si>
  <si>
    <t>Henri Duvillard</t>
  </si>
  <si>
    <t>Henri Edmond Cross</t>
  </si>
  <si>
    <t>Henri Entringer</t>
  </si>
  <si>
    <t>Henri Fabre</t>
  </si>
  <si>
    <t>Henri Fantin</t>
  </si>
  <si>
    <t>Henri Fauconnier</t>
  </si>
  <si>
    <t xml:space="preserve">Barbezieux-Saint-Hilaire,  France, , </t>
  </si>
  <si>
    <t>Henri Ferrari</t>
  </si>
  <si>
    <t xml:space="preserve">Frontignan,  France, , </t>
  </si>
  <si>
    <t>Henri Francois Aal</t>
  </si>
  <si>
    <t xml:space="preserve">Alicante,  Spain, , </t>
  </si>
  <si>
    <t>Henri Francois de Regnier</t>
  </si>
  <si>
    <t>Henri FranÃ§ois Rey</t>
  </si>
  <si>
    <t>Henri FranÃ§ois Simonet</t>
  </si>
  <si>
    <t>Henri Garat</t>
  </si>
  <si>
    <t>Henri Gaudier</t>
  </si>
  <si>
    <t xml:space="preserve">Saint-Jean-de-Braye,  France, , </t>
  </si>
  <si>
    <t>Henri Gaudin</t>
  </si>
  <si>
    <t>Henri Georges Adam</t>
  </si>
  <si>
    <t>Henri Gheon</t>
  </si>
  <si>
    <t xml:space="preserve">Bray-sur-Seine,  France, , </t>
  </si>
  <si>
    <t>Henri Girard</t>
  </si>
  <si>
    <t xml:space="preserve">La Broque,  France, , </t>
  </si>
  <si>
    <t>Henri Guaino</t>
  </si>
  <si>
    <t>Henri Guillemin</t>
  </si>
  <si>
    <t>Henri Guisol</t>
  </si>
  <si>
    <t>Henri Henriot</t>
  </si>
  <si>
    <t>Henri Hurand</t>
  </si>
  <si>
    <t xml:space="preserve">Rouvray,  France, , </t>
  </si>
  <si>
    <t>Henri Jammet</t>
  </si>
  <si>
    <t>Henri Jean Jacomet</t>
  </si>
  <si>
    <t>Henri Jeanson</t>
  </si>
  <si>
    <t>Henri Jenny</t>
  </si>
  <si>
    <t>Henri Joseph Harpignies</t>
  </si>
  <si>
    <t>Henri Kagan</t>
  </si>
  <si>
    <t>Henri Laville</t>
  </si>
  <si>
    <t>Henri Lebasque</t>
  </si>
  <si>
    <t xml:space="preserve">ChampignÃ©,  Les Hauts-d'Anjou,  France, </t>
  </si>
  <si>
    <t>Henri Leconte</t>
  </si>
  <si>
    <t xml:space="preserve">Lillers,  France, , </t>
  </si>
  <si>
    <t>Henri Leon Emile Lavedan</t>
  </si>
  <si>
    <t>Henri Leon Lebesgue</t>
  </si>
  <si>
    <t xml:space="preserve">Beauvais,  France, , </t>
  </si>
  <si>
    <t>Henri Louis Le Chatelier</t>
  </si>
  <si>
    <t>Henri Marchand</t>
  </si>
  <si>
    <t xml:space="preserve">Mainvilliers,  France, , </t>
  </si>
  <si>
    <t>Henri Martin</t>
  </si>
  <si>
    <t>Henri Matisse</t>
  </si>
  <si>
    <t xml:space="preserve">Le Cateau-CambrÃ©sis,  France, , </t>
  </si>
  <si>
    <t>Henri Meijers</t>
  </si>
  <si>
    <t xml:space="preserve">Maastricht,  Netherlands, , </t>
  </si>
  <si>
    <t>Henri Michaux</t>
  </si>
  <si>
    <t>Henri Michel</t>
  </si>
  <si>
    <t xml:space="preserve">Vidauban,  France, , </t>
  </si>
  <si>
    <t>Henri Moulins</t>
  </si>
  <si>
    <t>Henri Murger</t>
  </si>
  <si>
    <t>Henri Nannen</t>
  </si>
  <si>
    <t xml:space="preserve">Emden,  Germany, , </t>
  </si>
  <si>
    <t>Henri Pastorelli</t>
  </si>
  <si>
    <t xml:space="preserve">Mougins,  France, , </t>
  </si>
  <si>
    <t>Henri Paucot</t>
  </si>
  <si>
    <t xml:space="preserve">Saint-Omer,  France, , </t>
  </si>
  <si>
    <t>Henri Paul</t>
  </si>
  <si>
    <t>Henri Pavillard</t>
  </si>
  <si>
    <t>Henri Pelizza</t>
  </si>
  <si>
    <t>Henri Pichette</t>
  </si>
  <si>
    <t>Henri Pirenne</t>
  </si>
  <si>
    <t>Henri Pourrat</t>
  </si>
  <si>
    <t>Henri PÃ©rignon</t>
  </si>
  <si>
    <t>Henri QueffÃ©lec</t>
  </si>
  <si>
    <t>Henri Resal</t>
  </si>
  <si>
    <t xml:space="preserve">PlombiÃ¨res-Les-Bains,  France, , </t>
  </si>
  <si>
    <t>Henri RiviÃ¨re</t>
  </si>
  <si>
    <t>Henri Rol</t>
  </si>
  <si>
    <t>Henri Ronse</t>
  </si>
  <si>
    <t>Henri Rousseau</t>
  </si>
  <si>
    <t>Henri Sannier</t>
  </si>
  <si>
    <t>Henri Sauguet</t>
  </si>
  <si>
    <t>Henri Sauvage</t>
  </si>
  <si>
    <t>Henri Seroka</t>
  </si>
  <si>
    <t>Henri Storck</t>
  </si>
  <si>
    <t>Henri Teissier</t>
  </si>
  <si>
    <t>Henri Tessier</t>
  </si>
  <si>
    <t>Henri Vidal</t>
  </si>
  <si>
    <t xml:space="preserve">Royat,  France, , </t>
  </si>
  <si>
    <t>Henri Vincenot</t>
  </si>
  <si>
    <t>Henricus W. J. M. Keuks</t>
  </si>
  <si>
    <t xml:space="preserve">Obdam,  Koggenland,  Netherlands, </t>
  </si>
  <si>
    <t>Henri de Toulouse</t>
  </si>
  <si>
    <t>Henriette L. L. Groll</t>
  </si>
  <si>
    <t>Henriette Schrader</t>
  </si>
  <si>
    <t xml:space="preserve">Bockenem,  Germany, , </t>
  </si>
  <si>
    <t>Henri van Praag</t>
  </si>
  <si>
    <t>Henry 'Scoop' Jackson</t>
  </si>
  <si>
    <t>Henry's</t>
  </si>
  <si>
    <t>Henry Armetta</t>
  </si>
  <si>
    <t>Henry Bauchau</t>
  </si>
  <si>
    <t>Henry Bernard</t>
  </si>
  <si>
    <t>Henry Carton de Wiart</t>
  </si>
  <si>
    <t>Henry Cooper</t>
  </si>
  <si>
    <t>Henry Cuesta</t>
  </si>
  <si>
    <t xml:space="preserve">McAllen,  TX,  United States, </t>
  </si>
  <si>
    <t>Henry Dar Boggia</t>
  </si>
  <si>
    <t>Henry Dunant</t>
  </si>
  <si>
    <t>Henry G. Cisneros</t>
  </si>
  <si>
    <t>Henry Hart</t>
  </si>
  <si>
    <t>Henry II Ford</t>
  </si>
  <si>
    <t>Henry James Ross</t>
  </si>
  <si>
    <t>Henry John Temple</t>
  </si>
  <si>
    <t>Henry Kissinger</t>
  </si>
  <si>
    <t>Henry Lewis</t>
  </si>
  <si>
    <t>Henry Mancini</t>
  </si>
  <si>
    <t>Henry McLeish</t>
  </si>
  <si>
    <t xml:space="preserve">Castle Douglas,  United Kingdom, , </t>
  </si>
  <si>
    <t>Henry Milligan</t>
  </si>
  <si>
    <t>Henry Montherlant</t>
  </si>
  <si>
    <t>Henry Rothblatt</t>
  </si>
  <si>
    <t>Henry Siedentopf</t>
  </si>
  <si>
    <t>Henry Steinhauer</t>
  </si>
  <si>
    <t xml:space="preserve">Haverfordwest,  United Kingdom, , </t>
  </si>
  <si>
    <t>Henry Suerstedt</t>
  </si>
  <si>
    <t>Henry Waxman</t>
  </si>
  <si>
    <t>Henry Wendell Jordan</t>
  </si>
  <si>
    <t xml:space="preserve">Emporia,  VA,  United States, </t>
  </si>
  <si>
    <t>Henry Winkler</t>
  </si>
  <si>
    <t>Henryk Sienkiewicz</t>
  </si>
  <si>
    <t xml:space="preserve">Krzywda (Wola Okrzejska),  Polska, , </t>
  </si>
  <si>
    <t>Henry van de Velde</t>
  </si>
  <si>
    <t>Hera Myrtel</t>
  </si>
  <si>
    <t>Herb Alpert</t>
  </si>
  <si>
    <t>Herb Ritts</t>
  </si>
  <si>
    <t>Herbert A. Simon</t>
  </si>
  <si>
    <t>Herbert Gold</t>
  </si>
  <si>
    <t>Herbert Homer</t>
  </si>
  <si>
    <t>Herbert Ihering</t>
  </si>
  <si>
    <t>Herbert K. Anspach</t>
  </si>
  <si>
    <t xml:space="preserve">Ada,  OH,  United States, </t>
  </si>
  <si>
    <t>Herbert Kalmbach</t>
  </si>
  <si>
    <t xml:space="preserve">Port Huron,  MI,  United States, </t>
  </si>
  <si>
    <t>Herbert Kohl</t>
  </si>
  <si>
    <t>Herbert L. Beckington</t>
  </si>
  <si>
    <t xml:space="preserve">Rockford,  IL,  United States, </t>
  </si>
  <si>
    <t>Herbert Mills</t>
  </si>
  <si>
    <t>Herbert Mullin</t>
  </si>
  <si>
    <t>Herbert Reinecker</t>
  </si>
  <si>
    <t>Herbert Schoeder</t>
  </si>
  <si>
    <t>Herbert Stothart</t>
  </si>
  <si>
    <t>Herbert Wehner</t>
  </si>
  <si>
    <t>Herbert von Karajan</t>
  </si>
  <si>
    <t>Herbie Hancock</t>
  </si>
  <si>
    <t>HergÃ©</t>
  </si>
  <si>
    <t>Heriwenta Mae Faggs</t>
  </si>
  <si>
    <t>Herm Wehmeier</t>
  </si>
  <si>
    <t>Herman Gorter</t>
  </si>
  <si>
    <t xml:space="preserve">Vosselaar,  Belgium, , </t>
  </si>
  <si>
    <t>Herman Kahn</t>
  </si>
  <si>
    <t>Herman Kooij</t>
  </si>
  <si>
    <t xml:space="preserve">Hengelo,  Netherlands, , </t>
  </si>
  <si>
    <t>Herman Krebbers</t>
  </si>
  <si>
    <t>Herman Melville</t>
  </si>
  <si>
    <t>Herman Poggemeyer</t>
  </si>
  <si>
    <t xml:space="preserve">Leavenworth,  KS,  United States, </t>
  </si>
  <si>
    <t>Herman Shumlin</t>
  </si>
  <si>
    <t xml:space="preserve">Atwood,  CO,  United States, </t>
  </si>
  <si>
    <t>Herman Van Rompuy</t>
  </si>
  <si>
    <t>Hermann Buchner</t>
  </si>
  <si>
    <t>Hermann Buhl</t>
  </si>
  <si>
    <t xml:space="preserve">Innsbruck,  Austria, , </t>
  </si>
  <si>
    <t>Hermann Esser</t>
  </si>
  <si>
    <t xml:space="preserve">RÃ¶hrmoos,  Germany, , </t>
  </si>
  <si>
    <t>Hermann Fegelein</t>
  </si>
  <si>
    <t>Hermann Flohn</t>
  </si>
  <si>
    <t>Hermann Goering</t>
  </si>
  <si>
    <t xml:space="preserve">Rosenheim,  Germany, , </t>
  </si>
  <si>
    <t>Hermann Guthmann</t>
  </si>
  <si>
    <t>Hermann Hesse</t>
  </si>
  <si>
    <t xml:space="preserve">Calw,  Germany, , </t>
  </si>
  <si>
    <t>Hermann Kohl</t>
  </si>
  <si>
    <t>Hermann Lang</t>
  </si>
  <si>
    <t xml:space="preserve">Fussen,  Germany, , </t>
  </si>
  <si>
    <t>Hermann Reutter</t>
  </si>
  <si>
    <t>Hermann Schmitz</t>
  </si>
  <si>
    <t>Hermann Schulze</t>
  </si>
  <si>
    <t xml:space="preserve">Delitzsch,  Germany, , </t>
  </si>
  <si>
    <t>Hermann Staudinger</t>
  </si>
  <si>
    <t xml:space="preserve">Worms,  Germany, , </t>
  </si>
  <si>
    <t>Hermann Weyl</t>
  </si>
  <si>
    <t xml:space="preserve">Elmshorn,  Germany, , </t>
  </si>
  <si>
    <t>Hermann von PÃ¼ckler</t>
  </si>
  <si>
    <t xml:space="preserve">Bad Muskau,  Deutschland, , </t>
  </si>
  <si>
    <t>Herman van Veen</t>
  </si>
  <si>
    <t>Hermene Bustos</t>
  </si>
  <si>
    <t xml:space="preserve">PurÃ­sima del RincÃ³n,  Guanajuato,  MÃ©xico, </t>
  </si>
  <si>
    <t>Hertha TÃ¶pper</t>
  </si>
  <si>
    <t>Herve Serge Guibert</t>
  </si>
  <si>
    <t>HervÃ© Bazin</t>
  </si>
  <si>
    <t>HervÃ© Bourges</t>
  </si>
  <si>
    <t>HervÃ© Bromberger</t>
  </si>
  <si>
    <t>HervÃ© Di Rosa</t>
  </si>
  <si>
    <t>HervÃ© Falciani</t>
  </si>
  <si>
    <t>HervÃ© Faye</t>
  </si>
  <si>
    <t xml:space="preserve">Saint-BenoÃ®t-du-Sault,  France, , </t>
  </si>
  <si>
    <t>Hester Thrale</t>
  </si>
  <si>
    <t xml:space="preserve">Barmouth,  United Kingdom, , </t>
  </si>
  <si>
    <t>Hew Lorimer</t>
  </si>
  <si>
    <t>Hilaire Belloc</t>
  </si>
  <si>
    <t>Hilaire Chardonnet</t>
  </si>
  <si>
    <t>Hilaire Pratesi</t>
  </si>
  <si>
    <t>Hilarie Cranmer</t>
  </si>
  <si>
    <t>Hilary Abramson</t>
  </si>
  <si>
    <t>Hilary B. Price</t>
  </si>
  <si>
    <t>Hilary Gabrieli</t>
  </si>
  <si>
    <t>Hilary Masters</t>
  </si>
  <si>
    <t>Hilde Nocker</t>
  </si>
  <si>
    <t xml:space="preserve">Giessen,  Germany, , </t>
  </si>
  <si>
    <t>Hildegard Knef</t>
  </si>
  <si>
    <t>Hildo Krop</t>
  </si>
  <si>
    <t xml:space="preserve">Steenwijk,  Steenwijkerland,  Netherlands, </t>
  </si>
  <si>
    <t>Hippolyte Annex</t>
  </si>
  <si>
    <t xml:space="preserve">PÃ©zenas,  France, , </t>
  </si>
  <si>
    <t>Hippolyte Bayard</t>
  </si>
  <si>
    <t xml:space="preserve">Breteuil,  France, , </t>
  </si>
  <si>
    <t>Hippolyte Fizeau</t>
  </si>
  <si>
    <t>Hippolyte Flandrin</t>
  </si>
  <si>
    <t>Hippolyte Girardot</t>
  </si>
  <si>
    <t>Hippolyte Langlois</t>
  </si>
  <si>
    <t>Hippolyte Simon</t>
  </si>
  <si>
    <t xml:space="preserve">Saint-Georges-de-Rouelley,  France, , </t>
  </si>
  <si>
    <t>Hippolyte Taine</t>
  </si>
  <si>
    <t xml:space="preserve">Vouziers,  France, , </t>
  </si>
  <si>
    <t>Hjalmar Schacht</t>
  </si>
  <si>
    <t>Hocine Khalfi</t>
  </si>
  <si>
    <t>Holly Near</t>
  </si>
  <si>
    <t>Holly Piirainen</t>
  </si>
  <si>
    <t>Holy Roman Emperor Francis II</t>
  </si>
  <si>
    <t>Homer I. Lewis</t>
  </si>
  <si>
    <t>Hondo Havlicek</t>
  </si>
  <si>
    <t>HonorÃ© Daumier</t>
  </si>
  <si>
    <t>HonorÃ© Pratesi</t>
  </si>
  <si>
    <t>HonorÃ© de Balzac</t>
  </si>
  <si>
    <t>Hopalong Cassady</t>
  </si>
  <si>
    <t>Hope Cooke</t>
  </si>
  <si>
    <t>Hope Lange</t>
  </si>
  <si>
    <t xml:space="preserve">Redding,  CT,  United States, </t>
  </si>
  <si>
    <t>Horace Edward Henderson</t>
  </si>
  <si>
    <t>Horace Tapscott</t>
  </si>
  <si>
    <t>Horatio Brown</t>
  </si>
  <si>
    <t>Horst Caspar</t>
  </si>
  <si>
    <t xml:space="preserve">Radegast,  Bleckede,  Germany, </t>
  </si>
  <si>
    <t>Horst Frank</t>
  </si>
  <si>
    <t>Horst Gruetzner</t>
  </si>
  <si>
    <t>Horst Tappert</t>
  </si>
  <si>
    <t>Horst Wessel</t>
  </si>
  <si>
    <t>Howard Baker</t>
  </si>
  <si>
    <t xml:space="preserve">Oneida,  TN,  United States, </t>
  </si>
  <si>
    <t>Howard Bond</t>
  </si>
  <si>
    <t xml:space="preserve">Napoleon,  OH,  United States, </t>
  </si>
  <si>
    <t>Howard Cosell</t>
  </si>
  <si>
    <t>Howard Da Silva</t>
  </si>
  <si>
    <t>Howard Deuton Brundage</t>
  </si>
  <si>
    <t>Howard Fried</t>
  </si>
  <si>
    <t>Howard Hewett</t>
  </si>
  <si>
    <t>Howard K. Stern</t>
  </si>
  <si>
    <t>Howard Kaylan</t>
  </si>
  <si>
    <t>Howard Lang</t>
  </si>
  <si>
    <t>Howard M. Metzenbaum</t>
  </si>
  <si>
    <t>Howard Math Fish</t>
  </si>
  <si>
    <t xml:space="preserve">Melrose,  MN,  United States, </t>
  </si>
  <si>
    <t>Howard Roberts</t>
  </si>
  <si>
    <t>Howard Twitty Sr.</t>
  </si>
  <si>
    <t xml:space="preserve">Williams,  AZ,  United States, </t>
  </si>
  <si>
    <t>Howard Unruh</t>
  </si>
  <si>
    <t xml:space="preserve">Haddonfield,  NJ,  United States, </t>
  </si>
  <si>
    <t>Howie Long</t>
  </si>
  <si>
    <t>Hoyt Wilhelm</t>
  </si>
  <si>
    <t xml:space="preserve">Huntersville,  NC,  United States, </t>
  </si>
  <si>
    <t>Hubert Deschamps</t>
  </si>
  <si>
    <t>Hubert Josef Urban</t>
  </si>
  <si>
    <t xml:space="preserve">Linz,  Austria, , </t>
  </si>
  <si>
    <t>Hubert LÃ©on Lampo</t>
  </si>
  <si>
    <t>Hubert Pierlot</t>
  </si>
  <si>
    <t xml:space="preserve">Bertrix,  Belgium, , </t>
  </si>
  <si>
    <t>Hubert de Givenchy</t>
  </si>
  <si>
    <t>Huey Newton</t>
  </si>
  <si>
    <t xml:space="preserve">Oak Grove,  LA,  United States, </t>
  </si>
  <si>
    <t>Hugh Dowding</t>
  </si>
  <si>
    <t xml:space="preserve">Moffat,  United Kingdom, , </t>
  </si>
  <si>
    <t>Hugh Downs</t>
  </si>
  <si>
    <t>Hugh Hefner</t>
  </si>
  <si>
    <t>Hugh Kennedy</t>
  </si>
  <si>
    <t>Hugh King Jr.</t>
  </si>
  <si>
    <t>Hugh MacDiarmid</t>
  </si>
  <si>
    <t xml:space="preserve">Langholm,  United Kingdom, , </t>
  </si>
  <si>
    <t>Hugh McElhenny</t>
  </si>
  <si>
    <t>Hugh McLaren</t>
  </si>
  <si>
    <t>Hugh Richard Higgins</t>
  </si>
  <si>
    <t>Hugh Robert Mill</t>
  </si>
  <si>
    <t xml:space="preserve">Thurso,  United Kingdom, , </t>
  </si>
  <si>
    <t>Hugh Stirling Mackenzie</t>
  </si>
  <si>
    <t>Hugo Ball</t>
  </si>
  <si>
    <t xml:space="preserve">Pirmasens,  Germany, , </t>
  </si>
  <si>
    <t>Hugo Black</t>
  </si>
  <si>
    <t>Hugo Budinger</t>
  </si>
  <si>
    <t>Hugo De Vries</t>
  </si>
  <si>
    <t>Hugo Fonck</t>
  </si>
  <si>
    <t>Hugo Gernsback</t>
  </si>
  <si>
    <t>Hugo Horiot</t>
  </si>
  <si>
    <t>Hugo Junkers</t>
  </si>
  <si>
    <t>Hugo Kraas</t>
  </si>
  <si>
    <t xml:space="preserve">Witten,  Germany, , </t>
  </si>
  <si>
    <t>Hugo Maurice Claus</t>
  </si>
  <si>
    <t>Hugo Pratt</t>
  </si>
  <si>
    <t>Hugo Raes</t>
  </si>
  <si>
    <t>Hugo Rudolph Kruyt</t>
  </si>
  <si>
    <t>Hugo Sellheim</t>
  </si>
  <si>
    <t xml:space="preserve">Biblis,  Germany, , </t>
  </si>
  <si>
    <t>Hugo Sperrle</t>
  </si>
  <si>
    <t>Hugo van Lawick</t>
  </si>
  <si>
    <t xml:space="preserve">Nairobi,  Nairobi,  Kenya, </t>
  </si>
  <si>
    <t>Hugues Aufray</t>
  </si>
  <si>
    <t>Hugues Bersini</t>
  </si>
  <si>
    <t>Hugues Lapaire</t>
  </si>
  <si>
    <t xml:space="preserve">Sancoins,  France, , </t>
  </si>
  <si>
    <t>Huguette Duflos</t>
  </si>
  <si>
    <t>Humberto Delgado</t>
  </si>
  <si>
    <t xml:space="preserve">Torres Novas,  Portugal, , </t>
  </si>
  <si>
    <t>Hummie van de Tonnekreek</t>
  </si>
  <si>
    <t>Humphrey Davy</t>
  </si>
  <si>
    <t xml:space="preserve">Penzance,  United Kingdom, , </t>
  </si>
  <si>
    <t>Hyacinthe Jean Vincent</t>
  </si>
  <si>
    <t>Hyman Levy</t>
  </si>
  <si>
    <t>Hyppolite Blot</t>
  </si>
  <si>
    <t>HÃ©lÃ¨ne Althusser</t>
  </si>
  <si>
    <t>HÃ©lÃ¨ne CarrÃ¨re d'Encausse</t>
  </si>
  <si>
    <t>HÃ©lÃ¨ne Cixous</t>
  </si>
  <si>
    <t>HÃ©lÃ¨ne Darroze</t>
  </si>
  <si>
    <t>HÃ©lÃ¨ne Dutrieu</t>
  </si>
  <si>
    <t>HÃ©lÃ¨ne Grimaud</t>
  </si>
  <si>
    <t>HÃ©lÃ¨ne Rolles</t>
  </si>
  <si>
    <t>HÃ©lÃ¨ne SÃ©gara</t>
  </si>
  <si>
    <t xml:space="preserve">Six-Fours-Les-Plages,  France, , </t>
  </si>
  <si>
    <t>HÃ©lÃ¨ne de Fougerolles</t>
  </si>
  <si>
    <t>HÃ©lÃ¨ne van Zuylen</t>
  </si>
  <si>
    <t>HÃ©lÃ©na Bossis</t>
  </si>
  <si>
    <t>HÃ©lÃ©na Noguerra</t>
  </si>
  <si>
    <t>Iain Banks</t>
  </si>
  <si>
    <t>Iain Calder</t>
  </si>
  <si>
    <t xml:space="preserve">Slamannan,  Falkirk,  United Kingdom, </t>
  </si>
  <si>
    <t>Iain Cuthbertson</t>
  </si>
  <si>
    <t>Iain Duncan Smith</t>
  </si>
  <si>
    <t>Iain Glen</t>
  </si>
  <si>
    <t>Iain Hamilton</t>
  </si>
  <si>
    <t>Iain Harvie</t>
  </si>
  <si>
    <t>Iain Mills</t>
  </si>
  <si>
    <t>Iain Sutherland</t>
  </si>
  <si>
    <t>Ian Anderson</t>
  </si>
  <si>
    <t>Ian Bairnson</t>
  </si>
  <si>
    <t>Ian Bannen</t>
  </si>
  <si>
    <t xml:space="preserve">Airdrie,  United Kingdom, , </t>
  </si>
  <si>
    <t>Ian Brady</t>
  </si>
  <si>
    <t>Ian Bruce Lang</t>
  </si>
  <si>
    <t>Ian Carr</t>
  </si>
  <si>
    <t>Ian Charleson</t>
  </si>
  <si>
    <t>Ian Fairweather</t>
  </si>
  <si>
    <t>Ian Frazer</t>
  </si>
  <si>
    <t>Ian MacGillivray</t>
  </si>
  <si>
    <t xml:space="preserve">Kirkintilloch,  Glasgow,  United Kingdom, </t>
  </si>
  <si>
    <t>Ian MacGregor</t>
  </si>
  <si>
    <t xml:space="preserve">Kinlochleven,  United Kingdom, , </t>
  </si>
  <si>
    <t>Ian MacPhail</t>
  </si>
  <si>
    <t>Ian Mahinmi</t>
  </si>
  <si>
    <t>Ian McCartney</t>
  </si>
  <si>
    <t xml:space="preserve">Lennoxtown,  Glasgow,  United Kingdom, </t>
  </si>
  <si>
    <t>Ian Rankin</t>
  </si>
  <si>
    <t xml:space="preserve">Cardenden,  Lochgelly,  United Kingdom, </t>
  </si>
  <si>
    <t>Ian Richardson</t>
  </si>
  <si>
    <t>Ian Shaw</t>
  </si>
  <si>
    <t xml:space="preserve">Saint Asaph,  United Kingdom, , </t>
  </si>
  <si>
    <t>Ian Stewart</t>
  </si>
  <si>
    <t xml:space="preserve">Pittenweem,  Anstruther,  United Kingdom, </t>
  </si>
  <si>
    <t>Ian Tough</t>
  </si>
  <si>
    <t>Ice Cube</t>
  </si>
  <si>
    <t>Ida Rolf</t>
  </si>
  <si>
    <t>Ignace Heinrich</t>
  </si>
  <si>
    <t xml:space="preserve">Ebersheim,  France, , </t>
  </si>
  <si>
    <t>Ignacio SÃ¡nchez MejÃ­as</t>
  </si>
  <si>
    <t>Ignazio Silone</t>
  </si>
  <si>
    <t xml:space="preserve">Pescina,  Italy, , </t>
  </si>
  <si>
    <t>Ignazy MoÅ›cicki</t>
  </si>
  <si>
    <t xml:space="preserve">Grudusk (Mierzanowo),  Poland, , </t>
  </si>
  <si>
    <t>Igor Stravinsky</t>
  </si>
  <si>
    <t xml:space="preserve">Lomonosov,  Saint Petersburg,  Russia, </t>
  </si>
  <si>
    <t>Ilaria Alpi</t>
  </si>
  <si>
    <t>Ildefonso Manuel Gil</t>
  </si>
  <si>
    <t xml:space="preserve">Zaragoza,  Spain, , </t>
  </si>
  <si>
    <t>Ilona Hallyday</t>
  </si>
  <si>
    <t>Ilona Staller</t>
  </si>
  <si>
    <t>Ilse KÃ¼nkele</t>
  </si>
  <si>
    <t>Imad Ibn Ziaten</t>
  </si>
  <si>
    <t>Imca Marina</t>
  </si>
  <si>
    <t xml:space="preserve">Zuidbroek,  Midden-Groningen,  Nederland, </t>
  </si>
  <si>
    <t>Imelda Chiappa</t>
  </si>
  <si>
    <t xml:space="preserve">Sotto il Monte Giovanni XXIII,  Italia, , </t>
  </si>
  <si>
    <t>Imelda Marcos</t>
  </si>
  <si>
    <t>Imette Saint Guillen</t>
  </si>
  <si>
    <t>Immanuel Kant</t>
  </si>
  <si>
    <t>Imma von Bodmershof</t>
  </si>
  <si>
    <t>Imo Moszkowicz</t>
  </si>
  <si>
    <t xml:space="preserve">Ahlen,  Germany, , </t>
  </si>
  <si>
    <t>Inayat Khan</t>
  </si>
  <si>
    <t xml:space="preserve">Vadodara,  Gujarat,  India, </t>
  </si>
  <si>
    <t>Indila</t>
  </si>
  <si>
    <t>Indro Montanelli</t>
  </si>
  <si>
    <t>Indus Arthur</t>
  </si>
  <si>
    <t>Ines Cecile Loos</t>
  </si>
  <si>
    <t>Ines de la Fressange</t>
  </si>
  <si>
    <t>Inessa Armand</t>
  </si>
  <si>
    <t>Inga Swenson</t>
  </si>
  <si>
    <t>Ingeborg Bachmann</t>
  </si>
  <si>
    <t xml:space="preserve">Klagenfurt am WÃ¶rthersee,  Austria, , </t>
  </si>
  <si>
    <t>Inger Stevens</t>
  </si>
  <si>
    <t>Ingo Cesaro</t>
  </si>
  <si>
    <t xml:space="preserve">Kronach,  Germany, , </t>
  </si>
  <si>
    <t>Ingo Swann</t>
  </si>
  <si>
    <t xml:space="preserve">Telluride,  CO,  United States, </t>
  </si>
  <si>
    <t>Ingrid Bergman</t>
  </si>
  <si>
    <t>Ingrid Betancourt</t>
  </si>
  <si>
    <t xml:space="preserve">BogotÃ¡,  Colombia, , </t>
  </si>
  <si>
    <t>Ingrid Canoletti</t>
  </si>
  <si>
    <t>Ingrid Chauvin</t>
  </si>
  <si>
    <t>Ingrid Lafforgue</t>
  </si>
  <si>
    <t xml:space="preserve">BagnÃ¨res-de-Luchon,  France, , </t>
  </si>
  <si>
    <t>Ingrid Portaele</t>
  </si>
  <si>
    <t>Ingrid Steeger</t>
  </si>
  <si>
    <t>Ingrid Werner</t>
  </si>
  <si>
    <t xml:space="preserve">Gladbeck,  Germany, , </t>
  </si>
  <si>
    <t>Ione Skye</t>
  </si>
  <si>
    <t>Irene Beardsley</t>
  </si>
  <si>
    <t>Irene Cara</t>
  </si>
  <si>
    <t>Irene Dietrich</t>
  </si>
  <si>
    <t>Irene Forbes</t>
  </si>
  <si>
    <t>Irene Love Adams</t>
  </si>
  <si>
    <t>Irish McCalla</t>
  </si>
  <si>
    <t xml:space="preserve">Pawnee City,  NE,  United States, </t>
  </si>
  <si>
    <t>Irlene Mandrell</t>
  </si>
  <si>
    <t>Irma Capece Minutolo</t>
  </si>
  <si>
    <t>Irma Eckler</t>
  </si>
  <si>
    <t>Irma P. Hall</t>
  </si>
  <si>
    <t>Irmgard Keun</t>
  </si>
  <si>
    <t>Irmgard Seefried</t>
  </si>
  <si>
    <t xml:space="preserve">Apfeltrach,  Germany, , </t>
  </si>
  <si>
    <t>Irvine Welsh</t>
  </si>
  <si>
    <t>Irving Chapman</t>
  </si>
  <si>
    <t>Irving Saul Shapiro</t>
  </si>
  <si>
    <t>Irving Thalberg Jr.</t>
  </si>
  <si>
    <t>Irwin Hartford</t>
  </si>
  <si>
    <t>IrÃ¨ne AÃ¯toff</t>
  </si>
  <si>
    <t xml:space="preserve">Saint-Cast-le-Guildo,  France, , </t>
  </si>
  <si>
    <t>IrÃ¨ne Frain</t>
  </si>
  <si>
    <t>IrÃ¨ne Jacob</t>
  </si>
  <si>
    <t>IrÃ¨ne Joliot</t>
  </si>
  <si>
    <t>Isa Barzizza</t>
  </si>
  <si>
    <t xml:space="preserve">San Remo,  Italy, , </t>
  </si>
  <si>
    <t>Isaac Campbell Kidd Jr.</t>
  </si>
  <si>
    <t>Isaac Curtis</t>
  </si>
  <si>
    <t>Isaac Hayes</t>
  </si>
  <si>
    <t xml:space="preserve">Covington,  KY,  United States, </t>
  </si>
  <si>
    <t>Isaac Israels</t>
  </si>
  <si>
    <t>Isaac Pitman</t>
  </si>
  <si>
    <t>Isaac Rosenfeld</t>
  </si>
  <si>
    <t>Isaac Wolfson</t>
  </si>
  <si>
    <t>Isabel Eli Moss</t>
  </si>
  <si>
    <t>Isabel Lieberstein</t>
  </si>
  <si>
    <t>Isabel Marant</t>
  </si>
  <si>
    <t>Isabella Biagini</t>
  </si>
  <si>
    <t>Isabella Ferrari</t>
  </si>
  <si>
    <t xml:space="preserve">Ponte dell'Olio,  Italia, , </t>
  </si>
  <si>
    <t>Isabella Rossellini</t>
  </si>
  <si>
    <t>Isabelle Adjani</t>
  </si>
  <si>
    <t>Isabelle Autissier</t>
  </si>
  <si>
    <t>Isabelle Biro</t>
  </si>
  <si>
    <t>Isabelle CarrÃ©</t>
  </si>
  <si>
    <t>Isabelle De Hertogh</t>
  </si>
  <si>
    <t>Isabelle Duchesnay</t>
  </si>
  <si>
    <t xml:space="preserve">Saint John NB,  Canada, , </t>
  </si>
  <si>
    <t>Isabelle Eberhardt</t>
  </si>
  <si>
    <t>Isabelle Geffroy</t>
  </si>
  <si>
    <t>Isabelle Guion de Meritens</t>
  </si>
  <si>
    <t>Isabelle GÃ©linas</t>
  </si>
  <si>
    <t>Isabelle Huppert</t>
  </si>
  <si>
    <t>Isabelle Koch</t>
  </si>
  <si>
    <t>Isabelle Mergault</t>
  </si>
  <si>
    <t>Isabelle Patissier</t>
  </si>
  <si>
    <t>Isabelle RiviÃ¨re</t>
  </si>
  <si>
    <t>Isabelle Secondi</t>
  </si>
  <si>
    <t>Isadore Perlman</t>
  </si>
  <si>
    <t>Isak Dinesen</t>
  </si>
  <si>
    <t xml:space="preserve">Rungsted Kyst,  Denmark, , </t>
  </si>
  <si>
    <t>Isambard Kingdom Brunel</t>
  </si>
  <si>
    <t xml:space="preserve">Portsmouth,  United Kingdom, , </t>
  </si>
  <si>
    <t>Ishbell Davidson</t>
  </si>
  <si>
    <t xml:space="preserve">Clydebank,  United Kingdom, , </t>
  </si>
  <si>
    <t>Isidore</t>
  </si>
  <si>
    <t>Isobel Baillie</t>
  </si>
  <si>
    <t xml:space="preserve">Oxnam,  Jedburgh,  United Kingdom, </t>
  </si>
  <si>
    <t>Isobel Barnett</t>
  </si>
  <si>
    <t>Isobel Black</t>
  </si>
  <si>
    <t>Isobel Buchanan</t>
  </si>
  <si>
    <t>Isolde Beidler</t>
  </si>
  <si>
    <t>Isolde Kostner</t>
  </si>
  <si>
    <t>Issan Dorsey</t>
  </si>
  <si>
    <t>Italo Acconcia</t>
  </si>
  <si>
    <t xml:space="preserve">Castelvecchio Subequo,  Italia, , </t>
  </si>
  <si>
    <t>Italo Balbo</t>
  </si>
  <si>
    <t xml:space="preserve">Quartesana,  Ferrara,  Italy, </t>
  </si>
  <si>
    <t>Italo Scortichini</t>
  </si>
  <si>
    <t xml:space="preserve">Fabriano,  Italy, , </t>
  </si>
  <si>
    <t>Italo Tajo</t>
  </si>
  <si>
    <t xml:space="preserve">Pinerolo,  Italy, , </t>
  </si>
  <si>
    <t>Itamar Franco</t>
  </si>
  <si>
    <t xml:space="preserve">Itabuna,  Brazil, , </t>
  </si>
  <si>
    <t>Ivan Davis</t>
  </si>
  <si>
    <t xml:space="preserve">Electra,  TX,  United States, </t>
  </si>
  <si>
    <t>Ivan Devries</t>
  </si>
  <si>
    <t xml:space="preserve">Saint-Lunaire,  France, , </t>
  </si>
  <si>
    <t>Ivan Massar</t>
  </si>
  <si>
    <t>Ivan Maydaichevsky</t>
  </si>
  <si>
    <t>Ivana Spagna</t>
  </si>
  <si>
    <t xml:space="preserve">Valeggio,  Italy, , </t>
  </si>
  <si>
    <t>Ivano Fontana</t>
  </si>
  <si>
    <t>Ivano Fossati</t>
  </si>
  <si>
    <t>Ivano Piero Nava</t>
  </si>
  <si>
    <t>Ivanoe Bonomi</t>
  </si>
  <si>
    <t>Ivanoe Fraizzoli</t>
  </si>
  <si>
    <t>Ivar Kreuger</t>
  </si>
  <si>
    <t>Ivo Caprino</t>
  </si>
  <si>
    <t>Ivo Consolini</t>
  </si>
  <si>
    <t xml:space="preserve">Malalbergo,  Italy, , </t>
  </si>
  <si>
    <t>Ivo Mortelmans</t>
  </si>
  <si>
    <t>Ivy Williamson</t>
  </si>
  <si>
    <t xml:space="preserve">Wayne,  OH,  United States, </t>
  </si>
  <si>
    <t>Iwan Gilkin</t>
  </si>
  <si>
    <t>Izia Higelin</t>
  </si>
  <si>
    <t>IÃ±aki Urdangarin</t>
  </si>
  <si>
    <t xml:space="preserve">Zumarraga,  Spain, , </t>
  </si>
  <si>
    <t>J. F. Powers</t>
  </si>
  <si>
    <t xml:space="preserve">Jacksonville,  IL,  United States, </t>
  </si>
  <si>
    <t>J. Henri Poincare</t>
  </si>
  <si>
    <t>J. J. Stokes</t>
  </si>
  <si>
    <t>J. M. Barrie</t>
  </si>
  <si>
    <t xml:space="preserve">Kirriemuir,  United Kingdom, , </t>
  </si>
  <si>
    <t>J. M. McIntosh</t>
  </si>
  <si>
    <t>J. Mascis</t>
  </si>
  <si>
    <t>J. Periam Danton</t>
  </si>
  <si>
    <t>J. Pierpont Morgan Sr.</t>
  </si>
  <si>
    <t>J. Robert Bedell</t>
  </si>
  <si>
    <t>Jaak Van Driessche</t>
  </si>
  <si>
    <t>Jaap Bakema</t>
  </si>
  <si>
    <t>Jacinta De Roeck</t>
  </si>
  <si>
    <t xml:space="preserve">Sint-Truiden,  BelgiÃ«, , </t>
  </si>
  <si>
    <t>Jacinta Marto</t>
  </si>
  <si>
    <t>Jacinto Benavente</t>
  </si>
  <si>
    <t>Jack Alvin Albright</t>
  </si>
  <si>
    <t>Jack Anderson</t>
  </si>
  <si>
    <t>Jack Anthony</t>
  </si>
  <si>
    <t>Jack B. Harrington</t>
  </si>
  <si>
    <t>Jack Baldschun</t>
  </si>
  <si>
    <t xml:space="preserve">Greenville,  OH,  United States, </t>
  </si>
  <si>
    <t>Jack Bordier</t>
  </si>
  <si>
    <t xml:space="preserve">Arpajon,  France, , </t>
  </si>
  <si>
    <t>Jack Boynton</t>
  </si>
  <si>
    <t>Jack Bruce</t>
  </si>
  <si>
    <t>Jack Buchanan</t>
  </si>
  <si>
    <t>Jack Cantoni</t>
  </si>
  <si>
    <t xml:space="preserve">Carmaux,  France, , </t>
  </si>
  <si>
    <t>Jack Davis</t>
  </si>
  <si>
    <t>Jack De Sena</t>
  </si>
  <si>
    <t>Jack Elam</t>
  </si>
  <si>
    <t>Jack Gilligan</t>
  </si>
  <si>
    <t>Jack Haley Jr.</t>
  </si>
  <si>
    <t>Jack Hallett</t>
  </si>
  <si>
    <t>Jack Huddle</t>
  </si>
  <si>
    <t>Jack Imel</t>
  </si>
  <si>
    <t xml:space="preserve">Portland,  IN,  United States, </t>
  </si>
  <si>
    <t>Jack J. Catton</t>
  </si>
  <si>
    <t>Jack J. Wagstaff</t>
  </si>
  <si>
    <t>Jack Jones</t>
  </si>
  <si>
    <t>Jack Kemp</t>
  </si>
  <si>
    <t>Jack Kralick</t>
  </si>
  <si>
    <t>Jack Kramer</t>
  </si>
  <si>
    <t xml:space="preserve">Las Vegas,  NV,  United States, </t>
  </si>
  <si>
    <t>Jack Kucek</t>
  </si>
  <si>
    <t>Jack Lambert</t>
  </si>
  <si>
    <t xml:space="preserve">Ravenna,  OH,  United States, </t>
  </si>
  <si>
    <t>Jack Lang</t>
  </si>
  <si>
    <t xml:space="preserve">Mirecourt,  France, , </t>
  </si>
  <si>
    <t>Jack Lynch</t>
  </si>
  <si>
    <t xml:space="preserve">Tongeren,  Belgium, , </t>
  </si>
  <si>
    <t>Jack MacLean</t>
  </si>
  <si>
    <t>Jack Matthews</t>
  </si>
  <si>
    <t>Jack Nicklaus</t>
  </si>
  <si>
    <t>Jack Noseworthy</t>
  </si>
  <si>
    <t>Jack Paar</t>
  </si>
  <si>
    <t>Jack Parsons</t>
  </si>
  <si>
    <t>Jack Pierson</t>
  </si>
  <si>
    <t>Jack Robert Lousma</t>
  </si>
  <si>
    <t xml:space="preserve">Grand Rapids,  MI,  United States, </t>
  </si>
  <si>
    <t>Jack Schwartzman</t>
  </si>
  <si>
    <t>Jack Schwarz</t>
  </si>
  <si>
    <t xml:space="preserve">Dordrecht,  Netherlands, , </t>
  </si>
  <si>
    <t>Jack Sels</t>
  </si>
  <si>
    <t>Jack Smith</t>
  </si>
  <si>
    <t>Jack Stahl</t>
  </si>
  <si>
    <t>Jack Starrett</t>
  </si>
  <si>
    <t xml:space="preserve">Refugio,  TX,  United States, </t>
  </si>
  <si>
    <t>Jack Steele Parker</t>
  </si>
  <si>
    <t>Jack Swigert</t>
  </si>
  <si>
    <t>Jack Tatum</t>
  </si>
  <si>
    <t xml:space="preserve">Cherryville,  NC,  United States, </t>
  </si>
  <si>
    <t>Jack Valenti</t>
  </si>
  <si>
    <t>Jack Warden</t>
  </si>
  <si>
    <t>Jack Welch</t>
  </si>
  <si>
    <t>Jack Weston</t>
  </si>
  <si>
    <t>Jack Williams</t>
  </si>
  <si>
    <t>Jacki Cisneros</t>
  </si>
  <si>
    <t>Jackie Berroyer</t>
  </si>
  <si>
    <t>Jackie Bird</t>
  </si>
  <si>
    <t>Jackie Coogan</t>
  </si>
  <si>
    <t>Jackie Cooper</t>
  </si>
  <si>
    <t>Jackie Flynt</t>
  </si>
  <si>
    <t>Jackie Jenkins</t>
  </si>
  <si>
    <t>Jackie Mason</t>
  </si>
  <si>
    <t>Jackie Parker</t>
  </si>
  <si>
    <t>Jackie Planeix</t>
  </si>
  <si>
    <t xml:space="preserve">Ann Arbor,  MI,  United States, </t>
  </si>
  <si>
    <t>Jacky Boxberger</t>
  </si>
  <si>
    <t xml:space="preserve">ChÃ¢tel-sur-Moselle,  France, , </t>
  </si>
  <si>
    <t>Jacky Gerbeaux</t>
  </si>
  <si>
    <t xml:space="preserve">Audeux,  France, , </t>
  </si>
  <si>
    <t>Jacky Ickx</t>
  </si>
  <si>
    <t>Jacky Jacobe</t>
  </si>
  <si>
    <t xml:space="preserve">Brizeaux,  France, , </t>
  </si>
  <si>
    <t>Jaclyn Dahm</t>
  </si>
  <si>
    <t>Jacob Burckhardt</t>
  </si>
  <si>
    <t>Jacob Grimm</t>
  </si>
  <si>
    <t xml:space="preserve">Hanau,  Germany, , </t>
  </si>
  <si>
    <t>Jacob Israel de Haan</t>
  </si>
  <si>
    <t xml:space="preserve">Smilde,  Midden-Drenthe,  Netherlands, </t>
  </si>
  <si>
    <t>Jacob Kaplan</t>
  </si>
  <si>
    <t>Jacob Levy Moreno</t>
  </si>
  <si>
    <t>+01:44:00</t>
  </si>
  <si>
    <t>Jacob Maris</t>
  </si>
  <si>
    <t>Jacob Moleschott</t>
  </si>
  <si>
    <t xml:space="preserve">s-Hertogenbosch,  Netherlands, , </t>
  </si>
  <si>
    <t>Jacob Schiff</t>
  </si>
  <si>
    <t>Jacobus Cornelius Kapteijn</t>
  </si>
  <si>
    <t xml:space="preserve">Barneveld,  Netherlands, , </t>
  </si>
  <si>
    <t>Jacobus Henricus Van 't Hoff</t>
  </si>
  <si>
    <t>Jacobus Johannes Pieter Oud</t>
  </si>
  <si>
    <t xml:space="preserve">Purmerend,  Netherlands, , </t>
  </si>
  <si>
    <t>Jacob van Hattum</t>
  </si>
  <si>
    <t xml:space="preserve">Wommels,  SÃºdwest FryslÃ¢n,  Netherlands, </t>
  </si>
  <si>
    <t>Jacoby Shaddix</t>
  </si>
  <si>
    <t xml:space="preserve">Mariposa,  CA,  United States, </t>
  </si>
  <si>
    <t>Jacopo Gassman</t>
  </si>
  <si>
    <t>Jacque Mercer</t>
  </si>
  <si>
    <t xml:space="preserve">Thatcher,  AZ,  United States, </t>
  </si>
  <si>
    <t>Jacqueline 'Jackie' Mas</t>
  </si>
  <si>
    <t xml:space="preserve">ChampagnÃ©,  France, , </t>
  </si>
  <si>
    <t>Jacqueline Audry</t>
  </si>
  <si>
    <t>Jacqueline Auriol</t>
  </si>
  <si>
    <t xml:space="preserve">Challans,  France, , </t>
  </si>
  <si>
    <t>Jacqueline Brookes</t>
  </si>
  <si>
    <t>Jacqueline Cerrano</t>
  </si>
  <si>
    <t>Jacqueline Courtney</t>
  </si>
  <si>
    <t>Jacqueline De Romilly</t>
  </si>
  <si>
    <t>Jacqueline Delubac</t>
  </si>
  <si>
    <t>Jacqueline Doyen</t>
  </si>
  <si>
    <t>Jacqueline Laurent</t>
  </si>
  <si>
    <t xml:space="preserve">Brienne-le-ChÃ¢teau,  France, , </t>
  </si>
  <si>
    <t>Jacqueline Maillan</t>
  </si>
  <si>
    <t xml:space="preserve">Paray-le-Monial,  France, , </t>
  </si>
  <si>
    <t>Jacqueline MenyhÃ¡rt</t>
  </si>
  <si>
    <t>Jacqueline Pirie</t>
  </si>
  <si>
    <t>Jacqueline Susann</t>
  </si>
  <si>
    <t>Jacqueline Thome</t>
  </si>
  <si>
    <t>Jacques</t>
  </si>
  <si>
    <t xml:space="preserve">Belloy-Saint-LÃ©onard,  France, , </t>
  </si>
  <si>
    <t xml:space="preserve">Saint-Pierre-sur-Dives,  Saint-Pierre-en-Auge,  France, </t>
  </si>
  <si>
    <t>Jacques Aime Bocage</t>
  </si>
  <si>
    <t xml:space="preserve">L'Aigle,  France, , </t>
  </si>
  <si>
    <t>Jacques Allaire</t>
  </si>
  <si>
    <t xml:space="preserve">Revin,  France, , </t>
  </si>
  <si>
    <t>Jacques Anquetil</t>
  </si>
  <si>
    <t>Jacques Attali</t>
  </si>
  <si>
    <t>Jacques Audiard</t>
  </si>
  <si>
    <t>Jacques Audiberti</t>
  </si>
  <si>
    <t>Jacques Balutin</t>
  </si>
  <si>
    <t>Jacques Bar</t>
  </si>
  <si>
    <t>Jacques Baratier</t>
  </si>
  <si>
    <t>Jacques Barzun</t>
  </si>
  <si>
    <t xml:space="preserve">CrÃ©teil,  France, , </t>
  </si>
  <si>
    <t>Jacques Bataille</t>
  </si>
  <si>
    <t>Jacques Becker</t>
  </si>
  <si>
    <t>Jacques Benoist</t>
  </si>
  <si>
    <t>Jacques Bens</t>
  </si>
  <si>
    <t xml:space="preserve">Cadolive,  France, , </t>
  </si>
  <si>
    <t>Jacques Benveneste</t>
  </si>
  <si>
    <t>Jacques Berlioz</t>
  </si>
  <si>
    <t xml:space="preserve">Sannois,  France, , </t>
  </si>
  <si>
    <t>Jacques Berque</t>
  </si>
  <si>
    <t>Jacques Bondon</t>
  </si>
  <si>
    <t xml:space="preserve">Boulbon,  France, , </t>
  </si>
  <si>
    <t>Jacques BonnaffÃ©</t>
  </si>
  <si>
    <t>Jacques Bredael</t>
  </si>
  <si>
    <t>Jacques Brel</t>
  </si>
  <si>
    <t>Jacques Bro</t>
  </si>
  <si>
    <t>Jacques Broussier</t>
  </si>
  <si>
    <t>Jacques Calvet</t>
  </si>
  <si>
    <t>Jacques Campagne</t>
  </si>
  <si>
    <t xml:space="preserve">Godewaersvelde,  France, , </t>
  </si>
  <si>
    <t>Jacques Capelovici</t>
  </si>
  <si>
    <t>Jacques Carlu</t>
  </si>
  <si>
    <t xml:space="preserve">BonniÃ¨res-sur-Seine,  France, , </t>
  </si>
  <si>
    <t>Jacques Chaban</t>
  </si>
  <si>
    <t>Jacques Chaine</t>
  </si>
  <si>
    <t>Jacques Charles Bresse</t>
  </si>
  <si>
    <t>Jacques Charon</t>
  </si>
  <si>
    <t>Jacques Charrier</t>
  </si>
  <si>
    <t>Jacques Chirac</t>
  </si>
  <si>
    <t>Jacques CorrÃ¨ze</t>
  </si>
  <si>
    <t>Jacques Couelle</t>
  </si>
  <si>
    <t>Jacques Courtens</t>
  </si>
  <si>
    <t>Jacques Cousteau</t>
  </si>
  <si>
    <t xml:space="preserve">Saint-AndrÃ©-de-Cubzac,  France, , </t>
  </si>
  <si>
    <t>Jacques Coutela</t>
  </si>
  <si>
    <t>Jacques Dacqmine</t>
  </si>
  <si>
    <t xml:space="preserve">La Madeleine,  France, , </t>
  </si>
  <si>
    <t>Jacques Dehaye</t>
  </si>
  <si>
    <t>Jacques Delors</t>
  </si>
  <si>
    <t>Jacques Demy</t>
  </si>
  <si>
    <t xml:space="preserve">PontchÃ¢teau,  France, , </t>
  </si>
  <si>
    <t>Jacques Denoel</t>
  </si>
  <si>
    <t xml:space="preserve">Hennebont,  France, , </t>
  </si>
  <si>
    <t>Jacques Deray</t>
  </si>
  <si>
    <t>Jacques Derogy</t>
  </si>
  <si>
    <t>Jacques Derrey</t>
  </si>
  <si>
    <t>Jacques Derrida</t>
  </si>
  <si>
    <t xml:space="preserve">El Biar,  Alger,  AlgÃ©rie, </t>
  </si>
  <si>
    <t>Jacques Destoop</t>
  </si>
  <si>
    <t>Jacques Doillon</t>
  </si>
  <si>
    <t>Jacques Doucet</t>
  </si>
  <si>
    <t>Jacques Dubois</t>
  </si>
  <si>
    <t>Jacques Duby</t>
  </si>
  <si>
    <t>Jacques Dufilho</t>
  </si>
  <si>
    <t>Jacques Dumesnil</t>
  </si>
  <si>
    <t>Jacques Dupont</t>
  </si>
  <si>
    <t xml:space="preserve">LÃ©zat-sur-LÃ¨ze,  France, , </t>
  </si>
  <si>
    <t>Jacques Dutronc</t>
  </si>
  <si>
    <t>Jacques Ertaud</t>
  </si>
  <si>
    <t>Jacques Esterel</t>
  </si>
  <si>
    <t xml:space="preserve">Bourg-Argental,  France, , </t>
  </si>
  <si>
    <t>Jacques Eyser</t>
  </si>
  <si>
    <t xml:space="preserve">Deauville,  France, , </t>
  </si>
  <si>
    <t>Jacques Fabbri</t>
  </si>
  <si>
    <t>Jacques Faizant</t>
  </si>
  <si>
    <t xml:space="preserve">Laroquebrou,  France, , </t>
  </si>
  <si>
    <t>Jacques Falcou</t>
  </si>
  <si>
    <t>Jacques Fath</t>
  </si>
  <si>
    <t>Jacques Ferny</t>
  </si>
  <si>
    <t xml:space="preserve">Yerville,  France, , </t>
  </si>
  <si>
    <t>Jacques Ferrier</t>
  </si>
  <si>
    <t xml:space="preserve">Limoux,  France, , </t>
  </si>
  <si>
    <t>Jacques Fesch</t>
  </si>
  <si>
    <t>Jacques Foix</t>
  </si>
  <si>
    <t>Jacques FranÃ§ois</t>
  </si>
  <si>
    <t>Jacques Gamblin</t>
  </si>
  <si>
    <t>Jacques Glassmann</t>
  </si>
  <si>
    <t>Jacques Goddet</t>
  </si>
  <si>
    <t>Jacques Griffe</t>
  </si>
  <si>
    <t>Jacques Guerlain</t>
  </si>
  <si>
    <t xml:space="preserve">Colombes,  France, , </t>
  </si>
  <si>
    <t>Jacques Guignard</t>
  </si>
  <si>
    <t>Jacques Hadamard</t>
  </si>
  <si>
    <t>Jacques Herlin</t>
  </si>
  <si>
    <t>Jacques Higelin</t>
  </si>
  <si>
    <t xml:space="preserve">Brou-sur-Chantereine,  France, , </t>
  </si>
  <si>
    <t>Jacques Ibert</t>
  </si>
  <si>
    <t>Jacques Jean Lhermitte</t>
  </si>
  <si>
    <t xml:space="preserve">Mont-Saint-PÃ¨re,  France, , </t>
  </si>
  <si>
    <t>Jacques Joseph Franquet</t>
  </si>
  <si>
    <t xml:space="preserve">Aubenas,  France, , </t>
  </si>
  <si>
    <t>Jacques Lacan</t>
  </si>
  <si>
    <t>Jacques Laffite</t>
  </si>
  <si>
    <t>Jacques Lafragette</t>
  </si>
  <si>
    <t xml:space="preserve">Les Arques,  France, , </t>
  </si>
  <si>
    <t>Jacques Lataste</t>
  </si>
  <si>
    <t xml:space="preserve">La Grand-Combe,  France, , </t>
  </si>
  <si>
    <t>Jacques Laurent</t>
  </si>
  <si>
    <t>Jacques LeClercq</t>
  </si>
  <si>
    <t>Jacques Le Goff</t>
  </si>
  <si>
    <t>Jacques Leenaert</t>
  </si>
  <si>
    <t>Jacques Legras</t>
  </si>
  <si>
    <t>Jacques Leroy de Saint</t>
  </si>
  <si>
    <t>Jacques Loeb</t>
  </si>
  <si>
    <t xml:space="preserve">Mayen,  Germany, , </t>
  </si>
  <si>
    <t>Jacques Loit</t>
  </si>
  <si>
    <t>Jacques Louni</t>
  </si>
  <si>
    <t>Jacques Lucien Monod</t>
  </si>
  <si>
    <t>Jacques Maillet</t>
  </si>
  <si>
    <t>Jacques Marette</t>
  </si>
  <si>
    <t>Jacques Marie</t>
  </si>
  <si>
    <t xml:space="preserve">Vassy-sous-Pisy,  France, , </t>
  </si>
  <si>
    <t>Jacques Maritain</t>
  </si>
  <si>
    <t>Jacques Martin</t>
  </si>
  <si>
    <t>Jacques Massu</t>
  </si>
  <si>
    <t>Jacques Mayol</t>
  </si>
  <si>
    <t xml:space="preserve">Shanghai Shanghai,  China, , </t>
  </si>
  <si>
    <t>Jacques Mesrine</t>
  </si>
  <si>
    <t>Jacques Mitterrand</t>
  </si>
  <si>
    <t>Jacques Moeschal</t>
  </si>
  <si>
    <t>Jacques Murtin</t>
  </si>
  <si>
    <t xml:space="preserve">BÃ¢gÃ©-le-ChÃ¢tel,  France, , </t>
  </si>
  <si>
    <t>Jacques Natanson</t>
  </si>
  <si>
    <t>Jacques Navarre</t>
  </si>
  <si>
    <t>Jacques Nolot</t>
  </si>
  <si>
    <t xml:space="preserve">Marciac,  France, , </t>
  </si>
  <si>
    <t>Jacques Offenbach</t>
  </si>
  <si>
    <t>Jacques Paul Borel</t>
  </si>
  <si>
    <t>Jacques Perret</t>
  </si>
  <si>
    <t xml:space="preserve">Trappes,  France, , </t>
  </si>
  <si>
    <t>Jacques Perrin</t>
  </si>
  <si>
    <t>Jacques Perrot</t>
  </si>
  <si>
    <t>Jacques Pic</t>
  </si>
  <si>
    <t xml:space="preserve">Saint-PÃ©ray,  France, , </t>
  </si>
  <si>
    <t>Jacques Pierre</t>
  </si>
  <si>
    <t>Jacques Poitrenaud</t>
  </si>
  <si>
    <t>Jacques Polge</t>
  </si>
  <si>
    <t xml:space="preserve">Lagnes,  France, , </t>
  </si>
  <si>
    <t>Jacques Pourcel</t>
  </si>
  <si>
    <t xml:space="preserve">Agde,  France, , </t>
  </si>
  <si>
    <t>Jacques Pradel</t>
  </si>
  <si>
    <t>Jacques Prigent</t>
  </si>
  <si>
    <t>Jacques Pruvost</t>
  </si>
  <si>
    <t xml:space="preserve">Merville,  France, , </t>
  </si>
  <si>
    <t>Jacques PrÃ©vert</t>
  </si>
  <si>
    <t>Jacques PrÃ©vost</t>
  </si>
  <si>
    <t>Jacques Richez</t>
  </si>
  <si>
    <t>Jacques Rigaut</t>
  </si>
  <si>
    <t>Jacques Rivette</t>
  </si>
  <si>
    <t>Jacques Riviere</t>
  </si>
  <si>
    <t>Jacques Rogge</t>
  </si>
  <si>
    <t>Jacques Rougerie</t>
  </si>
  <si>
    <t>Jacques Ruffie</t>
  </si>
  <si>
    <t>Jacques Saint</t>
  </si>
  <si>
    <t>Jacques Santini</t>
  </si>
  <si>
    <t xml:space="preserve">Delle,  France, , </t>
  </si>
  <si>
    <t>Jacques Sausin</t>
  </si>
  <si>
    <t>Jacques Schmidt</t>
  </si>
  <si>
    <t xml:space="preserve">BrianÃ§on,  France, , </t>
  </si>
  <si>
    <t>Jacques Secretin</t>
  </si>
  <si>
    <t xml:space="preserve">Carvin,  France, , </t>
  </si>
  <si>
    <t>Jacques Servier</t>
  </si>
  <si>
    <t xml:space="preserve">Vatan,  France, , </t>
  </si>
  <si>
    <t>Jacques Siclier</t>
  </si>
  <si>
    <t>Jacques Soustelle</t>
  </si>
  <si>
    <t>Jacques Tardi</t>
  </si>
  <si>
    <t>Jacques Tati</t>
  </si>
  <si>
    <t xml:space="preserve">Le Pecq,  France, , </t>
  </si>
  <si>
    <t>Jacques Thibaud</t>
  </si>
  <si>
    <t>Jacques Thomas</t>
  </si>
  <si>
    <t>Jacques Toja</t>
  </si>
  <si>
    <t>Jacques Toubon</t>
  </si>
  <si>
    <t>Jacques Tourneur</t>
  </si>
  <si>
    <t>Jacques Vandier</t>
  </si>
  <si>
    <t xml:space="preserve">La CrÃ¨che,  France, , </t>
  </si>
  <si>
    <t>Jacques VergÃ¨s</t>
  </si>
  <si>
    <t xml:space="preserve">Ubon Ratchathani,  Ubon Ratchathani Province,  Thailand, </t>
  </si>
  <si>
    <t>Jacques Viguier</t>
  </si>
  <si>
    <t>Jacques Villeret</t>
  </si>
  <si>
    <t>Jacques Weber</t>
  </si>
  <si>
    <t>Jacques de Lacretelle</t>
  </si>
  <si>
    <t xml:space="preserve">Cormatin,  France, , </t>
  </si>
  <si>
    <t>Jacques de Lescaut</t>
  </si>
  <si>
    <t>Jaime de Marichalar</t>
  </si>
  <si>
    <t xml:space="preserve">Pamplona,  Spain, , </t>
  </si>
  <si>
    <t>Jake Garn</t>
  </si>
  <si>
    <t xml:space="preserve">Richfield,  UT,  United States, </t>
  </si>
  <si>
    <t>Jake Gyllenhaal</t>
  </si>
  <si>
    <t>Jake Jacobs</t>
  </si>
  <si>
    <t>Jake Striker</t>
  </si>
  <si>
    <t xml:space="preserve">New Washington,  OH,  United States, </t>
  </si>
  <si>
    <t>Jakob Fick</t>
  </si>
  <si>
    <t>Jakob Kaiser</t>
  </si>
  <si>
    <t xml:space="preserve">Hammelburg,  Germany, , </t>
  </si>
  <si>
    <t>Jakob Van Hoddis</t>
  </si>
  <si>
    <t>Jamel Debbouze</t>
  </si>
  <si>
    <t>James A. Brunolte</t>
  </si>
  <si>
    <t>James A. Mollison</t>
  </si>
  <si>
    <t>James A. Summer</t>
  </si>
  <si>
    <t>James Alenson</t>
  </si>
  <si>
    <t>James Alexander Lamond</t>
  </si>
  <si>
    <t xml:space="preserve">Burrelton,  Blairgowrie,  United Kingdom, </t>
  </si>
  <si>
    <t>James Alexander Palmer</t>
  </si>
  <si>
    <t xml:space="preserve">Climax Springs,  MO,  United States, </t>
  </si>
  <si>
    <t>James Allen Malloy</t>
  </si>
  <si>
    <t>James Alton McDivitt</t>
  </si>
  <si>
    <t>James Arlington Wright</t>
  </si>
  <si>
    <t>James Arness</t>
  </si>
  <si>
    <t>James Arthur Hill</t>
  </si>
  <si>
    <t>James B. Irwin</t>
  </si>
  <si>
    <t>James B. Keysar</t>
  </si>
  <si>
    <t>James B. McKenzie</t>
  </si>
  <si>
    <t xml:space="preserve">Appleton,  WI,  United States, </t>
  </si>
  <si>
    <t>James Baigre</t>
  </si>
  <si>
    <t xml:space="preserve">Burntisland,  United Kingdom, , </t>
  </si>
  <si>
    <t>James Baker</t>
  </si>
  <si>
    <t>James Baxter Hunt</t>
  </si>
  <si>
    <t>James Bertram Hildreth</t>
  </si>
  <si>
    <t>James Blish</t>
  </si>
  <si>
    <t>James Boyd</t>
  </si>
  <si>
    <t>James Brolin</t>
  </si>
  <si>
    <t>James Bryan</t>
  </si>
  <si>
    <t>James Byron Hall</t>
  </si>
  <si>
    <t xml:space="preserve">Midland,  OH,  United States, </t>
  </si>
  <si>
    <t>James Caird</t>
  </si>
  <si>
    <t>James Cairncross</t>
  </si>
  <si>
    <t>James Campbell Fraser</t>
  </si>
  <si>
    <t xml:space="preserve">Dunblane,  United Kingdom, , </t>
  </si>
  <si>
    <t>James Cassidy</t>
  </si>
  <si>
    <t>James Clay</t>
  </si>
  <si>
    <t>James Connolly</t>
  </si>
  <si>
    <t>James Cormach</t>
  </si>
  <si>
    <t>James Couttet</t>
  </si>
  <si>
    <t>James D. Watson</t>
  </si>
  <si>
    <t>James Daly</t>
  </si>
  <si>
    <t xml:space="preserve">Wisconsin Rapids,  WI,  United States, </t>
  </si>
  <si>
    <t>James David Lowell</t>
  </si>
  <si>
    <t>James Day Hodgson</t>
  </si>
  <si>
    <t xml:space="preserve">Dawson,  MN,  United States, </t>
  </si>
  <si>
    <t>James Dean</t>
  </si>
  <si>
    <t xml:space="preserve">Marion,  IN,  United States, </t>
  </si>
  <si>
    <t>James Douglas</t>
  </si>
  <si>
    <t>James Douglas Cran</t>
  </si>
  <si>
    <t xml:space="preserve">Kintore,  Inverurie,  United Kingdom, </t>
  </si>
  <si>
    <t>James E. Akins</t>
  </si>
  <si>
    <t>James E. Burgess</t>
  </si>
  <si>
    <t>James E. Paschall</t>
  </si>
  <si>
    <t xml:space="preserve">La Grange,  NC,  United States, </t>
  </si>
  <si>
    <t>James Eagan Holmes</t>
  </si>
  <si>
    <t>James Earl Ray</t>
  </si>
  <si>
    <t>James Edward Cheek</t>
  </si>
  <si>
    <t>James Edwin Otto</t>
  </si>
  <si>
    <t xml:space="preserve">Wausau,  WI,  United States, </t>
  </si>
  <si>
    <t>James Ensor</t>
  </si>
  <si>
    <t>James Erwin Schevill</t>
  </si>
  <si>
    <t>James Eubert Holshouser</t>
  </si>
  <si>
    <t xml:space="preserve">Boone,  NC,  United States, </t>
  </si>
  <si>
    <t>James Evan Perry</t>
  </si>
  <si>
    <t xml:space="preserve">Williamston,  SC,  United States, </t>
  </si>
  <si>
    <t>James F. Calvert</t>
  </si>
  <si>
    <t>James F. Kirkendall</t>
  </si>
  <si>
    <t>James Finlayson</t>
  </si>
  <si>
    <t>James Fletcher</t>
  </si>
  <si>
    <t>James Francis</t>
  </si>
  <si>
    <t>James Francis Dunnachie</t>
  </si>
  <si>
    <t>James Francis Hollingsworth</t>
  </si>
  <si>
    <t xml:space="preserve">Sanger,  TX,  United States, </t>
  </si>
  <si>
    <t>James Franco</t>
  </si>
  <si>
    <t>James Frank Hamlet</t>
  </si>
  <si>
    <t xml:space="preserve">Alliance,  OH,  United States, </t>
  </si>
  <si>
    <t>James G. Abourezk</t>
  </si>
  <si>
    <t xml:space="preserve">Wood,  SD,  United States, </t>
  </si>
  <si>
    <t>James Galanos</t>
  </si>
  <si>
    <t>James Garner</t>
  </si>
  <si>
    <t xml:space="preserve">Norman,  OK,  United States, </t>
  </si>
  <si>
    <t>James Goldsmith</t>
  </si>
  <si>
    <t>James Gowan</t>
  </si>
  <si>
    <t>James Guthrie</t>
  </si>
  <si>
    <t>James H. Karales</t>
  </si>
  <si>
    <t>James Hamilton</t>
  </si>
  <si>
    <t>James Haven</t>
  </si>
  <si>
    <t>James Henry Binger</t>
  </si>
  <si>
    <t>James Hetfield</t>
  </si>
  <si>
    <t>James Heuga</t>
  </si>
  <si>
    <t>James Hong</t>
  </si>
  <si>
    <t>James Hood</t>
  </si>
  <si>
    <t>James Hormel</t>
  </si>
  <si>
    <t xml:space="preserve">Austin,  MN,  United States, </t>
  </si>
  <si>
    <t>James Hornfischer</t>
  </si>
  <si>
    <t>James Houston Baxter</t>
  </si>
  <si>
    <t>James Huberty</t>
  </si>
  <si>
    <t>James Hutchison</t>
  </si>
  <si>
    <t>James Ingram</t>
  </si>
  <si>
    <t>James Ippolito</t>
  </si>
  <si>
    <t>James Jones</t>
  </si>
  <si>
    <t xml:space="preserve">Robinson,  IL,  United States, </t>
  </si>
  <si>
    <t>James Kallstrom</t>
  </si>
  <si>
    <t>James Keliher</t>
  </si>
  <si>
    <t>James Kennaway</t>
  </si>
  <si>
    <t>James Knox Russell</t>
  </si>
  <si>
    <t>James L. Goddard</t>
  </si>
  <si>
    <t>James L. Otis</t>
  </si>
  <si>
    <t xml:space="preserve">Celina,  OH,  United States, </t>
  </si>
  <si>
    <t>James Last</t>
  </si>
  <si>
    <t>James Levine</t>
  </si>
  <si>
    <t>James Lewis</t>
  </si>
  <si>
    <t xml:space="preserve">Leonardtown,  MD,  United States, </t>
  </si>
  <si>
    <t>James Lloyd Greenfield</t>
  </si>
  <si>
    <t>James M. Breedlove</t>
  </si>
  <si>
    <t>James M. Kater</t>
  </si>
  <si>
    <t>James MacDonald</t>
  </si>
  <si>
    <t xml:space="preserve">Dingwall,  United Kingdom, , </t>
  </si>
  <si>
    <t>James Mackenzie</t>
  </si>
  <si>
    <t>James Madden</t>
  </si>
  <si>
    <t>James Martel</t>
  </si>
  <si>
    <t>James Maxton</t>
  </si>
  <si>
    <t>James McAvoy</t>
  </si>
  <si>
    <t>James McGonagle</t>
  </si>
  <si>
    <t>James Mitchell</t>
  </si>
  <si>
    <t>James Mitchum</t>
  </si>
  <si>
    <t>James Murray</t>
  </si>
  <si>
    <t>James N. Harrell</t>
  </si>
  <si>
    <t>James Norman Davidson</t>
  </si>
  <si>
    <t>James P. MacGillivray</t>
  </si>
  <si>
    <t>James P. Riva</t>
  </si>
  <si>
    <t>James Parker</t>
  </si>
  <si>
    <t xml:space="preserve">Chelsea,  VT,  United States, </t>
  </si>
  <si>
    <t>James Patrick</t>
  </si>
  <si>
    <t>James Peter MacKay</t>
  </si>
  <si>
    <t>James Phillips</t>
  </si>
  <si>
    <t xml:space="preserve">Alexander City,  AL,  United States, </t>
  </si>
  <si>
    <t>James Plunkett</t>
  </si>
  <si>
    <t>James Prime</t>
  </si>
  <si>
    <t xml:space="preserve">Kilmarnock,  United Kingdom, , </t>
  </si>
  <si>
    <t>James R. Arnold</t>
  </si>
  <si>
    <t>James R. Lynch</t>
  </si>
  <si>
    <t>James R. Thompson</t>
  </si>
  <si>
    <t>James Randall</t>
  </si>
  <si>
    <t>James Remar</t>
  </si>
  <si>
    <t>James Reston</t>
  </si>
  <si>
    <t>James Rizzitano</t>
  </si>
  <si>
    <t xml:space="preserve">Needham,  MA,  United States, </t>
  </si>
  <si>
    <t>James Robert Wallace</t>
  </si>
  <si>
    <t xml:space="preserve">Annan,  United Kingdom, , </t>
  </si>
  <si>
    <t>James Robertson</t>
  </si>
  <si>
    <t>James Ronald Ryun</t>
  </si>
  <si>
    <t>James Sharp Tait</t>
  </si>
  <si>
    <t xml:space="preserve">Sorn,  Mauchline,  United Kingdom, </t>
  </si>
  <si>
    <t>James Sillars</t>
  </si>
  <si>
    <t>James Spader</t>
  </si>
  <si>
    <t>James Steel Scott</t>
  </si>
  <si>
    <t>James Stuart Stewart</t>
  </si>
  <si>
    <t>James T. McHugh</t>
  </si>
  <si>
    <t>James T. Stewart</t>
  </si>
  <si>
    <t>James Taylor</t>
  </si>
  <si>
    <t>James Thomas Flexner</t>
  </si>
  <si>
    <t>James Thomas Lynn</t>
  </si>
  <si>
    <t>James Valentine Edmundson</t>
  </si>
  <si>
    <t>James Van Gundia Neel</t>
  </si>
  <si>
    <t>James Vance Galloway</t>
  </si>
  <si>
    <t xml:space="preserve">Lake Toxaway,  NC,  United States, </t>
  </si>
  <si>
    <t>James W. Carter</t>
  </si>
  <si>
    <t xml:space="preserve">Aiken,  SC,  United States, </t>
  </si>
  <si>
    <t>James Walter Moreau</t>
  </si>
  <si>
    <t xml:space="preserve">Glenwood,  MN,  United States, </t>
  </si>
  <si>
    <t>James Whitmore</t>
  </si>
  <si>
    <t xml:space="preserve">White Plains,  NY,  United States, </t>
  </si>
  <si>
    <t>James Wilmer McSwiney</t>
  </si>
  <si>
    <t xml:space="preserve">McEwen,  TN,  United States, </t>
  </si>
  <si>
    <t>James Wray</t>
  </si>
  <si>
    <t>James Yimm Lee</t>
  </si>
  <si>
    <t>Jamey Fulton</t>
  </si>
  <si>
    <t>Jamie Farr</t>
  </si>
  <si>
    <t>Jamie Ippolito</t>
  </si>
  <si>
    <t>Jamie Lee Curtis</t>
  </si>
  <si>
    <t>Jamie Luner</t>
  </si>
  <si>
    <t>Jamie Murray</t>
  </si>
  <si>
    <t>Jamie Savage</t>
  </si>
  <si>
    <t>Jamie Wyeth</t>
  </si>
  <si>
    <t>Jan</t>
  </si>
  <si>
    <t xml:space="preserve">Seefeld-Kadolz,  Austria, , </t>
  </si>
  <si>
    <t>Jan Aerts</t>
  </si>
  <si>
    <t>Jan Antonius Engelmann</t>
  </si>
  <si>
    <t>Jan August Hendrik Leys</t>
  </si>
  <si>
    <t>Jan Cremer</t>
  </si>
  <si>
    <t xml:space="preserve">Enschede,  Netherlands, , </t>
  </si>
  <si>
    <t>Jan DeGaetani</t>
  </si>
  <si>
    <t>Jan Decleir</t>
  </si>
  <si>
    <t xml:space="preserve">Niel,  Belgium, , </t>
  </si>
  <si>
    <t>Jan Donner</t>
  </si>
  <si>
    <t xml:space="preserve">Assen,  Netherlands, , </t>
  </si>
  <si>
    <t>Jan Emiel Daele</t>
  </si>
  <si>
    <t>Jan Holland</t>
  </si>
  <si>
    <t>Jan Karski</t>
  </si>
  <si>
    <t>Jan Ligthart</t>
  </si>
  <si>
    <t>Jan Mens</t>
  </si>
  <si>
    <t>Jan Meyer</t>
  </si>
  <si>
    <t>Jan Muylaert</t>
  </si>
  <si>
    <t>Jan Nuyts</t>
  </si>
  <si>
    <t>Jan Palach</t>
  </si>
  <si>
    <t>Jan Rik van de Kerckove</t>
  </si>
  <si>
    <t>Jan Slujters</t>
  </si>
  <si>
    <t>Jan Snodgrass</t>
  </si>
  <si>
    <t>Jan Tinbergen</t>
  </si>
  <si>
    <t>Jan Vayne</t>
  </si>
  <si>
    <t xml:space="preserve">Hoogeveen,  Netherlands, , </t>
  </si>
  <si>
    <t>Jan Verdoodt</t>
  </si>
  <si>
    <t xml:space="preserve">Jette,  Brussels,  Belgium, </t>
  </si>
  <si>
    <t>Jan Wolkers</t>
  </si>
  <si>
    <t xml:space="preserve">Oegstgeest,  Netherlands, , </t>
  </si>
  <si>
    <t>Jana Marie Angelakis</t>
  </si>
  <si>
    <t>Jan de Bont</t>
  </si>
  <si>
    <t>Jan de Hartog</t>
  </si>
  <si>
    <t>Jane Avril</t>
  </si>
  <si>
    <t>Jane Birkin</t>
  </si>
  <si>
    <t>Jane Booth</t>
  </si>
  <si>
    <t>Jane Brody</t>
  </si>
  <si>
    <t>Jane Canoletti</t>
  </si>
  <si>
    <t>Jane Connell</t>
  </si>
  <si>
    <t>Jane Curtin</t>
  </si>
  <si>
    <t xml:space="preserve">Wellesley,  MA,  United States, </t>
  </si>
  <si>
    <t>Jane Fonda</t>
  </si>
  <si>
    <t>Jane Labys</t>
  </si>
  <si>
    <t>Jane Marvel Cooper</t>
  </si>
  <si>
    <t>Jane Powell</t>
  </si>
  <si>
    <t>Jane Rule</t>
  </si>
  <si>
    <t>Jane Russell</t>
  </si>
  <si>
    <t>Jane Schwarz</t>
  </si>
  <si>
    <t>Jane Swift</t>
  </si>
  <si>
    <t xml:space="preserve">North Adams,  MA,  United States, </t>
  </si>
  <si>
    <t>Jane Wiedlin</t>
  </si>
  <si>
    <t xml:space="preserve">Oconomowoc,  WI,  United States, </t>
  </si>
  <si>
    <t>Janeane Garofalo</t>
  </si>
  <si>
    <t xml:space="preserve">Newton,  NJ,  United States, </t>
  </si>
  <si>
    <t>Janet Blair</t>
  </si>
  <si>
    <t xml:space="preserve">Altoona,  PA,  United States, </t>
  </si>
  <si>
    <t>Janet Brown</t>
  </si>
  <si>
    <t>Janet Downing</t>
  </si>
  <si>
    <t>Janet Laurie Allan</t>
  </si>
  <si>
    <t xml:space="preserve">Auldhouse,  Glasgow,  United Kingdom, </t>
  </si>
  <si>
    <t>Janet Lynn</t>
  </si>
  <si>
    <t>Janet Michie</t>
  </si>
  <si>
    <t xml:space="preserve">Balmaha,  Glasgow,  United Kingdom, </t>
  </si>
  <si>
    <t>Janet Scott Newberry</t>
  </si>
  <si>
    <t>Janette Tough</t>
  </si>
  <si>
    <t xml:space="preserve">Queenzieburn,  Glasgow,  United Kingdom, </t>
  </si>
  <si>
    <t>Janice Hagerty</t>
  </si>
  <si>
    <t>Janice LaCava</t>
  </si>
  <si>
    <t>Janice Rule</t>
  </si>
  <si>
    <t>Janine Charrat</t>
  </si>
  <si>
    <t>Janine Solane</t>
  </si>
  <si>
    <t>Janis Coulter</t>
  </si>
  <si>
    <t>Janis Joplin</t>
  </si>
  <si>
    <t>Janis Lasden</t>
  </si>
  <si>
    <t>Jan van Breemen</t>
  </si>
  <si>
    <t>Jany BessiÃ¨re</t>
  </si>
  <si>
    <t>Jany Laignel</t>
  </si>
  <si>
    <t xml:space="preserve">Ecouis,  France, , </t>
  </si>
  <si>
    <t>Jaques Bainville</t>
  </si>
  <si>
    <t>Jasmine Guy</t>
  </si>
  <si>
    <t>Jason Alexander</t>
  </si>
  <si>
    <t>Jason Bere</t>
  </si>
  <si>
    <t>Jason Connery</t>
  </si>
  <si>
    <t>Jason Gould</t>
  </si>
  <si>
    <t>Jason Jarrett</t>
  </si>
  <si>
    <t xml:space="preserve">Hickory,  NC,  United States, </t>
  </si>
  <si>
    <t>Jason Lamy</t>
  </si>
  <si>
    <t>Jason Schwartzman</t>
  </si>
  <si>
    <t>Jason Simpson</t>
  </si>
  <si>
    <t>Jason Veilleux</t>
  </si>
  <si>
    <t>Javier Bardem</t>
  </si>
  <si>
    <t xml:space="preserve">Las Palmas de Gran Canaria,  Spain, , </t>
  </si>
  <si>
    <t>Jay Becker</t>
  </si>
  <si>
    <t>Jay Brian Schroeder</t>
  </si>
  <si>
    <t>Jay Crouse</t>
  </si>
  <si>
    <t>Jay Harrington</t>
  </si>
  <si>
    <t>Jay McGillis</t>
  </si>
  <si>
    <t>Jay North</t>
  </si>
  <si>
    <t>Jay Silvester</t>
  </si>
  <si>
    <t xml:space="preserve">Tremonton,  UT,  United States, </t>
  </si>
  <si>
    <t>Jay Vincent Procopio</t>
  </si>
  <si>
    <t>Jaycee Dugard</t>
  </si>
  <si>
    <t xml:space="preserve">Anaheim,  CA,  United States, </t>
  </si>
  <si>
    <t>Jayden James Federline</t>
  </si>
  <si>
    <t>Jayj Jacobs</t>
  </si>
  <si>
    <t xml:space="preserve">Poplar Bluff,  MO,  United States, </t>
  </si>
  <si>
    <t>Jayne Cortez</t>
  </si>
  <si>
    <t xml:space="preserve">Sierra Vista,  AZ,  United States, </t>
  </si>
  <si>
    <t>Jayne Mansfield</t>
  </si>
  <si>
    <t xml:space="preserve">Springfield,  PA,  United States, </t>
  </si>
  <si>
    <t>Jayne Walton Rosen</t>
  </si>
  <si>
    <t>Jazmin Grace Grimaldi</t>
  </si>
  <si>
    <t xml:space="preserve">Palm Springs,  CA,  United States, </t>
  </si>
  <si>
    <t>Jean</t>
  </si>
  <si>
    <t xml:space="preserve">AlÃ¨s,  France, , </t>
  </si>
  <si>
    <t xml:space="preserve">Recey-sur-Ource,  France, , </t>
  </si>
  <si>
    <t xml:space="preserve">Vilvoorde,  Belgium, , </t>
  </si>
  <si>
    <t xml:space="preserve">Bernwiller,  France, , </t>
  </si>
  <si>
    <t xml:space="preserve">Tarascon,  France, , </t>
  </si>
  <si>
    <t xml:space="preserve">Le Bouscat,  France, , </t>
  </si>
  <si>
    <t xml:space="preserve">Brunstatt-Didenheim,  France, , </t>
  </si>
  <si>
    <t xml:space="preserve">Lutterbach,  France, , </t>
  </si>
  <si>
    <t xml:space="preserve">MÃ©rÃ©ville,  France, , </t>
  </si>
  <si>
    <t xml:space="preserve">Dun-sur-Meuse,  France, , </t>
  </si>
  <si>
    <t xml:space="preserve">Saint-RÃ©my-de-Provence,  France, , </t>
  </si>
  <si>
    <t xml:space="preserve">Saint-Bris-le-Vineux,  France, , </t>
  </si>
  <si>
    <t xml:space="preserve">Pantin,  France, , </t>
  </si>
  <si>
    <t xml:space="preserve">La TrinitÃ©-sur-Mer,  France, , </t>
  </si>
  <si>
    <t xml:space="preserve">Montargis,  France, , </t>
  </si>
  <si>
    <t xml:space="preserve">Piolenc,  France, , </t>
  </si>
  <si>
    <t xml:space="preserve">ColombiÃ¨res,  France, , </t>
  </si>
  <si>
    <t xml:space="preserve">Sour El Ghozlane,  AlgÃ©rie, , </t>
  </si>
  <si>
    <t xml:space="preserve">Lessines,  Belgium, , </t>
  </si>
  <si>
    <t xml:space="preserve">Beaugency,  France, , </t>
  </si>
  <si>
    <t xml:space="preserve">Avranches,  France, , </t>
  </si>
  <si>
    <t xml:space="preserve">Saint-LÃ©on-sur-l'Isle,  France, , </t>
  </si>
  <si>
    <t xml:space="preserve">Cavaillon,  France, , </t>
  </si>
  <si>
    <t xml:space="preserve">Tangier,  Tanger-Tetouan-Al Hoceima,  Morocco, </t>
  </si>
  <si>
    <t xml:space="preserve">Charmont-sous-Barbuise,  France, , </t>
  </si>
  <si>
    <t xml:space="preserve">Arlon,  Belgium, , </t>
  </si>
  <si>
    <t xml:space="preserve">Longeville-lÃ¨s-Metz,  France, , </t>
  </si>
  <si>
    <t xml:space="preserve">Sint-Agatha-Berchem,  Brussel,  BelgiÃ«, </t>
  </si>
  <si>
    <t xml:space="preserve">Bitburg,  Germany, , </t>
  </si>
  <si>
    <t xml:space="preserve">Pointe-Ã -Pitre,  Guadeloupe,  Guadeloupe, </t>
  </si>
  <si>
    <t xml:space="preserve">Bourg-Saint-Maurice,  France, , </t>
  </si>
  <si>
    <t xml:space="preserve">Cergy-Pontoise,  France, , </t>
  </si>
  <si>
    <t xml:space="preserve">Brignoles,  France, , </t>
  </si>
  <si>
    <t>Jean Abrial</t>
  </si>
  <si>
    <t xml:space="preserve">RÃ©almont,  France, , </t>
  </si>
  <si>
    <t>Jean Absil</t>
  </si>
  <si>
    <t xml:space="preserve">PÃ©ruwelz,  Belgium, , </t>
  </si>
  <si>
    <t>Jean Accart</t>
  </si>
  <si>
    <t>Jean Adrien Lecanuet</t>
  </si>
  <si>
    <t>Jean Aicard</t>
  </si>
  <si>
    <t>Jean Albert Gaudry</t>
  </si>
  <si>
    <t>Jean Alesi</t>
  </si>
  <si>
    <t>Jean Amado</t>
  </si>
  <si>
    <t>Jean Anne Henri Depaul</t>
  </si>
  <si>
    <t>Jean Anouilh</t>
  </si>
  <si>
    <t>Jean Antoine Becquerel</t>
  </si>
  <si>
    <t>Jean Antoine Villemin</t>
  </si>
  <si>
    <t xml:space="preserve">Prey,  France, , </t>
  </si>
  <si>
    <t>Jean Archambault</t>
  </si>
  <si>
    <t xml:space="preserve">Sancergues,  France, , </t>
  </si>
  <si>
    <t>Jean Assollant</t>
  </si>
  <si>
    <t>Jean Auel</t>
  </si>
  <si>
    <t>Jean Aurenche</t>
  </si>
  <si>
    <t xml:space="preserve">Pierrelatte,  France, , </t>
  </si>
  <si>
    <t>Jean Auroux</t>
  </si>
  <si>
    <t xml:space="preserve">Thizy-les-Bourgs,  France, , </t>
  </si>
  <si>
    <t>Jean BabilÃ©e</t>
  </si>
  <si>
    <t>Jean Bachelet</t>
  </si>
  <si>
    <t xml:space="preserve">Dole,  France, , </t>
  </si>
  <si>
    <t>Jean Balladur</t>
  </si>
  <si>
    <t>Jean Balland</t>
  </si>
  <si>
    <t xml:space="preserve">BuÃ©,  France, , </t>
  </si>
  <si>
    <t>Jean Baptiste Charbonneau</t>
  </si>
  <si>
    <t xml:space="preserve">Washburn,  ND,  United States, </t>
  </si>
  <si>
    <t>Jean Baptiste Lamy</t>
  </si>
  <si>
    <t xml:space="preserve">Lempdes,  France, , </t>
  </si>
  <si>
    <t>Jean Baratte</t>
  </si>
  <si>
    <t xml:space="preserve">Lambersart,  France, , </t>
  </si>
  <si>
    <t>Jean Bastien</t>
  </si>
  <si>
    <t>Jean Baudrillard</t>
  </si>
  <si>
    <t>Jean Becker</t>
  </si>
  <si>
    <t>Jean Benguigui</t>
  </si>
  <si>
    <t>Jean Berthier</t>
  </si>
  <si>
    <t xml:space="preserve">Nogent-sur-Oise,  France, , </t>
  </si>
  <si>
    <t>Jean Bertho</t>
  </si>
  <si>
    <t xml:space="preserve">Pont-Ã -Mousson,  France, , </t>
  </si>
  <si>
    <t>Jean Bertholle</t>
  </si>
  <si>
    <t>Jean Bilski</t>
  </si>
  <si>
    <t>Jean Boiteux</t>
  </si>
  <si>
    <t>Jean Bonello</t>
  </si>
  <si>
    <t>Jean Bonfils</t>
  </si>
  <si>
    <t>Jean Borotra</t>
  </si>
  <si>
    <t>Jean Bouin</t>
  </si>
  <si>
    <t>Jean Bouise</t>
  </si>
  <si>
    <t>Jean Boulet</t>
  </si>
  <si>
    <t xml:space="preserve">Brunoy,  France, , </t>
  </si>
  <si>
    <t>Jean Bourin</t>
  </si>
  <si>
    <t>Jean Bousquet</t>
  </si>
  <si>
    <t>Jean Boyer</t>
  </si>
  <si>
    <t>Jean Brochard</t>
  </si>
  <si>
    <t>Jean Bruhnes</t>
  </si>
  <si>
    <t>Jean Bruno</t>
  </si>
  <si>
    <t>Jean Buhan</t>
  </si>
  <si>
    <t>Jean Butin</t>
  </si>
  <si>
    <t>Jean Cabut</t>
  </si>
  <si>
    <t>Jean Carlu</t>
  </si>
  <si>
    <t>Jean Carmet</t>
  </si>
  <si>
    <t xml:space="preserve">Bourgueil,  France, , </t>
  </si>
  <si>
    <t>Jean CarriÃ¨re</t>
  </si>
  <si>
    <t>Jean Casimir</t>
  </si>
  <si>
    <t>Jean Cau</t>
  </si>
  <si>
    <t xml:space="preserve">Bram,  France, , </t>
  </si>
  <si>
    <t>Jean Cayrol</t>
  </si>
  <si>
    <t>Jean Cazeneuve</t>
  </si>
  <si>
    <t xml:space="preserve">Ussel,  France, , </t>
  </si>
  <si>
    <t>Jean Chamant</t>
  </si>
  <si>
    <t xml:space="preserve">Chagny,  France, , </t>
  </si>
  <si>
    <t>Jean Charbonnel</t>
  </si>
  <si>
    <t xml:space="preserve">La FÃ¨re,  France, , </t>
  </si>
  <si>
    <t>Jean Charest</t>
  </si>
  <si>
    <t xml:space="preserve">Sherbrooke QC,  Canada, , </t>
  </si>
  <si>
    <t>Jean Charles Cazin</t>
  </si>
  <si>
    <t xml:space="preserve">Samer,  France, , </t>
  </si>
  <si>
    <t>Jean Chevrier</t>
  </si>
  <si>
    <t>Jean Claude Frison</t>
  </si>
  <si>
    <t>Jean Claude Killy</t>
  </si>
  <si>
    <t>Jean Claude Klein</t>
  </si>
  <si>
    <t>Jean Claudio</t>
  </si>
  <si>
    <t>Jean Cocteau</t>
  </si>
  <si>
    <t>Jean Coignet</t>
  </si>
  <si>
    <t xml:space="preserve">BoÃ«n-sur-Lignon,  France, , </t>
  </si>
  <si>
    <t>Jean Cras</t>
  </si>
  <si>
    <t>Jean Cremers</t>
  </si>
  <si>
    <t xml:space="preserve">Kerkrade,  Netherlands, , </t>
  </si>
  <si>
    <t>Jean CrÃ©pin</t>
  </si>
  <si>
    <t xml:space="preserve">Bernaville,  France, , </t>
  </si>
  <si>
    <t>Jean Cuminal</t>
  </si>
  <si>
    <t>Jean Dabry</t>
  </si>
  <si>
    <t>Jean Danet</t>
  </si>
  <si>
    <t xml:space="preserve">Auray,  France, , </t>
  </si>
  <si>
    <t>Jean DaniÃ©lou</t>
  </si>
  <si>
    <t>Jean Darcante</t>
  </si>
  <si>
    <t>Jean DastÃ©</t>
  </si>
  <si>
    <t>Jean Dauger</t>
  </si>
  <si>
    <t xml:space="preserve">Cambo-Les-Bains,  France, , </t>
  </si>
  <si>
    <t>Jean Dausset</t>
  </si>
  <si>
    <t>Jean Davy</t>
  </si>
  <si>
    <t>Jean Debucourt</t>
  </si>
  <si>
    <t>Jean Debuf</t>
  </si>
  <si>
    <t xml:space="preserve">Bousbecque,  France, , </t>
  </si>
  <si>
    <t>Jean Degottex</t>
  </si>
  <si>
    <t xml:space="preserve">Sathonay-Camp,  France, , </t>
  </si>
  <si>
    <t>Jean Delannoy</t>
  </si>
  <si>
    <t xml:space="preserve">Noisy-le-Sec,  France, , </t>
  </si>
  <si>
    <t>Jean Delay</t>
  </si>
  <si>
    <t>Jean Delville</t>
  </si>
  <si>
    <t>Jean Desailly</t>
  </si>
  <si>
    <t>Jean Devuyst</t>
  </si>
  <si>
    <t>Jean Deyrolle</t>
  </si>
  <si>
    <t xml:space="preserve">Nogent-sur-Marne,  France, , </t>
  </si>
  <si>
    <t>Jean Douchet</t>
  </si>
  <si>
    <t>Jean DrÃ©ville</t>
  </si>
  <si>
    <t>Jean Dubuffet</t>
  </si>
  <si>
    <t>Jean Dubuisson</t>
  </si>
  <si>
    <t>Jean Dujardin</t>
  </si>
  <si>
    <t>Jean Echenoz</t>
  </si>
  <si>
    <t>Jean Eustache</t>
  </si>
  <si>
    <t xml:space="preserve">Pessac,  France, , </t>
  </si>
  <si>
    <t>Jean Fautrier</t>
  </si>
  <si>
    <t>Jean Ferrat</t>
  </si>
  <si>
    <t xml:space="preserve">Vaucresson,  France, , </t>
  </si>
  <si>
    <t>Jean Fournet</t>
  </si>
  <si>
    <t>Jean Francois</t>
  </si>
  <si>
    <t>Jean Francois Gigoux</t>
  </si>
  <si>
    <t>Jean Francois Millet</t>
  </si>
  <si>
    <t xml:space="preserve">Gruchy,  Rosel,  France, </t>
  </si>
  <si>
    <t>Jean Franssen</t>
  </si>
  <si>
    <t>Jean Gabin</t>
  </si>
  <si>
    <t>Jean Gachassin</t>
  </si>
  <si>
    <t>Jean Galfione</t>
  </si>
  <si>
    <t>Jean Galia</t>
  </si>
  <si>
    <t xml:space="preserve">Ille-sur-TÃªt,  France, , </t>
  </si>
  <si>
    <t>Jean Gandois</t>
  </si>
  <si>
    <t xml:space="preserve">Nieul,  France, , </t>
  </si>
  <si>
    <t>Jean Gaston Darboux</t>
  </si>
  <si>
    <t>Jean Gaston Verdier</t>
  </si>
  <si>
    <t>Jean Genet</t>
  </si>
  <si>
    <t>Jean Georges Elie Mogin</t>
  </si>
  <si>
    <t>Jean Gheerardyn</t>
  </si>
  <si>
    <t>Jean Giono</t>
  </si>
  <si>
    <t xml:space="preserve">Manosque,  France, , </t>
  </si>
  <si>
    <t>Jean Giraud</t>
  </si>
  <si>
    <t>Jean Giraudeau</t>
  </si>
  <si>
    <t>Jean Giraudoux</t>
  </si>
  <si>
    <t xml:space="preserve">Bellac,  France, , </t>
  </si>
  <si>
    <t>Jean Girault</t>
  </si>
  <si>
    <t xml:space="preserve">Villenauxe-la-Grande,  France, , </t>
  </si>
  <si>
    <t>Jean Gounot</t>
  </si>
  <si>
    <t>Jean Grandville</t>
  </si>
  <si>
    <t>Jean Graton</t>
  </si>
  <si>
    <t>Jean GrÃ©goire</t>
  </si>
  <si>
    <t>Jean GrÃ©millon</t>
  </si>
  <si>
    <t xml:space="preserve">Bayeux,  France, , </t>
  </si>
  <si>
    <t>Jean Guehenno</t>
  </si>
  <si>
    <t>Jean Guernalec</t>
  </si>
  <si>
    <t>Jean Guitton</t>
  </si>
  <si>
    <t>Jean Hagen</t>
  </si>
  <si>
    <t>Jean Hamburger</t>
  </si>
  <si>
    <t>Jean Harlow</t>
  </si>
  <si>
    <t>Jean Hediart</t>
  </si>
  <si>
    <t>Jean Helion</t>
  </si>
  <si>
    <t xml:space="preserve">Couterne,  Rives-d'Andaine,  France, </t>
  </si>
  <si>
    <t>Jean Henri Deglane</t>
  </si>
  <si>
    <t>Jean Henri Fabre</t>
  </si>
  <si>
    <t xml:space="preserve">Saint-Lucien,  France, , </t>
  </si>
  <si>
    <t>Jean Henri Servier</t>
  </si>
  <si>
    <t>Jean Herold</t>
  </si>
  <si>
    <t xml:space="preserve">Arches,  France, , </t>
  </si>
  <si>
    <t>Jean Honore</t>
  </si>
  <si>
    <t xml:space="preserve">Saint-Brice-en-CoglÃ¨s,  Maen-Roch,  France, </t>
  </si>
  <si>
    <t>Jean HÃ©bey</t>
  </si>
  <si>
    <t>Jean Jacques Hueber</t>
  </si>
  <si>
    <t>Jean Jacques Marcel</t>
  </si>
  <si>
    <t>Jean Jacques Roux</t>
  </si>
  <si>
    <t xml:space="preserve">Fargues-sur-Ourbise,  France, , </t>
  </si>
  <si>
    <t>Jean Jacques Servan</t>
  </si>
  <si>
    <t>Jean Jacques Waltz</t>
  </si>
  <si>
    <t>Jean JaurÃ¨s</t>
  </si>
  <si>
    <t>Jean Jourlin</t>
  </si>
  <si>
    <t xml:space="preserve">Tarare,  France, , </t>
  </si>
  <si>
    <t>Jean Jouzel</t>
  </si>
  <si>
    <t xml:space="preserve">JanzÃ©,  France, , </t>
  </si>
  <si>
    <t>Jean Kerchbron</t>
  </si>
  <si>
    <t>Jean Laborde</t>
  </si>
  <si>
    <t>Jean Lacouture</t>
  </si>
  <si>
    <t>Jean Lacroix</t>
  </si>
  <si>
    <t>Jean Lalaounis</t>
  </si>
  <si>
    <t>Jean Langlais</t>
  </si>
  <si>
    <t xml:space="preserve">La Fontenelle,  France, , </t>
  </si>
  <si>
    <t>Jean LartÃ©guy</t>
  </si>
  <si>
    <t>Jean Laurent</t>
  </si>
  <si>
    <t>Jean Le Moal</t>
  </si>
  <si>
    <t xml:space="preserve">Authon-du-Perche,  France, , </t>
  </si>
  <si>
    <t>Jean Le Poulain</t>
  </si>
  <si>
    <t>Jean Lebris</t>
  </si>
  <si>
    <t>Jean Leclere</t>
  </si>
  <si>
    <t xml:space="preserve">Ã‰loyes,  France, , </t>
  </si>
  <si>
    <t>Jean Lefebvre</t>
  </si>
  <si>
    <t>Jean LenÃ¨gre</t>
  </si>
  <si>
    <t>Jean Lesueur</t>
  </si>
  <si>
    <t>Jean Lods</t>
  </si>
  <si>
    <t>Jean Lorrain</t>
  </si>
  <si>
    <t>Jean Louis Cartan</t>
  </si>
  <si>
    <t>Jean Louis Constantin</t>
  </si>
  <si>
    <t>Jean Louis Marie Poiseuille</t>
  </si>
  <si>
    <t>Jean Louis Tulasne</t>
  </si>
  <si>
    <t>Jean Louisa Kelly</t>
  </si>
  <si>
    <t>Jean Lurcat</t>
  </si>
  <si>
    <t>Jean Mantelet</t>
  </si>
  <si>
    <t>Jean Marais</t>
  </si>
  <si>
    <t>Jean Marc Ayrault</t>
  </si>
  <si>
    <t xml:space="preserve">MaulÃ©vrier,  France, , </t>
  </si>
  <si>
    <t>Jean Marchand</t>
  </si>
  <si>
    <t xml:space="preserve">Thoissey,  France, , </t>
  </si>
  <si>
    <t>Jean Marchat</t>
  </si>
  <si>
    <t xml:space="preserve">Grigny,  France, , </t>
  </si>
  <si>
    <t>Jean Maridor</t>
  </si>
  <si>
    <t>Jean Marie Euzet</t>
  </si>
  <si>
    <t>Jean Marie Hombert</t>
  </si>
  <si>
    <t xml:space="preserve">Nauroy,  France, , </t>
  </si>
  <si>
    <t>Jean Marie Jacquemier</t>
  </si>
  <si>
    <t xml:space="preserve">Cessy,  France, , </t>
  </si>
  <si>
    <t>Jean Marie Jarricot</t>
  </si>
  <si>
    <t xml:space="preserve">Saint-Genis-Laval,  France, , </t>
  </si>
  <si>
    <t>Jean Marie Lehn</t>
  </si>
  <si>
    <t xml:space="preserve">Rosheim,  France, , </t>
  </si>
  <si>
    <t>Jean Marie Prat</t>
  </si>
  <si>
    <t xml:space="preserve">ArgelÃ¨s-Gazost,  France, , </t>
  </si>
  <si>
    <t>Jean Marie Vidal</t>
  </si>
  <si>
    <t>Jean Marin</t>
  </si>
  <si>
    <t xml:space="preserve">Douarnenez,  France, , </t>
  </si>
  <si>
    <t>Jean Martinon</t>
  </si>
  <si>
    <t>Jean Marty</t>
  </si>
  <si>
    <t>Jean Massart</t>
  </si>
  <si>
    <t>Jean Mercure</t>
  </si>
  <si>
    <t>Jean Mermoz</t>
  </si>
  <si>
    <t xml:space="preserve">Aubenton,  France, , </t>
  </si>
  <si>
    <t>Jean Messagier</t>
  </si>
  <si>
    <t>Jean Metzinger</t>
  </si>
  <si>
    <t>Jean Meyer</t>
  </si>
  <si>
    <t>Jean Michel Boucheron</t>
  </si>
  <si>
    <t>Jean Michel Damase</t>
  </si>
  <si>
    <t>Jean Migueres</t>
  </si>
  <si>
    <t>Jean Monneret</t>
  </si>
  <si>
    <t>Jean Monnet</t>
  </si>
  <si>
    <t>Jean Moulin</t>
  </si>
  <si>
    <t>Jean Muno</t>
  </si>
  <si>
    <t xml:space="preserve">Sint-Jans-Molenbeek,  Brussel,  BelgiÃ«, </t>
  </si>
  <si>
    <t>Jean Murat</t>
  </si>
  <si>
    <t>Jean Nicolas</t>
  </si>
  <si>
    <t>Jean Noel Jeanneney</t>
  </si>
  <si>
    <t>Jean Nougues</t>
  </si>
  <si>
    <t>Jean Nouvel</t>
  </si>
  <si>
    <t>Jean Olmer</t>
  </si>
  <si>
    <t>Jean Orizet</t>
  </si>
  <si>
    <t>Jean Patou</t>
  </si>
  <si>
    <t>Jean Paul</t>
  </si>
  <si>
    <t xml:space="preserve">Wunsiedel,  Germany, , </t>
  </si>
  <si>
    <t>Jean Paul Barthe</t>
  </si>
  <si>
    <t>Jean Paulhan</t>
  </si>
  <si>
    <t>Jean Pazzi</t>
  </si>
  <si>
    <t xml:space="preserve">Guillaumes,  France, , </t>
  </si>
  <si>
    <t>Jean Pellerin</t>
  </si>
  <si>
    <t xml:space="preserve">Pontcharra,  France, , </t>
  </si>
  <si>
    <t>Jean Piaget</t>
  </si>
  <si>
    <t xml:space="preserve">NeuchÃ¢tel,  Switzerland, , </t>
  </si>
  <si>
    <t>Jean Piat</t>
  </si>
  <si>
    <t xml:space="preserve">Lannoy,  France, , </t>
  </si>
  <si>
    <t>Jean Piccard</t>
  </si>
  <si>
    <t>Jean Pierre Bastiat</t>
  </si>
  <si>
    <t xml:space="preserve">Pouillon,  France, , </t>
  </si>
  <si>
    <t>Jean Pierre Elkabbach</t>
  </si>
  <si>
    <t>Jean Pierre Lerberghe</t>
  </si>
  <si>
    <t>Jean Pierre Peugeot</t>
  </si>
  <si>
    <t xml:space="preserve">Valentigney,  France, , </t>
  </si>
  <si>
    <t>Jean Pinatel</t>
  </si>
  <si>
    <t xml:space="preserve">Urcuit,  France, , </t>
  </si>
  <si>
    <t>Jean Poiret</t>
  </si>
  <si>
    <t>Jean Pollet</t>
  </si>
  <si>
    <t xml:space="preserve">RomanÃ¨che-Thorins,  France, , </t>
  </si>
  <si>
    <t>Jean Prevost</t>
  </si>
  <si>
    <t xml:space="preserve">Saint-Pierre-lÃ¨s-Nemours,  France, , </t>
  </si>
  <si>
    <t>Jean Prouvost</t>
  </si>
  <si>
    <t>Jean ProuvÃ©</t>
  </si>
  <si>
    <t>Jean PÃ©ron</t>
  </si>
  <si>
    <t>Jean Raffarin</t>
  </si>
  <si>
    <t xml:space="preserve">Vouzailles,  France, , </t>
  </si>
  <si>
    <t>Jean Raspail</t>
  </si>
  <si>
    <t xml:space="preserve">ChemillÃ©-sur-DÃªme,  France, , </t>
  </si>
  <si>
    <t>Jean Reboul</t>
  </si>
  <si>
    <t>Jean Redpath</t>
  </si>
  <si>
    <t>Jean Rene Francaix</t>
  </si>
  <si>
    <t>Jean Rene Sudre</t>
  </si>
  <si>
    <t>Jean RenÃ© Bazaine</t>
  </si>
  <si>
    <t>Jean Reynaud</t>
  </si>
  <si>
    <t>Jean Richard</t>
  </si>
  <si>
    <t xml:space="preserve">Bessines,  France, , </t>
  </si>
  <si>
    <t>Jean Richepin</t>
  </si>
  <si>
    <t xml:space="preserve">MÃ©dÃ©a,  Algeria, , </t>
  </si>
  <si>
    <t>Jean Rigaud</t>
  </si>
  <si>
    <t>Jean Rivier</t>
  </si>
  <si>
    <t xml:space="preserve">Villemomble,  France, , </t>
  </si>
  <si>
    <t>Jean Robert Thomazo</t>
  </si>
  <si>
    <t>Jean Robic</t>
  </si>
  <si>
    <t>Jean Robin</t>
  </si>
  <si>
    <t>Jean Rochefort</t>
  </si>
  <si>
    <t>Jean Rochereau</t>
  </si>
  <si>
    <t xml:space="preserve">Marrakesh,  Marrakesh-Safi,  Morocco, </t>
  </si>
  <si>
    <t>Jean Rouaud</t>
  </si>
  <si>
    <t xml:space="preserve">Campbon,  France, , </t>
  </si>
  <si>
    <t>Jean Roucas</t>
  </si>
  <si>
    <t>Jean Rouch</t>
  </si>
  <si>
    <t>Jean Roussel</t>
  </si>
  <si>
    <t>Jean Rousselot</t>
  </si>
  <si>
    <t>Jean Rouxel</t>
  </si>
  <si>
    <t xml:space="preserve">Malestroit,  France, , </t>
  </si>
  <si>
    <t>Jean Rovis</t>
  </si>
  <si>
    <t>Jean Royer</t>
  </si>
  <si>
    <t>Jean Rustin</t>
  </si>
  <si>
    <t xml:space="preserve">Montigny-lÃ¨s-Metz,  France, , </t>
  </si>
  <si>
    <t>Jean Sablon</t>
  </si>
  <si>
    <t>Jean Salusse</t>
  </si>
  <si>
    <t>Jean Santanbien</t>
  </si>
  <si>
    <t>Jean Schillinger</t>
  </si>
  <si>
    <t>Jean Schlumberger</t>
  </si>
  <si>
    <t>Jean Servais</t>
  </si>
  <si>
    <t>Jean Shepherd</t>
  </si>
  <si>
    <t>Jean Sneyers</t>
  </si>
  <si>
    <t>Jean Sorel</t>
  </si>
  <si>
    <t>Jean Stafford</t>
  </si>
  <si>
    <t xml:space="preserve">West Covina,  CA,  United States, </t>
  </si>
  <si>
    <t>Jean Struillou</t>
  </si>
  <si>
    <t>Jean Taillandier</t>
  </si>
  <si>
    <t xml:space="preserve">Auzances,  France, , </t>
  </si>
  <si>
    <t>Jean Tardieu</t>
  </si>
  <si>
    <t xml:space="preserve">Saint-Germain-de-Joux,  France, , </t>
  </si>
  <si>
    <t>Jean Taris</t>
  </si>
  <si>
    <t>Jean Tarneaud</t>
  </si>
  <si>
    <t>Jean Thibaud</t>
  </si>
  <si>
    <t>Jean Thivolet</t>
  </si>
  <si>
    <t>Jean Tinguely</t>
  </si>
  <si>
    <t xml:space="preserve">Fribourg,  Switzerland, , </t>
  </si>
  <si>
    <t>Jean Tissier</t>
  </si>
  <si>
    <t>Jean Todt</t>
  </si>
  <si>
    <t xml:space="preserve">Saint-Flour,  France, , </t>
  </si>
  <si>
    <t>Jean Trillo</t>
  </si>
  <si>
    <t xml:space="preserve">Condom,  France, , </t>
  </si>
  <si>
    <t>Jean Uhl</t>
  </si>
  <si>
    <t xml:space="preserve">Epfig,  France, , </t>
  </si>
  <si>
    <t>Jean VallÃ©e</t>
  </si>
  <si>
    <t>Jean Vautrin</t>
  </si>
  <si>
    <t xml:space="preserve">Pagny-sur-Moselle,  France, , </t>
  </si>
  <si>
    <t>Jean Vigo</t>
  </si>
  <si>
    <t>Jean Vilar</t>
  </si>
  <si>
    <t>Jean Vinclair</t>
  </si>
  <si>
    <t>Jean Vuarnet</t>
  </si>
  <si>
    <t xml:space="preserve">Le Bardo,  Tunis,  Tunisie, </t>
  </si>
  <si>
    <t>Jean Walzack</t>
  </si>
  <si>
    <t xml:space="preserve">NÅ“ux-les-Mines,  France, , </t>
  </si>
  <si>
    <t>Jean Wendling</t>
  </si>
  <si>
    <t xml:space="preserve">Bischheim,  France, , </t>
  </si>
  <si>
    <t>Jean West</t>
  </si>
  <si>
    <t>Jean Wisniewski</t>
  </si>
  <si>
    <t xml:space="preserve">Calonne-Ricouart,  France, , </t>
  </si>
  <si>
    <t>Jean Yanne</t>
  </si>
  <si>
    <t xml:space="preserve">Les Lilas,  France, , </t>
  </si>
  <si>
    <t>Jean Zay</t>
  </si>
  <si>
    <t>Jean d'Ormesson</t>
  </si>
  <si>
    <t>Jean de Beer</t>
  </si>
  <si>
    <t>Jean de Quatrefages de Breau</t>
  </si>
  <si>
    <t xml:space="preserve">Valleraugue,  Val-d'Aigoual,  France, </t>
  </si>
  <si>
    <t>Jeanne</t>
  </si>
  <si>
    <t>Jeanne Brabants</t>
  </si>
  <si>
    <t>Jeanne Calment</t>
  </si>
  <si>
    <t>Jeanne Colletin</t>
  </si>
  <si>
    <t>Jeanne Crain</t>
  </si>
  <si>
    <t xml:space="preserve">Barstow,  CA,  United States, </t>
  </si>
  <si>
    <t>Jeanne Dixon</t>
  </si>
  <si>
    <t xml:space="preserve">Medford,  WI,  United States, </t>
  </si>
  <si>
    <t>Jeanne Fusier</t>
  </si>
  <si>
    <t>Jeanne HÃ©buterne</t>
  </si>
  <si>
    <t>Jeanne Lanvin</t>
  </si>
  <si>
    <t>Jeanne Moreau</t>
  </si>
  <si>
    <t>Jeanne Weber</t>
  </si>
  <si>
    <t xml:space="preserve">ScaÃ«r,  France, , </t>
  </si>
  <si>
    <t>Jeannick Parny</t>
  </si>
  <si>
    <t>Jeannie Donald</t>
  </si>
  <si>
    <t xml:space="preserve">Aboyne,  United Kingdom, , </t>
  </si>
  <si>
    <t>Jeannie Longo</t>
  </si>
  <si>
    <t>Jean van Houtte</t>
  </si>
  <si>
    <t>Jef Dervaes</t>
  </si>
  <si>
    <t>Jef Lambeaux</t>
  </si>
  <si>
    <t>Jef Last</t>
  </si>
  <si>
    <t>Jef Wyninckx</t>
  </si>
  <si>
    <t>Jeff Bagwell</t>
  </si>
  <si>
    <t>Jeff Bridges</t>
  </si>
  <si>
    <t>Jeff Conaway</t>
  </si>
  <si>
    <t>Jeff Corwin</t>
  </si>
  <si>
    <t>Jeff Fisher</t>
  </si>
  <si>
    <t>Jeff Green</t>
  </si>
  <si>
    <t>Jeff Hornacek</t>
  </si>
  <si>
    <t>Jeff Jawer</t>
  </si>
  <si>
    <t>Jeff Juden</t>
  </si>
  <si>
    <t>Jeff Little</t>
  </si>
  <si>
    <t>Jeff Montgomery</t>
  </si>
  <si>
    <t xml:space="preserve">Wellston,  OH,  United States, </t>
  </si>
  <si>
    <t>Jeff Nolte</t>
  </si>
  <si>
    <t>Jeff Phillips</t>
  </si>
  <si>
    <t xml:space="preserve">Westwood,  NJ,  United States, </t>
  </si>
  <si>
    <t>Jeff VanGundy</t>
  </si>
  <si>
    <t xml:space="preserve">Hemet,  CA,  United States, </t>
  </si>
  <si>
    <t>Jeff York</t>
  </si>
  <si>
    <t>Jeffrey Bulkley Fager</t>
  </si>
  <si>
    <t>Jeffrey Coombs</t>
  </si>
  <si>
    <t>Jeffrey Coy</t>
  </si>
  <si>
    <t>Jeffrey Curley</t>
  </si>
  <si>
    <t>Jeffrey Dahmer</t>
  </si>
  <si>
    <t>Jeffrey Donovan</t>
  </si>
  <si>
    <t xml:space="preserve">Amesbury Town,  MA,  United States, </t>
  </si>
  <si>
    <t>Jeffrey Hammonds</t>
  </si>
  <si>
    <t>Jeffrey Lurie</t>
  </si>
  <si>
    <t>Jeffrey MacDonald</t>
  </si>
  <si>
    <t>Jeffrey Pagaduan</t>
  </si>
  <si>
    <t>Jehan Alain</t>
  </si>
  <si>
    <t>Jehan Rictus</t>
  </si>
  <si>
    <t>Jella Lepman</t>
  </si>
  <si>
    <t>Jelle Zijlstra</t>
  </si>
  <si>
    <t xml:space="preserve">Oosterbierum,  Waadhoeke,  Netherlands, </t>
  </si>
  <si>
    <t>Jenifer</t>
  </si>
  <si>
    <t>Jenifer Bartoli</t>
  </si>
  <si>
    <t>Jenna Elfman</t>
  </si>
  <si>
    <t>Jennie Finch</t>
  </si>
  <si>
    <t>Jennifer Aniston</t>
  </si>
  <si>
    <t>Jennifer Anne Moore</t>
  </si>
  <si>
    <t>Jennifer Bohain</t>
  </si>
  <si>
    <t>Jennifer Brown</t>
  </si>
  <si>
    <t>Jennifer Carpenter</t>
  </si>
  <si>
    <t>Jennifer Chute</t>
  </si>
  <si>
    <t>Jennifer Coolidge</t>
  </si>
  <si>
    <t>Jennifer Holly Cole</t>
  </si>
  <si>
    <t>Jennifer Jason Leigh</t>
  </si>
  <si>
    <t>Jennifer Jones</t>
  </si>
  <si>
    <t>Jennifer Kane</t>
  </si>
  <si>
    <t>Jennifer Kemp Carey</t>
  </si>
  <si>
    <t>Jennifer Kirk</t>
  </si>
  <si>
    <t>Jennifer Landon</t>
  </si>
  <si>
    <t>Jennifer Lawrence</t>
  </si>
  <si>
    <t>Jennifer Mullin</t>
  </si>
  <si>
    <t>Jennifer Murphy</t>
  </si>
  <si>
    <t>Jennifer Raymond</t>
  </si>
  <si>
    <t>Jennifer Salt</t>
  </si>
  <si>
    <t>Jennifer Selznick</t>
  </si>
  <si>
    <t>Jenny Fish</t>
  </si>
  <si>
    <t xml:space="preserve">Berea,  OH,  United States, </t>
  </si>
  <si>
    <t>Jenny Lee Aurness</t>
  </si>
  <si>
    <t>Jenny Nicholson</t>
  </si>
  <si>
    <t>Jenny Slate</t>
  </si>
  <si>
    <t>Jens JÃ¸rgen Thorsen</t>
  </si>
  <si>
    <t xml:space="preserve">Holstebro,  Denmark, , </t>
  </si>
  <si>
    <t>Jerald C. Brauer</t>
  </si>
  <si>
    <t xml:space="preserve">Fond du Lac,  WI,  United States, </t>
  </si>
  <si>
    <t>Jere Burns</t>
  </si>
  <si>
    <t>Jeremy Isaacs</t>
  </si>
  <si>
    <t>Jeremy Roenick</t>
  </si>
  <si>
    <t>Jeremy Steele</t>
  </si>
  <si>
    <t xml:space="preserve">Plainview,  NY,  United States, </t>
  </si>
  <si>
    <t>Jeremy Strohmeyer</t>
  </si>
  <si>
    <t>Jerom Reehuis</t>
  </si>
  <si>
    <t xml:space="preserve">Apeldoorn,  Netherlands, , </t>
  </si>
  <si>
    <t>Jerome Biffle</t>
  </si>
  <si>
    <t>Jerome H. King</t>
  </si>
  <si>
    <t>Jerome Henri Carrein</t>
  </si>
  <si>
    <t xml:space="preserve">Cantin,  France, , </t>
  </si>
  <si>
    <t>Jerome Hines</t>
  </si>
  <si>
    <t>Jerome Lawrence</t>
  </si>
  <si>
    <t>Jerome Visser</t>
  </si>
  <si>
    <t xml:space="preserve">Assendelft,  Zaanstad,  Netherlands, </t>
  </si>
  <si>
    <t>Jeromine Pasteur</t>
  </si>
  <si>
    <t>Jerry Augustine</t>
  </si>
  <si>
    <t>Jerry Brown</t>
  </si>
  <si>
    <t>Jerry CalÃ </t>
  </si>
  <si>
    <t>Jerry Casale</t>
  </si>
  <si>
    <t>Jerry Dybzinski</t>
  </si>
  <si>
    <t>Jerry Fosnow</t>
  </si>
  <si>
    <t xml:space="preserve">Deshler,  OH,  United States, </t>
  </si>
  <si>
    <t>Jerry Garcia</t>
  </si>
  <si>
    <t>Jerry Hardin</t>
  </si>
  <si>
    <t>Jerry Haynes</t>
  </si>
  <si>
    <t>Jerry Heard</t>
  </si>
  <si>
    <t>Jerry Houser</t>
  </si>
  <si>
    <t>Jerry Jones</t>
  </si>
  <si>
    <t>Jerry Koosman</t>
  </si>
  <si>
    <t xml:space="preserve">Appleton,  MN,  United States, </t>
  </si>
  <si>
    <t>Jerry Kramer</t>
  </si>
  <si>
    <t xml:space="preserve">Jordan,  MT,  United States, </t>
  </si>
  <si>
    <t>Jerry Lee Lewis</t>
  </si>
  <si>
    <t xml:space="preserve">Ferriday,  LA,  United States, </t>
  </si>
  <si>
    <t>Jerry Lewis</t>
  </si>
  <si>
    <t>Jerry Lucas</t>
  </si>
  <si>
    <t>Jerry Mathers</t>
  </si>
  <si>
    <t>Jerry McGee</t>
  </si>
  <si>
    <t>Jerry Rannow</t>
  </si>
  <si>
    <t>Jerry Reed</t>
  </si>
  <si>
    <t>Jerry Remy</t>
  </si>
  <si>
    <t>Jerry Rubin</t>
  </si>
  <si>
    <t>Jerry Tarkanian</t>
  </si>
  <si>
    <t>Jerry Tarr</t>
  </si>
  <si>
    <t>Jerry Zucker</t>
  </si>
  <si>
    <t>Jesse Belvin</t>
  </si>
  <si>
    <t>Jesse Helms</t>
  </si>
  <si>
    <t xml:space="preserve">Monroe,  NC,  United States, </t>
  </si>
  <si>
    <t>Jesse Peretz</t>
  </si>
  <si>
    <t>Jesse Unruh</t>
  </si>
  <si>
    <t xml:space="preserve">Newton,  KS,  United States, </t>
  </si>
  <si>
    <t>Jesse Ventura</t>
  </si>
  <si>
    <t>Jessica Alba</t>
  </si>
  <si>
    <t>Jessica Biel</t>
  </si>
  <si>
    <t xml:space="preserve">Ely,  MN,  United States, </t>
  </si>
  <si>
    <t>Jessica Canoletti</t>
  </si>
  <si>
    <t>Jessica Chastain</t>
  </si>
  <si>
    <t xml:space="preserve">Carmichael,  CA,  United States, </t>
  </si>
  <si>
    <t>Jessica Dubroff</t>
  </si>
  <si>
    <t xml:space="preserve">Hercules,  CA,  United States, </t>
  </si>
  <si>
    <t>Jessica Lange</t>
  </si>
  <si>
    <t>Jessica Savitch</t>
  </si>
  <si>
    <t>Jessye Norman</t>
  </si>
  <si>
    <t>Jesuree Smyth</t>
  </si>
  <si>
    <t xml:space="preserve">Kodiak,  AK,  United States, </t>
  </si>
  <si>
    <t>Jeune Rosny</t>
  </si>
  <si>
    <t>Jewel Akens</t>
  </si>
  <si>
    <t>Jewell Gomez</t>
  </si>
  <si>
    <t>Jiggs Whigham</t>
  </si>
  <si>
    <t>JijÃ©</t>
  </si>
  <si>
    <t xml:space="preserve">Gedinne,  Belgium, , </t>
  </si>
  <si>
    <t>Jill St. John</t>
  </si>
  <si>
    <t>Jill Stokesberry</t>
  </si>
  <si>
    <t>Jill Strong</t>
  </si>
  <si>
    <t>Jim Abrahams</t>
  </si>
  <si>
    <t xml:space="preserve">Shorewood,  WI,  United States, </t>
  </si>
  <si>
    <t>Jim Backus</t>
  </si>
  <si>
    <t>Jim Bakken</t>
  </si>
  <si>
    <t>Jim Bakker</t>
  </si>
  <si>
    <t xml:space="preserve">Muskegon Heights,  MI,  United States, </t>
  </si>
  <si>
    <t>Jim Bates</t>
  </si>
  <si>
    <t>Jim Bathey</t>
  </si>
  <si>
    <t>Jim Baxter</t>
  </si>
  <si>
    <t>Jim Beck</t>
  </si>
  <si>
    <t>Jim Blaikie</t>
  </si>
  <si>
    <t>Jim Blakeley</t>
  </si>
  <si>
    <t>Jim Bob Floyd</t>
  </si>
  <si>
    <t>Jim Bolger</t>
  </si>
  <si>
    <t>Jim Bouton</t>
  </si>
  <si>
    <t>Jim Brideweser</t>
  </si>
  <si>
    <t>Jim Brosnan</t>
  </si>
  <si>
    <t>Jim Carey</t>
  </si>
  <si>
    <t>Jim Caviezel</t>
  </si>
  <si>
    <t xml:space="preserve">Mount Vernon,  WA,  United States, </t>
  </si>
  <si>
    <t>Jim Clark</t>
  </si>
  <si>
    <t xml:space="preserve">Kilmany,  Cupar,  United Kingdom, </t>
  </si>
  <si>
    <t>Jim Colbert</t>
  </si>
  <si>
    <t>Jim Corsi</t>
  </si>
  <si>
    <t>Jim Densmore</t>
  </si>
  <si>
    <t>Jim Diamond</t>
  </si>
  <si>
    <t>Jim Dine</t>
  </si>
  <si>
    <t>Jim Duncan</t>
  </si>
  <si>
    <t xml:space="preserve">Lancaster,  SC,  United States, </t>
  </si>
  <si>
    <t>Jim Eisenreich</t>
  </si>
  <si>
    <t>Jim Fassel</t>
  </si>
  <si>
    <t>Jim French</t>
  </si>
  <si>
    <t>Jim Fuchs</t>
  </si>
  <si>
    <t>Jim Galloway</t>
  </si>
  <si>
    <t>Jim Gantner</t>
  </si>
  <si>
    <t xml:space="preserve">Eden,  WI,  United States, </t>
  </si>
  <si>
    <t>Jim Geddes</t>
  </si>
  <si>
    <t>Jim Grelle</t>
  </si>
  <si>
    <t>Jim Harbaugh</t>
  </si>
  <si>
    <t>Jim Harrison</t>
  </si>
  <si>
    <t xml:space="preserve">Grayling Charter Township,  MI,  United States, </t>
  </si>
  <si>
    <t>Jim Henson</t>
  </si>
  <si>
    <t xml:space="preserve">Greenville,  MS,  United States, </t>
  </si>
  <si>
    <t>Jim Hiltz</t>
  </si>
  <si>
    <t>Jim Houston</t>
  </si>
  <si>
    <t>Jim Jackson</t>
  </si>
  <si>
    <t>Jim Jarmusch</t>
  </si>
  <si>
    <t>Jim Jeffords</t>
  </si>
  <si>
    <t xml:space="preserve">Rutland,  VT,  United States, </t>
  </si>
  <si>
    <t>Jim Kerr</t>
  </si>
  <si>
    <t>Jim Lombardo</t>
  </si>
  <si>
    <t>Jim Lovell</t>
  </si>
  <si>
    <t>Jim Lyttle</t>
  </si>
  <si>
    <t>Jim Mandich</t>
  </si>
  <si>
    <t>Jim McKay</t>
  </si>
  <si>
    <t>Jim McKee</t>
  </si>
  <si>
    <t>Jim McMahon</t>
  </si>
  <si>
    <t>Jim Melchert</t>
  </si>
  <si>
    <t xml:space="preserve">New Bremen,  OH,  United States, </t>
  </si>
  <si>
    <t>Jim Mertz</t>
  </si>
  <si>
    <t>Jim Mora</t>
  </si>
  <si>
    <t>Jim Morris</t>
  </si>
  <si>
    <t>Jim Morrison</t>
  </si>
  <si>
    <t xml:space="preserve">Melbourne Beach,  FL,  United States, </t>
  </si>
  <si>
    <t>Jim Paxson</t>
  </si>
  <si>
    <t>Jim Pollard</t>
  </si>
  <si>
    <t>Jim Pyne</t>
  </si>
  <si>
    <t>Jim Reid</t>
  </si>
  <si>
    <t>Jim Rittwage</t>
  </si>
  <si>
    <t>Jim Stillwagon</t>
  </si>
  <si>
    <t xml:space="preserve">Mount Vernon,  OH,  United States, </t>
  </si>
  <si>
    <t>Jim Tracy</t>
  </si>
  <si>
    <t>Jim Tyrer</t>
  </si>
  <si>
    <t xml:space="preserve">Newark,  OH,  United States, </t>
  </si>
  <si>
    <t>Jim Waugh</t>
  </si>
  <si>
    <t>Jim Wynn</t>
  </si>
  <si>
    <t>Jimi Hendrix</t>
  </si>
  <si>
    <t>Jimm Erickson</t>
  </si>
  <si>
    <t>Jimmie Dale Gilmore</t>
  </si>
  <si>
    <t>Jimmy Briand</t>
  </si>
  <si>
    <t>Jimmy Carter</t>
  </si>
  <si>
    <t xml:space="preserve">Plains,  GA,  United States, </t>
  </si>
  <si>
    <t>Jimmy Connors</t>
  </si>
  <si>
    <t xml:space="preserve">East Saint Louis,  IL,  United States, </t>
  </si>
  <si>
    <t>Jimmy Dean</t>
  </si>
  <si>
    <t xml:space="preserve">Olton,  TX,  United States, </t>
  </si>
  <si>
    <t>Jimmy Dean Green</t>
  </si>
  <si>
    <t xml:space="preserve">Storm Lake,  IA,  United States, </t>
  </si>
  <si>
    <t>Jimmy Deuchar</t>
  </si>
  <si>
    <t>Jimmy Duncan</t>
  </si>
  <si>
    <t>Jimmy Ellis</t>
  </si>
  <si>
    <t>Jimmy Giuffre</t>
  </si>
  <si>
    <t>Jimmy Gold</t>
  </si>
  <si>
    <t>Jimmy Hoffa</t>
  </si>
  <si>
    <t xml:space="preserve">Brazil,  IN,  United States, </t>
  </si>
  <si>
    <t>Jimmy Johnson</t>
  </si>
  <si>
    <t>Jimmy Knapp</t>
  </si>
  <si>
    <t xml:space="preserve">Hurlford,  Kilmarnock,  United Kingdom, </t>
  </si>
  <si>
    <t>Jimmy Osmond</t>
  </si>
  <si>
    <t>Jimmy Rodgers</t>
  </si>
  <si>
    <t xml:space="preserve">Camas,  WA,  United States, </t>
  </si>
  <si>
    <t>Jimmy Seals</t>
  </si>
  <si>
    <t xml:space="preserve">Sidney,  TX,  United States, </t>
  </si>
  <si>
    <t>Jimmy Somerville</t>
  </si>
  <si>
    <t>Jimmy Swaggart</t>
  </si>
  <si>
    <t>Jimmy Tingle</t>
  </si>
  <si>
    <t>Jimmy Wasdell</t>
  </si>
  <si>
    <t>Jo</t>
  </si>
  <si>
    <t>Jo Ann Castle</t>
  </si>
  <si>
    <t>Jo Anne Worley</t>
  </si>
  <si>
    <t xml:space="preserve">Lowell,  IN,  United States, </t>
  </si>
  <si>
    <t>Jo Dee Messina</t>
  </si>
  <si>
    <t>Jo GÃ©rard</t>
  </si>
  <si>
    <t>JoJo</t>
  </si>
  <si>
    <t xml:space="preserve">Brattleboro,  VT,  United States, </t>
  </si>
  <si>
    <t>Jo Jo White</t>
  </si>
  <si>
    <t>Jo Lemaire</t>
  </si>
  <si>
    <t xml:space="preserve">Gembloux,  Belgium, , </t>
  </si>
  <si>
    <t>Jo Privat</t>
  </si>
  <si>
    <t>Joachim Boosfeld</t>
  </si>
  <si>
    <t>Joachim Gauck</t>
  </si>
  <si>
    <t>Joachim Gottschalk</t>
  </si>
  <si>
    <t xml:space="preserve">Calau,  Germany, , </t>
  </si>
  <si>
    <t>Joachim Ringelnatz</t>
  </si>
  <si>
    <t xml:space="preserve">Wurzen,  Germany, , </t>
  </si>
  <si>
    <t>Joachim Steffen</t>
  </si>
  <si>
    <t>Joachim von Ribbentrop</t>
  </si>
  <si>
    <t>Joan Allen</t>
  </si>
  <si>
    <t xml:space="preserve">Rochelle,  IL,  United States, </t>
  </si>
  <si>
    <t>Joan Baez</t>
  </si>
  <si>
    <t xml:space="preserve">Staten Island,  NY,  United States, </t>
  </si>
  <si>
    <t>Joan Borysenko</t>
  </si>
  <si>
    <t>Joan Caulfield</t>
  </si>
  <si>
    <t xml:space="preserve">West Orange,  NJ,  United States, </t>
  </si>
  <si>
    <t>Joan Dickson</t>
  </si>
  <si>
    <t>Joan Didion</t>
  </si>
  <si>
    <t>Joan Ganz Cooney</t>
  </si>
  <si>
    <t>Joan Kennedy</t>
  </si>
  <si>
    <t>Joan McEvers</t>
  </si>
  <si>
    <t>Joan Miro</t>
  </si>
  <si>
    <t>Joan Mitchell</t>
  </si>
  <si>
    <t>Joan Snyder</t>
  </si>
  <si>
    <t>Joanna Caroline Ross</t>
  </si>
  <si>
    <t>Joanna Cassidy</t>
  </si>
  <si>
    <t>Joanne Mari Lancaster</t>
  </si>
  <si>
    <t>Joanne Presti</t>
  </si>
  <si>
    <t>Joanne Wickenburg</t>
  </si>
  <si>
    <t>Joanne Woodward</t>
  </si>
  <si>
    <t xml:space="preserve">Thomasville,  GA,  United States, </t>
  </si>
  <si>
    <t>Joao Gilberto</t>
  </si>
  <si>
    <t xml:space="preserve">Juazeiro,  Brazil, , </t>
  </si>
  <si>
    <t>Joaquim Pina Moura</t>
  </si>
  <si>
    <t xml:space="preserve">Loriga,  Seia,  Portugal, </t>
  </si>
  <si>
    <t>Joaquin Turina</t>
  </si>
  <si>
    <t>Job Roos</t>
  </si>
  <si>
    <t>Jocelyn Delecour</t>
  </si>
  <si>
    <t>Jocelyn Quivrin</t>
  </si>
  <si>
    <t>Jochen Joachim Bartsch</t>
  </si>
  <si>
    <t>Jodi Arias</t>
  </si>
  <si>
    <t>Jodie Foster</t>
  </si>
  <si>
    <t>Jodie Tighe</t>
  </si>
  <si>
    <t xml:space="preserve">Arlington,  VA,  United States, </t>
  </si>
  <si>
    <t>Jody Adams</t>
  </si>
  <si>
    <t>Jody Brady</t>
  </si>
  <si>
    <t>Joe Adonis</t>
  </si>
  <si>
    <t xml:space="preserve">Montemarano,  Italy, , </t>
  </si>
  <si>
    <t>Joe Bousquet</t>
  </si>
  <si>
    <t>Joe Chambers</t>
  </si>
  <si>
    <t xml:space="preserve">Forest,  MS,  United States, </t>
  </si>
  <si>
    <t>Joe Cornelis</t>
  </si>
  <si>
    <t>Joe Cronin</t>
  </si>
  <si>
    <t>Joe Dante</t>
  </si>
  <si>
    <t>Joe Dolny</t>
  </si>
  <si>
    <t>Joe Don Baker</t>
  </si>
  <si>
    <t xml:space="preserve">Groesbeck,  TX,  United States, </t>
  </si>
  <si>
    <t>Joe Don Meredith</t>
  </si>
  <si>
    <t xml:space="preserve">Mount Vernon,  TX,  United States, </t>
  </si>
  <si>
    <t>Joe Dunlop</t>
  </si>
  <si>
    <t xml:space="preserve">Galston,  United Kingdom, , </t>
  </si>
  <si>
    <t>Joe Egan</t>
  </si>
  <si>
    <t>Joe Feeney</t>
  </si>
  <si>
    <t xml:space="preserve">Grand Island,  NE,  United States, </t>
  </si>
  <si>
    <t>Joe Flynn</t>
  </si>
  <si>
    <t>Joe Fortunato</t>
  </si>
  <si>
    <t xml:space="preserve">Mingo Junction,  OH,  United States, </t>
  </si>
  <si>
    <t>Joe Greene</t>
  </si>
  <si>
    <t xml:space="preserve">Temple,  TX,  United States, </t>
  </si>
  <si>
    <t>Joe Hartzler</t>
  </si>
  <si>
    <t>Joe Henry Engle</t>
  </si>
  <si>
    <t xml:space="preserve">Abilene,  KS,  United States, </t>
  </si>
  <si>
    <t>Joe Keenan</t>
  </si>
  <si>
    <t>Joe Lally</t>
  </si>
  <si>
    <t>Joe Lovano</t>
  </si>
  <si>
    <t>Joe Malone</t>
  </si>
  <si>
    <t>Joe McFadden</t>
  </si>
  <si>
    <t>Joe McGinniss</t>
  </si>
  <si>
    <t>Joe Morgan</t>
  </si>
  <si>
    <t xml:space="preserve">Bonham,  TX,  United States, </t>
  </si>
  <si>
    <t>Joe Muranyi</t>
  </si>
  <si>
    <t>Joe Niekro</t>
  </si>
  <si>
    <t>Joe Nordmann</t>
  </si>
  <si>
    <t>Joe Nossek</t>
  </si>
  <si>
    <t>Joe Nuxhall</t>
  </si>
  <si>
    <t>Joe Pernice</t>
  </si>
  <si>
    <t>Joe Perry</t>
  </si>
  <si>
    <t>Joe Pesci</t>
  </si>
  <si>
    <t>Joe Pilcher</t>
  </si>
  <si>
    <t>Joe Piscopo</t>
  </si>
  <si>
    <t>Joe Sodja</t>
  </si>
  <si>
    <t>Joe Sorrentino</t>
  </si>
  <si>
    <t>Joe Spano</t>
  </si>
  <si>
    <t>Joe Sparma</t>
  </si>
  <si>
    <t>Joe Tex</t>
  </si>
  <si>
    <t xml:space="preserve">Rogers,  TX,  United States, </t>
  </si>
  <si>
    <t>Joe Vosmik</t>
  </si>
  <si>
    <t>Joel Bellec</t>
  </si>
  <si>
    <t>Joel Cantona</t>
  </si>
  <si>
    <t>Joel Cardon</t>
  </si>
  <si>
    <t>Joel Colin</t>
  </si>
  <si>
    <t xml:space="preserve">Bernieulles,  France, , </t>
  </si>
  <si>
    <t>Joel Crothers</t>
  </si>
  <si>
    <t>Joel Fisher</t>
  </si>
  <si>
    <t xml:space="preserve">Salem,  OH,  United States, </t>
  </si>
  <si>
    <t>Joel Grey</t>
  </si>
  <si>
    <t>Joel McCrea</t>
  </si>
  <si>
    <t xml:space="preserve">South Pasadena,  CA,  United States, </t>
  </si>
  <si>
    <t>Joelle Rodrigues</t>
  </si>
  <si>
    <t>Joelle Roustan</t>
  </si>
  <si>
    <t>Joey Luft</t>
  </si>
  <si>
    <t>Joey Maxim</t>
  </si>
  <si>
    <t>Joey McIntyre</t>
  </si>
  <si>
    <t>Joey Starr</t>
  </si>
  <si>
    <t>Johan Bruyneel</t>
  </si>
  <si>
    <t xml:space="preserve">Izegem,  Belgium, , </t>
  </si>
  <si>
    <t>Johan Cruyff</t>
  </si>
  <si>
    <t>Johan Daisne</t>
  </si>
  <si>
    <t>Johan Fredrik Eijkman</t>
  </si>
  <si>
    <t>Johan Huizinga</t>
  </si>
  <si>
    <t>Johan Jongkind</t>
  </si>
  <si>
    <t xml:space="preserve">Lattrop,  Dinkelland,  Netherlands, </t>
  </si>
  <si>
    <t>Johan Museeuw</t>
  </si>
  <si>
    <t>Johann Elert Bode</t>
  </si>
  <si>
    <t>Johann Georg Elser</t>
  </si>
  <si>
    <t xml:space="preserve">Hermaringen,  Germany, , </t>
  </si>
  <si>
    <t>Johann Georg Meusel</t>
  </si>
  <si>
    <t xml:space="preserve">Ebern,  Germany, , </t>
  </si>
  <si>
    <t>Johann Gottfried Herder</t>
  </si>
  <si>
    <t xml:space="preserve">MorÄ…g,  Poland, , </t>
  </si>
  <si>
    <t>Johann Joseph von GÃ¶rres</t>
  </si>
  <si>
    <t>Johann Karl Zahn</t>
  </si>
  <si>
    <t xml:space="preserve">Rodenberg,  Germany, , </t>
  </si>
  <si>
    <t>Johann Wilhelm Schirmer</t>
  </si>
  <si>
    <t xml:space="preserve">JÃ¼lich,  Germany, , </t>
  </si>
  <si>
    <t>Johann Wolfgang von Goethe</t>
  </si>
  <si>
    <t>Johanna Bonger</t>
  </si>
  <si>
    <t>Johanna Fiedler</t>
  </si>
  <si>
    <t>Johanna Kinkel</t>
  </si>
  <si>
    <t>Johannes Bosboom</t>
  </si>
  <si>
    <t>Johannes Brahms</t>
  </si>
  <si>
    <t>Johannes Duiker</t>
  </si>
  <si>
    <t>Johannes Dyba</t>
  </si>
  <si>
    <t>Johannes Esser</t>
  </si>
  <si>
    <t>Johannes Heinrich Schultz</t>
  </si>
  <si>
    <t>Johannes Hermanus van der Hoop</t>
  </si>
  <si>
    <t>Johannes Kerrl</t>
  </si>
  <si>
    <t xml:space="preserve">Wolfsburg,  Germany, , </t>
  </si>
  <si>
    <t>Johannes Kirschweng</t>
  </si>
  <si>
    <t xml:space="preserve">Wadgassen,  Germany, , </t>
  </si>
  <si>
    <t>Johannes Peter MÃ¼ller</t>
  </si>
  <si>
    <t>Johannes Rau</t>
  </si>
  <si>
    <t>Johannes Stark</t>
  </si>
  <si>
    <t xml:space="preserve">Freihung,  Germany, , </t>
  </si>
  <si>
    <t>Johannes Sweering</t>
  </si>
  <si>
    <t>Johannes Willebrands</t>
  </si>
  <si>
    <t xml:space="preserve">Bovenkarspel,  Stede Broec,  Netherlands, </t>
  </si>
  <si>
    <t>Johannes van Damme</t>
  </si>
  <si>
    <t>Johannes van der Waals</t>
  </si>
  <si>
    <t>Johannes von Muller</t>
  </si>
  <si>
    <t>Johfra Bosschart</t>
  </si>
  <si>
    <t>John A. Alonzo</t>
  </si>
  <si>
    <t>John A. Love</t>
  </si>
  <si>
    <t xml:space="preserve">Gibson City,  IL,  United States, </t>
  </si>
  <si>
    <t>John Agar</t>
  </si>
  <si>
    <t>John Alexander Hammerton</t>
  </si>
  <si>
    <t>John Alfred Scali</t>
  </si>
  <si>
    <t>John Allan Stewart</t>
  </si>
  <si>
    <t>John Allen Muhammad</t>
  </si>
  <si>
    <t>John Amaechi</t>
  </si>
  <si>
    <t>John Amore</t>
  </si>
  <si>
    <t>John Austin Gronouski</t>
  </si>
  <si>
    <t xml:space="preserve">Dunbar,  WI,  United States, </t>
  </si>
  <si>
    <t>John B. McPherson</t>
  </si>
  <si>
    <t>John Baldessari</t>
  </si>
  <si>
    <t>John Barbata</t>
  </si>
  <si>
    <t>John Bardeen</t>
  </si>
  <si>
    <t>John Barnes Chance</t>
  </si>
  <si>
    <t>John Barrowman</t>
  </si>
  <si>
    <t>John Barth</t>
  </si>
  <si>
    <t xml:space="preserve">Cambridge,  MD,  United States, </t>
  </si>
  <si>
    <t>John Bartholomew</t>
  </si>
  <si>
    <t>John Belushi</t>
  </si>
  <si>
    <t>John Bettis</t>
  </si>
  <si>
    <t>John Boyd Orr</t>
  </si>
  <si>
    <t>John Bradshaw</t>
  </si>
  <si>
    <t>John Brandi</t>
  </si>
  <si>
    <t>John Brett Cahill</t>
  </si>
  <si>
    <t>John Bright</t>
  </si>
  <si>
    <t xml:space="preserve">Rochdale,  United Kingdom, , </t>
  </si>
  <si>
    <t>John Browning</t>
  </si>
  <si>
    <t>John Buchan</t>
  </si>
  <si>
    <t>John Bunyard</t>
  </si>
  <si>
    <t>John Burgess</t>
  </si>
  <si>
    <t>John Burnet</t>
  </si>
  <si>
    <t>John Burns Kidd</t>
  </si>
  <si>
    <t>John Burr Fairchild</t>
  </si>
  <si>
    <t>John Burton</t>
  </si>
  <si>
    <t>John Byrne</t>
  </si>
  <si>
    <t>John C. Giraudo</t>
  </si>
  <si>
    <t>John C. Haley</t>
  </si>
  <si>
    <t>John C. Reith</t>
  </si>
  <si>
    <t xml:space="preserve">Stonehaven,  United Kingdom, , </t>
  </si>
  <si>
    <t>John Cage</t>
  </si>
  <si>
    <t>John Caico</t>
  </si>
  <si>
    <t>John Carl Warnecke</t>
  </si>
  <si>
    <t>John Carpenter</t>
  </si>
  <si>
    <t xml:space="preserve">Carthage,  NY,  United States, </t>
  </si>
  <si>
    <t>John Cena</t>
  </si>
  <si>
    <t xml:space="preserve">West Newbury,  MA,  United States, </t>
  </si>
  <si>
    <t>John Charles Clifford</t>
  </si>
  <si>
    <t>John Chipman Fernie</t>
  </si>
  <si>
    <t xml:space="preserve">Hutchinson,  KS,  United States, </t>
  </si>
  <si>
    <t>John Clarence Butler</t>
  </si>
  <si>
    <t>John Clarke</t>
  </si>
  <si>
    <t>John Clem Clarke</t>
  </si>
  <si>
    <t xml:space="preserve">Bend,  OR,  United States, </t>
  </si>
  <si>
    <t>John Coltrane</t>
  </si>
  <si>
    <t>John Connally</t>
  </si>
  <si>
    <t xml:space="preserve">Floresville,  TX,  United States, </t>
  </si>
  <si>
    <t>John Cowper Powys</t>
  </si>
  <si>
    <t xml:space="preserve">Ashbourne,  United Kingdom, , </t>
  </si>
  <si>
    <t>John Crittenden Sawhill</t>
  </si>
  <si>
    <t>John Currie Gunn</t>
  </si>
  <si>
    <t>John D. Backe</t>
  </si>
  <si>
    <t>John D. Home</t>
  </si>
  <si>
    <t>John D. Loudermilk</t>
  </si>
  <si>
    <t xml:space="preserve">Durham,  NC,  United States, </t>
  </si>
  <si>
    <t>John D. MacDonald</t>
  </si>
  <si>
    <t xml:space="preserve">Sharon,  PA,  United States, </t>
  </si>
  <si>
    <t>John D. Roberts</t>
  </si>
  <si>
    <t>John Dagenhard</t>
  </si>
  <si>
    <t xml:space="preserve">Magnolia,  OH,  United States, </t>
  </si>
  <si>
    <t>John Daniel McLaughlin</t>
  </si>
  <si>
    <t>John Dean</t>
  </si>
  <si>
    <t>John Densmore</t>
  </si>
  <si>
    <t>John Denver</t>
  </si>
  <si>
    <t xml:space="preserve">Roswell,  GA,  United States, </t>
  </si>
  <si>
    <t>John Diebold</t>
  </si>
  <si>
    <t xml:space="preserve">Weehawken,  NJ,  United States, </t>
  </si>
  <si>
    <t>John Dillon</t>
  </si>
  <si>
    <t>John Doran Kelly</t>
  </si>
  <si>
    <t>John Drew Barrymore</t>
  </si>
  <si>
    <t>John Dufresne</t>
  </si>
  <si>
    <t>John Dukakis</t>
  </si>
  <si>
    <t>John E. Boswell</t>
  </si>
  <si>
    <t>John E. Zook</t>
  </si>
  <si>
    <t xml:space="preserve">Garden City,  KS,  United States, </t>
  </si>
  <si>
    <t>John Edward Robinson</t>
  </si>
  <si>
    <t>John Ehrlichman</t>
  </si>
  <si>
    <t>John Eisenhower</t>
  </si>
  <si>
    <t>John Ellis Tempe</t>
  </si>
  <si>
    <t xml:space="preserve">Lexington,  NC,  United States, </t>
  </si>
  <si>
    <t>John Ericson</t>
  </si>
  <si>
    <t>John Errol Ferguson</t>
  </si>
  <si>
    <t>John F. Egan</t>
  </si>
  <si>
    <t>John Fogerty</t>
  </si>
  <si>
    <t>John Fox Jr.</t>
  </si>
  <si>
    <t xml:space="preserve">Paris,  KY,  United States, </t>
  </si>
  <si>
    <t>John Francis Mercer</t>
  </si>
  <si>
    <t xml:space="preserve">Stafford,  VA,  United States, </t>
  </si>
  <si>
    <t>John Fraser 1931</t>
  </si>
  <si>
    <t>John Frederick Hahn</t>
  </si>
  <si>
    <t>John Gable</t>
  </si>
  <si>
    <t>John Gates</t>
  </si>
  <si>
    <t>John Gianelli</t>
  </si>
  <si>
    <t>John Gilpatrick</t>
  </si>
  <si>
    <t>John Glenn</t>
  </si>
  <si>
    <t xml:space="preserve">Cambridge,  OH,  United States, </t>
  </si>
  <si>
    <t>John Goodwin Tower</t>
  </si>
  <si>
    <t>John Greenleaf Whittier</t>
  </si>
  <si>
    <t>John Gregory Dunne</t>
  </si>
  <si>
    <t>John Gregory Wald</t>
  </si>
  <si>
    <t>John Grierson</t>
  </si>
  <si>
    <t xml:space="preserve">Doune,  United Kingdom, , </t>
  </si>
  <si>
    <t>John Grieve</t>
  </si>
  <si>
    <t>John Guare</t>
  </si>
  <si>
    <t xml:space="preserve">Manhattan,  KS,  United States, </t>
  </si>
  <si>
    <t>John Gustav Staiger</t>
  </si>
  <si>
    <t xml:space="preserve">Chase,  WI,  United States, </t>
  </si>
  <si>
    <t>John H. Platts</t>
  </si>
  <si>
    <t>John Hadl</t>
  </si>
  <si>
    <t>John Handy</t>
  </si>
  <si>
    <t>John Hannah</t>
  </si>
  <si>
    <t xml:space="preserve">East Kilbride,  Glasgow,  United Kingdom, </t>
  </si>
  <si>
    <t>John Harvey Forbes Crombie</t>
  </si>
  <si>
    <t>John Hencken</t>
  </si>
  <si>
    <t>John Henry Muirhead</t>
  </si>
  <si>
    <t>John Higgins</t>
  </si>
  <si>
    <t xml:space="preserve">Motherwell,  United Kingdom, , </t>
  </si>
  <si>
    <t>John Hillerman</t>
  </si>
  <si>
    <t>John Hilton Knowles</t>
  </si>
  <si>
    <t>John Hinckley</t>
  </si>
  <si>
    <t xml:space="preserve">Ardmore,  OK,  United States, </t>
  </si>
  <si>
    <t>John Hodgman</t>
  </si>
  <si>
    <t>John Holmes</t>
  </si>
  <si>
    <t xml:space="preserve">Pickaway,  OH,  United States, </t>
  </si>
  <si>
    <t>John Howard</t>
  </si>
  <si>
    <t>John II Adams</t>
  </si>
  <si>
    <t>John Innes MacKintosh Stewart</t>
  </si>
  <si>
    <t>John Irving</t>
  </si>
  <si>
    <t xml:space="preserve">Exeter,  NH,  United States, </t>
  </si>
  <si>
    <t>John J. Corcoran</t>
  </si>
  <si>
    <t>John J. Donovan</t>
  </si>
  <si>
    <t>John J. II Connolly</t>
  </si>
  <si>
    <t>John J. MacLeod</t>
  </si>
  <si>
    <t xml:space="preserve">Caputh,  Perth,  United Kingdom, </t>
  </si>
  <si>
    <t>John Jacob Rhodes</t>
  </si>
  <si>
    <t xml:space="preserve">Council Grove,  KS,  United States, </t>
  </si>
  <si>
    <t>John Joubert</t>
  </si>
  <si>
    <t>John K. Singlaub</t>
  </si>
  <si>
    <t xml:space="preserve">Independence,  CA,  United States, </t>
  </si>
  <si>
    <t>John Kalhauser</t>
  </si>
  <si>
    <t>John Kalus</t>
  </si>
  <si>
    <t xml:space="preserve">Silverhill,  AL,  United States, </t>
  </si>
  <si>
    <t>John King</t>
  </si>
  <si>
    <t>John Kirkwood</t>
  </si>
  <si>
    <t>John Kitzhaber</t>
  </si>
  <si>
    <t xml:space="preserve">Colfax,  WA,  United States, </t>
  </si>
  <si>
    <t>John Knoepfle</t>
  </si>
  <si>
    <t>John Koch</t>
  </si>
  <si>
    <t>John Korty</t>
  </si>
  <si>
    <t xml:space="preserve">Lafayette,  IN,  United States, </t>
  </si>
  <si>
    <t>John Krasinski</t>
  </si>
  <si>
    <t>John L. Clendenin</t>
  </si>
  <si>
    <t>John L. May</t>
  </si>
  <si>
    <t>John Laurie</t>
  </si>
  <si>
    <t>John LeClair</t>
  </si>
  <si>
    <t xml:space="preserve">Saint Alban's,  WV,  United States, </t>
  </si>
  <si>
    <t>John Logie Baird</t>
  </si>
  <si>
    <t>John Low Stephen</t>
  </si>
  <si>
    <t>John MacGregor</t>
  </si>
  <si>
    <t>John MacMartin</t>
  </si>
  <si>
    <t>John Machajewski</t>
  </si>
  <si>
    <t>John Malkovich</t>
  </si>
  <si>
    <t>John Massis</t>
  </si>
  <si>
    <t>John Matuszak</t>
  </si>
  <si>
    <t xml:space="preserve">Oak Creek,  WI,  United States, </t>
  </si>
  <si>
    <t>John Maynard Keynes</t>
  </si>
  <si>
    <t xml:space="preserve">Cambridge,  United Kingdom, , </t>
  </si>
  <si>
    <t>John McAllion</t>
  </si>
  <si>
    <t>John McCain</t>
  </si>
  <si>
    <t xml:space="preserve">El Coco La Chorrera,  PanamÃ¡ Oeste,  PanamÃ¡, </t>
  </si>
  <si>
    <t>John McCluskey</t>
  </si>
  <si>
    <t>John McCook</t>
  </si>
  <si>
    <t>John McCormick</t>
  </si>
  <si>
    <t>John McCracken</t>
  </si>
  <si>
    <t>John McFall</t>
  </si>
  <si>
    <t>John McIntyre Jr.</t>
  </si>
  <si>
    <t>John McMahon</t>
  </si>
  <si>
    <t xml:space="preserve">Revere,  MA,  United States, </t>
  </si>
  <si>
    <t>John Michael Higgins</t>
  </si>
  <si>
    <t>John Mitchell</t>
  </si>
  <si>
    <t>John Montgomery</t>
  </si>
  <si>
    <t xml:space="preserve">Danville,  KY,  United States, </t>
  </si>
  <si>
    <t>John Morlan</t>
  </si>
  <si>
    <t>John Morrison</t>
  </si>
  <si>
    <t xml:space="preserve">Biggar,  United Kingdom, , </t>
  </si>
  <si>
    <t>John Moynahan</t>
  </si>
  <si>
    <t>John Mullan Barr</t>
  </si>
  <si>
    <t xml:space="preserve">Wishaw,  United Kingdom, , </t>
  </si>
  <si>
    <t>John Mulligan</t>
  </si>
  <si>
    <t>John Murphy Dunn</t>
  </si>
  <si>
    <t>John N. McLaughlin</t>
  </si>
  <si>
    <t>John Naber</t>
  </si>
  <si>
    <t>John Nash</t>
  </si>
  <si>
    <t xml:space="preserve">Bluefield,  WV,  United States, </t>
  </si>
  <si>
    <t>John Norman Collins</t>
  </si>
  <si>
    <t xml:space="preserve">Windsor ON,  Canada, , </t>
  </si>
  <si>
    <t>John Norquist</t>
  </si>
  <si>
    <t xml:space="preserve">Princeton,  NJ,  United States, </t>
  </si>
  <si>
    <t>John North</t>
  </si>
  <si>
    <t xml:space="preserve">Baraboo,  WI,  United States, </t>
  </si>
  <si>
    <t>John Odgren</t>
  </si>
  <si>
    <t>John Ogonowski</t>
  </si>
  <si>
    <t>John Olerud</t>
  </si>
  <si>
    <t>John P. Scripps</t>
  </si>
  <si>
    <t>John Patrick Forry</t>
  </si>
  <si>
    <t>John Paul Stevens</t>
  </si>
  <si>
    <t>John Paul Young</t>
  </si>
  <si>
    <t>John Paxson</t>
  </si>
  <si>
    <t>John Pennel</t>
  </si>
  <si>
    <t>John Perry Cohn</t>
  </si>
  <si>
    <t>John Petrie</t>
  </si>
  <si>
    <t>John Philip Stewart</t>
  </si>
  <si>
    <t>John Phillip Delfrano</t>
  </si>
  <si>
    <t>John Phillip Law</t>
  </si>
  <si>
    <t>John Poff</t>
  </si>
  <si>
    <t xml:space="preserve">Chillicothe,  OH,  United States, </t>
  </si>
  <si>
    <t>John Pont</t>
  </si>
  <si>
    <t>John Pritchard</t>
  </si>
  <si>
    <t>John Purdin</t>
  </si>
  <si>
    <t>John Quincy II Adams</t>
  </si>
  <si>
    <t>John R. Deane</t>
  </si>
  <si>
    <t>John Raitt</t>
  </si>
  <si>
    <t>John Rally Gilliam</t>
  </si>
  <si>
    <t xml:space="preserve">Greenwood,  SC,  United States, </t>
  </si>
  <si>
    <t>John Ramsey</t>
  </si>
  <si>
    <t>John Ratzenberger</t>
  </si>
  <si>
    <t>John Ray Weber</t>
  </si>
  <si>
    <t xml:space="preserve">Park Falls,  WI,  United States, </t>
  </si>
  <si>
    <t>John Rechy</t>
  </si>
  <si>
    <t>John Reid</t>
  </si>
  <si>
    <t>John Reiley Guthrie</t>
  </si>
  <si>
    <t>John Renaldo Ottina</t>
  </si>
  <si>
    <t>John Rex Jr.</t>
  </si>
  <si>
    <t>John Riley Brodie</t>
  </si>
  <si>
    <t>John Ritter</t>
  </si>
  <si>
    <t>John Robbins</t>
  </si>
  <si>
    <t>John Robert Schaetzel</t>
  </si>
  <si>
    <t xml:space="preserve">Holtville,  CA,  United States, </t>
  </si>
  <si>
    <t>John Roberts Opel</t>
  </si>
  <si>
    <t>John Roseboro</t>
  </si>
  <si>
    <t xml:space="preserve">Ashland,  OH,  United States, </t>
  </si>
  <si>
    <t>John Rousselot</t>
  </si>
  <si>
    <t>John Royster Thurman</t>
  </si>
  <si>
    <t>John Ruiz</t>
  </si>
  <si>
    <t>John Russell</t>
  </si>
  <si>
    <t>John Sack</t>
  </si>
  <si>
    <t>John Salvi</t>
  </si>
  <si>
    <t>John Sayles</t>
  </si>
  <si>
    <t>John Scofield</t>
  </si>
  <si>
    <t>John Scott Haldane</t>
  </si>
  <si>
    <t>John Scoular Buchanan</t>
  </si>
  <si>
    <t>John Sessions</t>
  </si>
  <si>
    <t xml:space="preserve">Largs,  United Kingdom, , </t>
  </si>
  <si>
    <t>John Shockro</t>
  </si>
  <si>
    <t>John Slattery</t>
  </si>
  <si>
    <t>John Stephan Lekson</t>
  </si>
  <si>
    <t>John Stewart</t>
  </si>
  <si>
    <t>John Thomas</t>
  </si>
  <si>
    <t>John Thomas Dunlop</t>
  </si>
  <si>
    <t xml:space="preserve">Oroville,  CA,  United States, </t>
  </si>
  <si>
    <t>John Todryk</t>
  </si>
  <si>
    <t>John Traill Cargill</t>
  </si>
  <si>
    <t>John Travolta</t>
  </si>
  <si>
    <t>John Tuttle</t>
  </si>
  <si>
    <t xml:space="preserve">North Hornell,  NY,  United States, </t>
  </si>
  <si>
    <t>John Tweed</t>
  </si>
  <si>
    <t>John Updike</t>
  </si>
  <si>
    <t xml:space="preserve">Shillington,  PA,  United States, </t>
  </si>
  <si>
    <t>John W. McEnery</t>
  </si>
  <si>
    <t>John W. Roberts</t>
  </si>
  <si>
    <t xml:space="preserve">Mankato,  MN,  United States, </t>
  </si>
  <si>
    <t>John W. Young</t>
  </si>
  <si>
    <t>John Wagenaar</t>
  </si>
  <si>
    <t>John Walton Smith</t>
  </si>
  <si>
    <t>John Warner</t>
  </si>
  <si>
    <t>John Wayne Conlee</t>
  </si>
  <si>
    <t>John Wayne Gacy</t>
  </si>
  <si>
    <t>John Wetteland</t>
  </si>
  <si>
    <t>John Whirty</t>
  </si>
  <si>
    <t xml:space="preserve">Ludlow,  MA,  United States, </t>
  </si>
  <si>
    <t>John William Chancellor</t>
  </si>
  <si>
    <t>John William Gardner</t>
  </si>
  <si>
    <t>John Woodruff</t>
  </si>
  <si>
    <t xml:space="preserve">Connellsville,  PA,  United States, </t>
  </si>
  <si>
    <t>John Z. DeLorean</t>
  </si>
  <si>
    <t>Johnnie LeMaster</t>
  </si>
  <si>
    <t>Johnny Bush</t>
  </si>
  <si>
    <t>Johnny Carson</t>
  </si>
  <si>
    <t xml:space="preserve">Corning,  IA,  United States, </t>
  </si>
  <si>
    <t>Johnny Depp</t>
  </si>
  <si>
    <t xml:space="preserve">Owensboro,  KY,  United States, </t>
  </si>
  <si>
    <t>Johnny Dorelli</t>
  </si>
  <si>
    <t>Johnny Duncan</t>
  </si>
  <si>
    <t xml:space="preserve">Dublin,  TX,  United States, </t>
  </si>
  <si>
    <t>Johnny Dundee</t>
  </si>
  <si>
    <t xml:space="preserve">Sciacca,  Italy, , </t>
  </si>
  <si>
    <t>Johnny Gimble</t>
  </si>
  <si>
    <t>Johnny Hallyday</t>
  </si>
  <si>
    <t>Johnny Knoxville</t>
  </si>
  <si>
    <t>Johnny Lytle</t>
  </si>
  <si>
    <t>Johnny Mathis</t>
  </si>
  <si>
    <t>Johnny McElhone</t>
  </si>
  <si>
    <t>Johnny Miller</t>
  </si>
  <si>
    <t>Johnny PayCheck</t>
  </si>
  <si>
    <t>Johnny Podres</t>
  </si>
  <si>
    <t xml:space="preserve">Witherbee,  NY,  United States, </t>
  </si>
  <si>
    <t>Johnny Stompanato</t>
  </si>
  <si>
    <t xml:space="preserve">Woodstock,  IL,  United States, </t>
  </si>
  <si>
    <t>Johnny Watson</t>
  </si>
  <si>
    <t>Johnny Weissmuller</t>
  </si>
  <si>
    <t xml:space="preserve">Windber,  PA,  United States, </t>
  </si>
  <si>
    <t>Johnny Whitaker</t>
  </si>
  <si>
    <t>Jon</t>
  </si>
  <si>
    <t>Jon Bon Jovi</t>
  </si>
  <si>
    <t>Jon Huntsman</t>
  </si>
  <si>
    <t>Jon Krakauer</t>
  </si>
  <si>
    <t>Jon Peck</t>
  </si>
  <si>
    <t>Jon Rodden</t>
  </si>
  <si>
    <t>Jon Warden</t>
  </si>
  <si>
    <t>Jonah Blechman</t>
  </si>
  <si>
    <t>Jonatan Cerrada</t>
  </si>
  <si>
    <t>Jonathan Chamberlain Williams</t>
  </si>
  <si>
    <t>Jonathan Corey</t>
  </si>
  <si>
    <t>Jonathan Knight</t>
  </si>
  <si>
    <t>Jonathan Preston</t>
  </si>
  <si>
    <t>Jonathan Richman</t>
  </si>
  <si>
    <t>Jonathan Rotenberg</t>
  </si>
  <si>
    <t>Jonathan Togo</t>
  </si>
  <si>
    <t>Jonathan Tucker</t>
  </si>
  <si>
    <t>Jonathan Veitch</t>
  </si>
  <si>
    <t>Jonathan Weinstein</t>
  </si>
  <si>
    <t>Jonathan Wessner</t>
  </si>
  <si>
    <t xml:space="preserve">Falmouth,  MA,  United States, </t>
  </si>
  <si>
    <t>Jonathan Winters</t>
  </si>
  <si>
    <t>Jonathan ZaccaÃ¯</t>
  </si>
  <si>
    <t>Jones E. Bolt</t>
  </si>
  <si>
    <t xml:space="preserve">Ware Shoals,  SC,  United States, </t>
  </si>
  <si>
    <t>Joop Cantor</t>
  </si>
  <si>
    <t>Joop Zoetemelk</t>
  </si>
  <si>
    <t>Joop den Uyl</t>
  </si>
  <si>
    <t>Jordan Knight</t>
  </si>
  <si>
    <t>Jordan Ladd</t>
  </si>
  <si>
    <t>Jordan Peterson</t>
  </si>
  <si>
    <t>Jordi Pujol</t>
  </si>
  <si>
    <t>Jordy Lemoine</t>
  </si>
  <si>
    <t>Jorge Luis Borges</t>
  </si>
  <si>
    <t>Jorge Negrete</t>
  </si>
  <si>
    <t xml:space="preserve">Guanajuato,  Guanajuato,  Mexico, </t>
  </si>
  <si>
    <t>Jorge de Sena</t>
  </si>
  <si>
    <t>Jorgen Roos</t>
  </si>
  <si>
    <t xml:space="preserve">Gilleleje,  Denmark, , </t>
  </si>
  <si>
    <t>JorgÃ© Donn</t>
  </si>
  <si>
    <t>Joris</t>
  </si>
  <si>
    <t>Joris Ivens</t>
  </si>
  <si>
    <t>Joris Lutz</t>
  </si>
  <si>
    <t>Jorna 'Jore' Takala</t>
  </si>
  <si>
    <t xml:space="preserve">Liperi,  Finland, , </t>
  </si>
  <si>
    <t>Jos Ghysen</t>
  </si>
  <si>
    <t>Jos Hermens</t>
  </si>
  <si>
    <t>Jose Beyaert</t>
  </si>
  <si>
    <t>Jose Duchant</t>
  </si>
  <si>
    <t>Jose Ferran</t>
  </si>
  <si>
    <t>Jose Gomez Ortega</t>
  </si>
  <si>
    <t>Jose Greco</t>
  </si>
  <si>
    <t xml:space="preserve">Montorio nei Frentani,  Italia, , </t>
  </si>
  <si>
    <t>Jose Luis Zapatero</t>
  </si>
  <si>
    <t xml:space="preserve">Valladolid,  Spain, , </t>
  </si>
  <si>
    <t>Jose Maria Aznar</t>
  </si>
  <si>
    <t>Jose Mourinho</t>
  </si>
  <si>
    <t xml:space="preserve">SetÃºbal,  Portugal, , </t>
  </si>
  <si>
    <t>Jose Orozco</t>
  </si>
  <si>
    <t>Ciudad GuzmÃ¡n,  ZapotlÃ¡n El Grande,  Jalisco,  MÃ©xico"</t>
  </si>
  <si>
    <t>Jose Ortega y Gasset</t>
  </si>
  <si>
    <t>Jose Raul Capablanca</t>
  </si>
  <si>
    <t>-05:29:00</t>
  </si>
  <si>
    <t>Jose Souvignet</t>
  </si>
  <si>
    <t>Josef Albers</t>
  </si>
  <si>
    <t xml:space="preserve">Bottrop,  Germany, , </t>
  </si>
  <si>
    <t>Josef Goreux</t>
  </si>
  <si>
    <t>Josef Israels</t>
  </si>
  <si>
    <t>Josef Keilberth</t>
  </si>
  <si>
    <t>Josef Leyendecker</t>
  </si>
  <si>
    <t xml:space="preserve">Montabaur,  Germany, , </t>
  </si>
  <si>
    <t>Josef Mengele</t>
  </si>
  <si>
    <t xml:space="preserve">GÃ¼nzburg,  Germany, , </t>
  </si>
  <si>
    <t>Josef Polig</t>
  </si>
  <si>
    <t>Josef Schovanec</t>
  </si>
  <si>
    <t>Josef Sepp Dietrich</t>
  </si>
  <si>
    <t xml:space="preserve">Hawangen,  Germany, , </t>
  </si>
  <si>
    <t>Josef Traxel</t>
  </si>
  <si>
    <t>Josefa Berens</t>
  </si>
  <si>
    <t>JosemarÃ­a EscrivÃ¡ de Balaguer</t>
  </si>
  <si>
    <t xml:space="preserve">Barbastro,  Spain, , </t>
  </si>
  <si>
    <t>Josep LluÃ­s Sert</t>
  </si>
  <si>
    <t>Joseph</t>
  </si>
  <si>
    <t xml:space="preserve">Seraing,  Belgium, , </t>
  </si>
  <si>
    <t>Joseph Abboud</t>
  </si>
  <si>
    <t>Joseph Alioto</t>
  </si>
  <si>
    <t>Joseph Anthony</t>
  </si>
  <si>
    <t>Joseph Aumann</t>
  </si>
  <si>
    <t xml:space="preserve">LÃ¶hnberg,  Germany, , </t>
  </si>
  <si>
    <t>Joseph Bachmeier</t>
  </si>
  <si>
    <t xml:space="preserve">Dingolfing,  Germany, , </t>
  </si>
  <si>
    <t>Joseph Baena</t>
  </si>
  <si>
    <t>Joseph Belmont</t>
  </si>
  <si>
    <t>Joseph Bergerard</t>
  </si>
  <si>
    <t xml:space="preserve">FossÃ©,  France, , </t>
  </si>
  <si>
    <t>Joseph Bernard Flavin</t>
  </si>
  <si>
    <t>Joseph Bessemans</t>
  </si>
  <si>
    <t>Joseph Bonnat</t>
  </si>
  <si>
    <t>Joseph Bottoms</t>
  </si>
  <si>
    <t xml:space="preserve">Millington,  TN,  United States, </t>
  </si>
  <si>
    <t>Joseph Bova</t>
  </si>
  <si>
    <t>Joseph Buchler</t>
  </si>
  <si>
    <t>Joseph Caillaux</t>
  </si>
  <si>
    <t>Joseph Calleia</t>
  </si>
  <si>
    <t xml:space="preserve">Rabat,  Malta, , </t>
  </si>
  <si>
    <t>Joseph Canteloube</t>
  </si>
  <si>
    <t>Joseph Charles Fegan</t>
  </si>
  <si>
    <t>Joseph Crane</t>
  </si>
  <si>
    <t>Joseph Darnand</t>
  </si>
  <si>
    <t xml:space="preserve">Coligny,  France, , </t>
  </si>
  <si>
    <t>Joseph Daul</t>
  </si>
  <si>
    <t>Joseph DeGeorge</t>
  </si>
  <si>
    <t>Joseph Dechelette</t>
  </si>
  <si>
    <t>Joseph Druce</t>
  </si>
  <si>
    <t>Joseph Earl Burrell</t>
  </si>
  <si>
    <t xml:space="preserve">Aurora,  IL,  United States, </t>
  </si>
  <si>
    <t>Joseph Edward Baird</t>
  </si>
  <si>
    <t>Joseph Eichendorff</t>
  </si>
  <si>
    <t>Joseph Elliott Slater</t>
  </si>
  <si>
    <t>Joseph Epstein</t>
  </si>
  <si>
    <t>Joseph Fontanet</t>
  </si>
  <si>
    <t xml:space="preserve">Tournon,  France, , </t>
  </si>
  <si>
    <t>Joseph Garuti Sr.</t>
  </si>
  <si>
    <t>Joseph Goebbels</t>
  </si>
  <si>
    <t>Joseph Gordon</t>
  </si>
  <si>
    <t>Joseph Gratry</t>
  </si>
  <si>
    <t>Joseph Guillemot</t>
  </si>
  <si>
    <t xml:space="preserve">Le Dorat,  France, , </t>
  </si>
  <si>
    <t>Joseph Guy Marie Ropartz</t>
  </si>
  <si>
    <t xml:space="preserve">Guingamp,  France, , </t>
  </si>
  <si>
    <t>Joseph Harold Rush</t>
  </si>
  <si>
    <t xml:space="preserve">Mount Calm,  TX,  United States, </t>
  </si>
  <si>
    <t>Joseph Henderson</t>
  </si>
  <si>
    <t>Joseph Hislop</t>
  </si>
  <si>
    <t>Joseph Joffre</t>
  </si>
  <si>
    <t xml:space="preserve">Rivesaltes,  France, , </t>
  </si>
  <si>
    <t>Joseph Jongen</t>
  </si>
  <si>
    <t>Joseph Kurtz</t>
  </si>
  <si>
    <t xml:space="preserve">Mahanoy City,  PA,  United States, </t>
  </si>
  <si>
    <t>Joseph L. Doob</t>
  </si>
  <si>
    <t>Joseph L. Welsh</t>
  </si>
  <si>
    <t>Joseph Lazzini</t>
  </si>
  <si>
    <t>Joseph Leonce Di Mambro</t>
  </si>
  <si>
    <t xml:space="preserve">Lamotte-du-RhÃ´ne,  France, , </t>
  </si>
  <si>
    <t>Joseph Liouville</t>
  </si>
  <si>
    <t>Joseph Losey</t>
  </si>
  <si>
    <t>Joseph Louis Rauh</t>
  </si>
  <si>
    <t>Joseph Luns</t>
  </si>
  <si>
    <t>Joseph Madersperger</t>
  </si>
  <si>
    <t xml:space="preserve">Kufstein,  Austria, , </t>
  </si>
  <si>
    <t>Joseph Maria Cals</t>
  </si>
  <si>
    <t xml:space="preserve">Roermond,  Netherlands, , </t>
  </si>
  <si>
    <t>Joseph Maso</t>
  </si>
  <si>
    <t>Joseph McCarthy</t>
  </si>
  <si>
    <t xml:space="preserve">Grand Chute,  WI,  United States, </t>
  </si>
  <si>
    <t>Joseph McLaughlin</t>
  </si>
  <si>
    <t>Joseph Montesguiou</t>
  </si>
  <si>
    <t>Joseph Nee</t>
  </si>
  <si>
    <t>Joseph P. Kerwin</t>
  </si>
  <si>
    <t>Joseph PeyrÃ©</t>
  </si>
  <si>
    <t xml:space="preserve">Aydie,  France, , </t>
  </si>
  <si>
    <t>Joseph Pilates</t>
  </si>
  <si>
    <t>Joseph Plateau</t>
  </si>
  <si>
    <t>Joseph Poelaert</t>
  </si>
  <si>
    <t>Joseph Romano Jr.</t>
  </si>
  <si>
    <t>Joseph Roumanille</t>
  </si>
  <si>
    <t>Joseph Schmidt</t>
  </si>
  <si>
    <t>Joseph Simon Gallieni</t>
  </si>
  <si>
    <t xml:space="preserve">Saint-BÃ©at-Lez,  France, , </t>
  </si>
  <si>
    <t>Joseph Tellechea</t>
  </si>
  <si>
    <t xml:space="preserve">Drancy,  France, , </t>
  </si>
  <si>
    <t>Joseph Thomas Langland</t>
  </si>
  <si>
    <t xml:space="preserve">Spring Grove,  MN,  United States, </t>
  </si>
  <si>
    <t>Joseph Vacher</t>
  </si>
  <si>
    <t>Joseph Wambaugh</t>
  </si>
  <si>
    <t xml:space="preserve">Wilkinsburg,  PA,  United States, </t>
  </si>
  <si>
    <t>Joseph Wirth</t>
  </si>
  <si>
    <t>Joseph Wyan Chamberlain</t>
  </si>
  <si>
    <t xml:space="preserve">Boonville,  MO,  United States, </t>
  </si>
  <si>
    <t>Josepha Mendels</t>
  </si>
  <si>
    <t>Joseph de Tonquedec</t>
  </si>
  <si>
    <t>Josephine Tey</t>
  </si>
  <si>
    <t>Joseph von Fraunhofer</t>
  </si>
  <si>
    <t xml:space="preserve">Straubing,  Germany, , </t>
  </si>
  <si>
    <t>Joseph von Mering</t>
  </si>
  <si>
    <t>Josette Amiel</t>
  </si>
  <si>
    <t xml:space="preserve">Vanves,  France, , </t>
  </si>
  <si>
    <t>Josette Day</t>
  </si>
  <si>
    <t>Josette Drevon</t>
  </si>
  <si>
    <t>Josh Blackhill</t>
  </si>
  <si>
    <t xml:space="preserve">Santa Fe,  NM,  United States, </t>
  </si>
  <si>
    <t>Josh Brolin</t>
  </si>
  <si>
    <t>Josh Groban</t>
  </si>
  <si>
    <t>Josh Homme</t>
  </si>
  <si>
    <t>Josh Hutcherson</t>
  </si>
  <si>
    <t xml:space="preserve">Florence,  KY,  United States, </t>
  </si>
  <si>
    <t>Josh Taylor</t>
  </si>
  <si>
    <t xml:space="preserve">Princeton,  IL,  United States, </t>
  </si>
  <si>
    <t>Joshua Lederberg</t>
  </si>
  <si>
    <t>Joshua Logan</t>
  </si>
  <si>
    <t xml:space="preserve">Texarkana,  TX,  United States, </t>
  </si>
  <si>
    <t>Joshua Redman</t>
  </si>
  <si>
    <t>Joshua Solomon</t>
  </si>
  <si>
    <t>Josiah III Spaulding</t>
  </si>
  <si>
    <t>Josiane Balasko</t>
  </si>
  <si>
    <t>Josyane Note</t>
  </si>
  <si>
    <t>JosÃ© Aerts</t>
  </si>
  <si>
    <t>JosÃ© Afonso</t>
  </si>
  <si>
    <t>JosÃ© Alfredo JimÃ©nez</t>
  </si>
  <si>
    <t>JosÃ© AndrÃ© Lacour</t>
  </si>
  <si>
    <t>JosÃ© Blanco Lopez</t>
  </si>
  <si>
    <t>JosÃ© Cabanis</t>
  </si>
  <si>
    <t>JosÃ© Cardoso Pires</t>
  </si>
  <si>
    <t xml:space="preserve">SÃ£o JoÃ£o do Peso,  Vila de Rei,  Portugal, </t>
  </si>
  <si>
    <t>JosÃ© Carlos Ary Dos Santos</t>
  </si>
  <si>
    <t>JosÃ© Carreras</t>
  </si>
  <si>
    <t>JosÃ© Charlet</t>
  </si>
  <si>
    <t>JosÃ© Echegaray</t>
  </si>
  <si>
    <t>JosÃ© Fabri</t>
  </si>
  <si>
    <t>JosÃ© Ferrer</t>
  </si>
  <si>
    <t xml:space="preserve">San Juan PR,  Puerto Rico, , </t>
  </si>
  <si>
    <t>JosÃ© Garcia</t>
  </si>
  <si>
    <t>JosÃ© Giovanni</t>
  </si>
  <si>
    <t>JosÃ© Gomes Ferreira</t>
  </si>
  <si>
    <t>JosÃ© Hermano Saraiva</t>
  </si>
  <si>
    <t xml:space="preserve">Leiria,  Portugal, , </t>
  </si>
  <si>
    <t>JosÃ© Luccioni</t>
  </si>
  <si>
    <t xml:space="preserve">Bastia,  France, , </t>
  </si>
  <si>
    <t>JosÃ© NoguÃ©ro</t>
  </si>
  <si>
    <t>JosÃ© Pares</t>
  </si>
  <si>
    <t xml:space="preserve">Humacao PR,  Puerto Rico, , </t>
  </si>
  <si>
    <t>JosÃ© Socrates</t>
  </si>
  <si>
    <t>JosÃ©phin PÃ©ladan</t>
  </si>
  <si>
    <t>Joy Dirksen Baker</t>
  </si>
  <si>
    <t>Joyce Blumberg Kozloff</t>
  </si>
  <si>
    <t>Joyce Carol Oates</t>
  </si>
  <si>
    <t>Joyce Collins</t>
  </si>
  <si>
    <t xml:space="preserve">Battle Mountain,  NV,  United States, </t>
  </si>
  <si>
    <t>Joyce Jackson</t>
  </si>
  <si>
    <t>Jozef Jan Jordaens</t>
  </si>
  <si>
    <t>Jozef Neuhuys</t>
  </si>
  <si>
    <t>JoÃ£o Villaret</t>
  </si>
  <si>
    <t>JoÃ«l Chenal</t>
  </si>
  <si>
    <t xml:space="preserve">Moutiers,  France, , </t>
  </si>
  <si>
    <t>JoÃ«l Robuchon</t>
  </si>
  <si>
    <t>JoÃ«l de Rosnay</t>
  </si>
  <si>
    <t xml:space="preserve">Curepipe,  Curepipe,  Mauritius, </t>
  </si>
  <si>
    <t>JoÃ«lle Aubron</t>
  </si>
  <si>
    <t>JoÃ«lle de Gravelaine</t>
  </si>
  <si>
    <t>Juan Angel Lopez</t>
  </si>
  <si>
    <t>Juan Estadella</t>
  </si>
  <si>
    <t>Juan Gris</t>
  </si>
  <si>
    <t>Juan March</t>
  </si>
  <si>
    <t xml:space="preserve">Es Mercadal,  Spain, , </t>
  </si>
  <si>
    <t>Juan Orozco</t>
  </si>
  <si>
    <t xml:space="preserve">Lincoln,  CA,  United States, </t>
  </si>
  <si>
    <t>Juan PerÃ³n</t>
  </si>
  <si>
    <t xml:space="preserve">Lobos Provincia de Buenos Aires,  Argentina, , </t>
  </si>
  <si>
    <t>Juan RamÃ³n JimenÃ©z</t>
  </si>
  <si>
    <t xml:space="preserve">Moguer,  Spain, , </t>
  </si>
  <si>
    <t>Juan Rulfo</t>
  </si>
  <si>
    <t xml:space="preserve">Sayula,  Jalisco,  MÃ©xico, </t>
  </si>
  <si>
    <t>Juandino</t>
  </si>
  <si>
    <t>Juanina Schwarz</t>
  </si>
  <si>
    <t>Juanita Katt</t>
  </si>
  <si>
    <t>Juanita Kreps</t>
  </si>
  <si>
    <t xml:space="preserve">Lynch,  KY,  United States, </t>
  </si>
  <si>
    <t>Jud Fine</t>
  </si>
  <si>
    <t>Judalon Smyth</t>
  </si>
  <si>
    <t>Judd Hirsch</t>
  </si>
  <si>
    <t>Judianne Densen</t>
  </si>
  <si>
    <t>Judias Welty</t>
  </si>
  <si>
    <t xml:space="preserve">Quanah,  TX,  United States, </t>
  </si>
  <si>
    <t>Judith Blegen</t>
  </si>
  <si>
    <t>Judith Eger</t>
  </si>
  <si>
    <t>Judith GodrÃ¨che</t>
  </si>
  <si>
    <t>Judith Magre</t>
  </si>
  <si>
    <t xml:space="preserve">Montier-en-Der,  La Porte-du-Der,  France, </t>
  </si>
  <si>
    <t>Judith Przcdpelski</t>
  </si>
  <si>
    <t>Judith Regan</t>
  </si>
  <si>
    <t>Judith Resnik</t>
  </si>
  <si>
    <t>Judy Blume</t>
  </si>
  <si>
    <t xml:space="preserve">Elizabeth,  CO,  United States, </t>
  </si>
  <si>
    <t>Judy Collins</t>
  </si>
  <si>
    <t>Judy Garland</t>
  </si>
  <si>
    <t xml:space="preserve">Grand Rapids,  MN,  United States, </t>
  </si>
  <si>
    <t>Judy Tee</t>
  </si>
  <si>
    <t>Juke Boy Bonner</t>
  </si>
  <si>
    <t xml:space="preserve">Bellville,  TX,  United States, </t>
  </si>
  <si>
    <t>Jules</t>
  </si>
  <si>
    <t>Jules Aime Battandier</t>
  </si>
  <si>
    <t>Jules AmÃ©dÃ©e Barbey d'Aurevilly</t>
  </si>
  <si>
    <t xml:space="preserve">Saint-Sauveur-le-Vicomte,  France, , </t>
  </si>
  <si>
    <t>Jules Antoine Lissajous</t>
  </si>
  <si>
    <t>Jules Bastien</t>
  </si>
  <si>
    <t xml:space="preserve">Damvillers,  France, , </t>
  </si>
  <si>
    <t>Jules Berry</t>
  </si>
  <si>
    <t>Jules Bianchi</t>
  </si>
  <si>
    <t>Jules Bigot</t>
  </si>
  <si>
    <t>Jules Bonnot</t>
  </si>
  <si>
    <t xml:space="preserve">Pont-de-Roide-Vermondans,  France, , </t>
  </si>
  <si>
    <t>Jules Bordet</t>
  </si>
  <si>
    <t xml:space="preserve">Soignies,  Belgium, , </t>
  </si>
  <si>
    <t>Jules Champfleury</t>
  </si>
  <si>
    <t>Jules Charney</t>
  </si>
  <si>
    <t>Jules Claretie</t>
  </si>
  <si>
    <t>Jules Drach</t>
  </si>
  <si>
    <t>Jules Emile Pean</t>
  </si>
  <si>
    <t xml:space="preserve">MarbouÃ©,  France, , </t>
  </si>
  <si>
    <t>Jules Ferry</t>
  </si>
  <si>
    <t>Jules Geraud Saliege</t>
  </si>
  <si>
    <t xml:space="preserve">Mauriac,  France, , </t>
  </si>
  <si>
    <t>Jules GrÃ©vy</t>
  </si>
  <si>
    <t xml:space="preserve">Mont-sous-Vaudrey,  France, , </t>
  </si>
  <si>
    <t>Jules H. de Trooz</t>
  </si>
  <si>
    <t>Jules Isaac</t>
  </si>
  <si>
    <t>Jules Janin</t>
  </si>
  <si>
    <t>Jules Joseph Perrot</t>
  </si>
  <si>
    <t>Jules Ladoumegue</t>
  </si>
  <si>
    <t>Jules LemaÃ®tre</t>
  </si>
  <si>
    <t xml:space="preserve">Vennecy,  France, , </t>
  </si>
  <si>
    <t>Jules Massenet</t>
  </si>
  <si>
    <t xml:space="preserve">Montaud,  France, , </t>
  </si>
  <si>
    <t>Jules Noel</t>
  </si>
  <si>
    <t xml:space="preserve">Norrent-Fontes,  France, , </t>
  </si>
  <si>
    <t>Jules Pelouze</t>
  </si>
  <si>
    <t>Jules Renard</t>
  </si>
  <si>
    <t xml:space="preserve">ChÃ¢lons-du-Maine,  France, , </t>
  </si>
  <si>
    <t>Jules Romains</t>
  </si>
  <si>
    <t xml:space="preserve">Saint-Julien-Chapteuil,  France, , </t>
  </si>
  <si>
    <t>Jules Roy</t>
  </si>
  <si>
    <t>Jules Sandeau</t>
  </si>
  <si>
    <t xml:space="preserve">Aubusson,  France, , </t>
  </si>
  <si>
    <t>Jules Simon</t>
  </si>
  <si>
    <t>Jules Vandenpereboom</t>
  </si>
  <si>
    <t>Jules Vandooren</t>
  </si>
  <si>
    <t>Jules Vedrines</t>
  </si>
  <si>
    <t>Jules Verne</t>
  </si>
  <si>
    <t>Julia Ann Deneau</t>
  </si>
  <si>
    <t>Julia Child</t>
  </si>
  <si>
    <t xml:space="preserve">Pasadena,  TX,  United States, </t>
  </si>
  <si>
    <t>Julia Elizabeth Barnicle</t>
  </si>
  <si>
    <t>Julia Glass</t>
  </si>
  <si>
    <t>Julia Roberts</t>
  </si>
  <si>
    <t>Julia Sweeney</t>
  </si>
  <si>
    <t>Julia Zemiro</t>
  </si>
  <si>
    <t>Julia de Burgos</t>
  </si>
  <si>
    <t xml:space="preserve">Carolina PR,  Puerto Rico, , </t>
  </si>
  <si>
    <t>Julian Bond</t>
  </si>
  <si>
    <t>Julian Goodman</t>
  </si>
  <si>
    <t xml:space="preserve">Glasgow,  KY,  United States, </t>
  </si>
  <si>
    <t>Julian Hawthorne</t>
  </si>
  <si>
    <t>Julian Mayfield</t>
  </si>
  <si>
    <t xml:space="preserve">Greer,  SC,  United States, </t>
  </si>
  <si>
    <t>Julian Morton Carrol</t>
  </si>
  <si>
    <t xml:space="preserve">Paducah,  KY,  United States, </t>
  </si>
  <si>
    <t>Juliana McCourt</t>
  </si>
  <si>
    <t>Julianne Moore</t>
  </si>
  <si>
    <t>Julianne Nicholson</t>
  </si>
  <si>
    <t>Julie</t>
  </si>
  <si>
    <t>Julie Bresset</t>
  </si>
  <si>
    <t xml:space="preserve">Saint-Brieuc,  France, , </t>
  </si>
  <si>
    <t>Julie Delpy</t>
  </si>
  <si>
    <t>Julie Depardieu</t>
  </si>
  <si>
    <t xml:space="preserve">Bougival,  France, , </t>
  </si>
  <si>
    <t>Julie Foudy</t>
  </si>
  <si>
    <t>Julie Gayet</t>
  </si>
  <si>
    <t>Julie Hagerty</t>
  </si>
  <si>
    <t>Julie Harris</t>
  </si>
  <si>
    <t xml:space="preserve">Grosse Pointe Park,  MI,  United States, </t>
  </si>
  <si>
    <t>Julie JÃ©zÃ©quel</t>
  </si>
  <si>
    <t>Julie Kavner</t>
  </si>
  <si>
    <t>Julie London</t>
  </si>
  <si>
    <t>Julie Medalie Heldman</t>
  </si>
  <si>
    <t>Julie Newmar</t>
  </si>
  <si>
    <t>Julie Payne</t>
  </si>
  <si>
    <t>Julie Prive</t>
  </si>
  <si>
    <t>Julie Sund</t>
  </si>
  <si>
    <t xml:space="preserve">Fortuna,  CA,  United States, </t>
  </si>
  <si>
    <t>Julie Taymor</t>
  </si>
  <si>
    <t>Julie Vellay Pissarro</t>
  </si>
  <si>
    <t xml:space="preserve">Grancey-sur-Ource,  France, , </t>
  </si>
  <si>
    <t>Julie Zenatti</t>
  </si>
  <si>
    <t>Julien Absalon</t>
  </si>
  <si>
    <t>Julien Benneteau</t>
  </si>
  <si>
    <t>Julien Bertheau</t>
  </si>
  <si>
    <t>Julien Blanc</t>
  </si>
  <si>
    <t>Julien Brizeaux</t>
  </si>
  <si>
    <t>Julien Clerc</t>
  </si>
  <si>
    <t>Julien Courbet</t>
  </si>
  <si>
    <t>Julien DorÃ©</t>
  </si>
  <si>
    <t>Julien Duvivier</t>
  </si>
  <si>
    <t>Julien Gracq</t>
  </si>
  <si>
    <t xml:space="preserve">Saint-Florent-le-Vieil,  Mauges-sur-Loire,  France, </t>
  </si>
  <si>
    <t>Julien Guiomar</t>
  </si>
  <si>
    <t>Julien Lepers</t>
  </si>
  <si>
    <t>Julien Lescarret</t>
  </si>
  <si>
    <t>Julies</t>
  </si>
  <si>
    <t>Juliette Adam</t>
  </si>
  <si>
    <t xml:space="preserve">Verberie,  France, , </t>
  </si>
  <si>
    <t>Juliette Binoche</t>
  </si>
  <si>
    <t>Juliette Drouet</t>
  </si>
  <si>
    <t>Juliette Faber</t>
  </si>
  <si>
    <t xml:space="preserve">Grevenmacher,  Luxembourg, , </t>
  </si>
  <si>
    <t>Juliette GrÃ©co</t>
  </si>
  <si>
    <t>Juliette Lewis</t>
  </si>
  <si>
    <t>Juliette Mayniel</t>
  </si>
  <si>
    <t xml:space="preserve">Saint-Hippolyte,  France, , </t>
  </si>
  <si>
    <t>Julio CortÃ¡zar</t>
  </si>
  <si>
    <t>Julio Gallo</t>
  </si>
  <si>
    <t>Julio Maria Sanguinetti</t>
  </si>
  <si>
    <t>Julius Erving</t>
  </si>
  <si>
    <t xml:space="preserve">New Hempstead,  NY,  United States, </t>
  </si>
  <si>
    <t>Julius Krug</t>
  </si>
  <si>
    <t>Julius Leber</t>
  </si>
  <si>
    <t xml:space="preserve">Biesheim,  France, , </t>
  </si>
  <si>
    <t>Julius Mayer</t>
  </si>
  <si>
    <t>Julius Riepe</t>
  </si>
  <si>
    <t xml:space="preserve">Warburg,  Germany, , </t>
  </si>
  <si>
    <t>Julius Streicher</t>
  </si>
  <si>
    <t xml:space="preserve">Fleinhausen,  Dinkelscherben,  Deutschland, </t>
  </si>
  <si>
    <t>Julos Beaucarne</t>
  </si>
  <si>
    <t xml:space="preserve">Ã‰caussinnes,  Belgium, , </t>
  </si>
  <si>
    <t>June Haver</t>
  </si>
  <si>
    <t xml:space="preserve">Rock Island,  IL,  United States, </t>
  </si>
  <si>
    <t>June Pointer</t>
  </si>
  <si>
    <t>Junie Astor</t>
  </si>
  <si>
    <t>Junius Massau</t>
  </si>
  <si>
    <t>JunÃ­pero Serra</t>
  </si>
  <si>
    <t xml:space="preserve">Spain,  Spain, , </t>
  </si>
  <si>
    <t>Jupp Derwall</t>
  </si>
  <si>
    <t xml:space="preserve">WÃ¼rselen,  Germany, , </t>
  </si>
  <si>
    <t>Jurgen Fehling</t>
  </si>
  <si>
    <t>Juscelino Kubitschek</t>
  </si>
  <si>
    <t xml:space="preserve">Diamantina,  Brazil, , </t>
  </si>
  <si>
    <t>Jussi Bjorling</t>
  </si>
  <si>
    <t xml:space="preserve">BorlÃ¤nge,  Sweden, , </t>
  </si>
  <si>
    <t>Just Jaeckin</t>
  </si>
  <si>
    <t>Just Sicard De Pauzoles</t>
  </si>
  <si>
    <t>Justin Currie</t>
  </si>
  <si>
    <t>Justin Rigali</t>
  </si>
  <si>
    <t>Justin Simpson</t>
  </si>
  <si>
    <t>Justin Timberlake</t>
  </si>
  <si>
    <t>Justin Tubb</t>
  </si>
  <si>
    <t>Justin Walsh</t>
  </si>
  <si>
    <t>Justine Henin</t>
  </si>
  <si>
    <t>Justus von Liebig</t>
  </si>
  <si>
    <t>Jytte Rex</t>
  </si>
  <si>
    <t>JÃ©rÃ©mie Renier</t>
  </si>
  <si>
    <t>JÃ©rÃ©my Chardy</t>
  </si>
  <si>
    <t>JÃ©rÃ©my Louis</t>
  </si>
  <si>
    <t>JÃ©rÃ©my Stravius</t>
  </si>
  <si>
    <t xml:space="preserve">Abbeville,  France, , </t>
  </si>
  <si>
    <t>JÃ©rÃ´me Bonaldi</t>
  </si>
  <si>
    <t>JÃ©rÃ´me Cahuzac</t>
  </si>
  <si>
    <t xml:space="preserve">Talence,  France, , </t>
  </si>
  <si>
    <t>JÃ©rÃ´me ClÃ©ment</t>
  </si>
  <si>
    <t>JÃ©rÃ´me Delaage</t>
  </si>
  <si>
    <t>JÃ©rÃ´me Kerviel</t>
  </si>
  <si>
    <t xml:space="preserve">Pont-L'AbbÃ©,  France, , </t>
  </si>
  <si>
    <t>JÃ©rÃ´me Le Banner</t>
  </si>
  <si>
    <t>JÃ©rÃ´me Lejeune</t>
  </si>
  <si>
    <t>JÃ©rÃ´me Mardaga</t>
  </si>
  <si>
    <t>JÃ©rÃ´me Savary</t>
  </si>
  <si>
    <t>JÃ©rÃ´me Seydoux</t>
  </si>
  <si>
    <t>JÃ©rÃ´me Tharaud</t>
  </si>
  <si>
    <t xml:space="preserve">Saint-Junien,  France, , </t>
  </si>
  <si>
    <t>JÃ©rÃ´me d'Ambrosio</t>
  </si>
  <si>
    <t>JÃ¶rg Demus</t>
  </si>
  <si>
    <t xml:space="preserve">Sankt Poelten,  Austria, , </t>
  </si>
  <si>
    <t>JÃ¶rg Immendorff</t>
  </si>
  <si>
    <t xml:space="preserve">Bleckede,  Germany, , </t>
  </si>
  <si>
    <t>JÃ¼rgen Bartsch</t>
  </si>
  <si>
    <t>JÃ¼rgen Fliege</t>
  </si>
  <si>
    <t xml:space="preserve">Radevormwald,  Germany, , </t>
  </si>
  <si>
    <t>JÃ¼rgen Habermas</t>
  </si>
  <si>
    <t>JÃ¼rgen Klinsmann</t>
  </si>
  <si>
    <t xml:space="preserve">GÃ¶ppingen,  Germany, , </t>
  </si>
  <si>
    <t>JÃ¼rgen Wagner</t>
  </si>
  <si>
    <t>JÃ¼rgen von Manger</t>
  </si>
  <si>
    <t>Kaija Keel</t>
  </si>
  <si>
    <t>Kailani Philippe Knapp</t>
  </si>
  <si>
    <t>Kajsa Thoor</t>
  </si>
  <si>
    <t>Kaley Cuoco</t>
  </si>
  <si>
    <t xml:space="preserve">Camarillo,  CA,  United States, </t>
  </si>
  <si>
    <t>Kamala Harris</t>
  </si>
  <si>
    <t>Kamel Ouali</t>
  </si>
  <si>
    <t>Kara Dukakis</t>
  </si>
  <si>
    <t>Kara Hayward</t>
  </si>
  <si>
    <t xml:space="preserve">Andover,  MA,  United States, </t>
  </si>
  <si>
    <t>Karel Bracht</t>
  </si>
  <si>
    <t xml:space="preserve">Bloemendaal,  Netherlands, , </t>
  </si>
  <si>
    <t>Karel Christian Appel</t>
  </si>
  <si>
    <t>Karel Dillen</t>
  </si>
  <si>
    <t>Karel E. J. Dusbaba</t>
  </si>
  <si>
    <t>Karel Jan Bossart</t>
  </si>
  <si>
    <t>Karel Kaers</t>
  </si>
  <si>
    <t>Karel Sys</t>
  </si>
  <si>
    <t>Karen Allen</t>
  </si>
  <si>
    <t xml:space="preserve">Carrollton,  IL,  United States, </t>
  </si>
  <si>
    <t>Karen Black</t>
  </si>
  <si>
    <t>Karen Carpenter</t>
  </si>
  <si>
    <t>Karen Hamaker</t>
  </si>
  <si>
    <t xml:space="preserve">Schiedam,  Netherlands, , </t>
  </si>
  <si>
    <t>Karen Lee Breschi</t>
  </si>
  <si>
    <t>Karen Logan</t>
  </si>
  <si>
    <t>Karen MacNeil</t>
  </si>
  <si>
    <t>Karen Robidoux</t>
  </si>
  <si>
    <t>Karen Sharpe</t>
  </si>
  <si>
    <t>Karen Silkwood</t>
  </si>
  <si>
    <t xml:space="preserve">Longview,  TX,  United States, </t>
  </si>
  <si>
    <t>Karen Tweedy</t>
  </si>
  <si>
    <t>Karen Wilson</t>
  </si>
  <si>
    <t xml:space="preserve">Ogden,  UT,  United States, </t>
  </si>
  <si>
    <t>Karen Witter</t>
  </si>
  <si>
    <t>Karim Benzema</t>
  </si>
  <si>
    <t>Karin Smith</t>
  </si>
  <si>
    <t xml:space="preserve">FÃ¼rstenfeldbruck,  Germany, , </t>
  </si>
  <si>
    <t>Karin Viard</t>
  </si>
  <si>
    <t>Karin von Aroldingen</t>
  </si>
  <si>
    <t xml:space="preserve">Greiz,  Germany, , </t>
  </si>
  <si>
    <t>Karl</t>
  </si>
  <si>
    <t xml:space="preserve">LÃ¼nen,  Germany, , </t>
  </si>
  <si>
    <t>Karl Abraham</t>
  </si>
  <si>
    <t>Karl Alfred von Zittel</t>
  </si>
  <si>
    <t xml:space="preserve">Achim,  Germany, , </t>
  </si>
  <si>
    <t>Karl August von Sachsen</t>
  </si>
  <si>
    <t>Karl Barth</t>
  </si>
  <si>
    <t>Karl Bayer</t>
  </si>
  <si>
    <t>Karl Beck</t>
  </si>
  <si>
    <t xml:space="preserve">NeckargemÃ¼nd,  Germany, , </t>
  </si>
  <si>
    <t>Karl Bendetsen</t>
  </si>
  <si>
    <t>Karl Bickel</t>
  </si>
  <si>
    <t>Karl Bohm</t>
  </si>
  <si>
    <t>Karl Bucher</t>
  </si>
  <si>
    <t>Karl Christian MÃ¼ller</t>
  </si>
  <si>
    <t xml:space="preserve">Saarlouis,  Germany, , </t>
  </si>
  <si>
    <t>Karl Dall</t>
  </si>
  <si>
    <t>Karl Drais</t>
  </si>
  <si>
    <t>Karl DÃ¶nitz</t>
  </si>
  <si>
    <t>Karl Felix Saller</t>
  </si>
  <si>
    <t>Karl Ferdinand Braun</t>
  </si>
  <si>
    <t xml:space="preserve">Fulda,  Germany, , </t>
  </si>
  <si>
    <t>Karl G. Henize</t>
  </si>
  <si>
    <t>Karl Gutzkow</t>
  </si>
  <si>
    <t>Karl Heinz Boehm</t>
  </si>
  <si>
    <t>Karl Heinz Lichte</t>
  </si>
  <si>
    <t>Karl Hofer</t>
  </si>
  <si>
    <t>Karl James Stewart</t>
  </si>
  <si>
    <t xml:space="preserve">Cedar Rapids,  IA,  United States, </t>
  </si>
  <si>
    <t>Karl Jaspers</t>
  </si>
  <si>
    <t>Karl Kassulke</t>
  </si>
  <si>
    <t>Karl Kaufmann</t>
  </si>
  <si>
    <t xml:space="preserve">Krefeld,  Germany, , </t>
  </si>
  <si>
    <t>Karl KlÃ¼sner</t>
  </si>
  <si>
    <t>Karl Koller</t>
  </si>
  <si>
    <t xml:space="preserve">Glonn,  Germany, , </t>
  </si>
  <si>
    <t>Karl KÃ¼pfmÃ¼ller</t>
  </si>
  <si>
    <t>Karl Leisner</t>
  </si>
  <si>
    <t xml:space="preserve">Rees,  Germany, , </t>
  </si>
  <si>
    <t>Karl Lepsius</t>
  </si>
  <si>
    <t>Karl Liebknecht</t>
  </si>
  <si>
    <t>Karl Ludwig Arnold</t>
  </si>
  <si>
    <t xml:space="preserve">Halberstadt,  Germany, , </t>
  </si>
  <si>
    <t>Karl Ludwig Schleich</t>
  </si>
  <si>
    <t>Karl Malden</t>
  </si>
  <si>
    <t>Karl Marx</t>
  </si>
  <si>
    <t>Karl May</t>
  </si>
  <si>
    <t xml:space="preserve">Hohenstein-Ernstthal,  Deutschland, , </t>
  </si>
  <si>
    <t>Karl MÃ¼hleck</t>
  </si>
  <si>
    <t xml:space="preserve">Weinsberg,  Germany, , </t>
  </si>
  <si>
    <t>Karl MÃ¼nchinger</t>
  </si>
  <si>
    <t>Karl Rahner</t>
  </si>
  <si>
    <t>Karl Rettlinger</t>
  </si>
  <si>
    <t xml:space="preserve">Gunzenhausen,  Germany, , </t>
  </si>
  <si>
    <t>Karl Richard Bechert</t>
  </si>
  <si>
    <t>Karl Ridderbusch</t>
  </si>
  <si>
    <t>Karl Schmidt</t>
  </si>
  <si>
    <t xml:space="preserve">Chemnitz,  Germany, , </t>
  </si>
  <si>
    <t>Karl Tani</t>
  </si>
  <si>
    <t>Karl Theodor KÃ¶rner</t>
  </si>
  <si>
    <t>Karl Theodor von Piloty</t>
  </si>
  <si>
    <t>Karl Unterkircher</t>
  </si>
  <si>
    <t xml:space="preserve">Selva di Val Gardena,  Italy, , </t>
  </si>
  <si>
    <t>Karl Valentin</t>
  </si>
  <si>
    <t>Karl Von Halt</t>
  </si>
  <si>
    <t>Karl Waldemar Ziegler</t>
  </si>
  <si>
    <t xml:space="preserve">Helse,  Germany, , </t>
  </si>
  <si>
    <t>Karl Walser</t>
  </si>
  <si>
    <t xml:space="preserve">Biel,  Switzerland, , </t>
  </si>
  <si>
    <t>Karl Willy Wagner</t>
  </si>
  <si>
    <t xml:space="preserve">Friedrichsdorf,  Germany, , </t>
  </si>
  <si>
    <t>Karl Wolff</t>
  </si>
  <si>
    <t>Karl Zacharia</t>
  </si>
  <si>
    <t>Karl ZÃ©ro</t>
  </si>
  <si>
    <t>Karla Conway</t>
  </si>
  <si>
    <t>Karlheinz Stroux</t>
  </si>
  <si>
    <t>Karl von Basedow</t>
  </si>
  <si>
    <t xml:space="preserve">Dessau-RoÃŸlau,  Germany, , </t>
  </si>
  <si>
    <t>Karoline von Gunderode</t>
  </si>
  <si>
    <t>Karyn Kupcinet</t>
  </si>
  <si>
    <t>Kasey Peadon</t>
  </si>
  <si>
    <t xml:space="preserve">Thomaston,  GA,  United States, </t>
  </si>
  <si>
    <t>Kasimir Edschmid</t>
  </si>
  <si>
    <t>Kaspar Capparoni</t>
  </si>
  <si>
    <t>Kate Bosworth</t>
  </si>
  <si>
    <t>Kate Hudson</t>
  </si>
  <si>
    <t>Kate Millett</t>
  </si>
  <si>
    <t>Kate Ter Horst</t>
  </si>
  <si>
    <t>Kate Tunstall</t>
  </si>
  <si>
    <t>Kate Wilhelm</t>
  </si>
  <si>
    <t>Katey Sagal</t>
  </si>
  <si>
    <t>Katharine Hepburn</t>
  </si>
  <si>
    <t>Katharine McPhee</t>
  </si>
  <si>
    <t>Katharine Thalberg</t>
  </si>
  <si>
    <t>Katherine Byrne</t>
  </si>
  <si>
    <t>Katherine Helmond</t>
  </si>
  <si>
    <t>Katherine Ippolito</t>
  </si>
  <si>
    <t>Katherine Kelly Lang</t>
  </si>
  <si>
    <t>Katherine Kurtz</t>
  </si>
  <si>
    <t xml:space="preserve">Coral Gables,  FL,  United States, </t>
  </si>
  <si>
    <t>Katherine McWorter</t>
  </si>
  <si>
    <t>Katherine Ramsey</t>
  </si>
  <si>
    <t>Katherine Romano</t>
  </si>
  <si>
    <t>Kathie Lee Gifford</t>
  </si>
  <si>
    <t>Kathleen Battle</t>
  </si>
  <si>
    <t>Kathleen Brown</t>
  </si>
  <si>
    <t>Kathleen Dempsey</t>
  </si>
  <si>
    <t>Kathleen O'Toole</t>
  </si>
  <si>
    <t>Kathleen Robbins</t>
  </si>
  <si>
    <t xml:space="preserve">Barnstable Town,  MA,  United States, </t>
  </si>
  <si>
    <t>Kathryn Erbe</t>
  </si>
  <si>
    <t>Kathryn Grayson</t>
  </si>
  <si>
    <t>Kathryn Morton</t>
  </si>
  <si>
    <t>Kathy Bates</t>
  </si>
  <si>
    <t>Kathy Hammond</t>
  </si>
  <si>
    <t>Kathy McMillan</t>
  </si>
  <si>
    <t>Kathy Schmidt</t>
  </si>
  <si>
    <t>Kathy Whitworth</t>
  </si>
  <si>
    <t xml:space="preserve">Monahans,  TX,  United States, </t>
  </si>
  <si>
    <t>Katia LabÃ¨que</t>
  </si>
  <si>
    <t>Katia Ricciarelli</t>
  </si>
  <si>
    <t>Katie Beers</t>
  </si>
  <si>
    <t>Katie Holmes</t>
  </si>
  <si>
    <t>Katie Sweetman</t>
  </si>
  <si>
    <t xml:space="preserve">Livonia,  MI,  United States, </t>
  </si>
  <si>
    <t>Kato Kaelin</t>
  </si>
  <si>
    <t>Katt Williams</t>
  </si>
  <si>
    <t>Katy Perry</t>
  </si>
  <si>
    <t>Kay Hanley</t>
  </si>
  <si>
    <t>Kay Lenz</t>
  </si>
  <si>
    <t>Kay Turner</t>
  </si>
  <si>
    <t>Kaye Adams</t>
  </si>
  <si>
    <t>Kaye Ballard</t>
  </si>
  <si>
    <t>Keefe Brasselle</t>
  </si>
  <si>
    <t>Keene Curtis</t>
  </si>
  <si>
    <t>Kees Andrea</t>
  </si>
  <si>
    <t>Kees Rijvers</t>
  </si>
  <si>
    <t xml:space="preserve">Prinsenbeek,  Breda,  Netherlands, </t>
  </si>
  <si>
    <t>Kees Van Dongen</t>
  </si>
  <si>
    <t>Keir Dullea</t>
  </si>
  <si>
    <t>Keir Hardie</t>
  </si>
  <si>
    <t>Keith Barish</t>
  </si>
  <si>
    <t>Keith Barr McCutcheon</t>
  </si>
  <si>
    <t xml:space="preserve">East Liverpool,  OH,  United States, </t>
  </si>
  <si>
    <t>Keith Brueckner</t>
  </si>
  <si>
    <t>Keith Chegwin</t>
  </si>
  <si>
    <t xml:space="preserve">Walton-on-Thames,  United Kingdom, , </t>
  </si>
  <si>
    <t>Keith Eyre Carter</t>
  </si>
  <si>
    <t>Keith Raffan</t>
  </si>
  <si>
    <t>Keith Tkachuk</t>
  </si>
  <si>
    <t>Keith Whitley</t>
  </si>
  <si>
    <t>Keith William Hollingsworth</t>
  </si>
  <si>
    <t>Kelley Hunter</t>
  </si>
  <si>
    <t xml:space="preserve">Norwalk,  CT,  United States, </t>
  </si>
  <si>
    <t>Kelli Fox</t>
  </si>
  <si>
    <t>Kellie Pickler</t>
  </si>
  <si>
    <t xml:space="preserve">Albemarle,  NC,  United States, </t>
  </si>
  <si>
    <t>Kelly Curtis</t>
  </si>
  <si>
    <t>Kelly Isley</t>
  </si>
  <si>
    <t>Kelly McGillis</t>
  </si>
  <si>
    <t>Kelly Tripucka</t>
  </si>
  <si>
    <t>Ken Brown</t>
  </si>
  <si>
    <t>Ken Buchanan</t>
  </si>
  <si>
    <t>Ken Danby</t>
  </si>
  <si>
    <t xml:space="preserve">Sault Sainte Marie ON,  Canada, , </t>
  </si>
  <si>
    <t>Ken Edenfield</t>
  </si>
  <si>
    <t xml:space="preserve">Jesup,  GA,  United States, </t>
  </si>
  <si>
    <t>Ken Harrelson</t>
  </si>
  <si>
    <t xml:space="preserve">Woodruff,  SC,  United States, </t>
  </si>
  <si>
    <t>Ken Howard</t>
  </si>
  <si>
    <t>Ken Irving</t>
  </si>
  <si>
    <t>Ken Kesey</t>
  </si>
  <si>
    <t xml:space="preserve">La Junta Gardens,  CO,  United States, </t>
  </si>
  <si>
    <t>Ken Keyes</t>
  </si>
  <si>
    <t>Ken Kravec</t>
  </si>
  <si>
    <t>Ken Littleton</t>
  </si>
  <si>
    <t>Ken Mattingly</t>
  </si>
  <si>
    <t>Ken Swensen</t>
  </si>
  <si>
    <t xml:space="preserve">Clay Center,  KS,  United States, </t>
  </si>
  <si>
    <t>Ken Willard</t>
  </si>
  <si>
    <t>Kendall Russell</t>
  </si>
  <si>
    <t>Kenneth Anger</t>
  </si>
  <si>
    <t>Kenneth Banks Cooper</t>
  </si>
  <si>
    <t>Kenneth Bergquist</t>
  </si>
  <si>
    <t xml:space="preserve">Crookston,  MN,  United States, </t>
  </si>
  <si>
    <t>Kenneth Buntion</t>
  </si>
  <si>
    <t>Kenneth C. Dempster</t>
  </si>
  <si>
    <t xml:space="preserve">Gardnerville,  NV,  United States, </t>
  </si>
  <si>
    <t>Kenneth Calman</t>
  </si>
  <si>
    <t>Kenneth Cranham</t>
  </si>
  <si>
    <t>Kenneth Elliott</t>
  </si>
  <si>
    <t>Kenneth Franklin</t>
  </si>
  <si>
    <t>Kenneth Grahame</t>
  </si>
  <si>
    <t>Kenneth Joe Hodson</t>
  </si>
  <si>
    <t xml:space="preserve">Crestline,  KS,  United States, </t>
  </si>
  <si>
    <t>Kenneth K. Carpenter</t>
  </si>
  <si>
    <t>Kenneth Kimes Jr.</t>
  </si>
  <si>
    <t>Kenneth Koch</t>
  </si>
  <si>
    <t>Kenneth Lee Adelman</t>
  </si>
  <si>
    <t>Kenneth McMullen</t>
  </si>
  <si>
    <t>Kenneth Noland</t>
  </si>
  <si>
    <t>Kenneth Ponte</t>
  </si>
  <si>
    <t>Kenneth R. Chapman</t>
  </si>
  <si>
    <t xml:space="preserve">Summerfield,  KS,  United States, </t>
  </si>
  <si>
    <t>Kenneth Rush</t>
  </si>
  <si>
    <t xml:space="preserve">Walla Walla,  WA,  United States, </t>
  </si>
  <si>
    <t>Kenneth Samuel Pitchford</t>
  </si>
  <si>
    <t xml:space="preserve">Moorhead,  MN,  United States, </t>
  </si>
  <si>
    <t>Kenneth Seguin</t>
  </si>
  <si>
    <t>Kenneth Starr</t>
  </si>
  <si>
    <t xml:space="preserve">Vernon,  TX,  United States, </t>
  </si>
  <si>
    <t>Kenneth Waters</t>
  </si>
  <si>
    <t xml:space="preserve">Groton,  MA,  United States, </t>
  </si>
  <si>
    <t>Kenneth White</t>
  </si>
  <si>
    <t>Kenny Anderson</t>
  </si>
  <si>
    <t>Kenny Chesney</t>
  </si>
  <si>
    <t>Kenny Dalglish</t>
  </si>
  <si>
    <t>Kenny De Schepper</t>
  </si>
  <si>
    <t>Kenny Loggins</t>
  </si>
  <si>
    <t>Kenny Wightman</t>
  </si>
  <si>
    <t>Kent McCord</t>
  </si>
  <si>
    <t>Kent Tekulve</t>
  </si>
  <si>
    <t>Ker</t>
  </si>
  <si>
    <t xml:space="preserve">Lorry-lÃ¨s-Metz,  France, , </t>
  </si>
  <si>
    <t>Kerry Kelly</t>
  </si>
  <si>
    <t>Kerry Kennedy Cuomo</t>
  </si>
  <si>
    <t>Kerry Kittles</t>
  </si>
  <si>
    <t>Kerry Robertson</t>
  </si>
  <si>
    <t>Keshia Knight Pulliam</t>
  </si>
  <si>
    <t>Kevin Allan Hasell</t>
  </si>
  <si>
    <t>Kevin Andrew Collins</t>
  </si>
  <si>
    <t>Kevin BorlÃ©e</t>
  </si>
  <si>
    <t xml:space="preserve">Woluwe-Saint-Lambert,  Bruxelles,  Belgique, </t>
  </si>
  <si>
    <t>Kevin ChÃ©nais</t>
  </si>
  <si>
    <t>Kevin Coe</t>
  </si>
  <si>
    <t>Kevin Costner</t>
  </si>
  <si>
    <t>Kevin Dillon</t>
  </si>
  <si>
    <t xml:space="preserve">Mamaroneck,  NY,  United States, </t>
  </si>
  <si>
    <t>Kevin Grevey</t>
  </si>
  <si>
    <t>Kevin Hart</t>
  </si>
  <si>
    <t>Kevin Jay Hermering</t>
  </si>
  <si>
    <t>Kevin Johnson</t>
  </si>
  <si>
    <t>Kevin Kline</t>
  </si>
  <si>
    <t>Kevin Koslofski</t>
  </si>
  <si>
    <t xml:space="preserve">Decatur,  IL,  United States, </t>
  </si>
  <si>
    <t>Kevin Lidle</t>
  </si>
  <si>
    <t>Kevin M. Duggan</t>
  </si>
  <si>
    <t xml:space="preserve">Clinton,  MA,  United States, </t>
  </si>
  <si>
    <t>Kevin M. McCarthy</t>
  </si>
  <si>
    <t>Kevin McCarthy</t>
  </si>
  <si>
    <t>Kevin Mirallas</t>
  </si>
  <si>
    <t>Kevin Rolland</t>
  </si>
  <si>
    <t>Kevin Ryerson</t>
  </si>
  <si>
    <t xml:space="preserve">Sandusky,  OH,  United States, </t>
  </si>
  <si>
    <t>Kevin Seitzer</t>
  </si>
  <si>
    <t xml:space="preserve">Springfield,  IL,  United States, </t>
  </si>
  <si>
    <t>Kevin Staut</t>
  </si>
  <si>
    <t>Kevin Stevens</t>
  </si>
  <si>
    <t>Kevin Tillman</t>
  </si>
  <si>
    <t>Kevin Young</t>
  </si>
  <si>
    <t>Khennane Mahi</t>
  </si>
  <si>
    <t xml:space="preserve">Mascara,  Algeria, , </t>
  </si>
  <si>
    <t>Khloe Kardashian</t>
  </si>
  <si>
    <t>Kid Dussart</t>
  </si>
  <si>
    <t>Kiefer Sutherland</t>
  </si>
  <si>
    <t>Kiki de Montparnasse</t>
  </si>
  <si>
    <t>Kiki of Montparnasse</t>
  </si>
  <si>
    <t>Kiku Hamada</t>
  </si>
  <si>
    <t>Kim Carnes</t>
  </si>
  <si>
    <t>Kim Chapiron</t>
  </si>
  <si>
    <t>Kim Commons</t>
  </si>
  <si>
    <t xml:space="preserve">Lancaster,  CA,  United States, </t>
  </si>
  <si>
    <t>Kim Darby</t>
  </si>
  <si>
    <t>Kim Hunter</t>
  </si>
  <si>
    <t>Kim Kardashian</t>
  </si>
  <si>
    <t>Kim Novak</t>
  </si>
  <si>
    <t>Kim Rogers</t>
  </si>
  <si>
    <t>Kimball Austin Gage</t>
  </si>
  <si>
    <t>Kimberly Guilfoyle</t>
  </si>
  <si>
    <t>Kimberly Quinn</t>
  </si>
  <si>
    <t>King Carl XVI Gustaf</t>
  </si>
  <si>
    <t xml:space="preserve">Solna,  Stockholm Metropolitan Area,  Sweden, </t>
  </si>
  <si>
    <t>King George VI</t>
  </si>
  <si>
    <t xml:space="preserve">Sandringham,  United Kingdom, , </t>
  </si>
  <si>
    <t>King Olav V</t>
  </si>
  <si>
    <t>King of Bavaria Ludwig II</t>
  </si>
  <si>
    <t>King of England Henry VIII</t>
  </si>
  <si>
    <t xml:space="preserve">Greenwich,  London,  United Kingdom, </t>
  </si>
  <si>
    <t>Kip Young</t>
  </si>
  <si>
    <t xml:space="preserve">Georgetown,  OH,  United States, </t>
  </si>
  <si>
    <t>Kirk Cameron</t>
  </si>
  <si>
    <t>Kirk Douglas</t>
  </si>
  <si>
    <t xml:space="preserve">Amsterdam,  NY,  United States, </t>
  </si>
  <si>
    <t>Kirk Hammett</t>
  </si>
  <si>
    <t>Kirk Kerkorian</t>
  </si>
  <si>
    <t>Kirk Odean Oakes</t>
  </si>
  <si>
    <t xml:space="preserve">Monterey Park,  CA,  United States, </t>
  </si>
  <si>
    <t>Kirsten Dunst</t>
  </si>
  <si>
    <t xml:space="preserve">Point Pleasant,  NJ,  United States, </t>
  </si>
  <si>
    <t>Kirsty Wark</t>
  </si>
  <si>
    <t>Kirt Ojala</t>
  </si>
  <si>
    <t xml:space="preserve">Kalamazoo,  MI,  United States, </t>
  </si>
  <si>
    <t>Kit Bond</t>
  </si>
  <si>
    <t>Klaus Barbie</t>
  </si>
  <si>
    <t xml:space="preserve">Bad Godesberg,  Bonn,  Deutschland, </t>
  </si>
  <si>
    <t>Klaus Di Biasi</t>
  </si>
  <si>
    <t xml:space="preserve">Hall in Tirol,  Austria, , </t>
  </si>
  <si>
    <t>Klaus Kinski</t>
  </si>
  <si>
    <t xml:space="preserve">WilczÄ™ta (Sopoty),  Poland, , </t>
  </si>
  <si>
    <t>Klaus Nomi</t>
  </si>
  <si>
    <t xml:space="preserve">Immenstadt im AllgÃ¤u,  Germany, , </t>
  </si>
  <si>
    <t>Klaus Wowereit</t>
  </si>
  <si>
    <t>Klemens Behler</t>
  </si>
  <si>
    <t>Knobby Lawing</t>
  </si>
  <si>
    <t xml:space="preserve">Gastonia,  NC,  United States, </t>
  </si>
  <si>
    <t>Knocky Parker</t>
  </si>
  <si>
    <t xml:space="preserve">Palmer,  TX,  United States, </t>
  </si>
  <si>
    <t>Knox Leon Jolie</t>
  </si>
  <si>
    <t>Ko Hashiguchi</t>
  </si>
  <si>
    <t>Koen Wauters</t>
  </si>
  <si>
    <t xml:space="preserve">Halle,  Belgium, , </t>
  </si>
  <si>
    <t>Komar</t>
  </si>
  <si>
    <t>Konrad Adenauer</t>
  </si>
  <si>
    <t>Konrad Georg</t>
  </si>
  <si>
    <t>Konrad Ladstatter</t>
  </si>
  <si>
    <t>Kool Shen</t>
  </si>
  <si>
    <t>Kreskin</t>
  </si>
  <si>
    <t>Kris Brandt Riske</t>
  </si>
  <si>
    <t>Kris Kristofferson</t>
  </si>
  <si>
    <t>Krissi Brown</t>
  </si>
  <si>
    <t>Krista Lea Harrison</t>
  </si>
  <si>
    <t>Kristen Gilbert</t>
  </si>
  <si>
    <t>Kristen Stewart</t>
  </si>
  <si>
    <t>Kristi Yamaguchi</t>
  </si>
  <si>
    <t xml:space="preserve">Hayward,  CA,  United States, </t>
  </si>
  <si>
    <t>Kristian Alfonso</t>
  </si>
  <si>
    <t>Kristian Ghedina</t>
  </si>
  <si>
    <t xml:space="preserve">Pieve di Cadore,  Italy, , </t>
  </si>
  <si>
    <t>Kristina Wagner</t>
  </si>
  <si>
    <t>Kristy McNichol</t>
  </si>
  <si>
    <t>Kristy Wallace</t>
  </si>
  <si>
    <t>Kurt Cobain</t>
  </si>
  <si>
    <t>Kurt Edelhagen</t>
  </si>
  <si>
    <t>Kurt Eisner</t>
  </si>
  <si>
    <t>Kurt Georg Kiesinger</t>
  </si>
  <si>
    <t xml:space="preserve">Albstadt,  Germany, , </t>
  </si>
  <si>
    <t>Kurt Gerstein</t>
  </si>
  <si>
    <t>Kurt Graunke</t>
  </si>
  <si>
    <t>Kurt Hermann Buecheler</t>
  </si>
  <si>
    <t>Kurt Hoffmann</t>
  </si>
  <si>
    <t>Kurt Huber</t>
  </si>
  <si>
    <t xml:space="preserve">Chur,  Switzerland, , </t>
  </si>
  <si>
    <t>Kurt Jooss</t>
  </si>
  <si>
    <t>Kurt Jung</t>
  </si>
  <si>
    <t xml:space="preserve">Tutzing,  Germany, , </t>
  </si>
  <si>
    <t>Kurt Pilz</t>
  </si>
  <si>
    <t>Kurt Russell</t>
  </si>
  <si>
    <t>Kurt Schumacher</t>
  </si>
  <si>
    <t>Kurt Tucholsky</t>
  </si>
  <si>
    <t>Kurt Waldheim</t>
  </si>
  <si>
    <t xml:space="preserve">Sankt AndrÃ¤-WÃ¶rdern,  Ã–sterreich, , </t>
  </si>
  <si>
    <t>Kurt Weill</t>
  </si>
  <si>
    <t>Kurt von Schuschnigg</t>
  </si>
  <si>
    <t xml:space="preserve">Riva del Garda,  Italy, , </t>
  </si>
  <si>
    <t>Kyle Abbott</t>
  </si>
  <si>
    <t>Kyle Heckathorn</t>
  </si>
  <si>
    <t xml:space="preserve">Fort Oglethorpe,  GA,  United States, </t>
  </si>
  <si>
    <t>Kyle Petty</t>
  </si>
  <si>
    <t>Kym Cassiman</t>
  </si>
  <si>
    <t>KÃ¤the Dorsch</t>
  </si>
  <si>
    <t>KÃ©vin Sireau</t>
  </si>
  <si>
    <t>L. Gordon Hill</t>
  </si>
  <si>
    <t>L. Guy Wilky</t>
  </si>
  <si>
    <t>L. Knegt</t>
  </si>
  <si>
    <t>L. Q. Jones</t>
  </si>
  <si>
    <t>L. Robert White</t>
  </si>
  <si>
    <t>La Goulue</t>
  </si>
  <si>
    <t>La MÃ´me Moineau</t>
  </si>
  <si>
    <t>Laci Peterson</t>
  </si>
  <si>
    <t>Lady Day</t>
  </si>
  <si>
    <t>Laetitia Casta</t>
  </si>
  <si>
    <t>Laetitia Hallyday</t>
  </si>
  <si>
    <t>Lahouari Godih</t>
  </si>
  <si>
    <t>Laird Koenig</t>
  </si>
  <si>
    <t>Lake Dawson</t>
  </si>
  <si>
    <t>Lale Andersen</t>
  </si>
  <si>
    <t>Lalie Bertuzzo</t>
  </si>
  <si>
    <t>Lalla Romano</t>
  </si>
  <si>
    <t xml:space="preserve">Demonte,  Italy, , </t>
  </si>
  <si>
    <t>Lambert Massart</t>
  </si>
  <si>
    <t>Lambert Wilson</t>
  </si>
  <si>
    <t>Lamberto Dini</t>
  </si>
  <si>
    <t>Lambertus van Klaveren</t>
  </si>
  <si>
    <t>Lana Bilzerian</t>
  </si>
  <si>
    <t>Lana Turner</t>
  </si>
  <si>
    <t xml:space="preserve">Wallace,  ID,  United States, </t>
  </si>
  <si>
    <t>Lance Allan Ito</t>
  </si>
  <si>
    <t>Lance Holt</t>
  </si>
  <si>
    <t>Lance Loud</t>
  </si>
  <si>
    <t>Lando Buzzanca</t>
  </si>
  <si>
    <t>Lane Kirkland</t>
  </si>
  <si>
    <t xml:space="preserve">Camden,  SC,  United States, </t>
  </si>
  <si>
    <t>Lange Hartmut</t>
  </si>
  <si>
    <t>Lanny Steele</t>
  </si>
  <si>
    <t>Lanny Wadkins</t>
  </si>
  <si>
    <t>Lanza Del Vasto</t>
  </si>
  <si>
    <t xml:space="preserve">San Vito dei Normanni,  Italia, , </t>
  </si>
  <si>
    <t>Lara Fabian</t>
  </si>
  <si>
    <t>Lara Magoni</t>
  </si>
  <si>
    <t xml:space="preserve">Alzano Lombardo,  Italia, , </t>
  </si>
  <si>
    <t>Laraine Day</t>
  </si>
  <si>
    <t xml:space="preserve">Roosevelt,  UT,  United States, </t>
  </si>
  <si>
    <t>Laren Sims</t>
  </si>
  <si>
    <t>Lari Pittman</t>
  </si>
  <si>
    <t>Larry Blyden</t>
  </si>
  <si>
    <t>Larry Bryggman</t>
  </si>
  <si>
    <t>Larry Cox</t>
  </si>
  <si>
    <t xml:space="preserve">Bluffton,  OH,  United States, </t>
  </si>
  <si>
    <t>Larry Csonka</t>
  </si>
  <si>
    <t>Larry Flynt</t>
  </si>
  <si>
    <t xml:space="preserve">Salyersville,  KY,  United States, </t>
  </si>
  <si>
    <t>Larry Foust</t>
  </si>
  <si>
    <t xml:space="preserve">Painesville,  OH,  United States, </t>
  </si>
  <si>
    <t>Larry Gatlin</t>
  </si>
  <si>
    <t xml:space="preserve">Seminole,  TX,  United States, </t>
  </si>
  <si>
    <t>Larry Hagman</t>
  </si>
  <si>
    <t>Larry Hisle</t>
  </si>
  <si>
    <t>Larry Howard</t>
  </si>
  <si>
    <t>Larry Jerome Rubin</t>
  </si>
  <si>
    <t>Larry Jones</t>
  </si>
  <si>
    <t>Larry Kelley</t>
  </si>
  <si>
    <t xml:space="preserve">Conneaut,  OH,  United States, </t>
  </si>
  <si>
    <t>Larry Kert</t>
  </si>
  <si>
    <t>Larry Levis</t>
  </si>
  <si>
    <t>Larry Mahan</t>
  </si>
  <si>
    <t xml:space="preserve">Salem,  OR,  United States, </t>
  </si>
  <si>
    <t>Larry Owen</t>
  </si>
  <si>
    <t>Larry Parks</t>
  </si>
  <si>
    <t xml:space="preserve">Shawnee,  KS,  United States, </t>
  </si>
  <si>
    <t>Larry Richardson</t>
  </si>
  <si>
    <t xml:space="preserve">Minerva,  OH,  United States, </t>
  </si>
  <si>
    <t>Larry Winters</t>
  </si>
  <si>
    <t>Lars</t>
  </si>
  <si>
    <t xml:space="preserve">GÃ¤vle,  Sweden, , </t>
  </si>
  <si>
    <t>Lassana Diarra</t>
  </si>
  <si>
    <t>Laura Adani</t>
  </si>
  <si>
    <t>Laura Bernieri</t>
  </si>
  <si>
    <t>Laura Betti</t>
  </si>
  <si>
    <t>Laura Beyne</t>
  </si>
  <si>
    <t>Laura Biagiotti</t>
  </si>
  <si>
    <t>Laura Carli</t>
  </si>
  <si>
    <t>Laura Caso</t>
  </si>
  <si>
    <t>Laura Dern</t>
  </si>
  <si>
    <t>Laura Efrikian</t>
  </si>
  <si>
    <t>Laura Flessel</t>
  </si>
  <si>
    <t>Laura Ling</t>
  </si>
  <si>
    <t>Laura Marconi</t>
  </si>
  <si>
    <t>Laura Mill</t>
  </si>
  <si>
    <t>Laura Pausini</t>
  </si>
  <si>
    <t xml:space="preserve">Solarolo,  Italia, , </t>
  </si>
  <si>
    <t>Laura Politano</t>
  </si>
  <si>
    <t xml:space="preserve">Polistena,  Italy, , </t>
  </si>
  <si>
    <t>Lauralee Bell</t>
  </si>
  <si>
    <t>Laure Manaudou</t>
  </si>
  <si>
    <t>Lauren Chapin</t>
  </si>
  <si>
    <t>Lauren Conrad</t>
  </si>
  <si>
    <t xml:space="preserve">Newport Beach,  CA,  United States, </t>
  </si>
  <si>
    <t>Lauren Hutton</t>
  </si>
  <si>
    <t>Laurence Bonnafous</t>
  </si>
  <si>
    <t>Laurence Chirac</t>
  </si>
  <si>
    <t>Laurence Ferrari</t>
  </si>
  <si>
    <t>Laurence Michael Foley</t>
  </si>
  <si>
    <t>Laurence Olivier</t>
  </si>
  <si>
    <t xml:space="preserve">Dorking,  United Kingdom, , </t>
  </si>
  <si>
    <t>Laurent Baffie</t>
  </si>
  <si>
    <t>Laurent Blanc</t>
  </si>
  <si>
    <t>Laurent Boudouani</t>
  </si>
  <si>
    <t xml:space="preserve">Sallanches,  France, , </t>
  </si>
  <si>
    <t>Laurent Bourgnon</t>
  </si>
  <si>
    <t>Laurent Boyer</t>
  </si>
  <si>
    <t>Laurent Broomhead</t>
  </si>
  <si>
    <t>Laurent Cabrol</t>
  </si>
  <si>
    <t xml:space="preserve">Mazamet,  France, , </t>
  </si>
  <si>
    <t>Laurent Cantet</t>
  </si>
  <si>
    <t>Laurent Dauthuille</t>
  </si>
  <si>
    <t>Laurent Delahousse</t>
  </si>
  <si>
    <t>Laurent Fabius</t>
  </si>
  <si>
    <t>Laurent Fignon</t>
  </si>
  <si>
    <t>Laurent Garnier</t>
  </si>
  <si>
    <t>Laurent GaudÃ©</t>
  </si>
  <si>
    <t>Laurent Gerra</t>
  </si>
  <si>
    <t>Laurent Jalabert</t>
  </si>
  <si>
    <t>Laurent Jalou</t>
  </si>
  <si>
    <t xml:space="preserve">Eaubonne,  France, , </t>
  </si>
  <si>
    <t>Laurent Khaiat</t>
  </si>
  <si>
    <t xml:space="preserve">Tel Aviv-Yafo,  Israel, , </t>
  </si>
  <si>
    <t>Laurent Koscielny</t>
  </si>
  <si>
    <t>Laurent Malet</t>
  </si>
  <si>
    <t>Laurent Naouri</t>
  </si>
  <si>
    <t>Laurent Negro</t>
  </si>
  <si>
    <t xml:space="preserve">Gourdon,  France, , </t>
  </si>
  <si>
    <t>Laurent Ournac</t>
  </si>
  <si>
    <t>Laurent Pourcel</t>
  </si>
  <si>
    <t>Laurent Ruquier</t>
  </si>
  <si>
    <t>Laurent Spanghero</t>
  </si>
  <si>
    <t>Laurent Terzieff</t>
  </si>
  <si>
    <t>Laurent Voulzy</t>
  </si>
  <si>
    <t>Laurie Metcalf</t>
  </si>
  <si>
    <t xml:space="preserve">Carbondale,  IL,  United States, </t>
  </si>
  <si>
    <t>Laurindo Almeida</t>
  </si>
  <si>
    <t xml:space="preserve">Miracatu,  Brazil, , </t>
  </si>
  <si>
    <t>Lauryn Hill</t>
  </si>
  <si>
    <t>Lawrence Bendit</t>
  </si>
  <si>
    <t>Lawrence Ferlinghetti</t>
  </si>
  <si>
    <t xml:space="preserve">Yonkers,  NY,  United States, </t>
  </si>
  <si>
    <t>Lawrence Funderburke</t>
  </si>
  <si>
    <t>Lawrence Hugh Aller</t>
  </si>
  <si>
    <t>Lawrence J. Fleming</t>
  </si>
  <si>
    <t xml:space="preserve">Green Bay,  WI,  United States, </t>
  </si>
  <si>
    <t>Lawrence O'Donnell</t>
  </si>
  <si>
    <t>Lawrence Raymond Geis</t>
  </si>
  <si>
    <t>Lawrence S. Lightner</t>
  </si>
  <si>
    <t>Lawrence Sidney Eagleburger</t>
  </si>
  <si>
    <t>Lawrence Walsh</t>
  </si>
  <si>
    <t>Lawton Chiles</t>
  </si>
  <si>
    <t xml:space="preserve">Lakeland,  FL,  United States, </t>
  </si>
  <si>
    <t>Lazare Gianessi</t>
  </si>
  <si>
    <t xml:space="preserve">Aniche,  France, , </t>
  </si>
  <si>
    <t>Lazare Ponticelli</t>
  </si>
  <si>
    <t xml:space="preserve">Bettola,  Italy, , </t>
  </si>
  <si>
    <t>Lazaro Cardenas De Rio</t>
  </si>
  <si>
    <t xml:space="preserve">Jiquilpan,  MichoacÃ¡n de Ocampo,  MÃ©xico, </t>
  </si>
  <si>
    <t>LaÃ«titia Perrais</t>
  </si>
  <si>
    <t>Le Bel. Achille</t>
  </si>
  <si>
    <t xml:space="preserve">Merkwiller-Pechelbronn,  France, , </t>
  </si>
  <si>
    <t>LeBron James</t>
  </si>
  <si>
    <t>Le Corbusier</t>
  </si>
  <si>
    <t>Le Petomane</t>
  </si>
  <si>
    <t>Lea Goldberg</t>
  </si>
  <si>
    <t xml:space="preserve">Kaliningrad,  Russia, , </t>
  </si>
  <si>
    <t>Lea Massari</t>
  </si>
  <si>
    <t>Lea Papin</t>
  </si>
  <si>
    <t>Lea Thompson</t>
  </si>
  <si>
    <t xml:space="preserve">Rochester,  MN,  United States, </t>
  </si>
  <si>
    <t>Leamon King</t>
  </si>
  <si>
    <t>Leandro Faggin</t>
  </si>
  <si>
    <t>Leandro Remondini</t>
  </si>
  <si>
    <t>Leda Gloria</t>
  </si>
  <si>
    <t>Lee Adams</t>
  </si>
  <si>
    <t xml:space="preserve">Mansfield,  OH,  United States, </t>
  </si>
  <si>
    <t>Lee Barnes</t>
  </si>
  <si>
    <t>Lee Bowman</t>
  </si>
  <si>
    <t>Lee Dinetan</t>
  </si>
  <si>
    <t xml:space="preserve">Saverne,  France, , </t>
  </si>
  <si>
    <t>Lee Elder</t>
  </si>
  <si>
    <t>Lee Frost</t>
  </si>
  <si>
    <t xml:space="preserve">Globe,  AZ,  United States, </t>
  </si>
  <si>
    <t>Lee Iacocca</t>
  </si>
  <si>
    <t xml:space="preserve">Allentown,  PA,  United States, </t>
  </si>
  <si>
    <t>Lee Laverne Morgan</t>
  </si>
  <si>
    <t xml:space="preserve">Aledo,  IL,  United States, </t>
  </si>
  <si>
    <t>Lee Lehman</t>
  </si>
  <si>
    <t xml:space="preserve">Wakefield,  NE,  United States, </t>
  </si>
  <si>
    <t>Lee M. Paschall</t>
  </si>
  <si>
    <t xml:space="preserve">Sterling,  CO,  United States, </t>
  </si>
  <si>
    <t>Lee Majors</t>
  </si>
  <si>
    <t xml:space="preserve">Wyandotte,  MI,  United States, </t>
  </si>
  <si>
    <t>Lee Petty</t>
  </si>
  <si>
    <t>Lee Radziwill</t>
  </si>
  <si>
    <t>Lee Roy Parnell</t>
  </si>
  <si>
    <t>Lee Trevino</t>
  </si>
  <si>
    <t>Lee Van Cleef</t>
  </si>
  <si>
    <t>Lee Wilkof</t>
  </si>
  <si>
    <t>Leela Bryan Davis</t>
  </si>
  <si>
    <t>-07:53:00</t>
  </si>
  <si>
    <t xml:space="preserve">Colusa,  CA,  United States, </t>
  </si>
  <si>
    <t>Lefty Frizzell</t>
  </si>
  <si>
    <t>Leigh McCloskey</t>
  </si>
  <si>
    <t>Lella Lombardi</t>
  </si>
  <si>
    <t xml:space="preserve">Frugarolo,  Italy, , </t>
  </si>
  <si>
    <t>Len Dawson</t>
  </si>
  <si>
    <t>Len Matuszek</t>
  </si>
  <si>
    <t>Len Perme</t>
  </si>
  <si>
    <t>Lena Beth Frazier</t>
  </si>
  <si>
    <t>Lena Christ</t>
  </si>
  <si>
    <t>Lena Horne</t>
  </si>
  <si>
    <t>Lena Zavaroni</t>
  </si>
  <si>
    <t xml:space="preserve">Rothesay,  Bute,  United Kingdom, </t>
  </si>
  <si>
    <t>Lenny Bruce</t>
  </si>
  <si>
    <t xml:space="preserve">Mineola,  NY,  United States, </t>
  </si>
  <si>
    <t>Lenny Clarke</t>
  </si>
  <si>
    <t>Leny EscudÃ©ro</t>
  </si>
  <si>
    <t xml:space="preserve">Villava,  Spain, , </t>
  </si>
  <si>
    <t>Leo Baekeland</t>
  </si>
  <si>
    <t>Leo Brewer</t>
  </si>
  <si>
    <t>Leo C. Lewis</t>
  </si>
  <si>
    <t>Leo C. Tindemans</t>
  </si>
  <si>
    <t xml:space="preserve">Zwijndrecht,  Belgium, , </t>
  </si>
  <si>
    <t>Leo Delibes</t>
  </si>
  <si>
    <t xml:space="preserve">La FlÃ¨che,  France, , </t>
  </si>
  <si>
    <t>Leo Ferrero</t>
  </si>
  <si>
    <t>Leo Ford</t>
  </si>
  <si>
    <t>Leo Gullotta</t>
  </si>
  <si>
    <t>Leo Kirch</t>
  </si>
  <si>
    <t>Leo Larguier</t>
  </si>
  <si>
    <t>Leo Malet</t>
  </si>
  <si>
    <t>Leo Samberger</t>
  </si>
  <si>
    <t>Leo Starosch</t>
  </si>
  <si>
    <t>Leo Szilard</t>
  </si>
  <si>
    <t>Leo Wohleb</t>
  </si>
  <si>
    <t>Leo Wright</t>
  </si>
  <si>
    <t xml:space="preserve">Wichita Falls,  TX,  United States, </t>
  </si>
  <si>
    <t>Leon A. Heppel</t>
  </si>
  <si>
    <t xml:space="preserve">West Valley City,  UT,  United States, </t>
  </si>
  <si>
    <t>Leon Bloy</t>
  </si>
  <si>
    <t>Leon Boellmann</t>
  </si>
  <si>
    <t xml:space="preserve">Ensisheim,  France, , </t>
  </si>
  <si>
    <t>Leon Delacroix</t>
  </si>
  <si>
    <t>Leon Deubel</t>
  </si>
  <si>
    <t>Leon Fleisher</t>
  </si>
  <si>
    <t>Leon Gaumont</t>
  </si>
  <si>
    <t>Leon Golub</t>
  </si>
  <si>
    <t>Leon Knopoff</t>
  </si>
  <si>
    <t>Leon Lhermitte</t>
  </si>
  <si>
    <t>Leon Livingston</t>
  </si>
  <si>
    <t>Leon McAuliffe</t>
  </si>
  <si>
    <t>Leon Oziel</t>
  </si>
  <si>
    <t>Leon Rothier</t>
  </si>
  <si>
    <t>Leon Van Daele</t>
  </si>
  <si>
    <t>Leona DetiÃ¨ge</t>
  </si>
  <si>
    <t>Leona Helmsley</t>
  </si>
  <si>
    <t xml:space="preserve">Marbletown,  NY,  United States, </t>
  </si>
  <si>
    <t>Leonard Edward Nathan</t>
  </si>
  <si>
    <t>Leonard Lightfoot</t>
  </si>
  <si>
    <t xml:space="preserve">Carlisle,  PA,  United States, </t>
  </si>
  <si>
    <t>Leonard Ornstein</t>
  </si>
  <si>
    <t>Leonard Parker</t>
  </si>
  <si>
    <t>Leonard Roy Blanton</t>
  </si>
  <si>
    <t xml:space="preserve">Savannah,  TN,  United States, </t>
  </si>
  <si>
    <t>Leonard Slatkin</t>
  </si>
  <si>
    <t>Leonard Tucker Skeggs</t>
  </si>
  <si>
    <t>Leonarda Cianciulli</t>
  </si>
  <si>
    <t xml:space="preserve">Montella,  Italy, , </t>
  </si>
  <si>
    <t>Leonardo Conti</t>
  </si>
  <si>
    <t>Leonardo Cortese</t>
  </si>
  <si>
    <t>Leonardo Costagliola</t>
  </si>
  <si>
    <t>Leonardo Del Vecchio</t>
  </si>
  <si>
    <t>Leonardo DiCaprio</t>
  </si>
  <si>
    <t>Leonardo Ferragamo</t>
  </si>
  <si>
    <t>Leonardo Marino</t>
  </si>
  <si>
    <t xml:space="preserve">Pastorano,  Italy, , </t>
  </si>
  <si>
    <t>Leonardo Pieraccioni</t>
  </si>
  <si>
    <t>Leonardo Sciascia</t>
  </si>
  <si>
    <t xml:space="preserve">Racalmuto,  Italy, , </t>
  </si>
  <si>
    <t>Leonardo Sinisgalli</t>
  </si>
  <si>
    <t xml:space="preserve">Montemurro,  Italy, , </t>
  </si>
  <si>
    <t>Leonardo Torres y Quevedo</t>
  </si>
  <si>
    <t>-01:02:00</t>
  </si>
  <si>
    <t xml:space="preserve">Santa Cruz de Tenerife,  Spain, , </t>
  </si>
  <si>
    <t>Leonardo Zega</t>
  </si>
  <si>
    <t xml:space="preserve">Sant'Angelo in Pontano,  Italia, , </t>
  </si>
  <si>
    <t>Leonardo da Vinci</t>
  </si>
  <si>
    <t xml:space="preserve">Vinci,  Italy, , </t>
  </si>
  <si>
    <t>Leonce Mout</t>
  </si>
  <si>
    <t xml:space="preserve">Monteux,  France, , </t>
  </si>
  <si>
    <t>Leontyne Price</t>
  </si>
  <si>
    <t xml:space="preserve">Laurel,  MS,  United States, </t>
  </si>
  <si>
    <t>Leopold Engleitner</t>
  </si>
  <si>
    <t xml:space="preserve">Strobl,  Austria, , </t>
  </si>
  <si>
    <t>Leos Carax</t>
  </si>
  <si>
    <t>Leroy Alldredge</t>
  </si>
  <si>
    <t>Les Aspin</t>
  </si>
  <si>
    <t>Les Harvey</t>
  </si>
  <si>
    <t>Les McKeown</t>
  </si>
  <si>
    <t>Les Paul</t>
  </si>
  <si>
    <t xml:space="preserve">Waukesha,  WI,  United States, </t>
  </si>
  <si>
    <t>Les Trimble</t>
  </si>
  <si>
    <t xml:space="preserve">Bangor,  WI,  United States, </t>
  </si>
  <si>
    <t>Lesley Fitz</t>
  </si>
  <si>
    <t>Lesley Stahl</t>
  </si>
  <si>
    <t>Lesley Visser</t>
  </si>
  <si>
    <t>Leslie Bogart</t>
  </si>
  <si>
    <t>Leslie Caron</t>
  </si>
  <si>
    <t>Leslie Hale Sell</t>
  </si>
  <si>
    <t xml:space="preserve">Johnson City,  TN,  United States, </t>
  </si>
  <si>
    <t>Leslie Stannard Hunter</t>
  </si>
  <si>
    <t>Leslie Van Houten</t>
  </si>
  <si>
    <t>Lester Arthur Burcham</t>
  </si>
  <si>
    <t>Lester Bangs</t>
  </si>
  <si>
    <t xml:space="preserve">Escondido,  CA,  United States, </t>
  </si>
  <si>
    <t>Lester Felton</t>
  </si>
  <si>
    <t>Lester Steers</t>
  </si>
  <si>
    <t xml:space="preserve">Eureka,  CA,  United States, </t>
  </si>
  <si>
    <t>Lew Welch</t>
  </si>
  <si>
    <t>Lew Williams</t>
  </si>
  <si>
    <t xml:space="preserve">Chillicothe,  TX,  United States, </t>
  </si>
  <si>
    <t>Lewis August Engman</t>
  </si>
  <si>
    <t>Lewis Grassic Gibbon</t>
  </si>
  <si>
    <t xml:space="preserve">Turriff,  United Kingdom, , </t>
  </si>
  <si>
    <t>Lewis M. Branscomb</t>
  </si>
  <si>
    <t>Lewis Moonie</t>
  </si>
  <si>
    <t xml:space="preserve">Broughty Ferry,  Dundee,  United Kingdom, </t>
  </si>
  <si>
    <t>Lewis Perry MacAdams</t>
  </si>
  <si>
    <t>Lewis Spence</t>
  </si>
  <si>
    <t>Lewis William Walt</t>
  </si>
  <si>
    <t xml:space="preserve">Alma,  KS,  United States, </t>
  </si>
  <si>
    <t>LeÃ¯la Bekhti</t>
  </si>
  <si>
    <t xml:space="preserve">Issy-les-Moulineaux,  France, , </t>
  </si>
  <si>
    <t>Lia Amanda</t>
  </si>
  <si>
    <t>Lia Gambetta</t>
  </si>
  <si>
    <t>Liane Dayde</t>
  </si>
  <si>
    <t>Liane Foly</t>
  </si>
  <si>
    <t>Liane de Pougy</t>
  </si>
  <si>
    <t>Libba Weeks</t>
  </si>
  <si>
    <t xml:space="preserve">Terrell,  TX,  United States, </t>
  </si>
  <si>
    <t>Liberace</t>
  </si>
  <si>
    <t xml:space="preserve">West Allis,  WI,  United States, </t>
  </si>
  <si>
    <t>Libero Bigiaretti</t>
  </si>
  <si>
    <t xml:space="preserve">Matelica,  Italy, , </t>
  </si>
  <si>
    <t>Licio Gelli</t>
  </si>
  <si>
    <t>Lidia Alfonsi</t>
  </si>
  <si>
    <t>Liev Schreiber</t>
  </si>
  <si>
    <t>Lieve Slegers</t>
  </si>
  <si>
    <t xml:space="preserve">Turnhout,  Belgium, , </t>
  </si>
  <si>
    <t>Lieven Ferdinand de Beaufort</t>
  </si>
  <si>
    <t xml:space="preserve">Leusden,  Netherlands, , </t>
  </si>
  <si>
    <t>Lieven Gevaert</t>
  </si>
  <si>
    <t>Lilian Camberabero</t>
  </si>
  <si>
    <t xml:space="preserve">Saint-Vincent-de-Tyrosse,  France, , </t>
  </si>
  <si>
    <t>Lilian GonÃ§alves</t>
  </si>
  <si>
    <t xml:space="preserve">UnaÃ­,  Brazil, , </t>
  </si>
  <si>
    <t>Lilian Krentkowski</t>
  </si>
  <si>
    <t xml:space="preserve">Tucunduva,  Brazil, , </t>
  </si>
  <si>
    <t>Lilian Thuram</t>
  </si>
  <si>
    <t>Liliana Cavani</t>
  </si>
  <si>
    <t>Liliane Bettencourt</t>
  </si>
  <si>
    <t>Liliane Brackeleer</t>
  </si>
  <si>
    <t xml:space="preserve">Forest,  Frasnes-lez-Anvaing,  Belgium, </t>
  </si>
  <si>
    <t>Liliane Wouters</t>
  </si>
  <si>
    <t>Lilla Brignone</t>
  </si>
  <si>
    <t>Lilli Palmer</t>
  </si>
  <si>
    <t xml:space="preserve">Poznan,  Poland, , </t>
  </si>
  <si>
    <t>Lily</t>
  </si>
  <si>
    <t>Lily Braun</t>
  </si>
  <si>
    <t>Lily Laskine</t>
  </si>
  <si>
    <t>Lily Pons</t>
  </si>
  <si>
    <t>Lily Tomlin</t>
  </si>
  <si>
    <t>Lily Vincent</t>
  </si>
  <si>
    <t>Lina Perned</t>
  </si>
  <si>
    <t xml:space="preserve">Helsingborg,  Sweden, , </t>
  </si>
  <si>
    <t>Linda Cristal</t>
  </si>
  <si>
    <t>Linda Darnell</t>
  </si>
  <si>
    <t>Linda Dingwall</t>
  </si>
  <si>
    <t>Linda Dorcena Forry</t>
  </si>
  <si>
    <t>Linda Dulmaine</t>
  </si>
  <si>
    <t>Linda Finnie</t>
  </si>
  <si>
    <t>Linda Fratianne</t>
  </si>
  <si>
    <t>Linda Goodman</t>
  </si>
  <si>
    <t>Linda Goudey</t>
  </si>
  <si>
    <t>Linda Hardy</t>
  </si>
  <si>
    <t>Linda Hunt</t>
  </si>
  <si>
    <t>Linda Jenner</t>
  </si>
  <si>
    <t>Linda Kay Henning</t>
  </si>
  <si>
    <t>Linda Lovelace</t>
  </si>
  <si>
    <t>Linda Perry</t>
  </si>
  <si>
    <t>Linda Ronstadt</t>
  </si>
  <si>
    <t>Linda Tripp</t>
  </si>
  <si>
    <t>Lindsay Crosby</t>
  </si>
  <si>
    <t>Lindsay Stevenson</t>
  </si>
  <si>
    <t>Lindsay Wagner</t>
  </si>
  <si>
    <t>Lindsey Buckingham</t>
  </si>
  <si>
    <t>Lindsey Stirling</t>
  </si>
  <si>
    <t>Lindy Infante</t>
  </si>
  <si>
    <t>Link Wasem</t>
  </si>
  <si>
    <t xml:space="preserve">Birmingham,  OH,  United States, </t>
  </si>
  <si>
    <t>Lino Banfi</t>
  </si>
  <si>
    <t xml:space="preserve">Andria,  Italy, , </t>
  </si>
  <si>
    <t>Lino Capolicchio</t>
  </si>
  <si>
    <t>Lino Grava</t>
  </si>
  <si>
    <t xml:space="preserve">Vittorio Veneto,  Italy, , </t>
  </si>
  <si>
    <t>Lino MasariÃ©</t>
  </si>
  <si>
    <t>Lino Ventura</t>
  </si>
  <si>
    <t>Linus Carl Pauling</t>
  </si>
  <si>
    <t>Lionel</t>
  </si>
  <si>
    <t>Lionel Cardon</t>
  </si>
  <si>
    <t>Lionel Collard</t>
  </si>
  <si>
    <t xml:space="preserve">Veuxhaulles-sur-Aube,  France, , </t>
  </si>
  <si>
    <t>Lionel Delplanque</t>
  </si>
  <si>
    <t>Lionel Dumont</t>
  </si>
  <si>
    <t>Lionel Jospin</t>
  </si>
  <si>
    <t>Lionel Mallier</t>
  </si>
  <si>
    <t>Lionel Messi</t>
  </si>
  <si>
    <t xml:space="preserve">Rosario Santa Fe,  Argentina, , </t>
  </si>
  <si>
    <t>Lionel Plumenail</t>
  </si>
  <si>
    <t>Lionel Roux</t>
  </si>
  <si>
    <t>Lionello Fiumi</t>
  </si>
  <si>
    <t xml:space="preserve">Rovereto,  Italy, , </t>
  </si>
  <si>
    <t>Lisa Banes</t>
  </si>
  <si>
    <t>Lisa Bonet</t>
  </si>
  <si>
    <t>Lisa Cholodenko</t>
  </si>
  <si>
    <t>Lisa Dukakis</t>
  </si>
  <si>
    <t xml:space="preserve">Scituate,  MA,  United States, </t>
  </si>
  <si>
    <t>Lisa Edelstein</t>
  </si>
  <si>
    <t>Lisa Gastoni</t>
  </si>
  <si>
    <t xml:space="preserve">Alassio,  Italy, , </t>
  </si>
  <si>
    <t>Lisa Gordenstein</t>
  </si>
  <si>
    <t>Lisa Kudrow</t>
  </si>
  <si>
    <t>Lisa Ling</t>
  </si>
  <si>
    <t>Lisa Steinberg</t>
  </si>
  <si>
    <t>Lisa Tedesco</t>
  </si>
  <si>
    <t>Lisa Whelchel</t>
  </si>
  <si>
    <t xml:space="preserve">Littlefield,  TX,  United States, </t>
  </si>
  <si>
    <t>Lisa Ziegert</t>
  </si>
  <si>
    <t xml:space="preserve">Holyoke,  MA,  United States, </t>
  </si>
  <si>
    <t>Lise Delamare</t>
  </si>
  <si>
    <t>Lise Pinet</t>
  </si>
  <si>
    <t>Lise Topart</t>
  </si>
  <si>
    <t>Liselotte Quilling</t>
  </si>
  <si>
    <t>Lisette Lanvin</t>
  </si>
  <si>
    <t>Lissa Poulhon</t>
  </si>
  <si>
    <t>Little Willie Littlefield</t>
  </si>
  <si>
    <t>Livingston Taylor</t>
  </si>
  <si>
    <t>Livio Paladin</t>
  </si>
  <si>
    <t>Liz Lochhead</t>
  </si>
  <si>
    <t>Liz McColgan</t>
  </si>
  <si>
    <t>Liz Renay</t>
  </si>
  <si>
    <t xml:space="preserve">Chandler,  AZ,  United States, </t>
  </si>
  <si>
    <t>Liza Minnelli</t>
  </si>
  <si>
    <t>Lizzy Ansingh</t>
  </si>
  <si>
    <t>Lizzy Caplan</t>
  </si>
  <si>
    <t>Lloyd Bentsen</t>
  </si>
  <si>
    <t xml:space="preserve">Mission,  TX,  United States, </t>
  </si>
  <si>
    <t>Lloyd Bridges</t>
  </si>
  <si>
    <t>Lloyd Brinkley Ramsey</t>
  </si>
  <si>
    <t xml:space="preserve">Somerset,  KY,  United States, </t>
  </si>
  <si>
    <t>Lloyd Bruce Smith</t>
  </si>
  <si>
    <t>Lloyd Hamrol</t>
  </si>
  <si>
    <t>Lloyd N. Hand</t>
  </si>
  <si>
    <t>Loe de Jong</t>
  </si>
  <si>
    <t>Logan Ramsey</t>
  </si>
  <si>
    <t>Loic Leferme</t>
  </si>
  <si>
    <t>Lois Smith</t>
  </si>
  <si>
    <t>Lola Falana</t>
  </si>
  <si>
    <t>Lola Jean Albright</t>
  </si>
  <si>
    <t>Loleh Bellon</t>
  </si>
  <si>
    <t>Lolita Morena</t>
  </si>
  <si>
    <t xml:space="preserve">Cantiano,  Italy, , </t>
  </si>
  <si>
    <t>Lon McCallister</t>
  </si>
  <si>
    <t>Longostrevi Poggi</t>
  </si>
  <si>
    <t>Loni Anderson</t>
  </si>
  <si>
    <t>Loni Heuser</t>
  </si>
  <si>
    <t>Lonnie Donegan</t>
  </si>
  <si>
    <t>Lord Byron</t>
  </si>
  <si>
    <t>Lord Donald Ross</t>
  </si>
  <si>
    <t>Lord Dunpark</t>
  </si>
  <si>
    <t>Lord Elcho</t>
  </si>
  <si>
    <t xml:space="preserve">Buckhaven,  Leven,  United Kingdom, </t>
  </si>
  <si>
    <t>Lord James Clyde</t>
  </si>
  <si>
    <t>Lord James Leechman</t>
  </si>
  <si>
    <t>Lord John Oswald Mair Hunter</t>
  </si>
  <si>
    <t>Lord John Wheatley</t>
  </si>
  <si>
    <t>Lord McGowan</t>
  </si>
  <si>
    <t>Lord Robert McDonald</t>
  </si>
  <si>
    <t>Loredana BertÃ©</t>
  </si>
  <si>
    <t xml:space="preserve">Bagnara Calabra,  Italia, , </t>
  </si>
  <si>
    <t>Loredana Furno</t>
  </si>
  <si>
    <t>Loredana Nimis</t>
  </si>
  <si>
    <t>Lorella de Luca</t>
  </si>
  <si>
    <t>Lorenz Adlon</t>
  </si>
  <si>
    <t>Lorenza Arnetoll</t>
  </si>
  <si>
    <t xml:space="preserve">Figline e Incisa Valdarno,  Italia, , </t>
  </si>
  <si>
    <t>Lorenza Indovina</t>
  </si>
  <si>
    <t>Lorenza Pavarotti</t>
  </si>
  <si>
    <t>Lorenzo Antonetti</t>
  </si>
  <si>
    <t xml:space="preserve">Romagnano Sesia,  Italia, , </t>
  </si>
  <si>
    <t>Lorenzo Artico</t>
  </si>
  <si>
    <t>Lorenzo Bernardi</t>
  </si>
  <si>
    <t>Lorenzo Bozano</t>
  </si>
  <si>
    <t>Lorenzo Buffon</t>
  </si>
  <si>
    <t xml:space="preserve">Majano,  Italy, , </t>
  </si>
  <si>
    <t>Lorenzo Flaherty</t>
  </si>
  <si>
    <t>Lorenzo Lamas</t>
  </si>
  <si>
    <t>Lorenzo Necci</t>
  </si>
  <si>
    <t xml:space="preserve">Fiuggi,  Italy, , </t>
  </si>
  <si>
    <t>Lorenzo Rocci</t>
  </si>
  <si>
    <t xml:space="preserve">Paola,  Italy, , </t>
  </si>
  <si>
    <t>Loretta Swit</t>
  </si>
  <si>
    <t>Loretta Young</t>
  </si>
  <si>
    <t>Lori Ann McKenna</t>
  </si>
  <si>
    <t>Lori Black</t>
  </si>
  <si>
    <t>Lorin Maazel</t>
  </si>
  <si>
    <t>Lorine Niedecker</t>
  </si>
  <si>
    <t xml:space="preserve">Black Hawk,  CO,  United States, </t>
  </si>
  <si>
    <t>Loris Fortuna</t>
  </si>
  <si>
    <t xml:space="preserve">Breno,  Italy, , </t>
  </si>
  <si>
    <t>Loris Reggiani</t>
  </si>
  <si>
    <t>Loris Stecca</t>
  </si>
  <si>
    <t>Lorna Luft</t>
  </si>
  <si>
    <t>Lorraine Hansberry</t>
  </si>
  <si>
    <t>Lorraine Hunt Lieberson</t>
  </si>
  <si>
    <t>Lorraine Kelly</t>
  </si>
  <si>
    <t>Lorraine McIntosh</t>
  </si>
  <si>
    <t>Lory Del Santo</t>
  </si>
  <si>
    <t>LorÃ nt Deutsch</t>
  </si>
  <si>
    <t>Lothaire Grossmann</t>
  </si>
  <si>
    <t xml:space="preserve">Sarreguemines,  France, , </t>
  </si>
  <si>
    <t>Lothar Swierzinski</t>
  </si>
  <si>
    <t>Lotte Lehmann</t>
  </si>
  <si>
    <t xml:space="preserve">Perleberg,  Germany, , </t>
  </si>
  <si>
    <t>Lottery winner 12536</t>
  </si>
  <si>
    <t>Lottery winner 7039</t>
  </si>
  <si>
    <t>Lou 'The Toe' Groza</t>
  </si>
  <si>
    <t>Lou Ambers</t>
  </si>
  <si>
    <t xml:space="preserve">Herkimer,  NY,  United States, </t>
  </si>
  <si>
    <t>Lou Hudson</t>
  </si>
  <si>
    <t>Lou Menk</t>
  </si>
  <si>
    <t xml:space="preserve">Englewood,  CO,  United States, </t>
  </si>
  <si>
    <t>Lou Nova</t>
  </si>
  <si>
    <t>Loubna Benaissa</t>
  </si>
  <si>
    <t>Loudi Nijhoff</t>
  </si>
  <si>
    <t>Louis 'Louison' Bobet</t>
  </si>
  <si>
    <t xml:space="preserve">Saint-MÃ©en-le-Grand,  France, , </t>
  </si>
  <si>
    <t>Louis</t>
  </si>
  <si>
    <t>Louis Aragon</t>
  </si>
  <si>
    <t>Louis Armand</t>
  </si>
  <si>
    <t xml:space="preserve">Cruseilles,  France, , </t>
  </si>
  <si>
    <t>Louis Arretche</t>
  </si>
  <si>
    <t xml:space="preserve">Saint-Justin,  France, , </t>
  </si>
  <si>
    <t>Louis Bancel</t>
  </si>
  <si>
    <t xml:space="preserve">Saint-Julien-Molin-Molette,  France, , </t>
  </si>
  <si>
    <t>Louis Barthou</t>
  </si>
  <si>
    <t xml:space="preserve">Oloron-Sainte-Marie,  France, , </t>
  </si>
  <si>
    <t>Louis Beel</t>
  </si>
  <si>
    <t>Louis Bille</t>
  </si>
  <si>
    <t xml:space="preserve">Fleury-les-Aubrais,  France, , </t>
  </si>
  <si>
    <t>Louis Binger</t>
  </si>
  <si>
    <t>Louis Bouilhet</t>
  </si>
  <si>
    <t xml:space="preserve">Cany-Barville,  France, , </t>
  </si>
  <si>
    <t>Louis Bourgault</t>
  </si>
  <si>
    <t>Louis Braille</t>
  </si>
  <si>
    <t xml:space="preserve">Coupvray,  France, , </t>
  </si>
  <si>
    <t>Louis Breguet</t>
  </si>
  <si>
    <t>Louis Cabo</t>
  </si>
  <si>
    <t>Louis Carrara</t>
  </si>
  <si>
    <t xml:space="preserve">Albino,  Italy, , </t>
  </si>
  <si>
    <t>Louis Chevrier</t>
  </si>
  <si>
    <t xml:space="preserve">Fontenay-le-Comte,  France, , </t>
  </si>
  <si>
    <t>Louis Chiron</t>
  </si>
  <si>
    <t>Louis Cork Marcheschi</t>
  </si>
  <si>
    <t>Louis Corman</t>
  </si>
  <si>
    <t>Louis Coudert</t>
  </si>
  <si>
    <t xml:space="preserve">Signy-l'Abbaye,  France, , </t>
  </si>
  <si>
    <t>Louis Couperus</t>
  </si>
  <si>
    <t>Louis Daquin</t>
  </si>
  <si>
    <t>Louis Deibler</t>
  </si>
  <si>
    <t>Louis Delluc</t>
  </si>
  <si>
    <t xml:space="preserve">Le Buisson-de-Cadouin,  France, , </t>
  </si>
  <si>
    <t>Louis Ducatel</t>
  </si>
  <si>
    <t xml:space="preserve">Couargues,  France, , </t>
  </si>
  <si>
    <t>Louis Ducos du Hauron</t>
  </si>
  <si>
    <t xml:space="preserve">Langon,  France, , </t>
  </si>
  <si>
    <t>Louis Edmond Durey</t>
  </si>
  <si>
    <t>Louis Edwin Smart</t>
  </si>
  <si>
    <t>Louis Emile Bertin</t>
  </si>
  <si>
    <t>Louis F. Aubert</t>
  </si>
  <si>
    <t>Louis Fabien</t>
  </si>
  <si>
    <t xml:space="preserve">L'Isle-Jourdain,  France, , </t>
  </si>
  <si>
    <t>Louis Feuillade</t>
  </si>
  <si>
    <t>Louis Figuier</t>
  </si>
  <si>
    <t>Louis Forton</t>
  </si>
  <si>
    <t xml:space="preserve">SÃ©es,  France, , </t>
  </si>
  <si>
    <t>Louis Fourestier</t>
  </si>
  <si>
    <t>Louis Freeh</t>
  </si>
  <si>
    <t>Louis FÃ©raud</t>
  </si>
  <si>
    <t xml:space="preserve">GagniÃ¨res,  France, , </t>
  </si>
  <si>
    <t>Louis Gabrillargues</t>
  </si>
  <si>
    <t>Louis Garaud</t>
  </si>
  <si>
    <t>Louis Garrel</t>
  </si>
  <si>
    <t>Louis Grote</t>
  </si>
  <si>
    <t>Louis Guilloux</t>
  </si>
  <si>
    <t>Louis Hamlin</t>
  </si>
  <si>
    <t>Louis Henry</t>
  </si>
  <si>
    <t xml:space="preserve">Marche-en-Famenne,  Belgique, , </t>
  </si>
  <si>
    <t>Louis HÃ©mon</t>
  </si>
  <si>
    <t>Louis J. Gasnier</t>
  </si>
  <si>
    <t>Louis James Hauge</t>
  </si>
  <si>
    <t xml:space="preserve">Ada,  MN,  United States, </t>
  </si>
  <si>
    <t>Louis Jouvet</t>
  </si>
  <si>
    <t xml:space="preserve">Crozon,  France, , </t>
  </si>
  <si>
    <t>Louis Joxe</t>
  </si>
  <si>
    <t>Louis Lacombe</t>
  </si>
  <si>
    <t>Louis Lavelle</t>
  </si>
  <si>
    <t xml:space="preserve">Saint-Martin-de-VillerÃ©al,  France, , </t>
  </si>
  <si>
    <t>Louis Le Cardonnel</t>
  </si>
  <si>
    <t>Louis Le Prince</t>
  </si>
  <si>
    <t>Louis Leon Theodore Gosselin</t>
  </si>
  <si>
    <t xml:space="preserve">Richemont,  France, , </t>
  </si>
  <si>
    <t>Louis Leprince</t>
  </si>
  <si>
    <t>Louis Leterrier</t>
  </si>
  <si>
    <t>Louis LumiÃ¨re</t>
  </si>
  <si>
    <t>Louis Lyautey</t>
  </si>
  <si>
    <t>Louis Malle</t>
  </si>
  <si>
    <t xml:space="preserve">Thumeries,  France, , </t>
  </si>
  <si>
    <t>Louis Maurice Picard</t>
  </si>
  <si>
    <t>Louis Metzger</t>
  </si>
  <si>
    <t>Louis Neel</t>
  </si>
  <si>
    <t>Louis Pasteur</t>
  </si>
  <si>
    <t>Louis Paul Boon</t>
  </si>
  <si>
    <t>Louis Paul Cailletet</t>
  </si>
  <si>
    <t>Louis Pergaud</t>
  </si>
  <si>
    <t xml:space="preserve">Belmont,  France, , </t>
  </si>
  <si>
    <t>Louis Pierre Althusser</t>
  </si>
  <si>
    <t xml:space="preserve">Bir Mourad Rais,  Alger,  AlgÃ©rie, </t>
  </si>
  <si>
    <t>Louis Pouzin</t>
  </si>
  <si>
    <t>Louis Raemaekers</t>
  </si>
  <si>
    <t>Louis Ranvier</t>
  </si>
  <si>
    <t>Louis Ratisbonne</t>
  </si>
  <si>
    <t>Louis Rene</t>
  </si>
  <si>
    <t xml:space="preserve">Saint-Gilles,  France, , </t>
  </si>
  <si>
    <t>Louis Salou</t>
  </si>
  <si>
    <t xml:space="preserve">Oissel,  France, , </t>
  </si>
  <si>
    <t>Louis Schweitzer</t>
  </si>
  <si>
    <t>Louis Sclavis</t>
  </si>
  <si>
    <t>Louis Skena</t>
  </si>
  <si>
    <t>Louis Touchagues</t>
  </si>
  <si>
    <t xml:space="preserve">Saint-Cyr-au-Mont-d'Or,  France, , </t>
  </si>
  <si>
    <t>Louis Tschandin</t>
  </si>
  <si>
    <t xml:space="preserve">Rammersmatt,  France, , </t>
  </si>
  <si>
    <t>Louis Valtat</t>
  </si>
  <si>
    <t>Louis Veuillot</t>
  </si>
  <si>
    <t xml:space="preserve">Boynes,  France, , </t>
  </si>
  <si>
    <t>Louis Vivin</t>
  </si>
  <si>
    <t xml:space="preserve">Hadol,  France, , </t>
  </si>
  <si>
    <t>Louis Vola</t>
  </si>
  <si>
    <t>Louis Vuitton</t>
  </si>
  <si>
    <t xml:space="preserve">Anchay,  Saint-HymetiÃ¨re-sur-Valouse,  France, </t>
  </si>
  <si>
    <t>Louis XIV of France</t>
  </si>
  <si>
    <t>Louis Zimmer</t>
  </si>
  <si>
    <t>Louisa Catherine Adams</t>
  </si>
  <si>
    <t>Louisa Catherine Adams Kuhn</t>
  </si>
  <si>
    <t>Louisa May Alcott</t>
  </si>
  <si>
    <t>Louis de Broglie</t>
  </si>
  <si>
    <t>Louis de Froment</t>
  </si>
  <si>
    <t>Louis de FunÃ¨s</t>
  </si>
  <si>
    <t>Louis de Gouyon Matignon</t>
  </si>
  <si>
    <t>Louis de Guiringaud</t>
  </si>
  <si>
    <t>Louis de Polignac</t>
  </si>
  <si>
    <t>Louise AbbÃ©ma</t>
  </si>
  <si>
    <t>Louise Bessette</t>
  </si>
  <si>
    <t>Louise Bourgeois</t>
  </si>
  <si>
    <t>Louise Carletti</t>
  </si>
  <si>
    <t>Louise Hay</t>
  </si>
  <si>
    <t>Louise Mandrell</t>
  </si>
  <si>
    <t>Louise Marie ThÃ©rÃ¨se d'Artois</t>
  </si>
  <si>
    <t>Louise Tobin</t>
  </si>
  <si>
    <t xml:space="preserve">Aubrey,  TX,  United States, </t>
  </si>
  <si>
    <t>Louise Weiss</t>
  </si>
  <si>
    <t>Louise de Vilmorin</t>
  </si>
  <si>
    <t>Loulou GastÃ©</t>
  </si>
  <si>
    <t>Lourdes Leon</t>
  </si>
  <si>
    <t>Lova Moor</t>
  </si>
  <si>
    <t xml:space="preserve">La GrÃ¨ve-sur-Mignon,  France, , </t>
  </si>
  <si>
    <t>Lowell Ponte</t>
  </si>
  <si>
    <t>LoÃ¯c Caradec</t>
  </si>
  <si>
    <t>LoÃ¯c Collomb</t>
  </si>
  <si>
    <t>LoÃ¯ck Peyron</t>
  </si>
  <si>
    <t>Luc</t>
  </si>
  <si>
    <t>Luc Alphand</t>
  </si>
  <si>
    <t>Luc Barruet</t>
  </si>
  <si>
    <t>Luc Besson</t>
  </si>
  <si>
    <t>Luc Dardenne</t>
  </si>
  <si>
    <t xml:space="preserve">FlÃ©malle,  Belgium, , </t>
  </si>
  <si>
    <t>Luc Dietrich</t>
  </si>
  <si>
    <t>Luc Goiris</t>
  </si>
  <si>
    <t>Luc Lafnet</t>
  </si>
  <si>
    <t>Luc Montagnier</t>
  </si>
  <si>
    <t xml:space="preserve">Chabris,  France, , </t>
  </si>
  <si>
    <t>Luc Moullet</t>
  </si>
  <si>
    <t>Luc Vercruysse</t>
  </si>
  <si>
    <t>Luca Badoer</t>
  </si>
  <si>
    <t>Luca Barbareschi</t>
  </si>
  <si>
    <t>Luca Barbarossa</t>
  </si>
  <si>
    <t>Luca Calvani</t>
  </si>
  <si>
    <t>Luca Cantagalli</t>
  </si>
  <si>
    <t>Luca Carboni</t>
  </si>
  <si>
    <t>Luca Colombo</t>
  </si>
  <si>
    <t>Luca Cordero</t>
  </si>
  <si>
    <t>Luca Giustolisi</t>
  </si>
  <si>
    <t>Luca Magnani</t>
  </si>
  <si>
    <t>Luca Manfredi</t>
  </si>
  <si>
    <t>Luca Nobile</t>
  </si>
  <si>
    <t>Luca Sacchi</t>
  </si>
  <si>
    <t>Luca Verdone</t>
  </si>
  <si>
    <t>Lucas MaziÃ¨res</t>
  </si>
  <si>
    <t>Lucas van Dam</t>
  </si>
  <si>
    <t>Luchino Visconti</t>
  </si>
  <si>
    <t>Lucia BosÃ©</t>
  </si>
  <si>
    <t>Lucia Joyce</t>
  </si>
  <si>
    <t>Lucia Mannucci</t>
  </si>
  <si>
    <t>Lucia Valentini Terrani</t>
  </si>
  <si>
    <t>Lucia Vasini</t>
  </si>
  <si>
    <t>Lucia dos Santos</t>
  </si>
  <si>
    <t>Luciana Littizzetto</t>
  </si>
  <si>
    <t>Luciana Paluzzi</t>
  </si>
  <si>
    <t>Luciana Savignano</t>
  </si>
  <si>
    <t>Luciana Vendramini</t>
  </si>
  <si>
    <t xml:space="preserve">JaÃº,  Brazil, , </t>
  </si>
  <si>
    <t>Luciano Benetton</t>
  </si>
  <si>
    <t>Luciano Berio</t>
  </si>
  <si>
    <t>Luciano Bianciardi</t>
  </si>
  <si>
    <t>Luciano Chailly</t>
  </si>
  <si>
    <t>Luciano Comaschi</t>
  </si>
  <si>
    <t xml:space="preserve">Melzo,  Italy, , </t>
  </si>
  <si>
    <t>Luciano Delfino</t>
  </si>
  <si>
    <t>Luciano Ligabue</t>
  </si>
  <si>
    <t xml:space="preserve">Correggio,  Italy, , </t>
  </si>
  <si>
    <t>Luciano Minguzzi</t>
  </si>
  <si>
    <t>Luciano Nizzola</t>
  </si>
  <si>
    <t>Luciano Pavarotti</t>
  </si>
  <si>
    <t>Luciano Pezzi</t>
  </si>
  <si>
    <t>Luciano Teodori</t>
  </si>
  <si>
    <t xml:space="preserve">Tivoli,  Italy, , </t>
  </si>
  <si>
    <t>Luciano Virgili</t>
  </si>
  <si>
    <t>Luciano Virgilio</t>
  </si>
  <si>
    <t>Lucie Arnaz</t>
  </si>
  <si>
    <t>Lucie Delarue</t>
  </si>
  <si>
    <t>Lucie DÃ©cosse</t>
  </si>
  <si>
    <t>Lucie Rivel</t>
  </si>
  <si>
    <t>Lucien Aimar</t>
  </si>
  <si>
    <t>Lucien Baroux</t>
  </si>
  <si>
    <t>Lucien BarriÃ¨re</t>
  </si>
  <si>
    <t xml:space="preserve">RosiÃ¨res,  France, , </t>
  </si>
  <si>
    <t>Lucien Bodard</t>
  </si>
  <si>
    <t xml:space="preserve">Chongqing Chongqing,  China, , </t>
  </si>
  <si>
    <t>Lucien Cossou</t>
  </si>
  <si>
    <t>Lucien Coutaud</t>
  </si>
  <si>
    <t xml:space="preserve">Meynes,  France, , </t>
  </si>
  <si>
    <t>Lucien Duc</t>
  </si>
  <si>
    <t xml:space="preserve">La CÃ´te-Saint-AndrÃ©,  France, , </t>
  </si>
  <si>
    <t>Lucien Fabre</t>
  </si>
  <si>
    <t xml:space="preserve">Pampelonne,  France, , </t>
  </si>
  <si>
    <t>Lucien Febvre</t>
  </si>
  <si>
    <t>Lucien Frederic Arrieu</t>
  </si>
  <si>
    <t>Lucien Gaudin</t>
  </si>
  <si>
    <t>Lucien Isadore Israel</t>
  </si>
  <si>
    <t>Lucien Israel</t>
  </si>
  <si>
    <t xml:space="preserve">Boulay-les-Barres,  France, , </t>
  </si>
  <si>
    <t>Lucien Leduc</t>
  </si>
  <si>
    <t xml:space="preserve">Le Portel,  France, , </t>
  </si>
  <si>
    <t>Lucien Meraint</t>
  </si>
  <si>
    <t>Lucien Michard</t>
  </si>
  <si>
    <t>Lucien Mollmann</t>
  </si>
  <si>
    <t>Lucien Muller</t>
  </si>
  <si>
    <t xml:space="preserve">Bischwiller,  France, , </t>
  </si>
  <si>
    <t>Lucien Neuwirth</t>
  </si>
  <si>
    <t>Lucien Petit</t>
  </si>
  <si>
    <t>Lucien Pissarro</t>
  </si>
  <si>
    <t>Lucien Rebatet</t>
  </si>
  <si>
    <t xml:space="preserve">Moras-en-Valloire,  France, , </t>
  </si>
  <si>
    <t>Lucien Van Impe</t>
  </si>
  <si>
    <t xml:space="preserve">Erpe-Mere,  BelgiÃ«, , </t>
  </si>
  <si>
    <t>Lucien Zins</t>
  </si>
  <si>
    <t>Lucienne Boyer</t>
  </si>
  <si>
    <t>Lucille Ball</t>
  </si>
  <si>
    <t xml:space="preserve">Jamestown,  NY,  United States, </t>
  </si>
  <si>
    <t>Lucille Capra</t>
  </si>
  <si>
    <t>Lucille McLauchlan</t>
  </si>
  <si>
    <t>Lucille Van Tassel</t>
  </si>
  <si>
    <t>Lucinda Childs</t>
  </si>
  <si>
    <t>Lucio Battisti</t>
  </si>
  <si>
    <t>Lucio Costa</t>
  </si>
  <si>
    <t>Lucio Dalla</t>
  </si>
  <si>
    <t>Lucky Luciano</t>
  </si>
  <si>
    <t xml:space="preserve">Lercara Friddi,  Italia, , </t>
  </si>
  <si>
    <t>Lucrezia Lante della Rovere</t>
  </si>
  <si>
    <t>Lucy Broadwood</t>
  </si>
  <si>
    <t xml:space="preserve">Melrose,  United Kingdom, , </t>
  </si>
  <si>
    <t>Lucy Pond</t>
  </si>
  <si>
    <t>Ludger Beerbaum</t>
  </si>
  <si>
    <t xml:space="preserve">Adelebsen,  Germany, , </t>
  </si>
  <si>
    <t>Ludivine Sagnier</t>
  </si>
  <si>
    <t xml:space="preserve">La Celle-Saint-Cloud,  France, , </t>
  </si>
  <si>
    <t>Ludmila MikaÃ«l</t>
  </si>
  <si>
    <t>Ludmilla TchÃ©rina</t>
  </si>
  <si>
    <t>Ludo Lefebvre</t>
  </si>
  <si>
    <t>Ludo Philippaerts</t>
  </si>
  <si>
    <t>Ludovic Giuly</t>
  </si>
  <si>
    <t>Ludovic Kennedy</t>
  </si>
  <si>
    <t>Ludovico Fremont</t>
  </si>
  <si>
    <t>Ludovico Rocca</t>
  </si>
  <si>
    <t>Ludwig Aschoff</t>
  </si>
  <si>
    <t>Ludwig Beck</t>
  </si>
  <si>
    <t>Ludwig Biermann</t>
  </si>
  <si>
    <t>Ludwig Cruwell</t>
  </si>
  <si>
    <t>Ludwig Devrient</t>
  </si>
  <si>
    <t>Ludwig Erhard</t>
  </si>
  <si>
    <t>Ludwig Feuerbach</t>
  </si>
  <si>
    <t xml:space="preserve">Landshut,  Germany, , </t>
  </si>
  <si>
    <t>Ludwig Finckh</t>
  </si>
  <si>
    <t>Ludwig Ganghofer</t>
  </si>
  <si>
    <t xml:space="preserve">Kaufbeuren,  Germany, , </t>
  </si>
  <si>
    <t>Ludwig Kaas</t>
  </si>
  <si>
    <t>Ludwig Mies van Der Rohe</t>
  </si>
  <si>
    <t>Ludwig Muller</t>
  </si>
  <si>
    <t>Ludwig Pastor</t>
  </si>
  <si>
    <t>Ludwig Prandtl</t>
  </si>
  <si>
    <t>Ludwig Richter</t>
  </si>
  <si>
    <t>Ludwig Spindler</t>
  </si>
  <si>
    <t>Ludwig Thoma</t>
  </si>
  <si>
    <t xml:space="preserve">Oberammergau,  Germany, , </t>
  </si>
  <si>
    <t>Ludwig Tieck</t>
  </si>
  <si>
    <t>Luigi Abete</t>
  </si>
  <si>
    <t>Luigi Bartolini</t>
  </si>
  <si>
    <t xml:space="preserve">Cupramontana,  Italy, , </t>
  </si>
  <si>
    <t>Luigi Barzini</t>
  </si>
  <si>
    <t>Luigi Boccherini</t>
  </si>
  <si>
    <t>Luigi Bonino</t>
  </si>
  <si>
    <t xml:space="preserve">Bra,  Italy, , </t>
  </si>
  <si>
    <t>Luigi Brunella</t>
  </si>
  <si>
    <t>Luigi Calabresi</t>
  </si>
  <si>
    <t>Luigi Cherubini</t>
  </si>
  <si>
    <t>Luigi Colaussi</t>
  </si>
  <si>
    <t xml:space="preserve">Gradisca d'Isonzo,  Italia, , </t>
  </si>
  <si>
    <t>Luigi Coluzzi</t>
  </si>
  <si>
    <t>Luigi Comencini</t>
  </si>
  <si>
    <t xml:space="preserve">SalÃ²,  Italy, , </t>
  </si>
  <si>
    <t>Luigi Dadaglio</t>
  </si>
  <si>
    <t xml:space="preserve">Sezzadio,  Italy, , </t>
  </si>
  <si>
    <t>Luigi Di Bella</t>
  </si>
  <si>
    <t xml:space="preserve">Linguaglossa,  Italy, , </t>
  </si>
  <si>
    <t>Luigi Di Liegro</t>
  </si>
  <si>
    <t xml:space="preserve">Gaeta,  Italy, , </t>
  </si>
  <si>
    <t>Luigi Diberti</t>
  </si>
  <si>
    <t>Luigi Einaudi</t>
  </si>
  <si>
    <t xml:space="preserve">CarrÃ¹,  Italy, , </t>
  </si>
  <si>
    <t>Luigi Fasulo</t>
  </si>
  <si>
    <t xml:space="preserve">Prata Camportaccio,  Italy, , </t>
  </si>
  <si>
    <t>Luigi Federzoni</t>
  </si>
  <si>
    <t>Luigi Giuliano</t>
  </si>
  <si>
    <t>Luigi Griffanti</t>
  </si>
  <si>
    <t xml:space="preserve">Turbigo,  Italy, , </t>
  </si>
  <si>
    <t>Luigi Gui</t>
  </si>
  <si>
    <t>Luigi Lo Cascio</t>
  </si>
  <si>
    <t>Luigi Longo</t>
  </si>
  <si>
    <t xml:space="preserve">Fubine Monferrato,  Italy, , </t>
  </si>
  <si>
    <t>Luigi Malabrocca</t>
  </si>
  <si>
    <t xml:space="preserve">Tortona,  Italy, , </t>
  </si>
  <si>
    <t>Luigi Male</t>
  </si>
  <si>
    <t xml:space="preserve">Viterbo,  Italy, , </t>
  </si>
  <si>
    <t>Luigi Malerba</t>
  </si>
  <si>
    <t xml:space="preserve">Berceto,  Italy, , </t>
  </si>
  <si>
    <t>Luigi Mazzella</t>
  </si>
  <si>
    <t>Luigi Meroni</t>
  </si>
  <si>
    <t>Luigi Milano</t>
  </si>
  <si>
    <t>Luigi Moltrasio</t>
  </si>
  <si>
    <t xml:space="preserve">Rovellasca,  Italy, , </t>
  </si>
  <si>
    <t>Luigi Nono</t>
  </si>
  <si>
    <t>Luigi Oreste Speciani</t>
  </si>
  <si>
    <t xml:space="preserve">Asso,  Italy, , </t>
  </si>
  <si>
    <t>Luigi Pirandello</t>
  </si>
  <si>
    <t xml:space="preserve">Agrigento,  Italy, , </t>
  </si>
  <si>
    <t>Luigi Poli</t>
  </si>
  <si>
    <t>Luigi Russolo</t>
  </si>
  <si>
    <t xml:space="preserve">Portogruaro,  Italy, , </t>
  </si>
  <si>
    <t>Luigi Santucci</t>
  </si>
  <si>
    <t>Luigi Scarabello</t>
  </si>
  <si>
    <t xml:space="preserve">Aulla,  Italy, , </t>
  </si>
  <si>
    <t>Luigi Spaventa</t>
  </si>
  <si>
    <t>Luigi Tenco</t>
  </si>
  <si>
    <t xml:space="preserve">Cassine,  Italy, , </t>
  </si>
  <si>
    <t>Luigi Zampa</t>
  </si>
  <si>
    <t>Luigino Negro</t>
  </si>
  <si>
    <t xml:space="preserve">Viarigi,  Italy, , </t>
  </si>
  <si>
    <t>Luis BuÃ±uel</t>
  </si>
  <si>
    <t xml:space="preserve">Calanda,  Spain, , </t>
  </si>
  <si>
    <t>Luis Cruls</t>
  </si>
  <si>
    <t xml:space="preserve">Diest,  Belgium, , </t>
  </si>
  <si>
    <t>Luis CÃ©sar Amadori</t>
  </si>
  <si>
    <t>Luis Donaldo Colosio</t>
  </si>
  <si>
    <t>Magdalena de Kino,  Magdalena,  Sonora,  Mexico"</t>
  </si>
  <si>
    <t>Luis Mariano</t>
  </si>
  <si>
    <t xml:space="preserve">Irun,  Spain, , </t>
  </si>
  <si>
    <t>Luis Ocana</t>
  </si>
  <si>
    <t>Luis Rosales</t>
  </si>
  <si>
    <t>Luis Trenker</t>
  </si>
  <si>
    <t xml:space="preserve">Sankt Ulrich im MÃ¼hlkreis,  Ã–sterreich, , </t>
  </si>
  <si>
    <t>Luis Walter Alvarez</t>
  </si>
  <si>
    <t>Luisa Ferida</t>
  </si>
  <si>
    <t>Luisa Sargentini Spagnoli</t>
  </si>
  <si>
    <t>Luisa Tetrazzini</t>
  </si>
  <si>
    <t>Luise BÃ¼chner</t>
  </si>
  <si>
    <t>Luise Hensel</t>
  </si>
  <si>
    <t xml:space="preserve">Fehrbellin,  Germany, , </t>
  </si>
  <si>
    <t>Luise Karoline Brachmann</t>
  </si>
  <si>
    <t xml:space="preserve">Rochlitz,  Germany, , </t>
  </si>
  <si>
    <t>Luise Rinser</t>
  </si>
  <si>
    <t xml:space="preserve">Landsberg am Lech,  Germany, , </t>
  </si>
  <si>
    <t>Luisella Beghi</t>
  </si>
  <si>
    <t>Luise von Francois</t>
  </si>
  <si>
    <t xml:space="preserve">Zahna-Elster,  Deutschland, , </t>
  </si>
  <si>
    <t>Luitzen Brouwer</t>
  </si>
  <si>
    <t>Luiz Pacheco</t>
  </si>
  <si>
    <t>Luka Karabatic</t>
  </si>
  <si>
    <t>Lukas Ammann</t>
  </si>
  <si>
    <t>Luke Goss</t>
  </si>
  <si>
    <t xml:space="preserve">Lewisham,  London,  United Kingdom, </t>
  </si>
  <si>
    <t>Lulu</t>
  </si>
  <si>
    <t>Luther Skaggs</t>
  </si>
  <si>
    <t xml:space="preserve">Henderson,  KY,  United States, </t>
  </si>
  <si>
    <t>Luz del Fuego</t>
  </si>
  <si>
    <t xml:space="preserve">Cachoeiro de Itapemirim,  Brazil, , </t>
  </si>
  <si>
    <t>Lycette Darsonval</t>
  </si>
  <si>
    <t xml:space="preserve">Coutances,  France, , </t>
  </si>
  <si>
    <t>Lydell Mitchell</t>
  </si>
  <si>
    <t xml:space="preserve">Salem,  NJ,  United States, </t>
  </si>
  <si>
    <t>Lydia Kay Bree</t>
  </si>
  <si>
    <t>Lydia Shire</t>
  </si>
  <si>
    <t>Lydia Warren</t>
  </si>
  <si>
    <t>Lydie Arickx</t>
  </si>
  <si>
    <t>Lydie Denier</t>
  </si>
  <si>
    <t>Lyla Rocco</t>
  </si>
  <si>
    <t>Lyle Menendez</t>
  </si>
  <si>
    <t>Lyle Ritz</t>
  </si>
  <si>
    <t>Lyman Spitzer</t>
  </si>
  <si>
    <t>Lyne Chardonnet</t>
  </si>
  <si>
    <t>Lynn Anderson</t>
  </si>
  <si>
    <t>Lynn Faulds Wood</t>
  </si>
  <si>
    <t>Lynn Glauber</t>
  </si>
  <si>
    <t>Lynn Goodchild</t>
  </si>
  <si>
    <t>Lynn Harrell</t>
  </si>
  <si>
    <t>Lynn Rodden</t>
  </si>
  <si>
    <t>Lynndie England</t>
  </si>
  <si>
    <t xml:space="preserve">Morehead,  KY,  United States, </t>
  </si>
  <si>
    <t>Lynne Carter</t>
  </si>
  <si>
    <t>Lynne Palmer</t>
  </si>
  <si>
    <t>Lyse Gauty</t>
  </si>
  <si>
    <t>Lysian Bonnafous</t>
  </si>
  <si>
    <t xml:space="preserve">Nissan-lez-Enserune,  France, , </t>
  </si>
  <si>
    <t>LÃ©a Drucker</t>
  </si>
  <si>
    <t>LÃ©a Seydoux</t>
  </si>
  <si>
    <t>LÃ©o Campion</t>
  </si>
  <si>
    <t>LÃ©o FerrÃ©</t>
  </si>
  <si>
    <t xml:space="preserve">Monte-Carlo,  Monaco,  Monaco, </t>
  </si>
  <si>
    <t>LÃ©o Marjane</t>
  </si>
  <si>
    <t>LÃ©on AzÃ©ma</t>
  </si>
  <si>
    <t xml:space="preserve">Alignan-du-Vent,  France, , </t>
  </si>
  <si>
    <t>LÃ©on Blum</t>
  </si>
  <si>
    <t>LÃ©on Bourgeois</t>
  </si>
  <si>
    <t>LÃ©on Cuffaut</t>
  </si>
  <si>
    <t>LÃ©on Daudet</t>
  </si>
  <si>
    <t>LÃ©on Dony</t>
  </si>
  <si>
    <t>LÃ©on FrapiÃ©</t>
  </si>
  <si>
    <t>LÃ©on Gambetta</t>
  </si>
  <si>
    <t>LÃ©on Gischia</t>
  </si>
  <si>
    <t>LÃ©on Jouhaux</t>
  </si>
  <si>
    <t>LÃ©on Louis Duwaerts</t>
  </si>
  <si>
    <t>LÃ©on Poirier</t>
  </si>
  <si>
    <t>LÃ©on Roches</t>
  </si>
  <si>
    <t>LÃ©on Smet</t>
  </si>
  <si>
    <t>LÃ©once Corne</t>
  </si>
  <si>
    <t>LÃ©once Perret</t>
  </si>
  <si>
    <t>M. A. Foster</t>
  </si>
  <si>
    <t>M. C. Escher</t>
  </si>
  <si>
    <t xml:space="preserve">Leeuwarden,  Netherlands, , </t>
  </si>
  <si>
    <t>M. J. Frankovich</t>
  </si>
  <si>
    <t xml:space="preserve">Bisbee,  AZ,  United States, </t>
  </si>
  <si>
    <t>M. Paul Choisnard</t>
  </si>
  <si>
    <t>M. Pokora</t>
  </si>
  <si>
    <t>M. R. Reilly</t>
  </si>
  <si>
    <t>MC Hammer</t>
  </si>
  <si>
    <t>Maarten Maartens</t>
  </si>
  <si>
    <t>Mac Davis</t>
  </si>
  <si>
    <t>MacGregor Mathers</t>
  </si>
  <si>
    <t xml:space="preserve">Hackney,  Matlock,  United Kingdom, </t>
  </si>
  <si>
    <t>MacKenzie Rose Corrigan</t>
  </si>
  <si>
    <t>MacKinlay Kantor</t>
  </si>
  <si>
    <t xml:space="preserve">Webster City,  IA,  United States, </t>
  </si>
  <si>
    <t>Mac Miller</t>
  </si>
  <si>
    <t>Macha MÃ©ril</t>
  </si>
  <si>
    <t>Mack Truesdale</t>
  </si>
  <si>
    <t>Mackenzie Astin</t>
  </si>
  <si>
    <t>Mackenzie Mauzy</t>
  </si>
  <si>
    <t>Madalyn Murray O'Hair</t>
  </si>
  <si>
    <t>Madame Billy</t>
  </si>
  <si>
    <t xml:space="preserve">Morey-Saint-Denis,  France, , </t>
  </si>
  <si>
    <t>Madame GrÃ¨s</t>
  </si>
  <si>
    <t>Madame de StaÃ«l</t>
  </si>
  <si>
    <t>Madeleine BarbulÃ©e</t>
  </si>
  <si>
    <t>Madeleine Christie</t>
  </si>
  <si>
    <t>Madeleine Galais</t>
  </si>
  <si>
    <t>Madeleine Lagadec</t>
  </si>
  <si>
    <t xml:space="preserve">Lesneven,  France, , </t>
  </si>
  <si>
    <t>Madeleine Lebeau</t>
  </si>
  <si>
    <t>Madeleine Renaud</t>
  </si>
  <si>
    <t>Madeleine Robinson</t>
  </si>
  <si>
    <t>Madeleine Sologne</t>
  </si>
  <si>
    <t xml:space="preserve">La FertÃ©-Imbault,  France, , </t>
  </si>
  <si>
    <t>Madeleine Vionnet</t>
  </si>
  <si>
    <t xml:space="preserve">Chilleurs-aux-Bois,  France, , </t>
  </si>
  <si>
    <t>Madeleine de Rauch</t>
  </si>
  <si>
    <t>Madelene Manning</t>
  </si>
  <si>
    <t>Madeline Houston McWhinney</t>
  </si>
  <si>
    <t>Madeline Kahn</t>
  </si>
  <si>
    <t>Madeon</t>
  </si>
  <si>
    <t>Madison Cawein</t>
  </si>
  <si>
    <t>Mado Robin</t>
  </si>
  <si>
    <t xml:space="preserve">Yzeures-sur-Creuse,  France, , </t>
  </si>
  <si>
    <t>Mafia Rex</t>
  </si>
  <si>
    <t>Magali NoÃ«l</t>
  </si>
  <si>
    <t xml:space="preserve">Izmir,  TÃ¼rkiye, , </t>
  </si>
  <si>
    <t>Magda Goebbels</t>
  </si>
  <si>
    <t>Magda Janssens</t>
  </si>
  <si>
    <t>Magda Schneider</t>
  </si>
  <si>
    <t>Maggie Bell</t>
  </si>
  <si>
    <t>Maggie Nalbandian</t>
  </si>
  <si>
    <t xml:space="preserve">Plainview,  TX,  United States, </t>
  </si>
  <si>
    <t>Maginel Galt</t>
  </si>
  <si>
    <t>Magnus Linklater</t>
  </si>
  <si>
    <t xml:space="preserve">Harray,  Orkney Isles,  United Kingdom, </t>
  </si>
  <si>
    <t>Mahiedine Mekhissi</t>
  </si>
  <si>
    <t>Maino Neri</t>
  </si>
  <si>
    <t>Maite</t>
  </si>
  <si>
    <t xml:space="preserve">Rion-des-Landes,  France, , </t>
  </si>
  <si>
    <t>Makio Murayama</t>
  </si>
  <si>
    <t>Malcolm</t>
  </si>
  <si>
    <t>Malcolm Leslie Rifkind</t>
  </si>
  <si>
    <t>Malcolm McAlpine</t>
  </si>
  <si>
    <t>Malcolm McCulloch</t>
  </si>
  <si>
    <t>Malcolm Melville</t>
  </si>
  <si>
    <t>Malcolm T. Stamper</t>
  </si>
  <si>
    <t>Malcolm Winfield Cagle</t>
  </si>
  <si>
    <t xml:space="preserve">Grand Junction,  CO,  United States, </t>
  </si>
  <si>
    <t>Malcolm X</t>
  </si>
  <si>
    <t>Malcolm Young</t>
  </si>
  <si>
    <t>Malia Metella</t>
  </si>
  <si>
    <t xml:space="preserve">Cayenne,  French Guiana,  French Guiana, </t>
  </si>
  <si>
    <t>Mamie Mays</t>
  </si>
  <si>
    <t xml:space="preserve">Eclectic,  AL,  United States, </t>
  </si>
  <si>
    <t>Mamie Van Doren</t>
  </si>
  <si>
    <t xml:space="preserve">Rowena,  SD,  United States, </t>
  </si>
  <si>
    <t>Mamy Raomeriarimanana</t>
  </si>
  <si>
    <t xml:space="preserve">Antsohihy,  Sofia,  Madagascar, </t>
  </si>
  <si>
    <t>Manfred Eigen</t>
  </si>
  <si>
    <t>Manfred Germar</t>
  </si>
  <si>
    <t>Manfred Heidmann</t>
  </si>
  <si>
    <t>Manfred KÃ¶hnlechner</t>
  </si>
  <si>
    <t>Manfred von Richthofen</t>
  </si>
  <si>
    <t xml:space="preserve">Wroclaw,  Poland, , </t>
  </si>
  <si>
    <t>Manila Nazzaro</t>
  </si>
  <si>
    <t>Manitas de Plata</t>
  </si>
  <si>
    <t>Manlio Bacigalupo</t>
  </si>
  <si>
    <t xml:space="preserve">Vado Ligure,  Italia, , </t>
  </si>
  <si>
    <t>Manny del Carmen</t>
  </si>
  <si>
    <t>Manoel de Oliveira</t>
  </si>
  <si>
    <t>Manolete</t>
  </si>
  <si>
    <t xml:space="preserve">CÃ³rdoba,  Spain, , </t>
  </si>
  <si>
    <t>Manon Bousquet</t>
  </si>
  <si>
    <t>Manos Hatzidakis</t>
  </si>
  <si>
    <t xml:space="preserve">Xanthi,  Greece, , </t>
  </si>
  <si>
    <t>Mantovani</t>
  </si>
  <si>
    <t>Manu Chao</t>
  </si>
  <si>
    <t>Manu KatchÃ©</t>
  </si>
  <si>
    <t>Manuel Babbitt</t>
  </si>
  <si>
    <t>Manuel Camacho Solis</t>
  </si>
  <si>
    <t>Manuel De Sica</t>
  </si>
  <si>
    <t>Manuel Ferrara</t>
  </si>
  <si>
    <t xml:space="preserve">Le Raincy,  France, , </t>
  </si>
  <si>
    <t>Manuel Fraga Irabarne</t>
  </si>
  <si>
    <t xml:space="preserve">Vilalba,  Spain, , </t>
  </si>
  <si>
    <t>Manuel Garrincha</t>
  </si>
  <si>
    <t xml:space="preserve">Pau dos Ferros,  Brazil, , </t>
  </si>
  <si>
    <t>Manuel Legris</t>
  </si>
  <si>
    <t>Manuel M. Barbosa du Bocage</t>
  </si>
  <si>
    <t>Manuel Neri</t>
  </si>
  <si>
    <t xml:space="preserve">Sanger,  CA,  United States, </t>
  </si>
  <si>
    <t>Manuel Ponce</t>
  </si>
  <si>
    <t xml:space="preserve">Fresnillo,  Zacatecas,  Mexico, </t>
  </si>
  <si>
    <t>Manuel Puig</t>
  </si>
  <si>
    <t xml:space="preserve">General Villegas Provincia de Buenos Aires,  Argentina, , </t>
  </si>
  <si>
    <t>Manuela Arcuri</t>
  </si>
  <si>
    <t xml:space="preserve">Anagni,  Italy, , </t>
  </si>
  <si>
    <t>Manuela Di Centa</t>
  </si>
  <si>
    <t xml:space="preserve">Paluzza,  Italy, , </t>
  </si>
  <si>
    <t>Manuela Moura Guedes</t>
  </si>
  <si>
    <t xml:space="preserve">Cadaval,  Portugal, , </t>
  </si>
  <si>
    <t>Manuel de Falla</t>
  </si>
  <si>
    <t>Marc</t>
  </si>
  <si>
    <t xml:space="preserve">Le Robert,  Martinique,  Martinique, </t>
  </si>
  <si>
    <t>Marc AllÃ©gret</t>
  </si>
  <si>
    <t>Marc Barani</t>
  </si>
  <si>
    <t>Marc Bernard</t>
  </si>
  <si>
    <t>Marc Bleuse</t>
  </si>
  <si>
    <t>Marc Bloch</t>
  </si>
  <si>
    <t>Marc Blondel</t>
  </si>
  <si>
    <t>Marc Cardinal</t>
  </si>
  <si>
    <t xml:space="preserve">Kinshasa,  Kinshasa,  Congo (DRC), </t>
  </si>
  <si>
    <t>Marc Cerrone</t>
  </si>
  <si>
    <t>Marc Dal Maso</t>
  </si>
  <si>
    <t xml:space="preserve">Escalans,  France, , </t>
  </si>
  <si>
    <t>Marc Dutroux</t>
  </si>
  <si>
    <t>Marc Elder</t>
  </si>
  <si>
    <t>Marc Frans Maria Eyskens</t>
  </si>
  <si>
    <t>Marc Garneau</t>
  </si>
  <si>
    <t>Marc Hwang</t>
  </si>
  <si>
    <t xml:space="preserve">L'Isle-Adam,  France, , </t>
  </si>
  <si>
    <t>Marc Jacquet</t>
  </si>
  <si>
    <t xml:space="preserve">Mercy-le-Bas,  France, , </t>
  </si>
  <si>
    <t>Marc Jolivet</t>
  </si>
  <si>
    <t>Marc Lavoine</t>
  </si>
  <si>
    <t xml:space="preserve">Longjumeau,  France, , </t>
  </si>
  <si>
    <t>Marc Lebec</t>
  </si>
  <si>
    <t>Marc Meneau</t>
  </si>
  <si>
    <t xml:space="preserve">Avallon,  France, , </t>
  </si>
  <si>
    <t>Marc P. G. Berthier</t>
  </si>
  <si>
    <t>Marc Penfield</t>
  </si>
  <si>
    <t>Marc Raquil</t>
  </si>
  <si>
    <t>Marc Simenon</t>
  </si>
  <si>
    <t>Marc Veyrat</t>
  </si>
  <si>
    <t>Marc Villard</t>
  </si>
  <si>
    <t>Marc Wilmots</t>
  </si>
  <si>
    <t xml:space="preserve">Jodoigne,  Belgium, , </t>
  </si>
  <si>
    <t>Marc de Jonge</t>
  </si>
  <si>
    <t>Marceau Long</t>
  </si>
  <si>
    <t>Marceau Somerlinck</t>
  </si>
  <si>
    <t>Marcel Achard</t>
  </si>
  <si>
    <t>Marcel Allain</t>
  </si>
  <si>
    <t>Marcel Amont</t>
  </si>
  <si>
    <t>Marcel Arland</t>
  </si>
  <si>
    <t xml:space="preserve">Sainte-Terre,  France, , </t>
  </si>
  <si>
    <t>Marcel Aubry</t>
  </si>
  <si>
    <t xml:space="preserve">Gauchy,  France, , </t>
  </si>
  <si>
    <t>Marcel Auclair</t>
  </si>
  <si>
    <t>Marcel Ayme</t>
  </si>
  <si>
    <t xml:space="preserve">Joigny,  France, , </t>
  </si>
  <si>
    <t>Marcel Barbeault</t>
  </si>
  <si>
    <t xml:space="preserve">Liancourt,  France, , </t>
  </si>
  <si>
    <t>Marcel Baril</t>
  </si>
  <si>
    <t>Marcel Bernard</t>
  </si>
  <si>
    <t>Marcel Bleustein</t>
  </si>
  <si>
    <t>Marcel Bluwal</t>
  </si>
  <si>
    <t>Marcel Bonin</t>
  </si>
  <si>
    <t>Marcel Bozzuffi</t>
  </si>
  <si>
    <t>Marcel Brule</t>
  </si>
  <si>
    <t>Marcel Cachin</t>
  </si>
  <si>
    <t xml:space="preserve">Plourivo,  France, , </t>
  </si>
  <si>
    <t>Marcel Camus</t>
  </si>
  <si>
    <t xml:space="preserve">Chappes,  France, , </t>
  </si>
  <si>
    <t>Marcel CarnÃ©</t>
  </si>
  <si>
    <t>Marcel Cerdan</t>
  </si>
  <si>
    <t>Marcel Cerqueira</t>
  </si>
  <si>
    <t>Marcel Chevalier</t>
  </si>
  <si>
    <t>Marcel Dadi</t>
  </si>
  <si>
    <t xml:space="preserve">Sousse,  Tunisia, , </t>
  </si>
  <si>
    <t>Marcel Dassault</t>
  </si>
  <si>
    <t>Marcel DesligniÃ¨re</t>
  </si>
  <si>
    <t>Marcel Domergue</t>
  </si>
  <si>
    <t>Marcel Domingo</t>
  </si>
  <si>
    <t>Marcel Duchamp</t>
  </si>
  <si>
    <t xml:space="preserve">Blainville-Crevon,  France, , </t>
  </si>
  <si>
    <t>Marcel Dupre</t>
  </si>
  <si>
    <t>Marcel Duriez</t>
  </si>
  <si>
    <t xml:space="preserve">Seclin,  France, , </t>
  </si>
  <si>
    <t>Marcel Fontaine</t>
  </si>
  <si>
    <t xml:space="preserve">Saint-Louis,  RÃ©union,  La RÃ©union, </t>
  </si>
  <si>
    <t>Marcel G. Daneels</t>
  </si>
  <si>
    <t>Marcel Galey</t>
  </si>
  <si>
    <t>Marcel Gili</t>
  </si>
  <si>
    <t>Marcel Gromaire</t>
  </si>
  <si>
    <t xml:space="preserve">Noyelles-sur-Mer,  France, , </t>
  </si>
  <si>
    <t>Marcel Henri Thielemans</t>
  </si>
  <si>
    <t>Marcel Herrand</t>
  </si>
  <si>
    <t>Marcel Ichac</t>
  </si>
  <si>
    <t>Marcel Janssens</t>
  </si>
  <si>
    <t xml:space="preserve">Edegem,  Belgium, , </t>
  </si>
  <si>
    <t>Marcel Joller</t>
  </si>
  <si>
    <t>Marcel Joseph Deat</t>
  </si>
  <si>
    <t xml:space="preserve">GuÃ©rigny,  France, , </t>
  </si>
  <si>
    <t>Marcel Jouhandeau</t>
  </si>
  <si>
    <t>Marcel Kint</t>
  </si>
  <si>
    <t xml:space="preserve">Zwevegem,  Belgium, , </t>
  </si>
  <si>
    <t>Marcel Labey</t>
  </si>
  <si>
    <t>Marcel Landowski</t>
  </si>
  <si>
    <t>Marcel Lefebvre</t>
  </si>
  <si>
    <t>Marcel Limage</t>
  </si>
  <si>
    <t>Marcel Lobet</t>
  </si>
  <si>
    <t xml:space="preserve">Braine-le-Comte,  Belgique, , </t>
  </si>
  <si>
    <t>Marcel LÃ©vesque</t>
  </si>
  <si>
    <t>Marcel Marceau</t>
  </si>
  <si>
    <t>Marcel Marcelloni</t>
  </si>
  <si>
    <t>Marcel Martinet</t>
  </si>
  <si>
    <t>Marcel Masson</t>
  </si>
  <si>
    <t xml:space="preserve">Nangis,  France, , </t>
  </si>
  <si>
    <t>Marcel Matthijs</t>
  </si>
  <si>
    <t xml:space="preserve">Beernem,  Belgium, , </t>
  </si>
  <si>
    <t>Marcel Mauss</t>
  </si>
  <si>
    <t>Marcel OphÃ¼ls</t>
  </si>
  <si>
    <t>Marcel OurdouillÃ©</t>
  </si>
  <si>
    <t xml:space="preserve">Isbergues,  France, , </t>
  </si>
  <si>
    <t>Marcel Pagnol</t>
  </si>
  <si>
    <t>Marcel Petiot</t>
  </si>
  <si>
    <t>Marcel Pigou</t>
  </si>
  <si>
    <t>Marcel Poblome</t>
  </si>
  <si>
    <t>Marcel Poot</t>
  </si>
  <si>
    <t>Marcel Prevost</t>
  </si>
  <si>
    <t>Marcel Proust</t>
  </si>
  <si>
    <t>Marcel Ranvial</t>
  </si>
  <si>
    <t>Marcel Reine</t>
  </si>
  <si>
    <t>Marcel Rufo</t>
  </si>
  <si>
    <t>Marcel ThÃ©venet</t>
  </si>
  <si>
    <t>Marcel Vandernotte</t>
  </si>
  <si>
    <t>Marcel Vigot</t>
  </si>
  <si>
    <t>Marceline Desbordes</t>
  </si>
  <si>
    <t>Marcelle Auclair</t>
  </si>
  <si>
    <t>Marcelle Tassencourt</t>
  </si>
  <si>
    <t>Marcello Abbado</t>
  </si>
  <si>
    <t>Marcello Borges</t>
  </si>
  <si>
    <t>Marcello Marchesi</t>
  </si>
  <si>
    <t>Marcelyn Louie</t>
  </si>
  <si>
    <t>Marci Thibault</t>
  </si>
  <si>
    <t>Marcia Biancardi</t>
  </si>
  <si>
    <t>Marcia Clark</t>
  </si>
  <si>
    <t>Marcia Cross</t>
  </si>
  <si>
    <t>Marcia Gay Harden</t>
  </si>
  <si>
    <t>Marcia Hines</t>
  </si>
  <si>
    <t>Marco Albarello</t>
  </si>
  <si>
    <t>Marco Armani</t>
  </si>
  <si>
    <t>Marco Bellocchio</t>
  </si>
  <si>
    <t>Marco Biagi</t>
  </si>
  <si>
    <t>Marco Bracci</t>
  </si>
  <si>
    <t>Marco Confalonieri</t>
  </si>
  <si>
    <t>Marco CÃ¨</t>
  </si>
  <si>
    <t xml:space="preserve">Izano,  Italy, , </t>
  </si>
  <si>
    <t>Marco Dominiri</t>
  </si>
  <si>
    <t>Marco Ferreri</t>
  </si>
  <si>
    <t>Marco Formentini</t>
  </si>
  <si>
    <t>Marco Furlan</t>
  </si>
  <si>
    <t>Marco Marin</t>
  </si>
  <si>
    <t>Marco Melandri</t>
  </si>
  <si>
    <t>Marco Mengoni</t>
  </si>
  <si>
    <t xml:space="preserve">Ronciglione,  Italy, , </t>
  </si>
  <si>
    <t>Marco Meoni</t>
  </si>
  <si>
    <t>Marco Messeri</t>
  </si>
  <si>
    <t>Marco Pannella</t>
  </si>
  <si>
    <t xml:space="preserve">Teramo,  Italy, , </t>
  </si>
  <si>
    <t>Marco Pantani</t>
  </si>
  <si>
    <t>Marco Risi</t>
  </si>
  <si>
    <t>Marco Savioni</t>
  </si>
  <si>
    <t>Marco Simone</t>
  </si>
  <si>
    <t xml:space="preserve">Castellanza,  Italy, , </t>
  </si>
  <si>
    <t>Marco Vicario</t>
  </si>
  <si>
    <t>Marcy Hamm</t>
  </si>
  <si>
    <t xml:space="preserve">Lawton,  OK,  United States, </t>
  </si>
  <si>
    <t>Marcy Walker</t>
  </si>
  <si>
    <t>Marella Agnelli</t>
  </si>
  <si>
    <t>Marg Helgenberger</t>
  </si>
  <si>
    <t xml:space="preserve">Fremont,  NE,  United States, </t>
  </si>
  <si>
    <t>Margaret, Princess of England</t>
  </si>
  <si>
    <t xml:space="preserve">Glamis,  Forfar,  United Kingdom, </t>
  </si>
  <si>
    <t>Margaret Anne Ewing</t>
  </si>
  <si>
    <t>Margaret Cho</t>
  </si>
  <si>
    <t>Margaret Formby</t>
  </si>
  <si>
    <t xml:space="preserve">Van Horn,  TX,  United States, </t>
  </si>
  <si>
    <t>Margaret House</t>
  </si>
  <si>
    <t>Margaret Meister</t>
  </si>
  <si>
    <t>Margarete Buber</t>
  </si>
  <si>
    <t>Margarete Teschemacher</t>
  </si>
  <si>
    <t>Margarete zur Bentlage</t>
  </si>
  <si>
    <t xml:space="preserve">Menslage,  Germany, , </t>
  </si>
  <si>
    <t>Margaux Farrell</t>
  </si>
  <si>
    <t xml:space="preserve">Ramapo College of New Jersey,  NJ,  United States, </t>
  </si>
  <si>
    <t>Marge Champion</t>
  </si>
  <si>
    <t>Margherita Agnelli</t>
  </si>
  <si>
    <t>Margherita Buy</t>
  </si>
  <si>
    <t>Margherita Pezzoni</t>
  </si>
  <si>
    <t xml:space="preserve">Bonelli,  Porto Tolle,  Italy, </t>
  </si>
  <si>
    <t>Margherita Sofia Hack</t>
  </si>
  <si>
    <t>Margherita Zalaffi</t>
  </si>
  <si>
    <t>Margo MacDonald</t>
  </si>
  <si>
    <t>Margo Scharten</t>
  </si>
  <si>
    <t xml:space="preserve">Zutphen,  Netherlands, , </t>
  </si>
  <si>
    <t>Margot Adler</t>
  </si>
  <si>
    <t>Margot Asquith</t>
  </si>
  <si>
    <t xml:space="preserve">Peebles,  United Kingdom, , </t>
  </si>
  <si>
    <t>Margot Honecker</t>
  </si>
  <si>
    <t xml:space="preserve">Halle (Saale),  Germany, , </t>
  </si>
  <si>
    <t>Margot Zemach</t>
  </si>
  <si>
    <t>Marguerite 'Maguy' Marin</t>
  </si>
  <si>
    <t>Marguerite Audoux</t>
  </si>
  <si>
    <t>Marguerite Carbonell</t>
  </si>
  <si>
    <t>Marguerite Dar Boggia</t>
  </si>
  <si>
    <t>Marguerite Jamois</t>
  </si>
  <si>
    <t>Marguerite Moreno</t>
  </si>
  <si>
    <t>Marguerite Scholler</t>
  </si>
  <si>
    <t>Marguerite Steinheil</t>
  </si>
  <si>
    <t xml:space="preserve">Beaucourt,  France, , </t>
  </si>
  <si>
    <t>Marguerite Yourcenar</t>
  </si>
  <si>
    <t>Maria Anne Richards</t>
  </si>
  <si>
    <t xml:space="preserve">Redding,  CA,  United States, </t>
  </si>
  <si>
    <t>Maria Caniglia</t>
  </si>
  <si>
    <t>Maria Canins</t>
  </si>
  <si>
    <t xml:space="preserve">Badia,  Italy, , </t>
  </si>
  <si>
    <t>Maria Carla Cammarata</t>
  </si>
  <si>
    <t xml:space="preserve">Troina,  Italy, , </t>
  </si>
  <si>
    <t>Maria Caspar</t>
  </si>
  <si>
    <t xml:space="preserve">Riedlingen,  Germany, , </t>
  </si>
  <si>
    <t>Maria Corti</t>
  </si>
  <si>
    <t>Maria Eagle</t>
  </si>
  <si>
    <t>Maria Fanfani</t>
  </si>
  <si>
    <t>Maria Fernandez</t>
  </si>
  <si>
    <t>Maria Fida Moro</t>
  </si>
  <si>
    <t>Maria Fortuny</t>
  </si>
  <si>
    <t>Maria Fyfe</t>
  </si>
  <si>
    <t>Maria Grazia Cucinotta</t>
  </si>
  <si>
    <t>Maria Ilena Politano</t>
  </si>
  <si>
    <t>Maria Kay Simms</t>
  </si>
  <si>
    <t>Maria Mauban</t>
  </si>
  <si>
    <t>Maria Menounos</t>
  </si>
  <si>
    <t>Maria Montessori</t>
  </si>
  <si>
    <t>Maria PacÃ´me</t>
  </si>
  <si>
    <t>Maria Perego</t>
  </si>
  <si>
    <t>Maria Pia Labianca</t>
  </si>
  <si>
    <t xml:space="preserve">Gravina in Puglia,  Italia, , </t>
  </si>
  <si>
    <t>Maria Richard</t>
  </si>
  <si>
    <t xml:space="preserve">Florenville,  Belgium, , </t>
  </si>
  <si>
    <t>Maria Rosa Maso</t>
  </si>
  <si>
    <t xml:space="preserve">Monteforte d'Alpone,  Italia, , </t>
  </si>
  <si>
    <t>Maria Schneider</t>
  </si>
  <si>
    <t>Maria Scicolone</t>
  </si>
  <si>
    <t>Maria Shriver</t>
  </si>
  <si>
    <t>Maria Sole Tognazzi</t>
  </si>
  <si>
    <t>Maria Swanenbrug</t>
  </si>
  <si>
    <t>Maria Teresa Di Lascia</t>
  </si>
  <si>
    <t xml:space="preserve">Rocchetta Sant'Antonio,  Italia, , </t>
  </si>
  <si>
    <t>Maria Teresa Goretti</t>
  </si>
  <si>
    <t xml:space="preserve">Corinaldo,  Italy, , </t>
  </si>
  <si>
    <t>Maria Valtorta</t>
  </si>
  <si>
    <t>Maria Waser</t>
  </si>
  <si>
    <t xml:space="preserve">Herzogenbuchsee,  Switzerland, , </t>
  </si>
  <si>
    <t>Marian Brayton</t>
  </si>
  <si>
    <t>Marian Mercer</t>
  </si>
  <si>
    <t>Marian Parker</t>
  </si>
  <si>
    <t>Mariana Faye Krueger</t>
  </si>
  <si>
    <t>Mariane Pearl</t>
  </si>
  <si>
    <t>Mariangela Melato</t>
  </si>
  <si>
    <t>Marianna Hill</t>
  </si>
  <si>
    <t>Marianne Hartl</t>
  </si>
  <si>
    <t>Marianne Langewiesche</t>
  </si>
  <si>
    <t xml:space="preserve">Icking,  Germany, , </t>
  </si>
  <si>
    <t>Marianne MacFarlane</t>
  </si>
  <si>
    <t>Marianne Oswald</t>
  </si>
  <si>
    <t>Marianne Schmidl</t>
  </si>
  <si>
    <t xml:space="preserve">Berchtesgaden,  Germany, , </t>
  </si>
  <si>
    <t>Mariano Aprile</t>
  </si>
  <si>
    <t>Mariano Rajoy</t>
  </si>
  <si>
    <t xml:space="preserve">Santiago de Compostela,  Spain, , </t>
  </si>
  <si>
    <t>Mariano Rumor</t>
  </si>
  <si>
    <t>Maria von Linden</t>
  </si>
  <si>
    <t>Marie</t>
  </si>
  <si>
    <t xml:space="preserve">Pierrefonds,  France, , </t>
  </si>
  <si>
    <t xml:space="preserve">Bonifacio,  France, , </t>
  </si>
  <si>
    <t xml:space="preserve">Da Lat,  Lam Dong,  Vietnam, </t>
  </si>
  <si>
    <t xml:space="preserve">Cirey-sur-Vezouze,  France, , </t>
  </si>
  <si>
    <t xml:space="preserve">Lannemezan,  France, , </t>
  </si>
  <si>
    <t>Marie Ange Denis</t>
  </si>
  <si>
    <t>Marie Baranger</t>
  </si>
  <si>
    <t>Marie Bell</t>
  </si>
  <si>
    <t>Marie Besnard</t>
  </si>
  <si>
    <t xml:space="preserve">Saint-Pierre-de-MaillÃ©,  France, , </t>
  </si>
  <si>
    <t>Marie Boutboul</t>
  </si>
  <si>
    <t>Marie Cardinal</t>
  </si>
  <si>
    <t>Marie Christine Blandin</t>
  </si>
  <si>
    <t>Marie Cooper</t>
  </si>
  <si>
    <t>Marie Curie</t>
  </si>
  <si>
    <t>Marie Darrieussecq</t>
  </si>
  <si>
    <t>Marie Dorval</t>
  </si>
  <si>
    <t>Marie Dubois</t>
  </si>
  <si>
    <t>Marie DÃ©a</t>
  </si>
  <si>
    <t>Marie George Chevalier</t>
  </si>
  <si>
    <t>Marie Gevers</t>
  </si>
  <si>
    <t>Marie Gillain</t>
  </si>
  <si>
    <t>Marie Glory</t>
  </si>
  <si>
    <t>Marie Henri Andoyer</t>
  </si>
  <si>
    <t>Marie Jo Balladur</t>
  </si>
  <si>
    <t>Marie Laurencin</t>
  </si>
  <si>
    <t>Marie Leneru</t>
  </si>
  <si>
    <t>Marie Lomba</t>
  </si>
  <si>
    <t>Marie Louise Tovae</t>
  </si>
  <si>
    <t>Marie Louise von Larisch</t>
  </si>
  <si>
    <t>Marie Luise Kaschnitz</t>
  </si>
  <si>
    <t>Marie Marchand</t>
  </si>
  <si>
    <t xml:space="preserve">Laxou,  France, , </t>
  </si>
  <si>
    <t>Marie Marvingt</t>
  </si>
  <si>
    <t>Marie N'Diaye</t>
  </si>
  <si>
    <t xml:space="preserve">Pithiviers,  France, , </t>
  </si>
  <si>
    <t>Marie Nimier</t>
  </si>
  <si>
    <t>Marie Noel</t>
  </si>
  <si>
    <t>Marie Pappalardo</t>
  </si>
  <si>
    <t>Marie Parny</t>
  </si>
  <si>
    <t xml:space="preserve">Le Tampon,  RÃ©union,  La RÃ©union, </t>
  </si>
  <si>
    <t>Marie Sara</t>
  </si>
  <si>
    <t>Marie Stopes</t>
  </si>
  <si>
    <t>Marie Trintignant</t>
  </si>
  <si>
    <t>Marie d'Agoult</t>
  </si>
  <si>
    <t>Marie de Villepin</t>
  </si>
  <si>
    <t>Mariel Hemingway</t>
  </si>
  <si>
    <t xml:space="preserve">Mill Valley,  CA,  United States, </t>
  </si>
  <si>
    <t>Marielle De Sarnez</t>
  </si>
  <si>
    <t>Marielle LabÃ¨que</t>
  </si>
  <si>
    <t>Marieluise Fleisser</t>
  </si>
  <si>
    <t>Mariette Beco</t>
  </si>
  <si>
    <t xml:space="preserve">Sprimont,  Belgium, , </t>
  </si>
  <si>
    <t>Marika Kilius</t>
  </si>
  <si>
    <t>Marilise Krentkowski</t>
  </si>
  <si>
    <t>Marilou Berry</t>
  </si>
  <si>
    <t>Marilyn Horne</t>
  </si>
  <si>
    <t xml:space="preserve">Bradford,  PA,  United States, </t>
  </si>
  <si>
    <t>Marilyn Manson</t>
  </si>
  <si>
    <t>Marilyn McCoo</t>
  </si>
  <si>
    <t>Marilyn Monroe</t>
  </si>
  <si>
    <t>Marilyn Sheppard</t>
  </si>
  <si>
    <t>Marina AbramoviÄ‡</t>
  </si>
  <si>
    <t>Marina Berlusconi</t>
  </si>
  <si>
    <t>Marina FoÃ¯s</t>
  </si>
  <si>
    <t>Marina Hands</t>
  </si>
  <si>
    <t>Marina Vlady</t>
  </si>
  <si>
    <t>Marine Delterme</t>
  </si>
  <si>
    <t>Marine Le Pen</t>
  </si>
  <si>
    <t>Marine Lorphelin</t>
  </si>
  <si>
    <t>Marino Basso</t>
  </si>
  <si>
    <t xml:space="preserve">Codogno,  Italy, , </t>
  </si>
  <si>
    <t>Marino Marini</t>
  </si>
  <si>
    <t>Marino Moretti</t>
  </si>
  <si>
    <t>Marinus Van Der Lubbe</t>
  </si>
  <si>
    <t>Mario Adorf</t>
  </si>
  <si>
    <t>Mario Aldo Montano</t>
  </si>
  <si>
    <t>Mario Altery</t>
  </si>
  <si>
    <t>Mario Ancona</t>
  </si>
  <si>
    <t>Mario Balotelli</t>
  </si>
  <si>
    <t>Mario Baroni</t>
  </si>
  <si>
    <t xml:space="preserve">Scarperia e San Piero,  Italy, , </t>
  </si>
  <si>
    <t>Mario Bava</t>
  </si>
  <si>
    <t>Mario Bergamaschi</t>
  </si>
  <si>
    <t>Mario Bo</t>
  </si>
  <si>
    <t>Mario Bonomi</t>
  </si>
  <si>
    <t>Mario Camerini</t>
  </si>
  <si>
    <t>Mario Cantone</t>
  </si>
  <si>
    <t>Mario Capecchi</t>
  </si>
  <si>
    <t>Mario Castelnuovo</t>
  </si>
  <si>
    <t>Mario Ciccarelli</t>
  </si>
  <si>
    <t xml:space="preserve">Audun-le-Roman,  France, , </t>
  </si>
  <si>
    <t>Mario Cipollini</t>
  </si>
  <si>
    <t>Mario Conde</t>
  </si>
  <si>
    <t xml:space="preserve">Pontevedra,  Spain, , </t>
  </si>
  <si>
    <t>Mario D'Agata</t>
  </si>
  <si>
    <t>Mario David</t>
  </si>
  <si>
    <t>Mario Del Monaco</t>
  </si>
  <si>
    <t>Mario Fazio</t>
  </si>
  <si>
    <t>Mario Fortunato</t>
  </si>
  <si>
    <t xml:space="preserve">CirÃ² Marina,  Italy, , </t>
  </si>
  <si>
    <t>Mario Genta</t>
  </si>
  <si>
    <t>Mario Ghella</t>
  </si>
  <si>
    <t xml:space="preserve">Chieri,  Italy, , </t>
  </si>
  <si>
    <t>Mario Lanza</t>
  </si>
  <si>
    <t>Mario LÃ³pez</t>
  </si>
  <si>
    <t xml:space="preserve">Chula Vista,  CA,  United States, </t>
  </si>
  <si>
    <t>Mario Malatesta</t>
  </si>
  <si>
    <t>Mario Monicelli</t>
  </si>
  <si>
    <t>Mario Montesanto</t>
  </si>
  <si>
    <t>Mario Monti</t>
  </si>
  <si>
    <t>Mario Nardone</t>
  </si>
  <si>
    <t>Mario Obledo</t>
  </si>
  <si>
    <t>Mario Pagotto</t>
  </si>
  <si>
    <t xml:space="preserve">Fontanafredda,  Italy, , </t>
  </si>
  <si>
    <t>Mario Pavan</t>
  </si>
  <si>
    <t>Mario Perazzolo</t>
  </si>
  <si>
    <t>Mario Pisu</t>
  </si>
  <si>
    <t xml:space="preserve">Montecchio Maggiore,  Italy, , </t>
  </si>
  <si>
    <t>Mario Renosto</t>
  </si>
  <si>
    <t>Mario Riva</t>
  </si>
  <si>
    <t>Mario Sarcinelli</t>
  </si>
  <si>
    <t>Mario Scelba</t>
  </si>
  <si>
    <t xml:space="preserve">Caltagirone,  Italy, , </t>
  </si>
  <si>
    <t>Mario Schimberni</t>
  </si>
  <si>
    <t>Mario Soares</t>
  </si>
  <si>
    <t>Mario Soldati</t>
  </si>
  <si>
    <t>Mario Tobino</t>
  </si>
  <si>
    <t>Mario Zagari</t>
  </si>
  <si>
    <t>Mario Zanin</t>
  </si>
  <si>
    <t xml:space="preserve">Santa Lucia di Piave,  Italia, , </t>
  </si>
  <si>
    <t>Mario Zatelli</t>
  </si>
  <si>
    <t xml:space="preserve">SÃ©tif,  Algeria, , </t>
  </si>
  <si>
    <t>Marion Bartoli</t>
  </si>
  <si>
    <t>Marion Clignet</t>
  </si>
  <si>
    <t>Marion Cotillard</t>
  </si>
  <si>
    <t>Marion HÃ¤nsel</t>
  </si>
  <si>
    <t>Marion Jones</t>
  </si>
  <si>
    <t>Marion Le Pen</t>
  </si>
  <si>
    <t>Marion Michael</t>
  </si>
  <si>
    <t>Marisa Allasio</t>
  </si>
  <si>
    <t>Marisa Del Frate</t>
  </si>
  <si>
    <t>Marisa Laurito</t>
  </si>
  <si>
    <t>Marisette Agnel</t>
  </si>
  <si>
    <t>Mariska Hargitay</t>
  </si>
  <si>
    <t>Marita Koch</t>
  </si>
  <si>
    <t xml:space="preserve">Wismar,  Germany, , </t>
  </si>
  <si>
    <t>Marius Godard</t>
  </si>
  <si>
    <t>Marius Grout</t>
  </si>
  <si>
    <t xml:space="preserve">Fauville-en-Caux,  Terres-de-Caux,  France, </t>
  </si>
  <si>
    <t>Marius Jacob</t>
  </si>
  <si>
    <t>Marius Petipa</t>
  </si>
  <si>
    <t>Marius Roux</t>
  </si>
  <si>
    <t>Marius Walter</t>
  </si>
  <si>
    <t>Marjoe Gortner</t>
  </si>
  <si>
    <t>Marjorie Claprood</t>
  </si>
  <si>
    <t>Marjorie Merriweather Post</t>
  </si>
  <si>
    <t>Marjory Fraser</t>
  </si>
  <si>
    <t xml:space="preserve">Abernethy,  Perth,  United Kingdom, </t>
  </si>
  <si>
    <t>Mark A. Foley</t>
  </si>
  <si>
    <t>Mark Akenside</t>
  </si>
  <si>
    <t>Mark Avery Lasalle</t>
  </si>
  <si>
    <t>Mark Bavis</t>
  </si>
  <si>
    <t>Mark Belmore</t>
  </si>
  <si>
    <t>Mark Brettschneider</t>
  </si>
  <si>
    <t>Mark Brunell</t>
  </si>
  <si>
    <t>Mark Buoniconti</t>
  </si>
  <si>
    <t>Mark C. Lender</t>
  </si>
  <si>
    <t>Mark Chesnutt</t>
  </si>
  <si>
    <t>Mark Chmura</t>
  </si>
  <si>
    <t>Mark Clark</t>
  </si>
  <si>
    <t xml:space="preserve">Bath,  IL,  United States, </t>
  </si>
  <si>
    <t>Mark David Chapman</t>
  </si>
  <si>
    <t>Mark Devlin</t>
  </si>
  <si>
    <t>Mark Erick Johnson</t>
  </si>
  <si>
    <t>Mark Fidrych</t>
  </si>
  <si>
    <t>Mark Francis Glidden</t>
  </si>
  <si>
    <t xml:space="preserve">Mason City,  IA,  United States, </t>
  </si>
  <si>
    <t>Mark Gearan</t>
  </si>
  <si>
    <t>Mark Geragos</t>
  </si>
  <si>
    <t>Mark Goodson</t>
  </si>
  <si>
    <t>Mark Grace</t>
  </si>
  <si>
    <t>Mark Hamill</t>
  </si>
  <si>
    <t>Mark Harmon</t>
  </si>
  <si>
    <t>Mark Herndon</t>
  </si>
  <si>
    <t>Mark Jacobson</t>
  </si>
  <si>
    <t>Mark Knopfler</t>
  </si>
  <si>
    <t>Mark L. Coles</t>
  </si>
  <si>
    <t>Mark La Mura</t>
  </si>
  <si>
    <t>Mark Lindsay</t>
  </si>
  <si>
    <t xml:space="preserve">Eugene,  OR,  United States, </t>
  </si>
  <si>
    <t>Mark Loftus</t>
  </si>
  <si>
    <t>Mark Matousek</t>
  </si>
  <si>
    <t>Mark McDonough</t>
  </si>
  <si>
    <t>Mark McGwire</t>
  </si>
  <si>
    <t>Mark McManus</t>
  </si>
  <si>
    <t>Mark Murro</t>
  </si>
  <si>
    <t>Mark Obershaw</t>
  </si>
  <si>
    <t>Mark Philip Connolly</t>
  </si>
  <si>
    <t>Mark Pinter</t>
  </si>
  <si>
    <t xml:space="preserve">Decorah,  IA,  United States, </t>
  </si>
  <si>
    <t>Mark Pottenger</t>
  </si>
  <si>
    <t>Mark R. Benton</t>
  </si>
  <si>
    <t>Mark Rockefeller</t>
  </si>
  <si>
    <t>Mark Ruffalo</t>
  </si>
  <si>
    <t>Mark Russell</t>
  </si>
  <si>
    <t>Mark S. Charbonnier</t>
  </si>
  <si>
    <t>Mark Savan</t>
  </si>
  <si>
    <t>Mark Schorer</t>
  </si>
  <si>
    <t>Mark Spitz</t>
  </si>
  <si>
    <t>Mark Stevens</t>
  </si>
  <si>
    <t>Mark Wagner</t>
  </si>
  <si>
    <t>Mark Wahlberg</t>
  </si>
  <si>
    <t>Mark White Jr.</t>
  </si>
  <si>
    <t xml:space="preserve">Henderson,  TX,  United States, </t>
  </si>
  <si>
    <t>Mark Wilfrid Batten</t>
  </si>
  <si>
    <t>Markus Lanz</t>
  </si>
  <si>
    <t>Marleen Renders</t>
  </si>
  <si>
    <t>Marlene</t>
  </si>
  <si>
    <t>Marlene Dietrich</t>
  </si>
  <si>
    <t>Marlis Alt</t>
  </si>
  <si>
    <t xml:space="preserve">Uffenheim,  Germany, , </t>
  </si>
  <si>
    <t>Marlon Brando</t>
  </si>
  <si>
    <t>MarlÃ¨ne Jobert</t>
  </si>
  <si>
    <t>Marnie Schulenburg</t>
  </si>
  <si>
    <t>Marquis de Sade</t>
  </si>
  <si>
    <t>Marsha Hunt</t>
  </si>
  <si>
    <t>Marsha Mason</t>
  </si>
  <si>
    <t>Marshall Applewhite</t>
  </si>
  <si>
    <t>Marshall Thompson</t>
  </si>
  <si>
    <t>Marta Abba</t>
  </si>
  <si>
    <t>Marta Boneschi</t>
  </si>
  <si>
    <t>Marta Russo</t>
  </si>
  <si>
    <t>Martha Coakley</t>
  </si>
  <si>
    <t>Martha Muchow</t>
  </si>
  <si>
    <t>Martha Stewart</t>
  </si>
  <si>
    <t>Marthe Robin</t>
  </si>
  <si>
    <t xml:space="preserve">ChÃ¢teauneuf-de-Galaure,  France, , </t>
  </si>
  <si>
    <t>Marthe Villalonga</t>
  </si>
  <si>
    <t xml:space="preserve">Bordj El Kiffan,  AlgÃ©rie, , </t>
  </si>
  <si>
    <t>Martial Raysse</t>
  </si>
  <si>
    <t xml:space="preserve">Vallauris,  France, , </t>
  </si>
  <si>
    <t>Martin A. Siegel</t>
  </si>
  <si>
    <t>Martin Barr</t>
  </si>
  <si>
    <t>Martin Bormann</t>
  </si>
  <si>
    <t>Martin Boyd</t>
  </si>
  <si>
    <t>Martin Craig Steinbrecher</t>
  </si>
  <si>
    <t>Martin Feldstein</t>
  </si>
  <si>
    <t>Martin Fourcade</t>
  </si>
  <si>
    <t xml:space="preserve">CÃ©ret,  France, , </t>
  </si>
  <si>
    <t>Martin Frankel</t>
  </si>
  <si>
    <t>Martin Goldsmith</t>
  </si>
  <si>
    <t>Martin Harlinghausen</t>
  </si>
  <si>
    <t xml:space="preserve">Rheda-WiedenbrÃ¼ck,  Deutschland, , </t>
  </si>
  <si>
    <t>Martin Heidegger</t>
  </si>
  <si>
    <t xml:space="preserve">MeÃŸkirch,  Germany, , </t>
  </si>
  <si>
    <t>Martin John O'Neill</t>
  </si>
  <si>
    <t>Martin Joseph Hillenbrand</t>
  </si>
  <si>
    <t>Martin L. Brunolt</t>
  </si>
  <si>
    <t>Martin Lamotte</t>
  </si>
  <si>
    <t>Martin Lauer</t>
  </si>
  <si>
    <t>Martin Lewis Brunolt</t>
  </si>
  <si>
    <t xml:space="preserve">South Gate,  CA,  United States, </t>
  </si>
  <si>
    <t>Martin Liquori</t>
  </si>
  <si>
    <t>Martin Luther</t>
  </si>
  <si>
    <t xml:space="preserve">Eisleben,  Germany, , </t>
  </si>
  <si>
    <t>Martin M. Rosen</t>
  </si>
  <si>
    <t>Martin Niemoller</t>
  </si>
  <si>
    <t xml:space="preserve">Lippstadt,  Germany, , </t>
  </si>
  <si>
    <t>Martin RamÃ­rez</t>
  </si>
  <si>
    <t xml:space="preserve">Zapotiltic,  Jalisco,  MÃ©xico, </t>
  </si>
  <si>
    <t>Martin Rey</t>
  </si>
  <si>
    <t>Martin Riessen</t>
  </si>
  <si>
    <t xml:space="preserve">Hinsdale,  IL,  United States, </t>
  </si>
  <si>
    <t>Martin Schwarzchild</t>
  </si>
  <si>
    <t>Martin Sheen</t>
  </si>
  <si>
    <t>Martin Sousa</t>
  </si>
  <si>
    <t xml:space="preserve">Somerton,  AZ,  United States, </t>
  </si>
  <si>
    <t>Martin Szekely</t>
  </si>
  <si>
    <t>Martin Tankleff</t>
  </si>
  <si>
    <t>Martina Castiglia</t>
  </si>
  <si>
    <t xml:space="preserve">Castellana Grotte,  Italy, , </t>
  </si>
  <si>
    <t>Martina Colombari</t>
  </si>
  <si>
    <t xml:space="preserve">Riccione,  Italy, , </t>
  </si>
  <si>
    <t>Martina Stella</t>
  </si>
  <si>
    <t>Martine Aubry</t>
  </si>
  <si>
    <t>Martine Carol</t>
  </si>
  <si>
    <t>Martine Detournay</t>
  </si>
  <si>
    <t>Martine Marie Pouillon</t>
  </si>
  <si>
    <t>Martine Payfa</t>
  </si>
  <si>
    <t>Marty Robbins</t>
  </si>
  <si>
    <t>Marvin Flicker</t>
  </si>
  <si>
    <t>Marvin Hagler</t>
  </si>
  <si>
    <t>Marvin Leonard Goldberger</t>
  </si>
  <si>
    <t>Marvin Mitchelson</t>
  </si>
  <si>
    <t>Mary</t>
  </si>
  <si>
    <t>Mary Alice Moore</t>
  </si>
  <si>
    <t>Mary Alice Parker</t>
  </si>
  <si>
    <t>Mary Ann 'Polly' Seguin</t>
  </si>
  <si>
    <t>Mary Anne Aden</t>
  </si>
  <si>
    <t>Mary Anne Sullivan</t>
  </si>
  <si>
    <t>Mary B. Downing</t>
  </si>
  <si>
    <t>Mary Bell Vincent</t>
  </si>
  <si>
    <t>Mary Beth Lenane</t>
  </si>
  <si>
    <t>Mary Beth Whitehead</t>
  </si>
  <si>
    <t>Mary Cassatt</t>
  </si>
  <si>
    <t>Mary Chapin Carpenter</t>
  </si>
  <si>
    <t>Mary Crosby</t>
  </si>
  <si>
    <t>Mary Decker</t>
  </si>
  <si>
    <t xml:space="preserve">Kingwood,  NJ,  United States, </t>
  </si>
  <si>
    <t>Mary Decker Tabb</t>
  </si>
  <si>
    <t>MaryEllen Clark</t>
  </si>
  <si>
    <t>Mary Garden</t>
  </si>
  <si>
    <t>Mary Greer</t>
  </si>
  <si>
    <t>Mary Jane Thompson</t>
  </si>
  <si>
    <t>Mary Jo Peppler</t>
  </si>
  <si>
    <t>Mary Johanna Dresselhuys</t>
  </si>
  <si>
    <t>Mary Johnson</t>
  </si>
  <si>
    <t>Mary Kay Letourneau</t>
  </si>
  <si>
    <t>Mary Lou Arruda</t>
  </si>
  <si>
    <t xml:space="preserve">Taunton,  MA,  United States, </t>
  </si>
  <si>
    <t>Mary Louisa Adams</t>
  </si>
  <si>
    <t>Mary MacArthur</t>
  </si>
  <si>
    <t>Mary McCarthy</t>
  </si>
  <si>
    <t>Mary McClung</t>
  </si>
  <si>
    <t>Mary McFadden</t>
  </si>
  <si>
    <t>Mary Moore</t>
  </si>
  <si>
    <t xml:space="preserve">East Prairie,  MO,  United States, </t>
  </si>
  <si>
    <t>Mary Shelley</t>
  </si>
  <si>
    <t>Mary Strassmeyer</t>
  </si>
  <si>
    <t>Mary T. Meagher</t>
  </si>
  <si>
    <t>Mary Travers</t>
  </si>
  <si>
    <t>Mary Tyler Moore</t>
  </si>
  <si>
    <t>Mary Ure</t>
  </si>
  <si>
    <t>Mary Wells Lawrence</t>
  </si>
  <si>
    <t>Mary Wilson</t>
  </si>
  <si>
    <t>Maryan Synakowski</t>
  </si>
  <si>
    <t>Maryann Crush</t>
  </si>
  <si>
    <t>Maryse Bastie</t>
  </si>
  <si>
    <t>Maryse Burgot</t>
  </si>
  <si>
    <t xml:space="preserve">Combourg,  France, , </t>
  </si>
  <si>
    <t>MarÃ­a FÃ©lix</t>
  </si>
  <si>
    <t>-07:24:00</t>
  </si>
  <si>
    <t xml:space="preserve">Ãlamos,  Sonora,  Mexico, </t>
  </si>
  <si>
    <t>Massimo Boldi</t>
  </si>
  <si>
    <t>Massimo Bontempelli</t>
  </si>
  <si>
    <t>Massimo Ceccherini</t>
  </si>
  <si>
    <t>Massimo Ciavarro</t>
  </si>
  <si>
    <t>Massimo D'Antona</t>
  </si>
  <si>
    <t>Massimo D'alema</t>
  </si>
  <si>
    <t>Massimo Dapporto</t>
  </si>
  <si>
    <t>Massimo Ferragamo</t>
  </si>
  <si>
    <t>Massimo Ghini</t>
  </si>
  <si>
    <t>Massimo Girotti</t>
  </si>
  <si>
    <t xml:space="preserve">Mogliano,  Italia, , </t>
  </si>
  <si>
    <t>Massimo Mauro</t>
  </si>
  <si>
    <t xml:space="preserve">Catanzaro,  Italy, , </t>
  </si>
  <si>
    <t>Massimo Serato</t>
  </si>
  <si>
    <t>Massimo Tartaglia</t>
  </si>
  <si>
    <t>Massimo Troisi</t>
  </si>
  <si>
    <t xml:space="preserve">San Giorgio a Cremano,  Italia, , </t>
  </si>
  <si>
    <t>Mata Hari</t>
  </si>
  <si>
    <t>Mathias Cormann</t>
  </si>
  <si>
    <t xml:space="preserve">Eupen,  Belgium, , </t>
  </si>
  <si>
    <t>Mathias Wieman</t>
  </si>
  <si>
    <t>Mathieu Allaria</t>
  </si>
  <si>
    <t>Mathieu Amalric</t>
  </si>
  <si>
    <t>Mathieu Delarive</t>
  </si>
  <si>
    <t>Mathieu Kassovitz</t>
  </si>
  <si>
    <t>Mathieu Sempere</t>
  </si>
  <si>
    <t>Mathilda May</t>
  </si>
  <si>
    <t>Mathilde Aussant</t>
  </si>
  <si>
    <t xml:space="preserve">Donges,  France, , </t>
  </si>
  <si>
    <t>Mathilde Blind</t>
  </si>
  <si>
    <t>Mathilde Laurent</t>
  </si>
  <si>
    <t>Mathilde Seigner</t>
  </si>
  <si>
    <t>Mathilde Wesendonck</t>
  </si>
  <si>
    <t>Matt Biondi</t>
  </si>
  <si>
    <t>Matt Busby</t>
  </si>
  <si>
    <t>Matt Cameron</t>
  </si>
  <si>
    <t>Matt Costello</t>
  </si>
  <si>
    <t>Matt Damon</t>
  </si>
  <si>
    <t>Matt Dillon</t>
  </si>
  <si>
    <t>Matt Geiger</t>
  </si>
  <si>
    <t>Matt Goss</t>
  </si>
  <si>
    <t>Matt Kenseth</t>
  </si>
  <si>
    <t>Matt LeBlanc</t>
  </si>
  <si>
    <t>Matt Mieske</t>
  </si>
  <si>
    <t xml:space="preserve">Midland,  MI,  United States, </t>
  </si>
  <si>
    <t>Matt Salinger</t>
  </si>
  <si>
    <t xml:space="preserve">Windsor,  VT,  United States, </t>
  </si>
  <si>
    <t>Matt Williams</t>
  </si>
  <si>
    <t xml:space="preserve">Bishop,  CA,  United States, </t>
  </si>
  <si>
    <t>Matteo Renzi</t>
  </si>
  <si>
    <t>Matthew Ashford</t>
  </si>
  <si>
    <t xml:space="preserve">Davenport,  IA,  United States, </t>
  </si>
  <si>
    <t>Matthew Black</t>
  </si>
  <si>
    <t>Matthew Brunolt</t>
  </si>
  <si>
    <t>Matthew Christian</t>
  </si>
  <si>
    <t>Matthew Eappen</t>
  </si>
  <si>
    <t>Matthew McConaughey</t>
  </si>
  <si>
    <t xml:space="preserve">Uvalde,  TX,  United States, </t>
  </si>
  <si>
    <t>Matthew Messing</t>
  </si>
  <si>
    <t>Matthew Perry</t>
  </si>
  <si>
    <t>Matthew R. Kennedy</t>
  </si>
  <si>
    <t>Matthew Riley</t>
  </si>
  <si>
    <t>Matthew Savage</t>
  </si>
  <si>
    <t>Matthew Stuart</t>
  </si>
  <si>
    <t>Matthias Claudius</t>
  </si>
  <si>
    <t xml:space="preserve">Reinfeld (Holstein),  Germany, , </t>
  </si>
  <si>
    <t>Matthias Erzberger</t>
  </si>
  <si>
    <t xml:space="preserve">MÃ¼nsingen,  Germany, , </t>
  </si>
  <si>
    <t>Matthias Kemp</t>
  </si>
  <si>
    <t>Matthieu Chedid</t>
  </si>
  <si>
    <t>Matthieu Ricard</t>
  </si>
  <si>
    <t>Matthijs Maris</t>
  </si>
  <si>
    <t>Matthijs Vermeulen</t>
  </si>
  <si>
    <t xml:space="preserve">Helmond,  Netherlands, , </t>
  </si>
  <si>
    <t>Mattiwilda Dobbs</t>
  </si>
  <si>
    <t>Maud Adams</t>
  </si>
  <si>
    <t xml:space="preserve">LuleÃ¥,  Sweden, , </t>
  </si>
  <si>
    <t>Maud Fontenoy</t>
  </si>
  <si>
    <t>Maura Jo West</t>
  </si>
  <si>
    <t>Maura Murray</t>
  </si>
  <si>
    <t>Maura Tierney</t>
  </si>
  <si>
    <t>Maureen B. Ambrose</t>
  </si>
  <si>
    <t>Maureen Connolly</t>
  </si>
  <si>
    <t>Maureen Dor</t>
  </si>
  <si>
    <t>Maureen Dragone</t>
  </si>
  <si>
    <t>Maureen McGovern</t>
  </si>
  <si>
    <t>Maureen Nisima</t>
  </si>
  <si>
    <t>Maureen O'Connor</t>
  </si>
  <si>
    <t>Maureen Reagan</t>
  </si>
  <si>
    <t>Maureen Stapleton</t>
  </si>
  <si>
    <t xml:space="preserve">Troy,  NY,  United States, </t>
  </si>
  <si>
    <t>Maurice</t>
  </si>
  <si>
    <t xml:space="preserve">Maligny,  France, , </t>
  </si>
  <si>
    <t>Maurice AndrÃ©</t>
  </si>
  <si>
    <t>Maurice Barraud</t>
  </si>
  <si>
    <t>Maurice BarthÃ©lemy</t>
  </si>
  <si>
    <t xml:space="preserve">La Paz Murillo,  La Paz,  Bolivia, </t>
  </si>
  <si>
    <t>Maurice Bayrou</t>
  </si>
  <si>
    <t xml:space="preserve">Lanta,  France, , </t>
  </si>
  <si>
    <t>Maurice Biraud</t>
  </si>
  <si>
    <t>Maurice Blanchot</t>
  </si>
  <si>
    <t xml:space="preserve">Perrouse,  France, , </t>
  </si>
  <si>
    <t>Maurice BourgÃ¨s</t>
  </si>
  <si>
    <t xml:space="preserve">Luisant,  France, , </t>
  </si>
  <si>
    <t>Maurice Brianchon</t>
  </si>
  <si>
    <t xml:space="preserve">Fresnay-sur-Sarthe,  France, , </t>
  </si>
  <si>
    <t>Maurice Buret</t>
  </si>
  <si>
    <t>Maurice BÃ©jart</t>
  </si>
  <si>
    <t>Maurice Careme</t>
  </si>
  <si>
    <t xml:space="preserve">Wavre,  Belgium, , </t>
  </si>
  <si>
    <t>Maurice Challe</t>
  </si>
  <si>
    <t xml:space="preserve">Le Pontet,  France, , </t>
  </si>
  <si>
    <t>Maurice Charvet</t>
  </si>
  <si>
    <t>Maurice Chastanier</t>
  </si>
  <si>
    <t xml:space="preserve">Athis-Mons,  France, , </t>
  </si>
  <si>
    <t>Maurice Chevalier</t>
  </si>
  <si>
    <t>Maurice Chevit</t>
  </si>
  <si>
    <t>Maurice Chot</t>
  </si>
  <si>
    <t>Maurice Clavel</t>
  </si>
  <si>
    <t>Maurice Cloche</t>
  </si>
  <si>
    <t>Maurice Colinon</t>
  </si>
  <si>
    <t>Maurice Constantin</t>
  </si>
  <si>
    <t xml:space="preserve">Bourbonne-Les-Bains,  France, , </t>
  </si>
  <si>
    <t>Maurice Degrelle</t>
  </si>
  <si>
    <t xml:space="preserve">Sars-Poteries,  France, , </t>
  </si>
  <si>
    <t>Maurice Denis</t>
  </si>
  <si>
    <t>Maurice Denny</t>
  </si>
  <si>
    <t>Maurice Depalmas</t>
  </si>
  <si>
    <t>Maurice Druon</t>
  </si>
  <si>
    <t>Maurice Durufle</t>
  </si>
  <si>
    <t xml:space="preserve">Louviers,  France, , </t>
  </si>
  <si>
    <t>Maurice Edouard Blondel</t>
  </si>
  <si>
    <t>Maurice Escande</t>
  </si>
  <si>
    <t>Maurice EstÃ¨ve</t>
  </si>
  <si>
    <t xml:space="preserve">Culan,  France, , </t>
  </si>
  <si>
    <t>Maurice Fanon</t>
  </si>
  <si>
    <t xml:space="preserve">Aunay-sous-Auneau,  France, , </t>
  </si>
  <si>
    <t>Maurice Faure</t>
  </si>
  <si>
    <t xml:space="preserve">Azerat,  France, , </t>
  </si>
  <si>
    <t>Maurice Franklin Weisner</t>
  </si>
  <si>
    <t>Maurice G. Dantec</t>
  </si>
  <si>
    <t>Maurice Gamelin</t>
  </si>
  <si>
    <t>Maurice Garin</t>
  </si>
  <si>
    <t xml:space="preserve">Arvier,  Italy, , </t>
  </si>
  <si>
    <t>Maurice Garrel</t>
  </si>
  <si>
    <t xml:space="preserve">Saint-Servais,  France, , </t>
  </si>
  <si>
    <t>Maurice GarÃ§on</t>
  </si>
  <si>
    <t>Maurice Gauja</t>
  </si>
  <si>
    <t>Maurice Gendron</t>
  </si>
  <si>
    <t>Maurice Genevoix</t>
  </si>
  <si>
    <t xml:space="preserve">Decize,  France, , </t>
  </si>
  <si>
    <t>Maurice Ghiglion</t>
  </si>
  <si>
    <t>Maurice Gibb</t>
  </si>
  <si>
    <t>Maurice Gilliams</t>
  </si>
  <si>
    <t>Maurice Gudin de Vallerin</t>
  </si>
  <si>
    <t xml:space="preserve">Montherlant,  Saint-CrÃ©pin-Ibouvillers,  France, </t>
  </si>
  <si>
    <t>Maurice Halbin</t>
  </si>
  <si>
    <t>Maurice Herzog</t>
  </si>
  <si>
    <t>Maurice Holzer</t>
  </si>
  <si>
    <t>Maurice Jarre</t>
  </si>
  <si>
    <t>Maurice Jaubert</t>
  </si>
  <si>
    <t>Maurice Krafft</t>
  </si>
  <si>
    <t>Maurice Lehmann</t>
  </si>
  <si>
    <t>Maurice LemaÃ®tre</t>
  </si>
  <si>
    <t>Maurice Lindsay</t>
  </si>
  <si>
    <t>Maurice Maeterlinck</t>
  </si>
  <si>
    <t>Maurice Magre</t>
  </si>
  <si>
    <t>Maurice Maillot</t>
  </si>
  <si>
    <t xml:space="preserve">Rethel,  France, , </t>
  </si>
  <si>
    <t>Maurice Maury</t>
  </si>
  <si>
    <t>Maurice Merleau</t>
  </si>
  <si>
    <t>Maurice Nadeau</t>
  </si>
  <si>
    <t>Maurice Papon</t>
  </si>
  <si>
    <t xml:space="preserve">Gretz-Armainvilliers,  France, , </t>
  </si>
  <si>
    <t>Maurice Paquot</t>
  </si>
  <si>
    <t>Maurice Ponte</t>
  </si>
  <si>
    <t xml:space="preserve">Voiron,  France, , </t>
  </si>
  <si>
    <t>Maurice Pourchon</t>
  </si>
  <si>
    <t>Maurice Ravel</t>
  </si>
  <si>
    <t xml:space="preserve">Ciboure,  France, , </t>
  </si>
  <si>
    <t>Maurice Raynaud</t>
  </si>
  <si>
    <t>Maurice Rheims</t>
  </si>
  <si>
    <t>Maurice Roche</t>
  </si>
  <si>
    <t>Maurice Roelants</t>
  </si>
  <si>
    <t>Maurice Rollinat</t>
  </si>
  <si>
    <t>Maurice Ronet</t>
  </si>
  <si>
    <t>Maurice Rostand</t>
  </si>
  <si>
    <t>Maurice Rosy</t>
  </si>
  <si>
    <t xml:space="preserve">Fontaine-l'Ã‰vÃªque,  Belgique, , </t>
  </si>
  <si>
    <t>Maurice Rouvier</t>
  </si>
  <si>
    <t>Maurice Schilles</t>
  </si>
  <si>
    <t>Maurice Schumann</t>
  </si>
  <si>
    <t>Maurice Tempelsman</t>
  </si>
  <si>
    <t>Maurice Teynac</t>
  </si>
  <si>
    <t>Maurice Thiriet</t>
  </si>
  <si>
    <t>Maurice Tirmarche</t>
  </si>
  <si>
    <t>Maurice Toesca</t>
  </si>
  <si>
    <t>Maurice Utrillo</t>
  </si>
  <si>
    <t>Maurice Villain</t>
  </si>
  <si>
    <t xml:space="preserve">Argenton-sur-Creuse,  France, , </t>
  </si>
  <si>
    <t>Maurice Vlaminck</t>
  </si>
  <si>
    <t>Maurice Wemyss</t>
  </si>
  <si>
    <t>Maurice White</t>
  </si>
  <si>
    <t>Maurice de Broglie</t>
  </si>
  <si>
    <t>Maurice de GuÃ©rin</t>
  </si>
  <si>
    <t xml:space="preserve">Andillac,  France, , </t>
  </si>
  <si>
    <t>Mauricio Kagel</t>
  </si>
  <si>
    <t>Maurilia Vassena</t>
  </si>
  <si>
    <t>Maurilio De Zolt</t>
  </si>
  <si>
    <t xml:space="preserve">San Pietro di Cadore,  Italia, , </t>
  </si>
  <si>
    <t>Maurizia Dova</t>
  </si>
  <si>
    <t>Maurizio Aiello</t>
  </si>
  <si>
    <t>Maurizio Arena</t>
  </si>
  <si>
    <t>Maurizio Cheli</t>
  </si>
  <si>
    <t>Maurizio Corgnati</t>
  </si>
  <si>
    <t xml:space="preserve">Maglione,  Italy, , </t>
  </si>
  <si>
    <t>Maurizio D'Ancora</t>
  </si>
  <si>
    <t>Maurizio Fondriest</t>
  </si>
  <si>
    <t xml:space="preserve">Cles,  Italy, , </t>
  </si>
  <si>
    <t>Maurizio Gucci</t>
  </si>
  <si>
    <t>Maurizio Margaglio</t>
  </si>
  <si>
    <t>Maurizio Micheli</t>
  </si>
  <si>
    <t>Maurizio Mosca</t>
  </si>
  <si>
    <t>Maurizio Parenti</t>
  </si>
  <si>
    <t>Maurizio Pollini</t>
  </si>
  <si>
    <t>Maurizio Randazzo</t>
  </si>
  <si>
    <t xml:space="preserve">Santa Caterina Villarmosa,  Italia, , </t>
  </si>
  <si>
    <t>Maurizio Stecca</t>
  </si>
  <si>
    <t>Maurizio Vanadia</t>
  </si>
  <si>
    <t xml:space="preserve">Leonforte,  Italy, , </t>
  </si>
  <si>
    <t>Maurizio Vitale</t>
  </si>
  <si>
    <t xml:space="preserve">Sorengo,  Switzerland, , </t>
  </si>
  <si>
    <t>Mauro Bolognini</t>
  </si>
  <si>
    <t>Mauro Checcoli</t>
  </si>
  <si>
    <t>Mauro Felicani</t>
  </si>
  <si>
    <t>Mauro Gianneschi</t>
  </si>
  <si>
    <t xml:space="preserve">Castelfranco di Sotto,  Italia, , </t>
  </si>
  <si>
    <t>Mauro Rostagno</t>
  </si>
  <si>
    <t>Mavis Leno</t>
  </si>
  <si>
    <t>Max</t>
  </si>
  <si>
    <t>Max Amann</t>
  </si>
  <si>
    <t>Max Baer Jr.</t>
  </si>
  <si>
    <t>Max Biaggi</t>
  </si>
  <si>
    <t>Max Bruch</t>
  </si>
  <si>
    <t>Max Cros</t>
  </si>
  <si>
    <t>Max Dalban</t>
  </si>
  <si>
    <t>Max Douy</t>
  </si>
  <si>
    <t>Max Ernst</t>
  </si>
  <si>
    <t xml:space="preserve">BrÃ¼hl,  Germany, , </t>
  </si>
  <si>
    <t>Max Euwe</t>
  </si>
  <si>
    <t>Max Factor</t>
  </si>
  <si>
    <t xml:space="preserve">ZduÅ„ska Wola,  Polska, , </t>
  </si>
  <si>
    <t>Max FlÃ©chet</t>
  </si>
  <si>
    <t xml:space="preserve">Chazelles-Sur-Lyon,  France, , </t>
  </si>
  <si>
    <t>Max Gallo</t>
  </si>
  <si>
    <t>Max Giraudiere</t>
  </si>
  <si>
    <t>Max Hartmann</t>
  </si>
  <si>
    <t xml:space="preserve">Lauterecken,  Germany, , </t>
  </si>
  <si>
    <t>Max Heral</t>
  </si>
  <si>
    <t>Max Horkheimer</t>
  </si>
  <si>
    <t>Max Jacob</t>
  </si>
  <si>
    <t>Max Liebermann</t>
  </si>
  <si>
    <t>Max Linder</t>
  </si>
  <si>
    <t xml:space="preserve">Saint-LoubÃ¨s,  France, , </t>
  </si>
  <si>
    <t>Max Louarn</t>
  </si>
  <si>
    <t>Max Mutzke</t>
  </si>
  <si>
    <t xml:space="preserve">Waldshut-Tiengen,  Germany, , </t>
  </si>
  <si>
    <t>Max OphÃ¼ls</t>
  </si>
  <si>
    <t>Max Papart</t>
  </si>
  <si>
    <t>Max Pechstein</t>
  </si>
  <si>
    <t>Max PÃ©cas</t>
  </si>
  <si>
    <t>Max Reger</t>
  </si>
  <si>
    <t xml:space="preserve">Brand,  Germany, , </t>
  </si>
  <si>
    <t>Max Roach</t>
  </si>
  <si>
    <t>Max Rouquette</t>
  </si>
  <si>
    <t xml:space="preserve">Argelliers,  France, , </t>
  </si>
  <si>
    <t>Max Schede</t>
  </si>
  <si>
    <t>Max Shulman</t>
  </si>
  <si>
    <t>Max Skladanowsky</t>
  </si>
  <si>
    <t>Max Slevogt</t>
  </si>
  <si>
    <t>Max Stirner</t>
  </si>
  <si>
    <t xml:space="preserve">Bayreuth,  Germany, , </t>
  </si>
  <si>
    <t>Max Vialle</t>
  </si>
  <si>
    <t>Max Von Schillings</t>
  </si>
  <si>
    <t xml:space="preserve">DÃ¼ren,  Germany, , </t>
  </si>
  <si>
    <t>Max Weber</t>
  </si>
  <si>
    <t>Maxence Van der Meersch</t>
  </si>
  <si>
    <t>Maxene Andrews</t>
  </si>
  <si>
    <t>Maxie Baughan</t>
  </si>
  <si>
    <t xml:space="preserve">Forkland,  AL,  United States, </t>
  </si>
  <si>
    <t>Maxima Zorreguieta</t>
  </si>
  <si>
    <t>Maxime Brunerie</t>
  </si>
  <si>
    <t>Maxime Du Camp</t>
  </si>
  <si>
    <t>Maxime Jacob</t>
  </si>
  <si>
    <t>Maxime Lalanne</t>
  </si>
  <si>
    <t>Maxime Le Forestier</t>
  </si>
  <si>
    <t>Maxime Weygand</t>
  </si>
  <si>
    <t>Maximilian Wolf</t>
  </si>
  <si>
    <t>Maximilien Robespierre</t>
  </si>
  <si>
    <t>Maxine Bahns</t>
  </si>
  <si>
    <t xml:space="preserve">Stowe,  VT,  United States, </t>
  </si>
  <si>
    <t>Max von Eyth</t>
  </si>
  <si>
    <t xml:space="preserve">Kirchheim unter Teck,  Deutschland, , </t>
  </si>
  <si>
    <t>Max von Laue</t>
  </si>
  <si>
    <t>Maxx Hamilton</t>
  </si>
  <si>
    <t>May Alcott</t>
  </si>
  <si>
    <t>Maya Angelou</t>
  </si>
  <si>
    <t>Maya Kaimal</t>
  </si>
  <si>
    <t>Mayim Bialik</t>
  </si>
  <si>
    <t>Maynard Jackson</t>
  </si>
  <si>
    <t>Mazarine Pingeot</t>
  </si>
  <si>
    <t>MaÃ¯wenn</t>
  </si>
  <si>
    <t>McLean Stevenson</t>
  </si>
  <si>
    <t xml:space="preserve">Normal,  IL,  United States, </t>
  </si>
  <si>
    <t>Meadowlark Lemon</t>
  </si>
  <si>
    <t xml:space="preserve">Lexington,  SC,  United States, </t>
  </si>
  <si>
    <t>Meat Loaf</t>
  </si>
  <si>
    <t>Mechthilde Lichnowsky</t>
  </si>
  <si>
    <t>Meg Rosoff</t>
  </si>
  <si>
    <t>Meg Tilly</t>
  </si>
  <si>
    <t>Megan Fox</t>
  </si>
  <si>
    <t xml:space="preserve">Oak Ridge,  TN,  United States, </t>
  </si>
  <si>
    <t>Megan Turner</t>
  </si>
  <si>
    <t>Meghan Duggan</t>
  </si>
  <si>
    <t>Meghan Markle</t>
  </si>
  <si>
    <t>Mehdi El Glaoui</t>
  </si>
  <si>
    <t xml:space="preserve">Choisy-le-Roi,  France, , </t>
  </si>
  <si>
    <t>Mehmet Scholl</t>
  </si>
  <si>
    <t>Mehran Goulian</t>
  </si>
  <si>
    <t>Mei Mei</t>
  </si>
  <si>
    <t>Mel Held</t>
  </si>
  <si>
    <t xml:space="preserve">Edon,  OH,  United States, </t>
  </si>
  <si>
    <t>Mel Hoderlein</t>
  </si>
  <si>
    <t xml:space="preserve">Mount Carmel,  OH,  United States, </t>
  </si>
  <si>
    <t>Mel Patton</t>
  </si>
  <si>
    <t>Mel Ramos</t>
  </si>
  <si>
    <t>Melanie Dawn McCra</t>
  </si>
  <si>
    <t>Melanie Thernstrom</t>
  </si>
  <si>
    <t>Melinda Ann Morrison</t>
  </si>
  <si>
    <t>Melissa Ann Tremblay</t>
  </si>
  <si>
    <t>Melissa Benoit</t>
  </si>
  <si>
    <t>Melissa Ferrick</t>
  </si>
  <si>
    <t>Melissa Galt</t>
  </si>
  <si>
    <t>Melissa Gosule</t>
  </si>
  <si>
    <t>Melissa Harrington</t>
  </si>
  <si>
    <t>Melissa Helen Currie</t>
  </si>
  <si>
    <t>Melissa Herlihy</t>
  </si>
  <si>
    <t>Melissa Sue Anderson</t>
  </si>
  <si>
    <t>Melleny Melody</t>
  </si>
  <si>
    <t>Melody Beattie</t>
  </si>
  <si>
    <t>Melody Vilbert</t>
  </si>
  <si>
    <t>Melvil Poupaud</t>
  </si>
  <si>
    <t>Melville Davisson Post</t>
  </si>
  <si>
    <t xml:space="preserve">Clarksburg,  WV,  United States, </t>
  </si>
  <si>
    <t>Menia Martinez</t>
  </si>
  <si>
    <t>Menno Ter Braak</t>
  </si>
  <si>
    <t xml:space="preserve">Eibergen,  Berkelland,  Netherlands, </t>
  </si>
  <si>
    <t>Menzies Campbell</t>
  </si>
  <si>
    <t>Mequinho Meching</t>
  </si>
  <si>
    <t xml:space="preserve">Santa Cruz do Sul,  Brazil, , </t>
  </si>
  <si>
    <t>Mercedes Sosa</t>
  </si>
  <si>
    <t xml:space="preserve">San Miguel de TucumÃ¡n TucumÃ¡n,  Argentina, , </t>
  </si>
  <si>
    <t>Meredith Baxter</t>
  </si>
  <si>
    <t>Merle Haggard</t>
  </si>
  <si>
    <t>Merle McCra</t>
  </si>
  <si>
    <t xml:space="preserve">Acushnet,  MA,  United States, </t>
  </si>
  <si>
    <t>Merlin Olsen</t>
  </si>
  <si>
    <t>Merry Bromberger</t>
  </si>
  <si>
    <t>Merv Griffin</t>
  </si>
  <si>
    <t xml:space="preserve">Menlo Park,  CA,  United States, </t>
  </si>
  <si>
    <t>Meryl Streep</t>
  </si>
  <si>
    <t>Mgr. Andre Pailler</t>
  </si>
  <si>
    <t xml:space="preserve">Henvic,  France, , </t>
  </si>
  <si>
    <t>Mhairi Isabel MacBeath</t>
  </si>
  <si>
    <t>Mia Farrow</t>
  </si>
  <si>
    <t>Mia Martini</t>
  </si>
  <si>
    <t>Mia Molinari</t>
  </si>
  <si>
    <t>Micha Bergese</t>
  </si>
  <si>
    <t xml:space="preserve">Bad WÃ¶rishofen,  Deutschland, , </t>
  </si>
  <si>
    <t>Michael A. Bilandic</t>
  </si>
  <si>
    <t>Michael A. Hess</t>
  </si>
  <si>
    <t xml:space="preserve">Roscrea,  Tipperary,  Ireland, </t>
  </si>
  <si>
    <t>Michael A. Welsh</t>
  </si>
  <si>
    <t>Michael Aquino</t>
  </si>
  <si>
    <t>Michael Asher</t>
  </si>
  <si>
    <t>Michael B. Jordan</t>
  </si>
  <si>
    <t>Michael Ballack</t>
  </si>
  <si>
    <t xml:space="preserve">GÃ¶rlitz,  Germany, , </t>
  </si>
  <si>
    <t>Michael Bartrum</t>
  </si>
  <si>
    <t>Michael Bennett</t>
  </si>
  <si>
    <t>Michael Bilandic</t>
  </si>
  <si>
    <t>Michael Blake</t>
  </si>
  <si>
    <t>Michael Bloomberg</t>
  </si>
  <si>
    <t>Michael Bolton</t>
  </si>
  <si>
    <t>Michael C. Hall</t>
  </si>
  <si>
    <t>Michael Capuano</t>
  </si>
  <si>
    <t>Michael Cartier</t>
  </si>
  <si>
    <t>Michael Chang</t>
  </si>
  <si>
    <t xml:space="preserve">Hoboken,  GA,  United States, </t>
  </si>
  <si>
    <t>Michael Chaplin</t>
  </si>
  <si>
    <t>Michael Chiarello</t>
  </si>
  <si>
    <t>Michael Chiklis</t>
  </si>
  <si>
    <t>Michael Cole</t>
  </si>
  <si>
    <t>Michael Costin</t>
  </si>
  <si>
    <t>Michael Crichton</t>
  </si>
  <si>
    <t>Michael Cristofer</t>
  </si>
  <si>
    <t>Michael Damian</t>
  </si>
  <si>
    <t>Michael Douglas</t>
  </si>
  <si>
    <t>Michael Droit</t>
  </si>
  <si>
    <t>Michael Dubin</t>
  </si>
  <si>
    <t>Michael Dukakis</t>
  </si>
  <si>
    <t>Michael Elliott</t>
  </si>
  <si>
    <t xml:space="preserve">Durango,  CO,  United States, </t>
  </si>
  <si>
    <t>Michael Fallon</t>
  </si>
  <si>
    <t>Michael Feist</t>
  </si>
  <si>
    <t>Michael Foessel</t>
  </si>
  <si>
    <t>Michael Forsyth</t>
  </si>
  <si>
    <t xml:space="preserve">Montrose,  United Kingdom, , </t>
  </si>
  <si>
    <t>Michael Freminet</t>
  </si>
  <si>
    <t>Michael Gibb</t>
  </si>
  <si>
    <t>Michael Goldwater</t>
  </si>
  <si>
    <t>Michael Goodall Watson</t>
  </si>
  <si>
    <t xml:space="preserve">Cambuslang,  Glasgow,  United Kingdom, </t>
  </si>
  <si>
    <t>Michael Gunning</t>
  </si>
  <si>
    <t>Michael Hartl</t>
  </si>
  <si>
    <t>Michael Hawes</t>
  </si>
  <si>
    <t>Michael Heltau</t>
  </si>
  <si>
    <t>Michael Hurd</t>
  </si>
  <si>
    <t xml:space="preserve">Roswell,  NM,  United States, </t>
  </si>
  <si>
    <t>Michael J. Clark</t>
  </si>
  <si>
    <t>Michael J. Desaro</t>
  </si>
  <si>
    <t>Michael J. Pollard</t>
  </si>
  <si>
    <t>Michael J. Whouley</t>
  </si>
  <si>
    <t>Michael James Connolly</t>
  </si>
  <si>
    <t>Michael John Bizanowicz</t>
  </si>
  <si>
    <t>Michael John Smith</t>
  </si>
  <si>
    <t xml:space="preserve">Morehead City,  NC,  United States, </t>
  </si>
  <si>
    <t>Michael Jordan</t>
  </si>
  <si>
    <t>Michael Keelekooper</t>
  </si>
  <si>
    <t>Michael Knight</t>
  </si>
  <si>
    <t>Michael Kropowenski</t>
  </si>
  <si>
    <t>Michael L. Hoffman</t>
  </si>
  <si>
    <t>Michael Landon</t>
  </si>
  <si>
    <t>Michael Levinas</t>
  </si>
  <si>
    <t>Michael Lewis</t>
  </si>
  <si>
    <t>Michael Llodra</t>
  </si>
  <si>
    <t>Michael Logan</t>
  </si>
  <si>
    <t>Michael Lonsdale</t>
  </si>
  <si>
    <t>Michael MacDonald</t>
  </si>
  <si>
    <t>Michael Mair</t>
  </si>
  <si>
    <t>Michael Martin</t>
  </si>
  <si>
    <t>Michael McClure</t>
  </si>
  <si>
    <t xml:space="preserve">Marysville,  WA,  United States, </t>
  </si>
  <si>
    <t>Michael McDermott</t>
  </si>
  <si>
    <t>Michael McKeehan</t>
  </si>
  <si>
    <t>Michael Milken</t>
  </si>
  <si>
    <t>Michael Moore</t>
  </si>
  <si>
    <t xml:space="preserve">Davison Township,  MI,  United States, </t>
  </si>
  <si>
    <t>Michael Moriarty</t>
  </si>
  <si>
    <t>Michael Munkasey</t>
  </si>
  <si>
    <t>Michael Nesmith</t>
  </si>
  <si>
    <t>Michael Neukhar</t>
  </si>
  <si>
    <t>Michael Nitschke</t>
  </si>
  <si>
    <t>Michael O'Leary</t>
  </si>
  <si>
    <t>Michael Orland</t>
  </si>
  <si>
    <t>Michael Pagliarulo</t>
  </si>
  <si>
    <t>Michael R. Deland</t>
  </si>
  <si>
    <t>Michael Raucheisen</t>
  </si>
  <si>
    <t xml:space="preserve">Rain,  Germany, , </t>
  </si>
  <si>
    <t>Michael Richards</t>
  </si>
  <si>
    <t>Michael Ritchie</t>
  </si>
  <si>
    <t xml:space="preserve">Waubeka,  WI,  United States, </t>
  </si>
  <si>
    <t>Michael Robert Morgan</t>
  </si>
  <si>
    <t>Michael S. Palmer</t>
  </si>
  <si>
    <t>Michael Shermer</t>
  </si>
  <si>
    <t>Michael Smith</t>
  </si>
  <si>
    <t xml:space="preserve">Bridgewater Town,  MA,  United States, </t>
  </si>
  <si>
    <t>Michael Sternkopf</t>
  </si>
  <si>
    <t>Michael Tilson Thomas</t>
  </si>
  <si>
    <t>Michael Vartan</t>
  </si>
  <si>
    <t>Michael Walker</t>
  </si>
  <si>
    <t>Michaela Garecht</t>
  </si>
  <si>
    <t>Michaela Sliney</t>
  </si>
  <si>
    <t>MichaÃ«l D'Almeida</t>
  </si>
  <si>
    <t>MichaÃ«l Youn</t>
  </si>
  <si>
    <t>Michel Andrei</t>
  </si>
  <si>
    <t>Michel Andrieux</t>
  </si>
  <si>
    <t>Michel Angely</t>
  </si>
  <si>
    <t xml:space="preserve">Vernouillet,  France, , </t>
  </si>
  <si>
    <t>Michel Arth</t>
  </si>
  <si>
    <t xml:space="preserve">TriviÃ¨res,  La LouviÃ¨re,  Belgium, </t>
  </si>
  <si>
    <t>Michel Auclair</t>
  </si>
  <si>
    <t>Michel Audiard</t>
  </si>
  <si>
    <t>Michel Aumont</t>
  </si>
  <si>
    <t>Michel Bacquet</t>
  </si>
  <si>
    <t>Michel Barnier</t>
  </si>
  <si>
    <t>Michel Bellion</t>
  </si>
  <si>
    <t>Michel Berger</t>
  </si>
  <si>
    <t>Michel Bernard</t>
  </si>
  <si>
    <t xml:space="preserve">Sepmeries,  France, , </t>
  </si>
  <si>
    <t>Michel Bez</t>
  </si>
  <si>
    <t>Michel Blanc</t>
  </si>
  <si>
    <t>Michel Blaton</t>
  </si>
  <si>
    <t>Michel Boisrond</t>
  </si>
  <si>
    <t xml:space="preserve">ChÃ¢teauneuf-en-Thymerais,  France, , </t>
  </si>
  <si>
    <t>Michel Bon</t>
  </si>
  <si>
    <t>Michel Bongrand</t>
  </si>
  <si>
    <t>Michel Bouquet</t>
  </si>
  <si>
    <t>Michel Bourdeau</t>
  </si>
  <si>
    <t>Michel Breistroff</t>
  </si>
  <si>
    <t>Michel Brunet</t>
  </si>
  <si>
    <t xml:space="preserve">MagnÃ©,  France, , </t>
  </si>
  <si>
    <t>Michel Brusseaux</t>
  </si>
  <si>
    <t>Michel Butor</t>
  </si>
  <si>
    <t xml:space="preserve">Mons-en-BarÅ“ul,  France, , </t>
  </si>
  <si>
    <t>Michel Celaya</t>
  </si>
  <si>
    <t>Michel Chapuis</t>
  </si>
  <si>
    <t>Michel Chevalet</t>
  </si>
  <si>
    <t>Michel Ciment</t>
  </si>
  <si>
    <t>Michel Ciry</t>
  </si>
  <si>
    <t>Michel Clavel</t>
  </si>
  <si>
    <t>Michel Colombier</t>
  </si>
  <si>
    <t>Michel Constantin</t>
  </si>
  <si>
    <t>Michel Crauste</t>
  </si>
  <si>
    <t xml:space="preserve">Saint-Laurent-sur-SaÃ´ne,  France, , </t>
  </si>
  <si>
    <t>Michel Creton</t>
  </si>
  <si>
    <t xml:space="preserve">Wassy,  France, , </t>
  </si>
  <si>
    <t>Michel Cymes</t>
  </si>
  <si>
    <t>Michel Daerden</t>
  </si>
  <si>
    <t xml:space="preserve">Saint-Ghislain,  Belgique, , </t>
  </si>
  <si>
    <t>Michel Dard</t>
  </si>
  <si>
    <t xml:space="preserve">Aire-sur-la-Lys,  France, , </t>
  </si>
  <si>
    <t>Michel Debatisse</t>
  </si>
  <si>
    <t xml:space="preserve">Palladuc,  France, , </t>
  </si>
  <si>
    <t>Michel DebrÃ©</t>
  </si>
  <si>
    <t>Michel Delahaye</t>
  </si>
  <si>
    <t>Michel Delpech</t>
  </si>
  <si>
    <t>Michel Demaret</t>
  </si>
  <si>
    <t>Michel Denisot</t>
  </si>
  <si>
    <t xml:space="preserve">BuzanÃ§ais,  France, , </t>
  </si>
  <si>
    <t>Michel Dens</t>
  </si>
  <si>
    <t>Michel Descombey</t>
  </si>
  <si>
    <t>Michel Deville</t>
  </si>
  <si>
    <t>Michel Drach</t>
  </si>
  <si>
    <t>Michel Duchaussoy</t>
  </si>
  <si>
    <t>Michel DÃ©on</t>
  </si>
  <si>
    <t>Michel Etcheverry</t>
  </si>
  <si>
    <t>Michel EugÃ¨ne Chevreul</t>
  </si>
  <si>
    <t>Michel Field</t>
  </si>
  <si>
    <t xml:space="preserve">Saint-Saturnin,  France, , </t>
  </si>
  <si>
    <t>Michel Foucault</t>
  </si>
  <si>
    <t>Michel Fourgon</t>
  </si>
  <si>
    <t>Michel Fugain</t>
  </si>
  <si>
    <t>Michel Gagnion</t>
  </si>
  <si>
    <t>Michel Galabru</t>
  </si>
  <si>
    <t xml:space="preserve">Safi,  Marrakesh-Safi,  Morocco, </t>
  </si>
  <si>
    <t>Michel Garreta</t>
  </si>
  <si>
    <t>Michel Gascard</t>
  </si>
  <si>
    <t>Michel Gauquelin</t>
  </si>
  <si>
    <t>Michel Giraud</t>
  </si>
  <si>
    <t>Michel Gomme</t>
  </si>
  <si>
    <t xml:space="preserve">Saint-Paul-le-Gaultier,  France, , </t>
  </si>
  <si>
    <t>Michel Gondry</t>
  </si>
  <si>
    <t>Michel GuÃ©rard</t>
  </si>
  <si>
    <t xml:space="preserve">VÃ©theuil,  France, , </t>
  </si>
  <si>
    <t>Michel Hazanavicius</t>
  </si>
  <si>
    <t>Michel Jacques</t>
  </si>
  <si>
    <t xml:space="preserve">Sochaux,  France, , </t>
  </si>
  <si>
    <t>Michel Jantzen</t>
  </si>
  <si>
    <t>Michel Jazy</t>
  </si>
  <si>
    <t xml:space="preserve">Oignies,  France, , </t>
  </si>
  <si>
    <t>Michel Lacroix</t>
  </si>
  <si>
    <t xml:space="preserve">Orgeval,  France, , </t>
  </si>
  <si>
    <t>Michel LagravÃ¨re</t>
  </si>
  <si>
    <t xml:space="preserve">Vic-Fezensac,  France, , </t>
  </si>
  <si>
    <t>Michel Lang</t>
  </si>
  <si>
    <t>Michel Lapourielle</t>
  </si>
  <si>
    <t>Michel Leblond</t>
  </si>
  <si>
    <t>Michel Ledent</t>
  </si>
  <si>
    <t>Michel Legrand</t>
  </si>
  <si>
    <t xml:space="preserve">BÃ©con-les-Granits,  France, , </t>
  </si>
  <si>
    <t>Michel LeliÃ¨vre</t>
  </si>
  <si>
    <t>Michel Magne</t>
  </si>
  <si>
    <t>Michel Masson</t>
  </si>
  <si>
    <t>Michel Mauer</t>
  </si>
  <si>
    <t>Michel May</t>
  </si>
  <si>
    <t>Michel Mohrt</t>
  </si>
  <si>
    <t>Michel Mollat du Jourdin</t>
  </si>
  <si>
    <t xml:space="preserve">Ancenis-Saint-GÃ©rÃ©on,  France, , </t>
  </si>
  <si>
    <t>Michel Montignac</t>
  </si>
  <si>
    <t>Michel Noir</t>
  </si>
  <si>
    <t>Michel Onfray</t>
  </si>
  <si>
    <t>Michel Penglaou</t>
  </si>
  <si>
    <t>Michel Petrucciani</t>
  </si>
  <si>
    <t>Michel Piccoli</t>
  </si>
  <si>
    <t>Michel Platini</t>
  </si>
  <si>
    <t xml:space="preserve">JÅ“uf,  France, , </t>
  </si>
  <si>
    <t>Michel Prir</t>
  </si>
  <si>
    <t>Michel Ragon</t>
  </si>
  <si>
    <t>Michel Reyt</t>
  </si>
  <si>
    <t>Michel Robin</t>
  </si>
  <si>
    <t>Michel Rocard</t>
  </si>
  <si>
    <t>Michel Roussin</t>
  </si>
  <si>
    <t>Michel Sardou</t>
  </si>
  <si>
    <t>Michel Serrault</t>
  </si>
  <si>
    <t>Michel Serres</t>
  </si>
  <si>
    <t>Michel Seuphor</t>
  </si>
  <si>
    <t>Michel Seurat</t>
  </si>
  <si>
    <t>Michel Siffre</t>
  </si>
  <si>
    <t>Michel Simon</t>
  </si>
  <si>
    <t>Michel Stievenard</t>
  </si>
  <si>
    <t>Michel Tesmoingt</t>
  </si>
  <si>
    <t>Michel TourliÃ¨re</t>
  </si>
  <si>
    <t xml:space="preserve">Beaune,  France, , </t>
  </si>
  <si>
    <t>Michel Tournier</t>
  </si>
  <si>
    <t>Michel Vannier</t>
  </si>
  <si>
    <t xml:space="preserve">Ã‰tain,  France, , </t>
  </si>
  <si>
    <t>Michel Vauzelle</t>
  </si>
  <si>
    <t>Michela Torrepadula</t>
  </si>
  <si>
    <t>Michelangelo Buonarroti</t>
  </si>
  <si>
    <t xml:space="preserve">Caprese Michelangelo,  Italia, , </t>
  </si>
  <si>
    <t>Michel de Certeau</t>
  </si>
  <si>
    <t>Michel de Saint</t>
  </si>
  <si>
    <t>Michele Alboreto</t>
  </si>
  <si>
    <t>Michele Boidin</t>
  </si>
  <si>
    <t>Michele Federico Sciacca</t>
  </si>
  <si>
    <t xml:space="preserve">Giarre,  Italy, , </t>
  </si>
  <si>
    <t>Michele Ferrero</t>
  </si>
  <si>
    <t xml:space="preserve">Rogliano,  Italy, , </t>
  </si>
  <si>
    <t>Michele Giordano</t>
  </si>
  <si>
    <t xml:space="preserve">Sant'Arcangelo,  Italia, , </t>
  </si>
  <si>
    <t>Michele Giuliani</t>
  </si>
  <si>
    <t>Michele Greco</t>
  </si>
  <si>
    <t>Michele Lee</t>
  </si>
  <si>
    <t>Michele Maffei</t>
  </si>
  <si>
    <t>Michele Politano</t>
  </si>
  <si>
    <t>Michele Prisco</t>
  </si>
  <si>
    <t>Michele Profeta</t>
  </si>
  <si>
    <t>Michele Saponaro</t>
  </si>
  <si>
    <t xml:space="preserve">San Cesario di Lecce,  Italia, , </t>
  </si>
  <si>
    <t>Michele Sindona</t>
  </si>
  <si>
    <t xml:space="preserve">Patti,  Italy, , </t>
  </si>
  <si>
    <t>Micheline Apers</t>
  </si>
  <si>
    <t>Micheline Boudet</t>
  </si>
  <si>
    <t>Micheline Dax</t>
  </si>
  <si>
    <t>Micheline Presle</t>
  </si>
  <si>
    <t>Michelle Auriol</t>
  </si>
  <si>
    <t>Michelle Bica</t>
  </si>
  <si>
    <t>Michelle Kwan</t>
  </si>
  <si>
    <t>Michelle Martin</t>
  </si>
  <si>
    <t>Michelle McCartney</t>
  </si>
  <si>
    <t>Michelle Mone</t>
  </si>
  <si>
    <t>Michelle Murphy</t>
  </si>
  <si>
    <t>Michelle Pfeiffer</t>
  </si>
  <si>
    <t>Michelle Stanley</t>
  </si>
  <si>
    <t>Michou</t>
  </si>
  <si>
    <t>MichÃ¨le Alfa</t>
  </si>
  <si>
    <t xml:space="preserve">Gujan-Mestras,  France, , </t>
  </si>
  <si>
    <t>MichÃ¨le Alliot</t>
  </si>
  <si>
    <t xml:space="preserve">Villeneuve-le-Roi,  France, , </t>
  </si>
  <si>
    <t>MichÃ¨le Clessy</t>
  </si>
  <si>
    <t>MichÃ¨le Laroque</t>
  </si>
  <si>
    <t>MichÃ¨le Mercier</t>
  </si>
  <si>
    <t>MichÃ¨le Morgan</t>
  </si>
  <si>
    <t>Mick Fanning</t>
  </si>
  <si>
    <t>South Penrith,  Sydney,  NSW,  Australia"</t>
  </si>
  <si>
    <t>Mick MacNeil</t>
  </si>
  <si>
    <t>Mickey Hatcher</t>
  </si>
  <si>
    <t>Mickey Lolich</t>
  </si>
  <si>
    <t>Mickey McGuire</t>
  </si>
  <si>
    <t>Mickey Thompson</t>
  </si>
  <si>
    <t xml:space="preserve">San Fernando,  CA,  United States, </t>
  </si>
  <si>
    <t>Mickey Wright</t>
  </si>
  <si>
    <t>Mico Olmos</t>
  </si>
  <si>
    <t>Micol Fontana</t>
  </si>
  <si>
    <t>Micol Guidelli</t>
  </si>
  <si>
    <t>Midge Ladd</t>
  </si>
  <si>
    <t>Midge Ure</t>
  </si>
  <si>
    <t>Mieke Vogels</t>
  </si>
  <si>
    <t>Miguel De La Madrid Hurtado</t>
  </si>
  <si>
    <t xml:space="preserve">Colima,  Colima,  Mexico, </t>
  </si>
  <si>
    <t>Miguel Esteves Cardoso</t>
  </si>
  <si>
    <t>Miguel Indurain</t>
  </si>
  <si>
    <t>Miguel MartÃ­nez</t>
  </si>
  <si>
    <t xml:space="preserve">Fourchambault,  France, , </t>
  </si>
  <si>
    <t>Miguel Primo de Rivera</t>
  </si>
  <si>
    <t xml:space="preserve">Jerez de la Frontera,  Spain, , </t>
  </si>
  <si>
    <t>Miguel Torga</t>
  </si>
  <si>
    <t>Miguel de Unamuno y Jugo</t>
  </si>
  <si>
    <t xml:space="preserve">Bilbao,  Spain, , </t>
  </si>
  <si>
    <t>Miguel Ãngel Asturias</t>
  </si>
  <si>
    <t>-06:02:00</t>
  </si>
  <si>
    <t xml:space="preserve">Guatemala,  Guatemala, , </t>
  </si>
  <si>
    <t>Mijanou Bardot</t>
  </si>
  <si>
    <t>Mike Barnicle</t>
  </si>
  <si>
    <t>Mike Barson</t>
  </si>
  <si>
    <t>Mike Birbiglia</t>
  </si>
  <si>
    <t>Mike Bloomfield</t>
  </si>
  <si>
    <t>Mike Boorda</t>
  </si>
  <si>
    <t>Mike Dejan</t>
  </si>
  <si>
    <t>Mike Douglas</t>
  </si>
  <si>
    <t>Mike Easler</t>
  </si>
  <si>
    <t>Mike Eayrs</t>
  </si>
  <si>
    <t>Mike Eruzione</t>
  </si>
  <si>
    <t>Mike Farrell</t>
  </si>
  <si>
    <t>Mike Fratello</t>
  </si>
  <si>
    <t>Mike Gordon</t>
  </si>
  <si>
    <t>Mike Grzanich</t>
  </si>
  <si>
    <t xml:space="preserve">Canton,  IL,  United States, </t>
  </si>
  <si>
    <t>Mike Heath</t>
  </si>
  <si>
    <t>Mike Hegan</t>
  </si>
  <si>
    <t>Mike Heron</t>
  </si>
  <si>
    <t>Mike Hershberger</t>
  </si>
  <si>
    <t>Mike Holmgren</t>
  </si>
  <si>
    <t>Mike Jennings</t>
  </si>
  <si>
    <t xml:space="preserve">Maquoketa,  IA,  United States, </t>
  </si>
  <si>
    <t>Mike Laga</t>
  </si>
  <si>
    <t xml:space="preserve">Ridgewood,  NJ,  United States, </t>
  </si>
  <si>
    <t>Mike Love</t>
  </si>
  <si>
    <t>Mike Mamula</t>
  </si>
  <si>
    <t xml:space="preserve">Lackawanna,  NY,  United States, </t>
  </si>
  <si>
    <t>Mike Mills</t>
  </si>
  <si>
    <t>Mike Minor</t>
  </si>
  <si>
    <t>Mike Modak</t>
  </si>
  <si>
    <t>Mike Ness</t>
  </si>
  <si>
    <t>Mike O'Callaghan</t>
  </si>
  <si>
    <t>Mike O'Malley</t>
  </si>
  <si>
    <t>Mike Oxley</t>
  </si>
  <si>
    <t xml:space="preserve">Findlay,  OH,  United States, </t>
  </si>
  <si>
    <t>Mike Palagyi</t>
  </si>
  <si>
    <t>Mike Patton</t>
  </si>
  <si>
    <t xml:space="preserve">Arcata,  CA,  United States, </t>
  </si>
  <si>
    <t>Mike Pescatore</t>
  </si>
  <si>
    <t>Mike Schmidt</t>
  </si>
  <si>
    <t>Mike Sherman</t>
  </si>
  <si>
    <t>Mike Trombley</t>
  </si>
  <si>
    <t>Mike White</t>
  </si>
  <si>
    <t>Mikey Dee Linick</t>
  </si>
  <si>
    <t>Mildred Caroon Bailey</t>
  </si>
  <si>
    <t>Mildred Smith</t>
  </si>
  <si>
    <t xml:space="preserve">Struthers,  OH,  United States, </t>
  </si>
  <si>
    <t>Milena Milani</t>
  </si>
  <si>
    <t>Milena Quaglini</t>
  </si>
  <si>
    <t xml:space="preserve">Mezzanino,  Italy, , </t>
  </si>
  <si>
    <t>Milena Sutter</t>
  </si>
  <si>
    <t>Miles Davis</t>
  </si>
  <si>
    <t>Miley Cyrus</t>
  </si>
  <si>
    <t>Milko Skofic Jr.</t>
  </si>
  <si>
    <t>Millicent Davis</t>
  </si>
  <si>
    <t>Milly Carlucci</t>
  </si>
  <si>
    <t xml:space="preserve">Sulmona,  Italy, , </t>
  </si>
  <si>
    <t>Milly D'Abbraccio</t>
  </si>
  <si>
    <t>Milly Steger</t>
  </si>
  <si>
    <t>Milt Campbell</t>
  </si>
  <si>
    <t>Milt Morin</t>
  </si>
  <si>
    <t>Milton Nascimento</t>
  </si>
  <si>
    <t>Milton Shapp</t>
  </si>
  <si>
    <t>Milton Tatelman</t>
  </si>
  <si>
    <t>Milva</t>
  </si>
  <si>
    <t xml:space="preserve">Goro,  Italy, , </t>
  </si>
  <si>
    <t>Mimi Esther Therese Bergerac</t>
  </si>
  <si>
    <t>Mimi FariÃ±a</t>
  </si>
  <si>
    <t>Mimi Hines</t>
  </si>
  <si>
    <t>Mimie Mathy</t>
  </si>
  <si>
    <t>Mimile Le Clown</t>
  </si>
  <si>
    <t>Mina</t>
  </si>
  <si>
    <t>Mina Bolotine</t>
  </si>
  <si>
    <t>Mindy Kaling</t>
  </si>
  <si>
    <t>Mino Damato</t>
  </si>
  <si>
    <t>Mino Doro</t>
  </si>
  <si>
    <t>Miou</t>
  </si>
  <si>
    <t>Mira Richard</t>
  </si>
  <si>
    <t>Miranda July</t>
  </si>
  <si>
    <t xml:space="preserve">Berlin,  VT,  United States, </t>
  </si>
  <si>
    <t>Mireille</t>
  </si>
  <si>
    <t>Mireille Balin</t>
  </si>
  <si>
    <t>Mireille Darc</t>
  </si>
  <si>
    <t>Mireille Dumas</t>
  </si>
  <si>
    <t>Mireille Odette Negre</t>
  </si>
  <si>
    <t>Mirella Freni</t>
  </si>
  <si>
    <t>Mirka Sartori</t>
  </si>
  <si>
    <t xml:space="preserve">Valdobbiadene,  Italy, , </t>
  </si>
  <si>
    <t>Mirko Marcialis</t>
  </si>
  <si>
    <t>Mirko Pavinato</t>
  </si>
  <si>
    <t>Mirwais</t>
  </si>
  <si>
    <t>Mirwais AhmadzaÃ¯</t>
  </si>
  <si>
    <t>Misha Collins</t>
  </si>
  <si>
    <t>Misha Defonseca</t>
  </si>
  <si>
    <t>Miss Cleo</t>
  </si>
  <si>
    <t>Missy Gold</t>
  </si>
  <si>
    <t>Mistinguett</t>
  </si>
  <si>
    <t>Mitch Gaylord</t>
  </si>
  <si>
    <t>Mitch Hedberg</t>
  </si>
  <si>
    <t>Mitchel Young Evans</t>
  </si>
  <si>
    <t>Mitchell Garabedian</t>
  </si>
  <si>
    <t>Mitchell Torok</t>
  </si>
  <si>
    <t>Miuccia Prada</t>
  </si>
  <si>
    <t>Mme. Claude</t>
  </si>
  <si>
    <t>Moana Pozzi</t>
  </si>
  <si>
    <t>Moby Dick Jacobs</t>
  </si>
  <si>
    <t xml:space="preserve">Columbia,  MO,  United States, </t>
  </si>
  <si>
    <t>Mohamed Omari</t>
  </si>
  <si>
    <t>Mohamed Rachid Tika</t>
  </si>
  <si>
    <t xml:space="preserve">Fez,  FÃ¨s-MeknÃ¨s,  Morocco, </t>
  </si>
  <si>
    <t>Mohamed Tarmoul</t>
  </si>
  <si>
    <t xml:space="preserve">Tizi Ouzou,  Algeria, , </t>
  </si>
  <si>
    <t>Mohamed Tedjini</t>
  </si>
  <si>
    <t>Mohammed Merah</t>
  </si>
  <si>
    <t>Mohan Koparker</t>
  </si>
  <si>
    <t xml:space="preserve">Pune,  Maharashtra,  India, </t>
  </si>
  <si>
    <t>Moina Mathers</t>
  </si>
  <si>
    <t>Moira Shearer</t>
  </si>
  <si>
    <t>Mollie Birney</t>
  </si>
  <si>
    <t>Molly Bish</t>
  </si>
  <si>
    <t xml:space="preserve">Warren,  MA,  United States, </t>
  </si>
  <si>
    <t>Molly Duncan</t>
  </si>
  <si>
    <t>Molly Fitzgerald</t>
  </si>
  <si>
    <t>Molly Ivins</t>
  </si>
  <si>
    <t xml:space="preserve">Monterey,  CA,  United States, </t>
  </si>
  <si>
    <t>Molly Ringwald</t>
  </si>
  <si>
    <t xml:space="preserve">Roseville,  CA,  United States, </t>
  </si>
  <si>
    <t>Molly Shepherd</t>
  </si>
  <si>
    <t>Molly Sliney</t>
  </si>
  <si>
    <t>Mona Dol</t>
  </si>
  <si>
    <t>Mona Riegger</t>
  </si>
  <si>
    <t>Monette Looza</t>
  </si>
  <si>
    <t>Monica Bellucci</t>
  </si>
  <si>
    <t>Monica Guerritore</t>
  </si>
  <si>
    <t>Monica Lewinsky</t>
  </si>
  <si>
    <t>Monica Schreiner</t>
  </si>
  <si>
    <t>Monica Vitti</t>
  </si>
  <si>
    <t>Monika JÃ¼nemann</t>
  </si>
  <si>
    <t>Monique Alika Watteau</t>
  </si>
  <si>
    <t>Monique Libotte Berlioux</t>
  </si>
  <si>
    <t>Monique Noppe King</t>
  </si>
  <si>
    <t>Monique de la Bruchollerie</t>
  </si>
  <si>
    <t>Monte Gene Smith</t>
  </si>
  <si>
    <t>Montgomery Clift</t>
  </si>
  <si>
    <t>Monty Finniston</t>
  </si>
  <si>
    <t>Mony DalmÃ¨s</t>
  </si>
  <si>
    <t>Morag Hood</t>
  </si>
  <si>
    <t>Mordecai Gerstein</t>
  </si>
  <si>
    <t>Morena Gallizio</t>
  </si>
  <si>
    <t>Morgan Benoit</t>
  </si>
  <si>
    <t>Morgan Evan White Jr.</t>
  </si>
  <si>
    <t>Morgan Fairchild</t>
  </si>
  <si>
    <t>Morgan Garrott Roseborough</t>
  </si>
  <si>
    <t>Morgane Blondy</t>
  </si>
  <si>
    <t>Morlaix</t>
  </si>
  <si>
    <t>Morley Baer</t>
  </si>
  <si>
    <t>Morris</t>
  </si>
  <si>
    <t>Morris Blythman</t>
  </si>
  <si>
    <t xml:space="preserve">Inverkeithing,  United Kingdom, , </t>
  </si>
  <si>
    <t>Morris K. Udall</t>
  </si>
  <si>
    <t xml:space="preserve">Saint-John's,  AZ,  United States, </t>
  </si>
  <si>
    <t>Morris Kight</t>
  </si>
  <si>
    <t xml:space="preserve">Comanche,  TX,  United States, </t>
  </si>
  <si>
    <t>Morty Corb</t>
  </si>
  <si>
    <t>Moses Flesher</t>
  </si>
  <si>
    <t xml:space="preserve">Vicksburg,  MS,  United States, </t>
  </si>
  <si>
    <t>Moses Gunn</t>
  </si>
  <si>
    <t>Moses Hess</t>
  </si>
  <si>
    <t>Moustache</t>
  </si>
  <si>
    <t>Moya Maria Magnani</t>
  </si>
  <si>
    <t>Mr. Greiner</t>
  </si>
  <si>
    <t>Mr. Kenneth</t>
  </si>
  <si>
    <t xml:space="preserve">Syracuse,  NY,  United States, </t>
  </si>
  <si>
    <t>Muhammad Ali</t>
  </si>
  <si>
    <t>Muir Mathieson</t>
  </si>
  <si>
    <t>Muirhead Bone</t>
  </si>
  <si>
    <t>Muriel Gray</t>
  </si>
  <si>
    <t>Muriel Robin</t>
  </si>
  <si>
    <t xml:space="preserve">Montbrison,  France, , </t>
  </si>
  <si>
    <t>Muriel Sanchez</t>
  </si>
  <si>
    <t>Muriel Spark</t>
  </si>
  <si>
    <t>Musidora</t>
  </si>
  <si>
    <t>Mustapha Zitouni</t>
  </si>
  <si>
    <t>MylÃ¨ne Adam</t>
  </si>
  <si>
    <t>MylÃ¨ne Demongeot</t>
  </si>
  <si>
    <t>MylÃ¨ne JampanoÃ¯</t>
  </si>
  <si>
    <t>MylÃ¨ne Lazare</t>
  </si>
  <si>
    <t xml:space="preserve">Lagny-sur-Marne,  France, , </t>
  </si>
  <si>
    <t>Myriam Boyer</t>
  </si>
  <si>
    <t>Myriam Fox</t>
  </si>
  <si>
    <t>Myrna Loy</t>
  </si>
  <si>
    <t xml:space="preserve">Radersburg,  MT,  United States, </t>
  </si>
  <si>
    <t>Myron George Turner</t>
  </si>
  <si>
    <t>Mystic Meg</t>
  </si>
  <si>
    <t xml:space="preserve">Accrington,  United Kingdom, , </t>
  </si>
  <si>
    <t>MÃ¡rio de SÃ¡</t>
  </si>
  <si>
    <t>MÃ©cislas Golberg</t>
  </si>
  <si>
    <t xml:space="preserve">Plock,  Poland, , </t>
  </si>
  <si>
    <t>MÃ©lanie Doutey</t>
  </si>
  <si>
    <t>MÃ©lanie Laurent</t>
  </si>
  <si>
    <t>MÃ©lanie Thierry</t>
  </si>
  <si>
    <t>MÃ©lina Robert</t>
  </si>
  <si>
    <t>MÃ©lissa Russo</t>
  </si>
  <si>
    <t>MÃ©lissandre Cohana</t>
  </si>
  <si>
    <t>MÃ³nica Ayos</t>
  </si>
  <si>
    <t>Naamen Meziche</t>
  </si>
  <si>
    <t>Nabilla Benattia</t>
  </si>
  <si>
    <t>Nadar</t>
  </si>
  <si>
    <t>Nadi' Bertorello</t>
  </si>
  <si>
    <t>Nadia Boulanger</t>
  </si>
  <si>
    <t>Nadia Gary</t>
  </si>
  <si>
    <t>Nadia Roccia</t>
  </si>
  <si>
    <t>Nadine Allaria</t>
  </si>
  <si>
    <t xml:space="preserve">Angres,  France, , </t>
  </si>
  <si>
    <t>Nadine Monfils</t>
  </si>
  <si>
    <t>Nadine Rothschild de</t>
  </si>
  <si>
    <t>Nadine Trintignant</t>
  </si>
  <si>
    <t>Nadja Tiller</t>
  </si>
  <si>
    <t>Nadya Suleman</t>
  </si>
  <si>
    <t xml:space="preserve">Fullerton,  CA,  United States, </t>
  </si>
  <si>
    <t>Nahla Aubry</t>
  </si>
  <si>
    <t>Nancy Achin Sullivan</t>
  </si>
  <si>
    <t>Nancy Anne Hastings</t>
  </si>
  <si>
    <t>Nancy Bleiweiss</t>
  </si>
  <si>
    <t>Nancy Brilli</t>
  </si>
  <si>
    <t>Nancy Donnellan</t>
  </si>
  <si>
    <t>Nancy Dussault</t>
  </si>
  <si>
    <t>Nancy Frangione</t>
  </si>
  <si>
    <t>Nancy Gates</t>
  </si>
  <si>
    <t>Nancy Kerrigan</t>
  </si>
  <si>
    <t>Nancy Launt</t>
  </si>
  <si>
    <t>Nancy Ling Perry</t>
  </si>
  <si>
    <t>Nancy Lopez</t>
  </si>
  <si>
    <t>Nancy Mimms</t>
  </si>
  <si>
    <t>Nancy Olson</t>
  </si>
  <si>
    <t>Nancy Owen</t>
  </si>
  <si>
    <t>Nancy Poydar</t>
  </si>
  <si>
    <t>Nancy Sinatra</t>
  </si>
  <si>
    <t>Nancy Spero</t>
  </si>
  <si>
    <t>Nancy Walker</t>
  </si>
  <si>
    <t>Nancy Wilson</t>
  </si>
  <si>
    <t>Nando Bruno</t>
  </si>
  <si>
    <t>Nando Gazzolo</t>
  </si>
  <si>
    <t>Nando Terruzzi</t>
  </si>
  <si>
    <t>Nanette Fabray</t>
  </si>
  <si>
    <t>Nannerl Mozart</t>
  </si>
  <si>
    <t>Nanni Loy</t>
  </si>
  <si>
    <t>Nanni Moretti</t>
  </si>
  <si>
    <t>Naomi Judd</t>
  </si>
  <si>
    <t>Naomi Mitchison</t>
  </si>
  <si>
    <t>Narcisse BerchÃ¨re</t>
  </si>
  <si>
    <t>Nastassja Kinski</t>
  </si>
  <si>
    <t xml:space="preserve">Seedorf,  Germany, , </t>
  </si>
  <si>
    <t>Nat 'King' Cole</t>
  </si>
  <si>
    <t>Nat Adderley</t>
  </si>
  <si>
    <t>Nat Stuckey</t>
  </si>
  <si>
    <t xml:space="preserve">Cass,  MO,  United States, </t>
  </si>
  <si>
    <t>Natacha Amal</t>
  </si>
  <si>
    <t>Natacha Atlas</t>
  </si>
  <si>
    <t>Natacha Canoletti</t>
  </si>
  <si>
    <t>Natacha RÃ©gnier</t>
  </si>
  <si>
    <t>Natalia Ginzburg</t>
  </si>
  <si>
    <t>Natalie Alison</t>
  </si>
  <si>
    <t>Natalie Cole</t>
  </si>
  <si>
    <t>Natalie Dessay</t>
  </si>
  <si>
    <t>Natalie NougayrÃ¨de</t>
  </si>
  <si>
    <t>Natalie Wood</t>
  </si>
  <si>
    <t>Natalina Sinatra</t>
  </si>
  <si>
    <t xml:space="preserve">Lumarzo,  Italy, , </t>
  </si>
  <si>
    <t>Natasha Gregson Wagner</t>
  </si>
  <si>
    <t>Nate Brooks</t>
  </si>
  <si>
    <t>Nate Corddry</t>
  </si>
  <si>
    <t>Nathalie Baye</t>
  </si>
  <si>
    <t xml:space="preserve">Mainneville,  France, , </t>
  </si>
  <si>
    <t>Nathalie Delon</t>
  </si>
  <si>
    <t xml:space="preserve">Oujda,  L'Oriental,  Morocco, </t>
  </si>
  <si>
    <t>Nathalie Even</t>
  </si>
  <si>
    <t xml:space="preserve">Onnaing,  France, , </t>
  </si>
  <si>
    <t>Nathalie MÃ©nigon</t>
  </si>
  <si>
    <t>Nathalie Simon</t>
  </si>
  <si>
    <t>Nathalie Tardivel</t>
  </si>
  <si>
    <t>Nathalie Tauziat</t>
  </si>
  <si>
    <t xml:space="preserve">Bangui,  Bangui,  Central African Republic, </t>
  </si>
  <si>
    <t>Nathalie van Parys</t>
  </si>
  <si>
    <t>Nathan</t>
  </si>
  <si>
    <t>Nathan Lane</t>
  </si>
  <si>
    <t>Nathan Leopold</t>
  </si>
  <si>
    <t>Nathaniel Bar</t>
  </si>
  <si>
    <t>Nathaniel Bellows</t>
  </si>
  <si>
    <t>Nathaniel Crosby</t>
  </si>
  <si>
    <t>Nathaniel Waterman</t>
  </si>
  <si>
    <t>NatÃ¡lia Correia</t>
  </si>
  <si>
    <t xml:space="preserve">Ponta Delgada,  Portugal, , </t>
  </si>
  <si>
    <t>Nazareno Giannelli</t>
  </si>
  <si>
    <t>Neal Elgar Miller</t>
  </si>
  <si>
    <t>Neal Mariani</t>
  </si>
  <si>
    <t>Neal McDonough</t>
  </si>
  <si>
    <t>Neal Smith</t>
  </si>
  <si>
    <t xml:space="preserve">Kenton,  OH,  United States, </t>
  </si>
  <si>
    <t>Neale Donald Walsch</t>
  </si>
  <si>
    <t>Ned Garver</t>
  </si>
  <si>
    <t xml:space="preserve">Ney,  OH,  United States, </t>
  </si>
  <si>
    <t>Ned Rorem</t>
  </si>
  <si>
    <t xml:space="preserve">Richmond,  IN,  United States, </t>
  </si>
  <si>
    <t>Nedo Nadi</t>
  </si>
  <si>
    <t>Neel Doff</t>
  </si>
  <si>
    <t xml:space="preserve">Buggenum,  Leudal,  Netherlands, </t>
  </si>
  <si>
    <t>Neel Kashkari</t>
  </si>
  <si>
    <t xml:space="preserve">Stow,  OH,  United States, </t>
  </si>
  <si>
    <t>Neil Allen Miller</t>
  </si>
  <si>
    <t>Neil Armstrong</t>
  </si>
  <si>
    <t xml:space="preserve">Wapakoneta,  OH,  United States, </t>
  </si>
  <si>
    <t>Neil Bogart</t>
  </si>
  <si>
    <t>Neil Diamond</t>
  </si>
  <si>
    <t>Neil Ibata</t>
  </si>
  <si>
    <t>Neil Levang</t>
  </si>
  <si>
    <t xml:space="preserve">Adams,  ND,  United States, </t>
  </si>
  <si>
    <t>Neil Niland</t>
  </si>
  <si>
    <t>Nek</t>
  </si>
  <si>
    <t>Nel Nordzij</t>
  </si>
  <si>
    <t>Nell Carter</t>
  </si>
  <si>
    <t>Nella Maria Bonora</t>
  </si>
  <si>
    <t>Nello Baglini</t>
  </si>
  <si>
    <t>Nelly Bodenheim</t>
  </si>
  <si>
    <t>Nelly Sachs</t>
  </si>
  <si>
    <t>Nelo Risi</t>
  </si>
  <si>
    <t>Nelson Burbrink</t>
  </si>
  <si>
    <t>Nelson Paillou</t>
  </si>
  <si>
    <t>Neri MarcorÃ¨</t>
  </si>
  <si>
    <t xml:space="preserve">Porto Sant'Elpidio,  Italy, , </t>
  </si>
  <si>
    <t>Neri Pozza</t>
  </si>
  <si>
    <t xml:space="preserve">Casalgrasso,  Italy, , </t>
  </si>
  <si>
    <t>Nerina Montagnani</t>
  </si>
  <si>
    <t xml:space="preserve">Maranello,  Italy, , </t>
  </si>
  <si>
    <t>Nerine Shatner</t>
  </si>
  <si>
    <t>Nerio Bernardi</t>
  </si>
  <si>
    <t>Nerio Nesi</t>
  </si>
  <si>
    <t>Nestor Roqueplan</t>
  </si>
  <si>
    <t xml:space="preserve">Mallemort,  France, , </t>
  </si>
  <si>
    <t>Nevile Davidson</t>
  </si>
  <si>
    <t xml:space="preserve">Drem,  North Berwick,  United Kingdom, </t>
  </si>
  <si>
    <t>Neville Bulwer</t>
  </si>
  <si>
    <t xml:space="preserve">Kolkata,  West Bengal,  India, </t>
  </si>
  <si>
    <t>Nevin Stewart Scrimshaw</t>
  </si>
  <si>
    <t>Newton N. Minow</t>
  </si>
  <si>
    <t>Nia Peeples</t>
  </si>
  <si>
    <t>Nicchia Oldoini</t>
  </si>
  <si>
    <t>Niccolo Galli</t>
  </si>
  <si>
    <t>Nicholas Bissell</t>
  </si>
  <si>
    <t>Nicholas Di Marzio</t>
  </si>
  <si>
    <t>Nicholas Fairbairn</t>
  </si>
  <si>
    <t>Nicholas GhesquiÃ¨re</t>
  </si>
  <si>
    <t xml:space="preserve">Comines,  France, , </t>
  </si>
  <si>
    <t>Nicholas Knatchbull</t>
  </si>
  <si>
    <t>Nicholas Lemmens</t>
  </si>
  <si>
    <t xml:space="preserve">Zoerle-Parwijs,  Westerlo,  BelgiÃ«, </t>
  </si>
  <si>
    <t>Nicholas Ray</t>
  </si>
  <si>
    <t xml:space="preserve">Galesville,  WI,  United States, </t>
  </si>
  <si>
    <t>Nicholas Teague</t>
  </si>
  <si>
    <t>Nick Buoniconti</t>
  </si>
  <si>
    <t>Nick Dagan Best</t>
  </si>
  <si>
    <t>Nick Mancuso</t>
  </si>
  <si>
    <t xml:space="preserve">Mammola,  Italy, , </t>
  </si>
  <si>
    <t>Nick Nolte</t>
  </si>
  <si>
    <t>Nick Scheps</t>
  </si>
  <si>
    <t>Nick Simmons</t>
  </si>
  <si>
    <t>Nick Zinner</t>
  </si>
  <si>
    <t>Nickey Van Exel</t>
  </si>
  <si>
    <t>Nicky Charisse</t>
  </si>
  <si>
    <t>Nicol Ross Stephen</t>
  </si>
  <si>
    <t>Nicol Williamson</t>
  </si>
  <si>
    <t>Nicola Abbagnano</t>
  </si>
  <si>
    <t>Nicola Balestri</t>
  </si>
  <si>
    <t>Nicola Benedetti</t>
  </si>
  <si>
    <t>Nicola Berti</t>
  </si>
  <si>
    <t>Nicola Lisi</t>
  </si>
  <si>
    <t>Nicola Pende</t>
  </si>
  <si>
    <t>Nicola Sacco</t>
  </si>
  <si>
    <t xml:space="preserve">Torremaggiore,  Italy, , </t>
  </si>
  <si>
    <t>Nicola Sirkis</t>
  </si>
  <si>
    <t>Nicola Trussardi</t>
  </si>
  <si>
    <t>Nicolaas van Wijk</t>
  </si>
  <si>
    <t xml:space="preserve">Delden,  Hof van Twente,  Netherlands, </t>
  </si>
  <si>
    <t>Nicolae CeauÅŸescu</t>
  </si>
  <si>
    <t xml:space="preserve">ScorniceÈ™ti,  Jud. Olt,  RomÃ¢nia, </t>
  </si>
  <si>
    <t>Nicolae Titulescu</t>
  </si>
  <si>
    <t xml:space="preserve">Craiova,  Jud. Dolj,  Romania, </t>
  </si>
  <si>
    <t>Nicolas Adam Apgar</t>
  </si>
  <si>
    <t xml:space="preserve">Gaillon,  France, , </t>
  </si>
  <si>
    <t>Nicolas Anelka</t>
  </si>
  <si>
    <t>Nicolas Bataille</t>
  </si>
  <si>
    <t>Nicolas Brusque</t>
  </si>
  <si>
    <t>Nicolas Cage</t>
  </si>
  <si>
    <t>Nicolas Canteloup</t>
  </si>
  <si>
    <t>Nicolas Duvauchelle</t>
  </si>
  <si>
    <t>Nicolas Gilbert</t>
  </si>
  <si>
    <t xml:space="preserve">Fontenoy-le-ChÃ¢teau,  France, , </t>
  </si>
  <si>
    <t>Nicolas Gob</t>
  </si>
  <si>
    <t>Nicolas Hulot</t>
  </si>
  <si>
    <t>Nicolas HÃ©nin</t>
  </si>
  <si>
    <t>Nicolas Karabatic</t>
  </si>
  <si>
    <t xml:space="preserve">Nis,  Serbia, , </t>
  </si>
  <si>
    <t>Nicolas Le Riche</t>
  </si>
  <si>
    <t xml:space="preserve">Sartrouville,  France, , </t>
  </si>
  <si>
    <t>Nicolas Mahut</t>
  </si>
  <si>
    <t>Nicolas Ouedec</t>
  </si>
  <si>
    <t>Nicolas Peyrac</t>
  </si>
  <si>
    <t>Nicolas Rey</t>
  </si>
  <si>
    <t>Nicolas Roch</t>
  </si>
  <si>
    <t xml:space="preserve">Mende,  France, , </t>
  </si>
  <si>
    <t>Nicolas Sarkozy</t>
  </si>
  <si>
    <t>Nicolas Skourias</t>
  </si>
  <si>
    <t>Nicolas Slonimsky</t>
  </si>
  <si>
    <t>Nicolas Vanier</t>
  </si>
  <si>
    <t>Nicolaus Copernicus</t>
  </si>
  <si>
    <t xml:space="preserve">Torun,  Poland, , </t>
  </si>
  <si>
    <t>Nicole Berger</t>
  </si>
  <si>
    <t>Nicole Brown Simpson</t>
  </si>
  <si>
    <t>Nicole Calfan</t>
  </si>
  <si>
    <t>Nicole Catala</t>
  </si>
  <si>
    <t xml:space="preserve">Millau,  France, , </t>
  </si>
  <si>
    <t>Nicole Courcel</t>
  </si>
  <si>
    <t>Nicole Dahm</t>
  </si>
  <si>
    <t>Nicole Fontaine</t>
  </si>
  <si>
    <t xml:space="preserve">Grainville-Ymauville,  France, , </t>
  </si>
  <si>
    <t>Nicole Garcia</t>
  </si>
  <si>
    <t>Nicole Gourvennec</t>
  </si>
  <si>
    <t xml:space="preserve">Vergt,  France, , </t>
  </si>
  <si>
    <t>Nicole Grimaudo</t>
  </si>
  <si>
    <t>Nicole Ladmiral</t>
  </si>
  <si>
    <t>Nicole Lepecheux</t>
  </si>
  <si>
    <t>Nicole Mossoux</t>
  </si>
  <si>
    <t>Nicoletta</t>
  </si>
  <si>
    <t>Nicoletta Braschi</t>
  </si>
  <si>
    <t>Nicoletta Mantovani</t>
  </si>
  <si>
    <t>NicolÃ¡s GuillÃ©n</t>
  </si>
  <si>
    <t>-05:30:00</t>
  </si>
  <si>
    <t xml:space="preserve">CamagÃ¼ey,  CamagÃ¼ey,  Cuba, </t>
  </si>
  <si>
    <t>Nigel Bruce</t>
  </si>
  <si>
    <t>-07:48:00</t>
  </si>
  <si>
    <t xml:space="preserve">Ensenada,  Baja California,  Mexico, </t>
  </si>
  <si>
    <t>Nigel Griffiths</t>
  </si>
  <si>
    <t>Nigel Tranter</t>
  </si>
  <si>
    <t>Niki De Saint Phalle</t>
  </si>
  <si>
    <t>Niki Tsongas</t>
  </si>
  <si>
    <t xml:space="preserve">Chico,  CA,  United States, </t>
  </si>
  <si>
    <t>Nikki Bacharach</t>
  </si>
  <si>
    <t>Nikki Giovanni</t>
  </si>
  <si>
    <t>Niko Dimitrakos</t>
  </si>
  <si>
    <t>Nikolaus Gross</t>
  </si>
  <si>
    <t xml:space="preserve">Niederwenigern,  Hattingen,  Germany, </t>
  </si>
  <si>
    <t>Nikolaus Otto</t>
  </si>
  <si>
    <t xml:space="preserve">Holzhausen an der Haide,  Deutschland, , </t>
  </si>
  <si>
    <t>Nikolaus Zinzendoef</t>
  </si>
  <si>
    <t>Nina CompanÃ©ez</t>
  </si>
  <si>
    <t>Nina Hartley</t>
  </si>
  <si>
    <t>Nina Petri</t>
  </si>
  <si>
    <t xml:space="preserve">Blankenese,  Hamburg,  Germany, </t>
  </si>
  <si>
    <t>Nina Simone</t>
  </si>
  <si>
    <t xml:space="preserve">Tryon,  NC,  United States, </t>
  </si>
  <si>
    <t>Nine van der Schaaf</t>
  </si>
  <si>
    <t xml:space="preserve">Terherne,  De Fryske Marren,  Netherlands, </t>
  </si>
  <si>
    <t>Ninna Priscilla Brando</t>
  </si>
  <si>
    <t>Nino Benvenuti</t>
  </si>
  <si>
    <t>Nino Besozzi</t>
  </si>
  <si>
    <t>Nino Castelnuovo</t>
  </si>
  <si>
    <t>Nino Ferrer</t>
  </si>
  <si>
    <t>Nino Frassica</t>
  </si>
  <si>
    <t>Nino Manfredi</t>
  </si>
  <si>
    <t>Nino Rota</t>
  </si>
  <si>
    <t>Nino Salvaneschi</t>
  </si>
  <si>
    <t>Ninon Vallin</t>
  </si>
  <si>
    <t xml:space="preserve">Montalieu-Vercieu,  France, , </t>
  </si>
  <si>
    <t>Noah Bean</t>
  </si>
  <si>
    <t>Noah Huntley</t>
  </si>
  <si>
    <t>Noah Wyle</t>
  </si>
  <si>
    <t>Noble Willingham</t>
  </si>
  <si>
    <t xml:space="preserve">Mineola,  TX,  United States, </t>
  </si>
  <si>
    <t>Noel Devaulex</t>
  </si>
  <si>
    <t>Noel Lucas</t>
  </si>
  <si>
    <t xml:space="preserve">Saint-Mathurin,  France, , </t>
  </si>
  <si>
    <t>Noelle Lenoir</t>
  </si>
  <si>
    <t>Nolan Ryan</t>
  </si>
  <si>
    <t>Nolwenn Leroy</t>
  </si>
  <si>
    <t>Nomar Garciaparra</t>
  </si>
  <si>
    <t>Nora Arnezeder</t>
  </si>
  <si>
    <t>Nora Ricci</t>
  </si>
  <si>
    <t>Norbert BlÃ¼m</t>
  </si>
  <si>
    <t>Norbert Carbonnaux</t>
  </si>
  <si>
    <t>Norbert Huber</t>
  </si>
  <si>
    <t xml:space="preserve">San Lorenzo di Sebato,  Italia, , </t>
  </si>
  <si>
    <t>Norbert SÃ©gard</t>
  </si>
  <si>
    <t>Norbert Teupert</t>
  </si>
  <si>
    <t xml:space="preserve">Kulmbach,  Germany, , </t>
  </si>
  <si>
    <t>Noreen Corcoran</t>
  </si>
  <si>
    <t>Norge</t>
  </si>
  <si>
    <t>Norman Hogg</t>
  </si>
  <si>
    <t xml:space="preserve">Cumbernauld,  Glasgow,  United Kingdom, </t>
  </si>
  <si>
    <t>Norman Jacob Anderson</t>
  </si>
  <si>
    <t xml:space="preserve">Manitowoc,  WI,  United States, </t>
  </si>
  <si>
    <t>Norman Lamont</t>
  </si>
  <si>
    <t>Norman MacCaig</t>
  </si>
  <si>
    <t>Norman McLaren</t>
  </si>
  <si>
    <t>Norman Schwarzkopf Jr.</t>
  </si>
  <si>
    <t>Norman Shumway</t>
  </si>
  <si>
    <t>Norris Bradbury</t>
  </si>
  <si>
    <t>Norris Hopper</t>
  </si>
  <si>
    <t>Norris McWhirter</t>
  </si>
  <si>
    <t>North West</t>
  </si>
  <si>
    <t>Novak Djokovic</t>
  </si>
  <si>
    <t>Novalis</t>
  </si>
  <si>
    <t xml:space="preserve">Hettstedt,  Germany, , </t>
  </si>
  <si>
    <t>Novella Calligaris</t>
  </si>
  <si>
    <t>Novella Parigini</t>
  </si>
  <si>
    <t>Novella Schiesaro</t>
  </si>
  <si>
    <t>NoÃ«l</t>
  </si>
  <si>
    <t>NoÃ«l ForÃ©</t>
  </si>
  <si>
    <t xml:space="preserve">Maldegem,  Belgium, , </t>
  </si>
  <si>
    <t>NoÃ«l Roquevert</t>
  </si>
  <si>
    <t xml:space="preserve">DouÃ©-la-Fontaine,  DouÃ©-en-Anjou,  France, </t>
  </si>
  <si>
    <t>NoÃ«lla Pontois</t>
  </si>
  <si>
    <t>NoÃ«lle ChÃ¢telet</t>
  </si>
  <si>
    <t>Nunzio Filogamo</t>
  </si>
  <si>
    <t>Nusch Ã‰luard</t>
  </si>
  <si>
    <t>O'Neill Spencer</t>
  </si>
  <si>
    <t>O. A. Phillips Jr.</t>
  </si>
  <si>
    <t xml:space="preserve">Orange,  TX,  United States, </t>
  </si>
  <si>
    <t>O. F. Landtsheer</t>
  </si>
  <si>
    <t xml:space="preserve">Lebbeke,  Belgium, , </t>
  </si>
  <si>
    <t>O. Henry</t>
  </si>
  <si>
    <t>O. J. Simpson</t>
  </si>
  <si>
    <t>O. W. Fischer</t>
  </si>
  <si>
    <t xml:space="preserve">Klosterneuburg,  Austria, , </t>
  </si>
  <si>
    <t>Octave Feuillet</t>
  </si>
  <si>
    <t>Octave GrÃ©ard</t>
  </si>
  <si>
    <t xml:space="preserve">Vire-Normandie,  France, , </t>
  </si>
  <si>
    <t>Octave Mirbeau</t>
  </si>
  <si>
    <t xml:space="preserve">TrÃ©viÃ¨res,  France, , </t>
  </si>
  <si>
    <t>Octavia Butler</t>
  </si>
  <si>
    <t>Odetta</t>
  </si>
  <si>
    <t>Odette Casteur</t>
  </si>
  <si>
    <t>Odette Joyeux</t>
  </si>
  <si>
    <t>Odette Laure</t>
  </si>
  <si>
    <t>Odile Versois</t>
  </si>
  <si>
    <t>Odilon</t>
  </si>
  <si>
    <t>Odilon Redon</t>
  </si>
  <si>
    <t>Olga Amati</t>
  </si>
  <si>
    <t>Olga Solbelli</t>
  </si>
  <si>
    <t xml:space="preserve">Verghereto,  Italy, , </t>
  </si>
  <si>
    <t>Olga Vittoria Gentilli</t>
  </si>
  <si>
    <t>Olin C. Wilson</t>
  </si>
  <si>
    <t>Olinto Cristina</t>
  </si>
  <si>
    <t>Oliver</t>
  </si>
  <si>
    <t xml:space="preserve">North Wilkesboro,  NC,  United States, </t>
  </si>
  <si>
    <t>Oliver Bierhoff</t>
  </si>
  <si>
    <t>Oliver Carter</t>
  </si>
  <si>
    <t>Oliver Kahn</t>
  </si>
  <si>
    <t>Oliver Mommsen</t>
  </si>
  <si>
    <t>Oliver North</t>
  </si>
  <si>
    <t>Oliver Stanley Murs</t>
  </si>
  <si>
    <t xml:space="preserve">Chelmsford,  United Kingdom, , </t>
  </si>
  <si>
    <t>Oliver Stone</t>
  </si>
  <si>
    <t>Olivia Olson</t>
  </si>
  <si>
    <t>Olivia Ruiz</t>
  </si>
  <si>
    <t>Olivier Allamand</t>
  </si>
  <si>
    <t>Olivier Assayas</t>
  </si>
  <si>
    <t>Olivier Berranger</t>
  </si>
  <si>
    <t>Olivier Brouzet</t>
  </si>
  <si>
    <t>Olivier Dassault</t>
  </si>
  <si>
    <t>Olivier DebrÃ©</t>
  </si>
  <si>
    <t>Olivier Foll</t>
  </si>
  <si>
    <t>Olivier Hussenot</t>
  </si>
  <si>
    <t>Olivier Krumbholz</t>
  </si>
  <si>
    <t>Olivier Magne</t>
  </si>
  <si>
    <t>Olivier Marchal</t>
  </si>
  <si>
    <t>Olivier Martinez</t>
  </si>
  <si>
    <t>Olivier Mazerolle</t>
  </si>
  <si>
    <t>Olivier Messiaen</t>
  </si>
  <si>
    <t>Olivier Metzner</t>
  </si>
  <si>
    <t xml:space="preserve">Champ-Haut,  France, , </t>
  </si>
  <si>
    <t>Olivier Minne</t>
  </si>
  <si>
    <t>Olivier Moncelet</t>
  </si>
  <si>
    <t>Olivier Nakache</t>
  </si>
  <si>
    <t>Olivier Nora</t>
  </si>
  <si>
    <t>Olivier Poivre d'Arvor</t>
  </si>
  <si>
    <t>Olivier Rolin</t>
  </si>
  <si>
    <t>Olivier Sarkozy</t>
  </si>
  <si>
    <t>Olivier Sarramea</t>
  </si>
  <si>
    <t>Olivier Theyskens</t>
  </si>
  <si>
    <t>Oliviero Conti</t>
  </si>
  <si>
    <t>Ollie Matson</t>
  </si>
  <si>
    <t>Olof Palme</t>
  </si>
  <si>
    <t>Olympe Amaury</t>
  </si>
  <si>
    <t>Omar Camporese</t>
  </si>
  <si>
    <t>Omar Sy</t>
  </si>
  <si>
    <t>Omero Lengrini</t>
  </si>
  <si>
    <t>Omero Tognon</t>
  </si>
  <si>
    <t>Ondina Valla</t>
  </si>
  <si>
    <t>Onnie McIntyre</t>
  </si>
  <si>
    <t>OphÃ©lie</t>
  </si>
  <si>
    <t xml:space="preserve">Wissembourg,  France, , </t>
  </si>
  <si>
    <t>OphÃ©lie Winter</t>
  </si>
  <si>
    <t>Orfeo Turno Rotini</t>
  </si>
  <si>
    <t xml:space="preserve">Fauglia,  Italy, , </t>
  </si>
  <si>
    <t>Oriana Fallaci</t>
  </si>
  <si>
    <t>Orlan</t>
  </si>
  <si>
    <t>Orlando Pizzolato</t>
  </si>
  <si>
    <t xml:space="preserve">Piovene Rocchette,  Italia, , </t>
  </si>
  <si>
    <t>Ornella Muti</t>
  </si>
  <si>
    <t>Ornella Vavoni</t>
  </si>
  <si>
    <t>Orso Maria Guerrini</t>
  </si>
  <si>
    <t>Orson Bean</t>
  </si>
  <si>
    <t>Orson Welles</t>
  </si>
  <si>
    <t>Orville Couch</t>
  </si>
  <si>
    <t xml:space="preserve">Grapevine,  TX,  United States, </t>
  </si>
  <si>
    <t>Orville Freeman</t>
  </si>
  <si>
    <t>Oscar Grimes</t>
  </si>
  <si>
    <t>Oscar Levant</t>
  </si>
  <si>
    <t>Oscar Luigi Scalfaro</t>
  </si>
  <si>
    <t>Oscar Wilde</t>
  </si>
  <si>
    <t>Oskar Burgbacher</t>
  </si>
  <si>
    <t xml:space="preserve">Furtwangen im Schwarzwald,  Germany, , </t>
  </si>
  <si>
    <t>Oskar Hertwig</t>
  </si>
  <si>
    <t>Oskar Maria Graf</t>
  </si>
  <si>
    <t xml:space="preserve">Thanstein,  Germany, , </t>
  </si>
  <si>
    <t>Oskar Messter</t>
  </si>
  <si>
    <t>Oskar Schlemmer</t>
  </si>
  <si>
    <t>Oskar Schwappacher</t>
  </si>
  <si>
    <t>Oskar von Miller</t>
  </si>
  <si>
    <t>Oswald Achenbach</t>
  </si>
  <si>
    <t>Oswald Pohl</t>
  </si>
  <si>
    <t>Otello Zironi</t>
  </si>
  <si>
    <t>Othmar Schoek</t>
  </si>
  <si>
    <t xml:space="preserve">Brunnen,  DÃ¼rrenroth,  Switzerland, </t>
  </si>
  <si>
    <t>Othon Friesz</t>
  </si>
  <si>
    <t>Otis C. Moore</t>
  </si>
  <si>
    <t>Otis Chandler</t>
  </si>
  <si>
    <t>Otis Davis</t>
  </si>
  <si>
    <t>Ottaviano Bottini</t>
  </si>
  <si>
    <t xml:space="preserve">Piglio,  Italy, , </t>
  </si>
  <si>
    <t>Ottavio Bianchi</t>
  </si>
  <si>
    <t>Ottavio Bugatti</t>
  </si>
  <si>
    <t xml:space="preserve">Lentate sul Seveso,  Italia, , </t>
  </si>
  <si>
    <t>Ottavio Riccadonna</t>
  </si>
  <si>
    <t>Ottilie Wildermuth</t>
  </si>
  <si>
    <t xml:space="preserve">Rottenburg am Neckar,  Deutschland, , </t>
  </si>
  <si>
    <t>Ottmar Mergenthaler</t>
  </si>
  <si>
    <t xml:space="preserve">Bad Mergentheim,  Deutschland, , </t>
  </si>
  <si>
    <t>Otto Bartning</t>
  </si>
  <si>
    <t>Otto Dietrich</t>
  </si>
  <si>
    <t>Otto Dix</t>
  </si>
  <si>
    <t>Otto Flake</t>
  </si>
  <si>
    <t>Otto Frank</t>
  </si>
  <si>
    <t xml:space="preserve">GroÃŸ-Umstadt,  Deutschland, , </t>
  </si>
  <si>
    <t>Otto Friedrich Abetz</t>
  </si>
  <si>
    <t xml:space="preserve">Schwetzingen,  Germany, , </t>
  </si>
  <si>
    <t>Otto Gebuehr</t>
  </si>
  <si>
    <t>Otto Graham</t>
  </si>
  <si>
    <t xml:space="preserve">Waukegan,  IL,  United States, </t>
  </si>
  <si>
    <t>Otto Grothewohl</t>
  </si>
  <si>
    <t>Otto Hahn</t>
  </si>
  <si>
    <t>Otto Heinrich Warburg</t>
  </si>
  <si>
    <t>Otto Karrer</t>
  </si>
  <si>
    <t xml:space="preserve">Ballrechten-Dottingen,  Deutschland, , </t>
  </si>
  <si>
    <t>Otto Kerner</t>
  </si>
  <si>
    <t>Otto Kron</t>
  </si>
  <si>
    <t>Otto Lilienthal</t>
  </si>
  <si>
    <t xml:space="preserve">Anklam,  Germany, , </t>
  </si>
  <si>
    <t>Otto Loewi</t>
  </si>
  <si>
    <t>Otto Meissner</t>
  </si>
  <si>
    <t>Otto Niemeyer</t>
  </si>
  <si>
    <t>Otto Ohlendorf</t>
  </si>
  <si>
    <t>Otto Oscar Binder</t>
  </si>
  <si>
    <t xml:space="preserve">Bessemer,  MI,  United States, </t>
  </si>
  <si>
    <t>Otto Paetsch</t>
  </si>
  <si>
    <t xml:space="preserve">Rheinhausen,  Germany, , </t>
  </si>
  <si>
    <t>Otto Reche</t>
  </si>
  <si>
    <t xml:space="preserve">Krumbach,  Austria, , </t>
  </si>
  <si>
    <t>Otto Schultze</t>
  </si>
  <si>
    <t>Otto Waalkes</t>
  </si>
  <si>
    <t>Otto Walkhoff</t>
  </si>
  <si>
    <t>Otto Wallach</t>
  </si>
  <si>
    <t>Otto Wernicke</t>
  </si>
  <si>
    <t xml:space="preserve">Osterode am Harz,  Germany, , </t>
  </si>
  <si>
    <t>Ottorino Respighi</t>
  </si>
  <si>
    <t>Otto von Bismarck</t>
  </si>
  <si>
    <t xml:space="preserve">SchÃ¶nhausen,  Germany, , </t>
  </si>
  <si>
    <t>Otto von Habsburg</t>
  </si>
  <si>
    <t xml:space="preserve">Reichenau,  Germany, , </t>
  </si>
  <si>
    <t>Ovidio Bompressi</t>
  </si>
  <si>
    <t>Owen Chamberlain</t>
  </si>
  <si>
    <t>Owen Guinn Smith</t>
  </si>
  <si>
    <t xml:space="preserve">McKinney,  TX,  United States, </t>
  </si>
  <si>
    <t>Owen O'Malley</t>
  </si>
  <si>
    <t xml:space="preserve">Eastbourne,  United Kingdom, , </t>
  </si>
  <si>
    <t>P. D. Westphal</t>
  </si>
  <si>
    <t>P. David Horton</t>
  </si>
  <si>
    <t xml:space="preserve">Jackson,  OH,  United States, </t>
  </si>
  <si>
    <t>Pablo Picasso</t>
  </si>
  <si>
    <t>Padre Pio</t>
  </si>
  <si>
    <t xml:space="preserve">Pietrelcina,  Italy, , </t>
  </si>
  <si>
    <t>Paget Brewster</t>
  </si>
  <si>
    <t>Paige Hackel</t>
  </si>
  <si>
    <t>Paige Turco</t>
  </si>
  <si>
    <t>Paki Valente</t>
  </si>
  <si>
    <t>Palmiro Togliatti</t>
  </si>
  <si>
    <t>Pam Fletcher</t>
  </si>
  <si>
    <t>Pam Golly</t>
  </si>
  <si>
    <t>Pamela Aden</t>
  </si>
  <si>
    <t>Pamela Courson</t>
  </si>
  <si>
    <t xml:space="preserve">Weed,  CA,  United States, </t>
  </si>
  <si>
    <t>Pamela Lynn Gergely</t>
  </si>
  <si>
    <t>Pamela Nigro Dunn</t>
  </si>
  <si>
    <t>Pamela Prati</t>
  </si>
  <si>
    <t xml:space="preserve">Ozieri,  Italy, , </t>
  </si>
  <si>
    <t>Pamela Tiffin</t>
  </si>
  <si>
    <t>Pancho Gonzales</t>
  </si>
  <si>
    <t>Paola Barbara</t>
  </si>
  <si>
    <t>Paola Borboni</t>
  </si>
  <si>
    <t>Paola Cortellesi</t>
  </si>
  <si>
    <t>Paola Fendi</t>
  </si>
  <si>
    <t>Paola Gassman</t>
  </si>
  <si>
    <t>Paola Iezzi</t>
  </si>
  <si>
    <t>Paola Pezzo</t>
  </si>
  <si>
    <t xml:space="preserve">Bosco Chiesanuova,  Italy, , </t>
  </si>
  <si>
    <t>Paolo Abbate</t>
  </si>
  <si>
    <t xml:space="preserve">Villarosa,  Italy, , </t>
  </si>
  <si>
    <t>Paolo Bertoluzzi</t>
  </si>
  <si>
    <t>Paolo Boringhieri</t>
  </si>
  <si>
    <t>Paolo Caldarella</t>
  </si>
  <si>
    <t>Paolo Camossi</t>
  </si>
  <si>
    <t>Paolo Cane'</t>
  </si>
  <si>
    <t>Paolo Conte</t>
  </si>
  <si>
    <t>Paolo Fresco</t>
  </si>
  <si>
    <t>Paolo Gucci</t>
  </si>
  <si>
    <t>Paolo Maldini</t>
  </si>
  <si>
    <t>Paolo Matalon</t>
  </si>
  <si>
    <t>Paolo Melis</t>
  </si>
  <si>
    <t>Paolo Milanoli</t>
  </si>
  <si>
    <t>Paolo Mosca</t>
  </si>
  <si>
    <t xml:space="preserve">Verbania,  Italy, , </t>
  </si>
  <si>
    <t>Paolo Podini</t>
  </si>
  <si>
    <t>Paolo Prodi</t>
  </si>
  <si>
    <t xml:space="preserve">Scandiano,  Italy, , </t>
  </si>
  <si>
    <t>Paolo Rossi</t>
  </si>
  <si>
    <t>Paolo Savona</t>
  </si>
  <si>
    <t>Paolo Stoppa</t>
  </si>
  <si>
    <t>Paolo Todeschini</t>
  </si>
  <si>
    <t>Paolo Tofoli</t>
  </si>
  <si>
    <t xml:space="preserve">Fermo,  Italy, , </t>
  </si>
  <si>
    <t>Paolo Tosti</t>
  </si>
  <si>
    <t xml:space="preserve">Ortona,  Italy, , </t>
  </si>
  <si>
    <t>Paolo Venturini</t>
  </si>
  <si>
    <t>Paolo Villaggio</t>
  </si>
  <si>
    <t>Paolo Volponi</t>
  </si>
  <si>
    <t xml:space="preserve">Urbino,  Italy, , </t>
  </si>
  <si>
    <t>Paone Cecchi</t>
  </si>
  <si>
    <t>Papus</t>
  </si>
  <si>
    <t>Paride Accetti</t>
  </si>
  <si>
    <t>Paris Jackson</t>
  </si>
  <si>
    <t>Parker Croft</t>
  </si>
  <si>
    <t>Parry O'Brien</t>
  </si>
  <si>
    <t>Pascal Bonitzer</t>
  </si>
  <si>
    <t>Pascal Cribier</t>
  </si>
  <si>
    <t>Pascal Duquenne</t>
  </si>
  <si>
    <t>Pascal Durand</t>
  </si>
  <si>
    <t>Pascal Greggory</t>
  </si>
  <si>
    <t>Pascal Jardin</t>
  </si>
  <si>
    <t>Pascal LainÃ©</t>
  </si>
  <si>
    <t xml:space="preserve">Anet,  France, , </t>
  </si>
  <si>
    <t>Pascal Lamy</t>
  </si>
  <si>
    <t>Pascal LÃ©gitimus</t>
  </si>
  <si>
    <t>Pascal Obispo</t>
  </si>
  <si>
    <t>Pascal Quignard</t>
  </si>
  <si>
    <t xml:space="preserve">Verneuil-sur-Avre,  Verneuil-d'Avre-et-d'Iton,  France, </t>
  </si>
  <si>
    <t>Pascal Raffin</t>
  </si>
  <si>
    <t>Pascal Renier</t>
  </si>
  <si>
    <t>Pascal Sevran</t>
  </si>
  <si>
    <t>Pascal de Duve</t>
  </si>
  <si>
    <t>Pascale Audret</t>
  </si>
  <si>
    <t>Pascale Petit</t>
  </si>
  <si>
    <t>Pascual Perez</t>
  </si>
  <si>
    <t xml:space="preserve">Tupungato Mendoza,  Argentina, , </t>
  </si>
  <si>
    <t>Pasquale Festa Campanile</t>
  </si>
  <si>
    <t>Pasquale Gravina</t>
  </si>
  <si>
    <t>Pasquale Squitieri</t>
  </si>
  <si>
    <t>Pasteur Douce</t>
  </si>
  <si>
    <t>Pat Boone</t>
  </si>
  <si>
    <t xml:space="preserve">Jacksonville Beach,  FL,  United States, </t>
  </si>
  <si>
    <t>Pat Corley</t>
  </si>
  <si>
    <t>Pat Keck</t>
  </si>
  <si>
    <t xml:space="preserve">Arlington,  MA,  United States, </t>
  </si>
  <si>
    <t>Pat McGlynn</t>
  </si>
  <si>
    <t>Pat Montandon</t>
  </si>
  <si>
    <t xml:space="preserve">Merkel,  TX,  United States, </t>
  </si>
  <si>
    <t>Pat Morita</t>
  </si>
  <si>
    <t>Pat Porter</t>
  </si>
  <si>
    <t xml:space="preserve">Wadena,  MN,  United States, </t>
  </si>
  <si>
    <t>Pat Schroeder</t>
  </si>
  <si>
    <t>Pat Soltysik</t>
  </si>
  <si>
    <t>Pat Taglilatelo</t>
  </si>
  <si>
    <t>Pat Tillman</t>
  </si>
  <si>
    <t xml:space="preserve">Fremont,  CA,  United States, </t>
  </si>
  <si>
    <t>Patachou</t>
  </si>
  <si>
    <t>Patric Walker</t>
  </si>
  <si>
    <t>Patrice Alegre</t>
  </si>
  <si>
    <t>Patrice Bianchi</t>
  </si>
  <si>
    <t>Patrice ChÃ©reau</t>
  </si>
  <si>
    <t xml:space="preserve">HuillÃ©-LÃ©zignÃ©,  France, , </t>
  </si>
  <si>
    <t>Patrice Costa</t>
  </si>
  <si>
    <t xml:space="preserve">Savigny-sur-Orge,  France, , </t>
  </si>
  <si>
    <t>Patrice Dard</t>
  </si>
  <si>
    <t>Patrice Estanguet</t>
  </si>
  <si>
    <t>Patrice Hugues</t>
  </si>
  <si>
    <t>Patrice Laffont</t>
  </si>
  <si>
    <t>Patrice Leconte</t>
  </si>
  <si>
    <t>Patrice Loko</t>
  </si>
  <si>
    <t xml:space="preserve">Sully-sur-Loire,  France, , </t>
  </si>
  <si>
    <t>Patrice Maurice Mac</t>
  </si>
  <si>
    <t>Patrice Munsel</t>
  </si>
  <si>
    <t>Patrice Pade</t>
  </si>
  <si>
    <t>Patrice Petitallot</t>
  </si>
  <si>
    <t>Patrice Touron</t>
  </si>
  <si>
    <t>Patrice Van Eersel</t>
  </si>
  <si>
    <t>Patrice Wymore</t>
  </si>
  <si>
    <t xml:space="preserve">Miltonvale,  KS,  United States, </t>
  </si>
  <si>
    <t>Patricia Christopher</t>
  </si>
  <si>
    <t>Patricia Dupas</t>
  </si>
  <si>
    <t>Patricia E. Smith</t>
  </si>
  <si>
    <t>Patricia Gilmore</t>
  </si>
  <si>
    <t>Patricia Girard</t>
  </si>
  <si>
    <t>Patricia Highsmith</t>
  </si>
  <si>
    <t>Patricia Kaas</t>
  </si>
  <si>
    <t xml:space="preserve">Forbach,  France, , </t>
  </si>
  <si>
    <t>Patricia Krenwinkel</t>
  </si>
  <si>
    <t>Patricia Mainardi</t>
  </si>
  <si>
    <t>Patricia McBride</t>
  </si>
  <si>
    <t xml:space="preserve">Teaneck,  NJ,  United States, </t>
  </si>
  <si>
    <t>Patricia Petibon</t>
  </si>
  <si>
    <t>Patricia Roberts Harris</t>
  </si>
  <si>
    <t xml:space="preserve">Mattoon,  IL,  United States, </t>
  </si>
  <si>
    <t>Patricia Todd</t>
  </si>
  <si>
    <t>Patrick Arduise</t>
  </si>
  <si>
    <t xml:space="preserve">Le MÃ©e-sur-Seine,  France, , </t>
  </si>
  <si>
    <t>Patrick Battiston</t>
  </si>
  <si>
    <t xml:space="preserve">AmnÃ©ville,  France, , </t>
  </si>
  <si>
    <t>Patrick Bauchau</t>
  </si>
  <si>
    <t>Patrick Berger</t>
  </si>
  <si>
    <t>Patrick Berhault</t>
  </si>
  <si>
    <t>Patrick Bissell</t>
  </si>
  <si>
    <t>Patrick Blanc</t>
  </si>
  <si>
    <t>Patrick Bouchitey</t>
  </si>
  <si>
    <t xml:space="preserve">Plancher-les-Mines,  France, , </t>
  </si>
  <si>
    <t>Patrick Bourrat</t>
  </si>
  <si>
    <t>Patrick BraoudÃ©</t>
  </si>
  <si>
    <t>Patrick Bruel</t>
  </si>
  <si>
    <t xml:space="preserve">Tlemcen,  Algeria, , </t>
  </si>
  <si>
    <t>Patrick Buisson</t>
  </si>
  <si>
    <t>Patrick Carraher</t>
  </si>
  <si>
    <t>Patrick Cassidy</t>
  </si>
  <si>
    <t>Patrick Cauvin</t>
  </si>
  <si>
    <t>Patrick Chamoiseau</t>
  </si>
  <si>
    <t>Patrick Chesnais</t>
  </si>
  <si>
    <t>Patrick Couvreur</t>
  </si>
  <si>
    <t>Patrick Declerck</t>
  </si>
  <si>
    <t>Patrick Dennis</t>
  </si>
  <si>
    <t>Patrick Depailler</t>
  </si>
  <si>
    <t>Patrick Dewaere</t>
  </si>
  <si>
    <t>Patrick Dupond</t>
  </si>
  <si>
    <t>Patrick Edlinger</t>
  </si>
  <si>
    <t>Patrick F. Dolan</t>
  </si>
  <si>
    <t>Patrick Flanagan</t>
  </si>
  <si>
    <t>Patrick Font</t>
  </si>
  <si>
    <t>Patrick Gaubert</t>
  </si>
  <si>
    <t>Patrick Godefroy</t>
  </si>
  <si>
    <t>Patrick Guerriero</t>
  </si>
  <si>
    <t>Patrick Haemers</t>
  </si>
  <si>
    <t>Patrick Henry</t>
  </si>
  <si>
    <t>Patrick Hernandez</t>
  </si>
  <si>
    <t>Patrick Husson</t>
  </si>
  <si>
    <t>Patrick J. Kennedy</t>
  </si>
  <si>
    <t>Patrick Joseph Lucey</t>
  </si>
  <si>
    <t>Patrick Juvet</t>
  </si>
  <si>
    <t xml:space="preserve">Montreux,  Switzerland, , </t>
  </si>
  <si>
    <t>Patrick Kearney</t>
  </si>
  <si>
    <t>Patrick Killelea</t>
  </si>
  <si>
    <t xml:space="preserve">Middleton,  MA,  United States, </t>
  </si>
  <si>
    <t>Patrick Lancaster</t>
  </si>
  <si>
    <t>Patrick Martin</t>
  </si>
  <si>
    <t xml:space="preserve">Villedieu,  France, , </t>
  </si>
  <si>
    <t>Patrick Mennucci</t>
  </si>
  <si>
    <t>Patrick Modiano</t>
  </si>
  <si>
    <t>Patrick Muldoon</t>
  </si>
  <si>
    <t>Patrick Nothomb</t>
  </si>
  <si>
    <t>Patrick Nugent</t>
  </si>
  <si>
    <t>Patrick O'Neal</t>
  </si>
  <si>
    <t>Patrick Poivre d'Arvor</t>
  </si>
  <si>
    <t>Patrick Rambaud</t>
  </si>
  <si>
    <t>Patrick Ricard</t>
  </si>
  <si>
    <t>Patrick Roger Tridon</t>
  </si>
  <si>
    <t>Patrick Roy</t>
  </si>
  <si>
    <t xml:space="preserve">QuÃ©bec QC,  Canada, , </t>
  </si>
  <si>
    <t>Patrick Russel</t>
  </si>
  <si>
    <t>Patrick Sabatier</t>
  </si>
  <si>
    <t>Patrick Segal</t>
  </si>
  <si>
    <t>Patrick Sercu</t>
  </si>
  <si>
    <t>Patrick Stevens</t>
  </si>
  <si>
    <t xml:space="preserve">Maasmechelen,  Belgium, , </t>
  </si>
  <si>
    <t>Patrick Tesse</t>
  </si>
  <si>
    <t>Patrick Timsit</t>
  </si>
  <si>
    <t>Patrick Tissier</t>
  </si>
  <si>
    <t>Patrick Topaloff</t>
  </si>
  <si>
    <t>Patrick Tyrell</t>
  </si>
  <si>
    <t>Patrick Vendeput</t>
  </si>
  <si>
    <t>Patrick Venerucci</t>
  </si>
  <si>
    <t>Patrick Vieira</t>
  </si>
  <si>
    <t>Patrick Vuarnet</t>
  </si>
  <si>
    <t xml:space="preserve">Evian-Les-Bains,  France, , </t>
  </si>
  <si>
    <t>Patrizia Carrano</t>
  </si>
  <si>
    <t xml:space="preserve">Crespano del Grappa,  Pieve del Grappa,  Italy, </t>
  </si>
  <si>
    <t>Patrizia Reggiani</t>
  </si>
  <si>
    <t>Patsy Cline</t>
  </si>
  <si>
    <t>Patti Catalano</t>
  </si>
  <si>
    <t>Patti Davis Reagan</t>
  </si>
  <si>
    <t>Patti Page</t>
  </si>
  <si>
    <t xml:space="preserve">Claremore,  OK,  United States, </t>
  </si>
  <si>
    <t>Patty Andrews</t>
  </si>
  <si>
    <t xml:space="preserve">Mound,  MN,  United States, </t>
  </si>
  <si>
    <t>Patty Duke</t>
  </si>
  <si>
    <t>Patty Hearst</t>
  </si>
  <si>
    <t>Patty Jean Johnson</t>
  </si>
  <si>
    <t>Patty Loveless</t>
  </si>
  <si>
    <t>Patty Pravo</t>
  </si>
  <si>
    <t>Paul</t>
  </si>
  <si>
    <t xml:space="preserve">Fontainebleau,  France, , </t>
  </si>
  <si>
    <t>Paul A. Downing</t>
  </si>
  <si>
    <t xml:space="preserve">Hull,  United Kingdom, , </t>
  </si>
  <si>
    <t>Paul Albert Ancel</t>
  </si>
  <si>
    <t>Paul Ambille</t>
  </si>
  <si>
    <t>Paul Anderson</t>
  </si>
  <si>
    <t>Paul Andreu</t>
  </si>
  <si>
    <t>Paul AndrÃ© Lesort</t>
  </si>
  <si>
    <t>Paul Auriol</t>
  </si>
  <si>
    <t>Paul Aussaresses</t>
  </si>
  <si>
    <t xml:space="preserve">Saint-Paul-Cap-de-Joux,  France, , </t>
  </si>
  <si>
    <t>Paul Bailly</t>
  </si>
  <si>
    <t>Paul Barril</t>
  </si>
  <si>
    <t>Paul Belmondo</t>
  </si>
  <si>
    <t>Paul Bern</t>
  </si>
  <si>
    <t>Paul Bernard</t>
  </si>
  <si>
    <t>Paul Bernardo</t>
  </si>
  <si>
    <t>Paul Bersouille</t>
  </si>
  <si>
    <t xml:space="preserve">Arcueil,  France, , </t>
  </si>
  <si>
    <t>Paul Bert</t>
  </si>
  <si>
    <t>Paul Bertrand</t>
  </si>
  <si>
    <t>Paul Blake Gruber</t>
  </si>
  <si>
    <t>Paul Bocuse</t>
  </si>
  <si>
    <t xml:space="preserve">Collonges-au-Mont-d'Or,  France, , </t>
  </si>
  <si>
    <t>Paul Bourget</t>
  </si>
  <si>
    <t>Paul Bowles</t>
  </si>
  <si>
    <t xml:space="preserve">Jamaica,  VT,  United States, </t>
  </si>
  <si>
    <t>Paul Brenner</t>
  </si>
  <si>
    <t>Paul Broca</t>
  </si>
  <si>
    <t>Paul Buissonneau</t>
  </si>
  <si>
    <t>Paul Cambo</t>
  </si>
  <si>
    <t xml:space="preserve">Bort-Les-Orgues,  France, , </t>
  </si>
  <si>
    <t>Paul Cardinal</t>
  </si>
  <si>
    <t>Paul Cellucci</t>
  </si>
  <si>
    <t>Paul Challemel</t>
  </si>
  <si>
    <t>Paul Chemetov</t>
  </si>
  <si>
    <t>Paul Claudel</t>
  </si>
  <si>
    <t xml:space="preserve">Villeneuve-sur-FÃ¨re,  France, , </t>
  </si>
  <si>
    <t>Paul Cola</t>
  </si>
  <si>
    <t>Paul Colin</t>
  </si>
  <si>
    <t>Paul Coste</t>
  </si>
  <si>
    <t>Paul Couturiau</t>
  </si>
  <si>
    <t>Paul Cuvelier</t>
  </si>
  <si>
    <t>Paul CÃ©zanne</t>
  </si>
  <si>
    <t>Paul Dassault</t>
  </si>
  <si>
    <t>Paul Day Clemens</t>
  </si>
  <si>
    <t>Paul Delos Boyer</t>
  </si>
  <si>
    <t xml:space="preserve">Provo,  UT,  United States, </t>
  </si>
  <si>
    <t>Paul Delvaux</t>
  </si>
  <si>
    <t xml:space="preserve">Wanze,  Belgium, , </t>
  </si>
  <si>
    <t>Paul Deschanel</t>
  </si>
  <si>
    <t>Paul Diepgen</t>
  </si>
  <si>
    <t>Paul Dietzel</t>
  </si>
  <si>
    <t>Paul Doumer</t>
  </si>
  <si>
    <t>Paul Duchesnay</t>
  </si>
  <si>
    <t>Paul Dujardin</t>
  </si>
  <si>
    <t>Paul Dukas</t>
  </si>
  <si>
    <t>Paul Dunn</t>
  </si>
  <si>
    <t>Paul Durand (musician)</t>
  </si>
  <si>
    <t>Paul Ehrlich</t>
  </si>
  <si>
    <t>Paul Emile Ladmirault</t>
  </si>
  <si>
    <t>Paul F. Patch</t>
  </si>
  <si>
    <t>Paul Faivre</t>
  </si>
  <si>
    <t>Paul Farmer</t>
  </si>
  <si>
    <t>Paul Faure</t>
  </si>
  <si>
    <t>Paul Fireman</t>
  </si>
  <si>
    <t>Paul Fort</t>
  </si>
  <si>
    <t>Paul Fraisse</t>
  </si>
  <si>
    <t>Paul Francis Hanlon</t>
  </si>
  <si>
    <t xml:space="preserve">Athol,  MA,  United States, </t>
  </si>
  <si>
    <t>Paul Frankeur</t>
  </si>
  <si>
    <t>Paul FÃ©val</t>
  </si>
  <si>
    <t>Paul Gaban</t>
  </si>
  <si>
    <t>Paul Gabriel</t>
  </si>
  <si>
    <t>Paul Gachet</t>
  </si>
  <si>
    <t>Paul Gauguin</t>
  </si>
  <si>
    <t>Paul Gavarni</t>
  </si>
  <si>
    <t>Paul Genevay</t>
  </si>
  <si>
    <t>Paul Gilson</t>
  </si>
  <si>
    <t>Paul Gourvennec</t>
  </si>
  <si>
    <t>Paul Graener</t>
  </si>
  <si>
    <t>Paul Grimault</t>
  </si>
  <si>
    <t>Paul Guers</t>
  </si>
  <si>
    <t>Paul Guigou</t>
  </si>
  <si>
    <t xml:space="preserve">Villars,  France, , </t>
  </si>
  <si>
    <t>Paul Guimard</t>
  </si>
  <si>
    <t xml:space="preserve">Saint-Mars-la-Jaille,  Vallons-de-l'Erdre,  France, </t>
  </si>
  <si>
    <t>Paul Guth</t>
  </si>
  <si>
    <t xml:space="preserve">Ossun,  France, , </t>
  </si>
  <si>
    <t>Paul Hankar</t>
  </si>
  <si>
    <t xml:space="preserve">Frameries,  Belgium, , </t>
  </si>
  <si>
    <t>Paul Harding</t>
  </si>
  <si>
    <t>Paul Hazard</t>
  </si>
  <si>
    <t xml:space="preserve">Noordpeene,  France, , </t>
  </si>
  <si>
    <t>Paul Hervieu</t>
  </si>
  <si>
    <t>Paul Hindemith</t>
  </si>
  <si>
    <t>Paul Hornung</t>
  </si>
  <si>
    <t>Paul Huet</t>
  </si>
  <si>
    <t>Paul Hymans</t>
  </si>
  <si>
    <t>Paul J. Zimmer</t>
  </si>
  <si>
    <t>Paul Jacobs</t>
  </si>
  <si>
    <t>Paul Jalabert</t>
  </si>
  <si>
    <t>Paul Janssen</t>
  </si>
  <si>
    <t>Paul Jean</t>
  </si>
  <si>
    <t>Paul Jenkins</t>
  </si>
  <si>
    <t>Paul Keller</t>
  </si>
  <si>
    <t>Paul Kermack</t>
  </si>
  <si>
    <t>Paul Klinger</t>
  </si>
  <si>
    <t>Paul Lacombe</t>
  </si>
  <si>
    <t>Paul Lacome d'Estalenx</t>
  </si>
  <si>
    <t xml:space="preserve">Le Houga,  France, , </t>
  </si>
  <si>
    <t>Paul Lambert</t>
  </si>
  <si>
    <t>Paul Langevin</t>
  </si>
  <si>
    <t>Paul Lawrie</t>
  </si>
  <si>
    <t>Paul LeFume</t>
  </si>
  <si>
    <t xml:space="preserve">Pleumeur-Gautier,  France, , </t>
  </si>
  <si>
    <t>Paul Le Person</t>
  </si>
  <si>
    <t>Paul Leahy</t>
  </si>
  <si>
    <t>Paul Lincke</t>
  </si>
  <si>
    <t>Paul Loverde</t>
  </si>
  <si>
    <t>Paul Lucke</t>
  </si>
  <si>
    <t xml:space="preserve">Marienheide,  Germany, , </t>
  </si>
  <si>
    <t>Paul Lynde</t>
  </si>
  <si>
    <t>Paul LÃ©autaud</t>
  </si>
  <si>
    <t>Paul M. Vasse</t>
  </si>
  <si>
    <t>Paul Marceau</t>
  </si>
  <si>
    <t>Paul Marie CoÃ»teaux</t>
  </si>
  <si>
    <t>Paul Martin Simon</t>
  </si>
  <si>
    <t>Paul Mathey</t>
  </si>
  <si>
    <t>Paul Mazursky</t>
  </si>
  <si>
    <t>Paul Meurisse</t>
  </si>
  <si>
    <t>Paul Michael Glaser</t>
  </si>
  <si>
    <t>Paul Milliez</t>
  </si>
  <si>
    <t>Paul Molitor</t>
  </si>
  <si>
    <t>Paul Monette</t>
  </si>
  <si>
    <t>Paul Morand</t>
  </si>
  <si>
    <t>Paul Natorp</t>
  </si>
  <si>
    <t>Paul Naumoff</t>
  </si>
  <si>
    <t>Paul Newman</t>
  </si>
  <si>
    <t>Paul Niggli</t>
  </si>
  <si>
    <t xml:space="preserve">Zofingen,  Switzerland, , </t>
  </si>
  <si>
    <t>Paul Nouge</t>
  </si>
  <si>
    <t>Paul Ortoli</t>
  </si>
  <si>
    <t>Paul PainlevÃ©</t>
  </si>
  <si>
    <t>Paul Palandjian</t>
  </si>
  <si>
    <t>Paul Paray</t>
  </si>
  <si>
    <t xml:space="preserve">Le TrÃ©port,  France, , </t>
  </si>
  <si>
    <t>Paul Pavlowitch</t>
  </si>
  <si>
    <t>Paul Petersen</t>
  </si>
  <si>
    <t>Paul Pfeiffer</t>
  </si>
  <si>
    <t>Paul Poiret</t>
  </si>
  <si>
    <t>Paul Poupard</t>
  </si>
  <si>
    <t>Paul PrÃ©boist</t>
  </si>
  <si>
    <t>Paul R. Stoney</t>
  </si>
  <si>
    <t>Paul Ranson</t>
  </si>
  <si>
    <t>Paul Rassinier</t>
  </si>
  <si>
    <t>Paul Rebeyrolle</t>
  </si>
  <si>
    <t xml:space="preserve">Eymoutiers,  France, , </t>
  </si>
  <si>
    <t>Paul Reclus</t>
  </si>
  <si>
    <t>Paul Rene Fonck</t>
  </si>
  <si>
    <t xml:space="preserve">Saulcy-sur-Meurthe,  France, , </t>
  </si>
  <si>
    <t>Paul Revoyaz</t>
  </si>
  <si>
    <t>Paul Reynaud</t>
  </si>
  <si>
    <t>Paul Ribeyre</t>
  </si>
  <si>
    <t>Paul Ricard</t>
  </si>
  <si>
    <t>Paul Richaud</t>
  </si>
  <si>
    <t>Paul Ricoeur</t>
  </si>
  <si>
    <t>Paul Riley</t>
  </si>
  <si>
    <t>Paul Robert Ignatius</t>
  </si>
  <si>
    <t>Paul Ryan</t>
  </si>
  <si>
    <t xml:space="preserve">Janesville,  WI,  United States, </t>
  </si>
  <si>
    <t>Paul Sabatier</t>
  </si>
  <si>
    <t>Paul Santy</t>
  </si>
  <si>
    <t xml:space="preserve">Die,  France, , </t>
  </si>
  <si>
    <t>Paul Schutzenberger</t>
  </si>
  <si>
    <t>Paul Signac</t>
  </si>
  <si>
    <t>Paul Sorrento</t>
  </si>
  <si>
    <t>Paul Splingaerd</t>
  </si>
  <si>
    <t>Paul Stehlin</t>
  </si>
  <si>
    <t xml:space="preserve">Hochfelden,  France, , </t>
  </si>
  <si>
    <t>Paul Stuffel</t>
  </si>
  <si>
    <t>Paul SÃ©rusier</t>
  </si>
  <si>
    <t>Paul Takeshi Fujii</t>
  </si>
  <si>
    <t>Paul Theroux</t>
  </si>
  <si>
    <t>Paul Tortelier</t>
  </si>
  <si>
    <t>Paul Touvier</t>
  </si>
  <si>
    <t xml:space="preserve">Saint-Vincent-sur-Jabron,  France, , </t>
  </si>
  <si>
    <t>Paul Tsongas</t>
  </si>
  <si>
    <t>Paul ValÃ©ry</t>
  </si>
  <si>
    <t>Paul VergÃ¨s</t>
  </si>
  <si>
    <t>Paul Verhoeven</t>
  </si>
  <si>
    <t>Paul Verlaine</t>
  </si>
  <si>
    <t>Paul Vermeiren</t>
  </si>
  <si>
    <t>Paul Versteeg</t>
  </si>
  <si>
    <t>Paul Volcker</t>
  </si>
  <si>
    <t xml:space="preserve">Cape May,  NJ,  United States, </t>
  </si>
  <si>
    <t>Paul Walker</t>
  </si>
  <si>
    <t>Paul Warfield</t>
  </si>
  <si>
    <t>Paul Westerberg</t>
  </si>
  <si>
    <t>Paul Willems</t>
  </si>
  <si>
    <t>Paul William Bonnel</t>
  </si>
  <si>
    <t>Paul Winter</t>
  </si>
  <si>
    <t xml:space="preserve">RibeauvillÃ©,  France, , </t>
  </si>
  <si>
    <t>Paul Wittamer</t>
  </si>
  <si>
    <t>Paula Abdul</t>
  </si>
  <si>
    <t>Paula Grogger</t>
  </si>
  <si>
    <t xml:space="preserve">Ã–blarn,  Austria, , </t>
  </si>
  <si>
    <t>Paula Modersohn</t>
  </si>
  <si>
    <t>Paula Moore</t>
  </si>
  <si>
    <t>Paula Prentiss</t>
  </si>
  <si>
    <t>Paul de Leeuw</t>
  </si>
  <si>
    <t>Paule Constant</t>
  </si>
  <si>
    <t xml:space="preserve">Gan,  France, , </t>
  </si>
  <si>
    <t>Paule NoÃ«lle</t>
  </si>
  <si>
    <t>Paulette Dubost</t>
  </si>
  <si>
    <t>Paulette Garnier</t>
  </si>
  <si>
    <t>Pauline Betz</t>
  </si>
  <si>
    <t>Pauline Carton</t>
  </si>
  <si>
    <t>Pauline Chabanny</t>
  </si>
  <si>
    <t xml:space="preserve">Ouzouer-sous-Bellegarde,  France, , </t>
  </si>
  <si>
    <t>Pauline Dubuisson</t>
  </si>
  <si>
    <t>Pauline Ester</t>
  </si>
  <si>
    <t>Pauline Etienne</t>
  </si>
  <si>
    <t>Pauline Kael</t>
  </si>
  <si>
    <t xml:space="preserve">Petaluma,  CA,  United States, </t>
  </si>
  <si>
    <t>Pauline Lafont</t>
  </si>
  <si>
    <t>Pauline Oliveros</t>
  </si>
  <si>
    <t>Paulo Portas</t>
  </si>
  <si>
    <t>Paul van Zeeland</t>
  </si>
  <si>
    <t>Paul von Hindenburg</t>
  </si>
  <si>
    <t>Paul von Lettow</t>
  </si>
  <si>
    <t>Paul Ã‰luard</t>
  </si>
  <si>
    <t>Payton Jordan</t>
  </si>
  <si>
    <t>Pearse Hutchinson</t>
  </si>
  <si>
    <t>Pedro Aspe</t>
  </si>
  <si>
    <t>Pedro Homem de Mello</t>
  </si>
  <si>
    <t>Pedro Infante</t>
  </si>
  <si>
    <t>-07:06:00</t>
  </si>
  <si>
    <t xml:space="preserve">MazatlÃ¡n,  Sinaloa,  Mexico, </t>
  </si>
  <si>
    <t>Pedro Salinas</t>
  </si>
  <si>
    <t>Peewee King</t>
  </si>
  <si>
    <t>Peggy Bell</t>
  </si>
  <si>
    <t>Peggy Fleming</t>
  </si>
  <si>
    <t>Peggy Lipton</t>
  </si>
  <si>
    <t>Peggy Schibi</t>
  </si>
  <si>
    <t xml:space="preserve">Rockville Centre,  NY,  United States, </t>
  </si>
  <si>
    <t>PelÃ©</t>
  </si>
  <si>
    <t xml:space="preserve">TrÃªs CoraÃ§Ãµes,  Brasil, , </t>
  </si>
  <si>
    <t>Penn Jillette</t>
  </si>
  <si>
    <t xml:space="preserve">Greenfield,  MA,  United States, </t>
  </si>
  <si>
    <t>Penny Marshall</t>
  </si>
  <si>
    <t>PenÃ©lope Cruz</t>
  </si>
  <si>
    <t xml:space="preserve">Alcobendas,  Spain, , </t>
  </si>
  <si>
    <t>Pep Guardiola</t>
  </si>
  <si>
    <t xml:space="preserve">Manresa,  Spain, , </t>
  </si>
  <si>
    <t>Pep Rambert</t>
  </si>
  <si>
    <t>Peppino De Filippo</t>
  </si>
  <si>
    <t>Peppino Impastato</t>
  </si>
  <si>
    <t>Pericle Felici</t>
  </si>
  <si>
    <t>Pernilla Mansson</t>
  </si>
  <si>
    <t xml:space="preserve">Orebro,  Sweden, , </t>
  </si>
  <si>
    <t>Perrine Pelen</t>
  </si>
  <si>
    <t>Perry Damone</t>
  </si>
  <si>
    <t>Perry Smith</t>
  </si>
  <si>
    <t xml:space="preserve">Huntington,  WV,  United States, </t>
  </si>
  <si>
    <t>Pete C. Sianis</t>
  </si>
  <si>
    <t>Pete Conrad</t>
  </si>
  <si>
    <t>Pete Fatse</t>
  </si>
  <si>
    <t>Pete McCloskey</t>
  </si>
  <si>
    <t xml:space="preserve">Loma Linda,  CA,  United States, </t>
  </si>
  <si>
    <t>Pete Rose</t>
  </si>
  <si>
    <t>Pete Rozelle</t>
  </si>
  <si>
    <t>Pete Rugolo</t>
  </si>
  <si>
    <t xml:space="preserve">San Piero Patti,  Italia, , </t>
  </si>
  <si>
    <t>Peter Afarian</t>
  </si>
  <si>
    <t>Peter Alexander</t>
  </si>
  <si>
    <t>Peter Bamm</t>
  </si>
  <si>
    <t xml:space="preserve">JÃ¼chen,  Germany, , </t>
  </si>
  <si>
    <t>Peter Behrens</t>
  </si>
  <si>
    <t>Peter Birney</t>
  </si>
  <si>
    <t>Peter Bogdanovich</t>
  </si>
  <si>
    <t xml:space="preserve">New Kingston,  NY,  United States, </t>
  </si>
  <si>
    <t>Peter Breuer</t>
  </si>
  <si>
    <t xml:space="preserve">Tegernsee,  Germany, , </t>
  </si>
  <si>
    <t>Peter Buck</t>
  </si>
  <si>
    <t xml:space="preserve">Berkeley,  NJ,  United States, </t>
  </si>
  <si>
    <t>Peter Capaldi</t>
  </si>
  <si>
    <t>Peter Cardarelli</t>
  </si>
  <si>
    <t>Peter Daniel Judge</t>
  </si>
  <si>
    <t>Peter Davis</t>
  </si>
  <si>
    <t>Peter Debye</t>
  </si>
  <si>
    <t xml:space="preserve">Maasbracht,  Maasgouw,  Netherlands, </t>
  </si>
  <si>
    <t>Peter Douglas</t>
  </si>
  <si>
    <t>Peter Duel</t>
  </si>
  <si>
    <t xml:space="preserve">Penfield,  NY,  United States, </t>
  </si>
  <si>
    <t>Peter Engberg</t>
  </si>
  <si>
    <t>Peter Englund</t>
  </si>
  <si>
    <t xml:space="preserve">Boden,  Sweden, , </t>
  </si>
  <si>
    <t>Peter Faneuil</t>
  </si>
  <si>
    <t>Peter Fitz</t>
  </si>
  <si>
    <t>Peter Fonda</t>
  </si>
  <si>
    <t>Peter Fraser</t>
  </si>
  <si>
    <t xml:space="preserve">Hill of Fearn,  Tain,  United Kingdom, </t>
  </si>
  <si>
    <t>Peter Frost</t>
  </si>
  <si>
    <t>Peter Gay Jr.</t>
  </si>
  <si>
    <t>Peter Graves</t>
  </si>
  <si>
    <t>Peter Guralnick</t>
  </si>
  <si>
    <t>Peter Handke</t>
  </si>
  <si>
    <t xml:space="preserve">Griffen,  Austria, , </t>
  </si>
  <si>
    <t>Peter Hille</t>
  </si>
  <si>
    <t xml:space="preserve">Nieheim,  Germany, , </t>
  </si>
  <si>
    <t>Peter Holden</t>
  </si>
  <si>
    <t>Peter Hurkos</t>
  </si>
  <si>
    <t>Peter HÃ¤rtling</t>
  </si>
  <si>
    <t>Peter Isler</t>
  </si>
  <si>
    <t>Peter Kentenuch</t>
  </si>
  <si>
    <t>Peter Kreuder</t>
  </si>
  <si>
    <t>Peter KÃ¶stler</t>
  </si>
  <si>
    <t xml:space="preserve">GrÃ¼nstadt,  Germany, , </t>
  </si>
  <si>
    <t>Peter KÃ¼rten</t>
  </si>
  <si>
    <t>Peter Malsin</t>
  </si>
  <si>
    <t>Peter Marshall</t>
  </si>
  <si>
    <t xml:space="preserve">Coatbridge,  United Kingdom, , </t>
  </si>
  <si>
    <t>Peter Masterson</t>
  </si>
  <si>
    <t>Peter Mitchell</t>
  </si>
  <si>
    <t>Peter Mullan</t>
  </si>
  <si>
    <t xml:space="preserve">Peterhead,  United Kingdom, , </t>
  </si>
  <si>
    <t>Peter Neubaecker</t>
  </si>
  <si>
    <t xml:space="preserve">Melle,  Germany, , </t>
  </si>
  <si>
    <t>Peter Niehenke</t>
  </si>
  <si>
    <t>Peter Orszag</t>
  </si>
  <si>
    <t>Peter Palandjian</t>
  </si>
  <si>
    <t>Peter Pringsheim</t>
  </si>
  <si>
    <t>Peter Rosegger</t>
  </si>
  <si>
    <t xml:space="preserve">Krieglach,  Austria, , </t>
  </si>
  <si>
    <t>Peter Saul</t>
  </si>
  <si>
    <t>Peter Schickele</t>
  </si>
  <si>
    <t xml:space="preserve">Ames,  IA,  United States, </t>
  </si>
  <si>
    <t>Peter Serkin</t>
  </si>
  <si>
    <t>Peter Shaffer</t>
  </si>
  <si>
    <t>Peter Standaart</t>
  </si>
  <si>
    <t>Peter Steele Blair</t>
  </si>
  <si>
    <t>Peter Struycken</t>
  </si>
  <si>
    <t>Peter Ueberroth</t>
  </si>
  <si>
    <t xml:space="preserve">Evanston,  WY,  United States, </t>
  </si>
  <si>
    <t>Peter Van Den Abeele</t>
  </si>
  <si>
    <t>Peter Voulkos</t>
  </si>
  <si>
    <t xml:space="preserve">Bozeman,  MT,  United States, </t>
  </si>
  <si>
    <t>Peter Wade Bonnel</t>
  </si>
  <si>
    <t>Peter Weiss</t>
  </si>
  <si>
    <t>Peter Weller</t>
  </si>
  <si>
    <t xml:space="preserve">Stevens Point,  WI,  United States, </t>
  </si>
  <si>
    <t>Petra Kelly</t>
  </si>
  <si>
    <t>Petra Moroder</t>
  </si>
  <si>
    <t>Petra Niehaus</t>
  </si>
  <si>
    <t>Petrine Day Mitchum</t>
  </si>
  <si>
    <t>Petter Bragee</t>
  </si>
  <si>
    <t>Peyo</t>
  </si>
  <si>
    <t>Phil Bourque</t>
  </si>
  <si>
    <t xml:space="preserve">Chelmsford,  MA,  United States, </t>
  </si>
  <si>
    <t>Phil Burton</t>
  </si>
  <si>
    <t>Phil Differ</t>
  </si>
  <si>
    <t>Phil Donahue</t>
  </si>
  <si>
    <t>Phil Everly</t>
  </si>
  <si>
    <t>Phil Hansen</t>
  </si>
  <si>
    <t xml:space="preserve">Ellendale,  ND,  United States, </t>
  </si>
  <si>
    <t>Phil Jackson</t>
  </si>
  <si>
    <t xml:space="preserve">Deer Lodge,  MT,  United States, </t>
  </si>
  <si>
    <t>Phil Mahre</t>
  </si>
  <si>
    <t>Phil Mickelson</t>
  </si>
  <si>
    <t>Phil Niekro</t>
  </si>
  <si>
    <t xml:space="preserve">Pease,  OH,  United States, </t>
  </si>
  <si>
    <t>Phil Shulman</t>
  </si>
  <si>
    <t>Phil Spector</t>
  </si>
  <si>
    <t>Phil Sunkel</t>
  </si>
  <si>
    <t>Philamon Webster Rodgers</t>
  </si>
  <si>
    <t>Philip Berrigan</t>
  </si>
  <si>
    <t xml:space="preserve">Two Harbors,  MN,  United States, </t>
  </si>
  <si>
    <t>Philip Biancardi</t>
  </si>
  <si>
    <t>Philip Boggs</t>
  </si>
  <si>
    <t>Philip Bosco</t>
  </si>
  <si>
    <t>Philip Caldwell</t>
  </si>
  <si>
    <t xml:space="preserve">Bourneville,  OH,  United States, </t>
  </si>
  <si>
    <t>Philip Carey</t>
  </si>
  <si>
    <t>Philip Crane</t>
  </si>
  <si>
    <t>Philip Edward Tovrea Jr.</t>
  </si>
  <si>
    <t>Philip Hart</t>
  </si>
  <si>
    <t>Philip J. Berg</t>
  </si>
  <si>
    <t>Philip Johnson</t>
  </si>
  <si>
    <t>Philip K. Dick</t>
  </si>
  <si>
    <t>Philip Lamantia</t>
  </si>
  <si>
    <t>Philip Michael Thomas</t>
  </si>
  <si>
    <t>Philip Murray</t>
  </si>
  <si>
    <t>Philip Roth</t>
  </si>
  <si>
    <t>Philip Sedgwick</t>
  </si>
  <si>
    <t>Philip William Buchen</t>
  </si>
  <si>
    <t>Philipp Baum</t>
  </si>
  <si>
    <t xml:space="preserve">Schwabenheim an der Selz,  Deutschland, , </t>
  </si>
  <si>
    <t>Philipp Otto Runge</t>
  </si>
  <si>
    <t xml:space="preserve">Wolgast,  Germany, , </t>
  </si>
  <si>
    <t>Philipp Reis</t>
  </si>
  <si>
    <t xml:space="preserve">Gelnhausen,  Germany, , </t>
  </si>
  <si>
    <t>Philipp Scheidemann</t>
  </si>
  <si>
    <t xml:space="preserve">Kassel,  Germany, , </t>
  </si>
  <si>
    <t>Philippe Agostini</t>
  </si>
  <si>
    <t>Philippe Aries</t>
  </si>
  <si>
    <t>Philippe Avron</t>
  </si>
  <si>
    <t>Philippe Barbarin</t>
  </si>
  <si>
    <t>Philippe Bernat</t>
  </si>
  <si>
    <t>Philippe Berre</t>
  </si>
  <si>
    <t>Philippe Bianconi</t>
  </si>
  <si>
    <t>Philippe Boudon</t>
  </si>
  <si>
    <t>Philippe Bouhler</t>
  </si>
  <si>
    <t>Philippe Boulart</t>
  </si>
  <si>
    <t>Philippe Bouvard</t>
  </si>
  <si>
    <t xml:space="preserve">Coulommiers,  France, , </t>
  </si>
  <si>
    <t>Philippe Candeloro</t>
  </si>
  <si>
    <t>Philippe Castelli</t>
  </si>
  <si>
    <t>Philippe CaubÃ¨re</t>
  </si>
  <si>
    <t>Philippe Chatrier</t>
  </si>
  <si>
    <t>Philippe Clay</t>
  </si>
  <si>
    <t>Philippe Courroye</t>
  </si>
  <si>
    <t>Philippe Cousteau</t>
  </si>
  <si>
    <t>Philippe Croizon</t>
  </si>
  <si>
    <t>Philippe Daudy</t>
  </si>
  <si>
    <t>Philippe Dautzenberg</t>
  </si>
  <si>
    <t>Philippe DecouflÃ©</t>
  </si>
  <si>
    <t>Philippe Delerm</t>
  </si>
  <si>
    <t xml:space="preserve">Auvers-sur-Oise,  France, , </t>
  </si>
  <si>
    <t>Philippe Deletrez</t>
  </si>
  <si>
    <t>Philippe Djian</t>
  </si>
  <si>
    <t>Philippe Douste</t>
  </si>
  <si>
    <t>Philippe Dupont</t>
  </si>
  <si>
    <t>Philippe Entremont</t>
  </si>
  <si>
    <t>Philippe Fargeon</t>
  </si>
  <si>
    <t>Philippe Garrel</t>
  </si>
  <si>
    <t>Philippe Gaubert</t>
  </si>
  <si>
    <t>Philippe Gaumont</t>
  </si>
  <si>
    <t>Philippe Gazeau</t>
  </si>
  <si>
    <t>Philippe Geluck</t>
  </si>
  <si>
    <t>Philippe Granger</t>
  </si>
  <si>
    <t>Philippe Guilhaume</t>
  </si>
  <si>
    <t>Philippe Guillon</t>
  </si>
  <si>
    <t xml:space="preserve">Vaucouleurs,  France, , </t>
  </si>
  <si>
    <t>Philippe Habert</t>
  </si>
  <si>
    <t>Philippe Junot</t>
  </si>
  <si>
    <t>Philippe Katerine</t>
  </si>
  <si>
    <t xml:space="preserve">Chantonnay,  France, , </t>
  </si>
  <si>
    <t>Philippe Khorsand</t>
  </si>
  <si>
    <t>Philippe Labro</t>
  </si>
  <si>
    <t>Philippe Lacroix</t>
  </si>
  <si>
    <t>Philippe Le Friant</t>
  </si>
  <si>
    <t>Philippe Le Guillou</t>
  </si>
  <si>
    <t>Philippe Lefait</t>
  </si>
  <si>
    <t>Philippe Lemaire</t>
  </si>
  <si>
    <t xml:space="preserve">Moussy-le-Neuf,  France, , </t>
  </si>
  <si>
    <t>Philippe Lepoivre</t>
  </si>
  <si>
    <t>Philippe LÃ©otard</t>
  </si>
  <si>
    <t>Philippe Marchand</t>
  </si>
  <si>
    <t>Philippe Maystadt</t>
  </si>
  <si>
    <t>Philippe Mestre</t>
  </si>
  <si>
    <t>Philippe Morillon</t>
  </si>
  <si>
    <t>Philippe Moureaux</t>
  </si>
  <si>
    <t>Philippe Nicaud</t>
  </si>
  <si>
    <t>Philippe Noiret</t>
  </si>
  <si>
    <t>Philippe Paquet</t>
  </si>
  <si>
    <t>Philippe Pares</t>
  </si>
  <si>
    <t>Philippe Pozzo Di Borgo</t>
  </si>
  <si>
    <t>Philippe PÃ©tain</t>
  </si>
  <si>
    <t xml:space="preserve">Cauchy-Ã -la-Tour,  France, , </t>
  </si>
  <si>
    <t>Philippe Saint</t>
  </si>
  <si>
    <t>Philippe Saive</t>
  </si>
  <si>
    <t>Philippe Sarde</t>
  </si>
  <si>
    <t>Philippe Sella</t>
  </si>
  <si>
    <t xml:space="preserve">Tonneins,  France, , </t>
  </si>
  <si>
    <t>Philippe Sollers</t>
  </si>
  <si>
    <t>Philippe Soupault</t>
  </si>
  <si>
    <t>Philippe Sourzac</t>
  </si>
  <si>
    <t>Philippe Starck</t>
  </si>
  <si>
    <t>Philippe Tesson</t>
  </si>
  <si>
    <t xml:space="preserve">Wassigny,  France, , </t>
  </si>
  <si>
    <t>Philippe Torreton</t>
  </si>
  <si>
    <t>Philippe Varin</t>
  </si>
  <si>
    <t>Philippe Venet</t>
  </si>
  <si>
    <t xml:space="preserve">Oullins,  France, , </t>
  </si>
  <si>
    <t>Philippe Viannay</t>
  </si>
  <si>
    <t xml:space="preserve">Saint-Jean-de-Bournay,  France, , </t>
  </si>
  <si>
    <t>Philippe de Broca</t>
  </si>
  <si>
    <t>Philippe de Dieuleveult</t>
  </si>
  <si>
    <t>Philippe de Gaulle</t>
  </si>
  <si>
    <t>Philippe de Villiers</t>
  </si>
  <si>
    <t>Philleo Nash</t>
  </si>
  <si>
    <t>Phillip Crosby</t>
  </si>
  <si>
    <t>Phillip Lee Bonnell</t>
  </si>
  <si>
    <t>Phillip Pine</t>
  </si>
  <si>
    <t xml:space="preserve">Hanford,  CA,  United States, </t>
  </si>
  <si>
    <t>Philo Farnsworth</t>
  </si>
  <si>
    <t xml:space="preserve">Beaver,  UT,  United States, </t>
  </si>
  <si>
    <t>Phranc</t>
  </si>
  <si>
    <t>Phylicia Rashad</t>
  </si>
  <si>
    <t>Phyllida Law</t>
  </si>
  <si>
    <t>Phyllis Coates</t>
  </si>
  <si>
    <t>Phyllis Diller</t>
  </si>
  <si>
    <t>Phyllis George</t>
  </si>
  <si>
    <t>Phyllis Logan</t>
  </si>
  <si>
    <t>Phyllis Lyon</t>
  </si>
  <si>
    <t>Phyllis McGuire</t>
  </si>
  <si>
    <t>Phyllis Schlafly</t>
  </si>
  <si>
    <t>Piem</t>
  </si>
  <si>
    <t>Pier Angeli</t>
  </si>
  <si>
    <t>Pier Cesare Baretti</t>
  </si>
  <si>
    <t xml:space="preserve">Dronero,  Italy, , </t>
  </si>
  <si>
    <t>Pier Francesco Loche</t>
  </si>
  <si>
    <t>Pier Luigi Celli</t>
  </si>
  <si>
    <t xml:space="preserve">Verucchio,  Italy, , </t>
  </si>
  <si>
    <t>Pier Luigi Romita</t>
  </si>
  <si>
    <t>Pier Mannuccio Mannucci</t>
  </si>
  <si>
    <t>Pier Maria Pasinetti</t>
  </si>
  <si>
    <t>Pier Maria di San Secondo Rosso</t>
  </si>
  <si>
    <t xml:space="preserve">Caltanissetta,  Italy, , </t>
  </si>
  <si>
    <t>Pier Paolo Pasolini</t>
  </si>
  <si>
    <t>Pier Pelicci</t>
  </si>
  <si>
    <t xml:space="preserve">Gubbio,  Italy, , </t>
  </si>
  <si>
    <t>Pier Silvio Berlusconi</t>
  </si>
  <si>
    <t>Piera Degli Esposti</t>
  </si>
  <si>
    <t>Pierangelo Bertoli</t>
  </si>
  <si>
    <t>Pierluigi Collina</t>
  </si>
  <si>
    <t>Pierluigi Martini</t>
  </si>
  <si>
    <t xml:space="preserve">Lugo,  Italy, , </t>
  </si>
  <si>
    <t>Pierluigi Ronzon</t>
  </si>
  <si>
    <t xml:space="preserve">Gemona del Friuli,  Italia, , </t>
  </si>
  <si>
    <t>Piero Bellugi</t>
  </si>
  <si>
    <t>Piero Chiara</t>
  </si>
  <si>
    <t>Piero Grosso</t>
  </si>
  <si>
    <t xml:space="preserve">Roncade,  Italy, , </t>
  </si>
  <si>
    <t>Piero Leonardi</t>
  </si>
  <si>
    <t>Piero Manzoni</t>
  </si>
  <si>
    <t xml:space="preserve">Soncino,  Italy, , </t>
  </si>
  <si>
    <t>Piero Rollo</t>
  </si>
  <si>
    <t>Piero Taruffi</t>
  </si>
  <si>
    <t xml:space="preserve">Albano Laziale,  Italia, , </t>
  </si>
  <si>
    <t>Piero di Cosimo</t>
  </si>
  <si>
    <t>Pierpaolo Curti</t>
  </si>
  <si>
    <t>Pierpaolo Ferrazzi</t>
  </si>
  <si>
    <t>Pierquinto Cariaggi</t>
  </si>
  <si>
    <t xml:space="preserve">Pratovecchio Stia,  Italy, , </t>
  </si>
  <si>
    <t>Pierre</t>
  </si>
  <si>
    <t xml:space="preserve">Saint-Fort-sur-Gironde,  France, , </t>
  </si>
  <si>
    <t xml:space="preserve">Pleumeur-Bodou,  France, , </t>
  </si>
  <si>
    <t>Pierre Abelin</t>
  </si>
  <si>
    <t>Pierre Alain Sabbagh</t>
  </si>
  <si>
    <t>Pierre Albaladejo</t>
  </si>
  <si>
    <t>Pierre Alcover</t>
  </si>
  <si>
    <t>Pierre Alechinsky</t>
  </si>
  <si>
    <t xml:space="preserve">Saint-Gilles,  Bruxelles,  Belgique, </t>
  </si>
  <si>
    <t>Pierre Alleene</t>
  </si>
  <si>
    <t>Pierre Amoyal</t>
  </si>
  <si>
    <t>Pierre Antoine Favre</t>
  </si>
  <si>
    <t>Pierre Archambault</t>
  </si>
  <si>
    <t>Pierre Arditi</t>
  </si>
  <si>
    <t>Pierre Assouline</t>
  </si>
  <si>
    <t>Pierre Bachelet</t>
  </si>
  <si>
    <t>Pierre Balmain</t>
  </si>
  <si>
    <t>Pierre Barbier</t>
  </si>
  <si>
    <t>Pierre Barillet</t>
  </si>
  <si>
    <t>Pierre Barnier</t>
  </si>
  <si>
    <t>Pierre BenoÃ®t</t>
  </si>
  <si>
    <t>Pierre Bertin</t>
  </si>
  <si>
    <t>Pierre Billon</t>
  </si>
  <si>
    <t>Pierre Blanchar</t>
  </si>
  <si>
    <t>Pierre Boileau</t>
  </si>
  <si>
    <t>Pierre Bonnard</t>
  </si>
  <si>
    <t xml:space="preserve">Fontenay-aux-Roses,  France, , </t>
  </si>
  <si>
    <t>Pierre Bost</t>
  </si>
  <si>
    <t xml:space="preserve">Lasalle,  France, , </t>
  </si>
  <si>
    <t>Pierre Botton</t>
  </si>
  <si>
    <t>Pierre Boulez</t>
  </si>
  <si>
    <t>Pierre Boulle</t>
  </si>
  <si>
    <t>Pierre Bourdan</t>
  </si>
  <si>
    <t>Pierre Bourdieu</t>
  </si>
  <si>
    <t xml:space="preserve">Denguin,  France, , </t>
  </si>
  <si>
    <t>Pierre Bourdon</t>
  </si>
  <si>
    <t>Pierre Boutang</t>
  </si>
  <si>
    <t>Pierre Brasseur</t>
  </si>
  <si>
    <t>Pierre Braunberger</t>
  </si>
  <si>
    <t>Pierre Brice</t>
  </si>
  <si>
    <t>Pierre Brossolette</t>
  </si>
  <si>
    <t>Pierre Brousse</t>
  </si>
  <si>
    <t>Pierre BÃ©ghin</t>
  </si>
  <si>
    <t>Pierre BÃ©rÃ©govoy</t>
  </si>
  <si>
    <t xml:space="preserve">DÃ©ville-lÃ¨s-Rouen,  France, , </t>
  </si>
  <si>
    <t>Pierre Cardin</t>
  </si>
  <si>
    <t xml:space="preserve">San Biagio di Callalta,  Italia, , </t>
  </si>
  <si>
    <t>Pierre Cardinal</t>
  </si>
  <si>
    <t>Pierre Cardo</t>
  </si>
  <si>
    <t>Pierre Catoni</t>
  </si>
  <si>
    <t>Pierre Chaillet</t>
  </si>
  <si>
    <t xml:space="preserve">Scey-sur-SaÃ´ne-et-Saint-Albin,  France, , </t>
  </si>
  <si>
    <t>Pierre Charbonnier</t>
  </si>
  <si>
    <t>Pierre Charles</t>
  </si>
  <si>
    <t xml:space="preserve">Agimont,  HastiÃ¨re,  Belgium, </t>
  </si>
  <si>
    <t>Pierre Chassaignac</t>
  </si>
  <si>
    <t>Pierre Chenal</t>
  </si>
  <si>
    <t>Pierre Chigot</t>
  </si>
  <si>
    <t>Pierre Cizos</t>
  </si>
  <si>
    <t>Pierre Claverie</t>
  </si>
  <si>
    <t>Pierre ClÃ©menti</t>
  </si>
  <si>
    <t>Pierre Colombier</t>
  </si>
  <si>
    <t>Pierre Combescot</t>
  </si>
  <si>
    <t>Pierre Commoy</t>
  </si>
  <si>
    <t>Pierre Cossemyns</t>
  </si>
  <si>
    <t>Pierre Cuypers</t>
  </si>
  <si>
    <t>Pierre Dac</t>
  </si>
  <si>
    <t>Pierre Danzelle</t>
  </si>
  <si>
    <t>Pierre De Geyter</t>
  </si>
  <si>
    <t>Pierre Deladonchamps</t>
  </si>
  <si>
    <t>Pierre Delrock</t>
  </si>
  <si>
    <t>Pierre Dermo</t>
  </si>
  <si>
    <t>Pierre Desgraupes</t>
  </si>
  <si>
    <t>Pierre Doris</t>
  </si>
  <si>
    <t>Pierre Doukan</t>
  </si>
  <si>
    <t>Pierre Dreyfus</t>
  </si>
  <si>
    <t>Pierre Drieu La Rochelle</t>
  </si>
  <si>
    <t>Pierre Dubois</t>
  </si>
  <si>
    <t>Pierre Dufau</t>
  </si>
  <si>
    <t>Pierre Dumont</t>
  </si>
  <si>
    <t>Pierre Dupont</t>
  </si>
  <si>
    <t>Pierre Durand</t>
  </si>
  <si>
    <t xml:space="preserve">Saint-Seurin-sur-l'Isle,  France, , </t>
  </si>
  <si>
    <t>Pierre Efratas</t>
  </si>
  <si>
    <t>Pierre Ernest Pinoy</t>
  </si>
  <si>
    <t>Pierre Eyt</t>
  </si>
  <si>
    <t xml:space="preserve">Laruns,  France, , </t>
  </si>
  <si>
    <t>Pierre Flamion</t>
  </si>
  <si>
    <t xml:space="preserve">Mohon,  France, , </t>
  </si>
  <si>
    <t>Pierre Fleurquin</t>
  </si>
  <si>
    <t>Pierre Fournier</t>
  </si>
  <si>
    <t>Pierre Fox</t>
  </si>
  <si>
    <t xml:space="preserve">Engis,  Belgium, , </t>
  </si>
  <si>
    <t>Pierre Fresnay</t>
  </si>
  <si>
    <t>Pierre Fromont</t>
  </si>
  <si>
    <t>Pierre Gagnaire</t>
  </si>
  <si>
    <t xml:space="preserve">Apinac,  France, , </t>
  </si>
  <si>
    <t>Pierre Garnier</t>
  </si>
  <si>
    <t>Pierre Gascar</t>
  </si>
  <si>
    <t>Pierre GlÃ©nat</t>
  </si>
  <si>
    <t>Pierre Goldstone</t>
  </si>
  <si>
    <t xml:space="preserve">Semur-en-Auxois,  France, , </t>
  </si>
  <si>
    <t>Pierre Granier</t>
  </si>
  <si>
    <t>Pierre Grillet</t>
  </si>
  <si>
    <t>Pierre Grimal</t>
  </si>
  <si>
    <t>Pierre Guiral</t>
  </si>
  <si>
    <t>Pierre Hamp</t>
  </si>
  <si>
    <t>Pierre Harmel</t>
  </si>
  <si>
    <t>Pierre Heckel</t>
  </si>
  <si>
    <t>Pierre Henri Puiseux</t>
  </si>
  <si>
    <t>Pierre HermÃ©</t>
  </si>
  <si>
    <t>Pierre Jacquot</t>
  </si>
  <si>
    <t>Pierre Jansen</t>
  </si>
  <si>
    <t>Pierre Jean Callandreau</t>
  </si>
  <si>
    <t>Pierre Jean FranÃ§ois Bertrand</t>
  </si>
  <si>
    <t>Pierre Jolivet</t>
  </si>
  <si>
    <t>Pierre JonquÃ¨res d'Oriola</t>
  </si>
  <si>
    <t xml:space="preserve">Corneilla-del-Vercol,  France, , </t>
  </si>
  <si>
    <t>Pierre Joseph Truche</t>
  </si>
  <si>
    <t>Pierre Jourdan</t>
  </si>
  <si>
    <t>Pierre Jules Janssen</t>
  </si>
  <si>
    <t>Pierre JÃ©rÃ´me</t>
  </si>
  <si>
    <t>Pierre Kemp</t>
  </si>
  <si>
    <t>Pierre Korb</t>
  </si>
  <si>
    <t>Pierre Lacotte</t>
  </si>
  <si>
    <t>Pierre Lacroix</t>
  </si>
  <si>
    <t xml:space="preserve">HoueillÃ¨s,  France, , </t>
  </si>
  <si>
    <t>Pierre Laffitte</t>
  </si>
  <si>
    <t xml:space="preserve">BÃ©guey,  France, , </t>
  </si>
  <si>
    <t>Pierre Lafont</t>
  </si>
  <si>
    <t>Pierre Langlois</t>
  </si>
  <si>
    <t>Pierre Lard</t>
  </si>
  <si>
    <t>Pierre Larousse</t>
  </si>
  <si>
    <t xml:space="preserve">Toucy,  France, , </t>
  </si>
  <si>
    <t>Pierre Laval</t>
  </si>
  <si>
    <t xml:space="preserve">ChÃ¢teldon,  France, , </t>
  </si>
  <si>
    <t>Pierre Lazareff</t>
  </si>
  <si>
    <t>Pierre Lefaucheux</t>
  </si>
  <si>
    <t xml:space="preserve">Triel-sur-Seine,  France, , </t>
  </si>
  <si>
    <t>Pierre Lescure</t>
  </si>
  <si>
    <t>Pierre Lewden</t>
  </si>
  <si>
    <t>Pierre Lota</t>
  </si>
  <si>
    <t>Pierre Loti</t>
  </si>
  <si>
    <t>Pierre LouÃ¿s</t>
  </si>
  <si>
    <t>Pierre Mauroy</t>
  </si>
  <si>
    <t xml:space="preserve">Cartignies,  France, , </t>
  </si>
  <si>
    <t>Pierre Max Rosenberg</t>
  </si>
  <si>
    <t>Pierre Mazeaud</t>
  </si>
  <si>
    <t>Pierre MendÃ¨s France</t>
  </si>
  <si>
    <t>Pierre Messmer</t>
  </si>
  <si>
    <t>Pierre Mignoni</t>
  </si>
  <si>
    <t>Pierre Mondino</t>
  </si>
  <si>
    <t>Pierre Mondy</t>
  </si>
  <si>
    <t>Pierre Monfrais</t>
  </si>
  <si>
    <t>Pierre MontanÃ©</t>
  </si>
  <si>
    <t>Pierre Montazel</t>
  </si>
  <si>
    <t>Pierre Monteaux</t>
  </si>
  <si>
    <t>Pierre Moscovici</t>
  </si>
  <si>
    <t>Pierre Niney</t>
  </si>
  <si>
    <t>Pierre Nora</t>
  </si>
  <si>
    <t>Pierre North</t>
  </si>
  <si>
    <t>Pierre Numa Charbonnet</t>
  </si>
  <si>
    <t>Pierre Octave Ferroud</t>
  </si>
  <si>
    <t xml:space="preserve">Chasselay,  France, , </t>
  </si>
  <si>
    <t>Pierre Oliver</t>
  </si>
  <si>
    <t>Pierre Omidyar</t>
  </si>
  <si>
    <t>Pierre Ossian Bonnet</t>
  </si>
  <si>
    <t>Pierre P. Boileau</t>
  </si>
  <si>
    <t>Pierre Palla</t>
  </si>
  <si>
    <t>Pierre Pallardy</t>
  </si>
  <si>
    <t>Pierre Palmade</t>
  </si>
  <si>
    <t>Pierre PaluÃ©</t>
  </si>
  <si>
    <t>Pierre Paul Grasse</t>
  </si>
  <si>
    <t>Pierre Pellizza</t>
  </si>
  <si>
    <t>Pierre Perret</t>
  </si>
  <si>
    <t xml:space="preserve">Castelsarrasin,  France, , </t>
  </si>
  <si>
    <t>Pierre Petit</t>
  </si>
  <si>
    <t>Pierre Pflimlin</t>
  </si>
  <si>
    <t>Pierre Pichenot</t>
  </si>
  <si>
    <t>Pierre Pouyade</t>
  </si>
  <si>
    <t xml:space="preserve">Cerisiers,  France, , </t>
  </si>
  <si>
    <t>Pierre Rehm</t>
  </si>
  <si>
    <t>Pierre Renoir</t>
  </si>
  <si>
    <t>Pierre Restany</t>
  </si>
  <si>
    <t xml:space="preserve">AmÃ©lie-Les-Bains-Palalda,  France, , </t>
  </si>
  <si>
    <t>Pierre Reverdy</t>
  </si>
  <si>
    <t>Pierre Richard</t>
  </si>
  <si>
    <t>Pierre Richaud</t>
  </si>
  <si>
    <t>Pierre Ringel</t>
  </si>
  <si>
    <t>Pierre Romeyer</t>
  </si>
  <si>
    <t>Pierre Roy</t>
  </si>
  <si>
    <t>Pierre Salinger</t>
  </si>
  <si>
    <t>Pierre Sansot</t>
  </si>
  <si>
    <t>Pierre Satre</t>
  </si>
  <si>
    <t>Pierre Savorgnan de Brazza</t>
  </si>
  <si>
    <t xml:space="preserve">Castel Gandolfo,  Italy, , </t>
  </si>
  <si>
    <t>Pierre Schaeffer</t>
  </si>
  <si>
    <t>Pierre Schneiter</t>
  </si>
  <si>
    <t>Pierre Schoendoerffer</t>
  </si>
  <si>
    <t>Pierre Soulages</t>
  </si>
  <si>
    <t>Pierre SouliÃ©</t>
  </si>
  <si>
    <t>Pierre Sudreau</t>
  </si>
  <si>
    <t>Pierre Tal Coat</t>
  </si>
  <si>
    <t xml:space="preserve">Clohars-CarnoÃ«t,  France, , </t>
  </si>
  <si>
    <t>Pierre Tavernier</t>
  </si>
  <si>
    <t xml:space="preserve">ChÃ¢tillon-Coligny,  France, , </t>
  </si>
  <si>
    <t>Pierre Teilhard De Chardin</t>
  </si>
  <si>
    <t xml:space="preserve">OrciÃ¨res,  France, , </t>
  </si>
  <si>
    <t>Pierre Trabaud</t>
  </si>
  <si>
    <t>Pierre Vaneck</t>
  </si>
  <si>
    <t xml:space="preserve">Lang Son,  Lang Son,  Vietnam, </t>
  </si>
  <si>
    <t>Pierre Vaultier</t>
  </si>
  <si>
    <t>Pierre Viansson</t>
  </si>
  <si>
    <t xml:space="preserve">Clisson,  France, , </t>
  </si>
  <si>
    <t>Pierre Villepreux</t>
  </si>
  <si>
    <t xml:space="preserve">Arnac-Pompadour,  France, , </t>
  </si>
  <si>
    <t>Pierre Wynants</t>
  </si>
  <si>
    <t>Pierre de Nolhac</t>
  </si>
  <si>
    <t>Pierrette Favart</t>
  </si>
  <si>
    <t>Pierre Ã‰taix</t>
  </si>
  <si>
    <t>Piet Bakker</t>
  </si>
  <si>
    <t>Piet Mondrian</t>
  </si>
  <si>
    <t>Piet Welde</t>
  </si>
  <si>
    <t>Piet de Pauw</t>
  </si>
  <si>
    <t>Pieter Frans van Kerckhoven</t>
  </si>
  <si>
    <t>Pieter Zeeman</t>
  </si>
  <si>
    <t xml:space="preserve">Zonnemaire,  Schouwen-Duiveland,  Netherlands, </t>
  </si>
  <si>
    <t>Pietro Anastasi</t>
  </si>
  <si>
    <t>Pietro Annigoni</t>
  </si>
  <si>
    <t>Pietro Badoglio</t>
  </si>
  <si>
    <t xml:space="preserve">Grazzano Badoglio,  Italia, , </t>
  </si>
  <si>
    <t>Pietro Broccini</t>
  </si>
  <si>
    <t xml:space="preserve">Portovenere,  Italy, , </t>
  </si>
  <si>
    <t>Pietro Bucalossi</t>
  </si>
  <si>
    <t xml:space="preserve">San Miniato,  Italia, , </t>
  </si>
  <si>
    <t>Pietro Buscaglia</t>
  </si>
  <si>
    <t>Pietro Ferraris</t>
  </si>
  <si>
    <t>Pietro Germi</t>
  </si>
  <si>
    <t>Pietro Grossi</t>
  </si>
  <si>
    <t>Pietro Larizza</t>
  </si>
  <si>
    <t>Pietro Lombardi</t>
  </si>
  <si>
    <t>Pietro Mascagni</t>
  </si>
  <si>
    <t>Pietro Maso</t>
  </si>
  <si>
    <t xml:space="preserve">San Bonifacio,  Italia, , </t>
  </si>
  <si>
    <t>Pietro Mennea</t>
  </si>
  <si>
    <t>Pietro Nenni</t>
  </si>
  <si>
    <t>Pietro Pacciani</t>
  </si>
  <si>
    <t xml:space="preserve">Vicchio,  Italy, , </t>
  </si>
  <si>
    <t>Pietro Pancrazi</t>
  </si>
  <si>
    <t>Pietro Poli</t>
  </si>
  <si>
    <t xml:space="preserve">Cairo Montenotte,  Italia, , </t>
  </si>
  <si>
    <t>Pietro Rava</t>
  </si>
  <si>
    <t>Pietro Scalia</t>
  </si>
  <si>
    <t>Pietro Serantoni</t>
  </si>
  <si>
    <t>Pietro Villaggio</t>
  </si>
  <si>
    <t>Pietro Wierchowod</t>
  </si>
  <si>
    <t xml:space="preserve">Spirano,  Italy, , </t>
  </si>
  <si>
    <t>Pina Bausch</t>
  </si>
  <si>
    <t>Pino Donaggio</t>
  </si>
  <si>
    <t xml:space="preserve">Burano,  Venezia Mestre,  Italy, </t>
  </si>
  <si>
    <t>Pino Lancetti</t>
  </si>
  <si>
    <t>Pino Micol</t>
  </si>
  <si>
    <t>Pio Baroja</t>
  </si>
  <si>
    <t xml:space="preserve">San SebastiÃ¡n,  Spain, , </t>
  </si>
  <si>
    <t>Pio MarmaÃ¯</t>
  </si>
  <si>
    <t>Piolo Pascual</t>
  </si>
  <si>
    <t>Pippa Guard</t>
  </si>
  <si>
    <t>Pippo Barzizza</t>
  </si>
  <si>
    <t>Pippo Franco</t>
  </si>
  <si>
    <t>Piroschka Muharay</t>
  </si>
  <si>
    <t>PiÃ©ral</t>
  </si>
  <si>
    <t>Plastic Bertrand</t>
  </si>
  <si>
    <t>Plinio Cintra</t>
  </si>
  <si>
    <t>PlÃ¡cido Domingo</t>
  </si>
  <si>
    <t>Pol Mara</t>
  </si>
  <si>
    <t>Pol Neveux</t>
  </si>
  <si>
    <t>Pola Negri</t>
  </si>
  <si>
    <t xml:space="preserve">Lipno,  Poland, , </t>
  </si>
  <si>
    <t>Polly Bergen</t>
  </si>
  <si>
    <t>Polly Klaas</t>
  </si>
  <si>
    <t>Polykarp Kusch</t>
  </si>
  <si>
    <t xml:space="preserve">Blankenburg (Harz),  Deutschland, , </t>
  </si>
  <si>
    <t>Pomicino Cirino</t>
  </si>
  <si>
    <t>Pope Benedict XV</t>
  </si>
  <si>
    <t>Pope Benedict XVI</t>
  </si>
  <si>
    <t xml:space="preserve">Marktl,  Germany, , </t>
  </si>
  <si>
    <t>Pope Francis I.</t>
  </si>
  <si>
    <t>Pope John XXIII</t>
  </si>
  <si>
    <t>Pope Leo X</t>
  </si>
  <si>
    <t>Pope Leo XIII</t>
  </si>
  <si>
    <t xml:space="preserve">Carpineto Romano,  Italia, , </t>
  </si>
  <si>
    <t>Pope Paul VI</t>
  </si>
  <si>
    <t xml:space="preserve">Sarezzo,  Italy, , </t>
  </si>
  <si>
    <t>Pope Pius IX</t>
  </si>
  <si>
    <t>Pope Pius XI</t>
  </si>
  <si>
    <t xml:space="preserve">Desio,  Italy, , </t>
  </si>
  <si>
    <t>Pope Pius XII</t>
  </si>
  <si>
    <t>Portland Mason</t>
  </si>
  <si>
    <t>Praxille GydÃ©</t>
  </si>
  <si>
    <t>Primo Carnera</t>
  </si>
  <si>
    <t>Primo Levi</t>
  </si>
  <si>
    <t>Primo Nebiolo</t>
  </si>
  <si>
    <t>Prince</t>
  </si>
  <si>
    <t>Prince William, Duke of Cambridge</t>
  </si>
  <si>
    <t>Princess Charlotte of Cambridge</t>
  </si>
  <si>
    <t>Priscilla Gneto</t>
  </si>
  <si>
    <t>Priyanka Gandhi</t>
  </si>
  <si>
    <t xml:space="preserve">New Delhi,  Delhi,  India, </t>
  </si>
  <si>
    <t>Prosper A. Poullet</t>
  </si>
  <si>
    <t>Prosper MontagnÃ©</t>
  </si>
  <si>
    <t>Prosper MÃ©rimÃ©e</t>
  </si>
  <si>
    <t>Prospero Gallinari</t>
  </si>
  <si>
    <t>Pupi Avati</t>
  </si>
  <si>
    <t>PÃ¥l LÃ¸kkeberg</t>
  </si>
  <si>
    <t>Queen Elizabeth II</t>
  </si>
  <si>
    <t>Queen Latifah</t>
  </si>
  <si>
    <t>Queen Mathilde of Belgium</t>
  </si>
  <si>
    <t>Queenie Ashton</t>
  </si>
  <si>
    <t>Queen of England Victoria</t>
  </si>
  <si>
    <t>Quentin Jackson</t>
  </si>
  <si>
    <t>Quincy Jones</t>
  </si>
  <si>
    <t>R. A. Salvatore</t>
  </si>
  <si>
    <t>R. D. Laing</t>
  </si>
  <si>
    <t>R. Fentener van Vlissingen</t>
  </si>
  <si>
    <t>R. V. Hansberger</t>
  </si>
  <si>
    <t xml:space="preserve">Worthington,  MN,  United States, </t>
  </si>
  <si>
    <t>Raashan Coley</t>
  </si>
  <si>
    <t>Rachel Baes</t>
  </si>
  <si>
    <t>Rachel Corrie</t>
  </si>
  <si>
    <t xml:space="preserve">Olympia,  WA,  United States, </t>
  </si>
  <si>
    <t>Rachel Entwistle</t>
  </si>
  <si>
    <t>Rachel Esther Sylvia</t>
  </si>
  <si>
    <t>Rachel Maddow</t>
  </si>
  <si>
    <t>Rachele Mussolini</t>
  </si>
  <si>
    <t>Rachid Bouchareb</t>
  </si>
  <si>
    <t>Rachid Zaidi</t>
  </si>
  <si>
    <t>Rachida Brakni</t>
  </si>
  <si>
    <t>Rachida Dati</t>
  </si>
  <si>
    <t xml:space="preserve">Saint-RÃ©my-sur-Avre,  France, , </t>
  </si>
  <si>
    <t>Rachilde</t>
  </si>
  <si>
    <t xml:space="preserve">ChÃ¢teau-l'Ã‰vÃªque,  France, , </t>
  </si>
  <si>
    <t>Radamel Falcao</t>
  </si>
  <si>
    <t xml:space="preserve">Santa Marta,  Colombia, , </t>
  </si>
  <si>
    <t>Radcliffe Squires</t>
  </si>
  <si>
    <t>Raf Vallone</t>
  </si>
  <si>
    <t>Rafael Alberti</t>
  </si>
  <si>
    <t>Rafael Corkidi</t>
  </si>
  <si>
    <t xml:space="preserve">Puebla,  Puebla,  Mexico, </t>
  </si>
  <si>
    <t>Rafael Gil Brand</t>
  </si>
  <si>
    <t>Rafael Nadal</t>
  </si>
  <si>
    <t xml:space="preserve">Manacor,  Spain, , </t>
  </si>
  <si>
    <t>Rafael Ramirez</t>
  </si>
  <si>
    <t xml:space="preserve">IzÃºcar de Matamoros,  Puebla,  MÃ©xico, </t>
  </si>
  <si>
    <t>Rafael Sabatini</t>
  </si>
  <si>
    <t>Raffaela De Carolis</t>
  </si>
  <si>
    <t xml:space="preserve">Norcia,  Italy, , </t>
  </si>
  <si>
    <t>Raffaele Ciriello</t>
  </si>
  <si>
    <t xml:space="preserve">Venosa,  Italy, , </t>
  </si>
  <si>
    <t>Raffaele Costa</t>
  </si>
  <si>
    <t>Raffaele Sollecito</t>
  </si>
  <si>
    <t>Raffaella CarrÃ </t>
  </si>
  <si>
    <t>Raffaella Curiel</t>
  </si>
  <si>
    <t xml:space="preserve">Gardone Riviera,  Italy, , </t>
  </si>
  <si>
    <t>Rahm Emanuel</t>
  </si>
  <si>
    <t>Rahsaan Roland Kirk</t>
  </si>
  <si>
    <t>Rahul Gandhi</t>
  </si>
  <si>
    <t>Raimondo D'Inzeo</t>
  </si>
  <si>
    <t xml:space="preserve">Poggio Mirteto,  Italia, , </t>
  </si>
  <si>
    <t>Raimu</t>
  </si>
  <si>
    <t>Rainer Klimke</t>
  </si>
  <si>
    <t>Rainer Lemke</t>
  </si>
  <si>
    <t>Rainer Werner Fassbinder</t>
  </si>
  <si>
    <t>Rainer Witulski</t>
  </si>
  <si>
    <t>Rajiv Ratna Gandhi</t>
  </si>
  <si>
    <t>+06:30:00</t>
  </si>
  <si>
    <t xml:space="preserve">Mumbai,  Maharashtra,  India, </t>
  </si>
  <si>
    <t>Ralph Abernathy</t>
  </si>
  <si>
    <t xml:space="preserve">Linden,  AL,  United States, </t>
  </si>
  <si>
    <t>Ralph Arthur Roberts</t>
  </si>
  <si>
    <t xml:space="preserve">Meerane,  Germany, , </t>
  </si>
  <si>
    <t>Ralph Beard</t>
  </si>
  <si>
    <t xml:space="preserve">Hardinsburg,  KY,  United States, </t>
  </si>
  <si>
    <t>Ralph Bellamy</t>
  </si>
  <si>
    <t>Ralph Brickner</t>
  </si>
  <si>
    <t>Ralph Clanton</t>
  </si>
  <si>
    <t>Ralph Inbar</t>
  </si>
  <si>
    <t>Ralph Ladell Goings</t>
  </si>
  <si>
    <t xml:space="preserve">Corning,  CA,  United States, </t>
  </si>
  <si>
    <t>Ralph Lazarus</t>
  </si>
  <si>
    <t>Ralph Lee Earnhardt</t>
  </si>
  <si>
    <t>Ralph Mann</t>
  </si>
  <si>
    <t>Ralph Meeker</t>
  </si>
  <si>
    <t>Ralph Richard</t>
  </si>
  <si>
    <t>Ralph Waldo Emerson</t>
  </si>
  <si>
    <t>Ralph Weigel</t>
  </si>
  <si>
    <t xml:space="preserve">Fort Recovery,  OH,  United States, </t>
  </si>
  <si>
    <t>Ramalho Eanes</t>
  </si>
  <si>
    <t xml:space="preserve">Alcains,  Castelo Branco,  Portugal, </t>
  </si>
  <si>
    <t>Rami Malek</t>
  </si>
  <si>
    <t>Ramon Sanchez</t>
  </si>
  <si>
    <t>Ramona Trinidad Iglesias</t>
  </si>
  <si>
    <t xml:space="preserve">Utuado PR,  Puerto Rico, , </t>
  </si>
  <si>
    <t>Ramsay MacDonald</t>
  </si>
  <si>
    <t xml:space="preserve">Lossiemouth,  United Kingdom, , </t>
  </si>
  <si>
    <t>RamÃ³n MenÃ©ndez Pidal</t>
  </si>
  <si>
    <t>RamÃ³n Serrano SÃºÃ±er</t>
  </si>
  <si>
    <t xml:space="preserve">Cartagena,  Spain, , </t>
  </si>
  <si>
    <t>Randall Cunningham</t>
  </si>
  <si>
    <t>Randall Woodfield</t>
  </si>
  <si>
    <t>Randi Matson</t>
  </si>
  <si>
    <t>Randi Oakes</t>
  </si>
  <si>
    <t xml:space="preserve">Sumner,  IA,  United States, </t>
  </si>
  <si>
    <t>Randy Baldwin</t>
  </si>
  <si>
    <t xml:space="preserve">Griffin,  GA,  United States, </t>
  </si>
  <si>
    <t>Randy De Puniet</t>
  </si>
  <si>
    <t>Randy Gradishar</t>
  </si>
  <si>
    <t>Randy Kerber</t>
  </si>
  <si>
    <t>Randy Kraft</t>
  </si>
  <si>
    <t>Randy Meisner</t>
  </si>
  <si>
    <t xml:space="preserve">Scottsbluff,  NE,  United States, </t>
  </si>
  <si>
    <t>Randy Newman</t>
  </si>
  <si>
    <t>Randy Rhoads</t>
  </si>
  <si>
    <t>Randy Shilts</t>
  </si>
  <si>
    <t>Randy Travis</t>
  </si>
  <si>
    <t xml:space="preserve">Marshville,  NC,  United States, </t>
  </si>
  <si>
    <t>Randy Williams</t>
  </si>
  <si>
    <t>Randy Wood</t>
  </si>
  <si>
    <t>Raoul Bortoletto</t>
  </si>
  <si>
    <t>Raoul Cauvin</t>
  </si>
  <si>
    <t xml:space="preserve">Antoing,  Belgium, , </t>
  </si>
  <si>
    <t>Raoul Clery</t>
  </si>
  <si>
    <t xml:space="preserve">Saint-Hilaire-en-LigniÃ¨res,  France, , </t>
  </si>
  <si>
    <t>Raoul Coutard</t>
  </si>
  <si>
    <t>Raoul Dufy</t>
  </si>
  <si>
    <t>Raoul Meyer</t>
  </si>
  <si>
    <t>Raoul Reheme Abdul</t>
  </si>
  <si>
    <t>Raoul Robert</t>
  </si>
  <si>
    <t>Raoul Salan</t>
  </si>
  <si>
    <t xml:space="preserve">Roquecourbe,  France, , </t>
  </si>
  <si>
    <t>Raphael De Niro</t>
  </si>
  <si>
    <t>Raphael Ibanez</t>
  </si>
  <si>
    <t>Raphael PoirÃ©e</t>
  </si>
  <si>
    <t xml:space="preserve">Rives,  France, , </t>
  </si>
  <si>
    <t>RaphaÃ«lle Monod</t>
  </si>
  <si>
    <t>Raquel Welch</t>
  </si>
  <si>
    <t>Rathvon McClure Tompkins</t>
  </si>
  <si>
    <t>Raul Alfonsin</t>
  </si>
  <si>
    <t xml:space="preserve">ChascomÃºs Provincia de Buenos Aires,  Argentina, , </t>
  </si>
  <si>
    <t>Raul Gardini</t>
  </si>
  <si>
    <t>Raul Solnado</t>
  </si>
  <si>
    <t>Ray Bluth</t>
  </si>
  <si>
    <t>Ray Bradbury</t>
  </si>
  <si>
    <t>Ray David Owen</t>
  </si>
  <si>
    <t xml:space="preserve">Genesee,  WI,  United States, </t>
  </si>
  <si>
    <t>Ray Davies</t>
  </si>
  <si>
    <t xml:space="preserve">Fortis Green,  London,  United Kingdom, </t>
  </si>
  <si>
    <t>Ray Hathaway</t>
  </si>
  <si>
    <t>Ray LeBlanc</t>
  </si>
  <si>
    <t>Ray Liotta</t>
  </si>
  <si>
    <t>Ray Lovelock</t>
  </si>
  <si>
    <t>Ray Magliozzi</t>
  </si>
  <si>
    <t>Ray Nitschke</t>
  </si>
  <si>
    <t xml:space="preserve">Elmwood Park,  IL,  United States, </t>
  </si>
  <si>
    <t>Ray Semproch</t>
  </si>
  <si>
    <t>Ray Stricklyn</t>
  </si>
  <si>
    <t>Ray Ventura</t>
  </si>
  <si>
    <t>Raymond A. Lucker</t>
  </si>
  <si>
    <t>Raymond A. Merriman</t>
  </si>
  <si>
    <t xml:space="preserve">Pontiac,  MI,  United States, </t>
  </si>
  <si>
    <t>Raymond Abellio</t>
  </si>
  <si>
    <t>Raymond Aron</t>
  </si>
  <si>
    <t>Raymond Barre</t>
  </si>
  <si>
    <t>Raymond Berry</t>
  </si>
  <si>
    <t>Raymond Biaussat</t>
  </si>
  <si>
    <t>Raymond Buckey</t>
  </si>
  <si>
    <t xml:space="preserve">Hawthorne,  CA,  United States, </t>
  </si>
  <si>
    <t>Raymond Burgess</t>
  </si>
  <si>
    <t>Raymond BussiÃ¨res</t>
  </si>
  <si>
    <t xml:space="preserve">Ivry-la-Bataille,  France, , </t>
  </si>
  <si>
    <t>Raymond Cartier</t>
  </si>
  <si>
    <t>Raymond Cicci</t>
  </si>
  <si>
    <t>Raymond Cordy</t>
  </si>
  <si>
    <t>Raymond Devos</t>
  </si>
  <si>
    <t>Raymond Domenech</t>
  </si>
  <si>
    <t>Raymond Dot</t>
  </si>
  <si>
    <t>Raymond E. Billows</t>
  </si>
  <si>
    <t>Raymond F. Shaffer</t>
  </si>
  <si>
    <t>Raymond Famechon</t>
  </si>
  <si>
    <t>Raymond Franchetti</t>
  </si>
  <si>
    <t xml:space="preserve">Bobigny,  France, , </t>
  </si>
  <si>
    <t>Raymond Gerald Murphy</t>
  </si>
  <si>
    <t>Raymond Gigand</t>
  </si>
  <si>
    <t>Raymond Grassi</t>
  </si>
  <si>
    <t>Raymond Herreman</t>
  </si>
  <si>
    <t xml:space="preserve">Menen,  Belgium, , </t>
  </si>
  <si>
    <t>Raymond Isidore</t>
  </si>
  <si>
    <t>Raymond John Schneider</t>
  </si>
  <si>
    <t>Raymond Kaelbel</t>
  </si>
  <si>
    <t>Raymond Kopa</t>
  </si>
  <si>
    <t>Raymond La Tailhede</t>
  </si>
  <si>
    <t xml:space="preserve">Moissac,  France, , </t>
  </si>
  <si>
    <t>Raymond Latarjet</t>
  </si>
  <si>
    <t>Raymond Legrand</t>
  </si>
  <si>
    <t>Raymond Leo Burke</t>
  </si>
  <si>
    <t xml:space="preserve">Richland Center,  WI,  United States, </t>
  </si>
  <si>
    <t>Raymond Leroy Murray</t>
  </si>
  <si>
    <t>Raymond Lewis Bisplinghoff</t>
  </si>
  <si>
    <t>Raymond Oliver</t>
  </si>
  <si>
    <t>Raymond Peynet</t>
  </si>
  <si>
    <t>Raymond PoincarÃ©</t>
  </si>
  <si>
    <t>Raymond Puio</t>
  </si>
  <si>
    <t>Raymond Queneau</t>
  </si>
  <si>
    <t>Raymond Radiguet</t>
  </si>
  <si>
    <t>Raymond Roussel</t>
  </si>
  <si>
    <t>Raymond Sheline</t>
  </si>
  <si>
    <t xml:space="preserve">Port Clinton,  OH,  United States, </t>
  </si>
  <si>
    <t>Raymond Valero</t>
  </si>
  <si>
    <t>Raymond Villey</t>
  </si>
  <si>
    <t>Raymonde Bonnafous</t>
  </si>
  <si>
    <t xml:space="preserve">Lectoure,  France, , </t>
  </si>
  <si>
    <t>Rebeca Eigen</t>
  </si>
  <si>
    <t xml:space="preserve">Laredo,  TX,  United States, </t>
  </si>
  <si>
    <t>Rebecca Knapp</t>
  </si>
  <si>
    <t>Rebecca Lynn Twigg</t>
  </si>
  <si>
    <t>Rebecca Riley</t>
  </si>
  <si>
    <t>Rebecca Romijn</t>
  </si>
  <si>
    <t>Rebecca Wright</t>
  </si>
  <si>
    <t>Redd Foxx</t>
  </si>
  <si>
    <t>Reg</t>
  </si>
  <si>
    <t>Reggie Kray</t>
  </si>
  <si>
    <t>Reggie Miller</t>
  </si>
  <si>
    <t>Reggina Lewis</t>
  </si>
  <si>
    <t>Regina King</t>
  </si>
  <si>
    <t>Regina Ullmann</t>
  </si>
  <si>
    <t>Reginald Lewis Jr.</t>
  </si>
  <si>
    <t>Reginald Shepherd</t>
  </si>
  <si>
    <t>Regine</t>
  </si>
  <si>
    <t>Regine Crespin</t>
  </si>
  <si>
    <t>Regis Beton</t>
  </si>
  <si>
    <t xml:space="preserve">Villefranche-sur-Mer,  France, , </t>
  </si>
  <si>
    <t>Regulus</t>
  </si>
  <si>
    <t xml:space="preserve">San Germano Chisone,  Italy, , </t>
  </si>
  <si>
    <t>Reimond Speelers</t>
  </si>
  <si>
    <t xml:space="preserve">Waasmunster,  Belgium, , </t>
  </si>
  <si>
    <t>Reinhard Gehlen</t>
  </si>
  <si>
    <t>Reinhard Hauff</t>
  </si>
  <si>
    <t>Reinhard Heydrich</t>
  </si>
  <si>
    <t>Reinhardt Stiehle</t>
  </si>
  <si>
    <t xml:space="preserve">DÃ¤chingen,  Ehingen (Donau),  Germany, </t>
  </si>
  <si>
    <t>Rellys</t>
  </si>
  <si>
    <t>Remedios Sanchez</t>
  </si>
  <si>
    <t xml:space="preserve">DormeÃ¡ (San Cristovo),  Boimorto,  EspaÃ±a, </t>
  </si>
  <si>
    <t>Remedios Varo Uranga</t>
  </si>
  <si>
    <t xml:space="preserve">AnglÃ¨s,  Spain, , </t>
  </si>
  <si>
    <t>Remo Brindisi</t>
  </si>
  <si>
    <t>Remo Gaspari</t>
  </si>
  <si>
    <t xml:space="preserve">Gissi,  Italy, , </t>
  </si>
  <si>
    <t>Remy Chauvin</t>
  </si>
  <si>
    <t>Remy Hilpert</t>
  </si>
  <si>
    <t xml:space="preserve">Creutzwald,  France, , </t>
  </si>
  <si>
    <t>Remy de Gourmont</t>
  </si>
  <si>
    <t xml:space="preserve">Bazoches-au-Houlme,  France, , </t>
  </si>
  <si>
    <t>Renata Peter</t>
  </si>
  <si>
    <t>Renata Porto Krentkowski</t>
  </si>
  <si>
    <t>Renata Scotto</t>
  </si>
  <si>
    <t>Renata Tebaldi</t>
  </si>
  <si>
    <t>Renato Balestra</t>
  </si>
  <si>
    <t>Renato Birolli</t>
  </si>
  <si>
    <t>Renato Bruson</t>
  </si>
  <si>
    <t xml:space="preserve">Este,  Italy, , </t>
  </si>
  <si>
    <t>Renato Castellani</t>
  </si>
  <si>
    <t>Renato Dulbecco</t>
  </si>
  <si>
    <t>Renato Gei</t>
  </si>
  <si>
    <t>Renato Martino</t>
  </si>
  <si>
    <t>Renato Olmi</t>
  </si>
  <si>
    <t xml:space="preserve">Trezzo sull'Adda,  Italia, , </t>
  </si>
  <si>
    <t>Renato Perona</t>
  </si>
  <si>
    <t xml:space="preserve">Terni,  Italy, , </t>
  </si>
  <si>
    <t>Renato Rascel</t>
  </si>
  <si>
    <t>Renato Ruggiero</t>
  </si>
  <si>
    <t>Renato Salvatori</t>
  </si>
  <si>
    <t xml:space="preserve">Seravezza,  Italy, , </t>
  </si>
  <si>
    <t>Renato Simoni</t>
  </si>
  <si>
    <t>Renaud</t>
  </si>
  <si>
    <t>Renaud Hantson</t>
  </si>
  <si>
    <t>Renaud Lavillenie</t>
  </si>
  <si>
    <t>Rene Barthelemy</t>
  </si>
  <si>
    <t>Rene Boylesve</t>
  </si>
  <si>
    <t xml:space="preserve">Descartes,  France, , </t>
  </si>
  <si>
    <t>Rene Daumal</t>
  </si>
  <si>
    <t xml:space="preserve">Boulzicourt,  France, , </t>
  </si>
  <si>
    <t>Rene DuPont</t>
  </si>
  <si>
    <t xml:space="preserve">Saint-Jean-le-Blanc,  France, , </t>
  </si>
  <si>
    <t>Rene G. Dupont</t>
  </si>
  <si>
    <t>Rene Ghil</t>
  </si>
  <si>
    <t>Rene Guy Cadou</t>
  </si>
  <si>
    <t xml:space="preserve">PacÃ©,  France, , </t>
  </si>
  <si>
    <t>Rene Jules Dubos</t>
  </si>
  <si>
    <t xml:space="preserve">Saint-Brice-sous-ForÃªt,  France, , </t>
  </si>
  <si>
    <t>Rene Laurentin</t>
  </si>
  <si>
    <t>Rene Le Senne</t>
  </si>
  <si>
    <t>Rene Louis Bienes</t>
  </si>
  <si>
    <t>Rene Louis Marie Bon</t>
  </si>
  <si>
    <t>Rene Lucien Picandet</t>
  </si>
  <si>
    <t xml:space="preserve">Durdat-Larequille,  France, , </t>
  </si>
  <si>
    <t>Rene Marill AlbÃ©rÃ¨s</t>
  </si>
  <si>
    <t>Rene Pual Emile Thomas</t>
  </si>
  <si>
    <t>Rene Thewissen</t>
  </si>
  <si>
    <t xml:space="preserve">Bassenge,  Belgium, , </t>
  </si>
  <si>
    <t>Rene Vandeberghe</t>
  </si>
  <si>
    <t xml:space="preserve">Pittem,  Belgium, , </t>
  </si>
  <si>
    <t>Rene Warcollier</t>
  </si>
  <si>
    <t xml:space="preserve">Omonville-la-Rogue,  La Hague,  France, </t>
  </si>
  <si>
    <t>Rene de Ceccatty</t>
  </si>
  <si>
    <t>Renee Houston</t>
  </si>
  <si>
    <t>Renee Longarini</t>
  </si>
  <si>
    <t xml:space="preserve">Pordenone,  Italy, , </t>
  </si>
  <si>
    <t>Rennie Davis</t>
  </si>
  <si>
    <t>Renzo Burini</t>
  </si>
  <si>
    <t>Renzo Piano</t>
  </si>
  <si>
    <t>Renzo Raiss</t>
  </si>
  <si>
    <t>Renzo Rossellini</t>
  </si>
  <si>
    <t>Renzo Sambo</t>
  </si>
  <si>
    <t>RenÃ©</t>
  </si>
  <si>
    <t xml:space="preserve">Saint-Chamond,  France, , </t>
  </si>
  <si>
    <t>RenÃ© Allendy</t>
  </si>
  <si>
    <t>RenÃ© Allio</t>
  </si>
  <si>
    <t>RenÃ© Alpsteg</t>
  </si>
  <si>
    <t>RenÃ© Arnoux</t>
  </si>
  <si>
    <t>RenÃ© Barjavel</t>
  </si>
  <si>
    <t>RenÃ© Benjamin</t>
  </si>
  <si>
    <t>RenÃ© Bigand</t>
  </si>
  <si>
    <t>RenÃ© Bihel</t>
  </si>
  <si>
    <t xml:space="preserve">Montivilliers,  France, , </t>
  </si>
  <si>
    <t>RenÃ© Bonety</t>
  </si>
  <si>
    <t>RenÃ© Bonino</t>
  </si>
  <si>
    <t xml:space="preserve">Beausoleil,  France, , </t>
  </si>
  <si>
    <t>RenÃ© Bougnol</t>
  </si>
  <si>
    <t>RenÃ© Bousquet</t>
  </si>
  <si>
    <t>RenÃ© Cassin</t>
  </si>
  <si>
    <t>RenÃ© Char</t>
  </si>
  <si>
    <t xml:space="preserve">L'Isle-sur-la-Sorgue,  France, , </t>
  </si>
  <si>
    <t>RenÃ© Charles Acht</t>
  </si>
  <si>
    <t>RenÃ© Chesnau</t>
  </si>
  <si>
    <t>RenÃ© Clair</t>
  </si>
  <si>
    <t>RenÃ© ClÃ©ment</t>
  </si>
  <si>
    <t>RenÃ© Crevel</t>
  </si>
  <si>
    <t>RenÃ© Cuillieres</t>
  </si>
  <si>
    <t xml:space="preserve">Lambesc,  France, , </t>
  </si>
  <si>
    <t>RenÃ© Dary</t>
  </si>
  <si>
    <t>RenÃ© Dereuddre</t>
  </si>
  <si>
    <t>RenÃ© Domingo</t>
  </si>
  <si>
    <t>RenÃ© Duhamel</t>
  </si>
  <si>
    <t>RenÃ© Duvillier</t>
  </si>
  <si>
    <t xml:space="preserve">Oyonnax,  France, , </t>
  </si>
  <si>
    <t>RenÃ© Etiemble</t>
  </si>
  <si>
    <t xml:space="preserve">Mayenne,  France, , </t>
  </si>
  <si>
    <t>RenÃ© Fallet</t>
  </si>
  <si>
    <t>RenÃ© FÃ©ret</t>
  </si>
  <si>
    <t xml:space="preserve">La BassÃ©e,  France, , </t>
  </si>
  <si>
    <t>RenÃ© Gardien</t>
  </si>
  <si>
    <t>RenÃ© Goscinny</t>
  </si>
  <si>
    <t>RenÃ© GÃ©nin</t>
  </si>
  <si>
    <t>RenÃ© Hell</t>
  </si>
  <si>
    <t xml:space="preserve">Orbec,  France, , </t>
  </si>
  <si>
    <t>RenÃ© Henri Fonteilles</t>
  </si>
  <si>
    <t xml:space="preserve">Marquise,  France, , </t>
  </si>
  <si>
    <t>RenÃ© Huyghe</t>
  </si>
  <si>
    <t>RenÃ© Kenner</t>
  </si>
  <si>
    <t>RenÃ© Lacoste</t>
  </si>
  <si>
    <t>RenÃ© Lalique</t>
  </si>
  <si>
    <t xml:space="preserve">AÃ¿-Champagne,  France, , </t>
  </si>
  <si>
    <t>RenÃ© Magritte</t>
  </si>
  <si>
    <t>RenÃ© Manzor</t>
  </si>
  <si>
    <t>RenÃ© Margotton</t>
  </si>
  <si>
    <t>RenÃ© Mayer</t>
  </si>
  <si>
    <t>RenÃ© Monory</t>
  </si>
  <si>
    <t xml:space="preserve">Loudun,  France, , </t>
  </si>
  <si>
    <t>RenÃ© Pleven</t>
  </si>
  <si>
    <t>RenÃ© Portenart</t>
  </si>
  <si>
    <t>RenÃ© Roustan</t>
  </si>
  <si>
    <t>RenÃ© Trintzius</t>
  </si>
  <si>
    <t>RenÃ© Vautier</t>
  </si>
  <si>
    <t xml:space="preserve">Camaret-sur-Mer,  France, , </t>
  </si>
  <si>
    <t>RenÃ© Victor Pilhes</t>
  </si>
  <si>
    <t>RenÃ© Vignal</t>
  </si>
  <si>
    <t>RenÃ© Weissmann</t>
  </si>
  <si>
    <t>RenÃ© Wheeler</t>
  </si>
  <si>
    <t>RenÃ© Zeiller</t>
  </si>
  <si>
    <t>RenÃ©e Faure</t>
  </si>
  <si>
    <t>RenÃ©e Fleming</t>
  </si>
  <si>
    <t>RenÃ©e Fox</t>
  </si>
  <si>
    <t>RenÃ©e Jolivet</t>
  </si>
  <si>
    <t>RenÃ©e Saint</t>
  </si>
  <si>
    <t>RenÃ©e Simonot</t>
  </si>
  <si>
    <t>RenÃ©e Zellweger</t>
  </si>
  <si>
    <t xml:space="preserve">Baytown,  TX,  United States, </t>
  </si>
  <si>
    <t>Reuben Davis</t>
  </si>
  <si>
    <t>Reubin Askew</t>
  </si>
  <si>
    <t xml:space="preserve">Muskogee,  OK,  United States, </t>
  </si>
  <si>
    <t>Rex Allen</t>
  </si>
  <si>
    <t xml:space="preserve">Willcox,  AZ,  United States, </t>
  </si>
  <si>
    <t>Rex Everhart</t>
  </si>
  <si>
    <t xml:space="preserve">Watseka,  IL,  United States, </t>
  </si>
  <si>
    <t>Rex Harrington</t>
  </si>
  <si>
    <t xml:space="preserve">Peterborough ON,  Canada, , </t>
  </si>
  <si>
    <t>Rex Kern</t>
  </si>
  <si>
    <t>Reynolds Price</t>
  </si>
  <si>
    <t xml:space="preserve">Macon,  NC,  United States, </t>
  </si>
  <si>
    <t>Rhea White</t>
  </si>
  <si>
    <t>Rhene</t>
  </si>
  <si>
    <t xml:space="preserve">Courseulles-sur-Mer,  France, , </t>
  </si>
  <si>
    <t>Rhona Cameron</t>
  </si>
  <si>
    <t>Rhonda Bay</t>
  </si>
  <si>
    <t>Rhonda Fleming</t>
  </si>
  <si>
    <t>Rhonda Stuart</t>
  </si>
  <si>
    <t>Riad Sattouf</t>
  </si>
  <si>
    <t>Ricarda Huch</t>
  </si>
  <si>
    <t>Ricardo Chailly</t>
  </si>
  <si>
    <t>Riccardo Bacchelli</t>
  </si>
  <si>
    <t>Riccardo Bauer</t>
  </si>
  <si>
    <t>Riccardo Carapellese</t>
  </si>
  <si>
    <t>Riccardo Cucciolla</t>
  </si>
  <si>
    <t>Riccardo Filippi</t>
  </si>
  <si>
    <t>Riccardo Fogli</t>
  </si>
  <si>
    <t>Riccardo Giacconi</t>
  </si>
  <si>
    <t>Riccardo Malipiero</t>
  </si>
  <si>
    <t>Riccardo Muti</t>
  </si>
  <si>
    <t>Riccardo Patrese</t>
  </si>
  <si>
    <t>Rich Brooks</t>
  </si>
  <si>
    <t xml:space="preserve">Lake Forest,  CA,  United States, </t>
  </si>
  <si>
    <t>Rich Cronin</t>
  </si>
  <si>
    <t>Rich McKinney</t>
  </si>
  <si>
    <t>Rich Reese</t>
  </si>
  <si>
    <t xml:space="preserve">Leipsic,  OH,  United States, </t>
  </si>
  <si>
    <t>Richard A. Clarke</t>
  </si>
  <si>
    <t>Richard Alan Meier</t>
  </si>
  <si>
    <t>Richard Allan</t>
  </si>
  <si>
    <t>Richard Anderson</t>
  </si>
  <si>
    <t>Richard Artison</t>
  </si>
  <si>
    <t>Richard Attlesey</t>
  </si>
  <si>
    <t>Richard Bach</t>
  </si>
  <si>
    <t>Richard Backus</t>
  </si>
  <si>
    <t xml:space="preserve">Goffstown,  NH,  United States, </t>
  </si>
  <si>
    <t>Richard Baldwin</t>
  </si>
  <si>
    <t>Richard Barr</t>
  </si>
  <si>
    <t>Richard Bauman</t>
  </si>
  <si>
    <t>Richard Beatty Anderson</t>
  </si>
  <si>
    <t>Richard Berne Wilson</t>
  </si>
  <si>
    <t>Richard Berry</t>
  </si>
  <si>
    <t>Richard Bohringer</t>
  </si>
  <si>
    <t>Richard Boone</t>
  </si>
  <si>
    <t>Richard Boucher</t>
  </si>
  <si>
    <t>Richard Buntel</t>
  </si>
  <si>
    <t>Richard Burdon Haldane</t>
  </si>
  <si>
    <t>Richard Burke Jr.</t>
  </si>
  <si>
    <t>Richard Carl Hertwig</t>
  </si>
  <si>
    <t>Richard Carlson</t>
  </si>
  <si>
    <t>Richard Carlton Lillehei</t>
  </si>
  <si>
    <t>Richard Carpenter</t>
  </si>
  <si>
    <t>Richard Chamberlain</t>
  </si>
  <si>
    <t>Richard Clayderman</t>
  </si>
  <si>
    <t>Richard Cocciante</t>
  </si>
  <si>
    <t>Richard Cottingham</t>
  </si>
  <si>
    <t>Richard Crenna</t>
  </si>
  <si>
    <t>Richard D. Davies</t>
  </si>
  <si>
    <t>Richard D. Robinson</t>
  </si>
  <si>
    <t xml:space="preserve">Mount Holly,  NJ,  United States, </t>
  </si>
  <si>
    <t>Richard D. Zanuck</t>
  </si>
  <si>
    <t>Richard David Maloof</t>
  </si>
  <si>
    <t>Richard De Mont</t>
  </si>
  <si>
    <t>Richard Dean Anderson</t>
  </si>
  <si>
    <t>Richard Debeir</t>
  </si>
  <si>
    <t>Richard Dedekin</t>
  </si>
  <si>
    <t>Richard Dehmel</t>
  </si>
  <si>
    <t xml:space="preserve">Wendisch Rietz,  Deutschland, , </t>
  </si>
  <si>
    <t>Richard Demarco</t>
  </si>
  <si>
    <t>Richard Descoings</t>
  </si>
  <si>
    <t>Richard Doell</t>
  </si>
  <si>
    <t>Richard Dourthe</t>
  </si>
  <si>
    <t>Richard Duryea</t>
  </si>
  <si>
    <t>Richard E. Lyng</t>
  </si>
  <si>
    <t>Richard E. McConnell</t>
  </si>
  <si>
    <t xml:space="preserve">Cliffside Park,  NJ,  United States, </t>
  </si>
  <si>
    <t>Richard Egan</t>
  </si>
  <si>
    <t>Richard Elmer Horner</t>
  </si>
  <si>
    <t xml:space="preserve">Wrenshall,  MN,  United States, </t>
  </si>
  <si>
    <t>Richard F. Gordon</t>
  </si>
  <si>
    <t>Richard Finsterwalder</t>
  </si>
  <si>
    <t>Richard Frank Kneip</t>
  </si>
  <si>
    <t xml:space="preserve">Tyler,  MN,  United States, </t>
  </si>
  <si>
    <t>Richard Franklin Hugo</t>
  </si>
  <si>
    <t>Richard G. Cross</t>
  </si>
  <si>
    <t>Richard Garwin</t>
  </si>
  <si>
    <t>Richard Gasquet</t>
  </si>
  <si>
    <t xml:space="preserve">SÃ©rignan,  France, , </t>
  </si>
  <si>
    <t>Richard Giles Douglas</t>
  </si>
  <si>
    <t>Richard Gladu</t>
  </si>
  <si>
    <t>Richard Goldschmidt</t>
  </si>
  <si>
    <t>Richard Greiner</t>
  </si>
  <si>
    <t>Richard Groat</t>
  </si>
  <si>
    <t>Richard H. Ellis</t>
  </si>
  <si>
    <t xml:space="preserve">Laurel,  DE,  United States, </t>
  </si>
  <si>
    <t>Richard Helms</t>
  </si>
  <si>
    <t xml:space="preserve">Radnor,  PA,  United States, </t>
  </si>
  <si>
    <t>Richard Hickock</t>
  </si>
  <si>
    <t>Richard Hogan</t>
  </si>
  <si>
    <t>Richard Holloway</t>
  </si>
  <si>
    <t>Richard Huelsenbeck</t>
  </si>
  <si>
    <t xml:space="preserve">Frankenau,  Germany, , </t>
  </si>
  <si>
    <t>Richard James Herrin</t>
  </si>
  <si>
    <t xml:space="preserve">Belvedere Tiburon,  CA,  United States, </t>
  </si>
  <si>
    <t>Richard Jobson</t>
  </si>
  <si>
    <t>Richard Joe Seitz</t>
  </si>
  <si>
    <t>Richard Kameese</t>
  </si>
  <si>
    <t>Richard Keith Powell</t>
  </si>
  <si>
    <t>Richard Keith Sorenson</t>
  </si>
  <si>
    <t>Richard Kiley</t>
  </si>
  <si>
    <t>Richard Kleindienst</t>
  </si>
  <si>
    <t xml:space="preserve">Winslow,  AZ,  United States, </t>
  </si>
  <si>
    <t>Richard Krafft</t>
  </si>
  <si>
    <t>Richard L. Thomas</t>
  </si>
  <si>
    <t xml:space="preserve">Marion,  OH,  United States, </t>
  </si>
  <si>
    <t>Richard Lamm</t>
  </si>
  <si>
    <t>Richard Lennon</t>
  </si>
  <si>
    <t>Richard Lippold</t>
  </si>
  <si>
    <t>Richard M. Daley</t>
  </si>
  <si>
    <t>Richard M. Hoban</t>
  </si>
  <si>
    <t>Richard Margolis</t>
  </si>
  <si>
    <t>Richard Marinick</t>
  </si>
  <si>
    <t>Richard Matheson</t>
  </si>
  <si>
    <t xml:space="preserve">Allendale,  NJ,  United States, </t>
  </si>
  <si>
    <t>Richard McDermott</t>
  </si>
  <si>
    <t xml:space="preserve">Essexville,  MI,  United States, </t>
  </si>
  <si>
    <t>Richard Minne</t>
  </si>
  <si>
    <t>Richard Mogey</t>
  </si>
  <si>
    <t xml:space="preserve">Stamford,  CT,  United States, </t>
  </si>
  <si>
    <t>Richard Monette</t>
  </si>
  <si>
    <t>Richard Neal</t>
  </si>
  <si>
    <t>Richard Nixon</t>
  </si>
  <si>
    <t xml:space="preserve">Yorba Linda,  CA,  United States, </t>
  </si>
  <si>
    <t>Richard Nolle</t>
  </si>
  <si>
    <t>Richard Ogilvie</t>
  </si>
  <si>
    <t>Richard P. Anderson</t>
  </si>
  <si>
    <t>Richard Petty</t>
  </si>
  <si>
    <t xml:space="preserve">Randleman,  NC,  United States, </t>
  </si>
  <si>
    <t>Richard Preston</t>
  </si>
  <si>
    <t>Richard Pryor</t>
  </si>
  <si>
    <t xml:space="preserve">Peoria Heights,  IL,  United States, </t>
  </si>
  <si>
    <t>Richard R. Lavigne</t>
  </si>
  <si>
    <t>Richard Ramirez</t>
  </si>
  <si>
    <t>Richard Robertson</t>
  </si>
  <si>
    <t>Richard Roman</t>
  </si>
  <si>
    <t>Richard Rosenthal</t>
  </si>
  <si>
    <t>Richard Roundtree</t>
  </si>
  <si>
    <t>Richard Scammon</t>
  </si>
  <si>
    <t>Richard Schulz</t>
  </si>
  <si>
    <t>Richard Schweiker</t>
  </si>
  <si>
    <t xml:space="preserve">Norristown,  PA,  United States, </t>
  </si>
  <si>
    <t>Richard Secord</t>
  </si>
  <si>
    <t xml:space="preserve">La Rue,  OH,  United States, </t>
  </si>
  <si>
    <t>Richard Shepherd</t>
  </si>
  <si>
    <t>Richard Smoot</t>
  </si>
  <si>
    <t>Richard Speck</t>
  </si>
  <si>
    <t xml:space="preserve">Kirkwood,  IL,  United States, </t>
  </si>
  <si>
    <t>Richard SpÃ¶rle</t>
  </si>
  <si>
    <t>Richard Strauss</t>
  </si>
  <si>
    <t>Richard Stuart</t>
  </si>
  <si>
    <t>Richard Tarnas</t>
  </si>
  <si>
    <t>Richard Tauber</t>
  </si>
  <si>
    <t>Richard Thomas</t>
  </si>
  <si>
    <t>Richard Tillinghast</t>
  </si>
  <si>
    <t>Richard Tingler</t>
  </si>
  <si>
    <t>Richard Verber</t>
  </si>
  <si>
    <t>Richard Watkins</t>
  </si>
  <si>
    <t xml:space="preserve">Coaldale,  PA,  United States, </t>
  </si>
  <si>
    <t>Richard Widmark</t>
  </si>
  <si>
    <t xml:space="preserve">Sunrise,  MN,  United States, </t>
  </si>
  <si>
    <t>Richard Williams</t>
  </si>
  <si>
    <t>Richard Willstatter</t>
  </si>
  <si>
    <t>Richard Wilson</t>
  </si>
  <si>
    <t>Richie Furay</t>
  </si>
  <si>
    <t>Richie Hebner</t>
  </si>
  <si>
    <t>Richie Sambora</t>
  </si>
  <si>
    <t>Rick Barry</t>
  </si>
  <si>
    <t>Rick Derringer</t>
  </si>
  <si>
    <t>Rick Lenz</t>
  </si>
  <si>
    <t>Rick Levine</t>
  </si>
  <si>
    <t>Rick Perry</t>
  </si>
  <si>
    <t xml:space="preserve">Haskell,  TX,  United States, </t>
  </si>
  <si>
    <t>Rick Renick</t>
  </si>
  <si>
    <t>Rick Rodriguez</t>
  </si>
  <si>
    <t>Rick Volk</t>
  </si>
  <si>
    <t>Rick Warren</t>
  </si>
  <si>
    <t>Rickie Powell</t>
  </si>
  <si>
    <t>Ricky Martin</t>
  </si>
  <si>
    <t>Ricky Nelson</t>
  </si>
  <si>
    <t>Ricky Paull Goldin</t>
  </si>
  <si>
    <t>Ricky Ross</t>
  </si>
  <si>
    <t>Ricky Tognazzi</t>
  </si>
  <si>
    <t>Rien Poortvliet</t>
  </si>
  <si>
    <t>Rik Vansteenbergen</t>
  </si>
  <si>
    <t xml:space="preserve">Arendonk,  Belgium, , </t>
  </si>
  <si>
    <t>Rik Wouters</t>
  </si>
  <si>
    <t>Rika Steyaert</t>
  </si>
  <si>
    <t xml:space="preserve">Beerse,  Belgium, , </t>
  </si>
  <si>
    <t>Rika de Backer</t>
  </si>
  <si>
    <t>Rikki Fulton</t>
  </si>
  <si>
    <t>Rinaldo Olivieri</t>
  </si>
  <si>
    <t xml:space="preserve">San Benedetto del Tronto,  Italy, , </t>
  </si>
  <si>
    <t>Rip Torn</t>
  </si>
  <si>
    <t>Rique Pottenger</t>
  </si>
  <si>
    <t>Rita Cadillac</t>
  </si>
  <si>
    <t>Rita Coolidge</t>
  </si>
  <si>
    <t>Rita Levi</t>
  </si>
  <si>
    <t>Rita Lussi</t>
  </si>
  <si>
    <t xml:space="preserve">Stans,  Switzerland, , </t>
  </si>
  <si>
    <t>Rita Pavone</t>
  </si>
  <si>
    <t>Rita Trapanese</t>
  </si>
  <si>
    <t>Rita Wilson</t>
  </si>
  <si>
    <t>Ritchie Valens</t>
  </si>
  <si>
    <t>River Phoenix</t>
  </si>
  <si>
    <t xml:space="preserve">Madras,  OR,  United States, </t>
  </si>
  <si>
    <t>Rob</t>
  </si>
  <si>
    <t>Rob Camilletti</t>
  </si>
  <si>
    <t xml:space="preserve">Queens Gate,  PA,  United States, </t>
  </si>
  <si>
    <t>Rob Cohen</t>
  </si>
  <si>
    <t xml:space="preserve">Cornwall,  NY,  United States, </t>
  </si>
  <si>
    <t>Rob Corddry</t>
  </si>
  <si>
    <t>Rob Deer</t>
  </si>
  <si>
    <t>Rob Johnson</t>
  </si>
  <si>
    <t>Rob Leo Roy</t>
  </si>
  <si>
    <t xml:space="preserve">Burlington,  NC,  United States, </t>
  </si>
  <si>
    <t>Rob Mariano</t>
  </si>
  <si>
    <t xml:space="preserve">Canton,  GA,  United States, </t>
  </si>
  <si>
    <t>Rob Wooten</t>
  </si>
  <si>
    <t>Rob Zombie</t>
  </si>
  <si>
    <t>Robbie Coltrane</t>
  </si>
  <si>
    <t>Robert Abel</t>
  </si>
  <si>
    <t>Robert Alan Good</t>
  </si>
  <si>
    <t xml:space="preserve">Crosby,  MN,  United States, </t>
  </si>
  <si>
    <t>Robert Alexander Currie</t>
  </si>
  <si>
    <t>Robert Allen Owens</t>
  </si>
  <si>
    <t>Robert Altman</t>
  </si>
  <si>
    <t>Robert Amadou</t>
  </si>
  <si>
    <t>Robert Angus</t>
  </si>
  <si>
    <t>Robert Antelme</t>
  </si>
  <si>
    <t xml:space="preserve">SartÃ¨ne,  France, , </t>
  </si>
  <si>
    <t>Robert Arnold Alberty</t>
  </si>
  <si>
    <t xml:space="preserve">Winfield,  KS,  United States, </t>
  </si>
  <si>
    <t>Robert Arnoux</t>
  </si>
  <si>
    <t>Robert Auzelle</t>
  </si>
  <si>
    <t>Robert Badinter</t>
  </si>
  <si>
    <t>Robert Barbagelata</t>
  </si>
  <si>
    <t>Robert Barbault</t>
  </si>
  <si>
    <t>Robert Bechtle</t>
  </si>
  <si>
    <t>Robert Beltran</t>
  </si>
  <si>
    <t>Robert Benjamin Leighton</t>
  </si>
  <si>
    <t>Robert Benton</t>
  </si>
  <si>
    <t>Robert Black</t>
  </si>
  <si>
    <t>Robert Blake</t>
  </si>
  <si>
    <t xml:space="preserve">Nutley,  NJ,  United States, </t>
  </si>
  <si>
    <t>Robert Blum</t>
  </si>
  <si>
    <t>Robert Bly</t>
  </si>
  <si>
    <t xml:space="preserve">Madison,  MN,  United States, </t>
  </si>
  <si>
    <t>Robert Boothby</t>
  </si>
  <si>
    <t>Robert Bork</t>
  </si>
  <si>
    <t>Robert Bosch</t>
  </si>
  <si>
    <t>Robert Bouchet</t>
  </si>
  <si>
    <t>Robert Boulin</t>
  </si>
  <si>
    <t xml:space="preserve">Villandraut,  France, , </t>
  </si>
  <si>
    <t>Robert Boutigny</t>
  </si>
  <si>
    <t>Robert Brasillach</t>
  </si>
  <si>
    <t>Robert Bresson</t>
  </si>
  <si>
    <t xml:space="preserve">Bromont-Lamothe,  France, , </t>
  </si>
  <si>
    <t>Robert Buell</t>
  </si>
  <si>
    <t>Robert Burren Morgan</t>
  </si>
  <si>
    <t xml:space="preserve">Lillington,  NC,  United States, </t>
  </si>
  <si>
    <t>Robert Byrd</t>
  </si>
  <si>
    <t>Robert Carlson</t>
  </si>
  <si>
    <t>Robert Carlyle</t>
  </si>
  <si>
    <t>Robert Carradine</t>
  </si>
  <si>
    <t>Robert Carter MacAlister</t>
  </si>
  <si>
    <t xml:space="preserve">Mayfield,  KY,  United States, </t>
  </si>
  <si>
    <t>Robert Chapatte</t>
  </si>
  <si>
    <t>Robert Charpentier</t>
  </si>
  <si>
    <t xml:space="preserve">Maule,  France, , </t>
  </si>
  <si>
    <t>Robert Charroux</t>
  </si>
  <si>
    <t xml:space="preserve">Payroux,  France, , </t>
  </si>
  <si>
    <t>Robert Chazal</t>
  </si>
  <si>
    <t xml:space="preserve">Saint-Nom-la-BretÃ¨che,  France, , </t>
  </si>
  <si>
    <t>Robert Christophe</t>
  </si>
  <si>
    <t>Robert Cline</t>
  </si>
  <si>
    <t>Robert Coffy</t>
  </si>
  <si>
    <t xml:space="preserve">Biot,  France, , </t>
  </si>
  <si>
    <t>Robert Conrad</t>
  </si>
  <si>
    <t>Robert Cook</t>
  </si>
  <si>
    <t>Robert Culp</t>
  </si>
  <si>
    <t>Robert Currey</t>
  </si>
  <si>
    <t>Robert D. Jeter</t>
  </si>
  <si>
    <t xml:space="preserve">South Union,  SC,  United States, </t>
  </si>
  <si>
    <t>Robert Dalban</t>
  </si>
  <si>
    <t xml:space="preserve">Celles-sur-Belle,  France, , </t>
  </si>
  <si>
    <t>Robert De Montesquiou</t>
  </si>
  <si>
    <t>Robert DefossÃ©</t>
  </si>
  <si>
    <t>Robert Delaunay</t>
  </si>
  <si>
    <t>Robert Demachy</t>
  </si>
  <si>
    <t>Robert Denvers</t>
  </si>
  <si>
    <t>Robert Desnos</t>
  </si>
  <si>
    <t>Robert DhÃ©ry</t>
  </si>
  <si>
    <t>Robert Doisneau</t>
  </si>
  <si>
    <t xml:space="preserve">Gentilly,  France, , </t>
  </si>
  <si>
    <t>Robert Dorgebray</t>
  </si>
  <si>
    <t xml:space="preserve">Nesles-la-VallÃ©e,  France, , </t>
  </si>
  <si>
    <t>Robert Duranton</t>
  </si>
  <si>
    <t>Robert Duvall</t>
  </si>
  <si>
    <t>Robert E. Ferguson</t>
  </si>
  <si>
    <t>Robert E. Kelley</t>
  </si>
  <si>
    <t>Robert Edmond Williams</t>
  </si>
  <si>
    <t>Robert Edmondston Coffin</t>
  </si>
  <si>
    <t>Robert Elwell Connick</t>
  </si>
  <si>
    <t>Robert Emmett Cantwell</t>
  </si>
  <si>
    <t>Robert Englund</t>
  </si>
  <si>
    <t>Robert Enrico</t>
  </si>
  <si>
    <t>Robert Ernest Simanek</t>
  </si>
  <si>
    <t>Robert Eugene Bush</t>
  </si>
  <si>
    <t>Robert F. Froehlke</t>
  </si>
  <si>
    <t xml:space="preserve">Neenah,  WI,  United States, </t>
  </si>
  <si>
    <t>Robert Fabre</t>
  </si>
  <si>
    <t xml:space="preserve">Villefranche-de-Rouergue,  France, , </t>
  </si>
  <si>
    <t>Robert Fauve</t>
  </si>
  <si>
    <t xml:space="preserve">Ã‰pernon,  France, , </t>
  </si>
  <si>
    <t>Robert Forman Six</t>
  </si>
  <si>
    <t>Robert Foxworth</t>
  </si>
  <si>
    <t>Robert Frank</t>
  </si>
  <si>
    <t>Robert G. van de Kerckhove</t>
  </si>
  <si>
    <t xml:space="preserve">Ingelmunster,  Belgium, , </t>
  </si>
  <si>
    <t>Robert Galambos</t>
  </si>
  <si>
    <t>Robert Galley</t>
  </si>
  <si>
    <t>Robert Garcia</t>
  </si>
  <si>
    <t xml:space="preserve">Tiaret,  Algeria, , </t>
  </si>
  <si>
    <t>Robert Garioch</t>
  </si>
  <si>
    <t>Robert George Nivelle</t>
  </si>
  <si>
    <t>Robert Gladstein</t>
  </si>
  <si>
    <t>Robert Gradmann</t>
  </si>
  <si>
    <t xml:space="preserve">Lauffen am Neckar,  Deutschland, , </t>
  </si>
  <si>
    <t>Robert Guivarch</t>
  </si>
  <si>
    <t>Robert GuÃ©diguian</t>
  </si>
  <si>
    <t>Robert H. Bruce</t>
  </si>
  <si>
    <t xml:space="preserve">Kilrenny,  Anstruther,  United Kingdom, </t>
  </si>
  <si>
    <t>Robert Haack</t>
  </si>
  <si>
    <t>Robert Haillet</t>
  </si>
  <si>
    <t>Robert Herland</t>
  </si>
  <si>
    <t xml:space="preserve">Faches-Thumesnil,  France, , </t>
  </si>
  <si>
    <t>Robert Hersant</t>
  </si>
  <si>
    <t xml:space="preserve">Vertou,  France, , </t>
  </si>
  <si>
    <t>Robert Hilst</t>
  </si>
  <si>
    <t>Robert Hirsch</t>
  </si>
  <si>
    <t>Robert Hirsh</t>
  </si>
  <si>
    <t>Robert Hoeg</t>
  </si>
  <si>
    <t>Robert Holley</t>
  </si>
  <si>
    <t>Robert Horton</t>
  </si>
  <si>
    <t>Robert Hossein</t>
  </si>
  <si>
    <t>Robert Hughes</t>
  </si>
  <si>
    <t>Robert Hugo Dunlap</t>
  </si>
  <si>
    <t xml:space="preserve">Abingdon,  IL,  United States, </t>
  </si>
  <si>
    <t>Robert Humblot</t>
  </si>
  <si>
    <t>Robert Hunter</t>
  </si>
  <si>
    <t>Robert Hutton</t>
  </si>
  <si>
    <t>Robert HÃ©bras</t>
  </si>
  <si>
    <t>Robert HÃ¼bner</t>
  </si>
  <si>
    <t>Robert Irwin</t>
  </si>
  <si>
    <t>Robert J. Hampson</t>
  </si>
  <si>
    <t>Robert Jacques</t>
  </si>
  <si>
    <t>Robert Jean de Vogue</t>
  </si>
  <si>
    <t xml:space="preserve">Menetou-Salon,  France, , </t>
  </si>
  <si>
    <t>Robert John Bardo</t>
  </si>
  <si>
    <t xml:space="preserve">Palmdale,  CA,  United States, </t>
  </si>
  <si>
    <t>Robert Johnston</t>
  </si>
  <si>
    <t>Robert Joseph Huebner</t>
  </si>
  <si>
    <t>Robert Joseph Parks</t>
  </si>
  <si>
    <t>Robert Kidd</t>
  </si>
  <si>
    <t xml:space="preserve">Bo'ness,  United Kingdom, , </t>
  </si>
  <si>
    <t>Robert Kool Bell</t>
  </si>
  <si>
    <t>Robert Kraft</t>
  </si>
  <si>
    <t>Robert L. Cogniaux</t>
  </si>
  <si>
    <t xml:space="preserve">Asse,  Belgium, , </t>
  </si>
  <si>
    <t>Robert L. Crippen</t>
  </si>
  <si>
    <t>Robert L. J. Long</t>
  </si>
  <si>
    <t>Robert L. Metcalf</t>
  </si>
  <si>
    <t>Robert L. Moore</t>
  </si>
  <si>
    <t>Robert L. Wilson</t>
  </si>
  <si>
    <t xml:space="preserve">Centralia,  IL,  United States, </t>
  </si>
  <si>
    <t>Robert Laffont</t>
  </si>
  <si>
    <t>Robert Lamoureux</t>
  </si>
  <si>
    <t>Robert Le Vigan</t>
  </si>
  <si>
    <t>Robert Leachman</t>
  </si>
  <si>
    <t>Robert Lecourt</t>
  </si>
  <si>
    <t xml:space="preserve">Pavilly,  France, , </t>
  </si>
  <si>
    <t>Robert Leggett</t>
  </si>
  <si>
    <t xml:space="preserve">Richmond,  CA,  United States, </t>
  </si>
  <si>
    <t>Robert Leroux</t>
  </si>
  <si>
    <t>Robert Ley</t>
  </si>
  <si>
    <t xml:space="preserve">NÃ¼mbrecht,  Germany, , </t>
  </si>
  <si>
    <t>Robert Lockhart</t>
  </si>
  <si>
    <t>Robert Louis Stevenson</t>
  </si>
  <si>
    <t>Robert Love Alexander</t>
  </si>
  <si>
    <t>Robert Lowry</t>
  </si>
  <si>
    <t>Robert Ludwig Strack</t>
  </si>
  <si>
    <t>Robert Lynen</t>
  </si>
  <si>
    <t xml:space="preserve">Nernier,  France, , </t>
  </si>
  <si>
    <t>Robert M. Jaffe</t>
  </si>
  <si>
    <t>Robert MacLennan</t>
  </si>
  <si>
    <t>Robert Manuel</t>
  </si>
  <si>
    <t>Robert Marchand</t>
  </si>
  <si>
    <t>Robert Mardian</t>
  </si>
  <si>
    <t>Robert Margerit</t>
  </si>
  <si>
    <t>Robert Martin Connors</t>
  </si>
  <si>
    <t>Robert Matthew</t>
  </si>
  <si>
    <t>Robert Maynard</t>
  </si>
  <si>
    <t>Robert McAlpine</t>
  </si>
  <si>
    <t>Robert McCormick Adams</t>
  </si>
  <si>
    <t>Robert McCrindle</t>
  </si>
  <si>
    <t>Robert McNamara</t>
  </si>
  <si>
    <t>Robert Merle</t>
  </si>
  <si>
    <t xml:space="preserve">Tebessa,  Algeria, , </t>
  </si>
  <si>
    <t>Robert Meunier</t>
  </si>
  <si>
    <t>Robert Minard Garrels</t>
  </si>
  <si>
    <t>Robert Moevs</t>
  </si>
  <si>
    <t>Robert Morane</t>
  </si>
  <si>
    <t>Robert Moreau</t>
  </si>
  <si>
    <t>Robert Morin</t>
  </si>
  <si>
    <t>Robert Mossman</t>
  </si>
  <si>
    <t>Robert Motherwell</t>
  </si>
  <si>
    <t>Robert Musil</t>
  </si>
  <si>
    <t>Robert Netter</t>
  </si>
  <si>
    <t>Robert O. Anderson</t>
  </si>
  <si>
    <t>Robert Overmyer</t>
  </si>
  <si>
    <t>Robert Paul</t>
  </si>
  <si>
    <t xml:space="preserve">Biganos,  France, , </t>
  </si>
  <si>
    <t>Robert Paul Kraft</t>
  </si>
  <si>
    <t>Robert Peter Gale</t>
  </si>
  <si>
    <t>Robert PirÃ¨s</t>
  </si>
  <si>
    <t>Robert Porter Mayo</t>
  </si>
  <si>
    <t>Robert Prescott Keller</t>
  </si>
  <si>
    <t>Robert Quine</t>
  </si>
  <si>
    <t>Robert R. Seltzer</t>
  </si>
  <si>
    <t>Robert R. Tocquet</t>
  </si>
  <si>
    <t xml:space="preserve">Saint-Oulph,  France, , </t>
  </si>
  <si>
    <t>Robert Rauschenberg</t>
  </si>
  <si>
    <t>Robert Redford</t>
  </si>
  <si>
    <t>Robert Reed</t>
  </si>
  <si>
    <t xml:space="preserve">Highland Park,  IL,  United States, </t>
  </si>
  <si>
    <t>Robert Reid</t>
  </si>
  <si>
    <t>Robert Ritter Von Greim</t>
  </si>
  <si>
    <t>Robert Rohm</t>
  </si>
  <si>
    <t>Robert Rowe Gilruth</t>
  </si>
  <si>
    <t xml:space="preserve">Nashwauk,  MN,  United States, </t>
  </si>
  <si>
    <t>Robert S. White</t>
  </si>
  <si>
    <t>Robert Schantz Oelman</t>
  </si>
  <si>
    <t>Robert Schmidt</t>
  </si>
  <si>
    <t>Robert Schnelker</t>
  </si>
  <si>
    <t xml:space="preserve">Galion,  OH,  United States, </t>
  </si>
  <si>
    <t>Robert Schuman</t>
  </si>
  <si>
    <t>Robert Schumann</t>
  </si>
  <si>
    <t>Robert Scott</t>
  </si>
  <si>
    <t>Robert Scott Irvine</t>
  </si>
  <si>
    <t>Robert Sean Leonard</t>
  </si>
  <si>
    <t>Robert Shapiro</t>
  </si>
  <si>
    <t>Robert Silver</t>
  </si>
  <si>
    <t>Robert Smith Johnston</t>
  </si>
  <si>
    <t>Robert Smithson</t>
  </si>
  <si>
    <t>Robert Southey</t>
  </si>
  <si>
    <t xml:space="preserve">Bristol,  United Kingdom, , </t>
  </si>
  <si>
    <t>Robert Stack</t>
  </si>
  <si>
    <t>Robert Stanley Laing</t>
  </si>
  <si>
    <t>Robert Stern</t>
  </si>
  <si>
    <t>Robert Stolz</t>
  </si>
  <si>
    <t>Robert Stone</t>
  </si>
  <si>
    <t>Robert Taft</t>
  </si>
  <si>
    <t>Robert Thomas</t>
  </si>
  <si>
    <t>Robert Urquhart</t>
  </si>
  <si>
    <t xml:space="preserve">Ullapool,  United Kingdom, , </t>
  </si>
  <si>
    <t>Robert Vattier</t>
  </si>
  <si>
    <t>Robert W. Galvin</t>
  </si>
  <si>
    <t xml:space="preserve">Marshfield,  WI,  United States, </t>
  </si>
  <si>
    <t>Robert W. Kasten</t>
  </si>
  <si>
    <t>Robert W. King</t>
  </si>
  <si>
    <t>Robert W. Maloy</t>
  </si>
  <si>
    <t>Robert W. Watson</t>
  </si>
  <si>
    <t>Robert Wagner</t>
  </si>
  <si>
    <t>Robert Walker</t>
  </si>
  <si>
    <t>Robert Walker Jr.</t>
  </si>
  <si>
    <t>Robert Walser</t>
  </si>
  <si>
    <t>Robert Ward</t>
  </si>
  <si>
    <t>Robert Watson</t>
  </si>
  <si>
    <t xml:space="preserve">Brechin,  United Kingdom, , </t>
  </si>
  <si>
    <t>Robert Wesley Knepper</t>
  </si>
  <si>
    <t>Robert William Johnstone</t>
  </si>
  <si>
    <t>Robert William Kastenmeier</t>
  </si>
  <si>
    <t xml:space="preserve">Beaver Dam,  WI,  United States, </t>
  </si>
  <si>
    <t>Robert Wogensky</t>
  </si>
  <si>
    <t>Robert Woodrow Wilson</t>
  </si>
  <si>
    <t>Roberta Flack</t>
  </si>
  <si>
    <t>Roberta Manfredi</t>
  </si>
  <si>
    <t>Roberta Torre</t>
  </si>
  <si>
    <t>Roberta Voltolini</t>
  </si>
  <si>
    <t>Robert de Flers</t>
  </si>
  <si>
    <t xml:space="preserve">Pont-L'EvÃªque,  France, , </t>
  </si>
  <si>
    <t>Robert de Goulaine</t>
  </si>
  <si>
    <t>Robert de Saint</t>
  </si>
  <si>
    <t>Robertino Rossellini</t>
  </si>
  <si>
    <t>Roberto Alagna</t>
  </si>
  <si>
    <t>Roberto Assagioli</t>
  </si>
  <si>
    <t>Roberto Benigni</t>
  </si>
  <si>
    <t>Roberto Benzi</t>
  </si>
  <si>
    <t>Roberto Bestonso</t>
  </si>
  <si>
    <t>Roberto Bolle</t>
  </si>
  <si>
    <t xml:space="preserve">Casale Monferrato,  Italia, , </t>
  </si>
  <si>
    <t>Roberto Calcaterra</t>
  </si>
  <si>
    <t>Roberto Calvi</t>
  </si>
  <si>
    <t>Roberto Capucci</t>
  </si>
  <si>
    <t>Roberto Citran</t>
  </si>
  <si>
    <t>Roberto Di Donna</t>
  </si>
  <si>
    <t>Roberto Faenza</t>
  </si>
  <si>
    <t>Roberto Farinacci</t>
  </si>
  <si>
    <t xml:space="preserve">Isernia,  Italy, , </t>
  </si>
  <si>
    <t>Roberto Fascilla</t>
  </si>
  <si>
    <t>Roberto Formigoni</t>
  </si>
  <si>
    <t>Roberto Gucci</t>
  </si>
  <si>
    <t>Roberto Herlitzka</t>
  </si>
  <si>
    <t>Roberto Locatelli</t>
  </si>
  <si>
    <t>Roberto Lovati</t>
  </si>
  <si>
    <t>Roberto Mancini</t>
  </si>
  <si>
    <t>Roberto Passarin</t>
  </si>
  <si>
    <t>Roberto Raviola</t>
  </si>
  <si>
    <t>Roberto Rossellini</t>
  </si>
  <si>
    <t>Roberto Ruffilli</t>
  </si>
  <si>
    <t>Roberto Sosa</t>
  </si>
  <si>
    <t>Roberto Spina</t>
  </si>
  <si>
    <t>Roberto Succo</t>
  </si>
  <si>
    <t>Roberto Tucci</t>
  </si>
  <si>
    <t>Roberto Vecchioni</t>
  </si>
  <si>
    <t>Roberto Vittori</t>
  </si>
  <si>
    <t>Robert van Gulik</t>
  </si>
  <si>
    <t>Robert van de Walle</t>
  </si>
  <si>
    <t>Robert von Heeren</t>
  </si>
  <si>
    <t>Robin Blaser</t>
  </si>
  <si>
    <t>Robin Bush</t>
  </si>
  <si>
    <t>Robin Davis</t>
  </si>
  <si>
    <t>Robin Eldridge</t>
  </si>
  <si>
    <t>Robin Gibb</t>
  </si>
  <si>
    <t>Robin Guthrie</t>
  </si>
  <si>
    <t>Robin Kaplan</t>
  </si>
  <si>
    <t>Robin Mattson</t>
  </si>
  <si>
    <t>Robin Orr</t>
  </si>
  <si>
    <t>Robin Quivers</t>
  </si>
  <si>
    <t>Robin Randall</t>
  </si>
  <si>
    <t>Robin Williams</t>
  </si>
  <si>
    <t>Robin Williamson</t>
  </si>
  <si>
    <t>Robin Yount</t>
  </si>
  <si>
    <t>Robin Zander</t>
  </si>
  <si>
    <t>Robley Cook Williams</t>
  </si>
  <si>
    <t>Rocco Mattioli</t>
  </si>
  <si>
    <t xml:space="preserve">Ripa Teatina,  Italia, , </t>
  </si>
  <si>
    <t>Rocco Siffredi</t>
  </si>
  <si>
    <t>Rochelle Gordon</t>
  </si>
  <si>
    <t>Rock Hudson</t>
  </si>
  <si>
    <t xml:space="preserve">Winnetka,  IL,  United States, </t>
  </si>
  <si>
    <t>Rocky Bleier</t>
  </si>
  <si>
    <t>Rocky Dennis</t>
  </si>
  <si>
    <t xml:space="preserve">Downey,  CA,  United States, </t>
  </si>
  <si>
    <t>Rod Graber</t>
  </si>
  <si>
    <t>Rod Matthews</t>
  </si>
  <si>
    <t>Roddy Frame</t>
  </si>
  <si>
    <t>Roderick MacKinnon</t>
  </si>
  <si>
    <t>Roderick Maltman Hills</t>
  </si>
  <si>
    <t>Roderick Wright</t>
  </si>
  <si>
    <t>Rodger Ward</t>
  </si>
  <si>
    <t xml:space="preserve">Beloit,  KS,  United States, </t>
  </si>
  <si>
    <t>Rodney Christopher Stuart</t>
  </si>
  <si>
    <t>Rodney King</t>
  </si>
  <si>
    <t>Rodolfo Giuliani</t>
  </si>
  <si>
    <t xml:space="preserve">Marliana,  Italy, , </t>
  </si>
  <si>
    <t>Rodolph Minkowski</t>
  </si>
  <si>
    <t>Rodolphe Bresdin</t>
  </si>
  <si>
    <t xml:space="preserve">Ingrandes-Le Fresne-sur-Loire,  France, , </t>
  </si>
  <si>
    <t>Rodolphe Erlanger</t>
  </si>
  <si>
    <t>Rodolphe Peugeot</t>
  </si>
  <si>
    <t xml:space="preserve">Seloncourt,  France, , </t>
  </si>
  <si>
    <t>Rodrigo de Paula Anysio</t>
  </si>
  <si>
    <t>Roger</t>
  </si>
  <si>
    <t>Roger Agache</t>
  </si>
  <si>
    <t>Roger Auque</t>
  </si>
  <si>
    <t>Roger B. Chaffee</t>
  </si>
  <si>
    <t>Roger Ball</t>
  </si>
  <si>
    <t>Roger Baour</t>
  </si>
  <si>
    <t>Roger BissiÃ¨re</t>
  </si>
  <si>
    <t xml:space="preserve">VillerÃ©al,  France, , </t>
  </si>
  <si>
    <t>Roger Blin</t>
  </si>
  <si>
    <t>Roger Bordier</t>
  </si>
  <si>
    <t>Roger Boury</t>
  </si>
  <si>
    <t>Roger Busata</t>
  </si>
  <si>
    <t>Roger Buvat</t>
  </si>
  <si>
    <t>Roger Caillois</t>
  </si>
  <si>
    <t>Roger CarrÃ©</t>
  </si>
  <si>
    <t>Roger Chapelain</t>
  </si>
  <si>
    <t>Roger Chapelet</t>
  </si>
  <si>
    <t>Roger Coggio</t>
  </si>
  <si>
    <t>Roger Conti</t>
  </si>
  <si>
    <t xml:space="preserve">Pardies,  France, , </t>
  </si>
  <si>
    <t>Roger Dambron</t>
  </si>
  <si>
    <t xml:space="preserve">Ã‰tables,  France, , </t>
  </si>
  <si>
    <t>Roger Decock</t>
  </si>
  <si>
    <t>Roger DelabassÃ©e</t>
  </si>
  <si>
    <t>Roger Desormiere</t>
  </si>
  <si>
    <t>Roger Duchesne</t>
  </si>
  <si>
    <t>Roger Dumas</t>
  </si>
  <si>
    <t>Roger Etchegaray</t>
  </si>
  <si>
    <t>Roger FranÃ§ois</t>
  </si>
  <si>
    <t>Roger Gade</t>
  </si>
  <si>
    <t>Roger Garaudy</t>
  </si>
  <si>
    <t>Roger Gerard</t>
  </si>
  <si>
    <t>Roger Grenier</t>
  </si>
  <si>
    <t>Roger Guillemin</t>
  </si>
  <si>
    <t>Roger GuÃ©rin</t>
  </si>
  <si>
    <t>Roger Hanin</t>
  </si>
  <si>
    <t>Roger Heinkele</t>
  </si>
  <si>
    <t>Roger Hubert Morley</t>
  </si>
  <si>
    <t>Roger Ikor</t>
  </si>
  <si>
    <t>Roger Jean Heim</t>
  </si>
  <si>
    <t>Roger K. Rhodarmer</t>
  </si>
  <si>
    <t xml:space="preserve">Canton,  NC,  United States, </t>
  </si>
  <si>
    <t>Roger Karoutchi</t>
  </si>
  <si>
    <t>Roger Knobelspiess</t>
  </si>
  <si>
    <t>Roger Lapebie</t>
  </si>
  <si>
    <t>Roger Lebranchu</t>
  </si>
  <si>
    <t>Roger Leenhardt</t>
  </si>
  <si>
    <t>Roger Lemerre</t>
  </si>
  <si>
    <t xml:space="preserve">Bricquebec-en-Cotentin,  France, , </t>
  </si>
  <si>
    <t>Roger Louis</t>
  </si>
  <si>
    <t>Roger LÃ©opold Albert Swerts</t>
  </si>
  <si>
    <t xml:space="preserve">Destelbergen,  Belgium, , </t>
  </si>
  <si>
    <t>Roger Mahony</t>
  </si>
  <si>
    <t>Roger Marche</t>
  </si>
  <si>
    <t xml:space="preserve">Villers-Semeuse,  France, , </t>
  </si>
  <si>
    <t>Roger Maris</t>
  </si>
  <si>
    <t>Roger Martin Du Gard</t>
  </si>
  <si>
    <t>Roger Martine</t>
  </si>
  <si>
    <t xml:space="preserve">Bellocq,  France, , </t>
  </si>
  <si>
    <t>Roger Milliken</t>
  </si>
  <si>
    <t>Roger MontanÃ©</t>
  </si>
  <si>
    <t>Roger MÃ¼hl</t>
  </si>
  <si>
    <t>Roger Newdigate</t>
  </si>
  <si>
    <t>Roger Nimier</t>
  </si>
  <si>
    <t>Roger Ockrent</t>
  </si>
  <si>
    <t>Roger Otwell</t>
  </si>
  <si>
    <t>Roger Penske</t>
  </si>
  <si>
    <t>Roger Peyrefitte</t>
  </si>
  <si>
    <t>Roger Piantoni</t>
  </si>
  <si>
    <t>Roger Piel</t>
  </si>
  <si>
    <t>Roger Pierre</t>
  </si>
  <si>
    <t>Roger Pierre de Wulf</t>
  </si>
  <si>
    <t>Roger Pigaut</t>
  </si>
  <si>
    <t>Roger Pingeon</t>
  </si>
  <si>
    <t xml:space="preserve">Hauteville-Lompnes,  Plateau-d'Hauteville,  France, </t>
  </si>
  <si>
    <t>Roger Planchon</t>
  </si>
  <si>
    <t>Roger Quenolle</t>
  </si>
  <si>
    <t>Roger Revelle</t>
  </si>
  <si>
    <t>Roger Rio</t>
  </si>
  <si>
    <t>Roger Rocher</t>
  </si>
  <si>
    <t xml:space="preserve">Champlost,  France, , </t>
  </si>
  <si>
    <t>Roger Scotti</t>
  </si>
  <si>
    <t>Roger Sessions</t>
  </si>
  <si>
    <t>Roger Smith</t>
  </si>
  <si>
    <t>Roger Staubach</t>
  </si>
  <si>
    <t>Roger Stephane</t>
  </si>
  <si>
    <t>Roger Therond</t>
  </si>
  <si>
    <t>Roger Tiriau</t>
  </si>
  <si>
    <t>Roger Vadim</t>
  </si>
  <si>
    <t>Roger Vailland</t>
  </si>
  <si>
    <t>Roger Valkowiak</t>
  </si>
  <si>
    <t>Roger Vandooren</t>
  </si>
  <si>
    <t>Roger Verbeke</t>
  </si>
  <si>
    <t>Roger Vitrac</t>
  </si>
  <si>
    <t xml:space="preserve">Pinsac,  France, , </t>
  </si>
  <si>
    <t>Roger Vivier</t>
  </si>
  <si>
    <t>Roger Wagner</t>
  </si>
  <si>
    <t>Roger Walkowiak</t>
  </si>
  <si>
    <t>Roger Zelazny</t>
  </si>
  <si>
    <t>Roger de Vlaeminck</t>
  </si>
  <si>
    <t>Roger de la Fresnaye</t>
  </si>
  <si>
    <t>Rogers Morton</t>
  </si>
  <si>
    <t>Roland Alexandre</t>
  </si>
  <si>
    <t>Roland Beauchesne Jr.</t>
  </si>
  <si>
    <t>Roland Bianchini</t>
  </si>
  <si>
    <t>Roland Casenave</t>
  </si>
  <si>
    <t>Roland Castro</t>
  </si>
  <si>
    <t>Roland Dubillard</t>
  </si>
  <si>
    <t>Roland Dumas</t>
  </si>
  <si>
    <t>Roland Freisler</t>
  </si>
  <si>
    <t xml:space="preserve">Celle,  Germany, , </t>
  </si>
  <si>
    <t>Roland Giraud</t>
  </si>
  <si>
    <t>Roland Guillas</t>
  </si>
  <si>
    <t>Roland GÃ©rard Barthes</t>
  </si>
  <si>
    <t>Roland Jan Magdane</t>
  </si>
  <si>
    <t>Roland Journu</t>
  </si>
  <si>
    <t>Roland Lamotte</t>
  </si>
  <si>
    <t xml:space="preserve">Fourmies,  France, , </t>
  </si>
  <si>
    <t>Roland Laurent</t>
  </si>
  <si>
    <t>Roland Lesaffre</t>
  </si>
  <si>
    <t>Roland Lethem</t>
  </si>
  <si>
    <t>Roland Menzies</t>
  </si>
  <si>
    <t xml:space="preserve">Gainesville,  FL,  United States, </t>
  </si>
  <si>
    <t>Roland Merullo</t>
  </si>
  <si>
    <t>Roland Petit</t>
  </si>
  <si>
    <t>Roland Topor</t>
  </si>
  <si>
    <t>Rolando Rigoli</t>
  </si>
  <si>
    <t>Rolf Wolfsohl</t>
  </si>
  <si>
    <t>Rolf von Sydow</t>
  </si>
  <si>
    <t>Rolim Amaro</t>
  </si>
  <si>
    <t xml:space="preserve">Pereira Barreto,  Brasil, , </t>
  </si>
  <si>
    <t>Rolland Valentine Heiser</t>
  </si>
  <si>
    <t>Rollie Fingers</t>
  </si>
  <si>
    <t>Rollo May</t>
  </si>
  <si>
    <t>Roma Syria</t>
  </si>
  <si>
    <t>Romain Bardet</t>
  </si>
  <si>
    <t xml:space="preserve">Brioude,  France, , </t>
  </si>
  <si>
    <t>Romain Duris</t>
  </si>
  <si>
    <t>Romain Grosjean</t>
  </si>
  <si>
    <t>Romain Maes</t>
  </si>
  <si>
    <t>Romain Mesnil</t>
  </si>
  <si>
    <t xml:space="preserve">Le Plessis-Bouchard,  France, , </t>
  </si>
  <si>
    <t>Romain Rolland</t>
  </si>
  <si>
    <t>Romain Sardou</t>
  </si>
  <si>
    <t>Roman Gabriel</t>
  </si>
  <si>
    <t>Roman Luisi</t>
  </si>
  <si>
    <t>Roman Polanski</t>
  </si>
  <si>
    <t>Romana Banuelos</t>
  </si>
  <si>
    <t>Romane Bohringer</t>
  </si>
  <si>
    <t xml:space="preserve">Pont-Sainte-Maxence,  France, , </t>
  </si>
  <si>
    <t>Romano Ferrari</t>
  </si>
  <si>
    <t>Romano Guardini</t>
  </si>
  <si>
    <t>Romano Mussolini</t>
  </si>
  <si>
    <t>Romano Prodi</t>
  </si>
  <si>
    <t>Romeo Menti</t>
  </si>
  <si>
    <t>Romeo Neri</t>
  </si>
  <si>
    <t>Romina Power</t>
  </si>
  <si>
    <t>Romolo Valli</t>
  </si>
  <si>
    <t xml:space="preserve">Reggio nell'Emilia,  Italia, , </t>
  </si>
  <si>
    <t>Romuald JoubÃ©</t>
  </si>
  <si>
    <t xml:space="preserve">MazÃ¨res,  France, , </t>
  </si>
  <si>
    <t>Romy Perrier</t>
  </si>
  <si>
    <t>Ron Brandsteder</t>
  </si>
  <si>
    <t>Ron Brown</t>
  </si>
  <si>
    <t>Ron Cerrudo</t>
  </si>
  <si>
    <t>Ron Ely</t>
  </si>
  <si>
    <t>Ron Geesin</t>
  </si>
  <si>
    <t>Ron Hale</t>
  </si>
  <si>
    <t>Ron Howard</t>
  </si>
  <si>
    <t xml:space="preserve">Duncan,  OK,  United States, </t>
  </si>
  <si>
    <t>Ron Husmann</t>
  </si>
  <si>
    <t>Ron Kovic</t>
  </si>
  <si>
    <t xml:space="preserve">Ladysmith,  WI,  United States, </t>
  </si>
  <si>
    <t>Ron Laird</t>
  </si>
  <si>
    <t>Ron Moeller</t>
  </si>
  <si>
    <t>Ron Negray</t>
  </si>
  <si>
    <t>Ron Nischwitz</t>
  </si>
  <si>
    <t>Ron Reagan</t>
  </si>
  <si>
    <t>Ron Russell</t>
  </si>
  <si>
    <t>Ron Testa</t>
  </si>
  <si>
    <t>Ron Woods</t>
  </si>
  <si>
    <t>Ron Ziegler</t>
  </si>
  <si>
    <t>Ronald Anthony Pina</t>
  </si>
  <si>
    <t>Ronald Bell</t>
  </si>
  <si>
    <t>Ronald Chisholm</t>
  </si>
  <si>
    <t>Ronald Coase</t>
  </si>
  <si>
    <t>Ronald Cowen</t>
  </si>
  <si>
    <t>Ronald D. Dellums</t>
  </si>
  <si>
    <t>Ronald Davis</t>
  </si>
  <si>
    <t>Ronald Ennis Hedbany</t>
  </si>
  <si>
    <t>Ronald Evans</t>
  </si>
  <si>
    <t xml:space="preserve">Saint Francis,  KS,  United States, </t>
  </si>
  <si>
    <t>Ronald Guttman</t>
  </si>
  <si>
    <t>Ronald Isley</t>
  </si>
  <si>
    <t>Ronald James Todd</t>
  </si>
  <si>
    <t>Ronald Johnson</t>
  </si>
  <si>
    <t xml:space="preserve">Ashland,  KS,  United States, </t>
  </si>
  <si>
    <t>Ronald Lee Warmoth</t>
  </si>
  <si>
    <t xml:space="preserve">Newark,  MO,  United States, </t>
  </si>
  <si>
    <t>Ronald Paquin</t>
  </si>
  <si>
    <t>Ronald Pina</t>
  </si>
  <si>
    <t>Ronan Lamy</t>
  </si>
  <si>
    <t>Ronda Rousey</t>
  </si>
  <si>
    <t>Ronn Moss</t>
  </si>
  <si>
    <t>Ronnie Browne</t>
  </si>
  <si>
    <t>Ronnie Gale Dreyer</t>
  </si>
  <si>
    <t>Ronnie Gene Dunn</t>
  </si>
  <si>
    <t xml:space="preserve">Coleman,  TX,  United States, </t>
  </si>
  <si>
    <t>Ronnie Harris</t>
  </si>
  <si>
    <t>Ronnie Kray</t>
  </si>
  <si>
    <t>Ronnie Red</t>
  </si>
  <si>
    <t xml:space="preserve">San Pietro in Casale,  Italia, , </t>
  </si>
  <si>
    <t>Rory Bremner</t>
  </si>
  <si>
    <t>Rory Bruce Hayes</t>
  </si>
  <si>
    <t>Rory G. Kennedy</t>
  </si>
  <si>
    <t>Rosa Bonheur</t>
  </si>
  <si>
    <t>Rosalind Cash</t>
  </si>
  <si>
    <t>Rosangela Bessi</t>
  </si>
  <si>
    <t xml:space="preserve">Romano di Lombardia,  Italia, , </t>
  </si>
  <si>
    <t>Rosanna Banfi</t>
  </si>
  <si>
    <t xml:space="preserve">Canosa di Puglia,  Italia, , </t>
  </si>
  <si>
    <t>Rosanna Benzi</t>
  </si>
  <si>
    <t xml:space="preserve">Morbello,  Italy, , </t>
  </si>
  <si>
    <t>Rosanna Carteri</t>
  </si>
  <si>
    <t>Rosanna Fratello</t>
  </si>
  <si>
    <t xml:space="preserve">San Severo,  Italia, , </t>
  </si>
  <si>
    <t>Rosanna Schiaffino</t>
  </si>
  <si>
    <t>Rosario Nicoletti</t>
  </si>
  <si>
    <t>Roschdy Zem</t>
  </si>
  <si>
    <t>Rose Bird</t>
  </si>
  <si>
    <t>Rose Dorrance Besar</t>
  </si>
  <si>
    <t xml:space="preserve">Medford,  OR,  United States, </t>
  </si>
  <si>
    <t>Rose Manfredi</t>
  </si>
  <si>
    <t>Rose Mary Woods</t>
  </si>
  <si>
    <t xml:space="preserve">Sebring,  OH,  United States, </t>
  </si>
  <si>
    <t>Rose McGowan</t>
  </si>
  <si>
    <t>Rose Murphy</t>
  </si>
  <si>
    <t>Rose Valland</t>
  </si>
  <si>
    <t xml:space="preserve">Saint-Etienne-de-Saint-Geoirs,  France, , </t>
  </si>
  <si>
    <t>Roseanne Barr</t>
  </si>
  <si>
    <t>Roselyne Bachelot</t>
  </si>
  <si>
    <t>Rosemary Clooney</t>
  </si>
  <si>
    <t xml:space="preserve">Maysville,  KY,  United States, </t>
  </si>
  <si>
    <t>Rosemary DeCamp</t>
  </si>
  <si>
    <t xml:space="preserve">Prescott,  AZ,  United States, </t>
  </si>
  <si>
    <t>Rosette Torrente</t>
  </si>
  <si>
    <t>Rosey Grier</t>
  </si>
  <si>
    <t xml:space="preserve">Cuthbert,  GA,  United States, </t>
  </si>
  <si>
    <t>Ross Browner</t>
  </si>
  <si>
    <t>Ross Hagen</t>
  </si>
  <si>
    <t>Ross Hunter</t>
  </si>
  <si>
    <t>Ross Irvine</t>
  </si>
  <si>
    <t>Ross King</t>
  </si>
  <si>
    <t>Ross Lockridge</t>
  </si>
  <si>
    <t xml:space="preserve">Bloomington,  IN,  United States, </t>
  </si>
  <si>
    <t>Ross Macdonald</t>
  </si>
  <si>
    <t xml:space="preserve">Los Gatos,  CA,  United States, </t>
  </si>
  <si>
    <t>Ross McWhirter</t>
  </si>
  <si>
    <t>Ross Perot</t>
  </si>
  <si>
    <t>Ross Rocklynne</t>
  </si>
  <si>
    <t>Ross Stoutenborough</t>
  </si>
  <si>
    <t>Ross T. Dwyer</t>
  </si>
  <si>
    <t>Rossano Brazzi</t>
  </si>
  <si>
    <t>Rossella Como</t>
  </si>
  <si>
    <t>Rossella Falk</t>
  </si>
  <si>
    <t>Roux Saint</t>
  </si>
  <si>
    <t>Rowena Rikkers</t>
  </si>
  <si>
    <t>Roxana Muise</t>
  </si>
  <si>
    <t>Roy Arnold Anderson</t>
  </si>
  <si>
    <t xml:space="preserve">Ripon,  CA,  United States, </t>
  </si>
  <si>
    <t>Roy Ash</t>
  </si>
  <si>
    <t>Roy Black</t>
  </si>
  <si>
    <t>Roy Campanella</t>
  </si>
  <si>
    <t>Roy Frank Steinbrecher</t>
  </si>
  <si>
    <t>Roy Hertz</t>
  </si>
  <si>
    <t>Roy Hughes</t>
  </si>
  <si>
    <t>Roy Nichols</t>
  </si>
  <si>
    <t>Roy Orbison</t>
  </si>
  <si>
    <t>Roy Rogers</t>
  </si>
  <si>
    <t>Roy Wright</t>
  </si>
  <si>
    <t xml:space="preserve">Buchtel,  OH,  United States, </t>
  </si>
  <si>
    <t>RuPaul</t>
  </si>
  <si>
    <t>Ruben Frederick Mettler</t>
  </si>
  <si>
    <t xml:space="preserve">Shafter,  CA,  United States, </t>
  </si>
  <si>
    <t>Rubin Carter</t>
  </si>
  <si>
    <t>Ruby Dee</t>
  </si>
  <si>
    <t>RubÃ©n DarÃ­o</t>
  </si>
  <si>
    <t>-05:45:00</t>
  </si>
  <si>
    <t xml:space="preserve">Ciudad Dario,  Matagalpa,  Nicaragua, </t>
  </si>
  <si>
    <t>Rudi Altig</t>
  </si>
  <si>
    <t>Rudi Dantzig</t>
  </si>
  <si>
    <t>Rudi Dutschke</t>
  </si>
  <si>
    <t xml:space="preserve">Nuthe-Urstromtal,  Deutschland, , </t>
  </si>
  <si>
    <t>Rudi Schneider</t>
  </si>
  <si>
    <t>Rudolf Bultmann</t>
  </si>
  <si>
    <t xml:space="preserve">Wiefelstede,  Germany, , </t>
  </si>
  <si>
    <t>Rudolf Carnap</t>
  </si>
  <si>
    <t>Rudolf Christoph Eucken</t>
  </si>
  <si>
    <t xml:space="preserve">Aurich,  Germany, , </t>
  </si>
  <si>
    <t>Rudolf Czapek</t>
  </si>
  <si>
    <t>Rudolf Friedrichs</t>
  </si>
  <si>
    <t>Rudolf Geiger</t>
  </si>
  <si>
    <t>Rudolf Harbig</t>
  </si>
  <si>
    <t>Rudolf Heinrich Bechmann</t>
  </si>
  <si>
    <t>Rudolf HÃ¶ss</t>
  </si>
  <si>
    <t>Rudolf Ismayr</t>
  </si>
  <si>
    <t>Rudolf Karl Seeliger</t>
  </si>
  <si>
    <t>Rudolf Kempe</t>
  </si>
  <si>
    <t>Rudolf Lehmann</t>
  </si>
  <si>
    <t>Rudolf Schmundt</t>
  </si>
  <si>
    <t>Rudolf Schock</t>
  </si>
  <si>
    <t>Rudolf SchrÃ¶der</t>
  </si>
  <si>
    <t>Rudolf SÃ¤umenicht</t>
  </si>
  <si>
    <t>Rudolfo Graziani</t>
  </si>
  <si>
    <t xml:space="preserve">Filettino,  Italy, , </t>
  </si>
  <si>
    <t>Rudolf von Scheliha</t>
  </si>
  <si>
    <t xml:space="preserve">OleÅ›nica,  Poland, , </t>
  </si>
  <si>
    <t>Rudolph Isley</t>
  </si>
  <si>
    <t>Rudolph Otto</t>
  </si>
  <si>
    <t xml:space="preserve">Peine,  Germany, , </t>
  </si>
  <si>
    <t>Rudolph Valentino</t>
  </si>
  <si>
    <t xml:space="preserve">Castellaneta,  Italy, , </t>
  </si>
  <si>
    <t>Rudy Fernandez</t>
  </si>
  <si>
    <t>Rudy Galindo</t>
  </si>
  <si>
    <t>Rudy Gatlin</t>
  </si>
  <si>
    <t>Rudy Hirigoyen</t>
  </si>
  <si>
    <t xml:space="preserve">Mendionde,  France, , </t>
  </si>
  <si>
    <t>Rudy Schlesinger</t>
  </si>
  <si>
    <t>Rudy Smidts</t>
  </si>
  <si>
    <t>Rue McClanahan</t>
  </si>
  <si>
    <t xml:space="preserve">Healdton,  OK,  United States, </t>
  </si>
  <si>
    <t>Rufus</t>
  </si>
  <si>
    <t>Rufus Choate</t>
  </si>
  <si>
    <t xml:space="preserve">Ipswich,  MA,  United States, </t>
  </si>
  <si>
    <t>Ruggero Raimondi</t>
  </si>
  <si>
    <t>Ruggiero Leoncavallo</t>
  </si>
  <si>
    <t>Rush Limbaugh</t>
  </si>
  <si>
    <t xml:space="preserve">Cape Girardeau,  MO,  United States, </t>
  </si>
  <si>
    <t>Russ Feingold</t>
  </si>
  <si>
    <t>Russ Kerns</t>
  </si>
  <si>
    <t>Russ Nagelson</t>
  </si>
  <si>
    <t>Russ Nixon</t>
  </si>
  <si>
    <t xml:space="preserve">Harrison,  OH,  United States, </t>
  </si>
  <si>
    <t>Russ Tamblyn</t>
  </si>
  <si>
    <t>Russell Banks</t>
  </si>
  <si>
    <t>Russell Hunter</t>
  </si>
  <si>
    <t>Russell Wilbur Peterson</t>
  </si>
  <si>
    <t xml:space="preserve">Portage,  WI,  United States, </t>
  </si>
  <si>
    <t>Rusty Schweickart</t>
  </si>
  <si>
    <t>Rutger Hauer</t>
  </si>
  <si>
    <t xml:space="preserve">Breukelen,  Stichtse Vecht,  Netherlands, </t>
  </si>
  <si>
    <t>Ruth Buzzi</t>
  </si>
  <si>
    <t xml:space="preserve">Westerly,  RI,  United States, </t>
  </si>
  <si>
    <t>Ruth Cardoso</t>
  </si>
  <si>
    <t xml:space="preserve">Araraquara,  Brazil, , </t>
  </si>
  <si>
    <t>Ruth Coe</t>
  </si>
  <si>
    <t>Ruth Cohn</t>
  </si>
  <si>
    <t>Ruth Cunha Cintra</t>
  </si>
  <si>
    <t>Ruth Leuwerik</t>
  </si>
  <si>
    <t>Ruth Pointer</t>
  </si>
  <si>
    <t>Ruth Richards</t>
  </si>
  <si>
    <t xml:space="preserve">Santa Clara,  CA,  United States, </t>
  </si>
  <si>
    <t>Ruth Slenczynska</t>
  </si>
  <si>
    <t>Ruth Steinbrecher Connors</t>
  </si>
  <si>
    <t>Ry Cooder</t>
  </si>
  <si>
    <t>Ryan Burgess</t>
  </si>
  <si>
    <t>Ryan Cassidy</t>
  </si>
  <si>
    <t>Ryan Leaf</t>
  </si>
  <si>
    <t>Ryan Malmberg</t>
  </si>
  <si>
    <t>Ryan O'Neal</t>
  </si>
  <si>
    <t>Ryne Duren</t>
  </si>
  <si>
    <t xml:space="preserve">Cazenovia,  WI,  United States, </t>
  </si>
  <si>
    <t>RÃ©doine FaÃ¯d</t>
  </si>
  <si>
    <t xml:space="preserve">Creil,  France, , </t>
  </si>
  <si>
    <t>RÃ©gine Cavagnoud</t>
  </si>
  <si>
    <t xml:space="preserve">ThÃ´nes,  France, , </t>
  </si>
  <si>
    <t>RÃ©gine Deforges</t>
  </si>
  <si>
    <t xml:space="preserve">Montmorillon,  France, , </t>
  </si>
  <si>
    <t>RÃ©gis Charlet</t>
  </si>
  <si>
    <t>RÃ©gis Debray</t>
  </si>
  <si>
    <t>RÃ©gis Franc</t>
  </si>
  <si>
    <t xml:space="preserve">LÃ©zignan-CorbiÃ¨res,  France, , </t>
  </si>
  <si>
    <t>RÃ©gis Marcon</t>
  </si>
  <si>
    <t xml:space="preserve">Saint-Bonnet-le-Froid,  France, , </t>
  </si>
  <si>
    <t>RÃ©gis Oliveira</t>
  </si>
  <si>
    <t xml:space="preserve">Monte AprazÃ­vel,  Brasil, , </t>
  </si>
  <si>
    <t>RÃ©gis Wargnier</t>
  </si>
  <si>
    <t>RÃ©mi Ochlik</t>
  </si>
  <si>
    <t>RÃ©my Bricka</t>
  </si>
  <si>
    <t xml:space="preserve">Niederbronn-Les-Bains,  France, , </t>
  </si>
  <si>
    <t>RÃ©my Butler</t>
  </si>
  <si>
    <t>S. Alan Simpson</t>
  </si>
  <si>
    <t>Sabina Guzzanti</t>
  </si>
  <si>
    <t>Sabine Appelmans</t>
  </si>
  <si>
    <t>Sabine AzÃ©ma</t>
  </si>
  <si>
    <t>Sabine Bohain</t>
  </si>
  <si>
    <t xml:space="preserve">Ollioules,  France, , </t>
  </si>
  <si>
    <t>Sabine Dardenne</t>
  </si>
  <si>
    <t>Sabrina Capucci</t>
  </si>
  <si>
    <t>Sabrina Ferilli</t>
  </si>
  <si>
    <t>Sabrina Piccione</t>
  </si>
  <si>
    <t>Sacha Distel</t>
  </si>
  <si>
    <t>Sacha Vierny</t>
  </si>
  <si>
    <t xml:space="preserve">Bois-le-Roi,  France, , </t>
  </si>
  <si>
    <t>Sada Thompson</t>
  </si>
  <si>
    <t>Sadi Carnot</t>
  </si>
  <si>
    <t>Saint</t>
  </si>
  <si>
    <t>Saint Bernadette</t>
  </si>
  <si>
    <t>Saint Catherine</t>
  </si>
  <si>
    <t xml:space="preserve">Fain-lÃ¨s-Moutiers,  France, , </t>
  </si>
  <si>
    <t>Saint John Bosco</t>
  </si>
  <si>
    <t xml:space="preserve">Castelnuovo Don Bosco,  Italia, , </t>
  </si>
  <si>
    <t>Saint ThÃ©rÃ¨se of Lisieux</t>
  </si>
  <si>
    <t>Sal Bando</t>
  </si>
  <si>
    <t>Sal Mineo</t>
  </si>
  <si>
    <t>Sally Blane</t>
  </si>
  <si>
    <t xml:space="preserve">Salida,  CO,  United States, </t>
  </si>
  <si>
    <t>Sally Field</t>
  </si>
  <si>
    <t>Sally Kellerman</t>
  </si>
  <si>
    <t>Sally Priesand</t>
  </si>
  <si>
    <t>Sally Ride</t>
  </si>
  <si>
    <t>Sally de Jong</t>
  </si>
  <si>
    <t>Salome Jens</t>
  </si>
  <si>
    <t>Salustiano Sanchez Blazquez</t>
  </si>
  <si>
    <t xml:space="preserve">Salamanca,  Spain, , </t>
  </si>
  <si>
    <t>Salvador Allende</t>
  </si>
  <si>
    <t>-04:43:00</t>
  </si>
  <si>
    <t xml:space="preserve">ValparaÃ­so,  ValparaÃ­so,  Chile, </t>
  </si>
  <si>
    <t>Salvador DalÃ­</t>
  </si>
  <si>
    <t xml:space="preserve">Figueres,  Spain, , </t>
  </si>
  <si>
    <t>Salvador Galo Dali</t>
  </si>
  <si>
    <t>Salvador Luria</t>
  </si>
  <si>
    <t>Salvator Vangi</t>
  </si>
  <si>
    <t>Salvatore Accardo</t>
  </si>
  <si>
    <t>Salvatore Adamo</t>
  </si>
  <si>
    <t>Salvatore Cascio</t>
  </si>
  <si>
    <t xml:space="preserve">Palazzo Adriano,  Italia, , </t>
  </si>
  <si>
    <t>Salvatore DeGiorgi</t>
  </si>
  <si>
    <t xml:space="preserve">Vernole,  Italy, , </t>
  </si>
  <si>
    <t>Salvatore Di Giacomo</t>
  </si>
  <si>
    <t>Salvatore Di Masi</t>
  </si>
  <si>
    <t>Salvatore Farina</t>
  </si>
  <si>
    <t xml:space="preserve">Sorso,  Italy, , </t>
  </si>
  <si>
    <t>Salvatore Ferragamo</t>
  </si>
  <si>
    <t xml:space="preserve">Bonito,  Italy, , </t>
  </si>
  <si>
    <t>Salvatore Fiume</t>
  </si>
  <si>
    <t>Salvatore Ligresti</t>
  </si>
  <si>
    <t>Salvatore Quasimodo</t>
  </si>
  <si>
    <t xml:space="preserve">Modica,  Italy, , </t>
  </si>
  <si>
    <t>Salvatore Riina</t>
  </si>
  <si>
    <t>Salvatore Samperi</t>
  </si>
  <si>
    <t>Salvatore Sicari</t>
  </si>
  <si>
    <t>Salve Hugo Matheson</t>
  </si>
  <si>
    <t>Sam Abell</t>
  </si>
  <si>
    <t>Sam Allen</t>
  </si>
  <si>
    <t xml:space="preserve">Middleport,  OH,  United States, </t>
  </si>
  <si>
    <t>Sam Bottoms</t>
  </si>
  <si>
    <t>Sam Cooke</t>
  </si>
  <si>
    <t>Sam Cunningham</t>
  </si>
  <si>
    <t>Sam Donaldson</t>
  </si>
  <si>
    <t>Sam Francis</t>
  </si>
  <si>
    <t>Sam Hall</t>
  </si>
  <si>
    <t>Sam Lloyd</t>
  </si>
  <si>
    <t xml:space="preserve">Springfield,  VT,  United States, </t>
  </si>
  <si>
    <t>Sam Mills</t>
  </si>
  <si>
    <t>Sam Most</t>
  </si>
  <si>
    <t>Sam Peckinpah</t>
  </si>
  <si>
    <t>Sam Rockwell</t>
  </si>
  <si>
    <t xml:space="preserve">Daly City,  CA,  United States, </t>
  </si>
  <si>
    <t>Sam Shepard</t>
  </si>
  <si>
    <t xml:space="preserve">Fort Sheridan,  IL,  United States, </t>
  </si>
  <si>
    <t>Sam Sheppard</t>
  </si>
  <si>
    <t>Sam Wanamaker</t>
  </si>
  <si>
    <t>Sam Waterston</t>
  </si>
  <si>
    <t>Samaki Walker</t>
  </si>
  <si>
    <t>Samantha Ronson</t>
  </si>
  <si>
    <t>Sami Frey</t>
  </si>
  <si>
    <t>Samir Nasri</t>
  </si>
  <si>
    <t>Sammy Ellis</t>
  </si>
  <si>
    <t>Sammy Lee</t>
  </si>
  <si>
    <t>Samual Herring</t>
  </si>
  <si>
    <t>Samuel Adams</t>
  </si>
  <si>
    <t>Samuel Alito</t>
  </si>
  <si>
    <t>Samuel Barathay</t>
  </si>
  <si>
    <t>Samuel Barber</t>
  </si>
  <si>
    <t xml:space="preserve">West Chester,  PA,  United States, </t>
  </si>
  <si>
    <t>Samuel Benchetrit</t>
  </si>
  <si>
    <t>Samuel C. Phillips</t>
  </si>
  <si>
    <t xml:space="preserve">Springerville,  AZ,  United States, </t>
  </si>
  <si>
    <t>Samuel Contesti</t>
  </si>
  <si>
    <t>Samuel Dash</t>
  </si>
  <si>
    <t>Samuel Gould</t>
  </si>
  <si>
    <t>Samuel Hutchison Beer</t>
  </si>
  <si>
    <t>Samuel Le Bihan</t>
  </si>
  <si>
    <t>Samuel MarÃ©chal</t>
  </si>
  <si>
    <t xml:space="preserve">Jouy,  France, , </t>
  </si>
  <si>
    <t>Samuel Reynolds</t>
  </si>
  <si>
    <t>Samuel Sheppard</t>
  </si>
  <si>
    <t>Samuele Lorenzi</t>
  </si>
  <si>
    <t>Samuele Papi</t>
  </si>
  <si>
    <t>Sander Vanocur</t>
  </si>
  <si>
    <t>Sandi Jensen</t>
  </si>
  <si>
    <t>Sandra Cam</t>
  </si>
  <si>
    <t>Sandra Day O'Connor</t>
  </si>
  <si>
    <t>Sandra Dee</t>
  </si>
  <si>
    <t>Sandra Dostie</t>
  </si>
  <si>
    <t>Sandra Nascimento</t>
  </si>
  <si>
    <t xml:space="preserve">GuarujÃ¡,  Brazil, , </t>
  </si>
  <si>
    <t>Sandra Nasic</t>
  </si>
  <si>
    <t>Sandra Rozhon</t>
  </si>
  <si>
    <t>Sandra Valentin</t>
  </si>
  <si>
    <t>Sandrine Blancke</t>
  </si>
  <si>
    <t>Sandrine Bonnaire</t>
  </si>
  <si>
    <t>Sandrine Kiberlain</t>
  </si>
  <si>
    <t>Sandro Mazzola</t>
  </si>
  <si>
    <t>Sandro Munari</t>
  </si>
  <si>
    <t xml:space="preserve">Cavarzere,  Italy, , </t>
  </si>
  <si>
    <t>Sandro Paternostro</t>
  </si>
  <si>
    <t>Sandro Pertini</t>
  </si>
  <si>
    <t xml:space="preserve">Stella,  Italy, , </t>
  </si>
  <si>
    <t>Sandy Block</t>
  </si>
  <si>
    <t>Sandy Dennis</t>
  </si>
  <si>
    <t xml:space="preserve">Hastings,  NE,  United States, </t>
  </si>
  <si>
    <t>Sandy Duncan</t>
  </si>
  <si>
    <t>Sanger D. Shafer</t>
  </si>
  <si>
    <t xml:space="preserve">Whitney,  TX,  United States, </t>
  </si>
  <si>
    <t>Sanjay Gandhi</t>
  </si>
  <si>
    <t>Sante Gaiardoni</t>
  </si>
  <si>
    <t xml:space="preserve">Villafranca Tirrena,  Italy, , </t>
  </si>
  <si>
    <t>Sante Geronimo Caserio</t>
  </si>
  <si>
    <t xml:space="preserve">Motta Visconti,  Italia, , </t>
  </si>
  <si>
    <t>Santiago RamÃ³n y Cajal</t>
  </si>
  <si>
    <t xml:space="preserve">Petilla de AragÃ³n,  EspaÃ±a, , </t>
  </si>
  <si>
    <t>Santina &amp; Giuseppina Foglia</t>
  </si>
  <si>
    <t>Santo Versace</t>
  </si>
  <si>
    <t>Sara Aldrete</t>
  </si>
  <si>
    <t xml:space="preserve">Matamoros,  Tamaulipas,  MÃ©xico, </t>
  </si>
  <si>
    <t>Sara Coleridge</t>
  </si>
  <si>
    <t xml:space="preserve">Keswick,  United Kingdom, , </t>
  </si>
  <si>
    <t>Sara Gilbert</t>
  </si>
  <si>
    <t>Sara Murphy</t>
  </si>
  <si>
    <t>Sara Niccoli</t>
  </si>
  <si>
    <t>Sara Simeoni</t>
  </si>
  <si>
    <t xml:space="preserve">Rivoli Veronese,  Italia, , </t>
  </si>
  <si>
    <t>Sarah Barrett Moulton</t>
  </si>
  <si>
    <t>Sarah Biasini</t>
  </si>
  <si>
    <t>Sarah Devens</t>
  </si>
  <si>
    <t>Sarah Ferrati</t>
  </si>
  <si>
    <t>Sarah Kirsch</t>
  </si>
  <si>
    <t xml:space="preserve">Hohenstein,  Germany, , </t>
  </si>
  <si>
    <t>Sarah Lamb</t>
  </si>
  <si>
    <t>Sarah Maestri</t>
  </si>
  <si>
    <t>Sarah Marshall</t>
  </si>
  <si>
    <t>Sarah Parsons</t>
  </si>
  <si>
    <t>Sarah Peralta</t>
  </si>
  <si>
    <t>Sarah Philipps</t>
  </si>
  <si>
    <t>Sarah Purcell</t>
  </si>
  <si>
    <t>Sarah Vaughan</t>
  </si>
  <si>
    <t>Sarina Mineo</t>
  </si>
  <si>
    <t>Saro UrzÃ¬</t>
  </si>
  <si>
    <t>Sasha Cohen</t>
  </si>
  <si>
    <t>Saturnin Fabre</t>
  </si>
  <si>
    <t>Saul Kripke</t>
  </si>
  <si>
    <t>Saundra Sharp</t>
  </si>
  <si>
    <t>Savannah</t>
  </si>
  <si>
    <t>Savannah Dickinson</t>
  </si>
  <si>
    <t>Savino Guglielmetti</t>
  </si>
  <si>
    <t>SaÃ¯d Taghmaoui</t>
  </si>
  <si>
    <t xml:space="preserve">Villepinte,  France, , </t>
  </si>
  <si>
    <t>Scanio Pecoraro</t>
  </si>
  <si>
    <t>Scatman John</t>
  </si>
  <si>
    <t xml:space="preserve">El Monte,  CA,  United States, </t>
  </si>
  <si>
    <t>Scilla Gabel</t>
  </si>
  <si>
    <t>Scott Carpenter</t>
  </si>
  <si>
    <t>Scott DeFreitas</t>
  </si>
  <si>
    <t>Scott Dyleski</t>
  </si>
  <si>
    <t>Scott Evans</t>
  </si>
  <si>
    <t>Scott Grimes</t>
  </si>
  <si>
    <t>Scott J. Nelson</t>
  </si>
  <si>
    <t>Scott Klug</t>
  </si>
  <si>
    <t>Scott M. Siegler</t>
  </si>
  <si>
    <t>Scott Newman</t>
  </si>
  <si>
    <t>Scott Peterson</t>
  </si>
  <si>
    <t>Scott Porter Holden</t>
  </si>
  <si>
    <t>Scott Saunders</t>
  </si>
  <si>
    <t>Scott Thompson Baker</t>
  </si>
  <si>
    <t xml:space="preserve">Golden Valley,  AZ,  United States, </t>
  </si>
  <si>
    <t>Scott Walker</t>
  </si>
  <si>
    <t xml:space="preserve">Hamilton,  NJ,  United States, </t>
  </si>
  <si>
    <t>Scott Wolf</t>
  </si>
  <si>
    <t>Scottie Fitzgerald</t>
  </si>
  <si>
    <t>Scotty Beckett</t>
  </si>
  <si>
    <t>Scotty McCreery</t>
  </si>
  <si>
    <t>Sean Astin</t>
  </si>
  <si>
    <t>Sean Connery</t>
  </si>
  <si>
    <t>Sean Gullette</t>
  </si>
  <si>
    <t>Sean Hill</t>
  </si>
  <si>
    <t xml:space="preserve">Dowagiac,  MI,  United States, </t>
  </si>
  <si>
    <t>Sean Lennon</t>
  </si>
  <si>
    <t>Sean McDonough</t>
  </si>
  <si>
    <t>Sean Patrick Flanery</t>
  </si>
  <si>
    <t>Sean Patrick Lynch</t>
  </si>
  <si>
    <t>Sean Penn</t>
  </si>
  <si>
    <t>Sean Preston Federline</t>
  </si>
  <si>
    <t>Sean Richard Sellers</t>
  </si>
  <si>
    <t xml:space="preserve">Corcoran,  CA,  United States, </t>
  </si>
  <si>
    <t>Sean Seabrooks</t>
  </si>
  <si>
    <t>Sean Young</t>
  </si>
  <si>
    <t>Sebastian Junger</t>
  </si>
  <si>
    <t xml:space="preserve">Belmont,  NC,  United States, </t>
  </si>
  <si>
    <t>Sebastiano Baggio</t>
  </si>
  <si>
    <t xml:space="preserve">RosÃ ,  Italy, , </t>
  </si>
  <si>
    <t>Sebastien Amiez</t>
  </si>
  <si>
    <t>Sebastien Bourdais</t>
  </si>
  <si>
    <t>Sebastien Godegroid</t>
  </si>
  <si>
    <t>Secondo Ricci</t>
  </si>
  <si>
    <t>Seka AleksiÄ‡</t>
  </si>
  <si>
    <t xml:space="preserve">Zvornik,  Bosnia-Herzegovina, , </t>
  </si>
  <si>
    <t>Sepp Herberger</t>
  </si>
  <si>
    <t>Sepp Maier</t>
  </si>
  <si>
    <t xml:space="preserve">Metten,  Germany, , </t>
  </si>
  <si>
    <t>Seraphin Martin</t>
  </si>
  <si>
    <t>Serena Grandi</t>
  </si>
  <si>
    <t>Serena Williams</t>
  </si>
  <si>
    <t xml:space="preserve">Saginaw,  MI,  United States, </t>
  </si>
  <si>
    <t>Serge Blanco</t>
  </si>
  <si>
    <t>-04:30:00</t>
  </si>
  <si>
    <t xml:space="preserve">Caracas,  Venezuela, , </t>
  </si>
  <si>
    <t>Serge Bourguignon</t>
  </si>
  <si>
    <t xml:space="preserve">Maignelay-Montigny,  France, , </t>
  </si>
  <si>
    <t>Serge Brussolo</t>
  </si>
  <si>
    <t>Serge Creuz</t>
  </si>
  <si>
    <t>Serge Dassault</t>
  </si>
  <si>
    <t>Serge Gaillard</t>
  </si>
  <si>
    <t>Serge Gainsbourg</t>
  </si>
  <si>
    <t>Serge Groussard</t>
  </si>
  <si>
    <t>Serge Hutin</t>
  </si>
  <si>
    <t>Serge July</t>
  </si>
  <si>
    <t>Serge Lama</t>
  </si>
  <si>
    <t>Serge LariviÃ¨re</t>
  </si>
  <si>
    <t>Serge Leclaire</t>
  </si>
  <si>
    <t>Serge Lutens</t>
  </si>
  <si>
    <t>Serge Marquand</t>
  </si>
  <si>
    <t>Serge Nigg</t>
  </si>
  <si>
    <t>Serge Reding</t>
  </si>
  <si>
    <t>Serge Reggiani</t>
  </si>
  <si>
    <t>Serge Roy</t>
  </si>
  <si>
    <t>Sergi Bruguera</t>
  </si>
  <si>
    <t>Sergio Andreoli</t>
  </si>
  <si>
    <t xml:space="preserve">Capranica,  Italy, , </t>
  </si>
  <si>
    <t>Sergio Bertoni</t>
  </si>
  <si>
    <t>Sergio Bianchetto</t>
  </si>
  <si>
    <t xml:space="preserve">Torre Annunziata,  Italy, , </t>
  </si>
  <si>
    <t>Sergio Brighenti</t>
  </si>
  <si>
    <t>Sergio Caprari</t>
  </si>
  <si>
    <t xml:space="preserve">Civita Castellana,  Italia, , </t>
  </si>
  <si>
    <t>Sergio Castellitto</t>
  </si>
  <si>
    <t>Sergio Cervato</t>
  </si>
  <si>
    <t xml:space="preserve">Carmignano di Brenta,  Italia, , </t>
  </si>
  <si>
    <t>Sergio Corazzini</t>
  </si>
  <si>
    <t>Sergio Fantoni</t>
  </si>
  <si>
    <t>Sergio Galeotti</t>
  </si>
  <si>
    <t xml:space="preserve">Pietrasanta,  Italy, , </t>
  </si>
  <si>
    <t>Sergio Leone</t>
  </si>
  <si>
    <t>Sergio Manente</t>
  </si>
  <si>
    <t>Sergio Marchi</t>
  </si>
  <si>
    <t>Sergio Marchionne</t>
  </si>
  <si>
    <t>Sergio Milan</t>
  </si>
  <si>
    <t>Sergio Piacentini</t>
  </si>
  <si>
    <t>Sergio Pininfarina</t>
  </si>
  <si>
    <t>Sergio Rubini</t>
  </si>
  <si>
    <t>Sergio Sebastiani</t>
  </si>
  <si>
    <t xml:space="preserve">Montemonaco,  Italy, , </t>
  </si>
  <si>
    <t>Sergio Sollima</t>
  </si>
  <si>
    <t>Sergio Tonzig</t>
  </si>
  <si>
    <t>Serse Cosmi</t>
  </si>
  <si>
    <t>Seth Bishop</t>
  </si>
  <si>
    <t>Seth Doane</t>
  </si>
  <si>
    <t>Sevanne Martin</t>
  </si>
  <si>
    <t>Severino Antinori</t>
  </si>
  <si>
    <t xml:space="preserve">Civitella del Tronto,  Italia, , </t>
  </si>
  <si>
    <t>Severino Ferrari</t>
  </si>
  <si>
    <t>Severo Ochoa</t>
  </si>
  <si>
    <t xml:space="preserve">Luarca,  ValdÃ©s,  Spain, </t>
  </si>
  <si>
    <t>Seymour Cray</t>
  </si>
  <si>
    <t xml:space="preserve">Chippewa Falls,  WI,  United States, </t>
  </si>
  <si>
    <t>Seymour Hersh</t>
  </si>
  <si>
    <t>Shadoe Stevens</t>
  </si>
  <si>
    <t xml:space="preserve">Jamestown,  ND,  United States, </t>
  </si>
  <si>
    <t>Shandor Garrison</t>
  </si>
  <si>
    <t>Shane Lambert</t>
  </si>
  <si>
    <t>Shane McLoughlin</t>
  </si>
  <si>
    <t>Shane Murphy</t>
  </si>
  <si>
    <t>Shannen Doherty</t>
  </si>
  <si>
    <t>Shannon O'Brien</t>
  </si>
  <si>
    <t>Shari Lewis</t>
  </si>
  <si>
    <t>Sharleen Spiteri</t>
  </si>
  <si>
    <t>Sharon Blythe</t>
  </si>
  <si>
    <t>Sharon Gless</t>
  </si>
  <si>
    <t>Sharon Lee Percy</t>
  </si>
  <si>
    <t>Sharon Sato</t>
  </si>
  <si>
    <t>Sharon Stouder</t>
  </si>
  <si>
    <t xml:space="preserve">Glendora,  CA,  United States, </t>
  </si>
  <si>
    <t>Sharon Tate</t>
  </si>
  <si>
    <t>Shaun Cassidy</t>
  </si>
  <si>
    <t>Shaun White</t>
  </si>
  <si>
    <t>Shawn Andrews</t>
  </si>
  <si>
    <t>Shawn McEachern</t>
  </si>
  <si>
    <t>Shawna Landon</t>
  </si>
  <si>
    <t>Shayne Ward</t>
  </si>
  <si>
    <t>Sheena Easton</t>
  </si>
  <si>
    <t>Sheena McDonald</t>
  </si>
  <si>
    <t>Sheila</t>
  </si>
  <si>
    <t>Sheila Aldridge</t>
  </si>
  <si>
    <t xml:space="preserve">Spruce Pine,  NC,  United States, </t>
  </si>
  <si>
    <t>Sheila E.</t>
  </si>
  <si>
    <t>Sheila Grier</t>
  </si>
  <si>
    <t>Sheila Martines</t>
  </si>
  <si>
    <t>Sheila W. Ross</t>
  </si>
  <si>
    <t>Sheldon Lee</t>
  </si>
  <si>
    <t>Shelley Ackerman</t>
  </si>
  <si>
    <t>Shelley Fabares</t>
  </si>
  <si>
    <t>Shelley Von Strunckel</t>
  </si>
  <si>
    <t>Sheri Kaye Diamond</t>
  </si>
  <si>
    <t>Sherri Seabrooks</t>
  </si>
  <si>
    <t>Sherry Aldridge</t>
  </si>
  <si>
    <t xml:space="preserve">Marion,  NC,  United States, </t>
  </si>
  <si>
    <t>Sherry Kowtko</t>
  </si>
  <si>
    <t>Shia LaBeouf</t>
  </si>
  <si>
    <t>Shirley Ann Hufstedler</t>
  </si>
  <si>
    <t>Shirley Ardell Mason</t>
  </si>
  <si>
    <t xml:space="preserve">Dodge Center,  MN,  United States, </t>
  </si>
  <si>
    <t>Shirley Babashoff</t>
  </si>
  <si>
    <t>Shirley Canoletti</t>
  </si>
  <si>
    <t>Shirley Fry</t>
  </si>
  <si>
    <t>Shirley Garuti</t>
  </si>
  <si>
    <t>Shirley Jackson</t>
  </si>
  <si>
    <t>Shirley Jones</t>
  </si>
  <si>
    <t xml:space="preserve">Charleroi,  PA,  United States, </t>
  </si>
  <si>
    <t>Shirley Manson</t>
  </si>
  <si>
    <t>Shirley Soffer</t>
  </si>
  <si>
    <t>Shirley Temple</t>
  </si>
  <si>
    <t>Shirley Temple Black</t>
  </si>
  <si>
    <t>Shon McHugh</t>
  </si>
  <si>
    <t>Sibilla Aleramo</t>
  </si>
  <si>
    <t>Sibrand Schepel</t>
  </si>
  <si>
    <t>Sibylle Riqueti de Mirabeau</t>
  </si>
  <si>
    <t>Sicco Leendert Mansholt</t>
  </si>
  <si>
    <t xml:space="preserve">Ulrum,  Het Hogeland,  Netherlands, </t>
  </si>
  <si>
    <t>Sidney Drell</t>
  </si>
  <si>
    <t>Sidney Gottlieb</t>
  </si>
  <si>
    <t>Siegfried Wagner</t>
  </si>
  <si>
    <t>Siegmund Giesecke</t>
  </si>
  <si>
    <t>Sig Arno</t>
  </si>
  <si>
    <t>Sigfried Steiner</t>
  </si>
  <si>
    <t>Sigmund Freud</t>
  </si>
  <si>
    <t xml:space="preserve">PÅ™Ã­bor,  Czechia, , </t>
  </si>
  <si>
    <t>Sigourney Weaver</t>
  </si>
  <si>
    <t>Silvana Jachino</t>
  </si>
  <si>
    <t>Silvana Mangano</t>
  </si>
  <si>
    <t>Silvana Pampanini</t>
  </si>
  <si>
    <t>Silvana Petrucci</t>
  </si>
  <si>
    <t>Silvano Agosti</t>
  </si>
  <si>
    <t>Silvano Marelli</t>
  </si>
  <si>
    <t>Silvano Piovanelli</t>
  </si>
  <si>
    <t xml:space="preserve">Ronta,  Borgo San Lorenzo,  Italy, </t>
  </si>
  <si>
    <t>Silvestre Revueltas</t>
  </si>
  <si>
    <t xml:space="preserve">Santiago Papasquiaro,  Durango,  MÃ©xico, </t>
  </si>
  <si>
    <t>Silvestro Delle Cave</t>
  </si>
  <si>
    <t xml:space="preserve">San Felice Circeo,  Italy, , </t>
  </si>
  <si>
    <t>Silvia Baraldini</t>
  </si>
  <si>
    <t>Silvia Cattaneo</t>
  </si>
  <si>
    <t>Silvia Mezzanotte</t>
  </si>
  <si>
    <t>Silvia Monfort</t>
  </si>
  <si>
    <t>Silvia a Giuseppina De Leonardis</t>
  </si>
  <si>
    <t>Silvio Fauner</t>
  </si>
  <si>
    <t>Silvio Formentin</t>
  </si>
  <si>
    <t>Silvio Gigli</t>
  </si>
  <si>
    <t>Silvio Martinello</t>
  </si>
  <si>
    <t>Silvio Piola</t>
  </si>
  <si>
    <t xml:space="preserve">Robbio,  Italy, , </t>
  </si>
  <si>
    <t>Silvio Santos</t>
  </si>
  <si>
    <t>Simon Byl</t>
  </si>
  <si>
    <t>Simon Carmiggelt</t>
  </si>
  <si>
    <t>Simon Casas</t>
  </si>
  <si>
    <t>Simon Gavet</t>
  </si>
  <si>
    <t>Simon Newcomb</t>
  </si>
  <si>
    <t>-04:14:00</t>
  </si>
  <si>
    <t xml:space="preserve">Wallace NS,  Canada, , </t>
  </si>
  <si>
    <t>Simon Nora</t>
  </si>
  <si>
    <t>Simon Piper</t>
  </si>
  <si>
    <t>Simon Ramo</t>
  </si>
  <si>
    <t>Simon Saint</t>
  </si>
  <si>
    <t>Simon Simon</t>
  </si>
  <si>
    <t>Simon Vestdijk</t>
  </si>
  <si>
    <t xml:space="preserve">Harlingen,  Netherlands, , </t>
  </si>
  <si>
    <t>Simon Willem Maris</t>
  </si>
  <si>
    <t>Simon Wolf</t>
  </si>
  <si>
    <t xml:space="preserve">Hinzweiler,  Germany, , </t>
  </si>
  <si>
    <t>Simon Zimny</t>
  </si>
  <si>
    <t xml:space="preserve">Divion,  France, , </t>
  </si>
  <si>
    <t>Simona Marchini</t>
  </si>
  <si>
    <t>Simona Pari</t>
  </si>
  <si>
    <t>Simona Tagli</t>
  </si>
  <si>
    <t>Simona Torretta</t>
  </si>
  <si>
    <t>Simona Ventura</t>
  </si>
  <si>
    <t xml:space="preserve">Bentivoglio,  Italy, , </t>
  </si>
  <si>
    <t>Simona Virgilio</t>
  </si>
  <si>
    <t>Simone Annichiarico</t>
  </si>
  <si>
    <t>Simone Barbier</t>
  </si>
  <si>
    <t>Simone Beck</t>
  </si>
  <si>
    <t xml:space="preserve">Tocqueville-en-Caux,  France, , </t>
  </si>
  <si>
    <t>Simone Berriau</t>
  </si>
  <si>
    <t xml:space="preserve">Touques,  France, , </t>
  </si>
  <si>
    <t>Simone Bidon</t>
  </si>
  <si>
    <t xml:space="preserve">AmpoignÃ©,  PrÃ©e-d'Anjou,  France, </t>
  </si>
  <si>
    <t>Simone Cristicchi</t>
  </si>
  <si>
    <t>Simone Lahbib</t>
  </si>
  <si>
    <t>Simone Mathieu</t>
  </si>
  <si>
    <t>Simone Pedroni</t>
  </si>
  <si>
    <t>Simone Renant</t>
  </si>
  <si>
    <t>Simone Rozes</t>
  </si>
  <si>
    <t>Simone Signoret</t>
  </si>
  <si>
    <t>Simone Simon</t>
  </si>
  <si>
    <t>Simone ValÃ¨re</t>
  </si>
  <si>
    <t>Simone Veil</t>
  </si>
  <si>
    <t>Simone Weil</t>
  </si>
  <si>
    <t>Simone de Beauvoir</t>
  </si>
  <si>
    <t>Simonetta Stefanelli</t>
  </si>
  <si>
    <t>Sinclair</t>
  </si>
  <si>
    <t>Sinead Marie Dudgeon</t>
  </si>
  <si>
    <t>SinÃ©</t>
  </si>
  <si>
    <t>Siobhan Magnus</t>
  </si>
  <si>
    <t>Siobhan Redmond</t>
  </si>
  <si>
    <t>Sir Chris Hoy</t>
  </si>
  <si>
    <t>Sirkar van Stolk</t>
  </si>
  <si>
    <t>Sissy Spacek</t>
  </si>
  <si>
    <t xml:space="preserve">Quitman,  TX,  United States, </t>
  </si>
  <si>
    <t>Sjoukje Dijkstra</t>
  </si>
  <si>
    <t xml:space="preserve">Akkrum,  Heerenveen,  Netherlands, </t>
  </si>
  <si>
    <t>Skeeter Davis</t>
  </si>
  <si>
    <t xml:space="preserve">Sparta,  KY,  United States, </t>
  </si>
  <si>
    <t>Skeets Herfurt</t>
  </si>
  <si>
    <t>Skip Battin</t>
  </si>
  <si>
    <t>Skip Montgomery</t>
  </si>
  <si>
    <t>Slim Pickens</t>
  </si>
  <si>
    <t xml:space="preserve">Kingsburg,  CA,  United States, </t>
  </si>
  <si>
    <t>SmaÃ¯n</t>
  </si>
  <si>
    <t>Snooky Young</t>
  </si>
  <si>
    <t>Snoop Dogg</t>
  </si>
  <si>
    <t>Soame Jenyns</t>
  </si>
  <si>
    <t>Sofia Ann Salcido</t>
  </si>
  <si>
    <t>Solange Bertrand</t>
  </si>
  <si>
    <t>Solenn Poivre d'Arvor</t>
  </si>
  <si>
    <t>Solomon Drowne</t>
  </si>
  <si>
    <t>Sonia Gandhi</t>
  </si>
  <si>
    <t xml:space="preserve">Lusiana Conco,  Italy, , </t>
  </si>
  <si>
    <t>Sonia Landy Sheridan</t>
  </si>
  <si>
    <t>Sonia Rykiel</t>
  </si>
  <si>
    <t>Sonja Haraldsen</t>
  </si>
  <si>
    <t>Sonny Bono</t>
  </si>
  <si>
    <t>Sonny Fisher</t>
  </si>
  <si>
    <t xml:space="preserve">Chandler,  TX,  United States, </t>
  </si>
  <si>
    <t>Sonny Jurgensen</t>
  </si>
  <si>
    <t>Sonny Osborne</t>
  </si>
  <si>
    <t>Sonya Kitchell</t>
  </si>
  <si>
    <t>Sophia Loren</t>
  </si>
  <si>
    <t>Sophia Taeuber</t>
  </si>
  <si>
    <t xml:space="preserve">Davos,  Switzerland, , </t>
  </si>
  <si>
    <t>Sophia de Mello Breyner Andresen</t>
  </si>
  <si>
    <t>Sophie Agacinski</t>
  </si>
  <si>
    <t xml:space="preserve">Poligny,  France, , </t>
  </si>
  <si>
    <t>Sophie Audouin</t>
  </si>
  <si>
    <t>Sophie Bernhardi</t>
  </si>
  <si>
    <t>Sophie Daumier</t>
  </si>
  <si>
    <t>Sophie Davant</t>
  </si>
  <si>
    <t>Sophie Desmarets</t>
  </si>
  <si>
    <t>Sophie Duez</t>
  </si>
  <si>
    <t>Sophie Isidore Moss</t>
  </si>
  <si>
    <t>Sophie Jane Lockwood North</t>
  </si>
  <si>
    <t>Sophie Marceau</t>
  </si>
  <si>
    <t>Sophie Marechal</t>
  </si>
  <si>
    <t>Sophie Moressee</t>
  </si>
  <si>
    <t xml:space="preserve">Sissonne,  France, , </t>
  </si>
  <si>
    <t>Sophie Prefaut</t>
  </si>
  <si>
    <t>Sophie Toscan du Plantier</t>
  </si>
  <si>
    <t>Sossen Krohg</t>
  </si>
  <si>
    <t>Soupy Sales</t>
  </si>
  <si>
    <t xml:space="preserve">Franklinton,  NC,  United States, </t>
  </si>
  <si>
    <t>Spark Masayuki Matsunaga</t>
  </si>
  <si>
    <t xml:space="preserve">Koloa,  HI,  United States, </t>
  </si>
  <si>
    <t>Spencer Perceval</t>
  </si>
  <si>
    <t>Spiro Agnew</t>
  </si>
  <si>
    <t xml:space="preserve">Forest Hill,  MD,  United States, </t>
  </si>
  <si>
    <t>Squeaky Fromme</t>
  </si>
  <si>
    <t>Stacey Wolf</t>
  </si>
  <si>
    <t>Stacy Keach</t>
  </si>
  <si>
    <t xml:space="preserve">Tybee Island,  GA,  United States, </t>
  </si>
  <si>
    <t>Stan Jones</t>
  </si>
  <si>
    <t>Stan Kenton</t>
  </si>
  <si>
    <t>Stan Ockers</t>
  </si>
  <si>
    <t>Stan Smith</t>
  </si>
  <si>
    <t>Stanislas Curyl</t>
  </si>
  <si>
    <t xml:space="preserve">Wittelsheim,  France, , </t>
  </si>
  <si>
    <t>Stanislas Dombeck</t>
  </si>
  <si>
    <t xml:space="preserve">Crisenoy,  France, , </t>
  </si>
  <si>
    <t>Stanley Baxter</t>
  </si>
  <si>
    <t>Stanley Cowell</t>
  </si>
  <si>
    <t>Stanley Hiller</t>
  </si>
  <si>
    <t>Stanley James Gillen</t>
  </si>
  <si>
    <t>Stanley Jerome Cristol</t>
  </si>
  <si>
    <t>Stanley King</t>
  </si>
  <si>
    <t>Stanley Livingston</t>
  </si>
  <si>
    <t>Stanley Schmidt</t>
  </si>
  <si>
    <t>Stanny Van Paesschen</t>
  </si>
  <si>
    <t>Stansfield Turner</t>
  </si>
  <si>
    <t>Star Jones</t>
  </si>
  <si>
    <t xml:space="preserve">North Albemarle,  NC,  United States, </t>
  </si>
  <si>
    <t>Stedman Graham</t>
  </si>
  <si>
    <t>Steeve GuÃ©not</t>
  </si>
  <si>
    <t>Stefaan Maene</t>
  </si>
  <si>
    <t>Stefan Andres</t>
  </si>
  <si>
    <t xml:space="preserve">Trittenheim,  Germany, , </t>
  </si>
  <si>
    <t>Stefan Anton George</t>
  </si>
  <si>
    <t xml:space="preserve">BÃ¼desheim,  Germany, , </t>
  </si>
  <si>
    <t>Stefan Goldschmidt</t>
  </si>
  <si>
    <t>Stefan Lorant</t>
  </si>
  <si>
    <t>Stefan Van Der Heyden</t>
  </si>
  <si>
    <t xml:space="preserve">Sint-Gillis-Waas,  BelgiÃ«, , </t>
  </si>
  <si>
    <t>Stefan Wul</t>
  </si>
  <si>
    <t>Stefania Belmondo</t>
  </si>
  <si>
    <t xml:space="preserve">Vinadio,  Italy, , </t>
  </si>
  <si>
    <t>Stefania Sandrelli</t>
  </si>
  <si>
    <t>Stefanie Powers</t>
  </si>
  <si>
    <t>Stefano Accorsi</t>
  </si>
  <si>
    <t>Stefano Baldini</t>
  </si>
  <si>
    <t xml:space="preserve">Castelnovo di Sotto,  Italia, , </t>
  </si>
  <si>
    <t>Stefano Battistelli</t>
  </si>
  <si>
    <t>Stefano Bellone</t>
  </si>
  <si>
    <t>Stefano Benni</t>
  </si>
  <si>
    <t>Stefano Borgonovo</t>
  </si>
  <si>
    <t>Stefano Casiraghi</t>
  </si>
  <si>
    <t>Stefano Della Chiaje</t>
  </si>
  <si>
    <t>Stefano Diamante</t>
  </si>
  <si>
    <t>Stefano Gabbana</t>
  </si>
  <si>
    <t>Stefano Garzelli</t>
  </si>
  <si>
    <t>Stefano Magagnoli</t>
  </si>
  <si>
    <t>Stefano Marcoaldi</t>
  </si>
  <si>
    <t>Stefano Mei</t>
  </si>
  <si>
    <t>Stefano Modena</t>
  </si>
  <si>
    <t>Stefano Satta Flores</t>
  </si>
  <si>
    <t>Stefano Savorani</t>
  </si>
  <si>
    <t xml:space="preserve">Imola,  Italy, , </t>
  </si>
  <si>
    <t>Stefano Tacconi</t>
  </si>
  <si>
    <t>Steffi Graf</t>
  </si>
  <si>
    <t>Stella Carnacina</t>
  </si>
  <si>
    <t>Stella Doreen McDermott</t>
  </si>
  <si>
    <t>Stellio Lorenzi</t>
  </si>
  <si>
    <t>Steno</t>
  </si>
  <si>
    <t>Stephan A. Lehrieder</t>
  </si>
  <si>
    <t>Stephane Bohain</t>
  </si>
  <si>
    <t>Stephane Castaignede</t>
  </si>
  <si>
    <t>Stephane Delabriere</t>
  </si>
  <si>
    <t>Stephane Diagana</t>
  </si>
  <si>
    <t>Stephane Dieterich</t>
  </si>
  <si>
    <t>Stephane Glas</t>
  </si>
  <si>
    <t>Stephane Traineau</t>
  </si>
  <si>
    <t xml:space="preserve">Cholet,  France, , </t>
  </si>
  <si>
    <t>Stephane Violet</t>
  </si>
  <si>
    <t>Stephanie Bohain</t>
  </si>
  <si>
    <t>Stephanie Grant</t>
  </si>
  <si>
    <t>Stephanie Puorro</t>
  </si>
  <si>
    <t>Stephanie Santerre</t>
  </si>
  <si>
    <t>Stephanie Seymour</t>
  </si>
  <si>
    <t>Stephanie Simonton</t>
  </si>
  <si>
    <t xml:space="preserve">Brigham City,  UT,  United States, </t>
  </si>
  <si>
    <t>Stephanie Wilson</t>
  </si>
  <si>
    <t>Stephen Arroyo</t>
  </si>
  <si>
    <t>Stephen Bechtel Jr.</t>
  </si>
  <si>
    <t>Stephen Bogart</t>
  </si>
  <si>
    <t>Stephen Breyer</t>
  </si>
  <si>
    <t>Stephen Brown</t>
  </si>
  <si>
    <t>Stephen Daley</t>
  </si>
  <si>
    <t>Stephen Douglass</t>
  </si>
  <si>
    <t>Stephen Erlewine</t>
  </si>
  <si>
    <t xml:space="preserve">Lancaster,  PA,  United States, </t>
  </si>
  <si>
    <t>Stephen F. Lynch</t>
  </si>
  <si>
    <t>Stephen Flaherty Keating</t>
  </si>
  <si>
    <t xml:space="preserve">Graceville,  MN,  United States, </t>
  </si>
  <si>
    <t>Stephen Foster</t>
  </si>
  <si>
    <t>Stephen Gruning</t>
  </si>
  <si>
    <t>Stephen Guarente</t>
  </si>
  <si>
    <t>Stephen H. Fagan</t>
  </si>
  <si>
    <t>Stephen Hendry</t>
  </si>
  <si>
    <t xml:space="preserve">South Queensferry,  United Kingdom, , </t>
  </si>
  <si>
    <t>Stephen J. Cannell</t>
  </si>
  <si>
    <t>Stephen James Kaltenbach</t>
  </si>
  <si>
    <t>Stephen Jay Gould</t>
  </si>
  <si>
    <t>Stephen Jo Bladd</t>
  </si>
  <si>
    <t>Stephen Leigh</t>
  </si>
  <si>
    <t>Stephen Nichols</t>
  </si>
  <si>
    <t>Stephen Peck</t>
  </si>
  <si>
    <t>Stephen Pender</t>
  </si>
  <si>
    <t>Stephen Poplin</t>
  </si>
  <si>
    <t>Stephen Sauvestre</t>
  </si>
  <si>
    <t xml:space="preserve">BonnÃ©table,  France, , </t>
  </si>
  <si>
    <t>Stephen Schnetzer</t>
  </si>
  <si>
    <t>Stephen Williams</t>
  </si>
  <si>
    <t>Steve Artley</t>
  </si>
  <si>
    <t>Steve Beuerlein</t>
  </si>
  <si>
    <t>Steve Broussard</t>
  </si>
  <si>
    <t>Steve Carell</t>
  </si>
  <si>
    <t>Steve Cauthen</t>
  </si>
  <si>
    <t>Steve Cochran</t>
  </si>
  <si>
    <t>Steve Forbes</t>
  </si>
  <si>
    <t>Steve Fossett</t>
  </si>
  <si>
    <t xml:space="preserve">Jackson,  TN,  United States, </t>
  </si>
  <si>
    <t>Steve Gatlin</t>
  </si>
  <si>
    <t>Steve Gibb</t>
  </si>
  <si>
    <t>Steve Golly</t>
  </si>
  <si>
    <t>Steve Grossman</t>
  </si>
  <si>
    <t>Steve Hertz</t>
  </si>
  <si>
    <t>Steve Huntz</t>
  </si>
  <si>
    <t>Steve Jobs</t>
  </si>
  <si>
    <t>Steve Kroft</t>
  </si>
  <si>
    <t>Steve Larkin</t>
  </si>
  <si>
    <t>Steve Magaddino</t>
  </si>
  <si>
    <t xml:space="preserve">Castellammare del Golfo,  Italy, , </t>
  </si>
  <si>
    <t>Steve Mahre</t>
  </si>
  <si>
    <t>Steve Martin</t>
  </si>
  <si>
    <t>Steve McQueen</t>
  </si>
  <si>
    <t>Steve Miller</t>
  </si>
  <si>
    <t>Steve Missilier</t>
  </si>
  <si>
    <t>Steve Mix</t>
  </si>
  <si>
    <t>Steve Passeur</t>
  </si>
  <si>
    <t>Steve Perry</t>
  </si>
  <si>
    <t>Steve Prefontaine</t>
  </si>
  <si>
    <t xml:space="preserve">Coos Bay,  OR,  United States, </t>
  </si>
  <si>
    <t>Steve Rachunok</t>
  </si>
  <si>
    <t xml:space="preserve">Rittman,  OH,  United States, </t>
  </si>
  <si>
    <t>Steve Rauschenberger</t>
  </si>
  <si>
    <t>Steve Reeves</t>
  </si>
  <si>
    <t xml:space="preserve">Glasgow,  MT,  United States, </t>
  </si>
  <si>
    <t>Steve Reich</t>
  </si>
  <si>
    <t>Steve Rosenbloom</t>
  </si>
  <si>
    <t>Steve Schroyder</t>
  </si>
  <si>
    <t xml:space="preserve">Stadtoldendorf,  Germany, , </t>
  </si>
  <si>
    <t>Steve Stone</t>
  </si>
  <si>
    <t>Steve Tierney</t>
  </si>
  <si>
    <t>Steve Trapilo</t>
  </si>
  <si>
    <t>Steve Wozniak</t>
  </si>
  <si>
    <t>Steven A. Lewis</t>
  </si>
  <si>
    <t>Steven Caruso</t>
  </si>
  <si>
    <t>Steven Earl Parent</t>
  </si>
  <si>
    <t>Steven Forrest</t>
  </si>
  <si>
    <t>Steven Langton</t>
  </si>
  <si>
    <t>Steven Lindsey</t>
  </si>
  <si>
    <t xml:space="preserve">Arcadia,  CA,  United States, </t>
  </si>
  <si>
    <t>Steven McHugh</t>
  </si>
  <si>
    <t>Steven Nevel</t>
  </si>
  <si>
    <t>Steven Robbins</t>
  </si>
  <si>
    <t>Steven Seagal</t>
  </si>
  <si>
    <t>Steven Sherer</t>
  </si>
  <si>
    <t xml:space="preserve">Santa Maria,  CA,  United States, </t>
  </si>
  <si>
    <t>Steven Spielberg</t>
  </si>
  <si>
    <t>Steven Stayner</t>
  </si>
  <si>
    <t>Steven Wright</t>
  </si>
  <si>
    <t>Steward Rawlings Mott</t>
  </si>
  <si>
    <t>Stewart Conn</t>
  </si>
  <si>
    <t>Stewart Udall</t>
  </si>
  <si>
    <t>Stig Erlander</t>
  </si>
  <si>
    <t>Stijn Streuvels</t>
  </si>
  <si>
    <t>Stiv Bators</t>
  </si>
  <si>
    <t xml:space="preserve">Youngtown,  AZ,  United States, </t>
  </si>
  <si>
    <t>Stomy Bugsy</t>
  </si>
  <si>
    <t>Streeter Stuart</t>
  </si>
  <si>
    <t>Stromae</t>
  </si>
  <si>
    <t>Strother Martin</t>
  </si>
  <si>
    <t>Stu Sutcliffe</t>
  </si>
  <si>
    <t>Stuart 'Woody' Wood</t>
  </si>
  <si>
    <t>Stuart Christie</t>
  </si>
  <si>
    <t>Stuart James Bloomberg</t>
  </si>
  <si>
    <t>Stuart Meltzer</t>
  </si>
  <si>
    <t>Stuart Nevitt</t>
  </si>
  <si>
    <t>Stuart Roosa</t>
  </si>
  <si>
    <t>Stuart Ross Patterson</t>
  </si>
  <si>
    <t>Stuart Whitman</t>
  </si>
  <si>
    <t>Stuff Smith</t>
  </si>
  <si>
    <t>StÃ©phane Audran</t>
  </si>
  <si>
    <t>StÃ©phane Bern</t>
  </si>
  <si>
    <t>StÃ©phane Charbonnier</t>
  </si>
  <si>
    <t xml:space="preserve">Conflans-Sainte-Honorine,  France, , </t>
  </si>
  <si>
    <t>StÃ©phane Collaro</t>
  </si>
  <si>
    <t>StÃ©phane Dakoski</t>
  </si>
  <si>
    <t>StÃ©phane Elvis Moitoiret</t>
  </si>
  <si>
    <t>StÃ©phane Freiss</t>
  </si>
  <si>
    <t>StÃ©phane Grappelli</t>
  </si>
  <si>
    <t>StÃ©phane Guillon</t>
  </si>
  <si>
    <t>StÃ©phane Lambiel</t>
  </si>
  <si>
    <t xml:space="preserve">Martigny,  Switzerland, , </t>
  </si>
  <si>
    <t>StÃ©phane Le Foll</t>
  </si>
  <si>
    <t>StÃ©phane MallarmÃ©</t>
  </si>
  <si>
    <t>StÃ©phane Peterhansel</t>
  </si>
  <si>
    <t>StÃ©phane Peyron</t>
  </si>
  <si>
    <t>StÃ©phane Richard</t>
  </si>
  <si>
    <t>StÃ©phane Steeman</t>
  </si>
  <si>
    <t>StÃ©phanie Sokolinski</t>
  </si>
  <si>
    <t>Sue Grafton</t>
  </si>
  <si>
    <t>Sugar Ray Leonard</t>
  </si>
  <si>
    <t>Sully Prudhomme</t>
  </si>
  <si>
    <t>Summer Bartholomew</t>
  </si>
  <si>
    <t>SunsiarÃ© de LarcÃ´ne</t>
  </si>
  <si>
    <t xml:space="preserve">Rambervillers,  France, , </t>
  </si>
  <si>
    <t>Suri Cruise</t>
  </si>
  <si>
    <t>Surya Bonaly</t>
  </si>
  <si>
    <t>Susan Anton</t>
  </si>
  <si>
    <t xml:space="preserve">Oak Glen,  CA,  United States, </t>
  </si>
  <si>
    <t>Susan Atkins</t>
  </si>
  <si>
    <t xml:space="preserve">San Gabriel,  CA,  United States, </t>
  </si>
  <si>
    <t>Susan Atkinson</t>
  </si>
  <si>
    <t>Susan Biancardi</t>
  </si>
  <si>
    <t>Susan Boyle</t>
  </si>
  <si>
    <t xml:space="preserve">Blackburn,  Aberdeen,  United Kingdom, </t>
  </si>
  <si>
    <t>Susan Butcher</t>
  </si>
  <si>
    <t>Susan DeAngelo</t>
  </si>
  <si>
    <t>Susan Dey</t>
  </si>
  <si>
    <t>Susan Elizabeth Lancaster</t>
  </si>
  <si>
    <t>Susan Estrich</t>
  </si>
  <si>
    <t>Susan Fleetwood</t>
  </si>
  <si>
    <t>Susan Forrest</t>
  </si>
  <si>
    <t>Susan Hall</t>
  </si>
  <si>
    <t xml:space="preserve">Point Reyes Station,  CA,  United States, </t>
  </si>
  <si>
    <t>Susan Kenney</t>
  </si>
  <si>
    <t>Susan Kohner</t>
  </si>
  <si>
    <t>Susan MacKay</t>
  </si>
  <si>
    <t>Susan Minot</t>
  </si>
  <si>
    <t>Susan Oliver</t>
  </si>
  <si>
    <t>Susan Saint James</t>
  </si>
  <si>
    <t>Susan Seaforth Hayes</t>
  </si>
  <si>
    <t>Susan Taraskiewicz</t>
  </si>
  <si>
    <t>Susan Tedeschi</t>
  </si>
  <si>
    <t>Susan Tenney Gage</t>
  </si>
  <si>
    <t>Susanna Bonfiglio</t>
  </si>
  <si>
    <t>Susanna Foster</t>
  </si>
  <si>
    <t>Susanna Huckstep</t>
  </si>
  <si>
    <t>Susanna Kaysen</t>
  </si>
  <si>
    <t>Susannah McCorkle</t>
  </si>
  <si>
    <t>Susanne Hoeg</t>
  </si>
  <si>
    <t>Susie Castillo</t>
  </si>
  <si>
    <t>Susie Cox</t>
  </si>
  <si>
    <t>Susie Porter</t>
  </si>
  <si>
    <t>Suza Francia</t>
  </si>
  <si>
    <t>Suzanne Burrier</t>
  </si>
  <si>
    <t>Suzanne Danco</t>
  </si>
  <si>
    <t>Suzanne Desloges</t>
  </si>
  <si>
    <t>Suzanne Faure</t>
  </si>
  <si>
    <t xml:space="preserve">Dammarie-les-Lys,  France, , </t>
  </si>
  <si>
    <t>Suzanne Flon</t>
  </si>
  <si>
    <t>Suzanne Ileen Steffen</t>
  </si>
  <si>
    <t>Suzanne Jurkowski</t>
  </si>
  <si>
    <t>Suzanne Lenglen</t>
  </si>
  <si>
    <t>Suzanne Maurice</t>
  </si>
  <si>
    <t>Suzanne Pleshette</t>
  </si>
  <si>
    <t>Suzanne Somers</t>
  </si>
  <si>
    <t>Suzanne Valadon</t>
  </si>
  <si>
    <t>Suzanne Viguier</t>
  </si>
  <si>
    <t>Suzanne Whyte Azar</t>
  </si>
  <si>
    <t>Suzanne de Vries</t>
  </si>
  <si>
    <t xml:space="preserve">Sneek,  SÃºdwest FryslÃ¢n,  Netherlands, </t>
  </si>
  <si>
    <t>Suzette Haden Elgin</t>
  </si>
  <si>
    <t xml:space="preserve">Louisiana,  MO,  United States, </t>
  </si>
  <si>
    <t>Suzy Bogguss</t>
  </si>
  <si>
    <t>Suzy Carrier</t>
  </si>
  <si>
    <t>Suzy Delair</t>
  </si>
  <si>
    <t>Suzy Prim</t>
  </si>
  <si>
    <t>Sven Pieters</t>
  </si>
  <si>
    <t>Swami Vivekananda</t>
  </si>
  <si>
    <t>+05:53:00</t>
  </si>
  <si>
    <t>Swoosie Kurtz</t>
  </si>
  <si>
    <t>Sy Richardson</t>
  </si>
  <si>
    <t>Sybille Schmitz</t>
  </si>
  <si>
    <t>Syd Kitson</t>
  </si>
  <si>
    <t>Sydney Biddle Barrows</t>
  </si>
  <si>
    <t>Sydney Chaplin</t>
  </si>
  <si>
    <t xml:space="preserve">Beverly Hills,  CA,  United States, </t>
  </si>
  <si>
    <t>Sydney Pollack</t>
  </si>
  <si>
    <t>Sydney Simpson</t>
  </si>
  <si>
    <t>Sydney Tamiia Poitier</t>
  </si>
  <si>
    <t>Sylvain Augier</t>
  </si>
  <si>
    <t>Sylvain Cambreling</t>
  </si>
  <si>
    <t>Sylvain Chomet</t>
  </si>
  <si>
    <t>Sylvain Guillaume</t>
  </si>
  <si>
    <t xml:space="preserve">Champagnole,  France, , </t>
  </si>
  <si>
    <t>Sylvain Guillot</t>
  </si>
  <si>
    <t>Sylvain Marconnet</t>
  </si>
  <si>
    <t>Sylvain Wiltord</t>
  </si>
  <si>
    <t xml:space="preserve">Neuilly-sur-Marne,  France, , </t>
  </si>
  <si>
    <t>Sylvan Scolnick</t>
  </si>
  <si>
    <t>Sylvano Bussotti</t>
  </si>
  <si>
    <t>Sylvester</t>
  </si>
  <si>
    <t>Sylvester McCoy</t>
  </si>
  <si>
    <t>Sylvia Bataille</t>
  </si>
  <si>
    <t>Sylvia Henrotin</t>
  </si>
  <si>
    <t>Sylvia Porter</t>
  </si>
  <si>
    <t>Sylviane Jospin</t>
  </si>
  <si>
    <t xml:space="preserve">Nades,  France, , </t>
  </si>
  <si>
    <t>Sylvie Andrieux</t>
  </si>
  <si>
    <t>Sylvie Chermet</t>
  </si>
  <si>
    <t>Sylvie Guillem</t>
  </si>
  <si>
    <t>Sylvie Joly</t>
  </si>
  <si>
    <t>Sylvie Simon</t>
  </si>
  <si>
    <t>Sylvie Testud</t>
  </si>
  <si>
    <t>Sylvie Vartan</t>
  </si>
  <si>
    <t xml:space="preserve">Svoge,  Bulgaria, , </t>
  </si>
  <si>
    <t>SÃ©bastien Castella</t>
  </si>
  <si>
    <t>SÃ©bastien Chabal</t>
  </si>
  <si>
    <t>SÃ©bastien Grosjean</t>
  </si>
  <si>
    <t>SÃ©bastien Izambard</t>
  </si>
  <si>
    <t>SÃ©bastien Loeb</t>
  </si>
  <si>
    <t>SÃ©bastien Ogier</t>
  </si>
  <si>
    <t>SÃ©raphine de Senlis</t>
  </si>
  <si>
    <t xml:space="preserve">Arsy,  France, , </t>
  </si>
  <si>
    <t>T. Cullen Davis</t>
  </si>
  <si>
    <t>T. S. Eliot</t>
  </si>
  <si>
    <t>Tad Coffin</t>
  </si>
  <si>
    <t>Tad Mann</t>
  </si>
  <si>
    <t xml:space="preserve">Auburn,  NY,  United States, </t>
  </si>
  <si>
    <t>Tad Mosel</t>
  </si>
  <si>
    <t>Tadd Dameron</t>
  </si>
  <si>
    <t>Tadema</t>
  </si>
  <si>
    <t xml:space="preserve">Dronrijp,  Waadhoeke,  Netherlands, </t>
  </si>
  <si>
    <t>Tahar Rahim</t>
  </si>
  <si>
    <t>Taj Monroe Tallarico</t>
  </si>
  <si>
    <t>Tama Janowitz</t>
  </si>
  <si>
    <t>Tamara Kennedy</t>
  </si>
  <si>
    <t>Tamara Marthe</t>
  </si>
  <si>
    <t>Tammy Faye Bakker Messner</t>
  </si>
  <si>
    <t xml:space="preserve">International Falls,  MN,  United States, </t>
  </si>
  <si>
    <t>Tammy Wynette</t>
  </si>
  <si>
    <t xml:space="preserve">Red Bay,  AL,  United States, </t>
  </si>
  <si>
    <t>Tancredo Neves</t>
  </si>
  <si>
    <t xml:space="preserve">SÃ£o JoÃ£o del Rei,  Brasil, , </t>
  </si>
  <si>
    <t>Tania Bari</t>
  </si>
  <si>
    <t>Tania Cagnotto</t>
  </si>
  <si>
    <t>Tania Zamparo</t>
  </si>
  <si>
    <t>Tanya Falan Welk</t>
  </si>
  <si>
    <t>Tanya Tucker</t>
  </si>
  <si>
    <t>Tara Correa</t>
  </si>
  <si>
    <t xml:space="preserve">Westminster,  VT,  United States, </t>
  </si>
  <si>
    <t>Tara Creamer</t>
  </si>
  <si>
    <t>Tara Reid</t>
  </si>
  <si>
    <t xml:space="preserve">Ridgewood,  NY,  United States, </t>
  </si>
  <si>
    <t>Tarcisio Bertone</t>
  </si>
  <si>
    <t xml:space="preserve">Strambino,  Italy, , </t>
  </si>
  <si>
    <t>Taryn Power</t>
  </si>
  <si>
    <t>Tashi Grady</t>
  </si>
  <si>
    <t>Tatiana Moukhine</t>
  </si>
  <si>
    <t>Tatiana Silva</t>
  </si>
  <si>
    <t>Tatum O'Neal</t>
  </si>
  <si>
    <t>Tawn Leigh Larsen</t>
  </si>
  <si>
    <t>Taylor Hackford</t>
  </si>
  <si>
    <t>Taylor Schilling</t>
  </si>
  <si>
    <t>Tazio Nuvolari</t>
  </si>
  <si>
    <t xml:space="preserve">Castel d'Ario,  Italia, , </t>
  </si>
  <si>
    <t>TchÃ©ky Karyo</t>
  </si>
  <si>
    <t>Ted Bundy</t>
  </si>
  <si>
    <t>Ted Danson</t>
  </si>
  <si>
    <t>Ted Donato</t>
  </si>
  <si>
    <t>Ted Hennessey</t>
  </si>
  <si>
    <t>Ted Horn</t>
  </si>
  <si>
    <t>Ted Johnson</t>
  </si>
  <si>
    <t>Ted Kaczynski</t>
  </si>
  <si>
    <t>Ted Kennedy</t>
  </si>
  <si>
    <t>Ted Key</t>
  </si>
  <si>
    <t>Ted Lapidus</t>
  </si>
  <si>
    <t>Ted Ligety</t>
  </si>
  <si>
    <t>Ted Marchibroda</t>
  </si>
  <si>
    <t xml:space="preserve">Franklin,  PA,  United States, </t>
  </si>
  <si>
    <t>Ted Reinstein</t>
  </si>
  <si>
    <t>Ted Schroeder</t>
  </si>
  <si>
    <t>Ted Turner</t>
  </si>
  <si>
    <t>Ted Williams</t>
  </si>
  <si>
    <t>Teddy Jefferson</t>
  </si>
  <si>
    <t xml:space="preserve">Cumbria,  United Kingdom, , </t>
  </si>
  <si>
    <t>Teddy Riner</t>
  </si>
  <si>
    <t>Teddy Tamgho</t>
  </si>
  <si>
    <t>Tedy Bruschi</t>
  </si>
  <si>
    <t>Teixeira de Pascoaes</t>
  </si>
  <si>
    <t xml:space="preserve">Amarante,  Portugal, , </t>
  </si>
  <si>
    <t>Tem Tarriktar</t>
  </si>
  <si>
    <t>Temple Grandin</t>
  </si>
  <si>
    <t>Tenzin Ã–sel Hita</t>
  </si>
  <si>
    <t xml:space="preserve">BubiÃ³n,  Spain, , </t>
  </si>
  <si>
    <t>Teobaldo Depetrini</t>
  </si>
  <si>
    <t>Terence Cawthorne</t>
  </si>
  <si>
    <t>Terence Hallinan</t>
  </si>
  <si>
    <t>Terence Hill</t>
  </si>
  <si>
    <t>Terence McKenna</t>
  </si>
  <si>
    <t xml:space="preserve">Hotchkiss,  CO,  United States, </t>
  </si>
  <si>
    <t>Terence Tierney</t>
  </si>
  <si>
    <t>Teresa Benedicta</t>
  </si>
  <si>
    <t xml:space="preserve">Hof,  Germany, , </t>
  </si>
  <si>
    <t>Teresa Graciela Salcido</t>
  </si>
  <si>
    <t>Teri Hatcher</t>
  </si>
  <si>
    <t>Terrell Davis</t>
  </si>
  <si>
    <t>Terri Lyne Carrington</t>
  </si>
  <si>
    <t>Terry Allen</t>
  </si>
  <si>
    <t xml:space="preserve">Commerce,  GA,  United States, </t>
  </si>
  <si>
    <t>Terry Ann Holladay</t>
  </si>
  <si>
    <t>Terry Bozzio</t>
  </si>
  <si>
    <t>Terry Cole</t>
  </si>
  <si>
    <t>Terry Enyart</t>
  </si>
  <si>
    <t xml:space="preserve">Ironton,  OH,  United States, </t>
  </si>
  <si>
    <t>Terry Harmon</t>
  </si>
  <si>
    <t>Terry Lee Steinbach</t>
  </si>
  <si>
    <t xml:space="preserve">New Ulm,  MN,  United States, </t>
  </si>
  <si>
    <t>Terry Lowry</t>
  </si>
  <si>
    <t>Terry McQueen</t>
  </si>
  <si>
    <t>Terry Moore</t>
  </si>
  <si>
    <t>Tessa Worley</t>
  </si>
  <si>
    <t xml:space="preserve">Annemasse,  France, , </t>
  </si>
  <si>
    <t>Tetsu</t>
  </si>
  <si>
    <t>Tex Beneke</t>
  </si>
  <si>
    <t>Tex Blaisdell</t>
  </si>
  <si>
    <t>Thane Baker</t>
  </si>
  <si>
    <t xml:space="preserve">Elkhart,  KS,  United States, </t>
  </si>
  <si>
    <t>The Diceman</t>
  </si>
  <si>
    <t>The Weeknd</t>
  </si>
  <si>
    <t>Thea Musgrave</t>
  </si>
  <si>
    <t>Thea Sternheim</t>
  </si>
  <si>
    <t>Thea von Harbou</t>
  </si>
  <si>
    <t xml:space="preserve">Tauperlitz,  DÃ¶hlau,  Deutschland, </t>
  </si>
  <si>
    <t>Thelma Morgan</t>
  </si>
  <si>
    <t>Thelonious Monk</t>
  </si>
  <si>
    <t xml:space="preserve">Rocky Mount,  NC,  United States, </t>
  </si>
  <si>
    <t>Theo Bayle</t>
  </si>
  <si>
    <t>Theo Koomen</t>
  </si>
  <si>
    <t>Theo Lingen</t>
  </si>
  <si>
    <t>Theo Olof</t>
  </si>
  <si>
    <t>Theo Van der Pas</t>
  </si>
  <si>
    <t>Theobald von Bethmann Hollweg</t>
  </si>
  <si>
    <t xml:space="preserve">Hohenfinow,  Germany, , </t>
  </si>
  <si>
    <t>Theobold Ziegler</t>
  </si>
  <si>
    <t>Theodor Adorno</t>
  </si>
  <si>
    <t>Theodor Eichberger</t>
  </si>
  <si>
    <t>Theodor Eiche</t>
  </si>
  <si>
    <t xml:space="preserve">Hampont,  France, , </t>
  </si>
  <si>
    <t>Theodor Fontane</t>
  </si>
  <si>
    <t xml:space="preserve">Neuruppin,  Germany, , </t>
  </si>
  <si>
    <t>Theodor Landscheidt</t>
  </si>
  <si>
    <t>Theodor Langhans</t>
  </si>
  <si>
    <t xml:space="preserve">Usingen,  Germany, , </t>
  </si>
  <si>
    <t>Theodor Litt</t>
  </si>
  <si>
    <t>Theodor Storm</t>
  </si>
  <si>
    <t xml:space="preserve">Husum,  Germany, , </t>
  </si>
  <si>
    <t>Theodor Ziehen</t>
  </si>
  <si>
    <t>Theodore Aubanel</t>
  </si>
  <si>
    <t>Theodore Dubois</t>
  </si>
  <si>
    <t xml:space="preserve">Rosnay,  France, , </t>
  </si>
  <si>
    <t>Theodore Puck</t>
  </si>
  <si>
    <t>Theodore R. Milton</t>
  </si>
  <si>
    <t>Theodore Trigones</t>
  </si>
  <si>
    <t>Theodore de Banville</t>
  </si>
  <si>
    <t>Theodule</t>
  </si>
  <si>
    <t>Theophile Gautier</t>
  </si>
  <si>
    <t>Theo van Doesburg</t>
  </si>
  <si>
    <t>Theresa Andrews</t>
  </si>
  <si>
    <t>Therese Bentzon</t>
  </si>
  <si>
    <t>Therese Leclerc</t>
  </si>
  <si>
    <t>Therese Murray</t>
  </si>
  <si>
    <t>Therese Neumann</t>
  </si>
  <si>
    <t xml:space="preserve">Konnersreuth,  Germany, , </t>
  </si>
  <si>
    <t>Thierry Bosquet</t>
  </si>
  <si>
    <t>Thierry Boutsen</t>
  </si>
  <si>
    <t>Thierry Cornillet</t>
  </si>
  <si>
    <t>Thierry Dusautoir</t>
  </si>
  <si>
    <t>Thierry FrÃ©mont</t>
  </si>
  <si>
    <t>Thierry Henry</t>
  </si>
  <si>
    <t xml:space="preserve">Les Ulis,  France, , </t>
  </si>
  <si>
    <t>Thierry Jonquet</t>
  </si>
  <si>
    <t>Thierry Le Luron</t>
  </si>
  <si>
    <t>Thierry Lhermitte</t>
  </si>
  <si>
    <t>Thierry Mariani</t>
  </si>
  <si>
    <t>Thierry Maulnier</t>
  </si>
  <si>
    <t>Thierry Metz</t>
  </si>
  <si>
    <t>Thierry Omeyer</t>
  </si>
  <si>
    <t>Thierry Paulin</t>
  </si>
  <si>
    <t>Thierry Redler</t>
  </si>
  <si>
    <t>Thierry Rey</t>
  </si>
  <si>
    <t>Thierry Roland</t>
  </si>
  <si>
    <t>Thierry Roussel</t>
  </si>
  <si>
    <t>Thierry Sabine</t>
  </si>
  <si>
    <t>Thierry Sirou</t>
  </si>
  <si>
    <t>Thierry Thulliez</t>
  </si>
  <si>
    <t>Thierry Vigneron</t>
  </si>
  <si>
    <t>Thomas A. Dooley</t>
  </si>
  <si>
    <t>Thomas Bangalter</t>
  </si>
  <si>
    <t>Thomas Batiuk</t>
  </si>
  <si>
    <t>Thomas Bibb Hayward</t>
  </si>
  <si>
    <t>Thomas Birmingham</t>
  </si>
  <si>
    <t>Thomas Bouhail</t>
  </si>
  <si>
    <t>Thomas BÃ©rau</t>
  </si>
  <si>
    <t>Thomas C. Day</t>
  </si>
  <si>
    <t>Thomas Callender</t>
  </si>
  <si>
    <t>Thomas Capra</t>
  </si>
  <si>
    <t>Thomas Castaignede</t>
  </si>
  <si>
    <t>Thomas Charles Lethbridge</t>
  </si>
  <si>
    <t xml:space="preserve">Dunster,  Minehead,  United Kingdom, </t>
  </si>
  <si>
    <t>Thomas Clarke</t>
  </si>
  <si>
    <t>Thomas Cross</t>
  </si>
  <si>
    <t>Thomas D. Davies</t>
  </si>
  <si>
    <t>Thomas Dehler</t>
  </si>
  <si>
    <t xml:space="preserve">Lichtenfels,  Germany, , </t>
  </si>
  <si>
    <t>Thomas Dickson Armour</t>
  </si>
  <si>
    <t>Thomas Dillon</t>
  </si>
  <si>
    <t>Thomas Dutronc</t>
  </si>
  <si>
    <t>Thomas Eagleton</t>
  </si>
  <si>
    <t>Thomas F. Dixon</t>
  </si>
  <si>
    <t>Thomas F. Reilly</t>
  </si>
  <si>
    <t>Thomas F. Rose</t>
  </si>
  <si>
    <t>Thomas Ferguson Rodger</t>
  </si>
  <si>
    <t>Thomas Fersen</t>
  </si>
  <si>
    <t>Thomas Finneran</t>
  </si>
  <si>
    <t>Thomas First</t>
  </si>
  <si>
    <t>Thomas Francis Parkinson</t>
  </si>
  <si>
    <t>Thomas G. Corbin</t>
  </si>
  <si>
    <t xml:space="preserve">Fremont,  NC,  United States, </t>
  </si>
  <si>
    <t>Thomas Graham</t>
  </si>
  <si>
    <t>Thomas Griffith</t>
  </si>
  <si>
    <t>Thomas Hamilton</t>
  </si>
  <si>
    <t>Thomas Harkin</t>
  </si>
  <si>
    <t xml:space="preserve">Cumming,  IA,  United States, </t>
  </si>
  <si>
    <t>Thomas Heinsohn</t>
  </si>
  <si>
    <t>Thomas Holtzmann</t>
  </si>
  <si>
    <t>Thomas Howard Tackaberry</t>
  </si>
  <si>
    <t>Thomas Huxley</t>
  </si>
  <si>
    <t xml:space="preserve">Ealing,  London,  United Kingdom, </t>
  </si>
  <si>
    <t>Thomas Jackson Christman</t>
  </si>
  <si>
    <t>Thomas Jeremy King</t>
  </si>
  <si>
    <t>Thomas Junta</t>
  </si>
  <si>
    <t>Thomas Kuhn</t>
  </si>
  <si>
    <t>Thomas L. Mack</t>
  </si>
  <si>
    <t>Thomas Lee Judge</t>
  </si>
  <si>
    <t>Thomas Levet</t>
  </si>
  <si>
    <t>Thomas Lievremont</t>
  </si>
  <si>
    <t>Thomas Mann</t>
  </si>
  <si>
    <t>Thomas McAvoy</t>
  </si>
  <si>
    <t>Thomas McKee Tarpley</t>
  </si>
  <si>
    <t xml:space="preserve">Quincy,  IL,  United States, </t>
  </si>
  <si>
    <t>Thomas Menino</t>
  </si>
  <si>
    <t>Thomas Merton</t>
  </si>
  <si>
    <t xml:space="preserve">Prades,  France, , </t>
  </si>
  <si>
    <t>Thomas Moore 1940</t>
  </si>
  <si>
    <t>Thomas Narcejac</t>
  </si>
  <si>
    <t>Thomas Otten Paine</t>
  </si>
  <si>
    <t>Thomas P. O'Neill III</t>
  </si>
  <si>
    <t>Thomas P. Salmon</t>
  </si>
  <si>
    <t>Thomas Patrick Forry</t>
  </si>
  <si>
    <t>Thomas Pesquet</t>
  </si>
  <si>
    <t>Thomas Petersson</t>
  </si>
  <si>
    <t xml:space="preserve">HÃ¤rnÃ¶sand,  Sweden, , </t>
  </si>
  <si>
    <t>Thomas Pitt</t>
  </si>
  <si>
    <t xml:space="preserve">Lostwithiel,  United Kingdom, , </t>
  </si>
  <si>
    <t>Thomas Prugger</t>
  </si>
  <si>
    <t xml:space="preserve">Innichen,  Italy, , </t>
  </si>
  <si>
    <t>Thomas R. Dewar</t>
  </si>
  <si>
    <t>Thomas Reese</t>
  </si>
  <si>
    <t>Thomas Renault</t>
  </si>
  <si>
    <t xml:space="preserve">Saint-Ouen-l'AumÃ´ne,  Cergy-Pontoise,  France, </t>
  </si>
  <si>
    <t>Thomas Renfrew</t>
  </si>
  <si>
    <t>Thomas Ring</t>
  </si>
  <si>
    <t>Thomas S. Halliday</t>
  </si>
  <si>
    <t xml:space="preserve">Thornhill,  United Kingdom, , </t>
  </si>
  <si>
    <t>Thomas Say</t>
  </si>
  <si>
    <t>Thomas Stewart</t>
  </si>
  <si>
    <t xml:space="preserve">San Saba,  TX,  United States, </t>
  </si>
  <si>
    <t>Thomas Swann</t>
  </si>
  <si>
    <t>Thomas Thomson</t>
  </si>
  <si>
    <t>Thomas Van Hamme</t>
  </si>
  <si>
    <t>Thomas Voeckler</t>
  </si>
  <si>
    <t xml:space="preserve">Schiltigheim,  France, , </t>
  </si>
  <si>
    <t>Thomas W. Mitchell</t>
  </si>
  <si>
    <t xml:space="preserve">Avoch,  United Kingdom, , </t>
  </si>
  <si>
    <t>Thomas Weller</t>
  </si>
  <si>
    <t>Thomas William Monk</t>
  </si>
  <si>
    <t>Thomas Wright Mellen</t>
  </si>
  <si>
    <t>Thomas de Bergeyck</t>
  </si>
  <si>
    <t>Thora Birch</t>
  </si>
  <si>
    <t>ThorbjÃ¸rn Egner</t>
  </si>
  <si>
    <t>Thurman Munson</t>
  </si>
  <si>
    <t>Thys Mauve</t>
  </si>
  <si>
    <t>ThÃ©odore</t>
  </si>
  <si>
    <t>ThÃ©odore Ballu</t>
  </si>
  <si>
    <t>ThÃ©odore Monod</t>
  </si>
  <si>
    <t>ThÃ©odore Rousseau</t>
  </si>
  <si>
    <t>ThÃ©rÃ¨se Michielsen</t>
  </si>
  <si>
    <t>Tiberio Mitri</t>
  </si>
  <si>
    <t>Ticky Holgado</t>
  </si>
  <si>
    <t>Tiffany Haddish</t>
  </si>
  <si>
    <t>Tiffany Kelly</t>
  </si>
  <si>
    <t>Tiger Woods</t>
  </si>
  <si>
    <t xml:space="preserve">Cypress,  CA,  United States, </t>
  </si>
  <si>
    <t>Tilly Lauenstein</t>
  </si>
  <si>
    <t xml:space="preserve">BÃ¼dingen,  Germany, , </t>
  </si>
  <si>
    <t>Tim Belcher</t>
  </si>
  <si>
    <t xml:space="preserve">Mount Gilead,  OH,  United States, </t>
  </si>
  <si>
    <t>Tim Buckley</t>
  </si>
  <si>
    <t xml:space="preserve">East Renton Highlands,  WA,  United States, </t>
  </si>
  <si>
    <t>Tim Burton</t>
  </si>
  <si>
    <t>Tim Conway</t>
  </si>
  <si>
    <t xml:space="preserve">Willoughby Hills,  OH,  United States, </t>
  </si>
  <si>
    <t>Tim Englert</t>
  </si>
  <si>
    <t>Tim Hagans</t>
  </si>
  <si>
    <t>Tim Holt</t>
  </si>
  <si>
    <t>Tim Jordan</t>
  </si>
  <si>
    <t>Tim Matheson</t>
  </si>
  <si>
    <t>Tim McCarver</t>
  </si>
  <si>
    <t>Tim Robbins</t>
  </si>
  <si>
    <t>Tim Shaw</t>
  </si>
  <si>
    <t>Tim Waterstone</t>
  </si>
  <si>
    <t>Timothee Gollitrer</t>
  </si>
  <si>
    <t>Timothy Bottoms</t>
  </si>
  <si>
    <t>Timothy Brady</t>
  </si>
  <si>
    <t>Timothy Getty</t>
  </si>
  <si>
    <t>Timothy J. Barnicle</t>
  </si>
  <si>
    <t>Timothy Kelly</t>
  </si>
  <si>
    <t>Timothy Knatchbull</t>
  </si>
  <si>
    <t>Timothy Leary</t>
  </si>
  <si>
    <t>Timothy McVeigh</t>
  </si>
  <si>
    <t>Timothy Murray</t>
  </si>
  <si>
    <t>Timothy P. Cahill</t>
  </si>
  <si>
    <t>Timothy Richmond</t>
  </si>
  <si>
    <t>Timothy Shriver</t>
  </si>
  <si>
    <t>Timothy Stout</t>
  </si>
  <si>
    <t>TimothÃ©e Chalamet</t>
  </si>
  <si>
    <t>Manhattan Terrace,  New York,  NY,  United States"</t>
  </si>
  <si>
    <t>Tina Cole</t>
  </si>
  <si>
    <t>Tina Kieffer</t>
  </si>
  <si>
    <t>Tina Lattanzi</t>
  </si>
  <si>
    <t xml:space="preserve">Licenza,  Italy, , </t>
  </si>
  <si>
    <t>Tina Lenert</t>
  </si>
  <si>
    <t>Tina Marie Harmon</t>
  </si>
  <si>
    <t xml:space="preserve">Wooster,  OH,  United States, </t>
  </si>
  <si>
    <t>Tina Merlin</t>
  </si>
  <si>
    <t xml:space="preserve">Trichiana,  Borgo Valbelluna,  Italy, </t>
  </si>
  <si>
    <t>Tina Modotti</t>
  </si>
  <si>
    <t>Tina Sinatra</t>
  </si>
  <si>
    <t>Tina Yothers</t>
  </si>
  <si>
    <t>Tino Cardinale</t>
  </si>
  <si>
    <t xml:space="preserve">Deliceto,  Italy, , </t>
  </si>
  <si>
    <t>Tino Carraro</t>
  </si>
  <si>
    <t>Tino Rossi</t>
  </si>
  <si>
    <t>Tinto Brass</t>
  </si>
  <si>
    <t>Tiodmir Zambujo</t>
  </si>
  <si>
    <t xml:space="preserve">Tournus,  France, , </t>
  </si>
  <si>
    <t>Tippi Hedren</t>
  </si>
  <si>
    <t>Tisha Sterling</t>
  </si>
  <si>
    <t>Titina de Filippo</t>
  </si>
  <si>
    <t>Tito Gobbi</t>
  </si>
  <si>
    <t>Tito Gotti</t>
  </si>
  <si>
    <t>Tito Schipa</t>
  </si>
  <si>
    <t xml:space="preserve">Lecce,  Italy, , </t>
  </si>
  <si>
    <t>Titus Salt</t>
  </si>
  <si>
    <t xml:space="preserve">Morley,  Leeds,  United Kingdom, </t>
  </si>
  <si>
    <t>Tiziana Lodato</t>
  </si>
  <si>
    <t>Tiziana Tosco</t>
  </si>
  <si>
    <t>Tiziano Terzani</t>
  </si>
  <si>
    <t>Tjaling Charles Koopmans</t>
  </si>
  <si>
    <t xml:space="preserve">s-Graveland,  Wijdemeren,  Nederland, </t>
  </si>
  <si>
    <t>Tobey Maguire</t>
  </si>
  <si>
    <t>Tobias Asser</t>
  </si>
  <si>
    <t>Tod Brown</t>
  </si>
  <si>
    <t>Todd Bolender</t>
  </si>
  <si>
    <t>Todd Bridges</t>
  </si>
  <si>
    <t>Todd Coffey</t>
  </si>
  <si>
    <t>Todd Collins</t>
  </si>
  <si>
    <t>Todd Copeland</t>
  </si>
  <si>
    <t>Todd E. Fisher</t>
  </si>
  <si>
    <t>Todd Gorsuch</t>
  </si>
  <si>
    <t xml:space="preserve">Marysville,  CA,  United States, </t>
  </si>
  <si>
    <t>Todd Haynes</t>
  </si>
  <si>
    <t>Tokia SaÃ¯fi</t>
  </si>
  <si>
    <t xml:space="preserve">Hautmont,  France, , </t>
  </si>
  <si>
    <t>Tom Aldredge</t>
  </si>
  <si>
    <t>Tom Anderson</t>
  </si>
  <si>
    <t xml:space="preserve">Shetland,  United Kingdom, , </t>
  </si>
  <si>
    <t>Tom Archia</t>
  </si>
  <si>
    <t xml:space="preserve">Groveton,  TX,  United States, </t>
  </si>
  <si>
    <t>Tom Berger</t>
  </si>
  <si>
    <t>Tom Bergeron</t>
  </si>
  <si>
    <t>Tom Boardman Jr.</t>
  </si>
  <si>
    <t>Tom Bosley</t>
  </si>
  <si>
    <t>Tom Bradley</t>
  </si>
  <si>
    <t xml:space="preserve">Calvert,  TX,  United States, </t>
  </si>
  <si>
    <t>Tom Brady</t>
  </si>
  <si>
    <t>Tom Brokaw</t>
  </si>
  <si>
    <t xml:space="preserve">Webster,  SD,  United States, </t>
  </si>
  <si>
    <t>Tom Buchan</t>
  </si>
  <si>
    <t>Tom Butters</t>
  </si>
  <si>
    <t>Tom Carradine</t>
  </si>
  <si>
    <t>Tom Clausen</t>
  </si>
  <si>
    <t xml:space="preserve">Hamilton,  IL,  United States, </t>
  </si>
  <si>
    <t>Tom Conti</t>
  </si>
  <si>
    <t>Tom Cottrell</t>
  </si>
  <si>
    <t>Tom Coughlin</t>
  </si>
  <si>
    <t xml:space="preserve">Waterloo,  NY,  United States, </t>
  </si>
  <si>
    <t>Tom Courtney</t>
  </si>
  <si>
    <t>Tom Daschle</t>
  </si>
  <si>
    <t xml:space="preserve">Aberdeen,  SD,  United States, </t>
  </si>
  <si>
    <t>Tom DeLay</t>
  </si>
  <si>
    <t>Tom Dempsey</t>
  </si>
  <si>
    <t>Tom Eplin</t>
  </si>
  <si>
    <t>Tom Everett Scott</t>
  </si>
  <si>
    <t xml:space="preserve">East Bridgewater,  MA,  United States, </t>
  </si>
  <si>
    <t>Tom Fisher</t>
  </si>
  <si>
    <t>Tom Fitzgerald</t>
  </si>
  <si>
    <t>Tom Flanigan</t>
  </si>
  <si>
    <t>Tom Fleming</t>
  </si>
  <si>
    <t>Tom Foley</t>
  </si>
  <si>
    <t>Tom Friedman</t>
  </si>
  <si>
    <t>Tom Glavine</t>
  </si>
  <si>
    <t>Tom Gompf</t>
  </si>
  <si>
    <t>Tom Hanks</t>
  </si>
  <si>
    <t>Tom Harmon</t>
  </si>
  <si>
    <t xml:space="preserve">Rensselaer,  IN,  United States, </t>
  </si>
  <si>
    <t>Tom Hume</t>
  </si>
  <si>
    <t>Tom Keane</t>
  </si>
  <si>
    <t xml:space="preserve">Bellaire,  OH,  United States, </t>
  </si>
  <si>
    <t>Tom Kelly</t>
  </si>
  <si>
    <t>Tom Kennedy</t>
  </si>
  <si>
    <t>Tom Lombard</t>
  </si>
  <si>
    <t>Tom Long</t>
  </si>
  <si>
    <t>Tom Maimoni</t>
  </si>
  <si>
    <t>Tom McGuinness</t>
  </si>
  <si>
    <t>Tom McLoughlin</t>
  </si>
  <si>
    <t>Tom Norton</t>
  </si>
  <si>
    <t>Tom O'Hara</t>
  </si>
  <si>
    <t>Tom Okker</t>
  </si>
  <si>
    <t>Tom Owens</t>
  </si>
  <si>
    <t>Tom Poti</t>
  </si>
  <si>
    <t>Tom Richey</t>
  </si>
  <si>
    <t>Tom Schell</t>
  </si>
  <si>
    <t>Tom Scholz</t>
  </si>
  <si>
    <t>Tom Seaver</t>
  </si>
  <si>
    <t>Tom Selleck</t>
  </si>
  <si>
    <t>Tom Shay</t>
  </si>
  <si>
    <t>Tom Skerritt</t>
  </si>
  <si>
    <t>Tom Spencer</t>
  </si>
  <si>
    <t>Tom Steels</t>
  </si>
  <si>
    <t>Tom Sutherland</t>
  </si>
  <si>
    <t>Tom Symoens</t>
  </si>
  <si>
    <t>Tom V. Jones</t>
  </si>
  <si>
    <t>Tom Waits</t>
  </si>
  <si>
    <t>Tom Wesselmann</t>
  </si>
  <si>
    <t>Tom Wicker</t>
  </si>
  <si>
    <t>Tom Wolfe</t>
  </si>
  <si>
    <t>Tommaso Buscetta</t>
  </si>
  <si>
    <t>Tommaso Chieffi</t>
  </si>
  <si>
    <t>Tommaso Inzaghi</t>
  </si>
  <si>
    <t>Tommaso Landolfi</t>
  </si>
  <si>
    <t xml:space="preserve">Pizzo,  Italy, , </t>
  </si>
  <si>
    <t>Tommaso Maestrelli</t>
  </si>
  <si>
    <t>Tommaso Schioppa</t>
  </si>
  <si>
    <t>Tommie C. Smith</t>
  </si>
  <si>
    <t>Tommy Blake</t>
  </si>
  <si>
    <t>Tommy Casanova</t>
  </si>
  <si>
    <t>Tommy Henrich</t>
  </si>
  <si>
    <t>Tommy James</t>
  </si>
  <si>
    <t>Tommy Kono</t>
  </si>
  <si>
    <t>Tommy Lee Jones</t>
  </si>
  <si>
    <t>Tommy Sands</t>
  </si>
  <si>
    <t>Tommy Sheridan</t>
  </si>
  <si>
    <t>Tommy Tibbs</t>
  </si>
  <si>
    <t>Tommy Tune</t>
  </si>
  <si>
    <t>Ton de Leeuw</t>
  </si>
  <si>
    <t>Tonhi Terenzi</t>
  </si>
  <si>
    <t>Toni Giancana</t>
  </si>
  <si>
    <t>Toni Kroos</t>
  </si>
  <si>
    <t>Toni Morrison</t>
  </si>
  <si>
    <t>Toni Servillo</t>
  </si>
  <si>
    <t xml:space="preserve">Afragola,  Italy, , </t>
  </si>
  <si>
    <t>Toni Tennille</t>
  </si>
  <si>
    <t>Toni Wolff</t>
  </si>
  <si>
    <t>Tonino Benacquista</t>
  </si>
  <si>
    <t>Tonino Cervi</t>
  </si>
  <si>
    <t>Tony Auth</t>
  </si>
  <si>
    <t>Tony Bettenhausen</t>
  </si>
  <si>
    <t>Tony Blair</t>
  </si>
  <si>
    <t>Tony Cimber</t>
  </si>
  <si>
    <t>Tony Conigliaro</t>
  </si>
  <si>
    <t>Tony Costa</t>
  </si>
  <si>
    <t>Tony Curtis</t>
  </si>
  <si>
    <t>Tony De Vita</t>
  </si>
  <si>
    <t>Tony Diaz</t>
  </si>
  <si>
    <t>Tony Dow</t>
  </si>
  <si>
    <t>Tony Duvert</t>
  </si>
  <si>
    <t>Tony Estanguet</t>
  </si>
  <si>
    <t>Tony Fabre</t>
  </si>
  <si>
    <t>Tony Garnier</t>
  </si>
  <si>
    <t>Tony Gwynn</t>
  </si>
  <si>
    <t>Tony Harrah</t>
  </si>
  <si>
    <t>Tony Hawk</t>
  </si>
  <si>
    <t>Tony Jackett</t>
  </si>
  <si>
    <t>Tony Kubek</t>
  </si>
  <si>
    <t>Tony L. Banks</t>
  </si>
  <si>
    <t>Tony Levin</t>
  </si>
  <si>
    <t>Tony Martin</t>
  </si>
  <si>
    <t>Tony Martin Jr.</t>
  </si>
  <si>
    <t>Tony McLean</t>
  </si>
  <si>
    <t>Tony Meilhon</t>
  </si>
  <si>
    <t>Tony Mendez</t>
  </si>
  <si>
    <t xml:space="preserve">Eureka,  NV,  United States, </t>
  </si>
  <si>
    <t>Tony Parker</t>
  </si>
  <si>
    <t>Tony Peck</t>
  </si>
  <si>
    <t>Tony Sender</t>
  </si>
  <si>
    <t>Tony Shalhoub</t>
  </si>
  <si>
    <t>Tony Snow</t>
  </si>
  <si>
    <t xml:space="preserve">Berea,  KY,  United States, </t>
  </si>
  <si>
    <t>Tony Sperandeo</t>
  </si>
  <si>
    <t>Tony Stein</t>
  </si>
  <si>
    <t>Tony Trabert</t>
  </si>
  <si>
    <t>Toon Hermans</t>
  </si>
  <si>
    <t xml:space="preserve">Sittard-Geleen,  Netherlands, , </t>
  </si>
  <si>
    <t>Toots Thielemans</t>
  </si>
  <si>
    <t>Tori Amos</t>
  </si>
  <si>
    <t>Tori Spelling</t>
  </si>
  <si>
    <t>Toto Brugnon</t>
  </si>
  <si>
    <t>Toto Cutugno</t>
  </si>
  <si>
    <t>Toto Schillaci</t>
  </si>
  <si>
    <t>Tove Jansson</t>
  </si>
  <si>
    <t>+01:40:00</t>
  </si>
  <si>
    <t xml:space="preserve">Helsinki,  Finland, , </t>
  </si>
  <si>
    <t>Tracee Talavera</t>
  </si>
  <si>
    <t>Tracey Emin</t>
  </si>
  <si>
    <t xml:space="preserve">Croydon,  United Kingdom, , </t>
  </si>
  <si>
    <t>Traci Bingham</t>
  </si>
  <si>
    <t>Traci Elizabeth Lords</t>
  </si>
  <si>
    <t>Tracy Austin</t>
  </si>
  <si>
    <t xml:space="preserve">Redondo Beach,  CA,  United States, </t>
  </si>
  <si>
    <t>Tracy Caulkins</t>
  </si>
  <si>
    <t xml:space="preserve">Winona,  MN,  United States, </t>
  </si>
  <si>
    <t>Tracy Lawrence</t>
  </si>
  <si>
    <t xml:space="preserve">Atlanta,  TX,  United States, </t>
  </si>
  <si>
    <t>Tracy Lee Tucker</t>
  </si>
  <si>
    <t>Travis Alexander</t>
  </si>
  <si>
    <t>Travis Best</t>
  </si>
  <si>
    <t>Travis Fuller</t>
  </si>
  <si>
    <t>Travis Gibb</t>
  </si>
  <si>
    <t>Travis Tritt</t>
  </si>
  <si>
    <t xml:space="preserve">Marietta,  GA,  United States, </t>
  </si>
  <si>
    <t>Trey Helliwell</t>
  </si>
  <si>
    <t>Tricia Cox</t>
  </si>
  <si>
    <t>Tricia Leigh Fisher</t>
  </si>
  <si>
    <t>Trilussa</t>
  </si>
  <si>
    <t>Trini Lopez</t>
  </si>
  <si>
    <t xml:space="preserve">Ennis,  TX,  United States, </t>
  </si>
  <si>
    <t>Trisha Yearwood</t>
  </si>
  <si>
    <t xml:space="preserve">Monticello,  KY,  United States, </t>
  </si>
  <si>
    <t>Tristan Bernard</t>
  </si>
  <si>
    <t>Tristan CorbiÃ¨re</t>
  </si>
  <si>
    <t>Tristan Klingsor</t>
  </si>
  <si>
    <t xml:space="preserve">Lachapelle-aux-Pots,  France, , </t>
  </si>
  <si>
    <t>Tristan Tzara</t>
  </si>
  <si>
    <t xml:space="preserve">MoineÈ™ti,  Jud. BacÄƒu,  RomÃ¢nia, </t>
  </si>
  <si>
    <t>Troy Garity</t>
  </si>
  <si>
    <t>Troy Perry</t>
  </si>
  <si>
    <t xml:space="preserve">Tallahassee,  FL,  United States, </t>
  </si>
  <si>
    <t>Troy Sliney</t>
  </si>
  <si>
    <t>Tuesday Weld</t>
  </si>
  <si>
    <t>Tullio Eugenio Regge</t>
  </si>
  <si>
    <t>Tullio Levi</t>
  </si>
  <si>
    <t>Tullio Montanomario</t>
  </si>
  <si>
    <t>Twyla Tharp</t>
  </si>
  <si>
    <t>Tycho Brahe</t>
  </si>
  <si>
    <t xml:space="preserve">Denmark,  Denmark, , </t>
  </si>
  <si>
    <t>Tyler Hamilton</t>
  </si>
  <si>
    <t>Tyne Daly</t>
  </si>
  <si>
    <t>Typhaine Taton</t>
  </si>
  <si>
    <t>Tyra Banks</t>
  </si>
  <si>
    <t>Tyrone Hill</t>
  </si>
  <si>
    <t>Udo JÃ¼rgens</t>
  </si>
  <si>
    <t>Ueli Bichsel</t>
  </si>
  <si>
    <t>Ugo Calvelli Gucci</t>
  </si>
  <si>
    <t>Ugo Cavallero</t>
  </si>
  <si>
    <t>Ugo Conti</t>
  </si>
  <si>
    <t>Ugo Gussalli Beretta</t>
  </si>
  <si>
    <t>Ugo La Malfa</t>
  </si>
  <si>
    <t>Ugo Legrand</t>
  </si>
  <si>
    <t>Ugo Mola</t>
  </si>
  <si>
    <t>Ugo Pecchioli</t>
  </si>
  <si>
    <t>Ugo Poletti</t>
  </si>
  <si>
    <t>Ugo Pozzan</t>
  </si>
  <si>
    <t xml:space="preserve">San Martino Buon Albergo,  Italia, , </t>
  </si>
  <si>
    <t>Ugo Spirito</t>
  </si>
  <si>
    <t>Ugo Tognazzi</t>
  </si>
  <si>
    <t>Ulla Janascheck</t>
  </si>
  <si>
    <t>Ulla Werbrouck</t>
  </si>
  <si>
    <t>Uller Gscheidel</t>
  </si>
  <si>
    <t>Ulrica Hydman</t>
  </si>
  <si>
    <t>Ulrica Messing</t>
  </si>
  <si>
    <t xml:space="preserve">Filipstad,  Sweden, , </t>
  </si>
  <si>
    <t>Ulrike von Levetzow</t>
  </si>
  <si>
    <t xml:space="preserve">LÃ¶bnitz,  Germany, , </t>
  </si>
  <si>
    <t>Ulysse Cartonnet</t>
  </si>
  <si>
    <t>Ulysses GuimarÃ£es</t>
  </si>
  <si>
    <t xml:space="preserve">Rio Claro,  Brazil, , </t>
  </si>
  <si>
    <t>Ulysses Kay</t>
  </si>
  <si>
    <t>Uma Thurman</t>
  </si>
  <si>
    <t>Umberto Agnelli</t>
  </si>
  <si>
    <t>Umberto Barbaro</t>
  </si>
  <si>
    <t xml:space="preserve">Acireale,  Italy, , </t>
  </si>
  <si>
    <t>Umberto Bindi</t>
  </si>
  <si>
    <t>Umberto Boccioni</t>
  </si>
  <si>
    <t>Umberto Busani</t>
  </si>
  <si>
    <t>Umberto Eco</t>
  </si>
  <si>
    <t>Umberto Giordano</t>
  </si>
  <si>
    <t>Umberto Guidoni</t>
  </si>
  <si>
    <t>Umberto Marzotto</t>
  </si>
  <si>
    <t>Umberto Nobile</t>
  </si>
  <si>
    <t xml:space="preserve">Lauro,  Italy, , </t>
  </si>
  <si>
    <t>Umberto Pelizzari</t>
  </si>
  <si>
    <t>Umberto Romano</t>
  </si>
  <si>
    <t xml:space="preserve">Bracigliano,  Italy, , </t>
  </si>
  <si>
    <t>Umberto Tozzi</t>
  </si>
  <si>
    <t>Umberto Vernaglione</t>
  </si>
  <si>
    <t>Unni Drougge</t>
  </si>
  <si>
    <t>Urbain Dubois</t>
  </si>
  <si>
    <t>Urbain Le Verrier</t>
  </si>
  <si>
    <t>Urbano Barberini</t>
  </si>
  <si>
    <t>Urs Kliby</t>
  </si>
  <si>
    <t xml:space="preserve">Sankt Gallen,  Switzerland, , </t>
  </si>
  <si>
    <t>Ursula Herking</t>
  </si>
  <si>
    <t>Ursula K. Le Guin</t>
  </si>
  <si>
    <t>Uto Ughi</t>
  </si>
  <si>
    <t>V. Gene Robinson</t>
  </si>
  <si>
    <t>Vahina Giocante</t>
  </si>
  <si>
    <t>Val Kilmer</t>
  </si>
  <si>
    <t>Val McDermid</t>
  </si>
  <si>
    <t>Val Piriou</t>
  </si>
  <si>
    <t>Valentin Angelmann</t>
  </si>
  <si>
    <t>Valentin Livi</t>
  </si>
  <si>
    <t>Valentin Montand</t>
  </si>
  <si>
    <t>Valentina Cortese</t>
  </si>
  <si>
    <t>Valentina Gardellin</t>
  </si>
  <si>
    <t>Valentina Vezzali</t>
  </si>
  <si>
    <t>Valentine Hugo</t>
  </si>
  <si>
    <t>Valentine Tessier</t>
  </si>
  <si>
    <t>Valentino Garavani</t>
  </si>
  <si>
    <t>Valentino Gasparella</t>
  </si>
  <si>
    <t xml:space="preserve">Isola Vicentina,  Italia, , </t>
  </si>
  <si>
    <t>Valentino Mazzola</t>
  </si>
  <si>
    <t>Valentino Orsini</t>
  </si>
  <si>
    <t>Valentino Rossi</t>
  </si>
  <si>
    <t>Valeria Bruni</t>
  </si>
  <si>
    <t>Valeria Golino</t>
  </si>
  <si>
    <t>Valeria Marini</t>
  </si>
  <si>
    <t>Valerie AndrÃ©</t>
  </si>
  <si>
    <t>Valerie Barlois</t>
  </si>
  <si>
    <t>Valerie Bettis</t>
  </si>
  <si>
    <t>Valerie Claisse</t>
  </si>
  <si>
    <t>Valerie Edmond</t>
  </si>
  <si>
    <t>Valerie Harper</t>
  </si>
  <si>
    <t xml:space="preserve">Suffern,  NY,  United States, </t>
  </si>
  <si>
    <t>Valerie Jeanne Percy</t>
  </si>
  <si>
    <t>Valerie Kaan</t>
  </si>
  <si>
    <t>Valerie Lang</t>
  </si>
  <si>
    <t>Valerie Perrine</t>
  </si>
  <si>
    <t>Valerie Solanas</t>
  </si>
  <si>
    <t xml:space="preserve">Ventnor City,  NJ,  United States, </t>
  </si>
  <si>
    <t>Valerio Bacigalupo</t>
  </si>
  <si>
    <t>Valerio Merola</t>
  </si>
  <si>
    <t>Valerio Zurlini</t>
  </si>
  <si>
    <t>Valery Larbaud</t>
  </si>
  <si>
    <t>Valeska Canoletti</t>
  </si>
  <si>
    <t>ValÃ¨re Benedetto</t>
  </si>
  <si>
    <t>ValÃ©rie Bonneton</t>
  </si>
  <si>
    <t xml:space="preserve">Somain,  France, , </t>
  </si>
  <si>
    <t>ValÃ©rie Donzelli</t>
  </si>
  <si>
    <t>ValÃ©rie Lagrange</t>
  </si>
  <si>
    <t>ValÃ©rie Lemercier</t>
  </si>
  <si>
    <t>ValÃ©rie Trierweiler</t>
  </si>
  <si>
    <t>ValÃ©ry Giscard d'Estaing</t>
  </si>
  <si>
    <t>Van Cliburn</t>
  </si>
  <si>
    <t xml:space="preserve">Shreveport,  LA,  United States, </t>
  </si>
  <si>
    <t>Van Hansis</t>
  </si>
  <si>
    <t>Van Williams</t>
  </si>
  <si>
    <t>Vance Bourjaily</t>
  </si>
  <si>
    <t>Vance Brand</t>
  </si>
  <si>
    <t xml:space="preserve">Longmont,  CO,  United States, </t>
  </si>
  <si>
    <t>Vance Packard</t>
  </si>
  <si>
    <t xml:space="preserve">Granville,  PA,  United States, </t>
  </si>
  <si>
    <t>Vanessa Gusmeroli</t>
  </si>
  <si>
    <t>Vanessa Kerry</t>
  </si>
  <si>
    <t>Vanessa Paradis</t>
  </si>
  <si>
    <t>Vanessa Williams</t>
  </si>
  <si>
    <t xml:space="preserve">Millwood,  NY,  United States, </t>
  </si>
  <si>
    <t>Vanna Marchi</t>
  </si>
  <si>
    <t xml:space="preserve">Castel Guelfo di Bologna,  Italia, , </t>
  </si>
  <si>
    <t>Varlin</t>
  </si>
  <si>
    <t>Vasco Pratolini</t>
  </si>
  <si>
    <t>Vasco Rossi</t>
  </si>
  <si>
    <t xml:space="preserve">Zocca,  Italy, , </t>
  </si>
  <si>
    <t>Vasco da GraÃ§a Moura</t>
  </si>
  <si>
    <t>Vaughn Monroe</t>
  </si>
  <si>
    <t>Vengalil Hrishna Menon</t>
  </si>
  <si>
    <t>Calicut,  Port Blair Tehsil,  Andaman and Nicobar,  India"</t>
  </si>
  <si>
    <t>Venus Williams</t>
  </si>
  <si>
    <t>Vera Atkins</t>
  </si>
  <si>
    <t xml:space="preserve">Galati,  Jud. GalaÈ›i,  Romania, </t>
  </si>
  <si>
    <t>Vera Colombo</t>
  </si>
  <si>
    <t>Vera Schefthaller</t>
  </si>
  <si>
    <t>Vercors</t>
  </si>
  <si>
    <t>Verne E. Grant</t>
  </si>
  <si>
    <t>Verne Gagne</t>
  </si>
  <si>
    <t>Vernon Jordan</t>
  </si>
  <si>
    <t>Veronica De Laurentiis</t>
  </si>
  <si>
    <t>Veronica Lario</t>
  </si>
  <si>
    <t>Veronique Courjault</t>
  </si>
  <si>
    <t xml:space="preserve">Parnay,  France, , </t>
  </si>
  <si>
    <t>Veronique Herbert</t>
  </si>
  <si>
    <t>Victor Andre Cornil</t>
  </si>
  <si>
    <t xml:space="preserve">Cusset,  France, , </t>
  </si>
  <si>
    <t>Victor Baltard</t>
  </si>
  <si>
    <t>Victor Borge</t>
  </si>
  <si>
    <t>Victor Cherbuliez</t>
  </si>
  <si>
    <t>Victor ConsidÃ©rant</t>
  </si>
  <si>
    <t xml:space="preserve">Salins-Les-Bains,  France, , </t>
  </si>
  <si>
    <t>Victor Espadinha</t>
  </si>
  <si>
    <t>Victor Felix Janowicz</t>
  </si>
  <si>
    <t>Victor Felix Kinon</t>
  </si>
  <si>
    <t>Victor Francen</t>
  </si>
  <si>
    <t>Victor Gabriel Eugene Le Roy</t>
  </si>
  <si>
    <t xml:space="preserve">Hautefort,  France, , </t>
  </si>
  <si>
    <t>Victor Gerard Castelli</t>
  </si>
  <si>
    <t>Victor Grignard</t>
  </si>
  <si>
    <t>Victor Horta</t>
  </si>
  <si>
    <t>Victor Hugo</t>
  </si>
  <si>
    <t>Victor Lanoux</t>
  </si>
  <si>
    <t>Victor Mature</t>
  </si>
  <si>
    <t>Victor Noir</t>
  </si>
  <si>
    <t>Victor Puiseux</t>
  </si>
  <si>
    <t>Victor Rietti</t>
  </si>
  <si>
    <t>Victor Schoelcher</t>
  </si>
  <si>
    <t>Victor Ullate</t>
  </si>
  <si>
    <t>Victor d'Haes</t>
  </si>
  <si>
    <t>Victor de Laprade</t>
  </si>
  <si>
    <t>Victoria Anysio</t>
  </si>
  <si>
    <t>Victoria Elizabeth Clydesdale</t>
  </si>
  <si>
    <t>Victoria Goncalves</t>
  </si>
  <si>
    <t>Victoria Kennedy</t>
  </si>
  <si>
    <t>Victoria Lagerstrom</t>
  </si>
  <si>
    <t>Victoria Schwinning</t>
  </si>
  <si>
    <t>Victor von Scheffel</t>
  </si>
  <si>
    <t>Vida Blue</t>
  </si>
  <si>
    <t xml:space="preserve">Mansfield,  LA,  United States, </t>
  </si>
  <si>
    <t>Vidal Blache</t>
  </si>
  <si>
    <t>Vido Musso</t>
  </si>
  <si>
    <t xml:space="preserve">Carini,  Italy, , </t>
  </si>
  <si>
    <t>Vikki Carr</t>
  </si>
  <si>
    <t>Viktor Lutze</t>
  </si>
  <si>
    <t xml:space="preserve">Bevergern,  HÃ¶rstel,  Germany, </t>
  </si>
  <si>
    <t>Viktor von WeizsÃ¤cker</t>
  </si>
  <si>
    <t>Villy De Luca</t>
  </si>
  <si>
    <t>Vina Bovy</t>
  </si>
  <si>
    <t>Vince Shupe</t>
  </si>
  <si>
    <t xml:space="preserve">East Canton,  OH,  United States, </t>
  </si>
  <si>
    <t>Vince Vaughn</t>
  </si>
  <si>
    <t>Vincent Aderente</t>
  </si>
  <si>
    <t>Vincent Auriol</t>
  </si>
  <si>
    <t xml:space="preserve">Revel,  France, , </t>
  </si>
  <si>
    <t>Vincent BioulÃ¨s</t>
  </si>
  <si>
    <t>Vincent Bugliosi</t>
  </si>
  <si>
    <t>Vincent Cassel</t>
  </si>
  <si>
    <t>Vincent D'Indy</t>
  </si>
  <si>
    <t>Vincent Delerm</t>
  </si>
  <si>
    <t>Vincent Engel</t>
  </si>
  <si>
    <t>Vincent Jay</t>
  </si>
  <si>
    <t>Vincent Kompany</t>
  </si>
  <si>
    <t>Vincent Lindon</t>
  </si>
  <si>
    <t>Vincent Moscato</t>
  </si>
  <si>
    <t>Vincent Peillon</t>
  </si>
  <si>
    <t>Vincent Perez</t>
  </si>
  <si>
    <t>Vincent Perrot</t>
  </si>
  <si>
    <t>Vincent Price</t>
  </si>
  <si>
    <t>Vincent R. Impellitteri</t>
  </si>
  <si>
    <t xml:space="preserve">Isnello,  Italy, , </t>
  </si>
  <si>
    <t>Vincent Ravalec</t>
  </si>
  <si>
    <t>Vincent Roux</t>
  </si>
  <si>
    <t>Vincent Spano</t>
  </si>
  <si>
    <t>Vincent Strangio</t>
  </si>
  <si>
    <t>Vincent Van Gogh</t>
  </si>
  <si>
    <t xml:space="preserve">Zundert,  Netherlands, , </t>
  </si>
  <si>
    <t>Vincent Vittoz</t>
  </si>
  <si>
    <t>Vincenza Tomaselli</t>
  </si>
  <si>
    <t>Vincenzo Bellini</t>
  </si>
  <si>
    <t>Vincenzo Campanella</t>
  </si>
  <si>
    <t>Vincenzo Di Caro</t>
  </si>
  <si>
    <t xml:space="preserve">Camastra,  Italy, , </t>
  </si>
  <si>
    <t>Vincenzo Lancia</t>
  </si>
  <si>
    <t xml:space="preserve">Fobello,  Italy, , </t>
  </si>
  <si>
    <t>Vincenzo Maenza</t>
  </si>
  <si>
    <t>Vincenzo Modica</t>
  </si>
  <si>
    <t xml:space="preserve">Mistretta,  Italy, , </t>
  </si>
  <si>
    <t>Vincenzo Parisi</t>
  </si>
  <si>
    <t>Vincenzo Zucconelli</t>
  </si>
  <si>
    <t>Vinny DelNegro</t>
  </si>
  <si>
    <t>Violette NoziÃ¨re</t>
  </si>
  <si>
    <t xml:space="preserve">Neuvy-sur-Loire,  France, , </t>
  </si>
  <si>
    <t>Virgilio Maroso</t>
  </si>
  <si>
    <t>Virgilio Tommasi</t>
  </si>
  <si>
    <t>Virginia Bottomley</t>
  </si>
  <si>
    <t>Virginia Campbell</t>
  </si>
  <si>
    <t>Virginia Fuller</t>
  </si>
  <si>
    <t>Virginia Hey</t>
  </si>
  <si>
    <t>Randwick,  Sydney,  NSW,  Australia"</t>
  </si>
  <si>
    <t>Virginia Johnson</t>
  </si>
  <si>
    <t xml:space="preserve">Springfield,  MO,  United States, </t>
  </si>
  <si>
    <t>Virginia Lee Corbin</t>
  </si>
  <si>
    <t>Virginia Mae Brown</t>
  </si>
  <si>
    <t xml:space="preserve">Buffalo,  WV,  United States, </t>
  </si>
  <si>
    <t>Virginia Sorensen</t>
  </si>
  <si>
    <t>Virginia Vale</t>
  </si>
  <si>
    <t>Virginia Weidler</t>
  </si>
  <si>
    <t>Virginie Couturier</t>
  </si>
  <si>
    <t>Virginie Efira</t>
  </si>
  <si>
    <t>Virginie Ledoyen</t>
  </si>
  <si>
    <t>Virginie Lemoine</t>
  </si>
  <si>
    <t>Virginie Linhart</t>
  </si>
  <si>
    <t>Virginio Bertinelli</t>
  </si>
  <si>
    <t>Virginio Rosetta</t>
  </si>
  <si>
    <t>Virna Lisi</t>
  </si>
  <si>
    <t>Vita Sackville</t>
  </si>
  <si>
    <t xml:space="preserve">Knole,  Langport,  United Kingdom, </t>
  </si>
  <si>
    <t>Vital Borkelmans</t>
  </si>
  <si>
    <t xml:space="preserve">Maaseik,  Belgium, , </t>
  </si>
  <si>
    <t>Vitaliano Brancati</t>
  </si>
  <si>
    <t xml:space="preserve">Pachino,  Italy, , </t>
  </si>
  <si>
    <t>Vito Antuofermo</t>
  </si>
  <si>
    <t xml:space="preserve">Palo del Colle,  Italia, , </t>
  </si>
  <si>
    <t>Vito Genovese</t>
  </si>
  <si>
    <t>Vittoria Belvedere</t>
  </si>
  <si>
    <t>Vittoria Gina Gassman</t>
  </si>
  <si>
    <t>Vittorino Colombo</t>
  </si>
  <si>
    <t xml:space="preserve">Albiate,  Italy, , </t>
  </si>
  <si>
    <t>Vittorio Ambrosio</t>
  </si>
  <si>
    <t>Vittorio Biagi</t>
  </si>
  <si>
    <t>Vittorio Cecchi Gori</t>
  </si>
  <si>
    <t>Vittorio De Seta</t>
  </si>
  <si>
    <t>Vittorio De Sica</t>
  </si>
  <si>
    <t xml:space="preserve">Sora,  Italy, , </t>
  </si>
  <si>
    <t>Vittorio Feltri</t>
  </si>
  <si>
    <t>Vittorio Gassman</t>
  </si>
  <si>
    <t>Vittorio Giuliani Ricci</t>
  </si>
  <si>
    <t>Vittorio Gorresio</t>
  </si>
  <si>
    <t>Vittorio Grigolo</t>
  </si>
  <si>
    <t>Vittorio Merloni</t>
  </si>
  <si>
    <t>Vittorio Mezzogiorno</t>
  </si>
  <si>
    <t xml:space="preserve">Cercola,  Italy, , </t>
  </si>
  <si>
    <t>Vittorio Mussolini</t>
  </si>
  <si>
    <t>Vittorio Occorsio</t>
  </si>
  <si>
    <t>Vittorio Orlando</t>
  </si>
  <si>
    <t>Vittorio Sardelli</t>
  </si>
  <si>
    <t xml:space="preserve">Borgo Val di Taro,  Italia, , </t>
  </si>
  <si>
    <t>Vittorio Valletta</t>
  </si>
  <si>
    <t>Vittorio Zucconi</t>
  </si>
  <si>
    <t xml:space="preserve">Bastiglia,  Italy, , </t>
  </si>
  <si>
    <t>Vivian Canoletti</t>
  </si>
  <si>
    <t>Viviana Ballabio</t>
  </si>
  <si>
    <t>Viviane Romance</t>
  </si>
  <si>
    <t>Vivienne Marcheline Jolie</t>
  </si>
  <si>
    <t>Vladimir Pozner</t>
  </si>
  <si>
    <t>Vladimir Sabich</t>
  </si>
  <si>
    <t>Vladimir Volkoff</t>
  </si>
  <si>
    <t>Volker Brandt</t>
  </si>
  <si>
    <t>Volker RÃ¼he</t>
  </si>
  <si>
    <t>Vonetta McGee</t>
  </si>
  <si>
    <t xml:space="preserve">Stanford,  CA,  United States, </t>
  </si>
  <si>
    <t>VÃ¡clav Havel</t>
  </si>
  <si>
    <t>VÃ©ronique Brisset</t>
  </si>
  <si>
    <t>VÃ©ronique Genest</t>
  </si>
  <si>
    <t>VÃ©ronique Jannot</t>
  </si>
  <si>
    <t>VÃ©ronique Nichanaian</t>
  </si>
  <si>
    <t>VÃ©ronique Pirotton</t>
  </si>
  <si>
    <t>VÃ©ronique Sanson</t>
  </si>
  <si>
    <t>W. J. MacLean</t>
  </si>
  <si>
    <t>W. M. A. Drake</t>
  </si>
  <si>
    <t xml:space="preserve">Lacarne,  OH,  United States, </t>
  </si>
  <si>
    <t>W. S. Graham</t>
  </si>
  <si>
    <t>W. Warendorf</t>
  </si>
  <si>
    <t>WEN ZoÃ«</t>
  </si>
  <si>
    <t>Wade Boggs</t>
  </si>
  <si>
    <t>Waldemar Fegelein</t>
  </si>
  <si>
    <t>Waldemar Riefkogel</t>
  </si>
  <si>
    <t xml:space="preserve">Sarstedt,  Germany, , </t>
  </si>
  <si>
    <t>Wallace Clement Sabine</t>
  </si>
  <si>
    <t>Wally Armendarez</t>
  </si>
  <si>
    <t xml:space="preserve">Premont,  TX,  United States, </t>
  </si>
  <si>
    <t>Wally Cox</t>
  </si>
  <si>
    <t xml:space="preserve">Detroit Beach,  MI,  United States, </t>
  </si>
  <si>
    <t>Wally Elenbaas</t>
  </si>
  <si>
    <t>Wally Shannon</t>
  </si>
  <si>
    <t>Wally Toscanini</t>
  </si>
  <si>
    <t>Walt Alston</t>
  </si>
  <si>
    <t xml:space="preserve">Ross,  OH,  United States, </t>
  </si>
  <si>
    <t>Walt J. Bellamy</t>
  </si>
  <si>
    <t xml:space="preserve">New Bern,  NC,  United States, </t>
  </si>
  <si>
    <t>Walter Baade</t>
  </si>
  <si>
    <t>Walter Benjamin</t>
  </si>
  <si>
    <t>Walter Bestmann</t>
  </si>
  <si>
    <t>Walter Bouquet</t>
  </si>
  <si>
    <t xml:space="preserve">Meulebeke,  Belgium, , </t>
  </si>
  <si>
    <t>Walter Buch</t>
  </si>
  <si>
    <t>Walter Camryn</t>
  </si>
  <si>
    <t>Walter Carr</t>
  </si>
  <si>
    <t xml:space="preserve">Larkhall,  United Kingdom, , </t>
  </si>
  <si>
    <t>Walter Coomans</t>
  </si>
  <si>
    <t>Walter Darlington Huddleston</t>
  </si>
  <si>
    <t xml:space="preserve">Burkesville,  KY,  United States, </t>
  </si>
  <si>
    <t>Walter DarrÃ©</t>
  </si>
  <si>
    <t>Walter Dirks</t>
  </si>
  <si>
    <t>Walter Drexler</t>
  </si>
  <si>
    <t>Walter Eucken</t>
  </si>
  <si>
    <t xml:space="preserve">Jena,  Germany, , </t>
  </si>
  <si>
    <t>Walter F. Sweeney</t>
  </si>
  <si>
    <t xml:space="preserve">Cohasset,  MA,  United States, </t>
  </si>
  <si>
    <t>Walter Frank</t>
  </si>
  <si>
    <t>Walter Gempp</t>
  </si>
  <si>
    <t xml:space="preserve">Bad Rodach,  Germany, , </t>
  </si>
  <si>
    <t>Walter Godefroot</t>
  </si>
  <si>
    <t>Walter Grotrian</t>
  </si>
  <si>
    <t>Walter H. Annenberg</t>
  </si>
  <si>
    <t>Walter Harloe</t>
  </si>
  <si>
    <t xml:space="preserve">Matoaka,  WV,  United States, </t>
  </si>
  <si>
    <t>Walter Hasenclever</t>
  </si>
  <si>
    <t>Walter J. Poirier</t>
  </si>
  <si>
    <t>Walter Lazzaro</t>
  </si>
  <si>
    <t>Walter Lowry Small</t>
  </si>
  <si>
    <t>Walter Mattern</t>
  </si>
  <si>
    <t>Walter Mercer</t>
  </si>
  <si>
    <t xml:space="preserve">Galashiels,  United Kingdom, , </t>
  </si>
  <si>
    <t>Walter Mondale</t>
  </si>
  <si>
    <t xml:space="preserve">Ceylon,  MN,  United States, </t>
  </si>
  <si>
    <t>Walter Otto Hieber</t>
  </si>
  <si>
    <t>Walter Philip Leber</t>
  </si>
  <si>
    <t>Walter Pullen</t>
  </si>
  <si>
    <t>Walter Scavolini</t>
  </si>
  <si>
    <t>Walter Schirra</t>
  </si>
  <si>
    <t>Walter Schmidt</t>
  </si>
  <si>
    <t>Walter Spanghero</t>
  </si>
  <si>
    <t>Walter Ulbricht</t>
  </si>
  <si>
    <t>Walter Veltroni</t>
  </si>
  <si>
    <t>Walter Wiemken</t>
  </si>
  <si>
    <t>Walter Yowarsky</t>
  </si>
  <si>
    <t>Walter Zenga</t>
  </si>
  <si>
    <t>Walther Amelung</t>
  </si>
  <si>
    <t>Walther Bothe</t>
  </si>
  <si>
    <t xml:space="preserve">Oranienburg,  Germany, , </t>
  </si>
  <si>
    <t>Walther Gerlach</t>
  </si>
  <si>
    <t>Walther Model</t>
  </si>
  <si>
    <t xml:space="preserve">Genthin,  Germany, , </t>
  </si>
  <si>
    <t>Walther Nernst</t>
  </si>
  <si>
    <t xml:space="preserve">Briesen,  Germany, , </t>
  </si>
  <si>
    <t>Walther Rathenau</t>
  </si>
  <si>
    <t>Walther Warlimont</t>
  </si>
  <si>
    <t>Walther Wenck</t>
  </si>
  <si>
    <t xml:space="preserve">Wittenberg,  Germany, , </t>
  </si>
  <si>
    <t>Walthere Spring</t>
  </si>
  <si>
    <t>Wanda Capodaglio</t>
  </si>
  <si>
    <t>Wanda Hendrix</t>
  </si>
  <si>
    <t>Wanderley Luxemburgo</t>
  </si>
  <si>
    <t>Wannes Van de Velde</t>
  </si>
  <si>
    <t>Ward Ruyslinck</t>
  </si>
  <si>
    <t>Warren Beatty</t>
  </si>
  <si>
    <t>Warren David Jones</t>
  </si>
  <si>
    <t>Warren Eastman Hearnes</t>
  </si>
  <si>
    <t xml:space="preserve">Moline,  IL,  United States, </t>
  </si>
  <si>
    <t>Warren Jabali</t>
  </si>
  <si>
    <t>Warren Mckinney Shapleigh</t>
  </si>
  <si>
    <t>Warren Moon</t>
  </si>
  <si>
    <t>Washington Irving</t>
  </si>
  <si>
    <t>Waylon Jennings</t>
  </si>
  <si>
    <t xml:space="preserve">Littlefield,  AZ,  United States, </t>
  </si>
  <si>
    <t>Wayne Allen Moody</t>
  </si>
  <si>
    <t>Wayne Bay</t>
  </si>
  <si>
    <t>Wayne Collett</t>
  </si>
  <si>
    <t>Wayne Embry</t>
  </si>
  <si>
    <t>Wayne Gretzky</t>
  </si>
  <si>
    <t>Wayne Marshall</t>
  </si>
  <si>
    <t>Wayne Perry</t>
  </si>
  <si>
    <t>Wayne Thiebaud</t>
  </si>
  <si>
    <t>Wayne Tippit</t>
  </si>
  <si>
    <t>Wenche Foss</t>
  </si>
  <si>
    <t>Wendell Anderson</t>
  </si>
  <si>
    <t>Wendell Berry</t>
  </si>
  <si>
    <t xml:space="preserve">New Castle,  KY,  United States, </t>
  </si>
  <si>
    <t>Wendell Burton</t>
  </si>
  <si>
    <t>Wendell Hampton Ford</t>
  </si>
  <si>
    <t>Wendell John Coats</t>
  </si>
  <si>
    <t>Wendell Phillips</t>
  </si>
  <si>
    <t>Wendie Jo Sperber</t>
  </si>
  <si>
    <t>Wendy A. Lincoln</t>
  </si>
  <si>
    <t>Wendy F. Lang</t>
  </si>
  <si>
    <t>Wendy Gardner</t>
  </si>
  <si>
    <t>Wendy Makkena</t>
  </si>
  <si>
    <t>Werner Bruni</t>
  </si>
  <si>
    <t xml:space="preserve">Heimberg,  Switzerland, , </t>
  </si>
  <si>
    <t>Werner Cords</t>
  </si>
  <si>
    <t xml:space="preserve">Parchim,  Germany, , </t>
  </si>
  <si>
    <t>Werner Durrson</t>
  </si>
  <si>
    <t xml:space="preserve">Villingen-Schwenningen,  Germany, , </t>
  </si>
  <si>
    <t>Werner Egk</t>
  </si>
  <si>
    <t xml:space="preserve">DonauwÃ¶rth,  Germany, , </t>
  </si>
  <si>
    <t>Werner Erhard</t>
  </si>
  <si>
    <t>Werner Heisenberg</t>
  </si>
  <si>
    <t>Werner Hinz</t>
  </si>
  <si>
    <t>Werner Hirsig</t>
  </si>
  <si>
    <t xml:space="preserve">Renens (Vaud),  Switzerland, , </t>
  </si>
  <si>
    <t>Werner Jaeger</t>
  </si>
  <si>
    <t xml:space="preserve">Nettetal,  Germany, , </t>
  </si>
  <si>
    <t>Werner Kniesek</t>
  </si>
  <si>
    <t>Werner Krauss</t>
  </si>
  <si>
    <t xml:space="preserve">Sonnefeld,  Germany, , </t>
  </si>
  <si>
    <t>Werner Molders</t>
  </si>
  <si>
    <t>Werner Sombart</t>
  </si>
  <si>
    <t xml:space="preserve">Falkenstein,  Germany, , </t>
  </si>
  <si>
    <t>Werner Von Fritsch</t>
  </si>
  <si>
    <t>Wes Craven</t>
  </si>
  <si>
    <t>Wes Santee</t>
  </si>
  <si>
    <t>Wes Unseld</t>
  </si>
  <si>
    <t>Whitey Moore</t>
  </si>
  <si>
    <t xml:space="preserve">Tuscarawas,  OH,  United States, </t>
  </si>
  <si>
    <t>Whitley Strieber</t>
  </si>
  <si>
    <t>Whitney Houston</t>
  </si>
  <si>
    <t>Whoopi Goldberg</t>
  </si>
  <si>
    <t>Widmer Milandri</t>
  </si>
  <si>
    <t>Wieland Wagner</t>
  </si>
  <si>
    <t>Wilbert Vere Awdry</t>
  </si>
  <si>
    <t xml:space="preserve">Romsey,  United Kingdom, , </t>
  </si>
  <si>
    <t>Wilbur Joseph Cohen</t>
  </si>
  <si>
    <t>Wiley Manuel</t>
  </si>
  <si>
    <t>Wilfred Blunt</t>
  </si>
  <si>
    <t>Wilfried Dietrich</t>
  </si>
  <si>
    <t xml:space="preserve">Schifferstadt,  Germany, , </t>
  </si>
  <si>
    <t>Wilfried Forgues</t>
  </si>
  <si>
    <t>Wilfried Jean Van Moer</t>
  </si>
  <si>
    <t xml:space="preserve">Beveren,  Belgium, , </t>
  </si>
  <si>
    <t>Wilfried Martens</t>
  </si>
  <si>
    <t xml:space="preserve">Evergem,  Belgium, , </t>
  </si>
  <si>
    <t>Wilfried Peeters</t>
  </si>
  <si>
    <t xml:space="preserve">Mol,  Belgium, , </t>
  </si>
  <si>
    <t>Wilfried Richter</t>
  </si>
  <si>
    <t>Wilfried van Craeynest</t>
  </si>
  <si>
    <t>Wilhelm Adam</t>
  </si>
  <si>
    <t>Wilhelm Bauer</t>
  </si>
  <si>
    <t>Wilhelm Bruckner</t>
  </si>
  <si>
    <t>Wilhelm Bungert</t>
  </si>
  <si>
    <t>Wilhelm Busch</t>
  </si>
  <si>
    <t xml:space="preserve">Wiedensahl,  Germany, , </t>
  </si>
  <si>
    <t>Wilhelm Canaris</t>
  </si>
  <si>
    <t>Wilhelm Carl Keppler</t>
  </si>
  <si>
    <t>Wilhelm Dilthey</t>
  </si>
  <si>
    <t>Wilhelm DÃ¶rpfeld</t>
  </si>
  <si>
    <t>Wilhelm Franke</t>
  </si>
  <si>
    <t>Wilhelm Frick</t>
  </si>
  <si>
    <t xml:space="preserve">Alsenz,  Germany, , </t>
  </si>
  <si>
    <t>Wilhelm Grimm</t>
  </si>
  <si>
    <t>Wilhelm Groener</t>
  </si>
  <si>
    <t>Wilhelm Gustloff</t>
  </si>
  <si>
    <t xml:space="preserve">Schwerin,  Germany, , </t>
  </si>
  <si>
    <t>Wilhelm Keitel</t>
  </si>
  <si>
    <t xml:space="preserve">Bad Gandersheim,  Germany, , </t>
  </si>
  <si>
    <t>Wilhelm Kempff</t>
  </si>
  <si>
    <t xml:space="preserve">JÃ¼terbog,  Germany, , </t>
  </si>
  <si>
    <t>Wilhelm Knappertsbusch</t>
  </si>
  <si>
    <t>Wilhelm Kolle</t>
  </si>
  <si>
    <t xml:space="preserve">Lebach,  Germany, , </t>
  </si>
  <si>
    <t>Wilhelm Krieger</t>
  </si>
  <si>
    <t xml:space="preserve">Norderney,  Germany, , </t>
  </si>
  <si>
    <t>Wilhelm Lehmbruck</t>
  </si>
  <si>
    <t>Wilhelm Leibl</t>
  </si>
  <si>
    <t>Wilhelm Leuschner</t>
  </si>
  <si>
    <t>Wilhelm List</t>
  </si>
  <si>
    <t>Wilhelm Maybach</t>
  </si>
  <si>
    <t>Wilhelm Mohnke</t>
  </si>
  <si>
    <t>Wilhelm Ostwald</t>
  </si>
  <si>
    <t>+01:37:00</t>
  </si>
  <si>
    <t xml:space="preserve">Riga,  Latvia, , </t>
  </si>
  <si>
    <t>Wilhelm Raabe</t>
  </si>
  <si>
    <t xml:space="preserve">Eschershausen,  Germany, , </t>
  </si>
  <si>
    <t>Wilhelm Ritter von Leeb</t>
  </si>
  <si>
    <t>Wilhelm Ropke</t>
  </si>
  <si>
    <t xml:space="preserve">Schwarmstedt,  Germany, , </t>
  </si>
  <si>
    <t>Wilhelm SchlÃ¼ter</t>
  </si>
  <si>
    <t>Wilhelm Weiss</t>
  </si>
  <si>
    <t xml:space="preserve">Stadtsteinach,  Germany, , </t>
  </si>
  <si>
    <t>Wilhelm Wundt</t>
  </si>
  <si>
    <t>Wilhelm Zaisser</t>
  </si>
  <si>
    <t>Wilhelm von Kaulbach</t>
  </si>
  <si>
    <t>Wilhelm von Ketteler</t>
  </si>
  <si>
    <t>Wilkie Collins</t>
  </si>
  <si>
    <t>Will. i. am</t>
  </si>
  <si>
    <t>Will Ferrell</t>
  </si>
  <si>
    <t>Will Fyffe</t>
  </si>
  <si>
    <t>Will McEnaney</t>
  </si>
  <si>
    <t>Will Quadflieg</t>
  </si>
  <si>
    <t xml:space="preserve">Oberhausen,  Germany, , </t>
  </si>
  <si>
    <t>Will Reeve</t>
  </si>
  <si>
    <t>Will Young</t>
  </si>
  <si>
    <t xml:space="preserve">Wokingham,  United Kingdom, , </t>
  </si>
  <si>
    <t>Willeke van Ammelrooy</t>
  </si>
  <si>
    <t>Willem Dafoe</t>
  </si>
  <si>
    <t>Willem De Kooning</t>
  </si>
  <si>
    <t>Willem Elsschot</t>
  </si>
  <si>
    <t>Willem Frederik Hermans</t>
  </si>
  <si>
    <t>Willem Hielkema</t>
  </si>
  <si>
    <t>Willem Maris</t>
  </si>
  <si>
    <t>Willem Mengelberg</t>
  </si>
  <si>
    <t>Willem Pijper</t>
  </si>
  <si>
    <t>Willem Witsen</t>
  </si>
  <si>
    <t>Willem van Konijnenburg</t>
  </si>
  <si>
    <t>Willem van Otterloo</t>
  </si>
  <si>
    <t>Willi Baumeister</t>
  </si>
  <si>
    <t>Willi HÃ¶pner</t>
  </si>
  <si>
    <t xml:space="preserve">NeumÃ¼nster,  Germany, , </t>
  </si>
  <si>
    <t>Willi MÃ¼nzenberg</t>
  </si>
  <si>
    <t>Willi Schweitzer</t>
  </si>
  <si>
    <t>William, Lord Grieve</t>
  </si>
  <si>
    <t>William Adelbert Foster</t>
  </si>
  <si>
    <t>William Alexander Hewitt</t>
  </si>
  <si>
    <t>William Amcotts</t>
  </si>
  <si>
    <t>William Ancion</t>
  </si>
  <si>
    <t>William Andrew Hart</t>
  </si>
  <si>
    <t>William Archer</t>
  </si>
  <si>
    <t>William Atherton</t>
  </si>
  <si>
    <t>William Ball</t>
  </si>
  <si>
    <t>William Barton</t>
  </si>
  <si>
    <t xml:space="preserve">Warren,  RI,  United States, </t>
  </si>
  <si>
    <t>William Beach Renner</t>
  </si>
  <si>
    <t>William Bennison Fulton</t>
  </si>
  <si>
    <t>William Berke</t>
  </si>
  <si>
    <t>William Bernard Baugh</t>
  </si>
  <si>
    <t xml:space="preserve">McKinney,  KY,  United States, </t>
  </si>
  <si>
    <t>William Beverly Murphy</t>
  </si>
  <si>
    <t>William Bligh</t>
  </si>
  <si>
    <t xml:space="preserve">Plymouth,  United Kingdom, , </t>
  </si>
  <si>
    <t>William Bridges</t>
  </si>
  <si>
    <t>William Bulloch</t>
  </si>
  <si>
    <t>William Burrell</t>
  </si>
  <si>
    <t>William Butler Yeats</t>
  </si>
  <si>
    <t>Sandymount,  Tipperary,  Tipperary,  Ireland"</t>
  </si>
  <si>
    <t>William C. Douce</t>
  </si>
  <si>
    <t xml:space="preserve">Kingman,  KS,  United States, </t>
  </si>
  <si>
    <t>William Calman</t>
  </si>
  <si>
    <t>William Cavendish</t>
  </si>
  <si>
    <t>William Charles Gribble</t>
  </si>
  <si>
    <t xml:space="preserve">Ironwood,  MI,  United States, </t>
  </si>
  <si>
    <t>William Clark</t>
  </si>
  <si>
    <t>William Clarke Hinkle</t>
  </si>
  <si>
    <t xml:space="preserve">Toronto,  OH,  United States, </t>
  </si>
  <si>
    <t>William Coblentz</t>
  </si>
  <si>
    <t>William Coleman</t>
  </si>
  <si>
    <t>William Connoll Walker</t>
  </si>
  <si>
    <t>William Daley</t>
  </si>
  <si>
    <t xml:space="preserve">Hastings-on-Hudson,  NY,  United States, </t>
  </si>
  <si>
    <t>William Dandridge</t>
  </si>
  <si>
    <t xml:space="preserve">New Kent,  VA,  United States, </t>
  </si>
  <si>
    <t>William Dean Hawkins</t>
  </si>
  <si>
    <t xml:space="preserve">Fort Scott,  KS,  United States, </t>
  </si>
  <si>
    <t>William Devlin</t>
  </si>
  <si>
    <t>William Dickey</t>
  </si>
  <si>
    <t>William Dieterle</t>
  </si>
  <si>
    <t>William Dooley</t>
  </si>
  <si>
    <t>William Douglas</t>
  </si>
  <si>
    <t>William Duncan</t>
  </si>
  <si>
    <t>William Ed Ratleff</t>
  </si>
  <si>
    <t xml:space="preserve">Bellefontaine,  OH,  United States, </t>
  </si>
  <si>
    <t>William Egan Colby</t>
  </si>
  <si>
    <t>William Emerson</t>
  </si>
  <si>
    <t xml:space="preserve">Hurworth-on-Tees,  Darlington,  United Kingdom, </t>
  </si>
  <si>
    <t>William Ennis Thomson</t>
  </si>
  <si>
    <t>William Everson</t>
  </si>
  <si>
    <t>William Eythe</t>
  </si>
  <si>
    <t xml:space="preserve">Adams,  PA,  United States, </t>
  </si>
  <si>
    <t>William Finn</t>
  </si>
  <si>
    <t>William Floyd Weld</t>
  </si>
  <si>
    <t>William Fraser</t>
  </si>
  <si>
    <t>William Frederick Pitts</t>
  </si>
  <si>
    <t>William Friedkin</t>
  </si>
  <si>
    <t>William G. Bennett</t>
  </si>
  <si>
    <t>William Gallas</t>
  </si>
  <si>
    <t>William Garfield Dauben</t>
  </si>
  <si>
    <t>William Geiser</t>
  </si>
  <si>
    <t>William Gordon Bowen</t>
  </si>
  <si>
    <t>William Gustafson</t>
  </si>
  <si>
    <t>William H. Sheldon</t>
  </si>
  <si>
    <t>William Haddon</t>
  </si>
  <si>
    <t>William Hale</t>
  </si>
  <si>
    <t>William Hanley</t>
  </si>
  <si>
    <t>William Harrah</t>
  </si>
  <si>
    <t>William Haughton</t>
  </si>
  <si>
    <t xml:space="preserve">Gloversville,  NY,  United States, </t>
  </si>
  <si>
    <t>William Heirens</t>
  </si>
  <si>
    <t>William Henry Blakefield</t>
  </si>
  <si>
    <t xml:space="preserve">Sturgeon Bay,  WI,  United States, </t>
  </si>
  <si>
    <t>William Henry Ireland</t>
  </si>
  <si>
    <t>William Henry Moncrief</t>
  </si>
  <si>
    <t>William Hiltner</t>
  </si>
  <si>
    <t>William Holden</t>
  </si>
  <si>
    <t xml:space="preserve">O'Fallon,  IL,  United States, </t>
  </si>
  <si>
    <t>William Huffman Stewart</t>
  </si>
  <si>
    <t>William I. Spencer</t>
  </si>
  <si>
    <t>William Inge</t>
  </si>
  <si>
    <t>William J. Bratton</t>
  </si>
  <si>
    <t>William J. III Kennedy</t>
  </si>
  <si>
    <t>William J. Scott</t>
  </si>
  <si>
    <t>William Jewett Jr.</t>
  </si>
  <si>
    <t>William Jovanovich</t>
  </si>
  <si>
    <t xml:space="preserve">Louisville,  CO,  United States, </t>
  </si>
  <si>
    <t>William K. Estes</t>
  </si>
  <si>
    <t>William Katt</t>
  </si>
  <si>
    <t>William Keating</t>
  </si>
  <si>
    <t>William Kennedy Smith</t>
  </si>
  <si>
    <t>William Ker</t>
  </si>
  <si>
    <t>William Kininmonth</t>
  </si>
  <si>
    <t xml:space="preserve">Lunanhead,  Forfar,  United Kingdom, </t>
  </si>
  <si>
    <t>William Laimbeer Jr.</t>
  </si>
  <si>
    <t>William Levada</t>
  </si>
  <si>
    <t>William Lori</t>
  </si>
  <si>
    <t>William Love Starnes</t>
  </si>
  <si>
    <t>William Lucius Cary</t>
  </si>
  <si>
    <t>William M. Magruder</t>
  </si>
  <si>
    <t>William MacInnes</t>
  </si>
  <si>
    <t>William MacQueen</t>
  </si>
  <si>
    <t>William MacTaggart</t>
  </si>
  <si>
    <t>William Martin</t>
  </si>
  <si>
    <t>William Masters</t>
  </si>
  <si>
    <t>William Matthews</t>
  </si>
  <si>
    <t>William Max Schoning</t>
  </si>
  <si>
    <t>William McEwan Younger</t>
  </si>
  <si>
    <t>William McKelvey</t>
  </si>
  <si>
    <t>William Monahan</t>
  </si>
  <si>
    <t>William Monro Andrew</t>
  </si>
  <si>
    <t>William Montgomerie</t>
  </si>
  <si>
    <t>William Nanson Lettsom</t>
  </si>
  <si>
    <t xml:space="preserve">Pinner,  United Kingdom, , </t>
  </si>
  <si>
    <t>William Nunn Lipscomb</t>
  </si>
  <si>
    <t>William Peers</t>
  </si>
  <si>
    <t>William Pettet</t>
  </si>
  <si>
    <t>William Pitt Root</t>
  </si>
  <si>
    <t>William Rehnquist</t>
  </si>
  <si>
    <t>William Reid Dick</t>
  </si>
  <si>
    <t>William Ross</t>
  </si>
  <si>
    <t>William S. Burroughs</t>
  </si>
  <si>
    <t>William Sefton</t>
  </si>
  <si>
    <t>William Self</t>
  </si>
  <si>
    <t>William Senne</t>
  </si>
  <si>
    <t>William Sheller</t>
  </si>
  <si>
    <t>William Simon</t>
  </si>
  <si>
    <t>William Slapin</t>
  </si>
  <si>
    <t>William Soutar</t>
  </si>
  <si>
    <t>William Steinberg</t>
  </si>
  <si>
    <t>William Stern</t>
  </si>
  <si>
    <t>William Sylvester</t>
  </si>
  <si>
    <t>William Thieulin</t>
  </si>
  <si>
    <t>William Vukovich</t>
  </si>
  <si>
    <t>William W. Snavely</t>
  </si>
  <si>
    <t>William Walker</t>
  </si>
  <si>
    <t>William Walsh</t>
  </si>
  <si>
    <t>William Wantling</t>
  </si>
  <si>
    <t>William Wegman</t>
  </si>
  <si>
    <t>William Whitelaw</t>
  </si>
  <si>
    <t>William Woodrow Wisman</t>
  </si>
  <si>
    <t xml:space="preserve">Augusta,  KS,  United States, </t>
  </si>
  <si>
    <t>William Worrall Mayo</t>
  </si>
  <si>
    <t xml:space="preserve">Eccles,  Norwich,  United Kingdom, </t>
  </si>
  <si>
    <t>William Wyler</t>
  </si>
  <si>
    <t>Willie Davenport</t>
  </si>
  <si>
    <t xml:space="preserve">Troy,  AL,  United States, </t>
  </si>
  <si>
    <t>Willie Gallacher</t>
  </si>
  <si>
    <t>Willie Mays</t>
  </si>
  <si>
    <t xml:space="preserve">Theodore,  AL,  United States, </t>
  </si>
  <si>
    <t>Willie McCovey</t>
  </si>
  <si>
    <t>Willie McGinest</t>
  </si>
  <si>
    <t>Willie Nelson</t>
  </si>
  <si>
    <t xml:space="preserve">Abbott,  TX,  United States, </t>
  </si>
  <si>
    <t>Willie W. Lanier</t>
  </si>
  <si>
    <t xml:space="preserve">Clover Hill,  VA,  United States, </t>
  </si>
  <si>
    <t>Willie Weatherly</t>
  </si>
  <si>
    <t>Willis Alan Ramsey</t>
  </si>
  <si>
    <t>Willis Eugene Lamb Jr.</t>
  </si>
  <si>
    <t>Willis Reed</t>
  </si>
  <si>
    <t xml:space="preserve">Bernice,  LA,  United States, </t>
  </si>
  <si>
    <t>Willow Smith</t>
  </si>
  <si>
    <t>Willy Alberti</t>
  </si>
  <si>
    <t>Willy Beckerath</t>
  </si>
  <si>
    <t>Willy Birgel</t>
  </si>
  <si>
    <t>Willy Brandt</t>
  </si>
  <si>
    <t>Willy Claes</t>
  </si>
  <si>
    <t>Willy Coppernolle</t>
  </si>
  <si>
    <t>Willy Hellpach</t>
  </si>
  <si>
    <t>Willy Messerschmitt</t>
  </si>
  <si>
    <t>Willy Mortier</t>
  </si>
  <si>
    <t>Willy Reichert</t>
  </si>
  <si>
    <t>Willy Sachs</t>
  </si>
  <si>
    <t>Willy de Clercq</t>
  </si>
  <si>
    <t>Willy de la Bye</t>
  </si>
  <si>
    <t>Wilson Ferreira</t>
  </si>
  <si>
    <t xml:space="preserve">Minas de Corrales,  Rivera,  Uruguay, </t>
  </si>
  <si>
    <t>Wim Clemens</t>
  </si>
  <si>
    <t>Wim Kan</t>
  </si>
  <si>
    <t>Wim Sonneveld</t>
  </si>
  <si>
    <t>Wim Van Dam</t>
  </si>
  <si>
    <t>Wim Wenders</t>
  </si>
  <si>
    <t>Wim van Est</t>
  </si>
  <si>
    <t xml:space="preserve">Fijnaart,  Moerdijk,  Netherlands, </t>
  </si>
  <si>
    <t>Winant Sidle</t>
  </si>
  <si>
    <t>Winifred Ann Taylor</t>
  </si>
  <si>
    <t>Winifred Davison Horst</t>
  </si>
  <si>
    <t>Wink Martindale</t>
  </si>
  <si>
    <t>Winona Ryder</t>
  </si>
  <si>
    <t>Wladislaw Lukasiuk</t>
  </si>
  <si>
    <t xml:space="preserve">Korczew (Tokary),  Polska, , </t>
  </si>
  <si>
    <t>Wladyslaw Anders</t>
  </si>
  <si>
    <t xml:space="preserve">KroÅ›niewice,  Poland, , </t>
  </si>
  <si>
    <t>Wladyslaw Reymont</t>
  </si>
  <si>
    <t xml:space="preserve">Kobiele Wielkie,  Polska, , </t>
  </si>
  <si>
    <t>Wojciech Jaruzelski</t>
  </si>
  <si>
    <t xml:space="preserve">KurÃ³w,  Poland, , </t>
  </si>
  <si>
    <t>Wolf Von Harnack</t>
  </si>
  <si>
    <t>Wolfdietrich Schnurre</t>
  </si>
  <si>
    <t>Wolfgang Abendroth</t>
  </si>
  <si>
    <t>Wolfgang Amadeus Mozart</t>
  </si>
  <si>
    <t>Wolfgang Borchert</t>
  </si>
  <si>
    <t>Wolfgang Finkelnburg</t>
  </si>
  <si>
    <t>Wolfgang Fortner</t>
  </si>
  <si>
    <t>Wolfgang KÃ¶ppen</t>
  </si>
  <si>
    <t>Wolfgang Petersen</t>
  </si>
  <si>
    <t>Wolfgang Preiss</t>
  </si>
  <si>
    <t>Wolfgang RÃ¶hder</t>
  </si>
  <si>
    <t>Wolfgang SchÃ¤uble</t>
  </si>
  <si>
    <t>Wolfgang Spier</t>
  </si>
  <si>
    <t>Wolfgang Staudte</t>
  </si>
  <si>
    <t>Wolfgang Windgassen</t>
  </si>
  <si>
    <t>Wolfgang Zimmerer</t>
  </si>
  <si>
    <t xml:space="preserve">Ohlstadt,  Germany, , </t>
  </si>
  <si>
    <t>Wolf von Helldorf</t>
  </si>
  <si>
    <t>Wols</t>
  </si>
  <si>
    <t>Woodkid</t>
  </si>
  <si>
    <t xml:space="preserve">Tassin-la-Demi-Lune,  France, , </t>
  </si>
  <si>
    <t>Woodrow Peoples</t>
  </si>
  <si>
    <t>Woody Allen</t>
  </si>
  <si>
    <t>Woody Fraser</t>
  </si>
  <si>
    <t>Woody Hayes</t>
  </si>
  <si>
    <t xml:space="preserve">Clifton,  OH,  United States, </t>
  </si>
  <si>
    <t>Woody Herman</t>
  </si>
  <si>
    <t>Worth Harrington Bagley</t>
  </si>
  <si>
    <t xml:space="preserve">Annapolis,  MD,  United States, </t>
  </si>
  <si>
    <t>Wyatt Russell</t>
  </si>
  <si>
    <t>Wyc Grousbeck</t>
  </si>
  <si>
    <t>Wynn Hawkins</t>
  </si>
  <si>
    <t xml:space="preserve">East Palestine,  OH,  United States, </t>
  </si>
  <si>
    <t>Wynonna Judd</t>
  </si>
  <si>
    <t>Wynter Perrineau</t>
  </si>
  <si>
    <t>Wyomia Tyus</t>
  </si>
  <si>
    <t>X. J. Kennedy</t>
  </si>
  <si>
    <t xml:space="preserve">Dover,  NJ,  United States, </t>
  </si>
  <si>
    <t>Xander Jones</t>
  </si>
  <si>
    <t>Xavier Bizard</t>
  </si>
  <si>
    <t>Xavier Cantat</t>
  </si>
  <si>
    <t>Xavier Cugat</t>
  </si>
  <si>
    <t xml:space="preserve">Girona,  Spain, , </t>
  </si>
  <si>
    <t>Xavier Darasse</t>
  </si>
  <si>
    <t>Xavier Darcos</t>
  </si>
  <si>
    <t>Xavier Depraz</t>
  </si>
  <si>
    <t xml:space="preserve">Albert,  France, , </t>
  </si>
  <si>
    <t>Xavier Dor</t>
  </si>
  <si>
    <t>Xavier Emmanuelli</t>
  </si>
  <si>
    <t>Xavier Garbajosa</t>
  </si>
  <si>
    <t>Xavier Giannoli</t>
  </si>
  <si>
    <t>Xavier GÃ©lin</t>
  </si>
  <si>
    <t>Xavier Niel</t>
  </si>
  <si>
    <t>Xavier Privas</t>
  </si>
  <si>
    <t>Xavier Saint</t>
  </si>
  <si>
    <t>Yamandu Costa</t>
  </si>
  <si>
    <t xml:space="preserve">Passo Fundo,  Brazil, , </t>
  </si>
  <si>
    <t>Yamina Benguigui</t>
  </si>
  <si>
    <t>Yann Arthus</t>
  </si>
  <si>
    <t>Yann Le Gac</t>
  </si>
  <si>
    <t>Yann Moix</t>
  </si>
  <si>
    <t>Yann QueffÃ©lec</t>
  </si>
  <si>
    <t>Yann Tiersen</t>
  </si>
  <si>
    <t>Yannick Agnel</t>
  </si>
  <si>
    <t>Yannick AllÃ©no</t>
  </si>
  <si>
    <t>Yannick Bellon</t>
  </si>
  <si>
    <t>Yannick Noah</t>
  </si>
  <si>
    <t>Yannick Renier</t>
  </si>
  <si>
    <t>Yaser Esam Hamdi</t>
  </si>
  <si>
    <t>Yasmine Belmadi</t>
  </si>
  <si>
    <t>Yayia Maddi</t>
  </si>
  <si>
    <t>Ylenia Carrisi</t>
  </si>
  <si>
    <t>Yoann Gourcuff</t>
  </si>
  <si>
    <t>Yogi Berra</t>
  </si>
  <si>
    <t>Yolande Moreau</t>
  </si>
  <si>
    <t>Your Host Raymond</t>
  </si>
  <si>
    <t>Youri Djorkaeff</t>
  </si>
  <si>
    <t>Youri Gilg</t>
  </si>
  <si>
    <t>Yram</t>
  </si>
  <si>
    <t>Yseult Gervy</t>
  </si>
  <si>
    <t xml:space="preserve">Nivelles,  Belgium, , </t>
  </si>
  <si>
    <t>Yuri Chechi</t>
  </si>
  <si>
    <t>Yvan Delporte</t>
  </si>
  <si>
    <t>Yves AllÃ©gret</t>
  </si>
  <si>
    <t>Yves AndrÃ© Delubac</t>
  </si>
  <si>
    <t>Yves Baudrier</t>
  </si>
  <si>
    <t>Yves Berger</t>
  </si>
  <si>
    <t>Yves Bescond</t>
  </si>
  <si>
    <t>Yves Boisset</t>
  </si>
  <si>
    <t>Yves Bonnat</t>
  </si>
  <si>
    <t>Yves Bonnet</t>
  </si>
  <si>
    <t xml:space="preserve">La BussiÃ¨re,  France, , </t>
  </si>
  <si>
    <t>Yves Brayer</t>
  </si>
  <si>
    <t>Yves Camdeborde</t>
  </si>
  <si>
    <t>Yves Cros</t>
  </si>
  <si>
    <t xml:space="preserve">Aigues-Vives,  France, , </t>
  </si>
  <si>
    <t>Yves Deniaud</t>
  </si>
  <si>
    <t>Yves Du Manoir</t>
  </si>
  <si>
    <t>Yves Dumon</t>
  </si>
  <si>
    <t>Yves Floch</t>
  </si>
  <si>
    <t xml:space="preserve">Plouguerneau,  France, , </t>
  </si>
  <si>
    <t>Yves Gamonet</t>
  </si>
  <si>
    <t>Yves Gibeau</t>
  </si>
  <si>
    <t xml:space="preserve">Bouzy,  France, , </t>
  </si>
  <si>
    <t>Yves Godard</t>
  </si>
  <si>
    <t>Yves GuÃ©na</t>
  </si>
  <si>
    <t>Yves Jean Bonnefoy</t>
  </si>
  <si>
    <t>Yves Klein</t>
  </si>
  <si>
    <t>Yves Lanvin</t>
  </si>
  <si>
    <t>Yves Le Borgne</t>
  </si>
  <si>
    <t>Yves Lenoble</t>
  </si>
  <si>
    <t>Yves Montand</t>
  </si>
  <si>
    <t xml:space="preserve">Monsummano Terme,  Italia, , </t>
  </si>
  <si>
    <t>Yves Navarre</t>
  </si>
  <si>
    <t>Yves Robert</t>
  </si>
  <si>
    <t>Yves Rocher</t>
  </si>
  <si>
    <t xml:space="preserve">La Gacilly,  France, , </t>
  </si>
  <si>
    <t>Yves Roumajon</t>
  </si>
  <si>
    <t>Yves RÃ©nier</t>
  </si>
  <si>
    <t>Yves Saint Laurent</t>
  </si>
  <si>
    <t>Yves Saint Martin</t>
  </si>
  <si>
    <t>Yves Simon</t>
  </si>
  <si>
    <t xml:space="preserve">Choiseul,  Saint Lucia, , </t>
  </si>
  <si>
    <t>Yves Tanguy</t>
  </si>
  <si>
    <t>Yves Vincent</t>
  </si>
  <si>
    <t>Yvette Guilbert</t>
  </si>
  <si>
    <t>Yvon Bartolini</t>
  </si>
  <si>
    <t>Yvon Douis</t>
  </si>
  <si>
    <t>Yvonne</t>
  </si>
  <si>
    <t>Yvonne Brassart</t>
  </si>
  <si>
    <t>Yvonne Burke</t>
  </si>
  <si>
    <t>Yvonne De Bark</t>
  </si>
  <si>
    <t>Yvonne Godard</t>
  </si>
  <si>
    <t>Yvonne Murray</t>
  </si>
  <si>
    <t xml:space="preserve">Musselburgh,  United Kingdom, , </t>
  </si>
  <si>
    <t>Yvonne Printemps</t>
  </si>
  <si>
    <t>Yvonne Ryding</t>
  </si>
  <si>
    <t>Yvonne de Bray</t>
  </si>
  <si>
    <t>Yvonne de Gaulle</t>
  </si>
  <si>
    <t>Zac Efron</t>
  </si>
  <si>
    <t xml:space="preserve">San Luis Obispo,  CA,  United States, </t>
  </si>
  <si>
    <t>Zacarias Moussaoui</t>
  </si>
  <si>
    <t>Zachary Reynolds</t>
  </si>
  <si>
    <t>Zachary Zorn</t>
  </si>
  <si>
    <t>Zack Conroy</t>
  </si>
  <si>
    <t xml:space="preserve">Portsmouth,  NH,  United States, </t>
  </si>
  <si>
    <t>Zack E. Willson</t>
  </si>
  <si>
    <t xml:space="preserve">Sycamore,  OH,  United States, </t>
  </si>
  <si>
    <t>Zadkiel I.</t>
  </si>
  <si>
    <t xml:space="preserve">Enfield,  United Kingdom, , </t>
  </si>
  <si>
    <t>Zane Stein</t>
  </si>
  <si>
    <t>Zane William Smith</t>
  </si>
  <si>
    <t>Zaz</t>
  </si>
  <si>
    <t>Zeffiro Furiassi</t>
  </si>
  <si>
    <t>Zeiza Halimi</t>
  </si>
  <si>
    <t xml:space="preserve">La Goulette,  Tunis,  Tunisie, </t>
  </si>
  <si>
    <t>Zeke Bratkowski</t>
  </si>
  <si>
    <t>Zenna Henderson</t>
  </si>
  <si>
    <t>Zenobe Gramme</t>
  </si>
  <si>
    <t xml:space="preserve">Amay,  Belgium, , </t>
  </si>
  <si>
    <t>Zenon Kliszko</t>
  </si>
  <si>
    <t>Zim Zimmerman</t>
  </si>
  <si>
    <t>Zino Francescatti</t>
  </si>
  <si>
    <t>ZinÃ©dine Zidane</t>
  </si>
  <si>
    <t>Zizi Jeanmaire</t>
  </si>
  <si>
    <t>Zoe Katherine Virant</t>
  </si>
  <si>
    <t>Zoe Lewis</t>
  </si>
  <si>
    <t>ZoltÃ¡n Hargitay</t>
  </si>
  <si>
    <t>Zooey Deschanel</t>
  </si>
  <si>
    <t>Zora Folley</t>
  </si>
  <si>
    <t>Zoran</t>
  </si>
  <si>
    <t xml:space="preserve">Pakrac,  Croatia, , </t>
  </si>
  <si>
    <t>Zosia Mamet</t>
  </si>
  <si>
    <t xml:space="preserve">Randolph,  NJ,  United States, </t>
  </si>
  <si>
    <t>ZoÃ© FÃ©lix</t>
  </si>
  <si>
    <t>ZoÃ« Fontana</t>
  </si>
  <si>
    <t>ZoÃ« Lund</t>
  </si>
  <si>
    <t>Zucchero</t>
  </si>
  <si>
    <t>de L'Isle Adam De Villiers</t>
  </si>
  <si>
    <t>k.d. lang</t>
  </si>
  <si>
    <t>Ãˆve Curie</t>
  </si>
  <si>
    <t>Ã‰dith Cresson</t>
  </si>
  <si>
    <t>Ã‰dith Piaf</t>
  </si>
  <si>
    <t>Ã‰douard Caillau</t>
  </si>
  <si>
    <t>Ã‰douard Daladier</t>
  </si>
  <si>
    <t>Ã‰douard Drumont</t>
  </si>
  <si>
    <t>Ã‰douard Georges Mac</t>
  </si>
  <si>
    <t>Ã‰douard Guillard</t>
  </si>
  <si>
    <t>Ã‰douard Herriot</t>
  </si>
  <si>
    <t>Ã‰douard Manet</t>
  </si>
  <si>
    <t>Ã‰douard Vuillard</t>
  </si>
  <si>
    <t xml:space="preserve">Cuiseaux,  France, , </t>
  </si>
  <si>
    <t>Ã‰lizabeth Teissier</t>
  </si>
  <si>
    <t>Ã‰lodie Bouchez</t>
  </si>
  <si>
    <t>Ã‰lodie Navarre</t>
  </si>
  <si>
    <t>Ã‰mile Debraux</t>
  </si>
  <si>
    <t xml:space="preserve">Ancerville,  France, , </t>
  </si>
  <si>
    <t>Ã‰mile Durkheim</t>
  </si>
  <si>
    <t>Ã‰mile Faguet</t>
  </si>
  <si>
    <t>Ã‰mile Fourquet</t>
  </si>
  <si>
    <t xml:space="preserve">Quingey,  France, , </t>
  </si>
  <si>
    <t>Ã‰mile LittrÃ©</t>
  </si>
  <si>
    <t>Ã‰mile Pladner</t>
  </si>
  <si>
    <t>Ã‰mile Prud'homme</t>
  </si>
  <si>
    <t>Ã‰mile Verhaeren</t>
  </si>
  <si>
    <t xml:space="preserve">Puurs-Sint-Amands,  BelgiÃ«, , </t>
  </si>
  <si>
    <t>Ã‰mile Zola</t>
  </si>
  <si>
    <t>Ã‰milie Dequenne</t>
  </si>
  <si>
    <t xml:space="preserve">BelÅ“il,  Belgium, , </t>
  </si>
  <si>
    <t>Ã‰milie Fer</t>
  </si>
  <si>
    <t>Ã‰milie Loit</t>
  </si>
  <si>
    <t>Ã‰ric Abidal</t>
  </si>
  <si>
    <t>Ã‰ric FrÃ©chon</t>
  </si>
  <si>
    <t xml:space="preserve">Corbie,  France, , </t>
  </si>
  <si>
    <t>Ã‰tienne</t>
  </si>
  <si>
    <t>Milan, ITALY (General), Italy</t>
  </si>
  <si>
    <t>Shekh Abdullah</t>
  </si>
  <si>
    <t>Shrinagar Jabal, , India</t>
  </si>
  <si>
    <t>Farukh Abdullah</t>
  </si>
  <si>
    <t>Srinagar(JK), , India</t>
  </si>
  <si>
    <t>Ansel Adams</t>
  </si>
  <si>
    <t>San Francisco, CA California, USA</t>
  </si>
  <si>
    <t>Julian  Cannonball Adderley</t>
  </si>
  <si>
    <t>Tampa, FL Florida, USA</t>
  </si>
  <si>
    <t>Chicago, IL Illinois, USA</t>
  </si>
  <si>
    <t>Ramrao Adik</t>
  </si>
  <si>
    <t>Khanapur(Mah), , India</t>
  </si>
  <si>
    <t>Theodor W. Adorno</t>
  </si>
  <si>
    <t>+00:01:00</t>
  </si>
  <si>
    <t>Frankfurt-am-Main, GERMANY (General), Germany</t>
  </si>
  <si>
    <t>Durga Agrawal</t>
  </si>
  <si>
    <t>Calcutta, IN, India</t>
  </si>
  <si>
    <t>James Akins</t>
  </si>
  <si>
    <t>Akron, OH Ohio, USA</t>
  </si>
  <si>
    <t>Joseph Albers</t>
  </si>
  <si>
    <t>-00:00:00</t>
  </si>
  <si>
    <t>Bottrop, GERMANY (General), Germany</t>
  </si>
  <si>
    <t>Lita Albuquerque</t>
  </si>
  <si>
    <t>Santa Monica, CA California, USA</t>
  </si>
  <si>
    <t>Brian Aldiss</t>
  </si>
  <si>
    <t>Dereham, Norfolk, England</t>
  </si>
  <si>
    <t>Dayton, OH Ohio, USA</t>
  </si>
  <si>
    <t>Muhammed Ali</t>
  </si>
  <si>
    <t>Louisville, KY Kentucky, USA</t>
  </si>
  <si>
    <t>Bronx, NY New York, USA</t>
  </si>
  <si>
    <t>Los Angeles, CA California, USA</t>
  </si>
  <si>
    <t>Luis Alvarez</t>
  </si>
  <si>
    <t>Margret Alwa</t>
  </si>
  <si>
    <t>Manglur(Hospet;Kar), , India</t>
  </si>
  <si>
    <t>Lance Alworth</t>
  </si>
  <si>
    <t>Houston, TX Texas, USA</t>
  </si>
  <si>
    <t>Bhimrao Ambedkar</t>
  </si>
  <si>
    <t>Mahur(Mah), , India</t>
  </si>
  <si>
    <t>Kenosha, WI Wisconsin, USA</t>
  </si>
  <si>
    <t>Dev Ananad</t>
  </si>
  <si>
    <t>Gurdaspur, INDIA (general), India</t>
  </si>
  <si>
    <t>John Anderson</t>
  </si>
  <si>
    <t>Rockford, IL Illinois, USA</t>
  </si>
  <si>
    <t>Ian Scott Anderson</t>
  </si>
  <si>
    <t>Dunfermline, SCOTLAND (General), Scotland</t>
  </si>
  <si>
    <t>Long Beach, CA California, USA</t>
  </si>
  <si>
    <t>Toccoca, GA Georgia, USA</t>
  </si>
  <si>
    <t>Milwaukee, WI Wisconsin, USA</t>
  </si>
  <si>
    <t>George Anthiel</t>
  </si>
  <si>
    <t>Trenton, NJ New Jersey, USA</t>
  </si>
  <si>
    <t>Tacoma, DE Delaware, USA</t>
  </si>
  <si>
    <t>Piers Anthony</t>
  </si>
  <si>
    <t>Oxford, , England</t>
  </si>
  <si>
    <t>A.R. Antule</t>
  </si>
  <si>
    <t>Roha(Mah), , India</t>
  </si>
  <si>
    <t>Shanta Apte</t>
  </si>
  <si>
    <t>Sholapur, INDIA (general), India</t>
  </si>
  <si>
    <t>Jeffrey Archer</t>
  </si>
  <si>
    <t>Mark, Somerset, England</t>
  </si>
  <si>
    <t>Georgio Armani</t>
  </si>
  <si>
    <t>Piacenza, ITALY (General), Italy</t>
  </si>
  <si>
    <t>St. Marys, OH Ohio, USA</t>
  </si>
  <si>
    <t>Minneapolis, MN Minnesota, USA</t>
  </si>
  <si>
    <t>Strasbourg, Alsace, GERMANY (General), Germany</t>
  </si>
  <si>
    <t>Richmond, NV Nevada, USA</t>
  </si>
  <si>
    <t>Elizabeth Ashley</t>
  </si>
  <si>
    <t>Ocala, FL Florida, USA</t>
  </si>
  <si>
    <t>Jean Eugene Atget</t>
  </si>
  <si>
    <t>Libourne, Gironde, FRANCE (General), France</t>
  </si>
  <si>
    <t>Chet Atkins</t>
  </si>
  <si>
    <t>Luttrell, TN Tennessee, USA</t>
  </si>
  <si>
    <t>Lodeve, FRANCE (General), France</t>
  </si>
  <si>
    <t>Sri Aurobindo</t>
  </si>
  <si>
    <t>+05:52:48</t>
  </si>
  <si>
    <t>Calcutta, INDIA (general), India</t>
  </si>
  <si>
    <t>Redondo Beach, CA California, USA</t>
  </si>
  <si>
    <t>Maulana Azad</t>
  </si>
  <si>
    <t>Makka, SA99, Saudi Arabia</t>
  </si>
  <si>
    <t>Shabana Azmi</t>
  </si>
  <si>
    <t>Hyderabad, INDIA (general), India</t>
  </si>
  <si>
    <t>Paris, , France</t>
  </si>
  <si>
    <t>Chandra Babu Naidu</t>
  </si>
  <si>
    <t>Amitabh Bachhan</t>
  </si>
  <si>
    <t>Allahabad, INDIA (general), India</t>
  </si>
  <si>
    <t>Oak Park, IL Illinois, USA</t>
  </si>
  <si>
    <t>John Backe</t>
  </si>
  <si>
    <t>Lal Bahadur Shastri</t>
  </si>
  <si>
    <t>Varanasi(UP), Uttar Pradesh, India</t>
  </si>
  <si>
    <t>Benjamin Bailer</t>
  </si>
  <si>
    <t>Champaign, IL Illinois, USA</t>
  </si>
  <si>
    <t>Huntsville, TN Tennessee, USA</t>
  </si>
  <si>
    <t>Russell Baker</t>
  </si>
  <si>
    <t>Morrisonville, NV Nevada, USA</t>
  </si>
  <si>
    <t>Madhu Bala</t>
  </si>
  <si>
    <t>Delhi, INDIA (general), India</t>
  </si>
  <si>
    <t>Dr. Balkrishna Munje</t>
  </si>
  <si>
    <t>Bilaspur(MP), , India</t>
  </si>
  <si>
    <t>St-Jean-de-Maurienne, FRANCE (General), France</t>
  </si>
  <si>
    <t xml:space="preserve">Balthus </t>
  </si>
  <si>
    <t>Paris, FRANCE (General), France</t>
  </si>
  <si>
    <t>Dallas, TX Texas, USA</t>
  </si>
  <si>
    <t>Tony Banks</t>
  </si>
  <si>
    <t>East Hoathly, Sussex, England</t>
  </si>
  <si>
    <t xml:space="preserve">Bansilal </t>
  </si>
  <si>
    <t>Bhiwani, INDIA (general), India</t>
  </si>
  <si>
    <t>Sydney Biddle Barrow</t>
  </si>
  <si>
    <t>Long Branch, NJ New Jersey, USA</t>
  </si>
  <si>
    <t>Maurice Barrymore</t>
  </si>
  <si>
    <t>Amritsar, , India</t>
  </si>
  <si>
    <t>Elizabeth, NJ New Jersey, USA</t>
  </si>
  <si>
    <t>Edna, TX Texas, USA</t>
  </si>
  <si>
    <t>Dewey Bartlett</t>
  </si>
  <si>
    <t>Marietta, OH Ohio, USA</t>
  </si>
  <si>
    <t>Jyoti Basu</t>
  </si>
  <si>
    <t>+05:53:20</t>
  </si>
  <si>
    <t>Solingen, GERMANY (General), Germany</t>
  </si>
  <si>
    <t>Wheeler, TX Texas, USA</t>
  </si>
  <si>
    <t>Burlington, VT Vermont, USA</t>
  </si>
  <si>
    <t>Hardinsberg, KY Kentucky, USA</t>
  </si>
  <si>
    <t>C.C. Beck</t>
  </si>
  <si>
    <t>Zumbrota, MN Minnesota, USA</t>
  </si>
  <si>
    <t>Brendan Behan</t>
  </si>
  <si>
    <t>Dublin, , Ireland</t>
  </si>
  <si>
    <t>Maurice Bejart</t>
  </si>
  <si>
    <t>Marseille, FRANCE (General), France</t>
  </si>
  <si>
    <t>Hanley, UNITED KINGDOM (General), England</t>
  </si>
  <si>
    <t>Buffalo, NY New York, USA</t>
  </si>
  <si>
    <t>Mission, TX Texas, USA</t>
  </si>
  <si>
    <t>Roseau, MN Minnesota, USA</t>
  </si>
  <si>
    <t>Crookston, MN Minnesota, USA</t>
  </si>
  <si>
    <t>St. Louis, MO Missouri, USA</t>
  </si>
  <si>
    <t>Virginia, MN Minnesota, USA</t>
  </si>
  <si>
    <t>Chuck Berry</t>
  </si>
  <si>
    <t>St Louis, MO Missouri, USA</t>
  </si>
  <si>
    <t>Francis Berry</t>
  </si>
  <si>
    <t>Ipoh, MALAYSIA (General), Malaysia</t>
  </si>
  <si>
    <t>Corpus Christi, TX Texas, USA</t>
  </si>
  <si>
    <t xml:space="preserve">Bhajanlal </t>
  </si>
  <si>
    <t>Pehowa, , India</t>
  </si>
  <si>
    <t>Balasaheb Bharde</t>
  </si>
  <si>
    <t>Pathrud, , India</t>
  </si>
  <si>
    <t>Annasaheb Bhopadkar</t>
  </si>
  <si>
    <t>Pune, INDIA (general), India</t>
  </si>
  <si>
    <t>Benazir Bhutto</t>
  </si>
  <si>
    <t>+05:00:00</t>
  </si>
  <si>
    <t>Karachi, PK99, Pakistan</t>
  </si>
  <si>
    <t>Atal Bihari Vajpai</t>
  </si>
  <si>
    <t>Gwalior(MP), , India</t>
  </si>
  <si>
    <t>Otto, Oscar Binder</t>
  </si>
  <si>
    <t>Bessemer, MI Michigan, USA</t>
  </si>
  <si>
    <t>Park Ridge, IL Illinois, USA</t>
  </si>
  <si>
    <t>Nutley, NJ New Jersey, USA</t>
  </si>
  <si>
    <t>Felix Blanchard</t>
  </si>
  <si>
    <t>Bishopville, SC South Carolina, USA</t>
  </si>
  <si>
    <t>Ft Wayne, IL Illinois, USA</t>
  </si>
  <si>
    <t>William Peter Blatty</t>
  </si>
  <si>
    <t>New York, NY New York, USA</t>
  </si>
  <si>
    <t>Lexington, KY Kentucky, USA</t>
  </si>
  <si>
    <t>E Orange, NJ New Jersey, USA</t>
  </si>
  <si>
    <t>Robert Albert Bloch</t>
  </si>
  <si>
    <t>Ursula Bloom</t>
  </si>
  <si>
    <t>Chelmsford, UNITED KINGDOM (General), England</t>
  </si>
  <si>
    <t>Tom Boardman</t>
  </si>
  <si>
    <t>Bronxville, NY New York, USA</t>
  </si>
  <si>
    <t>Louise Bogan</t>
  </si>
  <si>
    <t>Livermore Falls, ME Maine, USA</t>
  </si>
  <si>
    <t>Dirk Bogarde</t>
  </si>
  <si>
    <t>Twickenham, , England</t>
  </si>
  <si>
    <t>Fontenay-aux-Roses, , France</t>
  </si>
  <si>
    <t>Gary, IL Illinois, USA</t>
  </si>
  <si>
    <t>Ranjan Bose</t>
  </si>
  <si>
    <t>Indore, IN, India</t>
  </si>
  <si>
    <t>Montbrison, , France</t>
  </si>
  <si>
    <t>Sir Adrian Boult</t>
  </si>
  <si>
    <t>Chester, Cheshire, , England</t>
  </si>
  <si>
    <t>Newark, NJ New Jersey, USA</t>
  </si>
  <si>
    <t>William Bowen</t>
  </si>
  <si>
    <t>Cincinnati, OH Ohio, USA</t>
  </si>
  <si>
    <t>Waukegan, IL Illinois, USA</t>
  </si>
  <si>
    <t>Crystal City, MO Missouri, USA</t>
  </si>
  <si>
    <t>Thomas Bradley</t>
  </si>
  <si>
    <t>Calvert, TX Texas, USA</t>
  </si>
  <si>
    <t>Omaha, CT Connecticut, USA</t>
  </si>
  <si>
    <t>Longmont, CO Colorado, USA</t>
  </si>
  <si>
    <t>Argenteuil, , France</t>
  </si>
  <si>
    <t>Schaerbeek, , Belgium</t>
  </si>
  <si>
    <t>Andre Breton</t>
  </si>
  <si>
    <t>Tinchebray, , France</t>
  </si>
  <si>
    <t>Dorothy Brett</t>
  </si>
  <si>
    <t>London, , England</t>
  </si>
  <si>
    <t>Ashleigh Brilliant</t>
  </si>
  <si>
    <t>Benjamin Britten</t>
  </si>
  <si>
    <t>Lowestoft, , England</t>
  </si>
  <si>
    <t>Jane Ellen Brody</t>
  </si>
  <si>
    <t>Brooklyn, NY New York, USA</t>
  </si>
  <si>
    <t>Rupert Brooke</t>
  </si>
  <si>
    <t>Rugby, Warwick, England</t>
  </si>
  <si>
    <t>Topeka, KS Kansas, USA</t>
  </si>
  <si>
    <t>David R. Brower</t>
  </si>
  <si>
    <t>Berkeley, CA California, USA</t>
  </si>
  <si>
    <t>Denver, CO Colorado, USA</t>
  </si>
  <si>
    <t>Rita Mae Brown</t>
  </si>
  <si>
    <t>Hanover, PA Pennsylvania, USA</t>
  </si>
  <si>
    <t>Concord, CA California, USA</t>
  </si>
  <si>
    <t>Mt Vernon, NY New York, USA</t>
  </si>
  <si>
    <t>Donald Budge</t>
  </si>
  <si>
    <t>Oakland, CA California, USA</t>
  </si>
  <si>
    <t>Englewood, NJ New Jersey, USA</t>
  </si>
  <si>
    <t>Wilkesboro, NC North Carolina, USA</t>
  </si>
  <si>
    <t>Brendon Byrne</t>
  </si>
  <si>
    <t>West Orange, NJ New Jersey, USA</t>
  </si>
  <si>
    <t>Dumbarton, , Scotland</t>
  </si>
  <si>
    <t>Phillip Caldwell</t>
  </si>
  <si>
    <t>Bourneville, OH Ohio, USA</t>
  </si>
  <si>
    <t>Fritjof Capra</t>
  </si>
  <si>
    <t>Vienna, AUSTRIA (General), Austria</t>
  </si>
  <si>
    <t>San Biagio di Callalta, ITALY (General), Italy</t>
  </si>
  <si>
    <t>David Carradine</t>
  </si>
  <si>
    <t>Hollywood, CA California, USA</t>
  </si>
  <si>
    <t>Jim Carroll</t>
  </si>
  <si>
    <t>Manhattan, NY New York, USA</t>
  </si>
  <si>
    <t>Gerald Carr</t>
  </si>
  <si>
    <t>Vicki Carr</t>
  </si>
  <si>
    <t>El Paso, TX Texas, USA</t>
  </si>
  <si>
    <t>Edgebason, Birmingham, , England</t>
  </si>
  <si>
    <t>San Diego, CA California, USA</t>
  </si>
  <si>
    <t>Oleg Cassini</t>
  </si>
  <si>
    <t>W Orange, NJ New Jersey, USA</t>
  </si>
  <si>
    <t>Covington, KY Kentucky, USA</t>
  </si>
  <si>
    <t>Eugene Cernan</t>
  </si>
  <si>
    <t>Sri Chaitanya</t>
  </si>
  <si>
    <t>Nadia, INDIA (general), India</t>
  </si>
  <si>
    <t>Geneva, IL Illinois, USA</t>
  </si>
  <si>
    <t>Krishan Chand Pant</t>
  </si>
  <si>
    <t>Bhowali, INDIA (general), India</t>
  </si>
  <si>
    <t xml:space="preserve">Chandrashekhar </t>
  </si>
  <si>
    <t>+00:01:32</t>
  </si>
  <si>
    <t>Ballia(UP), , India</t>
  </si>
  <si>
    <t>Ishwar Chand Vidyasagar</t>
  </si>
  <si>
    <t>Mednipur, INDIA (general), India</t>
  </si>
  <si>
    <t>Manik Chand Jain</t>
  </si>
  <si>
    <t>Saharanpur, IN, India</t>
  </si>
  <si>
    <t>M.C. Changla</t>
  </si>
  <si>
    <t>Bombay, INDIA (general), India</t>
  </si>
  <si>
    <t>Charlie Chaplin</t>
  </si>
  <si>
    <t>London, City of, UNITED KINGDOM (general), England</t>
  </si>
  <si>
    <t>Lawrenceville, GA Georgia, USA</t>
  </si>
  <si>
    <t>Chudhari Charn singh</t>
  </si>
  <si>
    <t>Merath, INDIA (general), India</t>
  </si>
  <si>
    <t>P. Chidambram</t>
  </si>
  <si>
    <t>Karaikudi, , India</t>
  </si>
  <si>
    <t>Lucinda Eustis Childs</t>
  </si>
  <si>
    <t>Lakeland, FL Florida, USA</t>
  </si>
  <si>
    <t>J.T. Chitnis</t>
  </si>
  <si>
    <t>Deshvandhu Chitranjan Das</t>
  </si>
  <si>
    <t>Vikrampur, INDIA (general), India</t>
  </si>
  <si>
    <t>Deepak Chopra</t>
  </si>
  <si>
    <t>New Delhi, IN, India</t>
  </si>
  <si>
    <t>Julie Christie</t>
  </si>
  <si>
    <t>Shillong, IN, India</t>
  </si>
  <si>
    <t>Los angeles, CA California, USA</t>
  </si>
  <si>
    <t>John Clifford</t>
  </si>
  <si>
    <t>Eric Coates</t>
  </si>
  <si>
    <t>Hucknall, , England</t>
  </si>
  <si>
    <t>Wilbur Cohen</t>
  </si>
  <si>
    <t>William Colby</t>
  </si>
  <si>
    <t>St. Paul, MN Minnesota, USA</t>
  </si>
  <si>
    <t>Nat "King" Cole</t>
  </si>
  <si>
    <t>Montgomery, AL Alabama, USA</t>
  </si>
  <si>
    <t>Seattle, DE Delaware, USA</t>
  </si>
  <si>
    <t>Hamlet, AL Alabama, USA</t>
  </si>
  <si>
    <t>Revere, AL Alabama, USA</t>
  </si>
  <si>
    <t>Floresville, TX Texas, USA</t>
  </si>
  <si>
    <t>Shirley Conran</t>
  </si>
  <si>
    <t>Hendon, UNITED KINGDOM (General), England</t>
  </si>
  <si>
    <t>Denton Cooley</t>
  </si>
  <si>
    <t>Detroit, MI Michigan, USA</t>
  </si>
  <si>
    <t>Winston-Salem, NC North Carolina, USA</t>
  </si>
  <si>
    <t>James Counsilman</t>
  </si>
  <si>
    <t>Birmingham, AL Alabama, USA</t>
  </si>
  <si>
    <t>Andre Courreges</t>
  </si>
  <si>
    <t>Pau, , France</t>
  </si>
  <si>
    <t>Noel Coward</t>
  </si>
  <si>
    <t>Teddington, , England</t>
  </si>
  <si>
    <t>Henry Dixon Cowell</t>
  </si>
  <si>
    <t>Menlo Park, CA California, USA</t>
  </si>
  <si>
    <t>Dave Cowens</t>
  </si>
  <si>
    <t>Newport, KY Kentucky, USA</t>
  </si>
  <si>
    <t>James Gould Cozzens</t>
  </si>
  <si>
    <t>Barstow, CA California, USA</t>
  </si>
  <si>
    <t>Palo Alto, CA California, USA</t>
  </si>
  <si>
    <t>Marseille, , France</t>
  </si>
  <si>
    <t>Quentin Crisp</t>
  </si>
  <si>
    <t>Carshalton, , England</t>
  </si>
  <si>
    <t>Peter Crisscoula</t>
  </si>
  <si>
    <t>Cisco, TX Texas, USA</t>
  </si>
  <si>
    <t>Joseph Cronin</t>
  </si>
  <si>
    <t>A. Scott Crossfield</t>
  </si>
  <si>
    <t>Stow, OH Ohio, USA</t>
  </si>
  <si>
    <t>Alannah Currie</t>
  </si>
  <si>
    <t>+12:00:00</t>
  </si>
  <si>
    <t>Auckland, NEW ZEALAND (General), New Zealand</t>
  </si>
  <si>
    <t>Springfield, OH Ohio, USA</t>
  </si>
  <si>
    <t>Pitamah Dadabhai Nvroji</t>
  </si>
  <si>
    <t>Navasari, INDIA (general), India</t>
  </si>
  <si>
    <t>Hastings-on-Hudson, NY New York, USA</t>
  </si>
  <si>
    <t>Salvador Dali</t>
  </si>
  <si>
    <t>Figueras, , Spain</t>
  </si>
  <si>
    <t>Wisconsin Rapids, WI Wisconsin, USA</t>
  </si>
  <si>
    <t>Erich Von Daniken</t>
  </si>
  <si>
    <t>Zofingen, SWITZERLAND (General), Switzerland</t>
  </si>
  <si>
    <t>Howard DaSilva</t>
  </si>
  <si>
    <t>Cleveland, OH Ohio, USA</t>
  </si>
  <si>
    <t>Lubbock, TX Texas, USA</t>
  </si>
  <si>
    <t>Claremont, CA California, USA</t>
  </si>
  <si>
    <t>Alton, IL Illinois, USA</t>
  </si>
  <si>
    <t>Leonard Dawson</t>
  </si>
  <si>
    <t>Alliance, OH Ohio, USA</t>
  </si>
  <si>
    <t>Dave Debusschere</t>
  </si>
  <si>
    <t>Bayonne, NJ New Jersey, USA</t>
  </si>
  <si>
    <t>Jan Degaetani</t>
  </si>
  <si>
    <t>Massilion, OH Ohio, USA</t>
  </si>
  <si>
    <t>Carmen Delavallade</t>
  </si>
  <si>
    <t>Ronald Dellums</t>
  </si>
  <si>
    <t>John DeLorean</t>
  </si>
  <si>
    <t>John Paul Densmore</t>
  </si>
  <si>
    <t>Chatou, , France</t>
  </si>
  <si>
    <t>August William Derleth</t>
  </si>
  <si>
    <t>Sauk City, WI Wisconsin, USA</t>
  </si>
  <si>
    <t>Balasaheb Desai</t>
  </si>
  <si>
    <t>Patan(), , India</t>
  </si>
  <si>
    <t>Bhulabhai Desai</t>
  </si>
  <si>
    <t>Valsad, INDIA (general), India</t>
  </si>
  <si>
    <t>Hitender Desai</t>
  </si>
  <si>
    <t>Surat(Guj), , India</t>
  </si>
  <si>
    <t>Morarji Desai</t>
  </si>
  <si>
    <t>Bhadli, , India</t>
  </si>
  <si>
    <t>Chintamanrao Deshmukh</t>
  </si>
  <si>
    <t>Mahad, INDIA (general), India</t>
  </si>
  <si>
    <t>Willem de Kooning</t>
  </si>
  <si>
    <t>Rotterdam, , Netherlands</t>
  </si>
  <si>
    <t xml:space="preserve">Dharmendra </t>
  </si>
  <si>
    <t>Ludhiana, INDIA (general), India</t>
  </si>
  <si>
    <t>Philip Kindred Dick</t>
  </si>
  <si>
    <t>Sacramento, CA California, USA</t>
  </si>
  <si>
    <t>Weehauken, NJ New Jersey, USA</t>
  </si>
  <si>
    <t>Harison Dillard</t>
  </si>
  <si>
    <t>Lima, OH Ohio, USA</t>
  </si>
  <si>
    <t>Bradford Dilman</t>
  </si>
  <si>
    <t>Rungsted, , Denmark</t>
  </si>
  <si>
    <t>Raja Dinesh Singh</t>
  </si>
  <si>
    <t>Kalakankar, , India</t>
  </si>
  <si>
    <t>James Dine</t>
  </si>
  <si>
    <t>Granville, , France</t>
  </si>
  <si>
    <t>Walt Disney</t>
  </si>
  <si>
    <t>Heimito von Doderer</t>
  </si>
  <si>
    <t>Weidlingau, AUSTRIA (General), Austria</t>
  </si>
  <si>
    <t>Le Mans, , France</t>
  </si>
  <si>
    <t>Rotterdam-Delfshaven, , Netherlands</t>
  </si>
  <si>
    <t>Hedley W. Donovan</t>
  </si>
  <si>
    <t>Brainerd, MN Minnesota, USA</t>
  </si>
  <si>
    <t>Amsterdam, NY New York, USA</t>
  </si>
  <si>
    <t>Van Nuys, CA California, USA</t>
  </si>
  <si>
    <t>Le Havre, , France</t>
  </si>
  <si>
    <t>Charles Duke</t>
  </si>
  <si>
    <t>Charlotte, NC North Carolina, USA</t>
  </si>
  <si>
    <t>Charles W. Duncan</t>
  </si>
  <si>
    <t>Lancastre, SC South Carolina, USA</t>
  </si>
  <si>
    <t>Robert Duncan</t>
  </si>
  <si>
    <t>Henderson, TX Texas, USA</t>
  </si>
  <si>
    <t>John T. Dunlop</t>
  </si>
  <si>
    <t>Placerville, CA California, USA</t>
  </si>
  <si>
    <t>Alene Durek</t>
  </si>
  <si>
    <t>Defiance, OH Ohio, USA</t>
  </si>
  <si>
    <t>Lawrence Durrell</t>
  </si>
  <si>
    <t>Jullundur(Punjab), , India</t>
  </si>
  <si>
    <t>Pensacola, FL Florida, USA</t>
  </si>
  <si>
    <t>Guru Dutta</t>
  </si>
  <si>
    <t>Bangalore, INDIA (general), India</t>
  </si>
  <si>
    <t>Sunil Dutta</t>
  </si>
  <si>
    <t>Khurd, , India</t>
  </si>
  <si>
    <t>Duluth, MN Minnesota, USA</t>
  </si>
  <si>
    <t>Alessandria, ITALY (General), Italy</t>
  </si>
  <si>
    <t>Tacoma, IA Iowa, USA</t>
  </si>
  <si>
    <t>Dr. Elsie Inglis</t>
  </si>
  <si>
    <t>Maini, INDIA (general), India</t>
  </si>
  <si>
    <t>Paul Eluard</t>
  </si>
  <si>
    <t>Saint-Denis, , France</t>
  </si>
  <si>
    <t>Bruhl, , Germany</t>
  </si>
  <si>
    <t>M.C. Escher</t>
  </si>
  <si>
    <t>Leeuwarden, , Netherlands</t>
  </si>
  <si>
    <t>Willard Espy</t>
  </si>
  <si>
    <t>Olynpia, DE Delaware, USA</t>
  </si>
  <si>
    <t>Stockton, CA California, USA</t>
  </si>
  <si>
    <t>Edwin D. Etherington</t>
  </si>
  <si>
    <t>Daniel Evans</t>
  </si>
  <si>
    <t>Seattle, IA Iowa, USA</t>
  </si>
  <si>
    <t>Lee Evans</t>
  </si>
  <si>
    <t>Madera, CA California, USA</t>
  </si>
  <si>
    <t>John Fairchild</t>
  </si>
  <si>
    <t>Camden, NJ New Jersey, USA</t>
  </si>
  <si>
    <t>Franz Fanon</t>
  </si>
  <si>
    <t>Port-de-France, , Martinique</t>
  </si>
  <si>
    <t>Mount Airy, NC North Carolina, USA</t>
  </si>
  <si>
    <t>George Farnandis</t>
  </si>
  <si>
    <t>Suzanne Farrel</t>
  </si>
  <si>
    <t>Clay Felker</t>
  </si>
  <si>
    <t>Worcester, AL Alabama, USA</t>
  </si>
  <si>
    <t>Arthur Fiedler</t>
  </si>
  <si>
    <t>Boston, AL Alabama, USA</t>
  </si>
  <si>
    <t>Pasadena, CA California, USA</t>
  </si>
  <si>
    <t>Frankie Fitzgerald</t>
  </si>
  <si>
    <t>Black Mountain, NC North Carolina, USA</t>
  </si>
  <si>
    <t>Leon Fleischer</t>
  </si>
  <si>
    <t>San Jose, CA California, USA</t>
  </si>
  <si>
    <t>Turkey Creek, CO Colorado, USA</t>
  </si>
  <si>
    <t>John Fogarty</t>
  </si>
  <si>
    <t>Traversetolo, ITALY (General), Italy</t>
  </si>
  <si>
    <t>Michol Fontana</t>
  </si>
  <si>
    <t>Zoe Fontana</t>
  </si>
  <si>
    <t>Marshall, TX Texas, USA</t>
  </si>
  <si>
    <t>Portland, CA California, USA</t>
  </si>
  <si>
    <t>Paul Michel Foucault</t>
  </si>
  <si>
    <t>Poitiers, , France</t>
  </si>
  <si>
    <t>A.J. Foyt</t>
  </si>
  <si>
    <t>San Mateo, CA California, USA</t>
  </si>
  <si>
    <t>Memphis, TN Tennessee, USA</t>
  </si>
  <si>
    <t>Antonia Fraser</t>
  </si>
  <si>
    <t>Joe Frazier</t>
  </si>
  <si>
    <t>Beaufort, SC South Carolina, USA</t>
  </si>
  <si>
    <t>David G. Freeman</t>
  </si>
  <si>
    <t>Peoria, IL Illinois, USA</t>
  </si>
  <si>
    <t>Christopher Fry</t>
  </si>
  <si>
    <t>Bristol, , England</t>
  </si>
  <si>
    <t>Freny F.</t>
  </si>
  <si>
    <t>Waterloo, CA California, USA</t>
  </si>
  <si>
    <t>Peter Gabriel</t>
  </si>
  <si>
    <t>Woking, , England</t>
  </si>
  <si>
    <t>Wilmington, NC North Carolina, USA</t>
  </si>
  <si>
    <t>Robert Galvin</t>
  </si>
  <si>
    <t>Marshfirld, WI Wisconsin, USA</t>
  </si>
  <si>
    <t>Bal Gandharva</t>
  </si>
  <si>
    <t>Indira Gandhi</t>
  </si>
  <si>
    <t>Rajeev Gandhi</t>
  </si>
  <si>
    <t>Turin, ITALY (general), Italy</t>
  </si>
  <si>
    <t>Allahabad, India, India</t>
  </si>
  <si>
    <t>Mohandas Gandhi</t>
  </si>
  <si>
    <t>Porbandar, INDIA (general), India</t>
  </si>
  <si>
    <t>Rajiv Gandi</t>
  </si>
  <si>
    <t>Rekha Ganeshan</t>
  </si>
  <si>
    <t>Madras, INDIA (general), India</t>
  </si>
  <si>
    <t>Marquez Gabriel Garcia</t>
  </si>
  <si>
    <t>Aracataca, COLOMBIA (General), Colombia</t>
  </si>
  <si>
    <t>Boon Hill, NC North Carolina, USA</t>
  </si>
  <si>
    <t>John W. Gardner</t>
  </si>
  <si>
    <t>Lyon, , France</t>
  </si>
  <si>
    <t>Leif Garrett</t>
  </si>
  <si>
    <t>Dev Gauda</t>
  </si>
  <si>
    <t>Hassan, INDIA (general), India</t>
  </si>
  <si>
    <t>Henri Gaudier-Brzeska</t>
  </si>
  <si>
    <t>St-Jean-de-Braye, , France</t>
  </si>
  <si>
    <t>Antoni Gaudi</t>
  </si>
  <si>
    <t>Reus, Tarragona, , Spain</t>
  </si>
  <si>
    <t>Sadashiv G Barve</t>
  </si>
  <si>
    <t>Tasgaon, INDIA (general), India</t>
  </si>
  <si>
    <t>Bob Geldof</t>
  </si>
  <si>
    <t>Borgonovo, SWITZERLAND (General), Switzerland</t>
  </si>
  <si>
    <t>John Gianneli</t>
  </si>
  <si>
    <t>Manchester, , England</t>
  </si>
  <si>
    <t>Douglas, MAN, ISLE OF (General), Man - isle of</t>
  </si>
  <si>
    <t>Silver, SC South Carolina, USA</t>
  </si>
  <si>
    <t>Terry Gilliam</t>
  </si>
  <si>
    <t>John J. Gilligan</t>
  </si>
  <si>
    <t>Robert R. Gilruth</t>
  </si>
  <si>
    <t>Nashwauk, MN Minnesota, USA</t>
  </si>
  <si>
    <t>V.V. Giri</t>
  </si>
  <si>
    <t>Behrampur, , India</t>
  </si>
  <si>
    <t>Hubert De Givenchy</t>
  </si>
  <si>
    <t>Beauvais, , France</t>
  </si>
  <si>
    <t>Cambridge, OH Ohio, USA</t>
  </si>
  <si>
    <t>Leon Albert Golub</t>
  </si>
  <si>
    <t>Pancho Gonzalez</t>
  </si>
  <si>
    <t>Glasgow, KY Kentucky, USA</t>
  </si>
  <si>
    <t>Robert A. Good</t>
  </si>
  <si>
    <t>Crosby, MN Minnesota, USA</t>
  </si>
  <si>
    <t>Mrinal Gore</t>
  </si>
  <si>
    <t>Edward St John Gorey</t>
  </si>
  <si>
    <t>Raja Gosavi</t>
  </si>
  <si>
    <t>Kolhapur(Mah), , India</t>
  </si>
  <si>
    <t>Clark Graebner</t>
  </si>
  <si>
    <t>Edinburgh, , Scotland</t>
  </si>
  <si>
    <t>Waulegan, IL Illinois, USA</t>
  </si>
  <si>
    <t>Robert Graham</t>
  </si>
  <si>
    <t>Madhav G Ranade</t>
  </si>
  <si>
    <t>+09:19:52</t>
  </si>
  <si>
    <t>Nifad, , India</t>
  </si>
  <si>
    <t>Winston Salem, NC North Carolina, USA</t>
  </si>
  <si>
    <t>Montorio Nei Frentani, ITALY (General), Italy</t>
  </si>
  <si>
    <t>Andrew Greely</t>
  </si>
  <si>
    <t>Temple, TX Texas, USA</t>
  </si>
  <si>
    <t>Peter Green</t>
  </si>
  <si>
    <t>Benthal Green, London, , England</t>
  </si>
  <si>
    <t>Cynthia K. Gregory</t>
  </si>
  <si>
    <t>Roosevelt Grier</t>
  </si>
  <si>
    <t>Cuthbert, GA Georgia, USA</t>
  </si>
  <si>
    <t>Columbus, OH Ohio, USA</t>
  </si>
  <si>
    <t>Goerge Grizzard</t>
  </si>
  <si>
    <t>Roanoke Rapids, NC North Carolina, USA</t>
  </si>
  <si>
    <t>John A. Gronouski</t>
  </si>
  <si>
    <t>Dunbar, WI Wisconsin, USA</t>
  </si>
  <si>
    <t>Martins Ferry, OH Ohio, USA</t>
  </si>
  <si>
    <t>Louis Groza</t>
  </si>
  <si>
    <t>Nartins Ferry, OH Ohio, USA</t>
  </si>
  <si>
    <t>Hector-Germain Guimard</t>
  </si>
  <si>
    <t>+00:19:12</t>
  </si>
  <si>
    <t>Lyon, Rhone-Alpes, France</t>
  </si>
  <si>
    <t>Rakhi Gulzar</t>
  </si>
  <si>
    <t>Gorwalkar Guruji</t>
  </si>
  <si>
    <t>Nagpore, INDIA (general), India</t>
  </si>
  <si>
    <t>Robert W. Haack</t>
  </si>
  <si>
    <t>Wauwatosa, WI Wisconsin, USA</t>
  </si>
  <si>
    <t>Orange, NJ New Jersey, USA</t>
  </si>
  <si>
    <t>Norwich, , England</t>
  </si>
  <si>
    <t>H.R. Haldeman</t>
  </si>
  <si>
    <t>Lamar, CO Colorado, USA</t>
  </si>
  <si>
    <t>Cuero, TX Texas, USA</t>
  </si>
  <si>
    <t>Thomas Hardy</t>
  </si>
  <si>
    <t>Upper Buckhampton, , England</t>
  </si>
  <si>
    <t>Darlene Hard</t>
  </si>
  <si>
    <t>Woodruff, SC South Carolina, USA</t>
  </si>
  <si>
    <t>Lynn Morris Harrell</t>
  </si>
  <si>
    <t>Ft Dix, NJ New Jersey, USA</t>
  </si>
  <si>
    <t>George Harrison</t>
  </si>
  <si>
    <t>Liverpool, , England</t>
  </si>
  <si>
    <t>Patricia Harris</t>
  </si>
  <si>
    <t>Mattoon, IL Illinois, USA</t>
  </si>
  <si>
    <t>George Hartzog</t>
  </si>
  <si>
    <t>Walterboro, SC South Carolina, USA</t>
  </si>
  <si>
    <t>Hawley, MN Minnesota, USA</t>
  </si>
  <si>
    <t>John Havlicek</t>
  </si>
  <si>
    <t>Jacksonville, FL Florida, USA</t>
  </si>
  <si>
    <t>Rayville, AL Alabama, USA</t>
  </si>
  <si>
    <t>William Randolph Hearst</t>
  </si>
  <si>
    <t>Christie Ann Hefner</t>
  </si>
  <si>
    <t>R.K. Hegde</t>
  </si>
  <si>
    <t>+00:36:36</t>
  </si>
  <si>
    <t>Messkirch, Baden-Wurttemberg, Germany</t>
  </si>
  <si>
    <t>Robert Helpmann</t>
  </si>
  <si>
    <t>Mount Gambier, AUSTRALIA (General), Australia</t>
  </si>
  <si>
    <t>Gutersloh, GERMANY (General), Germany</t>
  </si>
  <si>
    <t>Evanston, IL Illinois, USA</t>
  </si>
  <si>
    <t>Martin J. Hillenbrand</t>
  </si>
  <si>
    <t>Youngstown, OH Ohio, USA</t>
  </si>
  <si>
    <t>James Hodgson</t>
  </si>
  <si>
    <t>Dawson, MN Minnesota, USA</t>
  </si>
  <si>
    <t>Urbana, IL Illinois, USA</t>
  </si>
  <si>
    <t>Buddy Holly</t>
  </si>
  <si>
    <t>Hanya Holm</t>
  </si>
  <si>
    <t>+00:33:36</t>
  </si>
  <si>
    <t>Worms, GERMANY (General), Germany</t>
  </si>
  <si>
    <t>L. Ron Hubbard</t>
  </si>
  <si>
    <t>Tilden, CT Connecticut, USA</t>
  </si>
  <si>
    <t>Walter Huddleston</t>
  </si>
  <si>
    <t>Burkesville, KY Kentucky, USA</t>
  </si>
  <si>
    <t>Shirley Hufstedler</t>
  </si>
  <si>
    <t>Emmet J. Hughes</t>
  </si>
  <si>
    <t>Engelbert Humperdinck</t>
  </si>
  <si>
    <t>Madras, IN, India</t>
  </si>
  <si>
    <t>Jhakir Husen</t>
  </si>
  <si>
    <t>Haidarabad, INDIA (general), India</t>
  </si>
  <si>
    <t>T. H. White</t>
  </si>
  <si>
    <t>Allentown, PA Pennsylvania, USA</t>
  </si>
  <si>
    <t>Julio Iglesias</t>
  </si>
  <si>
    <t>Madrid, , Spain</t>
  </si>
  <si>
    <t>Hazrat Inayat Khan</t>
  </si>
  <si>
    <t>Baroda(Guj), , India</t>
  </si>
  <si>
    <t>Independence, KS Kansas, USA</t>
  </si>
  <si>
    <t>Honolulu, HI Hawaii, USA</t>
  </si>
  <si>
    <t>Exeter, NH New Hampshire, USA</t>
  </si>
  <si>
    <t>Henry Jackson</t>
  </si>
  <si>
    <t>Everett, IA Iowa, USA</t>
  </si>
  <si>
    <t>Gajanand Jagirdar</t>
  </si>
  <si>
    <t>Amravati, INDIA (general), India</t>
  </si>
  <si>
    <t>Daniel James</t>
  </si>
  <si>
    <t>Rene "Zizi" Jeanmarie</t>
  </si>
  <si>
    <t>Littlefield, TX Texas, USA</t>
  </si>
  <si>
    <t>Arthur Jensen</t>
  </si>
  <si>
    <t>Juan Ramon Jimenez</t>
  </si>
  <si>
    <t>Moguer, , Spain</t>
  </si>
  <si>
    <t>Maharaj Ji</t>
  </si>
  <si>
    <t>Badrinath, IN, India</t>
  </si>
  <si>
    <t>Kokomo, IL Illinois, USA</t>
  </si>
  <si>
    <t>Augustus John</t>
  </si>
  <si>
    <t>Tenby, , Wales</t>
  </si>
  <si>
    <t>Eatonville, FL Florida, USA</t>
  </si>
  <si>
    <t>Everett Le Roy Jones</t>
  </si>
  <si>
    <t>James Ramon Jones</t>
  </si>
  <si>
    <t>Robinson, IL Illinois, USA</t>
  </si>
  <si>
    <t>Tom Jones</t>
  </si>
  <si>
    <t>Pomona, CA California, USA</t>
  </si>
  <si>
    <t>W. Hamilton Jordan</t>
  </si>
  <si>
    <t>Jagnayarao joshi</t>
  </si>
  <si>
    <t>Nargund, INDIA (general), India</t>
  </si>
  <si>
    <t>S.M. Joshi</t>
  </si>
  <si>
    <t>Junnar, , India</t>
  </si>
  <si>
    <t>Pierre Charles Jouve</t>
  </si>
  <si>
    <t>Arras Pas-de-Calais, , France</t>
  </si>
  <si>
    <t>Ashland, KY Kentucky, USA</t>
  </si>
  <si>
    <t>Christian (Sonny) Jurgensen</t>
  </si>
  <si>
    <t>Charles Justice</t>
  </si>
  <si>
    <t>Asheville, NC North Carolina, USA</t>
  </si>
  <si>
    <t>Mahatma Jyotiba Phule</t>
  </si>
  <si>
    <t>Petaluma, CA California, USA</t>
  </si>
  <si>
    <t>Melanie Kafka</t>
  </si>
  <si>
    <t>Coyoacan, Mexico City, , Mexico</t>
  </si>
  <si>
    <t>Chelsea, AL Alabama, USA</t>
  </si>
  <si>
    <t>Magdeburg, , Germany</t>
  </si>
  <si>
    <t>Joseph Nathan Kane</t>
  </si>
  <si>
    <t>Manhattan, AL Alabama, USA</t>
  </si>
  <si>
    <t>Dimple Kapadia</t>
  </si>
  <si>
    <t>Raj Kapoor</t>
  </si>
  <si>
    <t>Peshawar, PK99, Pakistan</t>
  </si>
  <si>
    <t>Shashi Kapoor</t>
  </si>
  <si>
    <t>Shammi Kapoor</t>
  </si>
  <si>
    <t xml:space="preserve">Karunanidhi </t>
  </si>
  <si>
    <t>Tanjavur, INDIA (general), India</t>
  </si>
  <si>
    <t>Robert Kastenmeier</t>
  </si>
  <si>
    <t>Beaver Dam, WI Wisconsin, USA</t>
  </si>
  <si>
    <t>Dianne Keaton</t>
  </si>
  <si>
    <t>Furth, Bavaria, , Germany</t>
  </si>
  <si>
    <t>Newburgh, NY New York, USA</t>
  </si>
  <si>
    <t>Kenneth Kesey</t>
  </si>
  <si>
    <t>La Junta, CO Colorado, USA</t>
  </si>
  <si>
    <t>Persis Khambatta</t>
  </si>
  <si>
    <t>Rajesh Khanna</t>
  </si>
  <si>
    <t>Amritsar, INDIA (general), India</t>
  </si>
  <si>
    <t>Rudyard Kipling</t>
  </si>
  <si>
    <t>Usha Kiran</t>
  </si>
  <si>
    <t>Ernst Ludwig Kirchner</t>
  </si>
  <si>
    <t>Aschaffenburg, , Germany</t>
  </si>
  <si>
    <t>Gene Klein</t>
  </si>
  <si>
    <t>J.Z. Knight</t>
  </si>
  <si>
    <t>Roswell, NM New Mexico, USA</t>
  </si>
  <si>
    <t>Budapest, HUNGARY (General), Hungary</t>
  </si>
  <si>
    <t>Dada Kondke</t>
  </si>
  <si>
    <t>Poona, IN, India</t>
  </si>
  <si>
    <t>Judith Krantz</t>
  </si>
  <si>
    <t>Robbie Krieger</t>
  </si>
  <si>
    <t>Brownsville, TX Texas, USA</t>
  </si>
  <si>
    <t>Viktoras Kulvinskas</t>
  </si>
  <si>
    <t>Kaunas, LITHUANIA (General), Lithuania</t>
  </si>
  <si>
    <t>Ashok Kumar</t>
  </si>
  <si>
    <t>Bhagalpur(Bihar), , India</t>
  </si>
  <si>
    <t>Dilip Kumar</t>
  </si>
  <si>
    <t>Meena Kumari</t>
  </si>
  <si>
    <t>Kishore Kumar</t>
  </si>
  <si>
    <t>Khandwa, , India</t>
  </si>
  <si>
    <t>Manoj Kumar</t>
  </si>
  <si>
    <t>Ebtabad, , India</t>
  </si>
  <si>
    <t>Raj Kumar</t>
  </si>
  <si>
    <t>Balozai, PK99, Pakistan</t>
  </si>
  <si>
    <t>Sanjeev Kumar</t>
  </si>
  <si>
    <t>Uttam Kumar</t>
  </si>
  <si>
    <t>Charles Bishop Kuralt</t>
  </si>
  <si>
    <t>Lala Lajpat Rai</t>
  </si>
  <si>
    <t>Ferozepore, , India</t>
  </si>
  <si>
    <t>Rene Jules Lalique</t>
  </si>
  <si>
    <t>Ay, Marne, , France</t>
  </si>
  <si>
    <t>Jai Lalita</t>
  </si>
  <si>
    <t>Jawahar Lal Nehru</t>
  </si>
  <si>
    <t>Kundan Lal Sehgal</t>
  </si>
  <si>
    <t>Jullundur City, , India</t>
  </si>
  <si>
    <t>Ring Lardner</t>
  </si>
  <si>
    <t>Viven Leigh</t>
  </si>
  <si>
    <t>Darjeeling, INDIA (general), India</t>
  </si>
  <si>
    <t>Julian Lennon</t>
  </si>
  <si>
    <t>Sean Taro Lennon</t>
  </si>
  <si>
    <t>Aberdeen, , Scotland</t>
  </si>
  <si>
    <t>Denise Levertov</t>
  </si>
  <si>
    <t>Ilford, Essex, England</t>
  </si>
  <si>
    <t>Ferridy, AL Alabama, USA</t>
  </si>
  <si>
    <t>Richard Lewis</t>
  </si>
  <si>
    <t>Ursurla Le Guin</t>
  </si>
  <si>
    <t>Everett, DE Delaware, USA</t>
  </si>
  <si>
    <t>Santa Rosa, CA California, USA</t>
  </si>
  <si>
    <t>Vincent Lopez</t>
  </si>
  <si>
    <t>H.P. Lovecraft</t>
  </si>
  <si>
    <t>Providence, AZ Arizona, USA</t>
  </si>
  <si>
    <t>Ross MacDonald</t>
  </si>
  <si>
    <t>Los Gatos, CA California, USA</t>
  </si>
  <si>
    <t>Robert G. Mackie</t>
  </si>
  <si>
    <t>Monterey Park, CA California, USA</t>
  </si>
  <si>
    <t>Cornell H. MacNeil</t>
  </si>
  <si>
    <t>John Madden</t>
  </si>
  <si>
    <t>Austin, MN Minnesota, USA</t>
  </si>
  <si>
    <t>Rene Magritte</t>
  </si>
  <si>
    <t>Lessines, , Belgium</t>
  </si>
  <si>
    <t>Salem, CA California, USA</t>
  </si>
  <si>
    <t>Norman Mailer</t>
  </si>
  <si>
    <t>Hema Malini</t>
  </si>
  <si>
    <t>Tiruchirappalli, , India</t>
  </si>
  <si>
    <t>Loknayak M. Ane</t>
  </si>
  <si>
    <t>Vani, INDIA (general), India</t>
  </si>
  <si>
    <t>Salt Lake City, CT Connecticut, USA</t>
  </si>
  <si>
    <t>Murli Manohar Joshi</t>
  </si>
  <si>
    <t>Ram Manohar Lohia</t>
  </si>
  <si>
    <t>Akbarpur(Faizabad;UP), , India</t>
  </si>
  <si>
    <t>Ray Manzarek</t>
  </si>
  <si>
    <t>Munich, , Germany</t>
  </si>
  <si>
    <t>Dr. Margaret Murray</t>
  </si>
  <si>
    <t>Calcutta, , India</t>
  </si>
  <si>
    <t>Hibbing, MN Minnesota, USA</t>
  </si>
  <si>
    <t>Plainfield, NJ New Jersey, USA</t>
  </si>
  <si>
    <t>Philip Bourke Marston</t>
  </si>
  <si>
    <t>Steubenville, OH Ohio, USA</t>
  </si>
  <si>
    <t>Marcia Mason</t>
  </si>
  <si>
    <t>Jules Frederic Massenet</t>
  </si>
  <si>
    <t>Montaud, Loire, , France</t>
  </si>
  <si>
    <t>Balagny, Oise, , France</t>
  </si>
  <si>
    <t>William H. Masters</t>
  </si>
  <si>
    <t>Richard Burton Matheson</t>
  </si>
  <si>
    <t>Allendale, NJ New Jersey, USA</t>
  </si>
  <si>
    <t>Bobert B. Mathias</t>
  </si>
  <si>
    <t>Tulare, CA California, USA</t>
  </si>
  <si>
    <t>Gilmer, TX Texas, USA</t>
  </si>
  <si>
    <t>Kilgore, TX Texas, USA</t>
  </si>
  <si>
    <t>Oak Creek, WI Wisconsin, USA</t>
  </si>
  <si>
    <t>Salina, KS Kansas, USA</t>
  </si>
  <si>
    <t>Robert P. Mayo</t>
  </si>
  <si>
    <t>Westfield, AL Alabama, USA</t>
  </si>
  <si>
    <t>Ada, OH Ohio, USA</t>
  </si>
  <si>
    <t>Grensboro, NC North Carolina, USA</t>
  </si>
  <si>
    <t>Teaneck, NJ New Jersey, USA</t>
  </si>
  <si>
    <t>Anne McCaffery</t>
  </si>
  <si>
    <t>Cambridge, AL Alabama, USA</t>
  </si>
  <si>
    <t>Mercedes McCambridge</t>
  </si>
  <si>
    <t>Joliet, IL Illinois, USA</t>
  </si>
  <si>
    <t>Eugene J. McCarthy</t>
  </si>
  <si>
    <t>Watkins, MN Minnesota, USA</t>
  </si>
  <si>
    <t>Marie T. McCarthy</t>
  </si>
  <si>
    <t>Paul N. McClosky</t>
  </si>
  <si>
    <t>San Bernardino, CA California, USA</t>
  </si>
  <si>
    <t>Joseph McGinnis</t>
  </si>
  <si>
    <t>Floyd McKissick</t>
  </si>
  <si>
    <t>New Rochelle, NY New York, USA</t>
  </si>
  <si>
    <t>Madeline H. McWhinney</t>
  </si>
  <si>
    <t>Sri Meher Baba</t>
  </si>
  <si>
    <t>Ashok Mehta</t>
  </si>
  <si>
    <t>Bhavnagar, INDIA (general), India</t>
  </si>
  <si>
    <t>Harekrishna Mehtab</t>
  </si>
  <si>
    <t>Agarpara, INDIA (general), India</t>
  </si>
  <si>
    <t>Zubin Mehta</t>
  </si>
  <si>
    <t>Krishna Menon</t>
  </si>
  <si>
    <t>Calicut(kerala), Kerala, India</t>
  </si>
  <si>
    <t>Cadegliano, Varese, ITALY (General), Italy</t>
  </si>
  <si>
    <t>Prades, , France</t>
  </si>
  <si>
    <t>John L. Miller</t>
  </si>
  <si>
    <t>Neal E. Miller</t>
  </si>
  <si>
    <t>Kate Millet</t>
  </si>
  <si>
    <t>St Paul, MN Minnesota, USA</t>
  </si>
  <si>
    <t>Nogales, AZ Arizona, USA</t>
  </si>
  <si>
    <t>Swarab Modi</t>
  </si>
  <si>
    <t>Polignano A Mare, ITALY (General), Italy</t>
  </si>
  <si>
    <t>Madan Mohan Malviya</t>
  </si>
  <si>
    <t>Prayag, INDIA (general), India</t>
  </si>
  <si>
    <t>Ceylon, MN Minnesota, USA</t>
  </si>
  <si>
    <t>Thelonius Monk</t>
  </si>
  <si>
    <t>Rocky Mount, NC North Carolina, USA</t>
  </si>
  <si>
    <t>George E. Moore</t>
  </si>
  <si>
    <t>Bonham, TX Texas, USA</t>
  </si>
  <si>
    <t>Melbourne, FL Florida, USA</t>
  </si>
  <si>
    <t>Lorain, OH Ohio, USA</t>
  </si>
  <si>
    <t>Rogers C.B. Morton</t>
  </si>
  <si>
    <t>Aberdeen, DE Delaware, USA</t>
  </si>
  <si>
    <t xml:space="preserve">Motilal </t>
  </si>
  <si>
    <t>Stewart Mott</t>
  </si>
  <si>
    <t>Flint, MI Michigan, USA</t>
  </si>
  <si>
    <t>Shyamaprasad Mukharjee</t>
  </si>
  <si>
    <t>Ashutosh Mukharjee</t>
  </si>
  <si>
    <t>Gurudev Muktananda Baba</t>
  </si>
  <si>
    <t>Dharmsala(HP), , India</t>
  </si>
  <si>
    <t>Lewis Mumford</t>
  </si>
  <si>
    <t>Flushing, Queens, NY New York, USA</t>
  </si>
  <si>
    <t xml:space="preserve">Mumtaz </t>
  </si>
  <si>
    <t>Kanhaiyalal Munshi</t>
  </si>
  <si>
    <t>Bhadhot, , India</t>
  </si>
  <si>
    <t>William B. Murphy</t>
  </si>
  <si>
    <t>Appleton, WI Wisconsin, USA</t>
  </si>
  <si>
    <t>Robert Edler Von Musil</t>
  </si>
  <si>
    <t>Klagenfurt, , Austria-Hungary</t>
  </si>
  <si>
    <t>Forli, ITALY (General), Italy</t>
  </si>
  <si>
    <t>Naples, ITALY (General), Italy</t>
  </si>
  <si>
    <t>M. M. Kaye</t>
  </si>
  <si>
    <t>Simla(HP), , India</t>
  </si>
  <si>
    <t>William M. Thackeray</t>
  </si>
  <si>
    <t>Dr. M. "Buck" Ruxton</t>
  </si>
  <si>
    <t>Kamraj Nadar</t>
  </si>
  <si>
    <t>Virudunagar, , India</t>
  </si>
  <si>
    <t>Jawaharlal Nahru</t>
  </si>
  <si>
    <t>Allahabad, , India</t>
  </si>
  <si>
    <t>E.M.M. Nambudripad</t>
  </si>
  <si>
    <t>Palghat, INDIA (general), India</t>
  </si>
  <si>
    <t>Gulzarilal Nanda</t>
  </si>
  <si>
    <t>Sial Kot, , India</t>
  </si>
  <si>
    <t>K.R. Narayanan</t>
  </si>
  <si>
    <t>Cochin, INDIA (general), India</t>
  </si>
  <si>
    <t xml:space="preserve">Nargis </t>
  </si>
  <si>
    <t>P.V. Narsingh Rao</t>
  </si>
  <si>
    <t>Karim Nagar, INDIA (general), India</t>
  </si>
  <si>
    <t>Surendra Nath Bannerjee</t>
  </si>
  <si>
    <t>Patricia Neal</t>
  </si>
  <si>
    <t>Packard, KY Kentucky, USA</t>
  </si>
  <si>
    <t>Jawaharlal Nehru</t>
  </si>
  <si>
    <t>Motilal Nehru</t>
  </si>
  <si>
    <t>Agra(City;UP), , India</t>
  </si>
  <si>
    <t>Rick Nelson</t>
  </si>
  <si>
    <t>Abbott, TX Texas, USA</t>
  </si>
  <si>
    <t>Stevie Nicks</t>
  </si>
  <si>
    <t>Phoenix, AZ Arizona, USA</t>
  </si>
  <si>
    <t>Elmwood Pk, IL Illinois, USA</t>
  </si>
  <si>
    <t xml:space="preserve">Nutan </t>
  </si>
  <si>
    <t>M. N. Tantri</t>
  </si>
  <si>
    <t>Ahmedabad, IN, India</t>
  </si>
  <si>
    <t>Merle Oberron</t>
  </si>
  <si>
    <t>Jersey City, NJ New Jersey, USA</t>
  </si>
  <si>
    <t>Logan, CT Connecticut, USA</t>
  </si>
  <si>
    <t>Vernon, TX Texas, USA</t>
  </si>
  <si>
    <t>Carl Orff</t>
  </si>
  <si>
    <t>Munich, GERMANY (General), Germany</t>
  </si>
  <si>
    <t>George Orwell</t>
  </si>
  <si>
    <t>Motihari, , India</t>
  </si>
  <si>
    <t>John Ottina</t>
  </si>
  <si>
    <t>James Otto</t>
  </si>
  <si>
    <t>Wausau, WI Wisconsin, USA</t>
  </si>
  <si>
    <t>Amedee Ozanfant</t>
  </si>
  <si>
    <t>Saint-Quentin, Aisme, , France</t>
  </si>
  <si>
    <t>Boy George O'Dowd</t>
  </si>
  <si>
    <t>Bexley, Kent, England</t>
  </si>
  <si>
    <t>Arthur D. O,Neal</t>
  </si>
  <si>
    <t>Bremerton, IA Iowa, USA</t>
  </si>
  <si>
    <t>Canton, OH Ohio, USA</t>
  </si>
  <si>
    <t xml:space="preserve">Padmini </t>
  </si>
  <si>
    <t>Trivandrum, , India</t>
  </si>
  <si>
    <t>Janis Paige</t>
  </si>
  <si>
    <t>Thomas O. Paine</t>
  </si>
  <si>
    <t>Bipinchandra Pal</t>
  </si>
  <si>
    <t>Silhet, , India</t>
  </si>
  <si>
    <t>Vijayalakmi Pandit</t>
  </si>
  <si>
    <t>Korla Pandit</t>
  </si>
  <si>
    <t>Swami Paramananda Saraswati</t>
  </si>
  <si>
    <t>Gauhati, IN, India</t>
  </si>
  <si>
    <t>Asha Parekh</t>
  </si>
  <si>
    <t>Dorothy Parker</t>
  </si>
  <si>
    <t>West End, NJ New Jersey, USA</t>
  </si>
  <si>
    <t>Robert J. Parks</t>
  </si>
  <si>
    <t>Ara Parseghian</t>
  </si>
  <si>
    <t>Kenneth Patchen</t>
  </si>
  <si>
    <t>Niles, OH Ohio, USA</t>
  </si>
  <si>
    <t>Babubhai Patel</t>
  </si>
  <si>
    <t>Nadiad, , India</t>
  </si>
  <si>
    <t>Vallabhbhai Patel</t>
  </si>
  <si>
    <t>Nadiad, INDIA (general), India</t>
  </si>
  <si>
    <t>S.K. Patil</t>
  </si>
  <si>
    <t>Savantvadi, INDIA (general), India</t>
  </si>
  <si>
    <t>Smita Patil</t>
  </si>
  <si>
    <t>Vasantdada Patil</t>
  </si>
  <si>
    <t>Sangli, INDIA (general), India</t>
  </si>
  <si>
    <t>Beeju Patnayak</t>
  </si>
  <si>
    <t>Cuttack, , India</t>
  </si>
  <si>
    <t>Waco, NC North Carolina, USA</t>
  </si>
  <si>
    <t>Achyutrao Patvardhan</t>
  </si>
  <si>
    <t>Ahmadnagar(Mah), , India</t>
  </si>
  <si>
    <t>Sharadrao Pawar</t>
  </si>
  <si>
    <t>Baramati, INDIA (general), India</t>
  </si>
  <si>
    <t>Sharad Pawar</t>
  </si>
  <si>
    <t>Tom Paxton</t>
  </si>
  <si>
    <t>Evergreen Park, IL Illinois, USA</t>
  </si>
  <si>
    <t>David G. Pearson</t>
  </si>
  <si>
    <t>Spartenburg, SC South Carolina, USA</t>
  </si>
  <si>
    <t>Fresno, CA California, USA</t>
  </si>
  <si>
    <t>La Jolla, CA California, USA</t>
  </si>
  <si>
    <t>Henry Ross Perot</t>
  </si>
  <si>
    <t>Texarkana, TX Texas, USA</t>
  </si>
  <si>
    <t>Galveston, TX Texas, USA</t>
  </si>
  <si>
    <t>Robert Pettit</t>
  </si>
  <si>
    <t>Baton Rouge, AL Alabama, USA</t>
  </si>
  <si>
    <t>Randleman, NC North Carolina, USA</t>
  </si>
  <si>
    <t>Sir Phirozshah Mehta</t>
  </si>
  <si>
    <t>Paloma Picasso</t>
  </si>
  <si>
    <t>Jim Plunkett</t>
  </si>
  <si>
    <t>Montpellier, , France</t>
  </si>
  <si>
    <t>Jean-Luc Ponty</t>
  </si>
  <si>
    <t>Avranches, La Manche, , France</t>
  </si>
  <si>
    <t>Francis Poulenc</t>
  </si>
  <si>
    <t>Jitendra Prasad</t>
  </si>
  <si>
    <t>Lucknow, INDIA (general), India</t>
  </si>
  <si>
    <t>Coos Bay, CA California, USA</t>
  </si>
  <si>
    <t xml:space="preserve">Premnath </t>
  </si>
  <si>
    <t>Jacob Preus</t>
  </si>
  <si>
    <t>Sledge, MS Mississippi, USA</t>
  </si>
  <si>
    <t>J.B. Priestley</t>
  </si>
  <si>
    <t>Bradford, , England</t>
  </si>
  <si>
    <t xml:space="preserve">Prince </t>
  </si>
  <si>
    <t>Mineapolis, MN Minnesota, USA</t>
  </si>
  <si>
    <t>Theodore Prostakoff</t>
  </si>
  <si>
    <t>Brighton, AL Alabama, USA</t>
  </si>
  <si>
    <t>+00:12:36</t>
  </si>
  <si>
    <t>Roubaix, Nord-Pas-de-Calais, France</t>
  </si>
  <si>
    <t>K. Raghuramya</t>
  </si>
  <si>
    <t>Guntur, INDIA (general), India</t>
  </si>
  <si>
    <t>Froelich Rainey</t>
  </si>
  <si>
    <t>Black River Falls, WI Wisconsin, USA</t>
  </si>
  <si>
    <t>Dr. Rajendra Prasad</t>
  </si>
  <si>
    <t>Jhiradei, , India</t>
  </si>
  <si>
    <t>Chkravarti Rajgopalachari</t>
  </si>
  <si>
    <t>Salem(TN), , India</t>
  </si>
  <si>
    <t>Jai Raj</t>
  </si>
  <si>
    <t>Karimnagar, INDIA (general), India</t>
  </si>
  <si>
    <t>R. Dennis Ralston</t>
  </si>
  <si>
    <t>Bakersfield, CA California, USA</t>
  </si>
  <si>
    <t>Sri Ramana Maharishi</t>
  </si>
  <si>
    <t>Madurai, INDIA (general), India</t>
  </si>
  <si>
    <t>Srinivasa Ramanujan</t>
  </si>
  <si>
    <t>Erode, , India</t>
  </si>
  <si>
    <t>M.G. Ramchandran</t>
  </si>
  <si>
    <t>Silon, INDIA (general), India</t>
  </si>
  <si>
    <t>Jagjiwan Ram</t>
  </si>
  <si>
    <t>Chandvad, INDIA (general), India</t>
  </si>
  <si>
    <t>Raja Ram Mohan Rai</t>
  </si>
  <si>
    <t>Radhanagar, INDIA (general), India</t>
  </si>
  <si>
    <t>Larry Ramos</t>
  </si>
  <si>
    <t>Wailea, Kauai, HI Hawaii, USA</t>
  </si>
  <si>
    <t>Sanker Rao Chuhan</t>
  </si>
  <si>
    <t>Pathari, , India</t>
  </si>
  <si>
    <t>Yashwant Rao Chuhan</t>
  </si>
  <si>
    <t>Kahrawar, , India</t>
  </si>
  <si>
    <t>Vasant Rao Naik</t>
  </si>
  <si>
    <t>Pusad, INDIA (general), India</t>
  </si>
  <si>
    <t>Madhav Rao Sindhia</t>
  </si>
  <si>
    <t>Wharton, TX Texas, USA</t>
  </si>
  <si>
    <t>Joseph L. Rauh</t>
  </si>
  <si>
    <t>Bobert Rauschenberg</t>
  </si>
  <si>
    <t>Port Arthur, TX Texas, USA</t>
  </si>
  <si>
    <t>Satyajit Ray</t>
  </si>
  <si>
    <t>Vighanchandra Ray</t>
  </si>
  <si>
    <t>Patna(Bihar), , India</t>
  </si>
  <si>
    <t>Johnny Ray</t>
  </si>
  <si>
    <t>Dallas, CA California, USA</t>
  </si>
  <si>
    <t>Brahmanand Reddi</t>
  </si>
  <si>
    <t>Chenna Reddi</t>
  </si>
  <si>
    <t>Bernice, AL Alabama, USA</t>
  </si>
  <si>
    <t>Wahida Rehman</t>
  </si>
  <si>
    <t>Chingleput, , India</t>
  </si>
  <si>
    <t>William Rehnquest</t>
  </si>
  <si>
    <t>Stephen Michael Reich</t>
  </si>
  <si>
    <t>Ruth Rendell</t>
  </si>
  <si>
    <t>So. Woodford, , England</t>
  </si>
  <si>
    <t>James Bartlett Reston</t>
  </si>
  <si>
    <t>Clydeban, , Scotland</t>
  </si>
  <si>
    <t>John J. Rhodes</t>
  </si>
  <si>
    <t>Council Grove, KS Kansas, USA</t>
  </si>
  <si>
    <t>Jim Rice</t>
  </si>
  <si>
    <t>Anderson, SC South Carolina, USA</t>
  </si>
  <si>
    <t>Sumter, SC South Carolina, USA</t>
  </si>
  <si>
    <t>Robert Rimmer</t>
  </si>
  <si>
    <t>Dorchester, AL Alabama, USA</t>
  </si>
  <si>
    <t>Alain Robbe-Grillet</t>
  </si>
  <si>
    <t>St Pierre Quilibignon, , France</t>
  </si>
  <si>
    <t>Morley Roberts</t>
  </si>
  <si>
    <t>Robin Roberts</t>
  </si>
  <si>
    <t>Springfield, IL Illinois, USA</t>
  </si>
  <si>
    <t>Richard Rodgers</t>
  </si>
  <si>
    <t>Hammels Stn, Long Island, NY New York, USA</t>
  </si>
  <si>
    <t>Jimmy Rogers</t>
  </si>
  <si>
    <t>Camas, DE Delaware, USA</t>
  </si>
  <si>
    <t>Clemecy, , France</t>
  </si>
  <si>
    <t>Isaac Louis Rosenfeld</t>
  </si>
  <si>
    <t>Barnet Lee Rosset Jr.</t>
  </si>
  <si>
    <t>Phillip Roth</t>
  </si>
  <si>
    <t>Laval, , France</t>
  </si>
  <si>
    <t>Salman Rushdie</t>
  </si>
  <si>
    <t>David K. Rush</t>
  </si>
  <si>
    <t>Walla Walla, IA Iowa, USA</t>
  </si>
  <si>
    <t>Jane Russel</t>
  </si>
  <si>
    <t>Bemidji, MN Minnesota, USA</t>
  </si>
  <si>
    <t>James Ryun</t>
  </si>
  <si>
    <t>Wichita, KS Kansas, USA</t>
  </si>
  <si>
    <t xml:space="preserve">Sadhna </t>
  </si>
  <si>
    <t>Nana Saheb Pathak</t>
  </si>
  <si>
    <t>Dada Saheb Phalke</t>
  </si>
  <si>
    <t>+09:20:36</t>
  </si>
  <si>
    <t>Triyambakeshwar, , India</t>
  </si>
  <si>
    <t>Shobhna Samarth</t>
  </si>
  <si>
    <t>Tristan Tzara Samueli</t>
  </si>
  <si>
    <t>Moinesti, , Romania</t>
  </si>
  <si>
    <t>Neelam Sanjeeva Reddi</t>
  </si>
  <si>
    <t>Anantpur(), , India</t>
  </si>
  <si>
    <t>Autlan, MEXICO (General), Mexico</t>
  </si>
  <si>
    <t>May Sarton</t>
  </si>
  <si>
    <t>Ghent, , Belgium</t>
  </si>
  <si>
    <t>Dr. Sarvapalli Radhakrishnan</t>
  </si>
  <si>
    <t>Turitani, , India</t>
  </si>
  <si>
    <t>Geraldine Saunders</t>
  </si>
  <si>
    <t>Richard Savitt</t>
  </si>
  <si>
    <t>John Sawhill</t>
  </si>
  <si>
    <t>Gale Sayers</t>
  </si>
  <si>
    <t>John Scali</t>
  </si>
  <si>
    <t>Duren, , Germany</t>
  </si>
  <si>
    <t>Hackensack, NJ New Jersey, USA</t>
  </si>
  <si>
    <t>Arthur Schlesinger</t>
  </si>
  <si>
    <t>Braubach, , Germany</t>
  </si>
  <si>
    <t>Donald Schollander</t>
  </si>
  <si>
    <t>Frederick R. Schroeder</t>
  </si>
  <si>
    <t>Savona, ITALY (General), Italy</t>
  </si>
  <si>
    <t>David Scott</t>
  </si>
  <si>
    <t>San Antonio, TX Texas, USA</t>
  </si>
  <si>
    <t>Ogden, CT Connecticut, USA</t>
  </si>
  <si>
    <t>Sidney, TX Texas, USA</t>
  </si>
  <si>
    <t>Hamilton, OH Ohio, USA</t>
  </si>
  <si>
    <t>SAn Francisco, CA California, USA</t>
  </si>
  <si>
    <t>Peter Adolf Serkin</t>
  </si>
  <si>
    <t>Phil Seymour</t>
  </si>
  <si>
    <t>Oklahoma City, OK Oklahoma, USA</t>
  </si>
  <si>
    <t>V. Shantaram</t>
  </si>
  <si>
    <t>Irving S. Shapiro</t>
  </si>
  <si>
    <t>N. Theodore Shelf</t>
  </si>
  <si>
    <t>Miami, FL Florida, USA</t>
  </si>
  <si>
    <t>Fort Sheridan, IL Illinois, USA</t>
  </si>
  <si>
    <t>Robert E. Sherwood</t>
  </si>
  <si>
    <t>William L. Shirer</t>
  </si>
  <si>
    <t>Danville, IL Illinois, USA</t>
  </si>
  <si>
    <t>Kamred Shri Amrit</t>
  </si>
  <si>
    <t>Nasik(), , India</t>
  </si>
  <si>
    <t>Dr. Shri Ram Lagoo</t>
  </si>
  <si>
    <t>Satara(MP), , India</t>
  </si>
  <si>
    <t>Georges Simeon</t>
  </si>
  <si>
    <t>Liege, , Belgium</t>
  </si>
  <si>
    <t>Tryon, NC North Carolina, USA</t>
  </si>
  <si>
    <t>William E. Simon</t>
  </si>
  <si>
    <t>Paterson, NJ New Jersey, USA</t>
  </si>
  <si>
    <t>O.J. Simpson</t>
  </si>
  <si>
    <t>Francis Sinatra Jr</t>
  </si>
  <si>
    <t>Christina Sinatra</t>
  </si>
  <si>
    <t>Frank Sinatra</t>
  </si>
  <si>
    <t>Hoboken, NJ New Jersey, USA</t>
  </si>
  <si>
    <t>Jersy City, NJ New Jersey, USA</t>
  </si>
  <si>
    <t>Arjun Singh</t>
  </si>
  <si>
    <t>Rewa, INDIA (general), India</t>
  </si>
  <si>
    <t>Karn Singh</t>
  </si>
  <si>
    <t>Kons, FR46, France</t>
  </si>
  <si>
    <t>V.P. Singh</t>
  </si>
  <si>
    <t>Independence, CA California, USA</t>
  </si>
  <si>
    <t>Mala Sinha</t>
  </si>
  <si>
    <t>Baba Sitaram</t>
  </si>
  <si>
    <t>Hooghly, , India</t>
  </si>
  <si>
    <t>Robert F. Six</t>
  </si>
  <si>
    <t>Red Skelton</t>
  </si>
  <si>
    <t>Vincennes, IL Illinois, USA</t>
  </si>
  <si>
    <t>Donald Slayton</t>
  </si>
  <si>
    <t>Sparta, WI Wisconsin, USA</t>
  </si>
  <si>
    <t>Eleanor Smeal</t>
  </si>
  <si>
    <t>Ashtabula, OH Ohio, USA</t>
  </si>
  <si>
    <t>Steve Smith</t>
  </si>
  <si>
    <t>Passaic, NJ New Jersey, USA</t>
  </si>
  <si>
    <t>Stanley R. Smith</t>
  </si>
  <si>
    <t>Pasadena, TX Texas, USA</t>
  </si>
  <si>
    <t>Hank Snow</t>
  </si>
  <si>
    <t>Brooklyn, Nova Scotia, Canada</t>
  </si>
  <si>
    <t>Gary S. Snyder</t>
  </si>
  <si>
    <t>Rodez, , France</t>
  </si>
  <si>
    <t>Forfarshire, , Scotland</t>
  </si>
  <si>
    <t>Modesto, CA California, USA</t>
  </si>
  <si>
    <t>Freehold, NJ New Jersey, USA</t>
  </si>
  <si>
    <t>Covina, CA California, USA</t>
  </si>
  <si>
    <t>Jess Stearn</t>
  </si>
  <si>
    <t>Syracuse, NY New York, USA</t>
  </si>
  <si>
    <t>Brad Steiger</t>
  </si>
  <si>
    <t>Fort Dodge, CA California, USA</t>
  </si>
  <si>
    <t>Rocky River, OH Ohio, USA</t>
  </si>
  <si>
    <t>Claude M. Steiner</t>
  </si>
  <si>
    <t>Toledo, OH Ohio, USA</t>
  </si>
  <si>
    <t>George C. Stevens</t>
  </si>
  <si>
    <t>San Saba, TX Texas, USA</t>
  </si>
  <si>
    <t>William  H. Stewart</t>
  </si>
  <si>
    <t>Karlheinz Stockhausen</t>
  </si>
  <si>
    <t>Moderath Bei Koln, GERMANY (General), Germany</t>
  </si>
  <si>
    <t>Carl Stokes</t>
  </si>
  <si>
    <t>Robert Anthony Stone</t>
  </si>
  <si>
    <t>Netaji Subhash Chandra Bose</t>
  </si>
  <si>
    <t>Cuttack, INDIA (general), India</t>
  </si>
  <si>
    <t xml:space="preserve">Sulochna </t>
  </si>
  <si>
    <t xml:space="preserve">Suryakant </t>
  </si>
  <si>
    <t xml:space="preserve">Suryya </t>
  </si>
  <si>
    <t>Lahore, PK99, Pakistan</t>
  </si>
  <si>
    <t>Philadelphia, PA Pennsylvania, USA</t>
  </si>
  <si>
    <t>Bangalore S. Rao</t>
  </si>
  <si>
    <t>Chicacole, INDIA (general), India</t>
  </si>
  <si>
    <t>Sharmila Tagore</t>
  </si>
  <si>
    <t>Kanpur(City;UP), , India</t>
  </si>
  <si>
    <t>Rabindranath Tagore</t>
  </si>
  <si>
    <t>Pau St Mour, , France</t>
  </si>
  <si>
    <t>Bill Talbert</t>
  </si>
  <si>
    <t>Ocean City, NJ New Jersey, USA</t>
  </si>
  <si>
    <t>Francis Tarkenton</t>
  </si>
  <si>
    <t>Curtis W. Tarr</t>
  </si>
  <si>
    <t>Cheryville, NC North Carolina, USA</t>
  </si>
  <si>
    <t>Arthur R. Taylor</t>
  </si>
  <si>
    <t>Jack Teagarden</t>
  </si>
  <si>
    <t>Shirley Temple-Black</t>
  </si>
  <si>
    <t>N.D. Tewari</t>
  </si>
  <si>
    <t>Nainital, INDIA (general), India</t>
  </si>
  <si>
    <t>Inverness, , Scotland</t>
  </si>
  <si>
    <t>Portland, IL Illinois, USA</t>
  </si>
  <si>
    <t>Dame Sybil Thorndike</t>
  </si>
  <si>
    <t>Gainesborough, Lincs, , England</t>
  </si>
  <si>
    <t>Keshav S. Thakre</t>
  </si>
  <si>
    <t>Panvel, INDIA (general), India</t>
  </si>
  <si>
    <t>Sultan Tippu</t>
  </si>
  <si>
    <t>Narayandutt Tiwari</t>
  </si>
  <si>
    <t>Charles H. Townes</t>
  </si>
  <si>
    <t>Greenville, SC South Carolina, USA</t>
  </si>
  <si>
    <t>Salzburg, AL Alabama, USA</t>
  </si>
  <si>
    <t>William Travilla</t>
  </si>
  <si>
    <t>Kamlapati Tripati</t>
  </si>
  <si>
    <t>Aurangabad(), , India</t>
  </si>
  <si>
    <t>Newark, OH Ohio, USA</t>
  </si>
  <si>
    <t>Griffin, GA Georgia, USA</t>
  </si>
  <si>
    <t xml:space="preserve">Vaijantimala </t>
  </si>
  <si>
    <t>Delano, CA California, USA</t>
  </si>
  <si>
    <t>Paul Valery</t>
  </si>
  <si>
    <t>Sete, , France</t>
  </si>
  <si>
    <t>Govind Vallabh Pant</t>
  </si>
  <si>
    <t>Almora, , India</t>
  </si>
  <si>
    <t>Theodorus Van Gogh</t>
  </si>
  <si>
    <t>Zundert, , Netherlands</t>
  </si>
  <si>
    <t>A.E. Van Vogt</t>
  </si>
  <si>
    <t>Winnipeg, Manitoba, Canada</t>
  </si>
  <si>
    <t>Edgar Varese</t>
  </si>
  <si>
    <t>Sarah Vaughn</t>
  </si>
  <si>
    <t>Bangalor Venkata Raman</t>
  </si>
  <si>
    <t>Bangalore, IN, India</t>
  </si>
  <si>
    <t>Culver City, CA California, USA</t>
  </si>
  <si>
    <t>Alan Villiers</t>
  </si>
  <si>
    <t>Melbourne, AUSTRALIA (General), Australia</t>
  </si>
  <si>
    <t>Soirengo, SWITZERLAND (General), Switzerland</t>
  </si>
  <si>
    <t>P V Narsingha Rao</t>
  </si>
  <si>
    <t>Warangal, INDIA (general), India</t>
  </si>
  <si>
    <t>Cape May, NJ New Jersey, USA</t>
  </si>
  <si>
    <t>Mark Volman</t>
  </si>
  <si>
    <t>Hari V. Patsarkar</t>
  </si>
  <si>
    <t>Chalisgaon, , India</t>
  </si>
  <si>
    <t>Irving Wallace</t>
  </si>
  <si>
    <t>La Mesa, CA California, USA</t>
  </si>
  <si>
    <t>Wilkinsburg, PA Pennsylvania, USA</t>
  </si>
  <si>
    <t>Warren, OH Ohio, USA</t>
  </si>
  <si>
    <t>John C. Warnecke</t>
  </si>
  <si>
    <t>Casper Weinberger</t>
  </si>
  <si>
    <t>San Frascisco, CA California, USA</t>
  </si>
  <si>
    <t>Zara, , Yugoslavia</t>
  </si>
  <si>
    <t>Linten Wells</t>
  </si>
  <si>
    <t>Mary G. Wells</t>
  </si>
  <si>
    <t>Frederick C. Weyand</t>
  </si>
  <si>
    <t>Arbuckle, CA California, USA</t>
  </si>
  <si>
    <t>George Weyerhaeuser</t>
  </si>
  <si>
    <t>Dennis Wheatley</t>
  </si>
  <si>
    <t>Byron White</t>
  </si>
  <si>
    <t>Ft Collins, CO Colorado, USA</t>
  </si>
  <si>
    <t>Edward White</t>
  </si>
  <si>
    <t>Jojo White</t>
  </si>
  <si>
    <t>Monohans, TX Texas, USA</t>
  </si>
  <si>
    <t>Hamlet, NC North Carolina, USA</t>
  </si>
  <si>
    <t>Sunrise, MN Minnesota, USA</t>
  </si>
  <si>
    <t>James Hoyt Wilhelm</t>
  </si>
  <si>
    <t>Huntersville, NC North Carolina, USA</t>
  </si>
  <si>
    <t>Billy Williams</t>
  </si>
  <si>
    <t>Mason Williams</t>
  </si>
  <si>
    <t>Abilene, TX Texas, USA</t>
  </si>
  <si>
    <t>Albert Carel Willink</t>
  </si>
  <si>
    <t>Amsterdam, , Netherlands</t>
  </si>
  <si>
    <t>Helen Wills</t>
  </si>
  <si>
    <t>Colin Wilson</t>
  </si>
  <si>
    <t>Leicester, , England</t>
  </si>
  <si>
    <t>Robert Anton Wilson</t>
  </si>
  <si>
    <t>Annemasse, , France</t>
  </si>
  <si>
    <t>Orde Wingate</t>
  </si>
  <si>
    <t>Naini Tal, IN, India</t>
  </si>
  <si>
    <t>Beaumont, TX Texas, USA</t>
  </si>
  <si>
    <t>Shelly Winters</t>
  </si>
  <si>
    <t>Peter Wolf</t>
  </si>
  <si>
    <t>Merrill Womach</t>
  </si>
  <si>
    <t>Spokane, DE Delaware, USA</t>
  </si>
  <si>
    <t>Alexander Woollcott</t>
  </si>
  <si>
    <t>Phalanx, NJ New Jersey, USA</t>
  </si>
  <si>
    <t>James Wyeth</t>
  </si>
  <si>
    <t>Wilmington, DE Delaware, USA</t>
  </si>
  <si>
    <t>Early Wynn</t>
  </si>
  <si>
    <t>Hartford, AL Alabama, USA</t>
  </si>
  <si>
    <t>Indulal Yagyik</t>
  </si>
  <si>
    <t>Timmonsville, SC South Carolina, USA</t>
  </si>
  <si>
    <t>John Young</t>
  </si>
  <si>
    <t>Whitney Young</t>
  </si>
  <si>
    <t>Lincoln Ridge, KY Kentucky, USA</t>
  </si>
  <si>
    <t>Dweezil Zappa</t>
  </si>
  <si>
    <t>Moon Unit Zappa</t>
  </si>
  <si>
    <t>Luzzara, ITALY (General), Italy</t>
  </si>
  <si>
    <t>Ronald Ziegler</t>
  </si>
  <si>
    <t>Emile Zola</t>
  </si>
  <si>
    <t>Nackenheim, GERMANY (General), Germany</t>
  </si>
  <si>
    <t>Elmo Zumwalt</t>
  </si>
  <si>
    <t>Paddy Ashdown</t>
  </si>
  <si>
    <t xml:space="preserve">Chidvilasananda </t>
  </si>
  <si>
    <t>Mangalore, INDIA (general), India</t>
  </si>
  <si>
    <t>Day</t>
  </si>
  <si>
    <t>Month</t>
  </si>
  <si>
    <t>Year</t>
  </si>
  <si>
    <t>Ascendant: 333.690748</t>
  </si>
  <si>
    <t>Sun: 303.997090</t>
  </si>
  <si>
    <t>Moon: 315.838493</t>
  </si>
  <si>
    <t>Mercury: 290.876620</t>
  </si>
  <si>
    <t>Venus: 283.441313</t>
  </si>
  <si>
    <t>Mars: 25.956278</t>
  </si>
  <si>
    <t>Jupiter: 48.539612</t>
  </si>
  <si>
    <t>Saturn: 29.124825</t>
  </si>
  <si>
    <t>Uranus: 33.373314</t>
  </si>
  <si>
    <t>Neptune: 156.275596</t>
  </si>
  <si>
    <t>Pluto: 101.103465</t>
  </si>
  <si>
    <t>Rahu: 141.340895</t>
  </si>
  <si>
    <t>Ketu: 321.340895</t>
  </si>
  <si>
    <t>Updated for Joe Dunlop</t>
  </si>
  <si>
    <t>Ascendant: 201.262696</t>
  </si>
  <si>
    <t>Sun: 4.857855</t>
  </si>
  <si>
    <t>Moon: 249.302750</t>
  </si>
  <si>
    <t>Mercury: 337.766375</t>
  </si>
  <si>
    <t>Venus: 331.066381</t>
  </si>
  <si>
    <t>Mars: 96.077206</t>
  </si>
  <si>
    <t>Jupiter: 54.819201</t>
  </si>
  <si>
    <t>Saturn: 332.349617</t>
  </si>
  <si>
    <t>Uranus: 31.438099</t>
  </si>
  <si>
    <t>Neptune: 336.489423</t>
  </si>
  <si>
    <t>Pluto: 279.549185</t>
  </si>
  <si>
    <t>Rahu: 331.574373</t>
  </si>
  <si>
    <t>Ketu: 151.574373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</si>
</sst>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_ * #,##0.000_ ;_ * \-#,##0.000_ ;_ * &quot;-&quot;??_ ;_ @_ "/>
    <numFmt numFmtId="165" formatCode="[$-F400]h:mm:ss\ AM/PM"/>
    <numFmt numFmtId="166" formatCode="0.00000"/>
    <numFmt numFmtId="167" formatCode="0.000000000000000000"/>
    <numFmt numFmtId="168" formatCode="[$-14009]hh:mm:ss;@"/>
    <numFmt numFmtId="169" formatCode="[$-14009]dd/mm/yy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24">
    <border>
      <left/>
      <right/>
      <top/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/>
      <top/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/>
      <top style="medium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right"/>
    </xf>
    <xf numFmtId="2" fontId="0" fillId="0" borderId="0" xfId="1" applyNumberFormat="1" applyFont="1" applyAlignment="1">
      <alignment horizontal="right"/>
    </xf>
    <xf numFmtId="165" fontId="0" fillId="0" borderId="0" xfId="0" applyNumberFormat="1"/>
    <xf numFmtId="167" fontId="0" fillId="0" borderId="0" xfId="0" applyNumberFormat="1"/>
    <xf numFmtId="0" fontId="0" fillId="2" borderId="0" xfId="0" applyFill="1"/>
    <xf numFmtId="0" fontId="0" fillId="0" borderId="0" xfId="0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/>
    <xf numFmtId="2" fontId="0" fillId="0" borderId="0" xfId="1" applyNumberFormat="1" applyFont="1"/>
    <xf numFmtId="0" fontId="4" fillId="0" borderId="3" xfId="0" applyFont="1" applyBorder="1" applyAlignment="1">
      <alignment horizontal="center"/>
    </xf>
    <xf numFmtId="14" fontId="4" fillId="0" borderId="3" xfId="0" applyNumberFormat="1" applyFont="1" applyBorder="1" applyAlignment="1">
      <alignment horizontal="center"/>
    </xf>
    <xf numFmtId="43" fontId="0" fillId="0" borderId="0" xfId="1" applyFont="1" applyAlignment="1">
      <alignment wrapText="1"/>
    </xf>
    <xf numFmtId="2" fontId="0" fillId="0" borderId="0" xfId="0" applyNumberFormat="1"/>
    <xf numFmtId="2" fontId="5" fillId="0" borderId="0" xfId="0" applyNumberFormat="1" applyFont="1"/>
    <xf numFmtId="0" fontId="7" fillId="3" borderId="5" xfId="0" applyFont="1" applyFill="1" applyBorder="1" applyAlignment="1">
      <alignment horizontal="center"/>
    </xf>
    <xf numFmtId="168" fontId="7" fillId="3" borderId="5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0" borderId="0" xfId="0" applyNumberFormat="1"/>
    <xf numFmtId="14" fontId="9" fillId="2" borderId="0" xfId="0" applyNumberFormat="1" applyFont="1" applyFill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3" fontId="0" fillId="0" borderId="13" xfId="1" applyFont="1" applyBorder="1"/>
    <xf numFmtId="164" fontId="0" fillId="0" borderId="13" xfId="1" applyNumberFormat="1" applyFont="1" applyBorder="1"/>
    <xf numFmtId="22" fontId="0" fillId="0" borderId="13" xfId="0" applyNumberFormat="1" applyBorder="1" applyAlignment="1">
      <alignment horizontal="center"/>
    </xf>
    <xf numFmtId="0" fontId="2" fillId="0" borderId="13" xfId="0" applyFont="1" applyBorder="1" applyAlignment="1">
      <alignment horizontal="center"/>
    </xf>
    <xf numFmtId="43" fontId="2" fillId="0" borderId="13" xfId="1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2" fontId="0" fillId="0" borderId="0" xfId="0" applyNumberFormat="1" applyAlignment="1">
      <alignment wrapText="1"/>
    </xf>
    <xf numFmtId="43" fontId="0" fillId="0" borderId="0" xfId="1" applyFont="1" applyBorder="1"/>
    <xf numFmtId="164" fontId="0" fillId="0" borderId="0" xfId="1" applyNumberFormat="1" applyFont="1" applyBorder="1"/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0" fontId="0" fillId="0" borderId="16" xfId="0" applyBorder="1"/>
    <xf numFmtId="14" fontId="0" fillId="0" borderId="0" xfId="0" applyNumberFormat="1" applyAlignment="1">
      <alignment horizontal="center"/>
    </xf>
    <xf numFmtId="20" fontId="0" fillId="0" borderId="0" xfId="0" applyNumberForma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3" fontId="0" fillId="0" borderId="0" xfId="0" applyNumberFormat="1"/>
    <xf numFmtId="2" fontId="0" fillId="0" borderId="0" xfId="1" applyNumberFormat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3" fillId="0" borderId="2" xfId="0" applyFont="1" applyBorder="1"/>
    <xf numFmtId="0" fontId="0" fillId="2" borderId="5" xfId="0" applyFill="1" applyBorder="1"/>
    <xf numFmtId="0" fontId="3" fillId="2" borderId="20" xfId="0" applyFont="1" applyFill="1" applyBorder="1"/>
    <xf numFmtId="14" fontId="3" fillId="5" borderId="20" xfId="0" applyNumberFormat="1" applyFont="1" applyFill="1" applyBorder="1"/>
    <xf numFmtId="165" fontId="3" fillId="5" borderId="20" xfId="0" applyNumberFormat="1" applyFont="1" applyFill="1" applyBorder="1"/>
    <xf numFmtId="0" fontId="7" fillId="3" borderId="23" xfId="0" applyFont="1" applyFill="1" applyBorder="1" applyAlignment="1">
      <alignment horizontal="center"/>
    </xf>
    <xf numFmtId="169" fontId="0" fillId="0" borderId="0" xfId="0" applyNumberFormat="1"/>
    <xf numFmtId="165" fontId="4" fillId="0" borderId="4" xfId="0" applyNumberFormat="1" applyFont="1" applyBorder="1" applyAlignment="1">
      <alignment horizontal="center"/>
    </xf>
    <xf numFmtId="0" fontId="11" fillId="6" borderId="21" xfId="0" applyFont="1" applyFill="1" applyBorder="1" applyAlignment="1">
      <alignment horizontal="left" vertical="top" wrapText="1"/>
    </xf>
    <xf numFmtId="0" fontId="11" fillId="6" borderId="22" xfId="0" applyFont="1" applyFill="1" applyBorder="1" applyAlignment="1">
      <alignment horizontal="left" vertical="top" wrapText="1"/>
    </xf>
    <xf numFmtId="0" fontId="11" fillId="6" borderId="23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0" formatCode="General"/>
    </dxf>
    <dxf>
      <numFmt numFmtId="0" formatCode="General"/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forms/d/e/1FAIpQLSdM_eKzDRgqgfaokbaEI2nRi4ROqIqbWHviMTkFArBECH2htw/viewform?usp=head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188259</xdr:colOff>
      <xdr:row>0</xdr:row>
      <xdr:rowOff>143435</xdr:rowOff>
    </xdr:from>
    <xdr:to>
      <xdr:col>1</xdr:col>
      <xdr:colOff>1057836</xdr:colOff>
      <xdr:row>2</xdr:row>
      <xdr:rowOff>53788</xdr:rowOff>
    </xdr:to>
    <xdr:sp macro="[0]!Sheet1.GetHoroSco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03B7E1-7778-42B3-9503-50B9C8249180}"/>
            </a:ext>
          </a:extLst>
        </xdr:cNvPr>
        <xdr:cNvSpPr/>
      </xdr:nvSpPr>
      <xdr:spPr>
        <a:xfrm>
          <a:off x="1057835" y="143435"/>
          <a:ext cx="869577" cy="26894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Update</a:t>
          </a:r>
        </a:p>
      </xdr:txBody>
    </xdr:sp>
    <xdr:clientData/>
  </xdr:twoCellAnchor>
  <xdr:twoCellAnchor>
    <xdr:from>
      <xdr:col>7</xdr:col>
      <xdr:colOff>403410</xdr:colOff>
      <xdr:row>0</xdr:row>
      <xdr:rowOff>80683</xdr:rowOff>
    </xdr:from>
    <xdr:to>
      <xdr:col>8</xdr:col>
      <xdr:colOff>672353</xdr:colOff>
      <xdr:row>2</xdr:row>
      <xdr:rowOff>80682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9A2978-E248-84CE-FAAC-20DB47FD0E1B}"/>
            </a:ext>
          </a:extLst>
        </xdr:cNvPr>
        <xdr:cNvSpPr/>
      </xdr:nvSpPr>
      <xdr:spPr>
        <a:xfrm>
          <a:off x="7315198" y="80683"/>
          <a:ext cx="1443320" cy="3585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 b="1"/>
            <a:t>Message Me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B342F2-4445-454F-BF42-2238E3471241}" autoFormatId="16" applyNumberFormats="0" applyBorderFormats="0" applyFontFormats="0" applyPatternFormats="0" applyAlignmentFormats="0" applyWidthHeightFormats="0">
  <queryTableRefresh nextId="17">
    <queryTableFields count="12">
      <queryTableField id="1" name="Name" tableColumnId="1"/>
      <queryTableField id="2" name="Gender" tableColumnId="2"/>
      <queryTableField id="11" name="Day" tableColumnId="11"/>
      <queryTableField id="12" name="Month" tableColumnId="12"/>
      <queryTableField id="13" name="Year" tableColumnId="13"/>
      <queryTableField id="4" name="Time" tableColumnId="4"/>
      <queryTableField id="5" name="Lognitude" tableColumnId="5"/>
      <queryTableField id="6" name="Latitude" tableColumnId="6"/>
      <queryTableField id="7" name="Time Zone" tableColumnId="7"/>
      <queryTableField id="8" name="Location" tableColumnId="8"/>
      <queryTableField id="9" name="Rating" tableColumnId="9"/>
      <queryTableField id="10" name="Note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AACBEC-9D33-4164-85CC-8491715124CF}" name="Sheet1" displayName="Sheet1" ref="A1:L16850" tableType="queryTable" totalsRowShown="0" headerRowDxfId="8" headerRowBorderDxfId="7" tableBorderDxfId="6">
  <autoFilter ref="A1:L16850" xr:uid="{63AACBEC-9D33-4164-85CC-8491715124CF}"/>
  <tableColumns count="12">
    <tableColumn id="1" xr3:uid="{7B4297AF-B847-41AE-9163-C3A2D08DD0EB}" uniqueName="1" name="Name" queryTableFieldId="1" dataDxfId="5"/>
    <tableColumn id="2" xr3:uid="{3EFB9F14-DD87-4541-9336-DB4217CA8880}" uniqueName="2" name="Gender" queryTableFieldId="2" dataDxfId="4"/>
    <tableColumn id="11" xr3:uid="{5D062497-8CD4-4E4B-A100-E9239549BF9B}" uniqueName="11" name="Day" queryTableFieldId="11"/>
    <tableColumn id="12" xr3:uid="{4F1F850C-35A7-424A-BA58-53AAC3FD9A4F}" uniqueName="12" name="Month" queryTableFieldId="12"/>
    <tableColumn id="13" xr3:uid="{34A09B93-D568-4233-A252-D1122EBC5C32}" uniqueName="13" name="Year" queryTableFieldId="13"/>
    <tableColumn id="4" xr3:uid="{21744949-0AFA-4782-9409-CE1BC29CA23A}" uniqueName="4" name="Time" queryTableFieldId="4" dataDxfId="3"/>
    <tableColumn id="5" xr3:uid="{E595B0F3-7733-4B14-9BD5-391C3446AD79}" uniqueName="5" name="Lognitude" queryTableFieldId="5"/>
    <tableColumn id="6" xr3:uid="{4CF70B17-4A0C-4081-BA4D-55DEE01E0679}" uniqueName="6" name="Latitude" queryTableFieldId="6"/>
    <tableColumn id="7" xr3:uid="{0ED0EF3D-C18E-4354-8174-3A76CF20F0DB}" uniqueName="7" name="Time Zone" queryTableFieldId="7" dataDxfId="2"/>
    <tableColumn id="8" xr3:uid="{629F5AED-D374-4E11-B6D8-87D41D40E32C}" uniqueName="8" name="Location" queryTableFieldId="8" dataDxfId="1"/>
    <tableColumn id="9" xr3:uid="{C17A2250-0C61-45EA-9BFC-3596194D4690}" uniqueName="9" name="Rating" queryTableFieldId="9" dataDxfId="0"/>
    <tableColumn id="10" xr3:uid="{C7A8DB82-66E0-44F3-B25B-538A64ADFDDD}" uniqueName="10" name="Notes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92345-81A1-4D08-A516-1A0B37E48195}">
  <sheetPr codeName="Sheet1"/>
  <dimension ref="A1:S93"/>
  <sheetViews>
    <sheetView tabSelected="1" zoomScale="85" zoomScaleNormal="85" workbookViewId="0">
      <selection activeCell="E15" sqref="E15"/>
    </sheetView>
  </sheetViews>
  <sheetFormatPr defaultRowHeight="14.4" x14ac:dyDescent="0.3"/>
  <cols>
    <col min="1" max="1" width="11.5546875" customWidth="1"/>
    <col min="2" max="2" width="18.109375" bestFit="1" customWidth="1"/>
    <col min="3" max="3" width="17.21875" bestFit="1" customWidth="1"/>
    <col min="4" max="4" width="8.88671875" style="2"/>
    <col min="5" max="5" width="9.77734375" style="3" bestFit="1" customWidth="1"/>
    <col min="6" max="6" width="17.5546875" bestFit="1" customWidth="1"/>
    <col min="7" max="7" width="14.6640625" bestFit="1" customWidth="1"/>
    <col min="8" max="8" width="17.6640625" bestFit="1" customWidth="1"/>
    <col min="9" max="9" width="8.21875" style="2" bestFit="1" customWidth="1"/>
    <col min="10" max="10" width="9.88671875" bestFit="1" customWidth="1"/>
    <col min="11" max="11" width="19.6640625" bestFit="1" customWidth="1"/>
    <col min="17" max="17" width="14" bestFit="1" customWidth="1"/>
  </cols>
  <sheetData>
    <row r="1" spans="1:14" ht="15" thickBot="1" x14ac:dyDescent="0.35">
      <c r="C1" s="16"/>
      <c r="D1" s="3"/>
      <c r="E1"/>
      <c r="F1" s="1"/>
      <c r="H1" s="2"/>
      <c r="I1"/>
    </row>
    <row r="2" spans="1:14" x14ac:dyDescent="0.3">
      <c r="A2" s="27"/>
      <c r="B2" s="28"/>
      <c r="C2" s="29"/>
      <c r="D2" s="30"/>
      <c r="E2" s="28"/>
      <c r="F2" s="31"/>
      <c r="G2" s="32" t="s">
        <v>15</v>
      </c>
      <c r="H2" s="33" t="s">
        <v>101</v>
      </c>
      <c r="I2" s="28"/>
      <c r="J2" s="28"/>
      <c r="K2" s="28"/>
      <c r="L2" s="28"/>
      <c r="M2" s="34"/>
    </row>
    <row r="3" spans="1:14" x14ac:dyDescent="0.3">
      <c r="A3" s="35" t="s">
        <v>67</v>
      </c>
      <c r="B3" s="36">
        <v>29.6937</v>
      </c>
      <c r="C3" s="37" t="s">
        <v>21712</v>
      </c>
      <c r="D3" s="38" t="s">
        <v>1</v>
      </c>
      <c r="E3"/>
      <c r="F3" s="39"/>
      <c r="G3" s="40">
        <f>--_xlfn.NUMBERVALUE(MID(C4,SEARCH(":",C4)+1,LEN(C4)))*1</f>
        <v>303.99709000000001</v>
      </c>
      <c r="H3" s="37">
        <f>B3</f>
        <v>29.6937</v>
      </c>
      <c r="I3"/>
      <c r="J3">
        <v>1</v>
      </c>
      <c r="K3" t="s">
        <v>96</v>
      </c>
      <c r="L3">
        <v>0</v>
      </c>
      <c r="M3" s="41"/>
      <c r="N3" s="17"/>
    </row>
    <row r="4" spans="1:14" x14ac:dyDescent="0.3">
      <c r="A4" s="35" t="s">
        <v>68</v>
      </c>
      <c r="B4" s="17">
        <v>17.8523</v>
      </c>
      <c r="C4" s="37" t="s">
        <v>21713</v>
      </c>
      <c r="D4" s="38" t="s">
        <v>2</v>
      </c>
      <c r="E4"/>
      <c r="F4" s="1"/>
      <c r="G4" s="40">
        <f>--_xlfn.NUMBERVALUE(MID(C5,SEARCH(":",C5)+1,LEN(C5)))*1</f>
        <v>315.83849300000003</v>
      </c>
      <c r="H4" s="37">
        <f t="shared" ref="H4:H14" si="0">B4</f>
        <v>17.8523</v>
      </c>
      <c r="I4"/>
      <c r="J4">
        <v>2</v>
      </c>
      <c r="K4" t="s">
        <v>97</v>
      </c>
      <c r="L4">
        <f>L3+30</f>
        <v>30</v>
      </c>
      <c r="M4" s="41"/>
      <c r="N4" s="17"/>
    </row>
    <row r="5" spans="1:14" x14ac:dyDescent="0.3">
      <c r="A5" s="35" t="s">
        <v>69</v>
      </c>
      <c r="B5" s="17">
        <v>52.265500000000003</v>
      </c>
      <c r="C5" s="37" t="s">
        <v>21714</v>
      </c>
      <c r="D5" s="38" t="s">
        <v>3</v>
      </c>
      <c r="E5"/>
      <c r="F5" s="42">
        <f>F19</f>
        <v>15388</v>
      </c>
      <c r="G5" s="40">
        <f>--_xlfn.NUMBERVALUE(MID(C8,SEARCH(":",C8)+1,LEN(C8)))*1</f>
        <v>25.956278000000001</v>
      </c>
      <c r="H5" s="37">
        <f t="shared" si="0"/>
        <v>52.265500000000003</v>
      </c>
      <c r="I5" s="43"/>
      <c r="J5">
        <v>3</v>
      </c>
      <c r="K5" t="s">
        <v>56</v>
      </c>
      <c r="L5">
        <f t="shared" ref="L5:L14" si="1">L4+30</f>
        <v>60</v>
      </c>
      <c r="M5" s="41"/>
      <c r="N5" s="17"/>
    </row>
    <row r="6" spans="1:14" x14ac:dyDescent="0.3">
      <c r="A6" s="35" t="s">
        <v>70</v>
      </c>
      <c r="B6" s="17">
        <v>42.814100000000003</v>
      </c>
      <c r="C6" s="37" t="s">
        <v>21715</v>
      </c>
      <c r="D6" s="38" t="s">
        <v>4</v>
      </c>
      <c r="E6"/>
      <c r="F6" s="44" t="str">
        <f>TEXT(G19,"HH:MM:SS")</f>
        <v>09:30:00</v>
      </c>
      <c r="G6" s="40">
        <f>--_xlfn.NUMBERVALUE(MID(C6,SEARCH(":",C6)+1,LEN(C6)))*1</f>
        <v>290.87662</v>
      </c>
      <c r="H6" s="37">
        <f t="shared" si="0"/>
        <v>42.814100000000003</v>
      </c>
      <c r="I6"/>
      <c r="J6">
        <v>4</v>
      </c>
      <c r="K6" t="s">
        <v>57</v>
      </c>
      <c r="L6">
        <f t="shared" si="1"/>
        <v>90</v>
      </c>
      <c r="M6" s="41"/>
      <c r="N6" s="17"/>
    </row>
    <row r="7" spans="1:14" x14ac:dyDescent="0.3">
      <c r="A7" s="35" t="s">
        <v>71</v>
      </c>
      <c r="B7" s="17">
        <v>74.8489</v>
      </c>
      <c r="C7" s="37" t="s">
        <v>21716</v>
      </c>
      <c r="D7" s="38" t="s">
        <v>5</v>
      </c>
      <c r="E7" t="s">
        <v>9</v>
      </c>
      <c r="F7" s="45">
        <f>-F20</f>
        <v>-4.3</v>
      </c>
      <c r="G7" s="40">
        <f>--_xlfn.NUMBERVALUE(MID(C9,SEARCH(":",C9)+1,LEN(C9)))*1</f>
        <v>48.539611999999998</v>
      </c>
      <c r="H7" s="37">
        <f t="shared" si="0"/>
        <v>74.8489</v>
      </c>
      <c r="I7"/>
      <c r="J7">
        <v>5</v>
      </c>
      <c r="K7" t="s">
        <v>58</v>
      </c>
      <c r="L7">
        <f t="shared" si="1"/>
        <v>120</v>
      </c>
      <c r="M7" s="41"/>
      <c r="N7" s="17"/>
    </row>
    <row r="8" spans="1:14" x14ac:dyDescent="0.3">
      <c r="A8" s="35" t="s">
        <v>72</v>
      </c>
      <c r="B8" s="36">
        <v>50.249400000000001</v>
      </c>
      <c r="C8" s="37" t="s">
        <v>21717</v>
      </c>
      <c r="D8" s="38" t="s">
        <v>0</v>
      </c>
      <c r="E8" t="s">
        <v>10</v>
      </c>
      <c r="F8" s="45">
        <f>Sheet1!G20</f>
        <v>55.6</v>
      </c>
      <c r="G8" s="40">
        <f>--_xlfn.NUMBERVALUE(MID(C7,SEARCH(":",C7)+1,LEN(C7)))*1</f>
        <v>283.44131299999998</v>
      </c>
      <c r="H8" s="37">
        <f t="shared" si="0"/>
        <v>50.249400000000001</v>
      </c>
      <c r="I8"/>
      <c r="J8">
        <v>6</v>
      </c>
      <c r="K8" t="s">
        <v>59</v>
      </c>
      <c r="L8">
        <f t="shared" si="1"/>
        <v>150</v>
      </c>
      <c r="M8" s="41"/>
      <c r="N8" s="17"/>
    </row>
    <row r="9" spans="1:14" x14ac:dyDescent="0.3">
      <c r="A9" s="35" t="s">
        <v>73</v>
      </c>
      <c r="B9" s="17">
        <v>55.434100000000001</v>
      </c>
      <c r="C9" s="37" t="s">
        <v>21718</v>
      </c>
      <c r="D9" s="38" t="s">
        <v>6</v>
      </c>
      <c r="E9" t="s">
        <v>66</v>
      </c>
      <c r="F9" s="44">
        <f>J19</f>
        <v>1</v>
      </c>
      <c r="G9" s="40">
        <f t="shared" ref="G9:G14" si="2">--_xlfn.NUMBERVALUE(MID(C10,SEARCH(":",C10)+1,LEN(C10)))*1</f>
        <v>29.124825000000001</v>
      </c>
      <c r="H9" s="37">
        <f t="shared" si="0"/>
        <v>55.434100000000001</v>
      </c>
      <c r="I9"/>
      <c r="J9">
        <v>7</v>
      </c>
      <c r="K9" t="s">
        <v>60</v>
      </c>
      <c r="L9">
        <f t="shared" si="1"/>
        <v>180</v>
      </c>
      <c r="M9" s="41"/>
      <c r="N9" s="17"/>
    </row>
    <row r="10" spans="1:14" x14ac:dyDescent="0.3">
      <c r="A10" s="35" t="s">
        <v>74</v>
      </c>
      <c r="B10" s="17">
        <v>59.682600000000001</v>
      </c>
      <c r="C10" s="37" t="s">
        <v>21719</v>
      </c>
      <c r="D10" s="38" t="s">
        <v>12</v>
      </c>
      <c r="E10"/>
      <c r="F10" s="1"/>
      <c r="G10" s="40">
        <f t="shared" si="2"/>
        <v>33.373314000000001</v>
      </c>
      <c r="H10" s="37">
        <f t="shared" si="0"/>
        <v>59.682600000000001</v>
      </c>
      <c r="I10"/>
      <c r="J10">
        <v>8</v>
      </c>
      <c r="K10" t="s">
        <v>61</v>
      </c>
      <c r="L10">
        <f t="shared" si="1"/>
        <v>210</v>
      </c>
      <c r="M10" s="41"/>
      <c r="N10" s="17"/>
    </row>
    <row r="11" spans="1:14" x14ac:dyDescent="0.3">
      <c r="A11" s="35" t="s">
        <v>75</v>
      </c>
      <c r="B11" s="17">
        <v>177.4152</v>
      </c>
      <c r="C11" s="37" t="s">
        <v>21720</v>
      </c>
      <c r="D11" s="38" t="s">
        <v>13</v>
      </c>
      <c r="E11"/>
      <c r="F11" s="1"/>
      <c r="G11" s="40">
        <f t="shared" si="2"/>
        <v>156.27559600000001</v>
      </c>
      <c r="H11" s="37">
        <f t="shared" si="0"/>
        <v>177.4152</v>
      </c>
      <c r="I11"/>
      <c r="J11">
        <v>9</v>
      </c>
      <c r="K11" t="s">
        <v>62</v>
      </c>
      <c r="L11">
        <f t="shared" si="1"/>
        <v>240</v>
      </c>
      <c r="M11" s="41"/>
      <c r="N11" s="17"/>
    </row>
    <row r="12" spans="1:14" x14ac:dyDescent="0.3">
      <c r="A12" s="35" t="s">
        <v>76</v>
      </c>
      <c r="B12" s="17">
        <v>127.4127</v>
      </c>
      <c r="C12" s="37" t="s">
        <v>21721</v>
      </c>
      <c r="D12" s="38" t="s">
        <v>14</v>
      </c>
      <c r="E12"/>
      <c r="F12" s="1"/>
      <c r="G12" s="40">
        <f t="shared" si="2"/>
        <v>101.103465</v>
      </c>
      <c r="H12" s="37">
        <f t="shared" si="0"/>
        <v>127.4127</v>
      </c>
      <c r="I12"/>
      <c r="J12">
        <v>10</v>
      </c>
      <c r="K12" t="s">
        <v>63</v>
      </c>
      <c r="L12">
        <f t="shared" si="1"/>
        <v>270</v>
      </c>
      <c r="M12" s="41"/>
      <c r="N12" s="17"/>
    </row>
    <row r="13" spans="1:14" x14ac:dyDescent="0.3">
      <c r="A13" s="35" t="s">
        <v>77</v>
      </c>
      <c r="B13" s="17">
        <v>167.65010000000001</v>
      </c>
      <c r="C13" s="37" t="s">
        <v>21722</v>
      </c>
      <c r="D13" s="38" t="s">
        <v>7</v>
      </c>
      <c r="E13"/>
      <c r="G13" s="40">
        <f t="shared" si="2"/>
        <v>141.34089499999999</v>
      </c>
      <c r="H13" s="37">
        <f t="shared" si="0"/>
        <v>167.65010000000001</v>
      </c>
      <c r="I13"/>
      <c r="J13">
        <v>11</v>
      </c>
      <c r="K13" t="s">
        <v>64</v>
      </c>
      <c r="L13">
        <f t="shared" si="1"/>
        <v>300</v>
      </c>
      <c r="M13" s="41"/>
      <c r="N13" s="17"/>
    </row>
    <row r="14" spans="1:14" x14ac:dyDescent="0.3">
      <c r="A14" s="35" t="s">
        <v>78</v>
      </c>
      <c r="B14" s="17">
        <v>12.3499</v>
      </c>
      <c r="C14" s="37" t="s">
        <v>21723</v>
      </c>
      <c r="D14" s="38" t="s">
        <v>8</v>
      </c>
      <c r="E14"/>
      <c r="G14" s="40">
        <f t="shared" si="2"/>
        <v>321.34089499999999</v>
      </c>
      <c r="H14" s="37">
        <f t="shared" si="0"/>
        <v>12.3499</v>
      </c>
      <c r="I14"/>
      <c r="J14">
        <v>12</v>
      </c>
      <c r="K14" t="s">
        <v>65</v>
      </c>
      <c r="L14">
        <f t="shared" si="1"/>
        <v>330</v>
      </c>
      <c r="M14" s="41"/>
      <c r="N14" s="17"/>
    </row>
    <row r="15" spans="1:14" x14ac:dyDescent="0.3">
      <c r="A15" s="35" t="s">
        <v>79</v>
      </c>
      <c r="B15" s="17">
        <v>11.8414</v>
      </c>
      <c r="C15" s="37" t="s">
        <v>21724</v>
      </c>
      <c r="D15" s="38" t="s">
        <v>49</v>
      </c>
      <c r="E15"/>
      <c r="F15" s="37"/>
      <c r="G15" s="40">
        <f>--_xlfn.NUMBERVALUE(MID(C3,SEARCH(":",C3)+1,LEN(C3)))*1</f>
        <v>333.69074799999999</v>
      </c>
      <c r="H15" s="37"/>
      <c r="I15"/>
      <c r="M15" s="41"/>
      <c r="N15" s="17"/>
    </row>
    <row r="16" spans="1:14" x14ac:dyDescent="0.3">
      <c r="A16" s="35" t="s">
        <v>80</v>
      </c>
      <c r="B16">
        <v>180</v>
      </c>
      <c r="C16" s="37" t="s">
        <v>81</v>
      </c>
      <c r="D16" s="38"/>
      <c r="E16"/>
      <c r="F16" s="38"/>
      <c r="H16" s="37"/>
      <c r="I16"/>
      <c r="M16" s="41"/>
    </row>
    <row r="17" spans="1:19" x14ac:dyDescent="0.3">
      <c r="A17" s="35"/>
      <c r="C17" s="37"/>
      <c r="D17" s="38"/>
      <c r="E17"/>
      <c r="F17" s="38"/>
      <c r="H17" s="37"/>
      <c r="I17" s="37"/>
      <c r="J17" s="46"/>
      <c r="M17" s="41"/>
    </row>
    <row r="18" spans="1:19" ht="15" thickBot="1" x14ac:dyDescent="0.35">
      <c r="A18" s="35"/>
      <c r="B18" t="s">
        <v>52</v>
      </c>
      <c r="C18" s="37" t="str">
        <f>VLOOKUP(Horoscope!C5,Sheet1[],10,0)</f>
        <v xml:space="preserve">Galston,  United Kingdom, , </v>
      </c>
      <c r="D18" s="38"/>
      <c r="E18"/>
      <c r="F18" s="1"/>
      <c r="H18" s="37"/>
      <c r="I18"/>
      <c r="M18" s="41"/>
    </row>
    <row r="19" spans="1:19" ht="15" thickBot="1" x14ac:dyDescent="0.35">
      <c r="A19" s="35"/>
      <c r="B19" t="s">
        <v>112</v>
      </c>
      <c r="C19" s="37" t="str">
        <f>VLOOKUP(Horoscope!C5,Sheet1[],11,0)</f>
        <v>{'rodden': 'AA'}</v>
      </c>
      <c r="D19" s="38"/>
      <c r="E19"/>
      <c r="F19" s="15">
        <f>DATE(K20,J20,I20)</f>
        <v>15388</v>
      </c>
      <c r="G19" s="58">
        <f>VLOOKUP(Horoscope!C5,Sheet1[],6,0)</f>
        <v>0.39583333333333331</v>
      </c>
      <c r="H19" s="47"/>
      <c r="I19"/>
      <c r="J19" s="46">
        <f>(LEFT(K19, FIND(":", K19)-1) + MID(K19, FIND(":", K19)+1, 2)/60)</f>
        <v>1</v>
      </c>
      <c r="K19" t="str">
        <f>VLOOKUP(Horoscope!C5,Sheet1[],9,0)</f>
        <v>+01:00:00</v>
      </c>
      <c r="M19" s="41"/>
    </row>
    <row r="20" spans="1:19" ht="15" thickBot="1" x14ac:dyDescent="0.35">
      <c r="A20" s="35"/>
      <c r="C20" s="37"/>
      <c r="D20" s="38"/>
      <c r="E20"/>
      <c r="F20" s="14">
        <f>VLOOKUP(Horoscope!C5,Sheet1[],7,0)</f>
        <v>4.3</v>
      </c>
      <c r="G20" s="10">
        <f>VLOOKUP(Horoscope!C5,Sheet1[],8,0)</f>
        <v>55.6</v>
      </c>
      <c r="H20" s="37"/>
      <c r="I20">
        <f>VLOOKUP(Horoscope!C5,Sheet1[],3,0)</f>
        <v>16</v>
      </c>
      <c r="J20" s="23">
        <f>VLOOKUP(Horoscope!C5,Sheet1[],4,0)</f>
        <v>2</v>
      </c>
      <c r="K20">
        <f>VLOOKUP(Horoscope!C5,Sheet1[],5,0)</f>
        <v>1942</v>
      </c>
      <c r="M20" s="41"/>
    </row>
    <row r="21" spans="1:19" ht="15" thickBot="1" x14ac:dyDescent="0.35">
      <c r="A21" s="48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50"/>
      <c r="N21" s="4"/>
    </row>
    <row r="22" spans="1:19" x14ac:dyDescent="0.3">
      <c r="D22" s="1"/>
      <c r="E22"/>
      <c r="F22" s="1"/>
      <c r="G22" s="6"/>
      <c r="H22" s="2"/>
      <c r="I22"/>
      <c r="N22" s="4"/>
    </row>
    <row r="23" spans="1:19" x14ac:dyDescent="0.3">
      <c r="D23"/>
      <c r="E23"/>
      <c r="F23" s="17"/>
      <c r="G23" s="17"/>
      <c r="O23" s="4"/>
    </row>
    <row r="24" spans="1:19" x14ac:dyDescent="0.3">
      <c r="D24"/>
      <c r="E24"/>
      <c r="F24" s="7"/>
      <c r="I24"/>
      <c r="P24" s="4"/>
    </row>
    <row r="25" spans="1:19" x14ac:dyDescent="0.3">
      <c r="B25" s="21" t="s">
        <v>54</v>
      </c>
      <c r="C25" s="21" t="s">
        <v>43</v>
      </c>
      <c r="D25" s="21" t="s">
        <v>44</v>
      </c>
      <c r="E25" s="21"/>
      <c r="F25" s="21" t="s">
        <v>15</v>
      </c>
      <c r="G25" s="21" t="s">
        <v>102</v>
      </c>
      <c r="H25" s="21"/>
      <c r="I25" s="21"/>
      <c r="J25" s="21" t="s">
        <v>55</v>
      </c>
      <c r="K25" s="9"/>
      <c r="L25" s="9"/>
      <c r="M25" s="9"/>
      <c r="N25" s="9"/>
      <c r="O25" s="9"/>
      <c r="P25" s="4">
        <v>1</v>
      </c>
      <c r="Q25" t="s">
        <v>27</v>
      </c>
      <c r="R25" s="9"/>
      <c r="S25" s="9"/>
    </row>
    <row r="26" spans="1:19" x14ac:dyDescent="0.3">
      <c r="A26">
        <f>VLOOKUP(B26,$K$3:$L$14,2,0)</f>
        <v>300</v>
      </c>
      <c r="B26" t="str">
        <f>IF(F26 &lt;30.01, "Aries\Mesha", IF( F26 &lt; 60.01, "Taurus\Vrushaba", IF( F26 &lt;90.01, "Gemini\Midhuna", IF( F26 &lt;120.01, "Cancer\Karkaataka", IF( F26 &lt;150.01, "Leo\Simham", IF( F26 &lt;180.01, "Virgo\Kanya", IF( F26 &lt; 210.01, "Libra\Tula", IF( F26 &lt; 240.01, "Scorpio\Vrushikam", IF( F26 &lt; 270.01, "Saggitarius\Dhanassu", IF( F26 &lt; 300.01, "Capricorn\Makara", IF( F26 &lt; 330.01, "Acquarious\Kumbha", "Pieces\Meena")))))))))))</f>
        <v>Acquarious\Kumbha</v>
      </c>
      <c r="C26" t="str">
        <f>VLOOKUP(ROUNDUP(H26/4,0),$P$25:$Q$51,2,0)</f>
        <v>Swaati</v>
      </c>
      <c r="D26">
        <f t="shared" ref="D26:D38" si="3">4-((VLOOKUP(ROUNDUP(H26/4,0),$P$25:$Q$51,1,0)*4)-H26)</f>
        <v>4</v>
      </c>
      <c r="E26" t="s">
        <v>1</v>
      </c>
      <c r="F26" s="13">
        <f t="shared" ref="F26:F38" si="4">G3</f>
        <v>303.99709000000001</v>
      </c>
      <c r="G26" s="5">
        <f>ROUND(Sheet1!H3,2)</f>
        <v>29.69</v>
      </c>
      <c r="H26">
        <f t="shared" ref="H26:H32" si="5">ROUNDUP(F26*9/30,0)</f>
        <v>92</v>
      </c>
      <c r="I26" s="23" t="str">
        <f>ROUND((F26-ROUNDDOWN(F26,0))*60,0)&amp;"'"</f>
        <v>60'</v>
      </c>
      <c r="J26" t="str">
        <f>LEFT(E26,2)&amp;"-"&amp;ROUNDDOWN((F26-A26),0)&amp;"°"&amp;" "&amp;I26</f>
        <v>Su-3° 60'</v>
      </c>
      <c r="K26" t="s">
        <v>96</v>
      </c>
      <c r="L26" t="str" cm="1">
        <f t="array" ref="L26">_xlfn.TEXTJOIN(", ", TRUE, IF($B$25:$B$38=K26, $J$25:$J$38, ""))</f>
        <v>Ma-25° 57', Sa-29° 7'</v>
      </c>
      <c r="P26" s="4">
        <f t="shared" ref="P26:P51" si="6">P25+1</f>
        <v>2</v>
      </c>
      <c r="Q26" t="s">
        <v>28</v>
      </c>
    </row>
    <row r="27" spans="1:19" x14ac:dyDescent="0.3">
      <c r="A27">
        <f t="shared" ref="A27:A38" si="7">VLOOKUP(B27,$K$3:$L$14,2,0)</f>
        <v>300</v>
      </c>
      <c r="B27" t="str">
        <f t="shared" ref="B27:B38" si="8">IF(F27 &lt;30.01, "Aries\Mesha", IF( F27 &lt; 60.01, "Taurus\Vrushaba", IF( F27 &lt;90.01, "Gemini\Midhuna", IF( F27 &lt;120.01, "Cancer\Karkaataka", IF( F27 &lt;150.01, "Leo\Simham", IF( F27 &lt;180.01, "Virgo\Kanya", IF( F27 &lt; 210.01, "Libra\Tula", IF( F27 &lt; 240.01, "Scorpio\Vrushikam", IF( F27 &lt; 270.01, "Saggitarius\Dhanassu", IF( F27 &lt; 300.01, "Capricorn\Makara", IF( F27 &lt; 330.01, "Acquarious\Kumbha", "Pieces\Meena")))))))))))</f>
        <v>Acquarious\Kumbha</v>
      </c>
      <c r="C27" t="str">
        <f t="shared" ref="C27:C38" si="9">VLOOKUP(ROUNDUP(H27/4,0),$P$25:$Q$51,2,0)</f>
        <v>Uttarashaadha</v>
      </c>
      <c r="D27">
        <f t="shared" si="3"/>
        <v>3</v>
      </c>
      <c r="E27" t="s">
        <v>2</v>
      </c>
      <c r="F27" s="13">
        <f t="shared" si="4"/>
        <v>315.83849300000003</v>
      </c>
      <c r="G27" s="5">
        <f>ROUND(Sheet1!H4,2)</f>
        <v>17.850000000000001</v>
      </c>
      <c r="H27">
        <f t="shared" si="5"/>
        <v>95</v>
      </c>
      <c r="I27" s="23" t="str">
        <f t="shared" ref="I27:I38" si="10">ROUND((F27-ROUNDDOWN(F27,0))*60,0)&amp;"'"</f>
        <v>50'</v>
      </c>
      <c r="J27" t="str">
        <f t="shared" ref="J27:J38" si="11">LEFT(E27,2)&amp;"-"&amp;ROUNDDOWN((F27-A27),0)&amp;"°"&amp;" "&amp;I27</f>
        <v>Mo-15° 50'</v>
      </c>
      <c r="K27" t="s">
        <v>97</v>
      </c>
      <c r="L27" t="str" cm="1">
        <f t="array" ref="L27">_xlfn.TEXTJOIN(", ", TRUE, IF($B$25:$B$38=K27, $J$25:$J$38, ""))</f>
        <v>Ju-18° 32', Ur-3° 22'</v>
      </c>
      <c r="P27" s="4">
        <f t="shared" si="6"/>
        <v>3</v>
      </c>
      <c r="Q27" t="s">
        <v>21</v>
      </c>
    </row>
    <row r="28" spans="1:19" x14ac:dyDescent="0.3">
      <c r="A28">
        <f t="shared" si="7"/>
        <v>0</v>
      </c>
      <c r="B28" t="str">
        <f t="shared" si="8"/>
        <v>Aries\Mesha</v>
      </c>
      <c r="C28" t="str">
        <f t="shared" si="9"/>
        <v>Arudra</v>
      </c>
      <c r="D28">
        <f t="shared" si="3"/>
        <v>4</v>
      </c>
      <c r="E28" t="s">
        <v>3</v>
      </c>
      <c r="F28" s="13">
        <f t="shared" si="4"/>
        <v>25.956278000000001</v>
      </c>
      <c r="G28" s="5">
        <f>ROUND(Sheet1!H5,2)</f>
        <v>52.27</v>
      </c>
      <c r="H28">
        <f t="shared" si="5"/>
        <v>8</v>
      </c>
      <c r="I28" s="23" t="str">
        <f t="shared" si="10"/>
        <v>57'</v>
      </c>
      <c r="J28" t="str">
        <f t="shared" si="11"/>
        <v>Ma-25° 57'</v>
      </c>
      <c r="K28" t="s">
        <v>56</v>
      </c>
      <c r="L28" t="str" cm="1">
        <f t="array" ref="L28">_xlfn.TEXTJOIN(", ", TRUE, IF($B$25:$B$38=K28, $J$25:$J$38, ""))</f>
        <v/>
      </c>
      <c r="P28" s="4">
        <f t="shared" si="6"/>
        <v>4</v>
      </c>
      <c r="Q28" t="s">
        <v>16</v>
      </c>
    </row>
    <row r="29" spans="1:19" x14ac:dyDescent="0.3">
      <c r="A29">
        <f t="shared" si="7"/>
        <v>270</v>
      </c>
      <c r="B29" t="str">
        <f t="shared" si="8"/>
        <v>Capricorn\Makara</v>
      </c>
      <c r="C29" t="str">
        <f t="shared" si="9"/>
        <v>Shravana</v>
      </c>
      <c r="D29">
        <f t="shared" si="3"/>
        <v>4</v>
      </c>
      <c r="E29" t="s">
        <v>4</v>
      </c>
      <c r="F29" s="13">
        <f t="shared" si="4"/>
        <v>290.87662</v>
      </c>
      <c r="G29" s="5">
        <f>ROUND(Sheet1!H6,2)</f>
        <v>42.81</v>
      </c>
      <c r="H29">
        <f t="shared" si="5"/>
        <v>88</v>
      </c>
      <c r="I29" s="23" t="str">
        <f t="shared" si="10"/>
        <v>53'</v>
      </c>
      <c r="J29" t="str">
        <f t="shared" si="11"/>
        <v>Me-20° 53'</v>
      </c>
      <c r="K29" t="s">
        <v>57</v>
      </c>
      <c r="L29" t="str" cm="1">
        <f t="array" ref="L29">_xlfn.TEXTJOIN(", ", TRUE, IF($B$25:$B$38=K29, $J$25:$J$38, ""))</f>
        <v>Pl-11° 6'</v>
      </c>
      <c r="P29" s="4">
        <f t="shared" si="6"/>
        <v>5</v>
      </c>
      <c r="Q29" t="s">
        <v>17</v>
      </c>
    </row>
    <row r="30" spans="1:19" x14ac:dyDescent="0.3">
      <c r="A30">
        <f t="shared" si="7"/>
        <v>30</v>
      </c>
      <c r="B30" t="str">
        <f t="shared" si="8"/>
        <v>Taurus\Vrushaba</v>
      </c>
      <c r="C30" t="str">
        <f t="shared" si="9"/>
        <v>Ashwini</v>
      </c>
      <c r="D30">
        <f t="shared" si="3"/>
        <v>3</v>
      </c>
      <c r="E30" t="s">
        <v>5</v>
      </c>
      <c r="F30" s="13">
        <f t="shared" si="4"/>
        <v>48.539611999999998</v>
      </c>
      <c r="G30" s="5">
        <f>ROUND(Sheet1!H7,2)</f>
        <v>74.849999999999994</v>
      </c>
      <c r="H30">
        <f t="shared" si="5"/>
        <v>15</v>
      </c>
      <c r="I30" s="23" t="str">
        <f t="shared" si="10"/>
        <v>32'</v>
      </c>
      <c r="J30" t="str">
        <f t="shared" si="11"/>
        <v>Ju-18° 32'</v>
      </c>
      <c r="K30" t="s">
        <v>58</v>
      </c>
      <c r="L30" t="str" cm="1">
        <f t="array" ref="L30">_xlfn.TEXTJOIN(", ", TRUE, IF($B$25:$B$38=K30, $J$25:$J$38, ""))</f>
        <v>Ra-21° 20'</v>
      </c>
      <c r="P30" s="4">
        <f t="shared" si="6"/>
        <v>6</v>
      </c>
      <c r="Q30" t="s">
        <v>29</v>
      </c>
    </row>
    <row r="31" spans="1:19" x14ac:dyDescent="0.3">
      <c r="A31">
        <f t="shared" si="7"/>
        <v>270</v>
      </c>
      <c r="B31" t="str">
        <f t="shared" si="8"/>
        <v>Capricorn\Makara</v>
      </c>
      <c r="C31" t="str">
        <f t="shared" si="9"/>
        <v>Shravana</v>
      </c>
      <c r="D31">
        <f t="shared" si="3"/>
        <v>2</v>
      </c>
      <c r="E31" t="s">
        <v>0</v>
      </c>
      <c r="F31" s="13">
        <f t="shared" si="4"/>
        <v>283.44131299999998</v>
      </c>
      <c r="G31" s="5">
        <f>ROUND(Sheet1!H8,2)</f>
        <v>50.25</v>
      </c>
      <c r="H31">
        <f t="shared" si="5"/>
        <v>86</v>
      </c>
      <c r="I31" s="23" t="str">
        <f t="shared" si="10"/>
        <v>26'</v>
      </c>
      <c r="J31" t="str">
        <f t="shared" si="11"/>
        <v>Ve-13° 26'</v>
      </c>
      <c r="K31" t="s">
        <v>59</v>
      </c>
      <c r="L31" t="str" cm="1">
        <f t="array" ref="L31">_xlfn.TEXTJOIN(", ", TRUE, IF($B$25:$B$38=K31, $J$25:$J$38, ""))</f>
        <v>Ne-6° 17'</v>
      </c>
      <c r="P31" s="4">
        <f t="shared" si="6"/>
        <v>7</v>
      </c>
      <c r="Q31" t="s">
        <v>24</v>
      </c>
    </row>
    <row r="32" spans="1:19" x14ac:dyDescent="0.3">
      <c r="A32">
        <f t="shared" si="7"/>
        <v>0</v>
      </c>
      <c r="B32" t="str">
        <f t="shared" si="8"/>
        <v>Aries\Mesha</v>
      </c>
      <c r="C32" t="str">
        <f t="shared" si="9"/>
        <v>Ashlesha</v>
      </c>
      <c r="D32">
        <f t="shared" si="3"/>
        <v>1</v>
      </c>
      <c r="E32" t="s">
        <v>6</v>
      </c>
      <c r="F32" s="13">
        <f t="shared" si="4"/>
        <v>29.124825000000001</v>
      </c>
      <c r="G32" s="5">
        <f>ROUND(Sheet1!H9,2)</f>
        <v>55.43</v>
      </c>
      <c r="H32">
        <f t="shared" si="5"/>
        <v>9</v>
      </c>
      <c r="I32" s="23" t="str">
        <f t="shared" si="10"/>
        <v>7'</v>
      </c>
      <c r="J32" t="str">
        <f t="shared" si="11"/>
        <v>Sa-29° 7'</v>
      </c>
      <c r="K32" t="s">
        <v>60</v>
      </c>
      <c r="L32" t="str" cm="1">
        <f t="array" ref="L32">_xlfn.TEXTJOIN(", ", TRUE, IF($B$25:$B$38=K32, $J$25:$J$38, ""))</f>
        <v/>
      </c>
      <c r="P32" s="4">
        <f t="shared" si="6"/>
        <v>8</v>
      </c>
      <c r="Q32" t="s">
        <v>22</v>
      </c>
    </row>
    <row r="33" spans="1:17" x14ac:dyDescent="0.3">
      <c r="A33">
        <f t="shared" si="7"/>
        <v>30</v>
      </c>
      <c r="B33" t="str">
        <f t="shared" si="8"/>
        <v>Taurus\Vrushaba</v>
      </c>
      <c r="C33" t="str">
        <f t="shared" si="9"/>
        <v>Maghaa</v>
      </c>
      <c r="D33">
        <f t="shared" si="3"/>
        <v>3</v>
      </c>
      <c r="E33" t="s">
        <v>12</v>
      </c>
      <c r="F33" s="13">
        <f t="shared" si="4"/>
        <v>33.373314000000001</v>
      </c>
      <c r="G33" s="5">
        <f>Sheet1!H10</f>
        <v>59.682600000000001</v>
      </c>
      <c r="H33">
        <f>ROUNDUP(F36*9/30,0)</f>
        <v>43</v>
      </c>
      <c r="I33" s="23" t="str">
        <f t="shared" si="10"/>
        <v>22'</v>
      </c>
      <c r="J33" t="str">
        <f t="shared" si="11"/>
        <v>Ur-3° 22'</v>
      </c>
      <c r="K33" t="s">
        <v>61</v>
      </c>
      <c r="L33" t="str" cm="1">
        <f t="array" ref="L33">_xlfn.TEXTJOIN(", ", TRUE, IF($B$25:$B$38=K33, $J$25:$J$38, ""))</f>
        <v/>
      </c>
      <c r="P33" s="4">
        <f t="shared" si="6"/>
        <v>9</v>
      </c>
      <c r="Q33" t="s">
        <v>30</v>
      </c>
    </row>
    <row r="34" spans="1:17" x14ac:dyDescent="0.3">
      <c r="A34">
        <f t="shared" si="7"/>
        <v>150</v>
      </c>
      <c r="B34" t="str">
        <f t="shared" si="8"/>
        <v>Virgo\Kanya</v>
      </c>
      <c r="C34" t="str">
        <f t="shared" si="9"/>
        <v>Uttaraa bhadra</v>
      </c>
      <c r="D34">
        <f t="shared" si="3"/>
        <v>1</v>
      </c>
      <c r="E34" t="s">
        <v>13</v>
      </c>
      <c r="F34" s="13">
        <f t="shared" si="4"/>
        <v>156.27559600000001</v>
      </c>
      <c r="G34" s="5">
        <f>Sheet1!H11</f>
        <v>177.4152</v>
      </c>
      <c r="H34">
        <f>ROUNDUP(F37*9/30,0)</f>
        <v>97</v>
      </c>
      <c r="I34" s="23" t="str">
        <f t="shared" si="10"/>
        <v>17'</v>
      </c>
      <c r="J34" t="str">
        <f t="shared" si="11"/>
        <v>Ne-6° 17'</v>
      </c>
      <c r="K34" t="s">
        <v>62</v>
      </c>
      <c r="L34" t="str" cm="1">
        <f t="array" ref="L34">_xlfn.TEXTJOIN(", ", TRUE, IF($B$25:$B$38=K34, $J$25:$J$38, ""))</f>
        <v/>
      </c>
      <c r="P34" s="4">
        <f t="shared" si="6"/>
        <v>10</v>
      </c>
      <c r="Q34" t="s">
        <v>31</v>
      </c>
    </row>
    <row r="35" spans="1:17" x14ac:dyDescent="0.3">
      <c r="A35">
        <f t="shared" si="7"/>
        <v>90</v>
      </c>
      <c r="B35" t="str">
        <f t="shared" si="8"/>
        <v>Cancer\Karkaataka</v>
      </c>
      <c r="C35" t="str">
        <f t="shared" si="9"/>
        <v>Uttara</v>
      </c>
      <c r="D35">
        <f t="shared" si="3"/>
        <v>1</v>
      </c>
      <c r="E35" t="s">
        <v>14</v>
      </c>
      <c r="F35" s="13">
        <f t="shared" si="4"/>
        <v>101.103465</v>
      </c>
      <c r="G35" s="5">
        <f>Sheet1!H12</f>
        <v>127.4127</v>
      </c>
      <c r="H35">
        <f>ROUNDUP(F38*9/30,0)</f>
        <v>101</v>
      </c>
      <c r="I35" s="23" t="str">
        <f t="shared" si="10"/>
        <v>6'</v>
      </c>
      <c r="J35" t="str">
        <f t="shared" si="11"/>
        <v>Pl-11° 6'</v>
      </c>
      <c r="K35" t="s">
        <v>63</v>
      </c>
      <c r="L35" t="str" cm="1">
        <f t="array" ref="L35">_xlfn.TEXTJOIN(", ", TRUE, IF($B$25:$B$38=K35, $J$25:$J$38, ""))</f>
        <v>Me-20° 53', Ve-13° 26'</v>
      </c>
      <c r="P35" s="4">
        <f t="shared" si="6"/>
        <v>11</v>
      </c>
      <c r="Q35" t="s">
        <v>32</v>
      </c>
    </row>
    <row r="36" spans="1:17" x14ac:dyDescent="0.3">
      <c r="A36">
        <f t="shared" si="7"/>
        <v>120</v>
      </c>
      <c r="B36" t="str">
        <f t="shared" si="8"/>
        <v>Leo\Simham</v>
      </c>
      <c r="C36" t="str">
        <f t="shared" si="9"/>
        <v>Ashlesha</v>
      </c>
      <c r="D36">
        <f t="shared" si="3"/>
        <v>3</v>
      </c>
      <c r="E36" t="s">
        <v>7</v>
      </c>
      <c r="F36" s="13">
        <f t="shared" si="4"/>
        <v>141.34089499999999</v>
      </c>
      <c r="G36" s="5">
        <f>Sheet1!H13</f>
        <v>167.65010000000001</v>
      </c>
      <c r="H36">
        <f>ROUNDUP(F33*9/30,0)</f>
        <v>11</v>
      </c>
      <c r="I36" s="23" t="str">
        <f t="shared" si="10"/>
        <v>20'</v>
      </c>
      <c r="J36" t="str">
        <f t="shared" si="11"/>
        <v>Ra-21° 20'</v>
      </c>
      <c r="K36" t="s">
        <v>64</v>
      </c>
      <c r="L36" t="str" cm="1">
        <f t="array" ref="L36">_xlfn.TEXTJOIN(", ", TRUE, IF($B$25:$B$38=K36, $J$25:$J$38, ""))</f>
        <v>Su-3° 60', Mo-15° 50', Ke-21° 20'</v>
      </c>
      <c r="P36" s="4">
        <f t="shared" si="6"/>
        <v>12</v>
      </c>
      <c r="Q36" t="s">
        <v>33</v>
      </c>
    </row>
    <row r="37" spans="1:17" x14ac:dyDescent="0.3">
      <c r="A37">
        <f t="shared" si="7"/>
        <v>300</v>
      </c>
      <c r="B37" t="str">
        <f t="shared" si="8"/>
        <v>Acquarious\Kumbha</v>
      </c>
      <c r="C37" t="str">
        <f t="shared" si="9"/>
        <v>Moolaa</v>
      </c>
      <c r="D37">
        <f t="shared" si="3"/>
        <v>3</v>
      </c>
      <c r="E37" t="s">
        <v>8</v>
      </c>
      <c r="F37" s="13">
        <f t="shared" si="4"/>
        <v>321.34089499999999</v>
      </c>
      <c r="G37" s="5">
        <f>Sheet1!H14</f>
        <v>12.3499</v>
      </c>
      <c r="H37">
        <f>ROUNDUP(F34*9/30,0)</f>
        <v>47</v>
      </c>
      <c r="I37" s="23" t="str">
        <f t="shared" si="10"/>
        <v>20'</v>
      </c>
      <c r="J37" t="str">
        <f t="shared" si="11"/>
        <v>Ke-21° 20'</v>
      </c>
      <c r="K37" t="s">
        <v>65</v>
      </c>
      <c r="L37" t="str" cm="1">
        <f t="array" ref="L37">_xlfn.TEXTJOIN(", ", TRUE, IF($B$25:$B$38=K37, $J$25:$J$38, ""))</f>
        <v>As-3° 41'</v>
      </c>
      <c r="P37" s="4">
        <f t="shared" si="6"/>
        <v>13</v>
      </c>
      <c r="Q37" t="s">
        <v>34</v>
      </c>
    </row>
    <row r="38" spans="1:17" x14ac:dyDescent="0.3">
      <c r="A38">
        <f t="shared" si="7"/>
        <v>330</v>
      </c>
      <c r="B38" t="str">
        <f t="shared" si="8"/>
        <v>Pieces\Meena</v>
      </c>
      <c r="C38" t="str">
        <f t="shared" si="9"/>
        <v>Hasta</v>
      </c>
      <c r="D38">
        <f t="shared" si="3"/>
        <v>3</v>
      </c>
      <c r="E38" t="s">
        <v>49</v>
      </c>
      <c r="F38" s="13">
        <f t="shared" si="4"/>
        <v>333.69074799999999</v>
      </c>
      <c r="G38" s="5"/>
      <c r="H38">
        <f>ROUNDUP(F35*9/30,0)</f>
        <v>31</v>
      </c>
      <c r="I38" s="23" t="str">
        <f t="shared" si="10"/>
        <v>41'</v>
      </c>
      <c r="J38" t="str">
        <f t="shared" si="11"/>
        <v>As-3° 41'</v>
      </c>
      <c r="P38" s="4">
        <f t="shared" si="6"/>
        <v>14</v>
      </c>
      <c r="Q38" t="s">
        <v>19</v>
      </c>
    </row>
    <row r="39" spans="1:17" x14ac:dyDescent="0.3">
      <c r="D39"/>
      <c r="E39"/>
      <c r="I39"/>
      <c r="P39" s="4">
        <f t="shared" si="6"/>
        <v>15</v>
      </c>
      <c r="Q39" t="s">
        <v>35</v>
      </c>
    </row>
    <row r="40" spans="1:17" x14ac:dyDescent="0.3">
      <c r="D40"/>
      <c r="E40"/>
      <c r="F40" s="18"/>
      <c r="I40"/>
      <c r="P40" s="4">
        <f t="shared" si="6"/>
        <v>16</v>
      </c>
      <c r="Q40" t="s">
        <v>36</v>
      </c>
    </row>
    <row r="41" spans="1:17" x14ac:dyDescent="0.3">
      <c r="D41"/>
      <c r="E41"/>
      <c r="I41"/>
      <c r="J41" s="22" t="s">
        <v>82</v>
      </c>
      <c r="P41" s="4">
        <f t="shared" si="6"/>
        <v>17</v>
      </c>
      <c r="Q41" t="s">
        <v>37</v>
      </c>
    </row>
    <row r="42" spans="1:17" x14ac:dyDescent="0.3">
      <c r="B42" t="str">
        <f>VLOOKUP(G42,$J$3:$K$14,2,0)</f>
        <v>Scorpio\Vrushikam</v>
      </c>
      <c r="D42"/>
      <c r="E42" t="str">
        <f>E26</f>
        <v>Sun</v>
      </c>
      <c r="F42">
        <f>MOD(F26/(360/108),12)+1</f>
        <v>8.1991270000000043</v>
      </c>
      <c r="G42">
        <f>ROUNDDOWN(F42,0)</f>
        <v>8</v>
      </c>
      <c r="I42"/>
      <c r="J42" t="s">
        <v>84</v>
      </c>
      <c r="K42" t="s">
        <v>96</v>
      </c>
      <c r="L42" t="str" cm="1">
        <f t="array" ref="L42">_xlfn.TEXTJOIN(", ", TRUE, IF($B$42:$B$55=K42, $J$42:$J$55, ""))</f>
        <v>Ke</v>
      </c>
      <c r="P42" s="4">
        <f t="shared" si="6"/>
        <v>18</v>
      </c>
      <c r="Q42" t="s">
        <v>20</v>
      </c>
    </row>
    <row r="43" spans="1:17" x14ac:dyDescent="0.3">
      <c r="B43" t="str">
        <f t="shared" ref="B43:B54" si="12">VLOOKUP(G43,$J$3:$K$14,2,0)</f>
        <v>Acquarious\Kumbha</v>
      </c>
      <c r="D43"/>
      <c r="E43" t="str">
        <f t="shared" ref="E43:E54" si="13">E27</f>
        <v>Moon</v>
      </c>
      <c r="F43">
        <f t="shared" ref="F43:F54" si="14">MOD(F27/(360/108),12)+1</f>
        <v>11.751547900000006</v>
      </c>
      <c r="G43">
        <f t="shared" ref="G43:G54" si="15">ROUNDDOWN(F43,0)</f>
        <v>11</v>
      </c>
      <c r="I43"/>
      <c r="J43" t="s">
        <v>85</v>
      </c>
      <c r="K43" t="s">
        <v>97</v>
      </c>
      <c r="L43" t="str" cm="1">
        <f t="array" ref="L43">_xlfn.TEXTJOIN(", ", TRUE, IF($B$42:$B$55=K43, $J$42:$J$55, ""))</f>
        <v>Ve</v>
      </c>
      <c r="P43" s="4">
        <f t="shared" si="6"/>
        <v>19</v>
      </c>
      <c r="Q43" t="s">
        <v>26</v>
      </c>
    </row>
    <row r="44" spans="1:17" x14ac:dyDescent="0.3">
      <c r="B44" t="str">
        <f t="shared" si="12"/>
        <v>Scorpio\Vrushikam</v>
      </c>
      <c r="D44"/>
      <c r="E44" t="str">
        <f t="shared" si="13"/>
        <v>Mars</v>
      </c>
      <c r="F44">
        <f t="shared" si="14"/>
        <v>8.7868834000000007</v>
      </c>
      <c r="G44">
        <f t="shared" si="15"/>
        <v>8</v>
      </c>
      <c r="I44"/>
      <c r="J44" t="s">
        <v>86</v>
      </c>
      <c r="K44" t="s">
        <v>56</v>
      </c>
      <c r="L44" t="str" cm="1">
        <f t="array" ref="L44">_xlfn.TEXTJOIN(", ", TRUE, IF($B$42:$B$55=K44, $J$42:$J$55, ""))</f>
        <v>Ju</v>
      </c>
      <c r="P44" s="4">
        <f t="shared" si="6"/>
        <v>20</v>
      </c>
      <c r="Q44" t="s">
        <v>18</v>
      </c>
    </row>
    <row r="45" spans="1:17" x14ac:dyDescent="0.3">
      <c r="B45" t="str">
        <f t="shared" si="12"/>
        <v>Cancer\Karkaataka</v>
      </c>
      <c r="D45"/>
      <c r="E45" t="str">
        <f t="shared" si="13"/>
        <v>Mercury</v>
      </c>
      <c r="F45">
        <f t="shared" si="14"/>
        <v>4.2629859999999979</v>
      </c>
      <c r="G45">
        <f t="shared" si="15"/>
        <v>4</v>
      </c>
      <c r="I45"/>
      <c r="J45" t="s">
        <v>87</v>
      </c>
      <c r="K45" t="s">
        <v>57</v>
      </c>
      <c r="L45" t="str" cm="1">
        <f t="array" ref="L45">_xlfn.TEXTJOIN(", ", TRUE, IF($B$42:$B$55=K45, $J$42:$J$55, ""))</f>
        <v>Me</v>
      </c>
      <c r="P45" s="4">
        <f t="shared" si="6"/>
        <v>21</v>
      </c>
      <c r="Q45" t="s">
        <v>25</v>
      </c>
    </row>
    <row r="46" spans="1:17" x14ac:dyDescent="0.3">
      <c r="B46" t="str">
        <f t="shared" si="12"/>
        <v>Gemini\Midhuna</v>
      </c>
      <c r="D46"/>
      <c r="E46" t="str">
        <f t="shared" si="13"/>
        <v>Jupiter</v>
      </c>
      <c r="F46">
        <f t="shared" si="14"/>
        <v>3.561883599999998</v>
      </c>
      <c r="G46">
        <f t="shared" si="15"/>
        <v>3</v>
      </c>
      <c r="I46"/>
      <c r="J46" t="s">
        <v>88</v>
      </c>
      <c r="K46" t="s">
        <v>58</v>
      </c>
      <c r="L46" t="str" cm="1">
        <f t="array" ref="L46">_xlfn.TEXTJOIN(", ", TRUE, IF($B$42:$B$55=K46, $J$42:$J$55, ""))</f>
        <v>As</v>
      </c>
      <c r="P46" s="4">
        <f t="shared" si="6"/>
        <v>22</v>
      </c>
      <c r="Q46" t="s">
        <v>23</v>
      </c>
    </row>
    <row r="47" spans="1:17" x14ac:dyDescent="0.3">
      <c r="B47" t="str">
        <f t="shared" si="12"/>
        <v>Taurus\Vrushaba</v>
      </c>
      <c r="D47"/>
      <c r="E47" t="str">
        <f t="shared" si="13"/>
        <v>Venus</v>
      </c>
      <c r="F47">
        <f t="shared" si="14"/>
        <v>2.0323938999999882</v>
      </c>
      <c r="G47">
        <f t="shared" si="15"/>
        <v>2</v>
      </c>
      <c r="I47"/>
      <c r="J47" t="s">
        <v>89</v>
      </c>
      <c r="K47" t="s">
        <v>59</v>
      </c>
      <c r="L47" t="str" cm="1">
        <f t="array" ref="L47">_xlfn.TEXTJOIN(", ", TRUE, IF($B$42:$B$55=K47, $J$42:$J$55, ""))</f>
        <v/>
      </c>
      <c r="P47" s="4">
        <f t="shared" si="6"/>
        <v>23</v>
      </c>
      <c r="Q47" t="s">
        <v>38</v>
      </c>
    </row>
    <row r="48" spans="1:17" x14ac:dyDescent="0.3">
      <c r="B48" t="str">
        <f t="shared" si="12"/>
        <v>Saggitarius\Dhanassu</v>
      </c>
      <c r="D48"/>
      <c r="E48" t="str">
        <f t="shared" si="13"/>
        <v>Saturn</v>
      </c>
      <c r="F48">
        <f t="shared" si="14"/>
        <v>9.7374475</v>
      </c>
      <c r="G48">
        <f t="shared" si="15"/>
        <v>9</v>
      </c>
      <c r="I48"/>
      <c r="J48" t="s">
        <v>90</v>
      </c>
      <c r="K48" t="s">
        <v>60</v>
      </c>
      <c r="L48" t="str" cm="1">
        <f t="array" ref="L48">_xlfn.TEXTJOIN(", ", TRUE, IF($B$42:$B$55=K48, $J$42:$J$55, ""))</f>
        <v>Pl, Ra</v>
      </c>
      <c r="P48" s="4">
        <f t="shared" si="6"/>
        <v>24</v>
      </c>
      <c r="Q48" t="s">
        <v>39</v>
      </c>
    </row>
    <row r="49" spans="1:17" x14ac:dyDescent="0.3">
      <c r="B49" t="str">
        <f t="shared" si="12"/>
        <v>Acquarious\Kumbha</v>
      </c>
      <c r="D49"/>
      <c r="E49" t="str">
        <f t="shared" si="13"/>
        <v>Uranus</v>
      </c>
      <c r="F49">
        <f t="shared" si="14"/>
        <v>11.0119942</v>
      </c>
      <c r="G49">
        <f t="shared" si="15"/>
        <v>11</v>
      </c>
      <c r="I49"/>
      <c r="J49" t="s">
        <v>91</v>
      </c>
      <c r="K49" t="s">
        <v>61</v>
      </c>
      <c r="L49" t="str" cm="1">
        <f t="array" ref="L49">_xlfn.TEXTJOIN(", ", TRUE, IF($B$42:$B$55=K49, $J$42:$J$55, ""))</f>
        <v>Su, Ma</v>
      </c>
      <c r="P49" s="4">
        <f t="shared" si="6"/>
        <v>25</v>
      </c>
      <c r="Q49" t="s">
        <v>40</v>
      </c>
    </row>
    <row r="50" spans="1:17" x14ac:dyDescent="0.3">
      <c r="B50" t="str">
        <f t="shared" si="12"/>
        <v>Acquarious\Kumbha</v>
      </c>
      <c r="D50"/>
      <c r="E50" t="str">
        <f t="shared" si="13"/>
        <v>Neptune</v>
      </c>
      <c r="F50">
        <f t="shared" si="14"/>
        <v>11.882678800000001</v>
      </c>
      <c r="G50">
        <f t="shared" si="15"/>
        <v>11</v>
      </c>
      <c r="I50"/>
      <c r="J50" t="s">
        <v>92</v>
      </c>
      <c r="K50" t="s">
        <v>62</v>
      </c>
      <c r="L50" t="str" cm="1">
        <f t="array" ref="L50">_xlfn.TEXTJOIN(", ", TRUE, IF($B$42:$B$55=K50, $J$42:$J$55, ""))</f>
        <v>Sa</v>
      </c>
      <c r="P50" s="4">
        <f t="shared" si="6"/>
        <v>26</v>
      </c>
      <c r="Q50" t="s">
        <v>41</v>
      </c>
    </row>
    <row r="51" spans="1:17" x14ac:dyDescent="0.3">
      <c r="B51" t="str">
        <f t="shared" si="12"/>
        <v>Libra\Tula</v>
      </c>
      <c r="D51"/>
      <c r="E51" t="str">
        <f t="shared" si="13"/>
        <v>Pluto</v>
      </c>
      <c r="F51">
        <f t="shared" si="14"/>
        <v>7.3310394999999993</v>
      </c>
      <c r="G51">
        <f t="shared" si="15"/>
        <v>7</v>
      </c>
      <c r="I51"/>
      <c r="J51" t="s">
        <v>93</v>
      </c>
      <c r="K51" t="s">
        <v>63</v>
      </c>
      <c r="L51" t="str" cm="1">
        <f t="array" ref="L51">_xlfn.TEXTJOIN(", ", TRUE, IF($B$42:$B$55=K51, $J$42:$J$55, ""))</f>
        <v/>
      </c>
      <c r="P51" s="4">
        <f t="shared" si="6"/>
        <v>27</v>
      </c>
      <c r="Q51" t="s">
        <v>42</v>
      </c>
    </row>
    <row r="52" spans="1:17" x14ac:dyDescent="0.3">
      <c r="B52" t="str">
        <f t="shared" si="12"/>
        <v>Libra\Tula</v>
      </c>
      <c r="D52"/>
      <c r="E52" t="str">
        <f t="shared" si="13"/>
        <v>Rahu</v>
      </c>
      <c r="F52">
        <f t="shared" si="14"/>
        <v>7.4022684999999981</v>
      </c>
      <c r="G52">
        <f t="shared" si="15"/>
        <v>7</v>
      </c>
      <c r="I52"/>
      <c r="J52" t="s">
        <v>83</v>
      </c>
      <c r="K52" t="s">
        <v>64</v>
      </c>
      <c r="L52" t="str" cm="1">
        <f t="array" ref="L52">_xlfn.TEXTJOIN(", ", TRUE, IF($B$42:$B$55=K52, $J$42:$J$55, ""))</f>
        <v>Mo, Ur, Ne</v>
      </c>
      <c r="P52" s="4"/>
    </row>
    <row r="53" spans="1:17" x14ac:dyDescent="0.3">
      <c r="B53" t="str">
        <f t="shared" si="12"/>
        <v>Aries\Mesha</v>
      </c>
      <c r="E53" t="str">
        <f t="shared" si="13"/>
        <v>Ketu</v>
      </c>
      <c r="F53">
        <f t="shared" si="14"/>
        <v>1.402268499999991</v>
      </c>
      <c r="G53">
        <f t="shared" si="15"/>
        <v>1</v>
      </c>
      <c r="J53" t="s">
        <v>94</v>
      </c>
      <c r="K53" t="s">
        <v>65</v>
      </c>
      <c r="L53" t="str" cm="1">
        <f t="array" ref="L53">_xlfn.TEXTJOIN(", ", TRUE, IF($B$42:$B$55=K53, $J$42:$J$55, ""))</f>
        <v/>
      </c>
    </row>
    <row r="54" spans="1:17" x14ac:dyDescent="0.3">
      <c r="B54" t="str">
        <f t="shared" si="12"/>
        <v>Leo\Simham</v>
      </c>
      <c r="E54" t="str">
        <f t="shared" si="13"/>
        <v>Ascendant</v>
      </c>
      <c r="F54">
        <f t="shared" si="14"/>
        <v>5.1072243999999927</v>
      </c>
      <c r="G54">
        <f t="shared" si="15"/>
        <v>5</v>
      </c>
      <c r="J54" t="s">
        <v>95</v>
      </c>
    </row>
    <row r="60" spans="1:17" ht="15" thickBot="1" x14ac:dyDescent="0.35">
      <c r="K60" s="22" t="s">
        <v>100</v>
      </c>
    </row>
    <row r="61" spans="1:17" x14ac:dyDescent="0.3">
      <c r="A61" s="27"/>
      <c r="B61" s="28"/>
      <c r="C61" s="29"/>
      <c r="D61" s="30"/>
      <c r="E61" s="28"/>
      <c r="F61" s="31"/>
      <c r="G61" s="32" t="s">
        <v>15</v>
      </c>
      <c r="H61" s="33" t="s">
        <v>101</v>
      </c>
      <c r="I61" s="28"/>
      <c r="J61" s="28"/>
      <c r="K61" s="28"/>
      <c r="L61" s="28"/>
      <c r="M61" s="34"/>
    </row>
    <row r="62" spans="1:17" x14ac:dyDescent="0.3">
      <c r="A62" s="35" t="s">
        <v>67</v>
      </c>
      <c r="B62" s="36">
        <v>163.59520000000001</v>
      </c>
      <c r="C62" s="37" t="s">
        <v>21726</v>
      </c>
      <c r="D62" s="38" t="s">
        <v>1</v>
      </c>
      <c r="E62"/>
      <c r="F62" s="39"/>
      <c r="G62" s="40">
        <f>--_xlfn.NUMBERVALUE(MID(C63,SEARCH(":",C63)+1,LEN(C63)))*1</f>
        <v>4.8578549999999998</v>
      </c>
      <c r="H62" s="37">
        <f>B62</f>
        <v>163.59520000000001</v>
      </c>
      <c r="I62"/>
      <c r="J62">
        <v>1</v>
      </c>
      <c r="K62" t="s">
        <v>96</v>
      </c>
      <c r="L62">
        <v>0</v>
      </c>
      <c r="M62" s="41"/>
    </row>
    <row r="63" spans="1:17" x14ac:dyDescent="0.3">
      <c r="A63" s="35" t="s">
        <v>68</v>
      </c>
      <c r="B63" s="17">
        <v>48.040100000000002</v>
      </c>
      <c r="C63" s="37" t="s">
        <v>21727</v>
      </c>
      <c r="D63" s="38" t="s">
        <v>2</v>
      </c>
      <c r="E63"/>
      <c r="F63" s="1"/>
      <c r="G63" s="40">
        <f>--_xlfn.NUMBERVALUE(MID(C64,SEARCH(":",C64)+1,LEN(C64)))*1</f>
        <v>249.30275</v>
      </c>
      <c r="H63" s="37">
        <f t="shared" ref="H63:H73" si="16">B63</f>
        <v>48.040100000000002</v>
      </c>
      <c r="I63"/>
      <c r="J63">
        <v>2</v>
      </c>
      <c r="K63" t="s">
        <v>97</v>
      </c>
      <c r="L63">
        <f>L62+30</f>
        <v>30</v>
      </c>
      <c r="M63" s="41"/>
    </row>
    <row r="64" spans="1:17" x14ac:dyDescent="0.3">
      <c r="A64" s="35" t="s">
        <v>69</v>
      </c>
      <c r="B64" s="17">
        <v>105.1855</v>
      </c>
      <c r="C64" s="37" t="s">
        <v>21728</v>
      </c>
      <c r="D64" s="38" t="s">
        <v>3</v>
      </c>
      <c r="E64"/>
      <c r="F64" s="42">
        <f ca="1">IF(Horoscope!M3="", TODAY(),Horoscope!M3)</f>
        <v>45765</v>
      </c>
      <c r="G64" s="40">
        <f>--_xlfn.NUMBERVALUE(MID(C67,SEARCH(":",C67)+1,LEN(C67)))*1</f>
        <v>96.077206000000004</v>
      </c>
      <c r="H64" s="37">
        <f t="shared" si="16"/>
        <v>105.1855</v>
      </c>
      <c r="I64" s="43"/>
      <c r="J64">
        <v>3</v>
      </c>
      <c r="K64" t="s">
        <v>56</v>
      </c>
      <c r="L64">
        <f t="shared" ref="L64:L73" si="17">L63+30</f>
        <v>60</v>
      </c>
      <c r="M64" s="41"/>
    </row>
    <row r="65" spans="1:13" x14ac:dyDescent="0.3">
      <c r="A65" s="35" t="s">
        <v>70</v>
      </c>
      <c r="B65" s="17">
        <v>136.50370000000001</v>
      </c>
      <c r="C65" s="37" t="s">
        <v>21729</v>
      </c>
      <c r="D65" s="38" t="s">
        <v>4</v>
      </c>
      <c r="E65"/>
      <c r="F65" s="44" t="str">
        <f ca="1">TEXT(IF(Horoscope!N3="", 0.25,Horoscope!N3),"HH:MM:SS")</f>
        <v>22:07:23</v>
      </c>
      <c r="G65" s="40">
        <f>--_xlfn.NUMBERVALUE(MID(C65,SEARCH(":",C65)+1,LEN(C65)))*1</f>
        <v>337.76637499999998</v>
      </c>
      <c r="H65" s="37">
        <f t="shared" si="16"/>
        <v>136.50370000000001</v>
      </c>
      <c r="I65"/>
      <c r="J65">
        <v>4</v>
      </c>
      <c r="K65" t="s">
        <v>57</v>
      </c>
      <c r="L65">
        <f t="shared" si="17"/>
        <v>90</v>
      </c>
      <c r="M65" s="41"/>
    </row>
    <row r="66" spans="1:13" x14ac:dyDescent="0.3">
      <c r="A66" s="35" t="s">
        <v>71</v>
      </c>
      <c r="B66" s="17">
        <v>146.4435</v>
      </c>
      <c r="C66" s="37" t="s">
        <v>21730</v>
      </c>
      <c r="D66" s="38" t="s">
        <v>5</v>
      </c>
      <c r="E66" t="s">
        <v>9</v>
      </c>
      <c r="F66" s="45">
        <f>F7</f>
        <v>-4.3</v>
      </c>
      <c r="G66" s="40">
        <f>--_xlfn.NUMBERVALUE(MID(C68,SEARCH(":",C68)+1,LEN(C68)))*1</f>
        <v>54.819201</v>
      </c>
      <c r="H66" s="37">
        <f t="shared" si="16"/>
        <v>146.4435</v>
      </c>
      <c r="I66"/>
      <c r="J66">
        <v>5</v>
      </c>
      <c r="K66" t="s">
        <v>58</v>
      </c>
      <c r="L66">
        <f t="shared" si="17"/>
        <v>120</v>
      </c>
      <c r="M66" s="41"/>
    </row>
    <row r="67" spans="1:13" x14ac:dyDescent="0.3">
      <c r="A67" s="35" t="s">
        <v>72</v>
      </c>
      <c r="B67" s="36">
        <v>129.80369999999999</v>
      </c>
      <c r="C67" s="37" t="s">
        <v>21731</v>
      </c>
      <c r="D67" s="38" t="s">
        <v>0</v>
      </c>
      <c r="E67" t="s">
        <v>10</v>
      </c>
      <c r="F67" s="45">
        <f>F8</f>
        <v>55.6</v>
      </c>
      <c r="G67" s="40">
        <f>--_xlfn.NUMBERVALUE(MID(C66,SEARCH(":",C66)+1,LEN(C66)))*1</f>
        <v>331.06638099999998</v>
      </c>
      <c r="H67" s="37">
        <f t="shared" si="16"/>
        <v>129.80369999999999</v>
      </c>
      <c r="I67"/>
      <c r="J67">
        <v>6</v>
      </c>
      <c r="K67" t="s">
        <v>59</v>
      </c>
      <c r="L67">
        <f t="shared" si="17"/>
        <v>150</v>
      </c>
      <c r="M67" s="41"/>
    </row>
    <row r="68" spans="1:13" x14ac:dyDescent="0.3">
      <c r="A68" s="35" t="s">
        <v>73</v>
      </c>
      <c r="B68" s="17">
        <v>131.08690000000001</v>
      </c>
      <c r="C68" s="37" t="s">
        <v>21732</v>
      </c>
      <c r="D68" s="38" t="s">
        <v>6</v>
      </c>
      <c r="E68" t="s">
        <v>66</v>
      </c>
      <c r="F68" s="44">
        <f>F9</f>
        <v>1</v>
      </c>
      <c r="G68" s="40">
        <f t="shared" ref="G68:G73" si="18">--_xlfn.NUMBERVALUE(MID(C69,SEARCH(":",C69)+1,LEN(C69)))*1</f>
        <v>332.34961700000002</v>
      </c>
      <c r="H68" s="37">
        <f t="shared" si="16"/>
        <v>131.08690000000001</v>
      </c>
      <c r="I68"/>
      <c r="J68">
        <v>7</v>
      </c>
      <c r="K68" t="s">
        <v>60</v>
      </c>
      <c r="L68">
        <f t="shared" si="17"/>
        <v>180</v>
      </c>
      <c r="M68" s="41"/>
    </row>
    <row r="69" spans="1:13" x14ac:dyDescent="0.3">
      <c r="A69" s="35" t="s">
        <v>74</v>
      </c>
      <c r="B69" s="17">
        <v>169.8246</v>
      </c>
      <c r="C69" s="37" t="s">
        <v>21733</v>
      </c>
      <c r="D69" s="38" t="s">
        <v>12</v>
      </c>
      <c r="E69"/>
      <c r="F69" s="1"/>
      <c r="G69" s="40">
        <f t="shared" si="18"/>
        <v>31.438099000000001</v>
      </c>
      <c r="H69" s="37">
        <f t="shared" si="16"/>
        <v>169.8246</v>
      </c>
      <c r="I69"/>
      <c r="J69">
        <v>8</v>
      </c>
      <c r="K69" t="s">
        <v>61</v>
      </c>
      <c r="L69">
        <f t="shared" si="17"/>
        <v>210</v>
      </c>
      <c r="M69" s="41"/>
    </row>
    <row r="70" spans="1:13" x14ac:dyDescent="0.3">
      <c r="A70" s="35" t="s">
        <v>75</v>
      </c>
      <c r="B70" s="17">
        <v>135.22669999999999</v>
      </c>
      <c r="C70" s="37" t="s">
        <v>21734</v>
      </c>
      <c r="D70" s="38" t="s">
        <v>13</v>
      </c>
      <c r="E70"/>
      <c r="F70" s="1"/>
      <c r="G70" s="40">
        <f t="shared" si="18"/>
        <v>336.48942299999999</v>
      </c>
      <c r="H70" s="37">
        <f t="shared" si="16"/>
        <v>135.22669999999999</v>
      </c>
      <c r="I70"/>
      <c r="J70">
        <v>9</v>
      </c>
      <c r="K70" t="s">
        <v>62</v>
      </c>
      <c r="L70">
        <f t="shared" si="17"/>
        <v>240</v>
      </c>
      <c r="M70" s="41"/>
    </row>
    <row r="71" spans="1:13" x14ac:dyDescent="0.3">
      <c r="A71" s="35" t="s">
        <v>76</v>
      </c>
      <c r="B71" s="17">
        <v>78.286500000000004</v>
      </c>
      <c r="C71" s="37" t="s">
        <v>21735</v>
      </c>
      <c r="D71" s="38" t="s">
        <v>14</v>
      </c>
      <c r="E71"/>
      <c r="F71" s="1"/>
      <c r="G71" s="40">
        <f t="shared" si="18"/>
        <v>279.54918500000002</v>
      </c>
      <c r="H71" s="37">
        <f t="shared" si="16"/>
        <v>78.286500000000004</v>
      </c>
      <c r="I71"/>
      <c r="J71">
        <v>10</v>
      </c>
      <c r="K71" t="s">
        <v>63</v>
      </c>
      <c r="L71">
        <f t="shared" si="17"/>
        <v>270</v>
      </c>
      <c r="M71" s="41"/>
    </row>
    <row r="72" spans="1:13" x14ac:dyDescent="0.3">
      <c r="A72" s="35" t="s">
        <v>77</v>
      </c>
      <c r="B72" s="17">
        <v>130.3117</v>
      </c>
      <c r="C72" s="37" t="s">
        <v>21736</v>
      </c>
      <c r="D72" s="38" t="s">
        <v>7</v>
      </c>
      <c r="E72"/>
      <c r="G72" s="40">
        <f t="shared" si="18"/>
        <v>331.57437299999998</v>
      </c>
      <c r="H72" s="37">
        <f t="shared" si="16"/>
        <v>130.3117</v>
      </c>
      <c r="I72"/>
      <c r="J72">
        <v>11</v>
      </c>
      <c r="K72" t="s">
        <v>64</v>
      </c>
      <c r="L72">
        <f t="shared" si="17"/>
        <v>300</v>
      </c>
      <c r="M72" s="41"/>
    </row>
    <row r="73" spans="1:13" x14ac:dyDescent="0.3">
      <c r="A73" s="35" t="s">
        <v>78</v>
      </c>
      <c r="B73" s="17">
        <v>49.688299999999998</v>
      </c>
      <c r="C73" s="37" t="s">
        <v>21737</v>
      </c>
      <c r="D73" s="38" t="s">
        <v>8</v>
      </c>
      <c r="E73"/>
      <c r="G73" s="40">
        <f t="shared" si="18"/>
        <v>151.57437300000001</v>
      </c>
      <c r="H73" s="37">
        <f t="shared" si="16"/>
        <v>49.688299999999998</v>
      </c>
      <c r="I73"/>
      <c r="J73">
        <v>12</v>
      </c>
      <c r="K73" t="s">
        <v>65</v>
      </c>
      <c r="L73">
        <f t="shared" si="17"/>
        <v>330</v>
      </c>
      <c r="M73" s="41"/>
    </row>
    <row r="74" spans="1:13" x14ac:dyDescent="0.3">
      <c r="A74" s="35" t="s">
        <v>79</v>
      </c>
      <c r="B74" s="17">
        <v>244.44489999999999</v>
      </c>
      <c r="C74" s="37" t="s">
        <v>21738</v>
      </c>
      <c r="D74" s="38" t="s">
        <v>49</v>
      </c>
      <c r="E74"/>
      <c r="F74" s="37"/>
      <c r="G74" s="40">
        <f>--_xlfn.NUMBERVALUE(MID(C62,SEARCH(":",C62)+1,LEN(C62)))*1</f>
        <v>201.26269600000001</v>
      </c>
      <c r="H74" s="37"/>
      <c r="I74"/>
      <c r="M74" s="41"/>
    </row>
    <row r="75" spans="1:13" x14ac:dyDescent="0.3">
      <c r="A75" s="35" t="s">
        <v>80</v>
      </c>
      <c r="B75">
        <v>180</v>
      </c>
      <c r="C75" s="37"/>
      <c r="D75" s="38"/>
      <c r="E75"/>
      <c r="F75" s="38"/>
      <c r="H75" s="37"/>
      <c r="I75"/>
      <c r="M75" s="41"/>
    </row>
    <row r="76" spans="1:13" x14ac:dyDescent="0.3">
      <c r="A76" s="35"/>
      <c r="C76" s="37"/>
      <c r="D76" s="38"/>
      <c r="E76"/>
      <c r="F76" s="38"/>
      <c r="H76" s="37"/>
      <c r="I76" s="37"/>
      <c r="J76" s="46"/>
      <c r="M76" s="41"/>
    </row>
    <row r="77" spans="1:13" ht="15" thickBot="1" x14ac:dyDescent="0.35">
      <c r="A77" s="48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50"/>
    </row>
    <row r="80" spans="1:13" x14ac:dyDescent="0.3">
      <c r="B80" s="21" t="s">
        <v>54</v>
      </c>
      <c r="C80" s="21" t="s">
        <v>43</v>
      </c>
      <c r="D80" s="21" t="s">
        <v>44</v>
      </c>
      <c r="E80" s="21"/>
      <c r="F80" s="21" t="s">
        <v>15</v>
      </c>
      <c r="G80" s="21" t="s">
        <v>102</v>
      </c>
      <c r="H80" s="21"/>
      <c r="I80" s="21"/>
      <c r="J80" s="21" t="s">
        <v>98</v>
      </c>
      <c r="K80" s="9"/>
      <c r="L80" s="9"/>
      <c r="M80" s="9"/>
    </row>
    <row r="81" spans="1:12" x14ac:dyDescent="0.3">
      <c r="A81">
        <f>VLOOKUP(B81,$K$3:$L$14,2,0)</f>
        <v>0</v>
      </c>
      <c r="B81" t="str">
        <f>IF(F81 &lt;30.01, "Aries\Mesha", IF( F81 &lt; 60.01, "Taurus\Vrushaba", IF( F81 &lt;90.01, "Gemini\Midhuna", IF( F81 &lt;120.01, "Cancer\Karkaataka", IF( F81 &lt;150.01, "Leo\Simham", IF( F81 &lt;180.01, "Virgo\Kanya", IF( F81 &lt; 210.01, "Libra\Tula", IF( F81 &lt; 240.01, "Scorpio\Vrushikam", IF( F81 &lt; 270.01, "Saggitarius\Dhanassu", IF( F81 &lt; 300.01, "Capricorn\Makara", IF( F81 &lt; 330.01, "Acquarious\Kumbha", "Pieces\Meena")))))))))))</f>
        <v>Aries\Mesha</v>
      </c>
      <c r="C81" t="str">
        <f>VLOOKUP(ROUNDUP(H81/4,0),$P$25:$Q$51,2,0)</f>
        <v>Anuraadha</v>
      </c>
      <c r="D81">
        <f t="shared" ref="D81:D93" si="19">4-((VLOOKUP(ROUNDUP(H81/4,0),$P$25:$Q$51,1,0)*4)-H81)</f>
        <v>2</v>
      </c>
      <c r="E81" t="s">
        <v>1</v>
      </c>
      <c r="F81" s="13">
        <f>G62</f>
        <v>4.8578549999999998</v>
      </c>
      <c r="G81" s="5">
        <f>H62</f>
        <v>163.59520000000001</v>
      </c>
      <c r="H81">
        <f t="shared" ref="H81:H87" si="20">ROUNDUP(F81*9/30,0)</f>
        <v>2</v>
      </c>
      <c r="I81" s="23" t="str">
        <f>ROUND((F81-ROUNDDOWN(F81,0))*60,0)&amp;"'"</f>
        <v>51'</v>
      </c>
      <c r="J81" t="str">
        <f>LEFT(E81,2)&amp;"-"&amp;ROUNDDOWN((F81-A81),0)&amp;"°"&amp;" "&amp;I81</f>
        <v>Su-4° 51'</v>
      </c>
      <c r="K81" t="s">
        <v>96</v>
      </c>
      <c r="L81" t="str" cm="1">
        <f t="array" ref="L81">_xlfn.TEXTJOIN(", ", TRUE, IF($B$81:$B$94=K81, $J$81:$J$94, ""))</f>
        <v>Su-4° 51'</v>
      </c>
    </row>
    <row r="82" spans="1:12" x14ac:dyDescent="0.3">
      <c r="A82">
        <f t="shared" ref="A82:A93" si="21">VLOOKUP(B82,$K$3:$L$14,2,0)</f>
        <v>240</v>
      </c>
      <c r="B82" t="str">
        <f t="shared" ref="B82:B93" si="22">IF(F82 &lt;30.01, "Aries\Mesha", IF( F82 &lt; 60.01, "Taurus\Vrushaba", IF( F82 &lt;90.01, "Gemini\Midhuna", IF( F82 &lt;120.01, "Cancer\Karkaataka", IF( F82 &lt;150.01, "Leo\Simham", IF( F82 &lt;180.01, "Virgo\Kanya", IF( F82 &lt; 210.01, "Libra\Tula", IF( F82 &lt; 240.01, "Scorpio\Vrushikam", IF( F82 &lt; 270.01, "Saggitarius\Dhanassu", IF( F82 &lt; 300.01, "Capricorn\Makara", IF( F82 &lt; 330.01, "Acquarious\Kumbha", "Pieces\Meena")))))))))))</f>
        <v>Saggitarius\Dhanassu</v>
      </c>
      <c r="C82" t="str">
        <f t="shared" ref="C82:C93" si="23">VLOOKUP(ROUNDUP(H82/4,0),$P$25:$Q$51,2,0)</f>
        <v>Revati</v>
      </c>
      <c r="D82">
        <f t="shared" si="19"/>
        <v>3</v>
      </c>
      <c r="E82" t="s">
        <v>2</v>
      </c>
      <c r="F82" s="13">
        <f t="shared" ref="F82:G93" si="24">G63</f>
        <v>249.30275</v>
      </c>
      <c r="G82" s="5">
        <f t="shared" si="24"/>
        <v>48.040100000000002</v>
      </c>
      <c r="H82">
        <f t="shared" si="20"/>
        <v>75</v>
      </c>
      <c r="I82" s="23" t="str">
        <f t="shared" ref="I82:I93" si="25">ROUND((F82-ROUNDDOWN(F82,0))*60,0)&amp;"'"</f>
        <v>18'</v>
      </c>
      <c r="J82" t="str">
        <f t="shared" ref="J82:J93" si="26">LEFT(E82,2)&amp;"-"&amp;ROUNDDOWN((F82-A82),0)&amp;"°"&amp;" "&amp;I82</f>
        <v>Mo-9° 18'</v>
      </c>
      <c r="K82" t="s">
        <v>97</v>
      </c>
      <c r="L82" t="str" cm="1">
        <f t="array" ref="L82">_xlfn.TEXTJOIN(", ", TRUE, IF($B$81:$B$94=K82, $J$81:$J$94, ""))</f>
        <v>Ju-24° 49', Ur-1° 26'</v>
      </c>
    </row>
    <row r="83" spans="1:12" x14ac:dyDescent="0.3">
      <c r="A83">
        <f t="shared" si="21"/>
        <v>90</v>
      </c>
      <c r="B83" t="str">
        <f t="shared" si="22"/>
        <v>Cancer\Karkaataka</v>
      </c>
      <c r="C83" t="str">
        <f t="shared" si="23"/>
        <v>Hasta</v>
      </c>
      <c r="D83">
        <f t="shared" si="19"/>
        <v>1</v>
      </c>
      <c r="E83" t="s">
        <v>3</v>
      </c>
      <c r="F83" s="13">
        <f t="shared" si="24"/>
        <v>96.077206000000004</v>
      </c>
      <c r="G83" s="5">
        <f t="shared" si="24"/>
        <v>105.1855</v>
      </c>
      <c r="H83">
        <f t="shared" si="20"/>
        <v>29</v>
      </c>
      <c r="I83" s="23" t="str">
        <f t="shared" si="25"/>
        <v>5'</v>
      </c>
      <c r="J83" t="str">
        <f t="shared" si="26"/>
        <v>Ma-6° 5'</v>
      </c>
      <c r="K83" t="s">
        <v>56</v>
      </c>
      <c r="L83" t="str" cm="1">
        <f t="array" ref="L83">_xlfn.TEXTJOIN(", ", TRUE, IF($B$81:$B$94=K83, $J$81:$J$94, ""))</f>
        <v/>
      </c>
    </row>
    <row r="84" spans="1:12" x14ac:dyDescent="0.3">
      <c r="A84">
        <f t="shared" si="21"/>
        <v>330</v>
      </c>
      <c r="B84" t="str">
        <f t="shared" si="22"/>
        <v>Pieces\Meena</v>
      </c>
      <c r="C84" t="str">
        <f t="shared" si="23"/>
        <v>Uttara</v>
      </c>
      <c r="D84">
        <f t="shared" si="19"/>
        <v>2</v>
      </c>
      <c r="E84" t="s">
        <v>4</v>
      </c>
      <c r="F84" s="13">
        <f t="shared" si="24"/>
        <v>337.76637499999998</v>
      </c>
      <c r="G84" s="5">
        <f t="shared" si="24"/>
        <v>136.50370000000001</v>
      </c>
      <c r="H84">
        <f t="shared" si="20"/>
        <v>102</v>
      </c>
      <c r="I84" s="23" t="str">
        <f t="shared" si="25"/>
        <v>46'</v>
      </c>
      <c r="J84" t="str">
        <f t="shared" si="26"/>
        <v>Me-7° 46'</v>
      </c>
      <c r="K84" t="s">
        <v>57</v>
      </c>
      <c r="L84" t="str" cm="1">
        <f t="array" ref="L84">_xlfn.TEXTJOIN(", ", TRUE, IF($B$81:$B$94=K84, $J$81:$J$94, ""))</f>
        <v>Ma-6° 5'</v>
      </c>
    </row>
    <row r="85" spans="1:12" x14ac:dyDescent="0.3">
      <c r="A85">
        <f t="shared" si="21"/>
        <v>30</v>
      </c>
      <c r="B85" t="str">
        <f t="shared" si="22"/>
        <v>Taurus\Vrushaba</v>
      </c>
      <c r="C85" t="str">
        <f t="shared" si="23"/>
        <v>Bharani</v>
      </c>
      <c r="D85">
        <f t="shared" si="19"/>
        <v>1</v>
      </c>
      <c r="E85" t="s">
        <v>5</v>
      </c>
      <c r="F85" s="13">
        <f t="shared" si="24"/>
        <v>54.819201</v>
      </c>
      <c r="G85" s="5">
        <f t="shared" si="24"/>
        <v>146.4435</v>
      </c>
      <c r="H85">
        <f t="shared" si="20"/>
        <v>17</v>
      </c>
      <c r="I85" s="23" t="str">
        <f t="shared" si="25"/>
        <v>49'</v>
      </c>
      <c r="J85" t="str">
        <f t="shared" si="26"/>
        <v>Ju-24° 49'</v>
      </c>
      <c r="K85" t="s">
        <v>58</v>
      </c>
      <c r="L85" t="str" cm="1">
        <f t="array" ref="L85">_xlfn.TEXTJOIN(", ", TRUE, IF($B$81:$B$94=K85, $J$81:$J$94, ""))</f>
        <v/>
      </c>
    </row>
    <row r="86" spans="1:12" x14ac:dyDescent="0.3">
      <c r="A86">
        <f t="shared" si="21"/>
        <v>330</v>
      </c>
      <c r="B86" t="str">
        <f t="shared" si="22"/>
        <v>Pieces\Meena</v>
      </c>
      <c r="C86" t="str">
        <f t="shared" si="23"/>
        <v>Uttaraa bhadra</v>
      </c>
      <c r="D86">
        <f t="shared" si="19"/>
        <v>4</v>
      </c>
      <c r="E86" t="s">
        <v>0</v>
      </c>
      <c r="F86" s="13">
        <f t="shared" si="24"/>
        <v>331.06638099999998</v>
      </c>
      <c r="G86" s="5">
        <f t="shared" si="24"/>
        <v>129.80369999999999</v>
      </c>
      <c r="H86">
        <f t="shared" si="20"/>
        <v>100</v>
      </c>
      <c r="I86" s="23" t="str">
        <f t="shared" si="25"/>
        <v>4'</v>
      </c>
      <c r="J86" t="str">
        <f t="shared" si="26"/>
        <v>Ve-1° 4'</v>
      </c>
      <c r="K86" t="s">
        <v>59</v>
      </c>
      <c r="L86" t="str" cm="1">
        <f t="array" ref="L86">_xlfn.TEXTJOIN(", ", TRUE, IF($B$81:$B$94=K86, $J$81:$J$94, ""))</f>
        <v>Ke-1° 34'</v>
      </c>
    </row>
    <row r="87" spans="1:12" x14ac:dyDescent="0.3">
      <c r="A87">
        <f t="shared" si="21"/>
        <v>330</v>
      </c>
      <c r="B87" t="str">
        <f t="shared" si="22"/>
        <v>Pieces\Meena</v>
      </c>
      <c r="C87" t="str">
        <f t="shared" si="23"/>
        <v>Uttaraa bhadra</v>
      </c>
      <c r="D87">
        <f t="shared" si="19"/>
        <v>4</v>
      </c>
      <c r="E87" t="s">
        <v>6</v>
      </c>
      <c r="F87" s="13">
        <f t="shared" si="24"/>
        <v>332.34961700000002</v>
      </c>
      <c r="G87" s="5">
        <f t="shared" si="24"/>
        <v>131.08690000000001</v>
      </c>
      <c r="H87">
        <f t="shared" si="20"/>
        <v>100</v>
      </c>
      <c r="I87" s="23" t="str">
        <f t="shared" si="25"/>
        <v>21'</v>
      </c>
      <c r="J87" t="str">
        <f t="shared" si="26"/>
        <v>Sa-2° 21'</v>
      </c>
      <c r="K87" t="s">
        <v>60</v>
      </c>
      <c r="L87" t="str" cm="1">
        <f t="array" ref="L87">_xlfn.TEXTJOIN(", ", TRUE, IF($B$81:$B$94=K87, $J$81:$J$94, ""))</f>
        <v>As-21° 16'</v>
      </c>
    </row>
    <row r="88" spans="1:12" x14ac:dyDescent="0.3">
      <c r="A88">
        <f t="shared" si="21"/>
        <v>30</v>
      </c>
      <c r="B88" t="str">
        <f t="shared" si="22"/>
        <v>Taurus\Vrushaba</v>
      </c>
      <c r="C88" t="str">
        <f t="shared" si="23"/>
        <v>Uttaraa bhadra</v>
      </c>
      <c r="D88">
        <f t="shared" si="19"/>
        <v>4</v>
      </c>
      <c r="E88" t="s">
        <v>12</v>
      </c>
      <c r="F88" s="13">
        <f t="shared" si="24"/>
        <v>31.438099000000001</v>
      </c>
      <c r="G88" s="5">
        <f t="shared" si="24"/>
        <v>169.8246</v>
      </c>
      <c r="H88">
        <f>ROUNDUP(F91*9/30,0)</f>
        <v>100</v>
      </c>
      <c r="I88" s="23" t="str">
        <f t="shared" si="25"/>
        <v>26'</v>
      </c>
      <c r="J88" t="str">
        <f t="shared" si="26"/>
        <v>Ur-1° 26'</v>
      </c>
      <c r="K88" t="s">
        <v>61</v>
      </c>
      <c r="L88" t="str" cm="1">
        <f t="array" ref="L88">_xlfn.TEXTJOIN(", ", TRUE, IF($B$81:$B$94=K88, $J$81:$J$94, ""))</f>
        <v/>
      </c>
    </row>
    <row r="89" spans="1:12" x14ac:dyDescent="0.3">
      <c r="A89">
        <f t="shared" si="21"/>
        <v>330</v>
      </c>
      <c r="B89" t="str">
        <f t="shared" si="22"/>
        <v>Pieces\Meena</v>
      </c>
      <c r="C89" t="str">
        <f t="shared" si="23"/>
        <v>Moolaa</v>
      </c>
      <c r="D89">
        <f t="shared" si="19"/>
        <v>2</v>
      </c>
      <c r="E89" t="s">
        <v>13</v>
      </c>
      <c r="F89" s="13">
        <f t="shared" si="24"/>
        <v>336.48942299999999</v>
      </c>
      <c r="G89" s="5">
        <f t="shared" si="24"/>
        <v>135.22669999999999</v>
      </c>
      <c r="H89">
        <f>ROUNDUP(F92*9/30,0)</f>
        <v>46</v>
      </c>
      <c r="I89" s="23" t="str">
        <f t="shared" si="25"/>
        <v>29'</v>
      </c>
      <c r="J89" t="str">
        <f t="shared" si="26"/>
        <v>Ne-6° 29'</v>
      </c>
      <c r="K89" t="s">
        <v>62</v>
      </c>
      <c r="L89" t="str" cm="1">
        <f t="array" ref="L89">_xlfn.TEXTJOIN(", ", TRUE, IF($B$81:$B$94=K89, $J$81:$J$94, ""))</f>
        <v>Mo-9° 18'</v>
      </c>
    </row>
    <row r="90" spans="1:12" x14ac:dyDescent="0.3">
      <c r="A90">
        <f t="shared" si="21"/>
        <v>270</v>
      </c>
      <c r="B90" t="str">
        <f t="shared" si="22"/>
        <v>Capricorn\Makara</v>
      </c>
      <c r="C90" t="str">
        <f t="shared" si="23"/>
        <v>Poorvabhadraa</v>
      </c>
      <c r="D90">
        <f t="shared" si="19"/>
        <v>1</v>
      </c>
      <c r="E90" t="s">
        <v>14</v>
      </c>
      <c r="F90" s="13">
        <f t="shared" si="24"/>
        <v>279.54918500000002</v>
      </c>
      <c r="G90" s="5">
        <f t="shared" si="24"/>
        <v>78.286500000000004</v>
      </c>
      <c r="H90">
        <f>ROUNDUP(F93*9/30,0)</f>
        <v>61</v>
      </c>
      <c r="I90" s="23" t="str">
        <f t="shared" si="25"/>
        <v>33'</v>
      </c>
      <c r="J90" t="str">
        <f t="shared" si="26"/>
        <v>Pl-9° 33'</v>
      </c>
      <c r="K90" t="s">
        <v>63</v>
      </c>
      <c r="L90" t="str" cm="1">
        <f t="array" ref="L90">_xlfn.TEXTJOIN(", ", TRUE, IF($B$81:$B$94=K90, $J$81:$J$94, ""))</f>
        <v>Pl-9° 33'</v>
      </c>
    </row>
    <row r="91" spans="1:12" x14ac:dyDescent="0.3">
      <c r="A91">
        <f t="shared" si="21"/>
        <v>330</v>
      </c>
      <c r="B91" t="str">
        <f t="shared" si="22"/>
        <v>Pieces\Meena</v>
      </c>
      <c r="C91" t="str">
        <f t="shared" si="23"/>
        <v>Ashlesha</v>
      </c>
      <c r="D91">
        <f t="shared" si="19"/>
        <v>2</v>
      </c>
      <c r="E91" t="s">
        <v>7</v>
      </c>
      <c r="F91" s="13">
        <f t="shared" si="24"/>
        <v>331.57437299999998</v>
      </c>
      <c r="G91" s="5">
        <f t="shared" si="24"/>
        <v>130.3117</v>
      </c>
      <c r="H91">
        <f>ROUNDUP(F88*9/30,0)</f>
        <v>10</v>
      </c>
      <c r="I91" s="23" t="str">
        <f t="shared" si="25"/>
        <v>34'</v>
      </c>
      <c r="J91" t="str">
        <f t="shared" si="26"/>
        <v>Ra-1° 34'</v>
      </c>
      <c r="K91" t="s">
        <v>64</v>
      </c>
      <c r="L91" t="str" cm="1">
        <f t="array" ref="L91">_xlfn.TEXTJOIN(", ", TRUE, IF($B$81:$B$94=K91, $J$81:$J$94, ""))</f>
        <v/>
      </c>
    </row>
    <row r="92" spans="1:12" x14ac:dyDescent="0.3">
      <c r="A92">
        <f t="shared" si="21"/>
        <v>150</v>
      </c>
      <c r="B92" t="str">
        <f t="shared" si="22"/>
        <v>Virgo\Kanya</v>
      </c>
      <c r="C92" t="str">
        <f t="shared" si="23"/>
        <v>Uttara</v>
      </c>
      <c r="D92">
        <f t="shared" si="19"/>
        <v>1</v>
      </c>
      <c r="E92" t="s">
        <v>8</v>
      </c>
      <c r="F92" s="13">
        <f t="shared" si="24"/>
        <v>151.57437300000001</v>
      </c>
      <c r="G92" s="5">
        <f t="shared" si="24"/>
        <v>49.688299999999998</v>
      </c>
      <c r="H92">
        <f>ROUNDUP(F89*9/30,0)</f>
        <v>101</v>
      </c>
      <c r="I92" s="23" t="str">
        <f t="shared" si="25"/>
        <v>34'</v>
      </c>
      <c r="J92" t="str">
        <f t="shared" si="26"/>
        <v>Ke-1° 34'</v>
      </c>
      <c r="K92" t="s">
        <v>65</v>
      </c>
      <c r="L92" t="str" cm="1">
        <f t="array" ref="L92">_xlfn.TEXTJOIN(", ", TRUE, IF($B$81:$B$94=K92, $J$81:$J$94, ""))</f>
        <v>Me-7° 46', Ve-1° 4', Sa-2° 21', Ne-6° 29', Ra-1° 34'</v>
      </c>
    </row>
    <row r="93" spans="1:12" x14ac:dyDescent="0.3">
      <c r="A93">
        <f t="shared" si="21"/>
        <v>180</v>
      </c>
      <c r="B93" t="str">
        <f t="shared" si="22"/>
        <v>Libra\Tula</v>
      </c>
      <c r="C93" t="str">
        <f t="shared" si="23"/>
        <v>Shatabhisha</v>
      </c>
      <c r="D93">
        <f t="shared" si="19"/>
        <v>4</v>
      </c>
      <c r="E93" t="s">
        <v>49</v>
      </c>
      <c r="F93" s="13">
        <f t="shared" si="24"/>
        <v>201.26269600000001</v>
      </c>
      <c r="G93" s="5"/>
      <c r="H93">
        <f>ROUNDUP(F90*9/30,0)</f>
        <v>84</v>
      </c>
      <c r="I93" s="23" t="str">
        <f t="shared" si="25"/>
        <v>16'</v>
      </c>
      <c r="J93" t="str">
        <f t="shared" si="26"/>
        <v>As-21° 16'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4762-50B0-4182-809C-CF65F4CDEB6A}">
  <sheetPr codeName="Sheet3"/>
  <dimension ref="A1:L16850"/>
  <sheetViews>
    <sheetView workbookViewId="0"/>
  </sheetViews>
  <sheetFormatPr defaultRowHeight="14.4" x14ac:dyDescent="0.3"/>
  <cols>
    <col min="1" max="1" width="35" bestFit="1" customWidth="1"/>
    <col min="2" max="2" width="11.5546875" bestFit="1" customWidth="1"/>
    <col min="3" max="3" width="6.44140625" style="57" bestFit="1" customWidth="1"/>
    <col min="4" max="4" width="9" bestFit="1" customWidth="1"/>
    <col min="5" max="5" width="6.88671875" bestFit="1" customWidth="1"/>
    <col min="6" max="6" width="9.5546875" bestFit="1" customWidth="1"/>
    <col min="7" max="7" width="13.88671875" bestFit="1" customWidth="1"/>
    <col min="8" max="8" width="12.33203125" bestFit="1" customWidth="1"/>
    <col min="9" max="9" width="14.21875" bestFit="1" customWidth="1"/>
    <col min="10" max="10" width="57.6640625" bestFit="1" customWidth="1"/>
    <col min="11" max="11" width="13.21875" customWidth="1"/>
    <col min="12" max="12" width="15" customWidth="1"/>
    <col min="13" max="13" width="10.33203125" bestFit="1" customWidth="1"/>
  </cols>
  <sheetData>
    <row r="1" spans="1:12" s="1" customFormat="1" x14ac:dyDescent="0.3">
      <c r="A1" s="56" t="s">
        <v>50</v>
      </c>
      <c r="B1" s="19" t="s">
        <v>51</v>
      </c>
      <c r="C1" t="s">
        <v>21709</v>
      </c>
      <c r="D1" t="s">
        <v>21710</v>
      </c>
      <c r="E1" t="s">
        <v>21711</v>
      </c>
      <c r="F1" s="20" t="s">
        <v>46</v>
      </c>
      <c r="G1" s="19" t="s">
        <v>47</v>
      </c>
      <c r="H1" s="19" t="s">
        <v>48</v>
      </c>
      <c r="I1" s="19" t="s">
        <v>11</v>
      </c>
      <c r="J1" s="19" t="s">
        <v>113</v>
      </c>
      <c r="K1" s="19" t="s">
        <v>114</v>
      </c>
      <c r="L1" s="19" t="s">
        <v>103</v>
      </c>
    </row>
    <row r="2" spans="1:12" x14ac:dyDescent="0.3">
      <c r="A2" t="s">
        <v>125</v>
      </c>
      <c r="B2" t="s">
        <v>53</v>
      </c>
      <c r="C2">
        <v>26</v>
      </c>
      <c r="D2">
        <v>6</v>
      </c>
      <c r="E2">
        <v>1954</v>
      </c>
      <c r="F2" s="6">
        <v>0.82986111111111116</v>
      </c>
      <c r="G2">
        <v>3.1880000000000002</v>
      </c>
      <c r="H2">
        <v>55.95</v>
      </c>
      <c r="I2" t="s">
        <v>126</v>
      </c>
      <c r="J2" t="s">
        <v>127</v>
      </c>
      <c r="K2" t="s">
        <v>105</v>
      </c>
    </row>
    <row r="3" spans="1:12" x14ac:dyDescent="0.3">
      <c r="A3" t="s">
        <v>128</v>
      </c>
      <c r="B3" t="s">
        <v>53</v>
      </c>
      <c r="C3">
        <v>7</v>
      </c>
      <c r="D3">
        <v>12</v>
      </c>
      <c r="E3">
        <v>1944</v>
      </c>
      <c r="F3" s="6">
        <v>0.57986111111111116</v>
      </c>
      <c r="G3">
        <v>71.162000000000006</v>
      </c>
      <c r="H3">
        <v>42.707999999999998</v>
      </c>
      <c r="I3" t="s">
        <v>106</v>
      </c>
      <c r="J3" t="s">
        <v>129</v>
      </c>
      <c r="K3" t="s">
        <v>105</v>
      </c>
    </row>
    <row r="4" spans="1:12" x14ac:dyDescent="0.3">
      <c r="A4" t="s">
        <v>130</v>
      </c>
      <c r="B4" t="s">
        <v>53</v>
      </c>
      <c r="C4">
        <v>19</v>
      </c>
      <c r="D4">
        <v>7</v>
      </c>
      <c r="E4">
        <v>1896</v>
      </c>
      <c r="F4" s="6">
        <v>0.15625</v>
      </c>
      <c r="G4">
        <v>4.6529999999999996</v>
      </c>
      <c r="H4">
        <v>55.963000000000001</v>
      </c>
      <c r="I4" t="s">
        <v>108</v>
      </c>
      <c r="J4" t="s">
        <v>131</v>
      </c>
      <c r="K4" t="s">
        <v>105</v>
      </c>
    </row>
    <row r="5" spans="1:12" x14ac:dyDescent="0.3">
      <c r="A5" t="s">
        <v>132</v>
      </c>
      <c r="B5" t="s">
        <v>53</v>
      </c>
      <c r="C5">
        <v>16</v>
      </c>
      <c r="D5">
        <v>1</v>
      </c>
      <c r="E5">
        <v>1935</v>
      </c>
      <c r="F5" s="6">
        <v>5.9027777777777776E-2</v>
      </c>
      <c r="G5">
        <v>95.37</v>
      </c>
      <c r="H5">
        <v>29.760999999999999</v>
      </c>
      <c r="I5" t="s">
        <v>104</v>
      </c>
      <c r="J5" t="s">
        <v>133</v>
      </c>
      <c r="K5" t="s">
        <v>105</v>
      </c>
    </row>
    <row r="6" spans="1:12" x14ac:dyDescent="0.3">
      <c r="A6" t="s">
        <v>134</v>
      </c>
      <c r="B6" t="s">
        <v>53</v>
      </c>
      <c r="C6">
        <v>21</v>
      </c>
      <c r="D6">
        <v>2</v>
      </c>
      <c r="E6">
        <v>1900</v>
      </c>
      <c r="F6" s="6">
        <v>0.9375</v>
      </c>
      <c r="G6">
        <v>2.0950000000000002</v>
      </c>
      <c r="H6">
        <v>57.146999999999998</v>
      </c>
      <c r="I6" t="s">
        <v>108</v>
      </c>
      <c r="J6" t="s">
        <v>135</v>
      </c>
      <c r="K6" t="s">
        <v>105</v>
      </c>
    </row>
    <row r="7" spans="1:12" x14ac:dyDescent="0.3">
      <c r="A7" t="s">
        <v>136</v>
      </c>
      <c r="B7" t="s">
        <v>53</v>
      </c>
      <c r="C7">
        <v>12</v>
      </c>
      <c r="D7">
        <v>3</v>
      </c>
      <c r="E7">
        <v>1968</v>
      </c>
      <c r="F7" s="6">
        <v>0.78472222222222221</v>
      </c>
      <c r="G7">
        <v>122.16</v>
      </c>
      <c r="H7">
        <v>37.445</v>
      </c>
      <c r="I7" t="s">
        <v>137</v>
      </c>
      <c r="J7" t="s">
        <v>138</v>
      </c>
      <c r="K7" t="s">
        <v>105</v>
      </c>
    </row>
    <row r="8" spans="1:12" x14ac:dyDescent="0.3">
      <c r="A8" t="s">
        <v>139</v>
      </c>
      <c r="B8" t="s">
        <v>53</v>
      </c>
      <c r="C8">
        <v>20</v>
      </c>
      <c r="D8">
        <v>10</v>
      </c>
      <c r="E8">
        <v>1955</v>
      </c>
      <c r="F8" s="6">
        <v>0.40347222222222223</v>
      </c>
      <c r="G8">
        <v>84.513999999999996</v>
      </c>
      <c r="H8">
        <v>39.103999999999999</v>
      </c>
      <c r="I8" t="s">
        <v>106</v>
      </c>
      <c r="J8" t="s">
        <v>140</v>
      </c>
      <c r="K8" t="s">
        <v>105</v>
      </c>
    </row>
    <row r="9" spans="1:12" x14ac:dyDescent="0.3">
      <c r="A9" t="s">
        <v>141</v>
      </c>
      <c r="B9" t="s">
        <v>53</v>
      </c>
      <c r="C9">
        <v>22</v>
      </c>
      <c r="D9">
        <v>4</v>
      </c>
      <c r="E9">
        <v>1923</v>
      </c>
      <c r="F9" s="6">
        <v>0.52083333333333337</v>
      </c>
      <c r="G9">
        <v>96.796000000000006</v>
      </c>
      <c r="H9">
        <v>32.777999999999999</v>
      </c>
      <c r="I9" t="s">
        <v>104</v>
      </c>
      <c r="J9" t="s">
        <v>142</v>
      </c>
      <c r="K9" t="s">
        <v>105</v>
      </c>
    </row>
    <row r="10" spans="1:12" x14ac:dyDescent="0.3">
      <c r="A10" t="s">
        <v>143</v>
      </c>
      <c r="B10" t="s">
        <v>53</v>
      </c>
      <c r="C10">
        <v>27</v>
      </c>
      <c r="D10">
        <v>12</v>
      </c>
      <c r="E10">
        <v>1976</v>
      </c>
      <c r="F10" s="6">
        <v>0.86319444444444449</v>
      </c>
      <c r="G10">
        <v>71.44</v>
      </c>
      <c r="H10">
        <v>42.581000000000003</v>
      </c>
      <c r="I10" t="s">
        <v>144</v>
      </c>
      <c r="J10" t="s">
        <v>145</v>
      </c>
      <c r="K10" t="s">
        <v>105</v>
      </c>
    </row>
    <row r="11" spans="1:12" x14ac:dyDescent="0.3">
      <c r="A11" t="s">
        <v>146</v>
      </c>
      <c r="B11" t="s">
        <v>53</v>
      </c>
      <c r="C11">
        <v>23</v>
      </c>
      <c r="D11">
        <v>6</v>
      </c>
      <c r="E11">
        <v>1876</v>
      </c>
      <c r="F11" s="6">
        <v>0.625</v>
      </c>
      <c r="G11">
        <v>-4.3600000000000003</v>
      </c>
      <c r="H11">
        <v>52.012</v>
      </c>
      <c r="I11" t="s">
        <v>147</v>
      </c>
      <c r="J11" t="s">
        <v>148</v>
      </c>
      <c r="K11" t="s">
        <v>105</v>
      </c>
    </row>
    <row r="12" spans="1:12" x14ac:dyDescent="0.3">
      <c r="A12" t="s">
        <v>149</v>
      </c>
      <c r="B12" t="s">
        <v>53</v>
      </c>
      <c r="C12">
        <v>9</v>
      </c>
      <c r="D12">
        <v>4</v>
      </c>
      <c r="E12">
        <v>1839</v>
      </c>
      <c r="F12" s="6">
        <v>0.25</v>
      </c>
      <c r="G12">
        <v>2.0259999999999998</v>
      </c>
      <c r="H12">
        <v>48.648000000000003</v>
      </c>
      <c r="I12" t="s">
        <v>150</v>
      </c>
      <c r="J12" t="s">
        <v>151</v>
      </c>
      <c r="K12" t="s">
        <v>105</v>
      </c>
    </row>
    <row r="13" spans="1:12" x14ac:dyDescent="0.3">
      <c r="A13" t="s">
        <v>152</v>
      </c>
      <c r="B13" t="s">
        <v>53</v>
      </c>
      <c r="C13">
        <v>5</v>
      </c>
      <c r="D13">
        <v>8</v>
      </c>
      <c r="E13">
        <v>1912</v>
      </c>
      <c r="F13" s="6">
        <v>0.45833333333333331</v>
      </c>
      <c r="G13">
        <v>-4.8</v>
      </c>
      <c r="H13">
        <v>45.767000000000003</v>
      </c>
      <c r="I13" t="s">
        <v>108</v>
      </c>
      <c r="J13" t="s">
        <v>153</v>
      </c>
      <c r="K13" t="s">
        <v>105</v>
      </c>
    </row>
    <row r="14" spans="1:12" x14ac:dyDescent="0.3">
      <c r="A14" t="s">
        <v>154</v>
      </c>
      <c r="B14" t="s">
        <v>53</v>
      </c>
      <c r="C14">
        <v>14</v>
      </c>
      <c r="D14">
        <v>3</v>
      </c>
      <c r="E14">
        <v>1975</v>
      </c>
      <c r="F14" s="6">
        <v>0.1875</v>
      </c>
      <c r="G14">
        <v>-2.351</v>
      </c>
      <c r="H14">
        <v>48.856999999999999</v>
      </c>
      <c r="I14" t="s">
        <v>126</v>
      </c>
      <c r="J14" t="s">
        <v>155</v>
      </c>
      <c r="K14" t="s">
        <v>105</v>
      </c>
    </row>
    <row r="15" spans="1:12" x14ac:dyDescent="0.3">
      <c r="A15" t="s">
        <v>156</v>
      </c>
      <c r="B15" t="s">
        <v>53</v>
      </c>
      <c r="C15">
        <v>24</v>
      </c>
      <c r="D15">
        <v>4</v>
      </c>
      <c r="E15">
        <v>1970</v>
      </c>
      <c r="F15" s="6">
        <v>0.97916666666666663</v>
      </c>
      <c r="G15">
        <v>-1.4450000000000001</v>
      </c>
      <c r="H15">
        <v>43.603999999999999</v>
      </c>
      <c r="I15" t="s">
        <v>126</v>
      </c>
      <c r="J15" t="s">
        <v>157</v>
      </c>
      <c r="K15" t="s">
        <v>105</v>
      </c>
    </row>
    <row r="16" spans="1:12" x14ac:dyDescent="0.3">
      <c r="A16" t="s">
        <v>158</v>
      </c>
      <c r="B16" t="s">
        <v>53</v>
      </c>
      <c r="C16">
        <v>6</v>
      </c>
      <c r="D16">
        <v>5</v>
      </c>
      <c r="E16">
        <v>1923</v>
      </c>
      <c r="F16" s="6">
        <v>0.14583333333333334</v>
      </c>
      <c r="G16">
        <v>-15.058999999999999</v>
      </c>
      <c r="H16">
        <v>40.615000000000002</v>
      </c>
      <c r="I16" t="s">
        <v>126</v>
      </c>
      <c r="J16" t="s">
        <v>159</v>
      </c>
      <c r="K16" t="s">
        <v>105</v>
      </c>
    </row>
    <row r="17" spans="1:11" x14ac:dyDescent="0.3">
      <c r="A17" t="s">
        <v>160</v>
      </c>
      <c r="B17" t="s">
        <v>53</v>
      </c>
      <c r="C17">
        <v>13</v>
      </c>
      <c r="D17">
        <v>9</v>
      </c>
      <c r="E17">
        <v>1995</v>
      </c>
      <c r="F17" s="6">
        <v>0.55277777777777781</v>
      </c>
      <c r="G17">
        <v>-104.985</v>
      </c>
      <c r="H17">
        <v>39.738</v>
      </c>
      <c r="I17" t="s">
        <v>104</v>
      </c>
      <c r="J17" t="s">
        <v>161</v>
      </c>
      <c r="K17" t="s">
        <v>105</v>
      </c>
    </row>
    <row r="18" spans="1:11" x14ac:dyDescent="0.3">
      <c r="A18" t="s">
        <v>162</v>
      </c>
      <c r="B18" t="s">
        <v>53</v>
      </c>
      <c r="C18">
        <v>19</v>
      </c>
      <c r="D18">
        <v>12</v>
      </c>
      <c r="E18">
        <v>1883</v>
      </c>
      <c r="F18" s="6">
        <v>0.125</v>
      </c>
      <c r="G18">
        <v>-0.33800000000000002</v>
      </c>
      <c r="H18">
        <v>46.579000000000001</v>
      </c>
      <c r="I18" t="s">
        <v>150</v>
      </c>
      <c r="J18" t="s">
        <v>163</v>
      </c>
      <c r="K18" t="s">
        <v>105</v>
      </c>
    </row>
    <row r="19" spans="1:11" x14ac:dyDescent="0.3">
      <c r="A19" t="s">
        <v>164</v>
      </c>
      <c r="B19" t="s">
        <v>53</v>
      </c>
      <c r="C19">
        <v>3</v>
      </c>
      <c r="D19">
        <v>12</v>
      </c>
      <c r="E19">
        <v>1986</v>
      </c>
      <c r="F19" s="6">
        <v>0.48958333333333331</v>
      </c>
      <c r="G19">
        <v>-5.0549999999999997</v>
      </c>
      <c r="H19">
        <v>43.406999999999996</v>
      </c>
      <c r="I19" t="s">
        <v>126</v>
      </c>
      <c r="J19" t="s">
        <v>165</v>
      </c>
      <c r="K19" t="s">
        <v>105</v>
      </c>
    </row>
    <row r="20" spans="1:11" x14ac:dyDescent="0.3">
      <c r="A20" t="s">
        <v>166</v>
      </c>
      <c r="B20" t="s">
        <v>53</v>
      </c>
      <c r="C20">
        <v>25</v>
      </c>
      <c r="D20">
        <v>10</v>
      </c>
      <c r="E20">
        <v>1889</v>
      </c>
      <c r="F20" s="6">
        <v>0.58333333333333337</v>
      </c>
      <c r="G20">
        <v>-2.351</v>
      </c>
      <c r="H20">
        <v>48.856999999999999</v>
      </c>
      <c r="I20" t="s">
        <v>150</v>
      </c>
      <c r="J20" t="s">
        <v>155</v>
      </c>
      <c r="K20" t="s">
        <v>105</v>
      </c>
    </row>
    <row r="21" spans="1:11" x14ac:dyDescent="0.3">
      <c r="A21" t="s">
        <v>167</v>
      </c>
      <c r="B21" t="s">
        <v>168</v>
      </c>
      <c r="C21">
        <v>7</v>
      </c>
      <c r="D21">
        <v>3</v>
      </c>
      <c r="E21">
        <v>1990</v>
      </c>
      <c r="F21" s="6">
        <v>0.47847222222222224</v>
      </c>
      <c r="G21">
        <v>93.876000000000005</v>
      </c>
      <c r="H21">
        <v>45.173000000000002</v>
      </c>
      <c r="I21" t="s">
        <v>104</v>
      </c>
      <c r="J21" t="s">
        <v>169</v>
      </c>
      <c r="K21" t="s">
        <v>105</v>
      </c>
    </row>
    <row r="22" spans="1:11" x14ac:dyDescent="0.3">
      <c r="A22" t="s">
        <v>170</v>
      </c>
      <c r="B22" t="s">
        <v>168</v>
      </c>
      <c r="C22">
        <v>11</v>
      </c>
      <c r="D22">
        <v>8</v>
      </c>
      <c r="E22">
        <v>1943</v>
      </c>
      <c r="F22" s="6">
        <v>0.7270833333333333</v>
      </c>
      <c r="G22">
        <v>122.42</v>
      </c>
      <c r="H22">
        <v>37.78</v>
      </c>
      <c r="I22" t="s">
        <v>171</v>
      </c>
      <c r="J22" t="s">
        <v>172</v>
      </c>
      <c r="K22" t="s">
        <v>105</v>
      </c>
    </row>
    <row r="23" spans="1:11" x14ac:dyDescent="0.3">
      <c r="A23" t="s">
        <v>173</v>
      </c>
      <c r="B23" t="s">
        <v>168</v>
      </c>
      <c r="C23">
        <v>8</v>
      </c>
      <c r="D23">
        <v>12</v>
      </c>
      <c r="E23">
        <v>1979</v>
      </c>
      <c r="F23" s="6">
        <v>0.67500000000000004</v>
      </c>
      <c r="G23">
        <v>71.760000000000005</v>
      </c>
      <c r="H23">
        <v>42.526000000000003</v>
      </c>
      <c r="I23" t="s">
        <v>144</v>
      </c>
      <c r="J23" t="s">
        <v>174</v>
      </c>
      <c r="K23" t="s">
        <v>105</v>
      </c>
    </row>
    <row r="24" spans="1:11" x14ac:dyDescent="0.3">
      <c r="A24" t="s">
        <v>175</v>
      </c>
      <c r="B24" t="s">
        <v>168</v>
      </c>
      <c r="C24">
        <v>19</v>
      </c>
      <c r="D24">
        <v>12</v>
      </c>
      <c r="E24">
        <v>1961</v>
      </c>
      <c r="F24" s="6">
        <v>0.61458333333333337</v>
      </c>
      <c r="G24">
        <v>71.058999999999997</v>
      </c>
      <c r="H24">
        <v>42.359000000000002</v>
      </c>
      <c r="I24" t="s">
        <v>144</v>
      </c>
      <c r="J24" t="s">
        <v>176</v>
      </c>
      <c r="K24" t="s">
        <v>105</v>
      </c>
    </row>
    <row r="25" spans="1:11" x14ac:dyDescent="0.3">
      <c r="A25" t="s">
        <v>177</v>
      </c>
      <c r="B25" t="s">
        <v>168</v>
      </c>
      <c r="C25">
        <v>8</v>
      </c>
      <c r="D25">
        <v>1</v>
      </c>
      <c r="E25">
        <v>1996</v>
      </c>
      <c r="F25" s="6">
        <v>0.92638888888888893</v>
      </c>
      <c r="G25">
        <v>71.058999999999997</v>
      </c>
      <c r="H25">
        <v>42.359000000000002</v>
      </c>
      <c r="I25" t="s">
        <v>144</v>
      </c>
      <c r="J25" t="s">
        <v>176</v>
      </c>
      <c r="K25" t="s">
        <v>105</v>
      </c>
    </row>
    <row r="26" spans="1:11" x14ac:dyDescent="0.3">
      <c r="A26" t="s">
        <v>178</v>
      </c>
      <c r="B26" t="s">
        <v>53</v>
      </c>
      <c r="C26">
        <v>23</v>
      </c>
      <c r="D26">
        <v>5</v>
      </c>
      <c r="E26">
        <v>1760</v>
      </c>
      <c r="F26" s="6">
        <v>0.66666666666666663</v>
      </c>
      <c r="G26">
        <v>71.015000000000001</v>
      </c>
      <c r="H26">
        <v>42.468000000000004</v>
      </c>
      <c r="I26" t="s">
        <v>179</v>
      </c>
      <c r="J26" t="s">
        <v>180</v>
      </c>
      <c r="K26" t="s">
        <v>105</v>
      </c>
    </row>
    <row r="27" spans="1:11" x14ac:dyDescent="0.3">
      <c r="A27" t="s">
        <v>181</v>
      </c>
      <c r="B27" t="s">
        <v>53</v>
      </c>
      <c r="C27">
        <v>3</v>
      </c>
      <c r="D27">
        <v>12</v>
      </c>
      <c r="E27">
        <v>1934</v>
      </c>
      <c r="F27" s="6">
        <v>0.58333333333333337</v>
      </c>
      <c r="H27">
        <v>-17.024999999999999</v>
      </c>
      <c r="I27" t="s">
        <v>144</v>
      </c>
      <c r="J27" t="s">
        <v>182</v>
      </c>
      <c r="K27" t="s">
        <v>105</v>
      </c>
    </row>
    <row r="28" spans="1:11" x14ac:dyDescent="0.3">
      <c r="A28" t="s">
        <v>183</v>
      </c>
      <c r="B28" t="s">
        <v>53</v>
      </c>
      <c r="C28">
        <v>1</v>
      </c>
      <c r="D28">
        <v>4</v>
      </c>
      <c r="E28">
        <v>1909</v>
      </c>
      <c r="F28" s="6">
        <v>0.16666666666666666</v>
      </c>
      <c r="G28">
        <v>87.909000000000006</v>
      </c>
      <c r="H28">
        <v>43.040999999999997</v>
      </c>
      <c r="I28" t="s">
        <v>104</v>
      </c>
      <c r="J28" t="s">
        <v>184</v>
      </c>
      <c r="K28" t="s">
        <v>105</v>
      </c>
    </row>
    <row r="29" spans="1:11" x14ac:dyDescent="0.3">
      <c r="A29" t="s">
        <v>185</v>
      </c>
      <c r="B29" t="s">
        <v>53</v>
      </c>
      <c r="C29">
        <v>2</v>
      </c>
      <c r="D29">
        <v>10</v>
      </c>
      <c r="E29">
        <v>1920</v>
      </c>
      <c r="F29" s="6">
        <v>0.75</v>
      </c>
      <c r="G29">
        <v>94.57</v>
      </c>
      <c r="H29">
        <v>39.1</v>
      </c>
      <c r="I29" t="s">
        <v>144</v>
      </c>
      <c r="J29" t="s">
        <v>186</v>
      </c>
      <c r="K29" t="s">
        <v>105</v>
      </c>
    </row>
    <row r="30" spans="1:11" x14ac:dyDescent="0.3">
      <c r="A30" t="s">
        <v>187</v>
      </c>
      <c r="B30" t="s">
        <v>53</v>
      </c>
      <c r="C30">
        <v>12</v>
      </c>
      <c r="D30">
        <v>11</v>
      </c>
      <c r="E30">
        <v>1953</v>
      </c>
      <c r="F30" s="6">
        <v>0.30833333333333335</v>
      </c>
      <c r="G30">
        <v>73.253</v>
      </c>
      <c r="H30">
        <v>42.445</v>
      </c>
      <c r="I30" t="s">
        <v>144</v>
      </c>
      <c r="J30" t="s">
        <v>188</v>
      </c>
      <c r="K30" t="s">
        <v>105</v>
      </c>
    </row>
    <row r="31" spans="1:11" x14ac:dyDescent="0.3">
      <c r="A31" t="s">
        <v>189</v>
      </c>
      <c r="B31" t="s">
        <v>53</v>
      </c>
      <c r="C31">
        <v>9</v>
      </c>
      <c r="D31">
        <v>9</v>
      </c>
      <c r="E31">
        <v>1941</v>
      </c>
      <c r="F31" s="6">
        <v>8.3333333333333329E-2</v>
      </c>
      <c r="G31">
        <v>-7.6829999999999998</v>
      </c>
      <c r="H31">
        <v>45.067999999999998</v>
      </c>
      <c r="I31" t="s">
        <v>190</v>
      </c>
      <c r="J31" t="s">
        <v>191</v>
      </c>
      <c r="K31" t="s">
        <v>105</v>
      </c>
    </row>
    <row r="32" spans="1:11" x14ac:dyDescent="0.3">
      <c r="A32" t="s">
        <v>192</v>
      </c>
      <c r="B32" t="s">
        <v>53</v>
      </c>
      <c r="C32">
        <v>26</v>
      </c>
      <c r="D32">
        <v>9</v>
      </c>
      <c r="E32">
        <v>1914</v>
      </c>
      <c r="F32" s="6">
        <v>0.65625</v>
      </c>
      <c r="G32">
        <v>-10.411</v>
      </c>
      <c r="H32">
        <v>46.463000000000001</v>
      </c>
      <c r="I32" t="s">
        <v>126</v>
      </c>
      <c r="J32" t="s">
        <v>193</v>
      </c>
      <c r="K32" t="s">
        <v>105</v>
      </c>
    </row>
    <row r="33" spans="1:11" x14ac:dyDescent="0.3">
      <c r="A33" t="s">
        <v>194</v>
      </c>
      <c r="B33" t="s">
        <v>53</v>
      </c>
      <c r="C33">
        <v>22</v>
      </c>
      <c r="D33">
        <v>10</v>
      </c>
      <c r="E33">
        <v>1796</v>
      </c>
      <c r="F33" s="6">
        <v>0.95833333333333337</v>
      </c>
      <c r="G33">
        <v>-2.351</v>
      </c>
      <c r="H33">
        <v>48.856999999999999</v>
      </c>
      <c r="I33" t="s">
        <v>150</v>
      </c>
      <c r="J33" t="s">
        <v>155</v>
      </c>
      <c r="K33" t="s">
        <v>105</v>
      </c>
    </row>
    <row r="34" spans="1:11" x14ac:dyDescent="0.3">
      <c r="A34" t="s">
        <v>195</v>
      </c>
      <c r="B34" t="s">
        <v>53</v>
      </c>
      <c r="C34">
        <v>3</v>
      </c>
      <c r="D34">
        <v>3</v>
      </c>
      <c r="E34">
        <v>1936</v>
      </c>
      <c r="F34" s="6">
        <v>0.5</v>
      </c>
      <c r="G34">
        <v>-7.6829999999999998</v>
      </c>
      <c r="H34">
        <v>45.067999999999998</v>
      </c>
      <c r="I34" t="s">
        <v>126</v>
      </c>
      <c r="J34" t="s">
        <v>191</v>
      </c>
      <c r="K34" t="s">
        <v>105</v>
      </c>
    </row>
    <row r="35" spans="1:11" x14ac:dyDescent="0.3">
      <c r="A35" t="s">
        <v>196</v>
      </c>
      <c r="B35" t="s">
        <v>53</v>
      </c>
      <c r="C35">
        <v>27</v>
      </c>
      <c r="D35">
        <v>9</v>
      </c>
      <c r="E35">
        <v>1841</v>
      </c>
      <c r="F35" s="6">
        <v>0.83333333333333337</v>
      </c>
      <c r="G35">
        <v>0.26700000000000002</v>
      </c>
      <c r="H35">
        <v>48.396000000000001</v>
      </c>
      <c r="I35" t="s">
        <v>150</v>
      </c>
      <c r="J35" t="s">
        <v>197</v>
      </c>
      <c r="K35" t="s">
        <v>105</v>
      </c>
    </row>
    <row r="36" spans="1:11" x14ac:dyDescent="0.3">
      <c r="A36" t="s">
        <v>198</v>
      </c>
      <c r="B36" t="s">
        <v>53</v>
      </c>
      <c r="C36">
        <v>25</v>
      </c>
      <c r="D36">
        <v>10</v>
      </c>
      <c r="E36">
        <v>1923</v>
      </c>
      <c r="F36" s="6">
        <v>0.3576388888888889</v>
      </c>
      <c r="G36">
        <v>-11.772</v>
      </c>
      <c r="H36">
        <v>44.222999999999999</v>
      </c>
      <c r="I36" t="s">
        <v>126</v>
      </c>
      <c r="J36" t="s">
        <v>199</v>
      </c>
      <c r="K36" t="s">
        <v>105</v>
      </c>
    </row>
    <row r="37" spans="1:11" x14ac:dyDescent="0.3">
      <c r="A37" t="s">
        <v>200</v>
      </c>
      <c r="B37" t="s">
        <v>53</v>
      </c>
      <c r="C37">
        <v>4</v>
      </c>
      <c r="D37">
        <v>8</v>
      </c>
      <c r="E37">
        <v>1898</v>
      </c>
      <c r="F37" s="6">
        <v>0.70833333333333337</v>
      </c>
      <c r="G37">
        <v>-3.2250000000000001</v>
      </c>
      <c r="H37">
        <v>51.209000000000003</v>
      </c>
      <c r="I37" t="s">
        <v>108</v>
      </c>
      <c r="J37" t="s">
        <v>201</v>
      </c>
      <c r="K37" t="s">
        <v>105</v>
      </c>
    </row>
    <row r="38" spans="1:11" x14ac:dyDescent="0.3">
      <c r="A38" t="s">
        <v>202</v>
      </c>
      <c r="B38" t="s">
        <v>168</v>
      </c>
      <c r="C38">
        <v>2</v>
      </c>
      <c r="D38">
        <v>3</v>
      </c>
      <c r="E38">
        <v>1870</v>
      </c>
      <c r="F38" s="6">
        <v>0.70833333333333337</v>
      </c>
      <c r="G38">
        <v>-9.4979999999999993</v>
      </c>
      <c r="H38">
        <v>45.313000000000002</v>
      </c>
      <c r="I38" t="s">
        <v>203</v>
      </c>
      <c r="J38" t="s">
        <v>204</v>
      </c>
      <c r="K38" t="s">
        <v>105</v>
      </c>
    </row>
    <row r="39" spans="1:11" x14ac:dyDescent="0.3">
      <c r="A39" t="s">
        <v>205</v>
      </c>
      <c r="B39" t="s">
        <v>53</v>
      </c>
      <c r="C39">
        <v>25</v>
      </c>
      <c r="D39">
        <v>10</v>
      </c>
      <c r="E39">
        <v>1970</v>
      </c>
      <c r="F39" s="6">
        <v>0.55069444444444449</v>
      </c>
      <c r="G39">
        <v>-118.492</v>
      </c>
      <c r="H39">
        <v>34.011000000000003</v>
      </c>
      <c r="I39" t="s">
        <v>137</v>
      </c>
      <c r="J39" t="s">
        <v>206</v>
      </c>
      <c r="K39" t="s">
        <v>105</v>
      </c>
    </row>
    <row r="40" spans="1:11" x14ac:dyDescent="0.3">
      <c r="A40" t="s">
        <v>207</v>
      </c>
      <c r="B40" t="s">
        <v>53</v>
      </c>
      <c r="C40">
        <v>30</v>
      </c>
      <c r="D40">
        <v>6</v>
      </c>
      <c r="E40">
        <v>1779</v>
      </c>
      <c r="F40" s="6">
        <v>0.91666666666666663</v>
      </c>
      <c r="G40">
        <v>-13.411</v>
      </c>
      <c r="H40">
        <v>52.523000000000003</v>
      </c>
      <c r="I40" t="s">
        <v>208</v>
      </c>
      <c r="J40" t="s">
        <v>209</v>
      </c>
      <c r="K40" t="s">
        <v>105</v>
      </c>
    </row>
    <row r="41" spans="1:11" x14ac:dyDescent="0.3">
      <c r="A41" t="s">
        <v>210</v>
      </c>
      <c r="B41" t="s">
        <v>53</v>
      </c>
      <c r="C41">
        <v>1</v>
      </c>
      <c r="D41">
        <v>2</v>
      </c>
      <c r="E41">
        <v>1947</v>
      </c>
      <c r="F41" s="6">
        <v>0.4375</v>
      </c>
      <c r="G41">
        <v>4.2569999999999997</v>
      </c>
      <c r="H41">
        <v>55.866</v>
      </c>
      <c r="I41" t="s">
        <v>108</v>
      </c>
      <c r="J41" t="s">
        <v>211</v>
      </c>
      <c r="K41" t="s">
        <v>105</v>
      </c>
    </row>
    <row r="42" spans="1:11" x14ac:dyDescent="0.3">
      <c r="A42" t="s">
        <v>212</v>
      </c>
      <c r="B42" t="s">
        <v>53</v>
      </c>
      <c r="C42">
        <v>10</v>
      </c>
      <c r="D42">
        <v>7</v>
      </c>
      <c r="E42">
        <v>1980</v>
      </c>
      <c r="F42" s="6">
        <v>0.65625</v>
      </c>
      <c r="G42">
        <v>80.004000000000005</v>
      </c>
      <c r="H42">
        <v>35.954000000000001</v>
      </c>
      <c r="I42" t="s">
        <v>106</v>
      </c>
      <c r="J42" t="s">
        <v>213</v>
      </c>
      <c r="K42" t="s">
        <v>105</v>
      </c>
    </row>
    <row r="43" spans="1:11" x14ac:dyDescent="0.3">
      <c r="A43" t="s">
        <v>214</v>
      </c>
      <c r="B43" t="s">
        <v>53</v>
      </c>
      <c r="C43">
        <v>14</v>
      </c>
      <c r="D43">
        <v>8</v>
      </c>
      <c r="E43">
        <v>1971</v>
      </c>
      <c r="F43" s="6">
        <v>0.80972222222222223</v>
      </c>
      <c r="G43">
        <v>95.551000000000002</v>
      </c>
      <c r="H43">
        <v>42.75</v>
      </c>
      <c r="I43" t="s">
        <v>144</v>
      </c>
      <c r="J43" t="s">
        <v>215</v>
      </c>
      <c r="K43" t="s">
        <v>105</v>
      </c>
    </row>
    <row r="44" spans="1:11" x14ac:dyDescent="0.3">
      <c r="A44" t="s">
        <v>216</v>
      </c>
      <c r="B44" t="s">
        <v>168</v>
      </c>
      <c r="C44">
        <v>11</v>
      </c>
      <c r="D44">
        <v>1</v>
      </c>
      <c r="E44">
        <v>1933</v>
      </c>
      <c r="F44" s="6">
        <v>0.4375</v>
      </c>
      <c r="G44">
        <v>-4.891</v>
      </c>
      <c r="H44">
        <v>52.372999999999998</v>
      </c>
      <c r="I44" t="s">
        <v>108</v>
      </c>
      <c r="J44" t="s">
        <v>217</v>
      </c>
      <c r="K44" t="s">
        <v>105</v>
      </c>
    </row>
    <row r="45" spans="1:11" x14ac:dyDescent="0.3">
      <c r="A45" t="s">
        <v>218</v>
      </c>
      <c r="B45" t="s">
        <v>168</v>
      </c>
      <c r="C45">
        <v>6</v>
      </c>
      <c r="D45">
        <v>8</v>
      </c>
      <c r="E45">
        <v>1868</v>
      </c>
      <c r="F45" s="6">
        <v>0.97916666666666663</v>
      </c>
      <c r="G45">
        <v>-6.96</v>
      </c>
      <c r="H45">
        <v>50.941000000000003</v>
      </c>
      <c r="I45" t="s">
        <v>208</v>
      </c>
      <c r="J45" t="s">
        <v>219</v>
      </c>
      <c r="K45" t="s">
        <v>105</v>
      </c>
    </row>
    <row r="46" spans="1:11" x14ac:dyDescent="0.3">
      <c r="A46" t="s">
        <v>220</v>
      </c>
      <c r="B46" t="s">
        <v>168</v>
      </c>
      <c r="C46">
        <v>9</v>
      </c>
      <c r="D46">
        <v>2</v>
      </c>
      <c r="E46">
        <v>1971</v>
      </c>
      <c r="F46" s="6">
        <v>0.68055555555555558</v>
      </c>
      <c r="G46">
        <v>-2.351</v>
      </c>
      <c r="H46">
        <v>48.856999999999999</v>
      </c>
      <c r="I46" t="s">
        <v>126</v>
      </c>
      <c r="J46" t="s">
        <v>155</v>
      </c>
      <c r="K46" t="s">
        <v>105</v>
      </c>
    </row>
    <row r="47" spans="1:11" x14ac:dyDescent="0.3">
      <c r="A47" t="s">
        <v>221</v>
      </c>
      <c r="B47" t="s">
        <v>53</v>
      </c>
      <c r="C47">
        <v>10</v>
      </c>
      <c r="D47">
        <v>7</v>
      </c>
      <c r="E47">
        <v>1935</v>
      </c>
      <c r="F47" s="6">
        <v>4.1666666666666664E-2</v>
      </c>
      <c r="G47">
        <v>-8.6170000000000009</v>
      </c>
      <c r="H47">
        <v>44.912999999999997</v>
      </c>
      <c r="I47" t="s">
        <v>126</v>
      </c>
      <c r="J47" t="s">
        <v>222</v>
      </c>
      <c r="K47" t="s">
        <v>105</v>
      </c>
    </row>
    <row r="48" spans="1:11" x14ac:dyDescent="0.3">
      <c r="A48" t="s">
        <v>223</v>
      </c>
      <c r="B48" t="s">
        <v>53</v>
      </c>
      <c r="C48">
        <v>19</v>
      </c>
      <c r="D48">
        <v>9</v>
      </c>
      <c r="E48">
        <v>1936</v>
      </c>
      <c r="F48" s="6">
        <v>3.8194444444444448E-2</v>
      </c>
      <c r="G48">
        <v>82.995999999999995</v>
      </c>
      <c r="H48">
        <v>39.963000000000001</v>
      </c>
      <c r="I48" t="s">
        <v>106</v>
      </c>
      <c r="J48" t="s">
        <v>224</v>
      </c>
      <c r="K48" t="s">
        <v>105</v>
      </c>
    </row>
    <row r="49" spans="1:11" x14ac:dyDescent="0.3">
      <c r="A49" t="s">
        <v>225</v>
      </c>
      <c r="B49" t="s">
        <v>53</v>
      </c>
      <c r="C49">
        <v>10</v>
      </c>
      <c r="D49">
        <v>10</v>
      </c>
      <c r="E49">
        <v>1930</v>
      </c>
      <c r="F49" s="6">
        <v>0.71736111111111112</v>
      </c>
      <c r="G49">
        <v>87.632000000000005</v>
      </c>
      <c r="H49">
        <v>41.883000000000003</v>
      </c>
      <c r="I49" t="s">
        <v>104</v>
      </c>
      <c r="J49" t="s">
        <v>226</v>
      </c>
      <c r="K49" t="s">
        <v>105</v>
      </c>
    </row>
    <row r="50" spans="1:11" x14ac:dyDescent="0.3">
      <c r="A50" t="s">
        <v>227</v>
      </c>
      <c r="B50" t="s">
        <v>53</v>
      </c>
      <c r="C50">
        <v>26</v>
      </c>
      <c r="D50">
        <v>6</v>
      </c>
      <c r="E50">
        <v>1826</v>
      </c>
      <c r="F50" s="6">
        <v>2.0833333333333332E-2</v>
      </c>
      <c r="G50">
        <v>-8.8070000000000004</v>
      </c>
      <c r="H50">
        <v>53.075000000000003</v>
      </c>
      <c r="I50" t="s">
        <v>208</v>
      </c>
      <c r="J50" t="s">
        <v>228</v>
      </c>
      <c r="K50" t="s">
        <v>105</v>
      </c>
    </row>
    <row r="51" spans="1:11" x14ac:dyDescent="0.3">
      <c r="A51" t="s">
        <v>229</v>
      </c>
      <c r="B51" t="s">
        <v>53</v>
      </c>
      <c r="C51">
        <v>24</v>
      </c>
      <c r="D51">
        <v>3</v>
      </c>
      <c r="E51">
        <v>1903</v>
      </c>
      <c r="F51" s="6">
        <v>0.91666666666666663</v>
      </c>
      <c r="G51">
        <v>-8.5830000000000002</v>
      </c>
      <c r="H51">
        <v>53.539000000000001</v>
      </c>
      <c r="I51" t="s">
        <v>126</v>
      </c>
      <c r="J51" t="s">
        <v>230</v>
      </c>
      <c r="K51" t="s">
        <v>105</v>
      </c>
    </row>
    <row r="52" spans="1:11" x14ac:dyDescent="0.3">
      <c r="A52" t="s">
        <v>231</v>
      </c>
      <c r="B52" t="s">
        <v>53</v>
      </c>
      <c r="C52">
        <v>19</v>
      </c>
      <c r="D52">
        <v>3</v>
      </c>
      <c r="E52">
        <v>1906</v>
      </c>
      <c r="F52" s="6">
        <v>0.8125</v>
      </c>
      <c r="G52">
        <v>-7.0839999999999996</v>
      </c>
      <c r="H52">
        <v>51.171999999999997</v>
      </c>
      <c r="I52" t="s">
        <v>126</v>
      </c>
      <c r="J52" t="s">
        <v>232</v>
      </c>
      <c r="K52" t="s">
        <v>105</v>
      </c>
    </row>
    <row r="53" spans="1:11" x14ac:dyDescent="0.3">
      <c r="A53" t="s">
        <v>233</v>
      </c>
      <c r="B53" t="s">
        <v>53</v>
      </c>
      <c r="C53">
        <v>19</v>
      </c>
      <c r="D53">
        <v>3</v>
      </c>
      <c r="E53">
        <v>1912</v>
      </c>
      <c r="F53" s="6">
        <v>0.52083333333333337</v>
      </c>
      <c r="G53">
        <v>-7.1970000000000001</v>
      </c>
      <c r="H53">
        <v>51.610999999999997</v>
      </c>
      <c r="I53" t="s">
        <v>126</v>
      </c>
      <c r="J53" t="s">
        <v>234</v>
      </c>
      <c r="K53" t="s">
        <v>105</v>
      </c>
    </row>
    <row r="54" spans="1:11" x14ac:dyDescent="0.3">
      <c r="A54" t="s">
        <v>235</v>
      </c>
      <c r="B54" t="s">
        <v>53</v>
      </c>
      <c r="C54">
        <v>8</v>
      </c>
      <c r="D54">
        <v>4</v>
      </c>
      <c r="E54">
        <v>1897</v>
      </c>
      <c r="F54" s="6">
        <v>0.4375</v>
      </c>
      <c r="G54">
        <v>-9.4499999999999993</v>
      </c>
      <c r="H54">
        <v>51.828000000000003</v>
      </c>
      <c r="I54" t="s">
        <v>126</v>
      </c>
      <c r="J54" t="s">
        <v>236</v>
      </c>
      <c r="K54" t="s">
        <v>105</v>
      </c>
    </row>
    <row r="55" spans="1:11" x14ac:dyDescent="0.3">
      <c r="A55" t="s">
        <v>237</v>
      </c>
      <c r="B55" t="s">
        <v>53</v>
      </c>
      <c r="C55">
        <v>20</v>
      </c>
      <c r="D55">
        <v>4</v>
      </c>
      <c r="E55">
        <v>1889</v>
      </c>
      <c r="F55" s="6">
        <v>0.77083333333333337</v>
      </c>
      <c r="G55">
        <v>-13.035</v>
      </c>
      <c r="H55">
        <v>48.259</v>
      </c>
      <c r="I55" t="s">
        <v>238</v>
      </c>
      <c r="J55" t="s">
        <v>239</v>
      </c>
      <c r="K55" t="s">
        <v>105</v>
      </c>
    </row>
    <row r="56" spans="1:11" x14ac:dyDescent="0.3">
      <c r="A56" t="s">
        <v>240</v>
      </c>
      <c r="B56" t="s">
        <v>53</v>
      </c>
      <c r="C56">
        <v>3</v>
      </c>
      <c r="D56">
        <v>2</v>
      </c>
      <c r="E56">
        <v>1902</v>
      </c>
      <c r="F56" s="6">
        <v>0.25</v>
      </c>
      <c r="G56">
        <v>-8.7050000000000001</v>
      </c>
      <c r="H56">
        <v>48.893000000000001</v>
      </c>
      <c r="I56" t="s">
        <v>126</v>
      </c>
      <c r="J56" t="s">
        <v>241</v>
      </c>
      <c r="K56" t="s">
        <v>105</v>
      </c>
    </row>
    <row r="57" spans="1:11" x14ac:dyDescent="0.3">
      <c r="A57" t="s">
        <v>242</v>
      </c>
      <c r="B57" t="s">
        <v>53</v>
      </c>
      <c r="C57">
        <v>10</v>
      </c>
      <c r="D57">
        <v>3</v>
      </c>
      <c r="E57">
        <v>1898</v>
      </c>
      <c r="F57" s="6">
        <v>0.125</v>
      </c>
      <c r="G57">
        <v>-7.7119999999999997</v>
      </c>
      <c r="H57">
        <v>50.335999999999999</v>
      </c>
      <c r="I57" t="s">
        <v>126</v>
      </c>
      <c r="J57" t="s">
        <v>243</v>
      </c>
      <c r="K57" t="s">
        <v>105</v>
      </c>
    </row>
    <row r="58" spans="1:11" x14ac:dyDescent="0.3">
      <c r="A58" t="s">
        <v>244</v>
      </c>
      <c r="B58" t="s">
        <v>53</v>
      </c>
      <c r="C58">
        <v>16</v>
      </c>
      <c r="D58">
        <v>10</v>
      </c>
      <c r="E58">
        <v>1752</v>
      </c>
      <c r="F58" s="6">
        <v>0.22916666666666666</v>
      </c>
      <c r="G58">
        <v>-7.4889999999999999</v>
      </c>
      <c r="H58">
        <v>51.854999999999997</v>
      </c>
      <c r="I58" t="s">
        <v>208</v>
      </c>
      <c r="J58" t="s">
        <v>245</v>
      </c>
      <c r="K58" t="s">
        <v>105</v>
      </c>
    </row>
    <row r="59" spans="1:11" x14ac:dyDescent="0.3">
      <c r="A59" t="s">
        <v>246</v>
      </c>
      <c r="B59" t="s">
        <v>53</v>
      </c>
      <c r="C59">
        <v>9</v>
      </c>
      <c r="D59">
        <v>4</v>
      </c>
      <c r="E59">
        <v>1915</v>
      </c>
      <c r="F59" s="6">
        <v>0.20833333333333334</v>
      </c>
      <c r="G59">
        <v>-8.9339999999999993</v>
      </c>
      <c r="H59">
        <v>44.406999999999996</v>
      </c>
      <c r="I59" t="s">
        <v>126</v>
      </c>
      <c r="J59" t="s">
        <v>247</v>
      </c>
      <c r="K59" t="s">
        <v>105</v>
      </c>
    </row>
    <row r="60" spans="1:11" x14ac:dyDescent="0.3">
      <c r="A60" t="s">
        <v>248</v>
      </c>
      <c r="B60" t="s">
        <v>53</v>
      </c>
      <c r="C60">
        <v>27</v>
      </c>
      <c r="D60">
        <v>7</v>
      </c>
      <c r="E60">
        <v>1922</v>
      </c>
      <c r="F60" s="6">
        <v>0.6875</v>
      </c>
      <c r="G60">
        <v>-15.555999999999999</v>
      </c>
      <c r="H60">
        <v>38.192</v>
      </c>
      <c r="I60" t="s">
        <v>126</v>
      </c>
      <c r="J60" t="s">
        <v>249</v>
      </c>
      <c r="K60" t="s">
        <v>105</v>
      </c>
    </row>
    <row r="61" spans="1:11" x14ac:dyDescent="0.3">
      <c r="A61" t="s">
        <v>250</v>
      </c>
      <c r="B61" t="s">
        <v>53</v>
      </c>
      <c r="C61">
        <v>31</v>
      </c>
      <c r="D61">
        <v>10</v>
      </c>
      <c r="E61">
        <v>1835</v>
      </c>
      <c r="F61" s="6">
        <v>0.9375</v>
      </c>
      <c r="G61">
        <v>-13.411</v>
      </c>
      <c r="H61">
        <v>52.523000000000003</v>
      </c>
      <c r="I61" t="s">
        <v>208</v>
      </c>
      <c r="J61" t="s">
        <v>209</v>
      </c>
      <c r="K61" t="s">
        <v>105</v>
      </c>
    </row>
    <row r="62" spans="1:11" x14ac:dyDescent="0.3">
      <c r="A62" t="s">
        <v>251</v>
      </c>
      <c r="B62" t="s">
        <v>53</v>
      </c>
      <c r="C62">
        <v>10</v>
      </c>
      <c r="D62">
        <v>6</v>
      </c>
      <c r="E62">
        <v>1847</v>
      </c>
      <c r="F62" s="6">
        <v>0.69791666666666663</v>
      </c>
      <c r="G62">
        <v>-8.7690000000000001</v>
      </c>
      <c r="H62">
        <v>50.814999999999998</v>
      </c>
      <c r="I62" t="s">
        <v>208</v>
      </c>
      <c r="J62" t="s">
        <v>252</v>
      </c>
      <c r="K62" t="s">
        <v>105</v>
      </c>
    </row>
    <row r="63" spans="1:11" x14ac:dyDescent="0.3">
      <c r="A63" t="s">
        <v>253</v>
      </c>
      <c r="B63" t="s">
        <v>53</v>
      </c>
      <c r="C63">
        <v>27</v>
      </c>
      <c r="D63">
        <v>6</v>
      </c>
      <c r="E63">
        <v>1918</v>
      </c>
      <c r="F63" s="6">
        <v>0.60416666666666663</v>
      </c>
      <c r="G63">
        <v>87.632000000000005</v>
      </c>
      <c r="H63">
        <v>41.883000000000003</v>
      </c>
      <c r="I63" t="s">
        <v>144</v>
      </c>
      <c r="J63" t="s">
        <v>226</v>
      </c>
      <c r="K63" t="s">
        <v>105</v>
      </c>
    </row>
    <row r="64" spans="1:11" x14ac:dyDescent="0.3">
      <c r="A64" t="s">
        <v>254</v>
      </c>
      <c r="B64" t="s">
        <v>53</v>
      </c>
      <c r="C64">
        <v>12</v>
      </c>
      <c r="D64">
        <v>8</v>
      </c>
      <c r="E64">
        <v>1813</v>
      </c>
      <c r="F64" s="6">
        <v>0.625</v>
      </c>
      <c r="G64">
        <v>-6.6929999999999996</v>
      </c>
      <c r="H64">
        <v>50.872999999999998</v>
      </c>
      <c r="I64" t="s">
        <v>208</v>
      </c>
      <c r="J64" t="s">
        <v>255</v>
      </c>
      <c r="K64" t="s">
        <v>105</v>
      </c>
    </row>
    <row r="65" spans="1:11" x14ac:dyDescent="0.3">
      <c r="A65" t="s">
        <v>256</v>
      </c>
      <c r="B65" t="s">
        <v>53</v>
      </c>
      <c r="C65">
        <v>25</v>
      </c>
      <c r="D65">
        <v>3</v>
      </c>
      <c r="E65">
        <v>1835</v>
      </c>
      <c r="F65" s="6">
        <v>0.98958333333333337</v>
      </c>
      <c r="G65">
        <v>-11</v>
      </c>
      <c r="H65">
        <v>49.6</v>
      </c>
      <c r="I65" t="s">
        <v>208</v>
      </c>
      <c r="J65" t="s">
        <v>257</v>
      </c>
      <c r="K65" t="s">
        <v>105</v>
      </c>
    </row>
    <row r="66" spans="1:11" x14ac:dyDescent="0.3">
      <c r="A66" t="s">
        <v>258</v>
      </c>
      <c r="B66" t="s">
        <v>53</v>
      </c>
      <c r="C66">
        <v>24</v>
      </c>
      <c r="D66">
        <v>7</v>
      </c>
      <c r="E66">
        <v>1803</v>
      </c>
      <c r="F66" s="6">
        <v>0.58333333333333337</v>
      </c>
      <c r="G66">
        <v>-2.351</v>
      </c>
      <c r="H66">
        <v>48.856999999999999</v>
      </c>
      <c r="I66" t="s">
        <v>150</v>
      </c>
      <c r="J66" t="s">
        <v>155</v>
      </c>
      <c r="K66" t="s">
        <v>105</v>
      </c>
    </row>
    <row r="67" spans="1:11" x14ac:dyDescent="0.3">
      <c r="A67" t="s">
        <v>259</v>
      </c>
      <c r="B67" t="s">
        <v>53</v>
      </c>
      <c r="C67">
        <v>26</v>
      </c>
      <c r="D67">
        <v>6</v>
      </c>
      <c r="E67">
        <v>1805</v>
      </c>
      <c r="F67" s="6">
        <v>0.875</v>
      </c>
      <c r="G67">
        <v>0.57499999999999996</v>
      </c>
      <c r="H67">
        <v>44.835000000000001</v>
      </c>
      <c r="I67" t="s">
        <v>150</v>
      </c>
      <c r="J67" t="s">
        <v>260</v>
      </c>
      <c r="K67" t="s">
        <v>105</v>
      </c>
    </row>
    <row r="68" spans="1:11" x14ac:dyDescent="0.3">
      <c r="A68" t="s">
        <v>261</v>
      </c>
      <c r="B68" t="s">
        <v>53</v>
      </c>
      <c r="C68">
        <v>9</v>
      </c>
      <c r="D68">
        <v>1</v>
      </c>
      <c r="E68">
        <v>1862</v>
      </c>
      <c r="F68" s="6">
        <v>0.70833333333333337</v>
      </c>
      <c r="G68">
        <v>-6.14</v>
      </c>
      <c r="H68">
        <v>46.204000000000001</v>
      </c>
      <c r="I68" t="s">
        <v>262</v>
      </c>
      <c r="J68" t="s">
        <v>263</v>
      </c>
      <c r="K68" t="s">
        <v>105</v>
      </c>
    </row>
    <row r="69" spans="1:11" x14ac:dyDescent="0.3">
      <c r="A69" t="s">
        <v>264</v>
      </c>
      <c r="B69" t="s">
        <v>53</v>
      </c>
      <c r="C69">
        <v>18</v>
      </c>
      <c r="D69">
        <v>2</v>
      </c>
      <c r="E69">
        <v>1898</v>
      </c>
      <c r="F69" s="6">
        <v>0.61875000000000002</v>
      </c>
      <c r="G69">
        <v>1.0720000000000001</v>
      </c>
      <c r="H69">
        <v>43.256</v>
      </c>
      <c r="I69" t="s">
        <v>150</v>
      </c>
      <c r="J69" t="s">
        <v>265</v>
      </c>
      <c r="K69" t="s">
        <v>105</v>
      </c>
    </row>
    <row r="70" spans="1:11" x14ac:dyDescent="0.3">
      <c r="A70" t="s">
        <v>266</v>
      </c>
      <c r="B70" t="s">
        <v>53</v>
      </c>
      <c r="C70">
        <v>14</v>
      </c>
      <c r="D70">
        <v>10</v>
      </c>
      <c r="E70">
        <v>1824</v>
      </c>
      <c r="F70" s="6">
        <v>0.58333333333333337</v>
      </c>
      <c r="G70">
        <v>-5.3739999999999997</v>
      </c>
      <c r="H70">
        <v>43.295000000000002</v>
      </c>
      <c r="I70" t="s">
        <v>150</v>
      </c>
      <c r="J70" t="s">
        <v>267</v>
      </c>
      <c r="K70" t="s">
        <v>105</v>
      </c>
    </row>
    <row r="71" spans="1:11" x14ac:dyDescent="0.3">
      <c r="A71" t="s">
        <v>268</v>
      </c>
      <c r="B71" t="s">
        <v>53</v>
      </c>
      <c r="C71">
        <v>10</v>
      </c>
      <c r="D71">
        <v>4</v>
      </c>
      <c r="E71">
        <v>1802</v>
      </c>
      <c r="F71" s="6">
        <v>0.16666666666666666</v>
      </c>
      <c r="G71">
        <v>-1.327</v>
      </c>
      <c r="H71">
        <v>43.459000000000003</v>
      </c>
      <c r="I71" t="s">
        <v>150</v>
      </c>
      <c r="J71" t="s">
        <v>269</v>
      </c>
      <c r="K71" t="s">
        <v>105</v>
      </c>
    </row>
    <row r="72" spans="1:11" x14ac:dyDescent="0.3">
      <c r="A72" t="s">
        <v>270</v>
      </c>
      <c r="B72" t="s">
        <v>53</v>
      </c>
      <c r="C72">
        <v>11</v>
      </c>
      <c r="D72">
        <v>6</v>
      </c>
      <c r="E72">
        <v>1814</v>
      </c>
      <c r="F72" s="6">
        <v>0.95833333333333337</v>
      </c>
      <c r="G72">
        <v>-4.9119999999999999</v>
      </c>
      <c r="H72">
        <v>50.261000000000003</v>
      </c>
      <c r="I72" t="s">
        <v>147</v>
      </c>
      <c r="J72" t="s">
        <v>271</v>
      </c>
      <c r="K72" t="s">
        <v>105</v>
      </c>
    </row>
    <row r="73" spans="1:11" x14ac:dyDescent="0.3">
      <c r="A73" t="s">
        <v>272</v>
      </c>
      <c r="B73" t="s">
        <v>53</v>
      </c>
      <c r="C73">
        <v>15</v>
      </c>
      <c r="D73">
        <v>4</v>
      </c>
      <c r="E73">
        <v>1797</v>
      </c>
      <c r="F73" s="6">
        <v>0.20833333333333334</v>
      </c>
      <c r="G73">
        <v>-5.3739999999999997</v>
      </c>
      <c r="H73">
        <v>43.295000000000002</v>
      </c>
      <c r="I73" t="s">
        <v>150</v>
      </c>
      <c r="J73" t="s">
        <v>267</v>
      </c>
      <c r="K73" t="s">
        <v>105</v>
      </c>
    </row>
    <row r="74" spans="1:11" x14ac:dyDescent="0.3">
      <c r="A74" t="s">
        <v>273</v>
      </c>
      <c r="B74" t="s">
        <v>53</v>
      </c>
      <c r="C74">
        <v>30</v>
      </c>
      <c r="D74">
        <v>7</v>
      </c>
      <c r="E74">
        <v>1857</v>
      </c>
      <c r="F74" s="6">
        <v>0.10416666666666667</v>
      </c>
      <c r="G74">
        <v>-4.3639999999999999</v>
      </c>
      <c r="H74">
        <v>48.954999999999998</v>
      </c>
      <c r="I74" t="s">
        <v>150</v>
      </c>
      <c r="J74" t="s">
        <v>274</v>
      </c>
      <c r="K74" t="s">
        <v>105</v>
      </c>
    </row>
    <row r="75" spans="1:11" x14ac:dyDescent="0.3">
      <c r="A75" t="s">
        <v>275</v>
      </c>
      <c r="B75" t="s">
        <v>53</v>
      </c>
      <c r="C75">
        <v>30</v>
      </c>
      <c r="D75">
        <v>1</v>
      </c>
      <c r="E75">
        <v>1817</v>
      </c>
      <c r="F75" s="6">
        <v>0.9375</v>
      </c>
      <c r="G75">
        <v>-6.2729999999999997</v>
      </c>
      <c r="H75">
        <v>50.817</v>
      </c>
      <c r="I75" t="s">
        <v>208</v>
      </c>
      <c r="J75" t="s">
        <v>276</v>
      </c>
      <c r="K75" t="s">
        <v>105</v>
      </c>
    </row>
    <row r="76" spans="1:11" x14ac:dyDescent="0.3">
      <c r="A76" t="s">
        <v>277</v>
      </c>
      <c r="B76" t="s">
        <v>53</v>
      </c>
      <c r="C76">
        <v>14</v>
      </c>
      <c r="D76">
        <v>1</v>
      </c>
      <c r="E76">
        <v>1801</v>
      </c>
      <c r="F76" s="6">
        <v>0.875</v>
      </c>
      <c r="G76">
        <v>-2.351</v>
      </c>
      <c r="H76">
        <v>48.856999999999999</v>
      </c>
      <c r="I76" t="s">
        <v>150</v>
      </c>
      <c r="J76" t="s">
        <v>155</v>
      </c>
      <c r="K76" t="s">
        <v>105</v>
      </c>
    </row>
    <row r="77" spans="1:11" x14ac:dyDescent="0.3">
      <c r="A77" t="s">
        <v>278</v>
      </c>
      <c r="B77" t="s">
        <v>53</v>
      </c>
      <c r="C77">
        <v>7</v>
      </c>
      <c r="D77">
        <v>10</v>
      </c>
      <c r="E77">
        <v>1839</v>
      </c>
      <c r="F77" s="6">
        <v>0.66666666666666663</v>
      </c>
      <c r="G77">
        <v>-8.2669999999999995</v>
      </c>
      <c r="H77">
        <v>49.994999999999997</v>
      </c>
      <c r="I77" t="s">
        <v>208</v>
      </c>
      <c r="J77" t="s">
        <v>279</v>
      </c>
      <c r="K77" t="s">
        <v>105</v>
      </c>
    </row>
    <row r="78" spans="1:11" x14ac:dyDescent="0.3">
      <c r="A78" t="s">
        <v>280</v>
      </c>
      <c r="B78" t="s">
        <v>53</v>
      </c>
      <c r="C78">
        <v>3</v>
      </c>
      <c r="D78">
        <v>3</v>
      </c>
      <c r="E78">
        <v>1921</v>
      </c>
      <c r="F78" s="6">
        <v>0.33333333333333331</v>
      </c>
      <c r="G78">
        <v>-11.358000000000001</v>
      </c>
      <c r="H78">
        <v>45.713000000000001</v>
      </c>
      <c r="I78" t="s">
        <v>126</v>
      </c>
      <c r="J78" t="s">
        <v>281</v>
      </c>
      <c r="K78" t="s">
        <v>105</v>
      </c>
    </row>
    <row r="79" spans="1:11" x14ac:dyDescent="0.3">
      <c r="A79" t="s">
        <v>282</v>
      </c>
      <c r="B79" t="s">
        <v>168</v>
      </c>
      <c r="C79">
        <v>31</v>
      </c>
      <c r="D79">
        <v>1</v>
      </c>
      <c r="E79">
        <v>2009</v>
      </c>
      <c r="F79" s="6">
        <v>9.0277777777777776E-2</v>
      </c>
      <c r="G79">
        <v>-22.43</v>
      </c>
      <c r="H79">
        <v>38.9</v>
      </c>
      <c r="I79" t="s">
        <v>190</v>
      </c>
      <c r="J79" t="s">
        <v>283</v>
      </c>
      <c r="K79" t="s">
        <v>105</v>
      </c>
    </row>
    <row r="80" spans="1:11" x14ac:dyDescent="0.3">
      <c r="A80" t="s">
        <v>284</v>
      </c>
      <c r="B80" t="s">
        <v>53</v>
      </c>
      <c r="C80">
        <v>30</v>
      </c>
      <c r="D80">
        <v>4</v>
      </c>
      <c r="E80">
        <v>1965</v>
      </c>
      <c r="F80" s="6">
        <v>0.37569444444444444</v>
      </c>
      <c r="G80">
        <v>73.253</v>
      </c>
      <c r="H80">
        <v>42.445</v>
      </c>
      <c r="I80" t="s">
        <v>106</v>
      </c>
      <c r="J80" t="s">
        <v>188</v>
      </c>
      <c r="K80" t="s">
        <v>105</v>
      </c>
    </row>
    <row r="81" spans="1:11" x14ac:dyDescent="0.3">
      <c r="A81" t="s">
        <v>285</v>
      </c>
      <c r="B81" t="s">
        <v>168</v>
      </c>
      <c r="C81">
        <v>30</v>
      </c>
      <c r="D81">
        <v>4</v>
      </c>
      <c r="E81">
        <v>1933</v>
      </c>
      <c r="F81" s="6">
        <v>0.1423611111111111</v>
      </c>
      <c r="G81">
        <v>-9.1880000000000006</v>
      </c>
      <c r="H81">
        <v>45.463999999999999</v>
      </c>
      <c r="I81" t="s">
        <v>126</v>
      </c>
      <c r="J81" t="s">
        <v>286</v>
      </c>
      <c r="K81" t="s">
        <v>105</v>
      </c>
    </row>
    <row r="82" spans="1:11" x14ac:dyDescent="0.3">
      <c r="A82" t="s">
        <v>287</v>
      </c>
      <c r="B82" t="s">
        <v>168</v>
      </c>
      <c r="C82">
        <v>5</v>
      </c>
      <c r="D82">
        <v>12</v>
      </c>
      <c r="E82">
        <v>1919</v>
      </c>
      <c r="F82" s="6">
        <v>0.29166666666666669</v>
      </c>
      <c r="G82">
        <v>-11.62</v>
      </c>
      <c r="H82">
        <v>44.838000000000001</v>
      </c>
      <c r="I82" t="s">
        <v>126</v>
      </c>
      <c r="J82" t="s">
        <v>288</v>
      </c>
      <c r="K82" t="s">
        <v>105</v>
      </c>
    </row>
    <row r="83" spans="1:11" x14ac:dyDescent="0.3">
      <c r="A83" t="s">
        <v>289</v>
      </c>
      <c r="B83" t="s">
        <v>168</v>
      </c>
      <c r="C83">
        <v>12</v>
      </c>
      <c r="D83">
        <v>6</v>
      </c>
      <c r="E83">
        <v>1981</v>
      </c>
      <c r="F83" s="6">
        <v>0.70138888888888884</v>
      </c>
      <c r="H83">
        <v>-12.964</v>
      </c>
      <c r="I83" t="s">
        <v>290</v>
      </c>
      <c r="J83" t="s">
        <v>291</v>
      </c>
      <c r="K83" t="s">
        <v>105</v>
      </c>
    </row>
    <row r="84" spans="1:11" x14ac:dyDescent="0.3">
      <c r="A84" t="s">
        <v>292</v>
      </c>
      <c r="B84" t="s">
        <v>53</v>
      </c>
      <c r="C84">
        <v>8</v>
      </c>
      <c r="D84">
        <v>9</v>
      </c>
      <c r="E84">
        <v>1925</v>
      </c>
      <c r="F84" s="6">
        <v>0.14583333333333334</v>
      </c>
      <c r="G84">
        <v>-11.54</v>
      </c>
      <c r="H84">
        <v>45.545999999999999</v>
      </c>
      <c r="I84" t="s">
        <v>126</v>
      </c>
      <c r="J84" t="s">
        <v>293</v>
      </c>
      <c r="K84" t="s">
        <v>105</v>
      </c>
    </row>
    <row r="85" spans="1:11" x14ac:dyDescent="0.3">
      <c r="A85" t="s">
        <v>294</v>
      </c>
      <c r="B85" t="s">
        <v>53</v>
      </c>
      <c r="C85">
        <v>6</v>
      </c>
      <c r="D85">
        <v>4</v>
      </c>
      <c r="E85">
        <v>1913</v>
      </c>
      <c r="F85" s="6">
        <v>0.19791666666666666</v>
      </c>
      <c r="G85">
        <v>-9.1880000000000006</v>
      </c>
      <c r="H85">
        <v>45.463999999999999</v>
      </c>
      <c r="I85" t="s">
        <v>126</v>
      </c>
      <c r="J85" t="s">
        <v>286</v>
      </c>
      <c r="K85" t="s">
        <v>105</v>
      </c>
    </row>
    <row r="86" spans="1:11" x14ac:dyDescent="0.3">
      <c r="A86" t="s">
        <v>295</v>
      </c>
      <c r="B86" t="s">
        <v>53</v>
      </c>
      <c r="C86">
        <v>6</v>
      </c>
      <c r="D86">
        <v>1</v>
      </c>
      <c r="E86">
        <v>1938</v>
      </c>
      <c r="F86" s="6">
        <v>0.29166666666666669</v>
      </c>
      <c r="G86">
        <v>-9.1880000000000006</v>
      </c>
      <c r="H86">
        <v>45.463999999999999</v>
      </c>
      <c r="I86" t="s">
        <v>126</v>
      </c>
      <c r="J86" t="s">
        <v>286</v>
      </c>
      <c r="K86" t="s">
        <v>105</v>
      </c>
    </row>
    <row r="87" spans="1:11" x14ac:dyDescent="0.3">
      <c r="A87" t="s">
        <v>296</v>
      </c>
      <c r="B87" t="s">
        <v>53</v>
      </c>
      <c r="C87">
        <v>10</v>
      </c>
      <c r="D87">
        <v>5</v>
      </c>
      <c r="E87">
        <v>1971</v>
      </c>
      <c r="F87" s="6">
        <v>0.88888888888888884</v>
      </c>
      <c r="G87">
        <v>-12.494</v>
      </c>
      <c r="H87">
        <v>41.890999999999998</v>
      </c>
      <c r="I87" t="s">
        <v>126</v>
      </c>
      <c r="J87" t="s">
        <v>297</v>
      </c>
      <c r="K87" t="s">
        <v>105</v>
      </c>
    </row>
    <row r="88" spans="1:11" x14ac:dyDescent="0.3">
      <c r="A88" t="s">
        <v>298</v>
      </c>
      <c r="B88" t="s">
        <v>53</v>
      </c>
      <c r="C88">
        <v>11</v>
      </c>
      <c r="D88">
        <v>4</v>
      </c>
      <c r="E88">
        <v>1901</v>
      </c>
      <c r="F88" s="6">
        <v>0.82638888888888884</v>
      </c>
      <c r="G88">
        <v>-7.8760000000000003</v>
      </c>
      <c r="H88">
        <v>45.466999999999999</v>
      </c>
      <c r="I88" t="s">
        <v>126</v>
      </c>
      <c r="J88" t="s">
        <v>299</v>
      </c>
      <c r="K88" t="s">
        <v>105</v>
      </c>
    </row>
    <row r="89" spans="1:11" x14ac:dyDescent="0.3">
      <c r="A89" t="s">
        <v>300</v>
      </c>
      <c r="B89" t="s">
        <v>53</v>
      </c>
      <c r="C89">
        <v>31</v>
      </c>
      <c r="D89">
        <v>5</v>
      </c>
      <c r="E89">
        <v>1969</v>
      </c>
      <c r="F89" s="6">
        <v>0.2638888888888889</v>
      </c>
      <c r="G89">
        <v>-4.8339999999999996</v>
      </c>
      <c r="H89">
        <v>45.767000000000003</v>
      </c>
      <c r="I89" t="s">
        <v>126</v>
      </c>
      <c r="J89" t="s">
        <v>153</v>
      </c>
      <c r="K89" t="s">
        <v>105</v>
      </c>
    </row>
    <row r="90" spans="1:11" x14ac:dyDescent="0.3">
      <c r="A90" t="s">
        <v>301</v>
      </c>
      <c r="B90" t="s">
        <v>53</v>
      </c>
      <c r="C90">
        <v>1</v>
      </c>
      <c r="D90">
        <v>8</v>
      </c>
      <c r="E90">
        <v>1942</v>
      </c>
      <c r="F90" s="6">
        <v>0.10416666666666667</v>
      </c>
      <c r="G90">
        <v>-13.779</v>
      </c>
      <c r="H90">
        <v>45.654000000000003</v>
      </c>
      <c r="I90" t="s">
        <v>190</v>
      </c>
      <c r="J90" t="s">
        <v>302</v>
      </c>
      <c r="K90" t="s">
        <v>105</v>
      </c>
    </row>
    <row r="91" spans="1:11" x14ac:dyDescent="0.3">
      <c r="A91" t="s">
        <v>303</v>
      </c>
      <c r="B91" t="s">
        <v>53</v>
      </c>
      <c r="C91">
        <v>23</v>
      </c>
      <c r="D91">
        <v>5</v>
      </c>
      <c r="E91">
        <v>1888</v>
      </c>
      <c r="F91" s="6">
        <v>0.9375</v>
      </c>
      <c r="G91">
        <v>-4.891</v>
      </c>
      <c r="H91">
        <v>52.372999999999998</v>
      </c>
      <c r="I91" t="s">
        <v>147</v>
      </c>
      <c r="J91" t="s">
        <v>217</v>
      </c>
      <c r="K91" t="s">
        <v>105</v>
      </c>
    </row>
    <row r="92" spans="1:11" x14ac:dyDescent="0.3">
      <c r="A92" t="s">
        <v>304</v>
      </c>
      <c r="B92" t="s">
        <v>53</v>
      </c>
      <c r="C92">
        <v>18</v>
      </c>
      <c r="D92">
        <v>11</v>
      </c>
      <c r="E92">
        <v>1908</v>
      </c>
      <c r="F92" s="6">
        <v>0.77083333333333337</v>
      </c>
      <c r="G92">
        <v>-4.3559999999999999</v>
      </c>
      <c r="H92">
        <v>50.845999999999997</v>
      </c>
      <c r="I92" t="s">
        <v>108</v>
      </c>
      <c r="J92" t="s">
        <v>305</v>
      </c>
      <c r="K92" t="s">
        <v>105</v>
      </c>
    </row>
    <row r="93" spans="1:11" x14ac:dyDescent="0.3">
      <c r="A93" t="s">
        <v>306</v>
      </c>
      <c r="B93" t="s">
        <v>53</v>
      </c>
      <c r="C93">
        <v>8</v>
      </c>
      <c r="D93">
        <v>4</v>
      </c>
      <c r="E93">
        <v>1888</v>
      </c>
      <c r="F93" s="6">
        <v>0.64583333333333337</v>
      </c>
      <c r="G93">
        <v>-5.14</v>
      </c>
      <c r="H93">
        <v>44.36</v>
      </c>
      <c r="I93" t="s">
        <v>150</v>
      </c>
      <c r="J93" t="s">
        <v>307</v>
      </c>
      <c r="K93" t="s">
        <v>105</v>
      </c>
    </row>
    <row r="94" spans="1:11" x14ac:dyDescent="0.3">
      <c r="A94" t="s">
        <v>308</v>
      </c>
      <c r="B94" t="s">
        <v>53</v>
      </c>
      <c r="C94">
        <v>7</v>
      </c>
      <c r="D94">
        <v>11</v>
      </c>
      <c r="E94">
        <v>1934</v>
      </c>
      <c r="F94" s="6">
        <v>0.47916666666666669</v>
      </c>
      <c r="G94">
        <v>-6.6180000000000003</v>
      </c>
      <c r="H94">
        <v>45.856999999999999</v>
      </c>
      <c r="I94" t="s">
        <v>108</v>
      </c>
      <c r="J94" t="s">
        <v>309</v>
      </c>
      <c r="K94" t="s">
        <v>105</v>
      </c>
    </row>
    <row r="95" spans="1:11" x14ac:dyDescent="0.3">
      <c r="A95" t="s">
        <v>310</v>
      </c>
      <c r="B95" t="s">
        <v>53</v>
      </c>
      <c r="C95">
        <v>15</v>
      </c>
      <c r="D95">
        <v>6</v>
      </c>
      <c r="E95">
        <v>1932</v>
      </c>
      <c r="F95" s="6">
        <v>0.4375</v>
      </c>
      <c r="G95">
        <v>-3.7839999999999998</v>
      </c>
      <c r="H95">
        <v>50.017000000000003</v>
      </c>
      <c r="I95" t="s">
        <v>126</v>
      </c>
      <c r="J95" t="s">
        <v>311</v>
      </c>
      <c r="K95" t="s">
        <v>105</v>
      </c>
    </row>
    <row r="96" spans="1:11" x14ac:dyDescent="0.3">
      <c r="A96" t="s">
        <v>312</v>
      </c>
      <c r="B96" t="s">
        <v>53</v>
      </c>
      <c r="C96">
        <v>30</v>
      </c>
      <c r="D96">
        <v>5</v>
      </c>
      <c r="E96">
        <v>1958</v>
      </c>
      <c r="F96" s="6">
        <v>0.45833333333333331</v>
      </c>
      <c r="G96">
        <v>-3.0830000000000002</v>
      </c>
      <c r="H96">
        <v>45.777000000000001</v>
      </c>
      <c r="I96" t="s">
        <v>126</v>
      </c>
      <c r="J96" t="s">
        <v>313</v>
      </c>
      <c r="K96" t="s">
        <v>105</v>
      </c>
    </row>
    <row r="97" spans="1:11" x14ac:dyDescent="0.3">
      <c r="A97" t="s">
        <v>314</v>
      </c>
      <c r="B97" t="s">
        <v>53</v>
      </c>
      <c r="C97">
        <v>8</v>
      </c>
      <c r="D97">
        <v>2</v>
      </c>
      <c r="E97">
        <v>1866</v>
      </c>
      <c r="F97" s="6">
        <v>0.33333333333333331</v>
      </c>
      <c r="G97">
        <v>-5.3380000000000001</v>
      </c>
      <c r="H97">
        <v>50.93</v>
      </c>
      <c r="I97" t="s">
        <v>147</v>
      </c>
      <c r="J97" t="s">
        <v>315</v>
      </c>
      <c r="K97" t="s">
        <v>105</v>
      </c>
    </row>
    <row r="98" spans="1:11" x14ac:dyDescent="0.3">
      <c r="A98" t="s">
        <v>316</v>
      </c>
      <c r="B98" t="s">
        <v>168</v>
      </c>
      <c r="C98">
        <v>7</v>
      </c>
      <c r="D98">
        <v>6</v>
      </c>
      <c r="E98">
        <v>1978</v>
      </c>
      <c r="F98" s="6">
        <v>2.9861111111111113E-2</v>
      </c>
      <c r="G98">
        <v>82.878</v>
      </c>
      <c r="H98">
        <v>42.597000000000001</v>
      </c>
      <c r="I98" t="s">
        <v>106</v>
      </c>
      <c r="J98" t="s">
        <v>317</v>
      </c>
      <c r="K98" t="s">
        <v>105</v>
      </c>
    </row>
    <row r="99" spans="1:11" x14ac:dyDescent="0.3">
      <c r="A99" t="s">
        <v>318</v>
      </c>
      <c r="B99" t="s">
        <v>168</v>
      </c>
      <c r="C99">
        <v>16</v>
      </c>
      <c r="D99">
        <v>5</v>
      </c>
      <c r="E99">
        <v>1929</v>
      </c>
      <c r="F99" s="6">
        <v>0.63194444444444442</v>
      </c>
      <c r="G99">
        <v>76.611999999999995</v>
      </c>
      <c r="H99">
        <v>39.29</v>
      </c>
      <c r="I99" t="s">
        <v>106</v>
      </c>
      <c r="J99" t="s">
        <v>319</v>
      </c>
      <c r="K99" t="s">
        <v>105</v>
      </c>
    </row>
    <row r="100" spans="1:11" x14ac:dyDescent="0.3">
      <c r="A100" t="s">
        <v>320</v>
      </c>
      <c r="B100" t="s">
        <v>168</v>
      </c>
      <c r="C100">
        <v>21</v>
      </c>
      <c r="D100">
        <v>2</v>
      </c>
      <c r="E100">
        <v>1936</v>
      </c>
      <c r="F100" s="6">
        <v>0.34027777777777779</v>
      </c>
      <c r="G100">
        <v>-10.925000000000001</v>
      </c>
      <c r="H100">
        <v>44.646999999999998</v>
      </c>
      <c r="I100" t="s">
        <v>126</v>
      </c>
      <c r="J100" t="s">
        <v>321</v>
      </c>
      <c r="K100" t="s">
        <v>105</v>
      </c>
    </row>
    <row r="101" spans="1:11" x14ac:dyDescent="0.3">
      <c r="A101" t="s">
        <v>322</v>
      </c>
      <c r="B101" t="s">
        <v>168</v>
      </c>
      <c r="C101">
        <v>22</v>
      </c>
      <c r="D101">
        <v>11</v>
      </c>
      <c r="E101">
        <v>1993</v>
      </c>
      <c r="F101" s="6">
        <v>6.9444444444444448E-2</v>
      </c>
      <c r="G101">
        <v>-2.351</v>
      </c>
      <c r="H101">
        <v>48.856999999999999</v>
      </c>
      <c r="I101" t="s">
        <v>126</v>
      </c>
      <c r="J101" t="s">
        <v>155</v>
      </c>
      <c r="K101" t="s">
        <v>105</v>
      </c>
    </row>
    <row r="102" spans="1:11" x14ac:dyDescent="0.3">
      <c r="A102" t="s">
        <v>323</v>
      </c>
      <c r="B102" t="s">
        <v>53</v>
      </c>
      <c r="C102">
        <v>4</v>
      </c>
      <c r="D102">
        <v>3</v>
      </c>
      <c r="E102">
        <v>1912</v>
      </c>
      <c r="F102" s="6">
        <v>0.1875</v>
      </c>
      <c r="G102">
        <v>-13.231</v>
      </c>
      <c r="H102">
        <v>46.064999999999998</v>
      </c>
      <c r="I102" t="s">
        <v>126</v>
      </c>
      <c r="J102" t="s">
        <v>324</v>
      </c>
      <c r="K102" t="s">
        <v>105</v>
      </c>
    </row>
    <row r="103" spans="1:11" x14ac:dyDescent="0.3">
      <c r="A103" t="s">
        <v>325</v>
      </c>
      <c r="B103" t="s">
        <v>53</v>
      </c>
      <c r="C103">
        <v>12</v>
      </c>
      <c r="D103">
        <v>8</v>
      </c>
      <c r="E103">
        <v>1969</v>
      </c>
      <c r="F103" s="6">
        <v>0.60416666666666663</v>
      </c>
      <c r="G103">
        <v>-120.97499999999999</v>
      </c>
      <c r="H103">
        <v>14.582000000000001</v>
      </c>
      <c r="I103" t="s">
        <v>326</v>
      </c>
      <c r="J103" t="s">
        <v>327</v>
      </c>
      <c r="K103" t="s">
        <v>105</v>
      </c>
    </row>
    <row r="104" spans="1:11" x14ac:dyDescent="0.3">
      <c r="A104" t="s">
        <v>328</v>
      </c>
      <c r="B104" t="s">
        <v>168</v>
      </c>
      <c r="C104">
        <v>15</v>
      </c>
      <c r="D104">
        <v>9</v>
      </c>
      <c r="E104">
        <v>1890</v>
      </c>
      <c r="F104" s="6">
        <v>0.59305555555555556</v>
      </c>
      <c r="G104">
        <v>3.532</v>
      </c>
      <c r="H104">
        <v>50.468000000000004</v>
      </c>
      <c r="I104" t="s">
        <v>108</v>
      </c>
      <c r="J104" t="s">
        <v>329</v>
      </c>
      <c r="K104" t="s">
        <v>105</v>
      </c>
    </row>
    <row r="105" spans="1:11" x14ac:dyDescent="0.3">
      <c r="A105" t="s">
        <v>330</v>
      </c>
      <c r="B105" t="s">
        <v>53</v>
      </c>
      <c r="C105">
        <v>4</v>
      </c>
      <c r="D105">
        <v>7</v>
      </c>
      <c r="E105">
        <v>1919</v>
      </c>
      <c r="F105" s="6">
        <v>0.21180555555555555</v>
      </c>
      <c r="G105">
        <v>-10.223000000000001</v>
      </c>
      <c r="H105">
        <v>45.54</v>
      </c>
      <c r="I105" t="s">
        <v>190</v>
      </c>
      <c r="J105" t="s">
        <v>331</v>
      </c>
      <c r="K105" t="s">
        <v>105</v>
      </c>
    </row>
    <row r="106" spans="1:11" x14ac:dyDescent="0.3">
      <c r="A106" t="s">
        <v>332</v>
      </c>
      <c r="B106" t="s">
        <v>168</v>
      </c>
      <c r="C106">
        <v>19</v>
      </c>
      <c r="D106">
        <v>8</v>
      </c>
      <c r="E106">
        <v>1897</v>
      </c>
      <c r="F106" s="6">
        <v>0.77083333333333337</v>
      </c>
      <c r="G106">
        <v>-13.058999999999999</v>
      </c>
      <c r="H106">
        <v>52.396000000000001</v>
      </c>
      <c r="I106" t="s">
        <v>126</v>
      </c>
      <c r="J106" t="s">
        <v>333</v>
      </c>
      <c r="K106" t="s">
        <v>105</v>
      </c>
    </row>
    <row r="107" spans="1:11" x14ac:dyDescent="0.3">
      <c r="A107" t="s">
        <v>334</v>
      </c>
      <c r="B107" t="s">
        <v>168</v>
      </c>
      <c r="C107">
        <v>16</v>
      </c>
      <c r="D107">
        <v>10</v>
      </c>
      <c r="E107">
        <v>1931</v>
      </c>
      <c r="F107" s="6">
        <v>0.68055555555555558</v>
      </c>
      <c r="G107">
        <v>4.048</v>
      </c>
      <c r="H107">
        <v>55.776000000000003</v>
      </c>
      <c r="I107" t="s">
        <v>108</v>
      </c>
      <c r="J107" t="s">
        <v>335</v>
      </c>
      <c r="K107" t="s">
        <v>105</v>
      </c>
    </row>
    <row r="108" spans="1:11" x14ac:dyDescent="0.3">
      <c r="A108" t="s">
        <v>336</v>
      </c>
      <c r="B108" t="s">
        <v>168</v>
      </c>
      <c r="C108">
        <v>26</v>
      </c>
      <c r="D108">
        <v>11</v>
      </c>
      <c r="E108">
        <v>1941</v>
      </c>
      <c r="F108" s="6">
        <v>0.67708333333333337</v>
      </c>
      <c r="G108">
        <v>-2.13</v>
      </c>
      <c r="H108">
        <v>48.802</v>
      </c>
      <c r="I108" t="s">
        <v>190</v>
      </c>
      <c r="J108" t="s">
        <v>337</v>
      </c>
      <c r="K108" t="s">
        <v>105</v>
      </c>
    </row>
    <row r="109" spans="1:11" x14ac:dyDescent="0.3">
      <c r="A109" t="s">
        <v>338</v>
      </c>
      <c r="B109" t="s">
        <v>168</v>
      </c>
      <c r="C109">
        <v>15</v>
      </c>
      <c r="D109">
        <v>4</v>
      </c>
      <c r="E109">
        <v>1907</v>
      </c>
      <c r="F109" s="6">
        <v>0.54166666666666663</v>
      </c>
      <c r="G109">
        <v>-4.617</v>
      </c>
      <c r="H109">
        <v>45.837000000000003</v>
      </c>
      <c r="I109" t="s">
        <v>150</v>
      </c>
      <c r="J109" t="s">
        <v>339</v>
      </c>
      <c r="K109" t="s">
        <v>105</v>
      </c>
    </row>
    <row r="110" spans="1:11" x14ac:dyDescent="0.3">
      <c r="A110" t="s">
        <v>340</v>
      </c>
      <c r="B110" t="s">
        <v>168</v>
      </c>
      <c r="C110">
        <v>19</v>
      </c>
      <c r="D110">
        <v>10</v>
      </c>
      <c r="E110">
        <v>1964</v>
      </c>
      <c r="F110" s="6">
        <v>0.1875</v>
      </c>
      <c r="G110">
        <v>-2.2970000000000002</v>
      </c>
      <c r="H110">
        <v>48.753999999999998</v>
      </c>
      <c r="I110" t="s">
        <v>126</v>
      </c>
      <c r="J110" t="s">
        <v>341</v>
      </c>
      <c r="K110" t="s">
        <v>105</v>
      </c>
    </row>
    <row r="111" spans="1:11" x14ac:dyDescent="0.3">
      <c r="A111" t="s">
        <v>342</v>
      </c>
      <c r="B111" t="s">
        <v>168</v>
      </c>
      <c r="C111">
        <v>1</v>
      </c>
      <c r="D111">
        <v>2</v>
      </c>
      <c r="E111">
        <v>1971</v>
      </c>
      <c r="F111" s="6">
        <v>0.2361111111111111</v>
      </c>
      <c r="G111">
        <v>-2.5030000000000001</v>
      </c>
      <c r="H111">
        <v>48.798000000000002</v>
      </c>
      <c r="I111" t="s">
        <v>126</v>
      </c>
      <c r="J111" t="s">
        <v>343</v>
      </c>
      <c r="K111" t="s">
        <v>105</v>
      </c>
    </row>
    <row r="112" spans="1:11" x14ac:dyDescent="0.3">
      <c r="A112" t="s">
        <v>344</v>
      </c>
      <c r="B112" t="s">
        <v>168</v>
      </c>
      <c r="C112">
        <v>26</v>
      </c>
      <c r="D112">
        <v>11</v>
      </c>
      <c r="E112">
        <v>1997</v>
      </c>
      <c r="F112" s="6">
        <v>0.40277777777777779</v>
      </c>
      <c r="G112">
        <v>-2.351</v>
      </c>
      <c r="H112">
        <v>48.856999999999999</v>
      </c>
      <c r="I112" t="s">
        <v>126</v>
      </c>
      <c r="J112" t="s">
        <v>155</v>
      </c>
      <c r="K112" t="s">
        <v>105</v>
      </c>
    </row>
    <row r="113" spans="1:11" x14ac:dyDescent="0.3">
      <c r="A113" t="s">
        <v>345</v>
      </c>
      <c r="B113" t="s">
        <v>168</v>
      </c>
      <c r="C113">
        <v>8</v>
      </c>
      <c r="D113">
        <v>6</v>
      </c>
      <c r="E113">
        <v>1960</v>
      </c>
      <c r="F113" s="6">
        <v>0.5</v>
      </c>
      <c r="G113">
        <v>-5.9160000000000004</v>
      </c>
      <c r="H113">
        <v>45.69</v>
      </c>
      <c r="I113" t="s">
        <v>126</v>
      </c>
      <c r="J113" t="s">
        <v>346</v>
      </c>
      <c r="K113" t="s">
        <v>105</v>
      </c>
    </row>
    <row r="114" spans="1:11" x14ac:dyDescent="0.3">
      <c r="A114" t="s">
        <v>347</v>
      </c>
      <c r="B114" t="s">
        <v>168</v>
      </c>
      <c r="C114">
        <v>30</v>
      </c>
      <c r="D114">
        <v>5</v>
      </c>
      <c r="E114">
        <v>1928</v>
      </c>
      <c r="F114" s="6">
        <v>0.30555555555555558</v>
      </c>
      <c r="G114">
        <v>-4.3719999999999999</v>
      </c>
      <c r="H114">
        <v>50.828000000000003</v>
      </c>
      <c r="I114" t="s">
        <v>126</v>
      </c>
      <c r="J114" t="s">
        <v>348</v>
      </c>
      <c r="K114" t="s">
        <v>105</v>
      </c>
    </row>
    <row r="115" spans="1:11" x14ac:dyDescent="0.3">
      <c r="A115" t="s">
        <v>349</v>
      </c>
      <c r="B115" t="s">
        <v>53</v>
      </c>
      <c r="C115">
        <v>7</v>
      </c>
      <c r="D115">
        <v>11</v>
      </c>
      <c r="E115">
        <v>1926</v>
      </c>
      <c r="F115" s="6">
        <v>0.85416666666666663</v>
      </c>
      <c r="G115">
        <v>-0.96899999999999997</v>
      </c>
      <c r="H115">
        <v>44.497999999999998</v>
      </c>
      <c r="I115" t="s">
        <v>108</v>
      </c>
      <c r="J115" t="s">
        <v>350</v>
      </c>
      <c r="K115" t="s">
        <v>105</v>
      </c>
    </row>
    <row r="116" spans="1:11" x14ac:dyDescent="0.3">
      <c r="A116" t="s">
        <v>351</v>
      </c>
      <c r="B116" t="s">
        <v>168</v>
      </c>
      <c r="C116">
        <v>13</v>
      </c>
      <c r="D116">
        <v>4</v>
      </c>
      <c r="E116">
        <v>1947</v>
      </c>
      <c r="F116" s="6">
        <v>0.75</v>
      </c>
      <c r="G116">
        <v>-9.1880000000000006</v>
      </c>
      <c r="H116">
        <v>45.463999999999999</v>
      </c>
      <c r="I116" t="s">
        <v>190</v>
      </c>
      <c r="J116" t="s">
        <v>286</v>
      </c>
      <c r="K116" t="s">
        <v>105</v>
      </c>
    </row>
    <row r="117" spans="1:11" x14ac:dyDescent="0.3">
      <c r="A117" t="s">
        <v>352</v>
      </c>
      <c r="B117" t="s">
        <v>53</v>
      </c>
      <c r="C117">
        <v>25</v>
      </c>
      <c r="D117">
        <v>8</v>
      </c>
      <c r="E117">
        <v>1966</v>
      </c>
      <c r="F117" s="6">
        <v>0.46875</v>
      </c>
      <c r="G117">
        <v>-14.500999999999999</v>
      </c>
      <c r="H117">
        <v>40.749000000000002</v>
      </c>
      <c r="I117" t="s">
        <v>190</v>
      </c>
      <c r="J117" t="s">
        <v>353</v>
      </c>
      <c r="K117" t="s">
        <v>105</v>
      </c>
    </row>
    <row r="118" spans="1:11" x14ac:dyDescent="0.3">
      <c r="A118" t="s">
        <v>354</v>
      </c>
      <c r="B118" t="s">
        <v>53</v>
      </c>
      <c r="C118">
        <v>14</v>
      </c>
      <c r="D118">
        <v>8</v>
      </c>
      <c r="E118">
        <v>1926</v>
      </c>
      <c r="F118" s="6">
        <v>0.41666666666666669</v>
      </c>
      <c r="G118">
        <v>-12.071999999999999</v>
      </c>
      <c r="H118">
        <v>45.55</v>
      </c>
      <c r="I118" t="s">
        <v>126</v>
      </c>
      <c r="J118" t="s">
        <v>355</v>
      </c>
      <c r="K118" t="s">
        <v>105</v>
      </c>
    </row>
    <row r="119" spans="1:11" x14ac:dyDescent="0.3">
      <c r="A119" t="s">
        <v>356</v>
      </c>
      <c r="B119" t="s">
        <v>53</v>
      </c>
      <c r="C119">
        <v>25</v>
      </c>
      <c r="D119">
        <v>3</v>
      </c>
      <c r="E119">
        <v>1900</v>
      </c>
      <c r="F119" s="6">
        <v>0.49652777777777779</v>
      </c>
      <c r="G119">
        <v>-7.6829999999999998</v>
      </c>
      <c r="H119">
        <v>45.067999999999998</v>
      </c>
      <c r="I119" t="s">
        <v>126</v>
      </c>
      <c r="J119" t="s">
        <v>191</v>
      </c>
      <c r="K119" t="s">
        <v>105</v>
      </c>
    </row>
    <row r="120" spans="1:11" x14ac:dyDescent="0.3">
      <c r="A120" t="s">
        <v>357</v>
      </c>
      <c r="B120" t="s">
        <v>53</v>
      </c>
      <c r="C120">
        <v>1</v>
      </c>
      <c r="D120">
        <v>10</v>
      </c>
      <c r="E120">
        <v>1911</v>
      </c>
      <c r="F120" s="6">
        <v>0.10416666666666667</v>
      </c>
      <c r="G120">
        <v>-6.09</v>
      </c>
      <c r="H120">
        <v>45.917000000000002</v>
      </c>
      <c r="I120" t="s">
        <v>108</v>
      </c>
      <c r="J120" t="s">
        <v>358</v>
      </c>
      <c r="K120" t="s">
        <v>105</v>
      </c>
    </row>
    <row r="121" spans="1:11" x14ac:dyDescent="0.3">
      <c r="A121" t="s">
        <v>359</v>
      </c>
      <c r="B121" t="s">
        <v>168</v>
      </c>
      <c r="C121">
        <v>24</v>
      </c>
      <c r="D121">
        <v>12</v>
      </c>
      <c r="E121">
        <v>1938</v>
      </c>
      <c r="F121" s="6">
        <v>7.2916666666666671E-2</v>
      </c>
      <c r="G121">
        <v>-10.33</v>
      </c>
      <c r="H121">
        <v>44.808</v>
      </c>
      <c r="I121" t="s">
        <v>126</v>
      </c>
      <c r="J121" t="s">
        <v>360</v>
      </c>
      <c r="K121" t="s">
        <v>105</v>
      </c>
    </row>
    <row r="122" spans="1:11" x14ac:dyDescent="0.3">
      <c r="A122" t="s">
        <v>361</v>
      </c>
      <c r="B122" t="s">
        <v>53</v>
      </c>
      <c r="C122">
        <v>4</v>
      </c>
      <c r="D122">
        <v>10</v>
      </c>
      <c r="E122">
        <v>1993</v>
      </c>
      <c r="F122" s="6">
        <v>0.82638888888888884</v>
      </c>
      <c r="G122">
        <v>71.058999999999997</v>
      </c>
      <c r="H122">
        <v>42.359000000000002</v>
      </c>
      <c r="I122" t="s">
        <v>106</v>
      </c>
      <c r="J122" t="s">
        <v>176</v>
      </c>
      <c r="K122" t="s">
        <v>105</v>
      </c>
    </row>
    <row r="123" spans="1:11" x14ac:dyDescent="0.3">
      <c r="A123" t="s">
        <v>362</v>
      </c>
      <c r="B123" t="s">
        <v>53</v>
      </c>
      <c r="C123">
        <v>6</v>
      </c>
      <c r="D123">
        <v>4</v>
      </c>
      <c r="E123">
        <v>2005</v>
      </c>
      <c r="F123" s="6">
        <v>0.10694444444444444</v>
      </c>
      <c r="G123">
        <v>117.96</v>
      </c>
      <c r="H123">
        <v>34.085000000000001</v>
      </c>
      <c r="I123" t="s">
        <v>171</v>
      </c>
      <c r="J123" t="s">
        <v>363</v>
      </c>
      <c r="K123" t="s">
        <v>105</v>
      </c>
    </row>
    <row r="124" spans="1:11" x14ac:dyDescent="0.3">
      <c r="A124" t="s">
        <v>364</v>
      </c>
      <c r="B124" t="s">
        <v>168</v>
      </c>
      <c r="C124">
        <v>13</v>
      </c>
      <c r="D124">
        <v>8</v>
      </c>
      <c r="E124">
        <v>1970</v>
      </c>
      <c r="F124" s="6">
        <v>0.63194444444444442</v>
      </c>
      <c r="G124">
        <v>4.2569999999999997</v>
      </c>
      <c r="H124">
        <v>55.866</v>
      </c>
      <c r="I124" t="s">
        <v>126</v>
      </c>
      <c r="J124" t="s">
        <v>211</v>
      </c>
      <c r="K124" t="s">
        <v>105</v>
      </c>
    </row>
    <row r="125" spans="1:11" x14ac:dyDescent="0.3">
      <c r="A125" t="s">
        <v>365</v>
      </c>
      <c r="B125" t="s">
        <v>53</v>
      </c>
      <c r="C125">
        <v>10</v>
      </c>
      <c r="D125">
        <v>5</v>
      </c>
      <c r="E125">
        <v>1922</v>
      </c>
      <c r="F125" s="6">
        <v>0.33333333333333331</v>
      </c>
      <c r="G125">
        <v>-3.4849999999999999</v>
      </c>
      <c r="H125">
        <v>50.323999999999998</v>
      </c>
      <c r="I125" t="s">
        <v>126</v>
      </c>
      <c r="J125" t="s">
        <v>366</v>
      </c>
      <c r="K125" t="s">
        <v>105</v>
      </c>
    </row>
    <row r="126" spans="1:11" x14ac:dyDescent="0.3">
      <c r="A126" t="s">
        <v>367</v>
      </c>
      <c r="B126" t="s">
        <v>53</v>
      </c>
      <c r="C126">
        <v>10</v>
      </c>
      <c r="D126">
        <v>9</v>
      </c>
      <c r="E126">
        <v>1869</v>
      </c>
      <c r="F126" s="6">
        <v>0.38680555555555557</v>
      </c>
      <c r="G126">
        <v>-5.226</v>
      </c>
      <c r="H126">
        <v>46.204999999999998</v>
      </c>
      <c r="I126" t="s">
        <v>150</v>
      </c>
      <c r="J126" t="s">
        <v>368</v>
      </c>
      <c r="K126" t="s">
        <v>105</v>
      </c>
    </row>
    <row r="127" spans="1:11" x14ac:dyDescent="0.3">
      <c r="A127" t="s">
        <v>369</v>
      </c>
      <c r="B127" t="s">
        <v>53</v>
      </c>
      <c r="C127">
        <v>27</v>
      </c>
      <c r="D127">
        <v>11</v>
      </c>
      <c r="E127">
        <v>1941</v>
      </c>
      <c r="F127" s="6">
        <v>1.0416666666666666E-2</v>
      </c>
      <c r="G127">
        <v>-3.9710000000000001</v>
      </c>
      <c r="H127">
        <v>45.734000000000002</v>
      </c>
      <c r="I127" t="s">
        <v>190</v>
      </c>
      <c r="J127" t="s">
        <v>370</v>
      </c>
      <c r="K127" t="s">
        <v>105</v>
      </c>
    </row>
    <row r="128" spans="1:11" x14ac:dyDescent="0.3">
      <c r="A128" t="s">
        <v>371</v>
      </c>
      <c r="B128" t="s">
        <v>53</v>
      </c>
      <c r="C128">
        <v>10</v>
      </c>
      <c r="D128">
        <v>4</v>
      </c>
      <c r="E128">
        <v>1810</v>
      </c>
      <c r="F128" s="6">
        <v>0.83333333333333337</v>
      </c>
      <c r="G128">
        <v>-2.2850000000000001</v>
      </c>
      <c r="H128">
        <v>48.969000000000001</v>
      </c>
      <c r="I128" t="s">
        <v>150</v>
      </c>
      <c r="J128" t="s">
        <v>372</v>
      </c>
      <c r="K128" t="s">
        <v>105</v>
      </c>
    </row>
    <row r="129" spans="1:11" x14ac:dyDescent="0.3">
      <c r="A129" t="s">
        <v>373</v>
      </c>
      <c r="B129" t="s">
        <v>53</v>
      </c>
      <c r="C129">
        <v>22</v>
      </c>
      <c r="D129">
        <v>12</v>
      </c>
      <c r="E129">
        <v>1830</v>
      </c>
      <c r="F129" s="6">
        <v>0.76041666666666663</v>
      </c>
      <c r="G129">
        <v>-2.351</v>
      </c>
      <c r="H129">
        <v>48.856999999999999</v>
      </c>
      <c r="I129" t="s">
        <v>150</v>
      </c>
      <c r="J129" t="s">
        <v>155</v>
      </c>
      <c r="K129" t="s">
        <v>105</v>
      </c>
    </row>
    <row r="130" spans="1:11" x14ac:dyDescent="0.3">
      <c r="A130" t="s">
        <v>374</v>
      </c>
      <c r="B130" t="s">
        <v>53</v>
      </c>
      <c r="C130">
        <v>20</v>
      </c>
      <c r="D130">
        <v>10</v>
      </c>
      <c r="E130">
        <v>1918</v>
      </c>
      <c r="F130" s="6">
        <v>0.29166666666666669</v>
      </c>
      <c r="G130">
        <v>-5.75</v>
      </c>
      <c r="H130">
        <v>46.576000000000001</v>
      </c>
      <c r="I130" t="s">
        <v>108</v>
      </c>
      <c r="J130" t="s">
        <v>375</v>
      </c>
      <c r="K130" t="s">
        <v>105</v>
      </c>
    </row>
    <row r="131" spans="1:11" x14ac:dyDescent="0.3">
      <c r="A131" t="s">
        <v>376</v>
      </c>
      <c r="B131" t="s">
        <v>53</v>
      </c>
      <c r="C131">
        <v>5</v>
      </c>
      <c r="D131">
        <v>10</v>
      </c>
      <c r="E131">
        <v>1894</v>
      </c>
      <c r="F131" s="6">
        <v>0.45833333333333331</v>
      </c>
      <c r="G131">
        <v>-0.72199999999999998</v>
      </c>
      <c r="H131">
        <v>45.186999999999998</v>
      </c>
      <c r="I131" t="s">
        <v>150</v>
      </c>
      <c r="J131" t="s">
        <v>377</v>
      </c>
      <c r="K131" t="s">
        <v>105</v>
      </c>
    </row>
    <row r="132" spans="1:11" x14ac:dyDescent="0.3">
      <c r="A132" t="s">
        <v>378</v>
      </c>
      <c r="B132" t="s">
        <v>53</v>
      </c>
      <c r="C132">
        <v>26</v>
      </c>
      <c r="D132">
        <v>6</v>
      </c>
      <c r="E132">
        <v>1913</v>
      </c>
      <c r="F132" s="6">
        <v>0.83333333333333337</v>
      </c>
      <c r="G132">
        <v>61.113999999999997</v>
      </c>
      <c r="H132">
        <v>14.869</v>
      </c>
      <c r="I132" t="s">
        <v>106</v>
      </c>
      <c r="J132" t="s">
        <v>379</v>
      </c>
      <c r="K132" t="s">
        <v>105</v>
      </c>
    </row>
    <row r="133" spans="1:11" x14ac:dyDescent="0.3">
      <c r="A133" t="s">
        <v>380</v>
      </c>
      <c r="B133" t="s">
        <v>53</v>
      </c>
      <c r="C133">
        <v>28</v>
      </c>
      <c r="D133">
        <v>5</v>
      </c>
      <c r="E133">
        <v>1927</v>
      </c>
      <c r="F133" s="6">
        <v>0.95833333333333337</v>
      </c>
      <c r="G133">
        <v>-3.218</v>
      </c>
      <c r="H133">
        <v>43.341999999999999</v>
      </c>
      <c r="I133" t="s">
        <v>126</v>
      </c>
      <c r="J133" t="s">
        <v>381</v>
      </c>
      <c r="K133" t="s">
        <v>105</v>
      </c>
    </row>
    <row r="134" spans="1:11" x14ac:dyDescent="0.3">
      <c r="A134" t="s">
        <v>382</v>
      </c>
      <c r="B134" t="s">
        <v>53</v>
      </c>
      <c r="C134">
        <v>24</v>
      </c>
      <c r="D134">
        <v>3</v>
      </c>
      <c r="E134">
        <v>1817</v>
      </c>
      <c r="F134" s="6">
        <v>0.625</v>
      </c>
      <c r="G134">
        <v>-3.88</v>
      </c>
      <c r="H134">
        <v>43.607999999999997</v>
      </c>
      <c r="I134" t="s">
        <v>150</v>
      </c>
      <c r="J134" t="s">
        <v>383</v>
      </c>
      <c r="K134" t="s">
        <v>105</v>
      </c>
    </row>
    <row r="135" spans="1:11" x14ac:dyDescent="0.3">
      <c r="A135" t="s">
        <v>384</v>
      </c>
      <c r="B135" t="s">
        <v>53</v>
      </c>
      <c r="C135">
        <v>5</v>
      </c>
      <c r="D135">
        <v>2</v>
      </c>
      <c r="E135">
        <v>1905</v>
      </c>
      <c r="F135" s="6">
        <v>0.29166666666666669</v>
      </c>
      <c r="G135">
        <v>-5.3739999999999997</v>
      </c>
      <c r="H135">
        <v>43.295000000000002</v>
      </c>
      <c r="I135" t="s">
        <v>150</v>
      </c>
      <c r="J135" t="s">
        <v>267</v>
      </c>
      <c r="K135" t="s">
        <v>105</v>
      </c>
    </row>
    <row r="136" spans="1:11" x14ac:dyDescent="0.3">
      <c r="A136" t="s">
        <v>385</v>
      </c>
      <c r="B136" t="s">
        <v>53</v>
      </c>
      <c r="C136">
        <v>17</v>
      </c>
      <c r="D136">
        <v>2</v>
      </c>
      <c r="E136">
        <v>1856</v>
      </c>
      <c r="F136" s="6">
        <v>0.875</v>
      </c>
      <c r="G136">
        <v>-4.3559999999999999</v>
      </c>
      <c r="H136">
        <v>50.845999999999997</v>
      </c>
      <c r="I136" t="s">
        <v>147</v>
      </c>
      <c r="J136" t="s">
        <v>305</v>
      </c>
      <c r="K136" t="s">
        <v>105</v>
      </c>
    </row>
    <row r="137" spans="1:11" x14ac:dyDescent="0.3">
      <c r="A137" t="s">
        <v>386</v>
      </c>
      <c r="B137" t="s">
        <v>168</v>
      </c>
      <c r="C137">
        <v>31</v>
      </c>
      <c r="D137">
        <v>3</v>
      </c>
      <c r="E137">
        <v>1956</v>
      </c>
      <c r="F137" s="6">
        <v>0.58888888888888891</v>
      </c>
      <c r="G137">
        <v>-118.307</v>
      </c>
      <c r="H137">
        <v>34.182000000000002</v>
      </c>
      <c r="I137" t="s">
        <v>137</v>
      </c>
      <c r="J137" t="s">
        <v>387</v>
      </c>
      <c r="K137" t="s">
        <v>105</v>
      </c>
    </row>
    <row r="138" spans="1:11" x14ac:dyDescent="0.3">
      <c r="A138" t="s">
        <v>388</v>
      </c>
      <c r="B138" t="s">
        <v>53</v>
      </c>
      <c r="C138">
        <v>31</v>
      </c>
      <c r="D138">
        <v>7</v>
      </c>
      <c r="E138">
        <v>1927</v>
      </c>
      <c r="F138" s="6">
        <v>0.875</v>
      </c>
      <c r="G138">
        <v>81.691000000000003</v>
      </c>
      <c r="H138">
        <v>41.505000000000003</v>
      </c>
      <c r="I138" t="s">
        <v>106</v>
      </c>
      <c r="J138" t="s">
        <v>389</v>
      </c>
      <c r="K138" t="s">
        <v>105</v>
      </c>
    </row>
    <row r="139" spans="1:11" x14ac:dyDescent="0.3">
      <c r="A139" t="s">
        <v>390</v>
      </c>
      <c r="B139" t="s">
        <v>53</v>
      </c>
      <c r="C139">
        <v>20</v>
      </c>
      <c r="D139">
        <v>5</v>
      </c>
      <c r="E139">
        <v>1943</v>
      </c>
      <c r="F139" s="6">
        <v>0.75</v>
      </c>
      <c r="G139">
        <v>-17.966999999999999</v>
      </c>
      <c r="H139">
        <v>40.472999999999999</v>
      </c>
      <c r="I139" t="s">
        <v>190</v>
      </c>
      <c r="J139" t="s">
        <v>391</v>
      </c>
      <c r="K139" t="s">
        <v>105</v>
      </c>
    </row>
    <row r="140" spans="1:11" x14ac:dyDescent="0.3">
      <c r="A140" t="s">
        <v>392</v>
      </c>
      <c r="B140" t="s">
        <v>53</v>
      </c>
      <c r="C140">
        <v>11</v>
      </c>
      <c r="D140">
        <v>1</v>
      </c>
      <c r="E140">
        <v>1948</v>
      </c>
      <c r="F140" s="6">
        <v>0.5625</v>
      </c>
      <c r="G140">
        <v>8.4290000000000003</v>
      </c>
      <c r="H140">
        <v>40.210999999999999</v>
      </c>
      <c r="I140" t="s">
        <v>108</v>
      </c>
      <c r="J140" t="s">
        <v>393</v>
      </c>
      <c r="K140" t="s">
        <v>105</v>
      </c>
    </row>
    <row r="141" spans="1:11" x14ac:dyDescent="0.3">
      <c r="A141" t="s">
        <v>394</v>
      </c>
      <c r="B141" t="s">
        <v>53</v>
      </c>
      <c r="C141">
        <v>13</v>
      </c>
      <c r="D141">
        <v>5</v>
      </c>
      <c r="E141">
        <v>1945</v>
      </c>
      <c r="F141" s="6">
        <v>0.88888888888888884</v>
      </c>
      <c r="G141">
        <v>71.239000000000004</v>
      </c>
      <c r="H141">
        <v>42.375999999999998</v>
      </c>
      <c r="I141" t="s">
        <v>106</v>
      </c>
      <c r="J141" t="s">
        <v>395</v>
      </c>
      <c r="K141" t="s">
        <v>105</v>
      </c>
    </row>
    <row r="142" spans="1:11" x14ac:dyDescent="0.3">
      <c r="A142" t="s">
        <v>396</v>
      </c>
      <c r="B142" t="s">
        <v>53</v>
      </c>
      <c r="C142">
        <v>5</v>
      </c>
      <c r="D142">
        <v>1</v>
      </c>
      <c r="E142">
        <v>1919</v>
      </c>
      <c r="F142" s="6">
        <v>0.79166666666666663</v>
      </c>
      <c r="G142">
        <v>74.108999999999995</v>
      </c>
      <c r="H142">
        <v>40.881999999999998</v>
      </c>
      <c r="I142" t="s">
        <v>144</v>
      </c>
      <c r="J142" t="s">
        <v>397</v>
      </c>
      <c r="K142" t="s">
        <v>105</v>
      </c>
    </row>
    <row r="143" spans="1:11" x14ac:dyDescent="0.3">
      <c r="A143" t="s">
        <v>398</v>
      </c>
      <c r="B143" t="s">
        <v>53</v>
      </c>
      <c r="C143">
        <v>6</v>
      </c>
      <c r="D143">
        <v>6</v>
      </c>
      <c r="E143">
        <v>1948</v>
      </c>
      <c r="F143" s="6">
        <v>0.9194444444444444</v>
      </c>
      <c r="G143">
        <v>71.096999999999994</v>
      </c>
      <c r="H143">
        <v>42.389000000000003</v>
      </c>
      <c r="I143" t="s">
        <v>106</v>
      </c>
      <c r="J143" t="s">
        <v>399</v>
      </c>
      <c r="K143" t="s">
        <v>105</v>
      </c>
    </row>
    <row r="144" spans="1:11" x14ac:dyDescent="0.3">
      <c r="A144" t="s">
        <v>400</v>
      </c>
      <c r="B144" t="s">
        <v>53</v>
      </c>
      <c r="C144">
        <v>22</v>
      </c>
      <c r="D144">
        <v>7</v>
      </c>
      <c r="E144">
        <v>1954</v>
      </c>
      <c r="F144" s="6">
        <v>0.15625</v>
      </c>
      <c r="G144">
        <v>74.043999999999997</v>
      </c>
      <c r="H144">
        <v>40.718000000000004</v>
      </c>
      <c r="I144" t="s">
        <v>106</v>
      </c>
      <c r="J144" t="s">
        <v>401</v>
      </c>
      <c r="K144" t="s">
        <v>105</v>
      </c>
    </row>
    <row r="145" spans="1:11" x14ac:dyDescent="0.3">
      <c r="A145" t="s">
        <v>402</v>
      </c>
      <c r="B145" t="s">
        <v>53</v>
      </c>
      <c r="C145">
        <v>12</v>
      </c>
      <c r="D145">
        <v>6</v>
      </c>
      <c r="E145">
        <v>1927</v>
      </c>
      <c r="F145" s="6">
        <v>0.47916666666666669</v>
      </c>
      <c r="G145">
        <v>3.1880000000000002</v>
      </c>
      <c r="H145">
        <v>55.95</v>
      </c>
      <c r="I145" t="s">
        <v>126</v>
      </c>
      <c r="J145" t="s">
        <v>127</v>
      </c>
      <c r="K145" t="s">
        <v>105</v>
      </c>
    </row>
    <row r="146" spans="1:11" x14ac:dyDescent="0.3">
      <c r="A146" t="s">
        <v>403</v>
      </c>
      <c r="B146" t="s">
        <v>53</v>
      </c>
      <c r="C146">
        <v>21</v>
      </c>
      <c r="D146">
        <v>2</v>
      </c>
      <c r="E146">
        <v>1925</v>
      </c>
      <c r="F146" s="6">
        <v>0.51041666666666663</v>
      </c>
      <c r="G146">
        <v>81.555999999999997</v>
      </c>
      <c r="H146">
        <v>41.52</v>
      </c>
      <c r="I146" t="s">
        <v>144</v>
      </c>
      <c r="J146" t="s">
        <v>404</v>
      </c>
      <c r="K146" t="s">
        <v>105</v>
      </c>
    </row>
    <row r="147" spans="1:11" x14ac:dyDescent="0.3">
      <c r="A147" t="s">
        <v>405</v>
      </c>
      <c r="B147" t="s">
        <v>53</v>
      </c>
      <c r="C147">
        <v>1</v>
      </c>
      <c r="D147">
        <v>9</v>
      </c>
      <c r="E147">
        <v>1937</v>
      </c>
      <c r="F147" s="6">
        <v>0.17777777777777778</v>
      </c>
      <c r="G147">
        <v>-122.23399999999999</v>
      </c>
      <c r="H147">
        <v>40.177</v>
      </c>
      <c r="I147" t="s">
        <v>137</v>
      </c>
      <c r="J147" t="s">
        <v>406</v>
      </c>
      <c r="K147" t="s">
        <v>105</v>
      </c>
    </row>
    <row r="148" spans="1:11" x14ac:dyDescent="0.3">
      <c r="A148" t="s">
        <v>407</v>
      </c>
      <c r="B148" t="s">
        <v>53</v>
      </c>
      <c r="C148">
        <v>31</v>
      </c>
      <c r="D148">
        <v>3</v>
      </c>
      <c r="E148">
        <v>1948</v>
      </c>
      <c r="F148" s="6">
        <v>0.53680555555555554</v>
      </c>
      <c r="G148">
        <v>77.02</v>
      </c>
      <c r="H148">
        <v>38.892000000000003</v>
      </c>
      <c r="I148" t="s">
        <v>144</v>
      </c>
      <c r="J148" t="s">
        <v>408</v>
      </c>
      <c r="K148" t="s">
        <v>105</v>
      </c>
    </row>
    <row r="149" spans="1:11" x14ac:dyDescent="0.3">
      <c r="A149" t="s">
        <v>409</v>
      </c>
      <c r="B149" t="s">
        <v>53</v>
      </c>
      <c r="C149">
        <v>3</v>
      </c>
      <c r="D149">
        <v>9</v>
      </c>
      <c r="E149">
        <v>1942</v>
      </c>
      <c r="F149" s="6">
        <v>0.42638888888888887</v>
      </c>
      <c r="G149">
        <v>84.105000000000004</v>
      </c>
      <c r="H149">
        <v>40.743000000000002</v>
      </c>
      <c r="I149" t="s">
        <v>106</v>
      </c>
      <c r="J149" t="s">
        <v>410</v>
      </c>
      <c r="K149" t="s">
        <v>105</v>
      </c>
    </row>
    <row r="150" spans="1:11" x14ac:dyDescent="0.3">
      <c r="A150" t="s">
        <v>411</v>
      </c>
      <c r="B150" t="s">
        <v>53</v>
      </c>
      <c r="C150">
        <v>12</v>
      </c>
      <c r="D150">
        <v>3</v>
      </c>
      <c r="E150">
        <v>1940</v>
      </c>
      <c r="F150" s="6">
        <v>5.5555555555555552E-2</v>
      </c>
      <c r="G150">
        <v>87.909000000000006</v>
      </c>
      <c r="H150">
        <v>43.040999999999997</v>
      </c>
      <c r="I150" t="s">
        <v>104</v>
      </c>
      <c r="J150" t="s">
        <v>184</v>
      </c>
      <c r="K150" t="s">
        <v>105</v>
      </c>
    </row>
    <row r="151" spans="1:11" x14ac:dyDescent="0.3">
      <c r="A151" t="s">
        <v>412</v>
      </c>
      <c r="B151" t="s">
        <v>53</v>
      </c>
      <c r="C151">
        <v>31</v>
      </c>
      <c r="D151">
        <v>12</v>
      </c>
      <c r="E151">
        <v>1918</v>
      </c>
      <c r="F151" s="6">
        <v>0.98958333333333337</v>
      </c>
      <c r="G151">
        <v>84.513999999999996</v>
      </c>
      <c r="H151">
        <v>39.103999999999999</v>
      </c>
      <c r="I151" t="s">
        <v>144</v>
      </c>
      <c r="J151" t="s">
        <v>140</v>
      </c>
      <c r="K151" t="s">
        <v>105</v>
      </c>
    </row>
    <row r="152" spans="1:11" x14ac:dyDescent="0.3">
      <c r="A152" t="s">
        <v>413</v>
      </c>
      <c r="B152" t="s">
        <v>53</v>
      </c>
      <c r="C152">
        <v>27</v>
      </c>
      <c r="D152">
        <v>10</v>
      </c>
      <c r="E152">
        <v>1943</v>
      </c>
      <c r="F152" s="6">
        <v>0.2638888888888889</v>
      </c>
      <c r="G152">
        <v>84.513999999999996</v>
      </c>
      <c r="H152">
        <v>39.103999999999999</v>
      </c>
      <c r="I152" t="s">
        <v>106</v>
      </c>
      <c r="J152" t="s">
        <v>140</v>
      </c>
      <c r="K152" t="s">
        <v>105</v>
      </c>
    </row>
    <row r="153" spans="1:11" x14ac:dyDescent="0.3">
      <c r="A153" t="s">
        <v>414</v>
      </c>
      <c r="B153" t="s">
        <v>53</v>
      </c>
      <c r="C153">
        <v>14</v>
      </c>
      <c r="D153">
        <v>10</v>
      </c>
      <c r="E153">
        <v>1946</v>
      </c>
      <c r="F153" s="6">
        <v>0.48472222222222222</v>
      </c>
      <c r="G153">
        <v>82.984999999999999</v>
      </c>
      <c r="H153">
        <v>38.74</v>
      </c>
      <c r="I153" t="s">
        <v>144</v>
      </c>
      <c r="J153" t="s">
        <v>415</v>
      </c>
      <c r="K153" t="s">
        <v>105</v>
      </c>
    </row>
    <row r="154" spans="1:11" x14ac:dyDescent="0.3">
      <c r="A154" t="s">
        <v>416</v>
      </c>
      <c r="B154" t="s">
        <v>53</v>
      </c>
      <c r="C154">
        <v>25</v>
      </c>
      <c r="D154">
        <v>4</v>
      </c>
      <c r="E154">
        <v>1940</v>
      </c>
      <c r="F154" s="6">
        <v>0.4597222222222222</v>
      </c>
      <c r="G154">
        <v>74.007000000000005</v>
      </c>
      <c r="H154">
        <v>40.713000000000001</v>
      </c>
      <c r="I154" t="s">
        <v>144</v>
      </c>
      <c r="J154" t="s">
        <v>124</v>
      </c>
      <c r="K154" t="s">
        <v>105</v>
      </c>
    </row>
    <row r="155" spans="1:11" x14ac:dyDescent="0.3">
      <c r="A155" t="s">
        <v>417</v>
      </c>
      <c r="B155" t="s">
        <v>53</v>
      </c>
      <c r="C155">
        <v>25</v>
      </c>
      <c r="D155">
        <v>6</v>
      </c>
      <c r="E155">
        <v>1952</v>
      </c>
      <c r="F155" s="6">
        <v>0.63402777777777775</v>
      </c>
      <c r="G155">
        <v>71.346999999999994</v>
      </c>
      <c r="H155">
        <v>42.283999999999999</v>
      </c>
      <c r="I155" t="s">
        <v>106</v>
      </c>
      <c r="J155" t="s">
        <v>418</v>
      </c>
      <c r="K155" t="s">
        <v>105</v>
      </c>
    </row>
    <row r="156" spans="1:11" x14ac:dyDescent="0.3">
      <c r="A156" t="s">
        <v>419</v>
      </c>
      <c r="B156" t="s">
        <v>53</v>
      </c>
      <c r="C156">
        <v>29</v>
      </c>
      <c r="D156">
        <v>5</v>
      </c>
      <c r="E156">
        <v>1939</v>
      </c>
      <c r="F156" s="6">
        <v>0.34027777777777779</v>
      </c>
      <c r="G156">
        <v>-106.649</v>
      </c>
      <c r="H156">
        <v>35.084000000000003</v>
      </c>
      <c r="I156" t="s">
        <v>171</v>
      </c>
      <c r="J156" t="s">
        <v>420</v>
      </c>
      <c r="K156" t="s">
        <v>105</v>
      </c>
    </row>
    <row r="157" spans="1:11" x14ac:dyDescent="0.3">
      <c r="A157" t="s">
        <v>421</v>
      </c>
      <c r="B157" t="s">
        <v>53</v>
      </c>
      <c r="C157">
        <v>20</v>
      </c>
      <c r="D157">
        <v>3</v>
      </c>
      <c r="E157">
        <v>1925</v>
      </c>
      <c r="F157" s="6">
        <v>0.8125</v>
      </c>
      <c r="G157">
        <v>81.691000000000003</v>
      </c>
      <c r="H157">
        <v>41.505000000000003</v>
      </c>
      <c r="I157" t="s">
        <v>144</v>
      </c>
      <c r="J157" t="s">
        <v>389</v>
      </c>
      <c r="K157" t="s">
        <v>105</v>
      </c>
    </row>
    <row r="158" spans="1:11" x14ac:dyDescent="0.3">
      <c r="A158" t="s">
        <v>422</v>
      </c>
      <c r="B158" t="s">
        <v>53</v>
      </c>
      <c r="C158">
        <v>3</v>
      </c>
      <c r="D158">
        <v>3</v>
      </c>
      <c r="E158">
        <v>1868</v>
      </c>
      <c r="F158" s="6">
        <v>0.625</v>
      </c>
      <c r="G158">
        <v>-0.54700000000000004</v>
      </c>
      <c r="H158">
        <v>48.521000000000001</v>
      </c>
      <c r="I158" t="s">
        <v>150</v>
      </c>
      <c r="J158" t="s">
        <v>423</v>
      </c>
      <c r="K158" t="s">
        <v>105</v>
      </c>
    </row>
    <row r="159" spans="1:11" x14ac:dyDescent="0.3">
      <c r="A159" t="s">
        <v>422</v>
      </c>
      <c r="B159" t="s">
        <v>53</v>
      </c>
      <c r="C159">
        <v>10</v>
      </c>
      <c r="D159">
        <v>3</v>
      </c>
      <c r="E159">
        <v>1886</v>
      </c>
      <c r="F159" s="6">
        <v>0.20833333333333334</v>
      </c>
      <c r="G159">
        <v>-2.4340000000000002</v>
      </c>
      <c r="H159">
        <v>47.363</v>
      </c>
      <c r="I159" t="s">
        <v>150</v>
      </c>
      <c r="J159" t="s">
        <v>424</v>
      </c>
      <c r="K159" t="s">
        <v>105</v>
      </c>
    </row>
    <row r="160" spans="1:11" x14ac:dyDescent="0.3">
      <c r="A160" t="s">
        <v>422</v>
      </c>
      <c r="B160" t="s">
        <v>53</v>
      </c>
      <c r="C160">
        <v>18</v>
      </c>
      <c r="D160">
        <v>3</v>
      </c>
      <c r="E160">
        <v>1994</v>
      </c>
      <c r="F160" s="6">
        <v>0.59513888888888888</v>
      </c>
      <c r="G160">
        <v>-2.633</v>
      </c>
      <c r="H160">
        <v>47.692999999999998</v>
      </c>
      <c r="I160" t="s">
        <v>126</v>
      </c>
      <c r="J160" t="s">
        <v>425</v>
      </c>
      <c r="K160" t="s">
        <v>105</v>
      </c>
    </row>
    <row r="161" spans="1:11" x14ac:dyDescent="0.3">
      <c r="A161" t="s">
        <v>422</v>
      </c>
      <c r="B161" t="s">
        <v>53</v>
      </c>
      <c r="C161">
        <v>1</v>
      </c>
      <c r="D161">
        <v>1</v>
      </c>
      <c r="E161">
        <v>2000</v>
      </c>
      <c r="F161" s="6">
        <v>0</v>
      </c>
      <c r="G161">
        <v>-101</v>
      </c>
      <c r="H161">
        <v>4.59</v>
      </c>
      <c r="I161" t="s">
        <v>326</v>
      </c>
      <c r="J161" t="s">
        <v>426</v>
      </c>
      <c r="K161" t="s">
        <v>105</v>
      </c>
    </row>
    <row r="162" spans="1:11" x14ac:dyDescent="0.3">
      <c r="A162" t="s">
        <v>427</v>
      </c>
      <c r="B162" t="s">
        <v>53</v>
      </c>
      <c r="C162">
        <v>27</v>
      </c>
      <c r="D162">
        <v>11</v>
      </c>
      <c r="E162">
        <v>1937</v>
      </c>
      <c r="F162" s="6">
        <v>0.5</v>
      </c>
      <c r="G162">
        <v>-1.869</v>
      </c>
      <c r="H162">
        <v>46.168999999999997</v>
      </c>
      <c r="I162" t="s">
        <v>108</v>
      </c>
      <c r="J162" t="s">
        <v>428</v>
      </c>
      <c r="K162" t="s">
        <v>105</v>
      </c>
    </row>
    <row r="163" spans="1:11" x14ac:dyDescent="0.3">
      <c r="A163" t="s">
        <v>429</v>
      </c>
      <c r="B163" t="s">
        <v>53</v>
      </c>
      <c r="C163">
        <v>4</v>
      </c>
      <c r="D163">
        <v>2</v>
      </c>
      <c r="E163">
        <v>1951</v>
      </c>
      <c r="F163" s="6">
        <v>0.63888888888888884</v>
      </c>
      <c r="G163">
        <v>-4.3559999999999999</v>
      </c>
      <c r="H163">
        <v>50.845999999999997</v>
      </c>
      <c r="I163" t="s">
        <v>126</v>
      </c>
      <c r="J163" t="s">
        <v>305</v>
      </c>
      <c r="K163" t="s">
        <v>105</v>
      </c>
    </row>
    <row r="164" spans="1:11" x14ac:dyDescent="0.3">
      <c r="A164" t="s">
        <v>430</v>
      </c>
      <c r="B164" t="s">
        <v>53</v>
      </c>
      <c r="C164">
        <v>1</v>
      </c>
      <c r="D164">
        <v>12</v>
      </c>
      <c r="E164">
        <v>1947</v>
      </c>
      <c r="F164" s="6">
        <v>0.41319444444444442</v>
      </c>
      <c r="G164">
        <v>-2.351</v>
      </c>
      <c r="H164">
        <v>48.856999999999999</v>
      </c>
      <c r="I164" t="s">
        <v>126</v>
      </c>
      <c r="J164" t="s">
        <v>155</v>
      </c>
      <c r="K164" t="s">
        <v>105</v>
      </c>
    </row>
    <row r="165" spans="1:11" x14ac:dyDescent="0.3">
      <c r="A165" t="s">
        <v>431</v>
      </c>
      <c r="B165" t="s">
        <v>53</v>
      </c>
      <c r="C165">
        <v>1</v>
      </c>
      <c r="D165">
        <v>5</v>
      </c>
      <c r="E165">
        <v>1983</v>
      </c>
      <c r="F165" s="6">
        <v>0.25347222222222221</v>
      </c>
      <c r="G165">
        <v>-5.57</v>
      </c>
      <c r="H165">
        <v>43.292999999999999</v>
      </c>
      <c r="I165" t="s">
        <v>190</v>
      </c>
      <c r="J165" t="s">
        <v>432</v>
      </c>
      <c r="K165" t="s">
        <v>105</v>
      </c>
    </row>
    <row r="166" spans="1:11" x14ac:dyDescent="0.3">
      <c r="A166" t="s">
        <v>433</v>
      </c>
      <c r="B166" t="s">
        <v>53</v>
      </c>
      <c r="C166">
        <v>25</v>
      </c>
      <c r="D166">
        <v>4</v>
      </c>
      <c r="E166">
        <v>1932</v>
      </c>
      <c r="F166" s="6">
        <v>0.85416666666666663</v>
      </c>
      <c r="G166">
        <v>-2.351</v>
      </c>
      <c r="H166">
        <v>48.856999999999999</v>
      </c>
      <c r="I166" t="s">
        <v>126</v>
      </c>
      <c r="J166" t="s">
        <v>155</v>
      </c>
      <c r="K166" t="s">
        <v>105</v>
      </c>
    </row>
    <row r="167" spans="1:11" x14ac:dyDescent="0.3">
      <c r="A167" t="s">
        <v>434</v>
      </c>
      <c r="B167" t="s">
        <v>53</v>
      </c>
      <c r="C167">
        <v>7</v>
      </c>
      <c r="D167">
        <v>10</v>
      </c>
      <c r="E167">
        <v>1947</v>
      </c>
      <c r="F167" s="6">
        <v>6.25E-2</v>
      </c>
      <c r="G167">
        <v>1.6240000000000001</v>
      </c>
      <c r="H167">
        <v>49.637999999999998</v>
      </c>
      <c r="I167" t="s">
        <v>126</v>
      </c>
      <c r="J167" t="s">
        <v>435</v>
      </c>
      <c r="K167" t="s">
        <v>105</v>
      </c>
    </row>
    <row r="168" spans="1:11" x14ac:dyDescent="0.3">
      <c r="A168" t="s">
        <v>436</v>
      </c>
      <c r="B168" t="s">
        <v>53</v>
      </c>
      <c r="C168">
        <v>7</v>
      </c>
      <c r="D168">
        <v>12</v>
      </c>
      <c r="E168">
        <v>1962</v>
      </c>
      <c r="F168" s="6">
        <v>0.78819444444444442</v>
      </c>
      <c r="G168">
        <v>-1.0529999999999999</v>
      </c>
      <c r="H168">
        <v>49.43</v>
      </c>
      <c r="I168" t="s">
        <v>126</v>
      </c>
      <c r="J168" t="s">
        <v>437</v>
      </c>
      <c r="K168" t="s">
        <v>105</v>
      </c>
    </row>
    <row r="169" spans="1:11" x14ac:dyDescent="0.3">
      <c r="A169" t="s">
        <v>438</v>
      </c>
      <c r="B169" t="s">
        <v>53</v>
      </c>
      <c r="C169">
        <v>17</v>
      </c>
      <c r="D169">
        <v>8</v>
      </c>
      <c r="E169">
        <v>1948</v>
      </c>
      <c r="F169" s="6">
        <v>0.64930555555555558</v>
      </c>
      <c r="G169">
        <v>-2.351</v>
      </c>
      <c r="H169">
        <v>48.856999999999999</v>
      </c>
      <c r="I169" t="s">
        <v>126</v>
      </c>
      <c r="J169" t="s">
        <v>155</v>
      </c>
      <c r="K169" t="s">
        <v>105</v>
      </c>
    </row>
    <row r="170" spans="1:11" x14ac:dyDescent="0.3">
      <c r="A170" t="s">
        <v>439</v>
      </c>
      <c r="B170" t="s">
        <v>53</v>
      </c>
      <c r="C170">
        <v>21</v>
      </c>
      <c r="D170">
        <v>8</v>
      </c>
      <c r="E170">
        <v>1946</v>
      </c>
      <c r="F170" s="6">
        <v>0.15625</v>
      </c>
      <c r="G170">
        <v>-2.347</v>
      </c>
      <c r="H170">
        <v>48.973999999999997</v>
      </c>
      <c r="I170" t="s">
        <v>126</v>
      </c>
      <c r="J170" t="s">
        <v>440</v>
      </c>
      <c r="K170" t="s">
        <v>105</v>
      </c>
    </row>
    <row r="171" spans="1:11" x14ac:dyDescent="0.3">
      <c r="A171" t="s">
        <v>441</v>
      </c>
      <c r="B171" t="s">
        <v>53</v>
      </c>
      <c r="C171">
        <v>18</v>
      </c>
      <c r="D171">
        <v>5</v>
      </c>
      <c r="E171">
        <v>1946</v>
      </c>
      <c r="F171" s="6">
        <v>0.15625</v>
      </c>
      <c r="G171">
        <v>-5.3739999999999997</v>
      </c>
      <c r="H171">
        <v>43.295000000000002</v>
      </c>
      <c r="I171" t="s">
        <v>126</v>
      </c>
      <c r="J171" t="s">
        <v>267</v>
      </c>
      <c r="K171" t="s">
        <v>105</v>
      </c>
    </row>
    <row r="172" spans="1:11" x14ac:dyDescent="0.3">
      <c r="A172" t="s">
        <v>442</v>
      </c>
      <c r="B172" t="s">
        <v>53</v>
      </c>
      <c r="C172">
        <v>11</v>
      </c>
      <c r="D172">
        <v>8</v>
      </c>
      <c r="E172">
        <v>1933</v>
      </c>
      <c r="F172" s="6">
        <v>1.0416666666666666E-2</v>
      </c>
      <c r="G172">
        <v>-1.4450000000000001</v>
      </c>
      <c r="H172">
        <v>43.603999999999999</v>
      </c>
      <c r="I172" t="s">
        <v>126</v>
      </c>
      <c r="J172" t="s">
        <v>157</v>
      </c>
      <c r="K172" t="s">
        <v>105</v>
      </c>
    </row>
    <row r="173" spans="1:11" x14ac:dyDescent="0.3">
      <c r="A173" t="s">
        <v>443</v>
      </c>
      <c r="B173" t="s">
        <v>53</v>
      </c>
      <c r="C173">
        <v>24</v>
      </c>
      <c r="D173">
        <v>11</v>
      </c>
      <c r="E173">
        <v>1958</v>
      </c>
      <c r="F173" s="6">
        <v>6.25E-2</v>
      </c>
      <c r="G173">
        <v>0.63200000000000001</v>
      </c>
      <c r="H173">
        <v>35.698999999999998</v>
      </c>
      <c r="I173" t="s">
        <v>126</v>
      </c>
      <c r="J173" t="s">
        <v>109</v>
      </c>
      <c r="K173" t="s">
        <v>105</v>
      </c>
    </row>
    <row r="174" spans="1:11" x14ac:dyDescent="0.3">
      <c r="A174" t="s">
        <v>444</v>
      </c>
      <c r="B174" t="s">
        <v>53</v>
      </c>
      <c r="C174">
        <v>2</v>
      </c>
      <c r="D174">
        <v>3</v>
      </c>
      <c r="E174">
        <v>1949</v>
      </c>
      <c r="F174" s="6">
        <v>0.51041666666666663</v>
      </c>
      <c r="G174">
        <v>-2.351</v>
      </c>
      <c r="H174">
        <v>48.856999999999999</v>
      </c>
      <c r="I174" t="s">
        <v>126</v>
      </c>
      <c r="J174" t="s">
        <v>155</v>
      </c>
      <c r="K174" t="s">
        <v>105</v>
      </c>
    </row>
    <row r="175" spans="1:11" x14ac:dyDescent="0.3">
      <c r="A175" t="s">
        <v>445</v>
      </c>
      <c r="B175" t="s">
        <v>53</v>
      </c>
      <c r="C175">
        <v>30</v>
      </c>
      <c r="D175">
        <v>12</v>
      </c>
      <c r="E175">
        <v>1937</v>
      </c>
      <c r="F175" s="6">
        <v>0.65972222222222221</v>
      </c>
      <c r="G175">
        <v>-4.8339999999999996</v>
      </c>
      <c r="H175">
        <v>45.767000000000003</v>
      </c>
      <c r="I175" t="s">
        <v>108</v>
      </c>
      <c r="J175" t="s">
        <v>153</v>
      </c>
      <c r="K175" t="s">
        <v>105</v>
      </c>
    </row>
    <row r="176" spans="1:11" x14ac:dyDescent="0.3">
      <c r="A176" t="s">
        <v>446</v>
      </c>
      <c r="B176" t="s">
        <v>53</v>
      </c>
      <c r="C176">
        <v>7</v>
      </c>
      <c r="D176">
        <v>8</v>
      </c>
      <c r="E176">
        <v>1943</v>
      </c>
      <c r="F176" s="6">
        <v>9.375E-2</v>
      </c>
      <c r="G176">
        <v>-1.9039999999999999</v>
      </c>
      <c r="H176">
        <v>47.901000000000003</v>
      </c>
      <c r="I176" t="s">
        <v>190</v>
      </c>
      <c r="J176" t="s">
        <v>447</v>
      </c>
      <c r="K176" t="s">
        <v>105</v>
      </c>
    </row>
    <row r="177" spans="1:11" x14ac:dyDescent="0.3">
      <c r="A177" t="s">
        <v>448</v>
      </c>
      <c r="B177" t="s">
        <v>53</v>
      </c>
      <c r="C177">
        <v>12</v>
      </c>
      <c r="D177">
        <v>7</v>
      </c>
      <c r="E177">
        <v>1908</v>
      </c>
      <c r="F177" s="6">
        <v>0.5</v>
      </c>
      <c r="G177">
        <v>2.0259999999999998</v>
      </c>
      <c r="H177">
        <v>48.648000000000003</v>
      </c>
      <c r="I177" t="s">
        <v>150</v>
      </c>
      <c r="J177" t="s">
        <v>151</v>
      </c>
      <c r="K177" t="s">
        <v>105</v>
      </c>
    </row>
    <row r="178" spans="1:11" x14ac:dyDescent="0.3">
      <c r="A178" t="s">
        <v>449</v>
      </c>
      <c r="B178" t="s">
        <v>53</v>
      </c>
      <c r="C178">
        <v>23</v>
      </c>
      <c r="D178">
        <v>7</v>
      </c>
      <c r="E178">
        <v>1925</v>
      </c>
      <c r="F178" s="6">
        <v>9.375E-2</v>
      </c>
      <c r="G178">
        <v>-3.0630000000000002</v>
      </c>
      <c r="H178">
        <v>50.631</v>
      </c>
      <c r="I178" t="s">
        <v>126</v>
      </c>
      <c r="J178" t="s">
        <v>450</v>
      </c>
      <c r="K178" t="s">
        <v>105</v>
      </c>
    </row>
    <row r="179" spans="1:11" x14ac:dyDescent="0.3">
      <c r="A179" t="s">
        <v>451</v>
      </c>
      <c r="B179" t="s">
        <v>53</v>
      </c>
      <c r="C179">
        <v>8</v>
      </c>
      <c r="D179">
        <v>11</v>
      </c>
      <c r="E179">
        <v>1935</v>
      </c>
      <c r="F179" s="6">
        <v>0.1423611111111111</v>
      </c>
      <c r="G179">
        <v>-2.2909999999999999</v>
      </c>
      <c r="H179">
        <v>48.779000000000003</v>
      </c>
      <c r="I179" t="s">
        <v>108</v>
      </c>
      <c r="J179" t="s">
        <v>452</v>
      </c>
      <c r="K179" t="s">
        <v>105</v>
      </c>
    </row>
    <row r="180" spans="1:11" x14ac:dyDescent="0.3">
      <c r="A180" t="s">
        <v>453</v>
      </c>
      <c r="B180" t="s">
        <v>53</v>
      </c>
      <c r="C180">
        <v>13</v>
      </c>
      <c r="D180">
        <v>9</v>
      </c>
      <c r="E180">
        <v>1956</v>
      </c>
      <c r="F180" s="6">
        <v>0.625</v>
      </c>
      <c r="G180">
        <v>0.77300000000000002</v>
      </c>
      <c r="H180">
        <v>43.488</v>
      </c>
      <c r="I180" t="s">
        <v>126</v>
      </c>
      <c r="J180" t="s">
        <v>454</v>
      </c>
      <c r="K180" t="s">
        <v>105</v>
      </c>
    </row>
    <row r="181" spans="1:11" x14ac:dyDescent="0.3">
      <c r="A181" t="s">
        <v>455</v>
      </c>
      <c r="B181" t="s">
        <v>53</v>
      </c>
      <c r="C181">
        <v>16</v>
      </c>
      <c r="D181">
        <v>5</v>
      </c>
      <c r="E181">
        <v>1970</v>
      </c>
      <c r="F181" s="6">
        <v>0.46875</v>
      </c>
      <c r="G181">
        <v>-4.3559999999999999</v>
      </c>
      <c r="H181">
        <v>50.845999999999997</v>
      </c>
      <c r="I181" t="s">
        <v>126</v>
      </c>
      <c r="J181" t="s">
        <v>305</v>
      </c>
      <c r="K181" t="s">
        <v>105</v>
      </c>
    </row>
    <row r="182" spans="1:11" x14ac:dyDescent="0.3">
      <c r="A182" t="s">
        <v>456</v>
      </c>
      <c r="B182" t="s">
        <v>53</v>
      </c>
      <c r="C182">
        <v>16</v>
      </c>
      <c r="D182">
        <v>2</v>
      </c>
      <c r="E182">
        <v>1968</v>
      </c>
      <c r="F182" s="6">
        <v>9.0277777777777776E-2</v>
      </c>
      <c r="G182">
        <v>-6.3449999999999998</v>
      </c>
      <c r="H182">
        <v>45.277000000000001</v>
      </c>
      <c r="I182" t="s">
        <v>126</v>
      </c>
      <c r="J182" t="s">
        <v>457</v>
      </c>
      <c r="K182" t="s">
        <v>105</v>
      </c>
    </row>
    <row r="183" spans="1:11" x14ac:dyDescent="0.3">
      <c r="A183" t="s">
        <v>458</v>
      </c>
      <c r="B183" t="s">
        <v>53</v>
      </c>
      <c r="C183">
        <v>21</v>
      </c>
      <c r="D183">
        <v>7</v>
      </c>
      <c r="E183">
        <v>1934</v>
      </c>
      <c r="F183" s="6">
        <v>0.65625</v>
      </c>
      <c r="G183">
        <v>-2.2429999999999999</v>
      </c>
      <c r="H183">
        <v>48.834000000000003</v>
      </c>
      <c r="I183" t="s">
        <v>126</v>
      </c>
      <c r="J183" t="s">
        <v>459</v>
      </c>
      <c r="K183" t="s">
        <v>105</v>
      </c>
    </row>
    <row r="184" spans="1:11" x14ac:dyDescent="0.3">
      <c r="A184" t="s">
        <v>460</v>
      </c>
      <c r="B184" t="s">
        <v>53</v>
      </c>
      <c r="C184">
        <v>30</v>
      </c>
      <c r="D184">
        <v>6</v>
      </c>
      <c r="E184">
        <v>1949</v>
      </c>
      <c r="F184" s="6">
        <v>5.2083333333333336E-2</v>
      </c>
      <c r="G184">
        <v>-2.351</v>
      </c>
      <c r="H184">
        <v>48.856999999999999</v>
      </c>
      <c r="I184" t="s">
        <v>126</v>
      </c>
      <c r="J184" t="s">
        <v>155</v>
      </c>
      <c r="K184" t="s">
        <v>105</v>
      </c>
    </row>
    <row r="185" spans="1:11" x14ac:dyDescent="0.3">
      <c r="A185" t="s">
        <v>461</v>
      </c>
      <c r="B185" t="s">
        <v>53</v>
      </c>
      <c r="C185">
        <v>25</v>
      </c>
      <c r="D185">
        <v>4</v>
      </c>
      <c r="E185">
        <v>1918</v>
      </c>
      <c r="F185" s="6">
        <v>2.0833333333333332E-2</v>
      </c>
      <c r="G185">
        <v>-3.052</v>
      </c>
      <c r="H185">
        <v>36.771999999999998</v>
      </c>
      <c r="I185" t="s">
        <v>126</v>
      </c>
      <c r="J185" t="s">
        <v>462</v>
      </c>
      <c r="K185" t="s">
        <v>105</v>
      </c>
    </row>
    <row r="186" spans="1:11" x14ac:dyDescent="0.3">
      <c r="A186" t="s">
        <v>463</v>
      </c>
      <c r="B186" t="s">
        <v>53</v>
      </c>
      <c r="C186">
        <v>4</v>
      </c>
      <c r="D186">
        <v>5</v>
      </c>
      <c r="E186">
        <v>1942</v>
      </c>
      <c r="F186" s="6">
        <v>0.5</v>
      </c>
      <c r="G186">
        <v>-2.6909999999999998</v>
      </c>
      <c r="H186">
        <v>36.643999999999998</v>
      </c>
      <c r="I186" t="s">
        <v>126</v>
      </c>
      <c r="J186" t="s">
        <v>464</v>
      </c>
      <c r="K186" t="s">
        <v>105</v>
      </c>
    </row>
    <row r="187" spans="1:11" x14ac:dyDescent="0.3">
      <c r="A187" t="s">
        <v>465</v>
      </c>
      <c r="B187" t="s">
        <v>53</v>
      </c>
      <c r="C187">
        <v>17</v>
      </c>
      <c r="D187">
        <v>7</v>
      </c>
      <c r="E187">
        <v>1939</v>
      </c>
      <c r="F187" s="6">
        <v>0.84722222222222221</v>
      </c>
      <c r="G187">
        <v>-2.351</v>
      </c>
      <c r="H187">
        <v>48.856999999999999</v>
      </c>
      <c r="I187" t="s">
        <v>126</v>
      </c>
      <c r="J187" t="s">
        <v>155</v>
      </c>
      <c r="K187" t="s">
        <v>105</v>
      </c>
    </row>
    <row r="188" spans="1:11" x14ac:dyDescent="0.3">
      <c r="A188" t="s">
        <v>466</v>
      </c>
      <c r="B188" t="s">
        <v>53</v>
      </c>
      <c r="C188">
        <v>11</v>
      </c>
      <c r="D188">
        <v>9</v>
      </c>
      <c r="E188">
        <v>1939</v>
      </c>
      <c r="F188" s="6">
        <v>0.32291666666666669</v>
      </c>
      <c r="G188">
        <v>-5.226</v>
      </c>
      <c r="H188">
        <v>46.204999999999998</v>
      </c>
      <c r="I188" t="s">
        <v>126</v>
      </c>
      <c r="J188" t="s">
        <v>368</v>
      </c>
      <c r="K188" t="s">
        <v>105</v>
      </c>
    </row>
    <row r="189" spans="1:11" x14ac:dyDescent="0.3">
      <c r="A189" t="s">
        <v>467</v>
      </c>
      <c r="B189" t="s">
        <v>53</v>
      </c>
      <c r="C189">
        <v>16</v>
      </c>
      <c r="D189">
        <v>6</v>
      </c>
      <c r="E189">
        <v>1950</v>
      </c>
      <c r="F189" s="6">
        <v>0.70833333333333337</v>
      </c>
      <c r="G189">
        <v>-2.13</v>
      </c>
      <c r="H189">
        <v>48.802</v>
      </c>
      <c r="I189" t="s">
        <v>126</v>
      </c>
      <c r="J189" t="s">
        <v>337</v>
      </c>
      <c r="K189" t="s">
        <v>105</v>
      </c>
    </row>
    <row r="190" spans="1:11" x14ac:dyDescent="0.3">
      <c r="A190" t="s">
        <v>468</v>
      </c>
      <c r="B190" t="s">
        <v>53</v>
      </c>
      <c r="C190">
        <v>13</v>
      </c>
      <c r="D190">
        <v>3</v>
      </c>
      <c r="E190">
        <v>1914</v>
      </c>
      <c r="F190" s="6">
        <v>0.47916666666666669</v>
      </c>
      <c r="G190">
        <v>-2.351</v>
      </c>
      <c r="H190">
        <v>48.856999999999999</v>
      </c>
      <c r="I190" t="s">
        <v>108</v>
      </c>
      <c r="J190" t="s">
        <v>155</v>
      </c>
      <c r="K190" t="s">
        <v>105</v>
      </c>
    </row>
    <row r="191" spans="1:11" x14ac:dyDescent="0.3">
      <c r="A191" t="s">
        <v>469</v>
      </c>
      <c r="B191" t="s">
        <v>53</v>
      </c>
      <c r="C191">
        <v>2</v>
      </c>
      <c r="D191">
        <v>8</v>
      </c>
      <c r="E191">
        <v>1952</v>
      </c>
      <c r="F191" s="6">
        <v>0.58333333333333337</v>
      </c>
      <c r="G191">
        <v>0.40100000000000002</v>
      </c>
      <c r="H191">
        <v>44.709000000000003</v>
      </c>
      <c r="I191" t="s">
        <v>126</v>
      </c>
      <c r="J191" t="s">
        <v>470</v>
      </c>
      <c r="K191" t="s">
        <v>105</v>
      </c>
    </row>
    <row r="192" spans="1:11" x14ac:dyDescent="0.3">
      <c r="A192" t="s">
        <v>471</v>
      </c>
      <c r="B192" t="s">
        <v>53</v>
      </c>
      <c r="C192">
        <v>15</v>
      </c>
      <c r="D192">
        <v>8</v>
      </c>
      <c r="E192">
        <v>1956</v>
      </c>
      <c r="F192" s="6">
        <v>6.5972222222222224E-2</v>
      </c>
      <c r="G192">
        <v>-4.3719999999999999</v>
      </c>
      <c r="H192">
        <v>50.828000000000003</v>
      </c>
      <c r="I192" t="s">
        <v>126</v>
      </c>
      <c r="J192" t="s">
        <v>348</v>
      </c>
      <c r="K192" t="s">
        <v>105</v>
      </c>
    </row>
    <row r="193" spans="1:11" x14ac:dyDescent="0.3">
      <c r="A193" t="s">
        <v>472</v>
      </c>
      <c r="B193" t="s">
        <v>53</v>
      </c>
      <c r="C193">
        <v>6</v>
      </c>
      <c r="D193">
        <v>11</v>
      </c>
      <c r="E193">
        <v>1931</v>
      </c>
      <c r="F193" s="6">
        <v>0.68055555555555558</v>
      </c>
      <c r="G193">
        <v>-2.0939999999999999</v>
      </c>
      <c r="H193">
        <v>48.899000000000001</v>
      </c>
      <c r="I193" t="s">
        <v>108</v>
      </c>
      <c r="J193" t="s">
        <v>473</v>
      </c>
      <c r="K193" t="s">
        <v>105</v>
      </c>
    </row>
    <row r="194" spans="1:11" x14ac:dyDescent="0.3">
      <c r="A194" t="s">
        <v>474</v>
      </c>
      <c r="B194" t="s">
        <v>53</v>
      </c>
      <c r="C194">
        <v>1</v>
      </c>
      <c r="D194">
        <v>1</v>
      </c>
      <c r="E194">
        <v>2000</v>
      </c>
      <c r="F194" s="6">
        <v>0</v>
      </c>
      <c r="G194">
        <v>-101</v>
      </c>
      <c r="H194">
        <v>4.59</v>
      </c>
      <c r="I194" t="s">
        <v>326</v>
      </c>
      <c r="J194" t="s">
        <v>426</v>
      </c>
      <c r="K194" t="s">
        <v>105</v>
      </c>
    </row>
    <row r="195" spans="1:11" x14ac:dyDescent="0.3">
      <c r="A195" t="s">
        <v>475</v>
      </c>
      <c r="B195" t="s">
        <v>53</v>
      </c>
      <c r="C195">
        <v>16</v>
      </c>
      <c r="D195">
        <v>1</v>
      </c>
      <c r="E195">
        <v>1932</v>
      </c>
      <c r="F195" s="6">
        <v>0.6875</v>
      </c>
      <c r="G195">
        <v>-2.351</v>
      </c>
      <c r="H195">
        <v>48.856999999999999</v>
      </c>
      <c r="I195" t="s">
        <v>108</v>
      </c>
      <c r="J195" t="s">
        <v>155</v>
      </c>
      <c r="K195" t="s">
        <v>105</v>
      </c>
    </row>
    <row r="196" spans="1:11" x14ac:dyDescent="0.3">
      <c r="A196" t="s">
        <v>476</v>
      </c>
      <c r="B196" t="s">
        <v>53</v>
      </c>
      <c r="C196">
        <v>15</v>
      </c>
      <c r="D196">
        <v>8</v>
      </c>
      <c r="E196">
        <v>1945</v>
      </c>
      <c r="F196" s="6">
        <v>0.16666666666666666</v>
      </c>
      <c r="G196">
        <v>0.498</v>
      </c>
      <c r="H196">
        <v>43.890999999999998</v>
      </c>
      <c r="I196" t="s">
        <v>190</v>
      </c>
      <c r="J196" t="s">
        <v>477</v>
      </c>
      <c r="K196" t="s">
        <v>105</v>
      </c>
    </row>
    <row r="197" spans="1:11" x14ac:dyDescent="0.3">
      <c r="A197" t="s">
        <v>478</v>
      </c>
      <c r="B197" t="s">
        <v>53</v>
      </c>
      <c r="C197">
        <v>12</v>
      </c>
      <c r="D197">
        <v>1</v>
      </c>
      <c r="E197">
        <v>1937</v>
      </c>
      <c r="F197" s="6">
        <v>0.89583333333333337</v>
      </c>
      <c r="G197">
        <v>-6.1849999999999996</v>
      </c>
      <c r="H197">
        <v>46.198</v>
      </c>
      <c r="I197" t="s">
        <v>126</v>
      </c>
      <c r="J197" t="s">
        <v>479</v>
      </c>
      <c r="K197" t="s">
        <v>105</v>
      </c>
    </row>
    <row r="198" spans="1:11" x14ac:dyDescent="0.3">
      <c r="A198" t="s">
        <v>480</v>
      </c>
      <c r="B198" t="s">
        <v>53</v>
      </c>
      <c r="C198">
        <v>17</v>
      </c>
      <c r="D198">
        <v>10</v>
      </c>
      <c r="E198">
        <v>1948</v>
      </c>
      <c r="F198" s="6">
        <v>0.3263888888888889</v>
      </c>
      <c r="G198">
        <v>-0.106</v>
      </c>
      <c r="H198">
        <v>49.493000000000002</v>
      </c>
      <c r="I198" t="s">
        <v>126</v>
      </c>
      <c r="J198" t="s">
        <v>481</v>
      </c>
      <c r="K198" t="s">
        <v>105</v>
      </c>
    </row>
    <row r="199" spans="1:11" x14ac:dyDescent="0.3">
      <c r="A199" t="s">
        <v>482</v>
      </c>
      <c r="B199" t="s">
        <v>53</v>
      </c>
      <c r="C199">
        <v>6</v>
      </c>
      <c r="D199">
        <v>11</v>
      </c>
      <c r="E199">
        <v>1931</v>
      </c>
      <c r="F199" s="6">
        <v>0.39583333333333331</v>
      </c>
      <c r="G199">
        <v>-3.173</v>
      </c>
      <c r="H199">
        <v>50.691000000000003</v>
      </c>
      <c r="I199" t="s">
        <v>108</v>
      </c>
      <c r="J199" t="s">
        <v>483</v>
      </c>
      <c r="K199" t="s">
        <v>105</v>
      </c>
    </row>
    <row r="200" spans="1:11" x14ac:dyDescent="0.3">
      <c r="A200" t="s">
        <v>484</v>
      </c>
      <c r="B200" t="s">
        <v>53</v>
      </c>
      <c r="C200">
        <v>19</v>
      </c>
      <c r="D200">
        <v>9</v>
      </c>
      <c r="E200">
        <v>1947</v>
      </c>
      <c r="F200" s="6">
        <v>0.625</v>
      </c>
      <c r="G200">
        <v>-2.407</v>
      </c>
      <c r="H200">
        <v>48.826000000000001</v>
      </c>
      <c r="I200" t="s">
        <v>126</v>
      </c>
      <c r="J200" t="s">
        <v>485</v>
      </c>
      <c r="K200" t="s">
        <v>105</v>
      </c>
    </row>
    <row r="201" spans="1:11" x14ac:dyDescent="0.3">
      <c r="A201" t="s">
        <v>486</v>
      </c>
      <c r="B201" t="s">
        <v>53</v>
      </c>
      <c r="C201">
        <v>19</v>
      </c>
      <c r="D201">
        <v>7</v>
      </c>
      <c r="E201">
        <v>1969</v>
      </c>
      <c r="F201" s="6">
        <v>0.27083333333333331</v>
      </c>
      <c r="G201">
        <v>-1.5329999999999999</v>
      </c>
      <c r="H201">
        <v>45.158999999999999</v>
      </c>
      <c r="I201" t="s">
        <v>126</v>
      </c>
      <c r="J201" t="s">
        <v>487</v>
      </c>
      <c r="K201" t="s">
        <v>105</v>
      </c>
    </row>
    <row r="202" spans="1:11" x14ac:dyDescent="0.3">
      <c r="A202" t="s">
        <v>488</v>
      </c>
      <c r="B202" t="s">
        <v>53</v>
      </c>
      <c r="C202">
        <v>26</v>
      </c>
      <c r="D202">
        <v>8</v>
      </c>
      <c r="E202">
        <v>1925</v>
      </c>
      <c r="F202" s="6">
        <v>0.41666666666666669</v>
      </c>
      <c r="G202">
        <v>-1.9790000000000001</v>
      </c>
      <c r="H202">
        <v>44.22</v>
      </c>
      <c r="I202" t="s">
        <v>126</v>
      </c>
      <c r="J202" t="s">
        <v>489</v>
      </c>
      <c r="K202" t="s">
        <v>105</v>
      </c>
    </row>
    <row r="203" spans="1:11" x14ac:dyDescent="0.3">
      <c r="A203" t="s">
        <v>490</v>
      </c>
      <c r="B203" t="s">
        <v>53</v>
      </c>
      <c r="C203">
        <v>17</v>
      </c>
      <c r="D203">
        <v>4</v>
      </c>
      <c r="E203">
        <v>1909</v>
      </c>
      <c r="F203" s="6">
        <v>0.33333333333333331</v>
      </c>
      <c r="G203">
        <v>-2.4180000000000001</v>
      </c>
      <c r="H203">
        <v>48.722000000000001</v>
      </c>
      <c r="I203" t="s">
        <v>150</v>
      </c>
      <c r="J203" t="s">
        <v>491</v>
      </c>
      <c r="K203" t="s">
        <v>105</v>
      </c>
    </row>
    <row r="204" spans="1:11" x14ac:dyDescent="0.3">
      <c r="A204" t="s">
        <v>492</v>
      </c>
      <c r="B204" t="s">
        <v>53</v>
      </c>
      <c r="C204">
        <v>13</v>
      </c>
      <c r="D204">
        <v>2</v>
      </c>
      <c r="E204">
        <v>1917</v>
      </c>
      <c r="F204" s="6">
        <v>0.16666666666666666</v>
      </c>
      <c r="G204">
        <v>-2.351</v>
      </c>
      <c r="H204">
        <v>48.856999999999999</v>
      </c>
      <c r="I204" t="s">
        <v>108</v>
      </c>
      <c r="J204" t="s">
        <v>155</v>
      </c>
      <c r="K204" t="s">
        <v>105</v>
      </c>
    </row>
    <row r="205" spans="1:11" x14ac:dyDescent="0.3">
      <c r="A205" t="s">
        <v>493</v>
      </c>
      <c r="B205" t="s">
        <v>53</v>
      </c>
      <c r="C205">
        <v>24</v>
      </c>
      <c r="D205">
        <v>2</v>
      </c>
      <c r="E205">
        <v>1955</v>
      </c>
      <c r="F205" s="6">
        <v>0.48958333333333331</v>
      </c>
      <c r="G205">
        <v>-4.5819999999999999</v>
      </c>
      <c r="H205">
        <v>45.515000000000001</v>
      </c>
      <c r="I205" t="s">
        <v>126</v>
      </c>
      <c r="J205" t="s">
        <v>494</v>
      </c>
      <c r="K205" t="s">
        <v>105</v>
      </c>
    </row>
    <row r="206" spans="1:11" x14ac:dyDescent="0.3">
      <c r="A206" t="s">
        <v>495</v>
      </c>
      <c r="B206" t="s">
        <v>53</v>
      </c>
      <c r="C206">
        <v>3</v>
      </c>
      <c r="D206">
        <v>6</v>
      </c>
      <c r="E206">
        <v>1922</v>
      </c>
      <c r="F206" s="6">
        <v>0.84375</v>
      </c>
      <c r="G206">
        <v>2.76</v>
      </c>
      <c r="H206">
        <v>47.655000000000001</v>
      </c>
      <c r="I206" t="s">
        <v>126</v>
      </c>
      <c r="J206" t="s">
        <v>496</v>
      </c>
      <c r="K206" t="s">
        <v>105</v>
      </c>
    </row>
    <row r="207" spans="1:11" x14ac:dyDescent="0.3">
      <c r="A207" t="s">
        <v>497</v>
      </c>
      <c r="B207" t="s">
        <v>53</v>
      </c>
      <c r="C207">
        <v>10</v>
      </c>
      <c r="D207">
        <v>9</v>
      </c>
      <c r="E207">
        <v>1974</v>
      </c>
      <c r="F207" s="6">
        <v>0.92777777777777781</v>
      </c>
      <c r="G207">
        <v>-6.8689999999999998</v>
      </c>
      <c r="H207">
        <v>46.177999999999997</v>
      </c>
      <c r="I207" t="s">
        <v>126</v>
      </c>
      <c r="J207" t="s">
        <v>498</v>
      </c>
      <c r="K207" t="s">
        <v>105</v>
      </c>
    </row>
    <row r="208" spans="1:11" x14ac:dyDescent="0.3">
      <c r="A208" t="s">
        <v>499</v>
      </c>
      <c r="B208" t="s">
        <v>53</v>
      </c>
      <c r="C208">
        <v>18</v>
      </c>
      <c r="D208">
        <v>8</v>
      </c>
      <c r="E208">
        <v>1922</v>
      </c>
      <c r="F208" s="6">
        <v>0.3125</v>
      </c>
      <c r="G208">
        <v>4.4870000000000001</v>
      </c>
      <c r="H208">
        <v>48.39</v>
      </c>
      <c r="I208" t="s">
        <v>126</v>
      </c>
      <c r="J208" t="s">
        <v>500</v>
      </c>
      <c r="K208" t="s">
        <v>105</v>
      </c>
    </row>
    <row r="209" spans="1:11" x14ac:dyDescent="0.3">
      <c r="A209" t="s">
        <v>501</v>
      </c>
      <c r="B209" t="s">
        <v>53</v>
      </c>
      <c r="C209">
        <v>7</v>
      </c>
      <c r="D209">
        <v>8</v>
      </c>
      <c r="E209">
        <v>1962</v>
      </c>
      <c r="F209" s="6">
        <v>0.25</v>
      </c>
      <c r="G209">
        <v>-3.9780000000000002</v>
      </c>
      <c r="H209">
        <v>46.481000000000002</v>
      </c>
      <c r="I209" t="s">
        <v>126</v>
      </c>
      <c r="J209" t="s">
        <v>502</v>
      </c>
      <c r="K209" t="s">
        <v>105</v>
      </c>
    </row>
    <row r="210" spans="1:11" x14ac:dyDescent="0.3">
      <c r="A210" t="s">
        <v>503</v>
      </c>
      <c r="B210" t="s">
        <v>53</v>
      </c>
      <c r="C210">
        <v>2</v>
      </c>
      <c r="D210">
        <v>12</v>
      </c>
      <c r="E210">
        <v>1939</v>
      </c>
      <c r="F210" s="6">
        <v>0.4375</v>
      </c>
      <c r="G210">
        <v>-6.1289999999999996</v>
      </c>
      <c r="H210">
        <v>43.12</v>
      </c>
      <c r="I210" t="s">
        <v>108</v>
      </c>
      <c r="J210" t="s">
        <v>504</v>
      </c>
      <c r="K210" t="s">
        <v>105</v>
      </c>
    </row>
    <row r="211" spans="1:11" x14ac:dyDescent="0.3">
      <c r="A211" t="s">
        <v>505</v>
      </c>
      <c r="B211" t="s">
        <v>53</v>
      </c>
      <c r="C211">
        <v>27</v>
      </c>
      <c r="D211">
        <v>5</v>
      </c>
      <c r="E211">
        <v>1944</v>
      </c>
      <c r="F211" s="6">
        <v>0.29166666666666669</v>
      </c>
      <c r="G211">
        <v>7.6150000000000002</v>
      </c>
      <c r="H211">
        <v>33.595999999999997</v>
      </c>
      <c r="I211" t="s">
        <v>126</v>
      </c>
      <c r="J211" t="s">
        <v>506</v>
      </c>
      <c r="K211" t="s">
        <v>105</v>
      </c>
    </row>
    <row r="212" spans="1:11" x14ac:dyDescent="0.3">
      <c r="A212" t="s">
        <v>507</v>
      </c>
      <c r="B212" t="s">
        <v>53</v>
      </c>
      <c r="C212">
        <v>9</v>
      </c>
      <c r="D212">
        <v>3</v>
      </c>
      <c r="E212">
        <v>1947</v>
      </c>
      <c r="F212" s="6">
        <v>0.5</v>
      </c>
      <c r="G212">
        <v>-0.95599999999999996</v>
      </c>
      <c r="H212">
        <v>49.546999999999997</v>
      </c>
      <c r="I212" t="s">
        <v>126</v>
      </c>
      <c r="J212" t="s">
        <v>508</v>
      </c>
      <c r="K212" t="s">
        <v>105</v>
      </c>
    </row>
    <row r="213" spans="1:11" x14ac:dyDescent="0.3">
      <c r="A213" t="s">
        <v>509</v>
      </c>
      <c r="B213" t="s">
        <v>53</v>
      </c>
      <c r="C213">
        <v>26</v>
      </c>
      <c r="D213">
        <v>12</v>
      </c>
      <c r="E213">
        <v>1948</v>
      </c>
      <c r="F213" s="6">
        <v>0.94444444444444442</v>
      </c>
      <c r="G213">
        <v>-7.7910000000000004</v>
      </c>
      <c r="H213">
        <v>48.82</v>
      </c>
      <c r="I213" t="s">
        <v>126</v>
      </c>
      <c r="J213" t="s">
        <v>510</v>
      </c>
      <c r="K213" t="s">
        <v>105</v>
      </c>
    </row>
    <row r="214" spans="1:11" x14ac:dyDescent="0.3">
      <c r="A214" t="s">
        <v>511</v>
      </c>
      <c r="B214" t="s">
        <v>53</v>
      </c>
      <c r="C214">
        <v>3</v>
      </c>
      <c r="D214">
        <v>5</v>
      </c>
      <c r="E214">
        <v>1956</v>
      </c>
      <c r="F214" s="6">
        <v>0.32291666666666669</v>
      </c>
      <c r="G214">
        <v>-2.13</v>
      </c>
      <c r="H214">
        <v>48.802</v>
      </c>
      <c r="I214" t="s">
        <v>126</v>
      </c>
      <c r="J214" t="s">
        <v>337</v>
      </c>
      <c r="K214" t="s">
        <v>105</v>
      </c>
    </row>
    <row r="215" spans="1:11" x14ac:dyDescent="0.3">
      <c r="A215" t="s">
        <v>512</v>
      </c>
      <c r="B215" t="s">
        <v>168</v>
      </c>
      <c r="C215">
        <v>10</v>
      </c>
      <c r="D215">
        <v>11</v>
      </c>
      <c r="E215">
        <v>1946</v>
      </c>
      <c r="F215" s="6">
        <v>0.75</v>
      </c>
      <c r="G215">
        <v>83.81</v>
      </c>
      <c r="H215">
        <v>39.924999999999997</v>
      </c>
      <c r="I215" t="s">
        <v>144</v>
      </c>
      <c r="J215" t="s">
        <v>513</v>
      </c>
      <c r="K215" t="s">
        <v>105</v>
      </c>
    </row>
    <row r="216" spans="1:11" x14ac:dyDescent="0.3">
      <c r="A216" t="s">
        <v>514</v>
      </c>
      <c r="B216" t="s">
        <v>53</v>
      </c>
      <c r="C216">
        <v>5</v>
      </c>
      <c r="D216">
        <v>7</v>
      </c>
      <c r="E216">
        <v>1914</v>
      </c>
      <c r="F216" s="6">
        <v>0.29166666666666669</v>
      </c>
      <c r="G216">
        <v>-1.484</v>
      </c>
      <c r="H216">
        <v>48.444000000000003</v>
      </c>
      <c r="I216" t="s">
        <v>108</v>
      </c>
      <c r="J216" t="s">
        <v>515</v>
      </c>
      <c r="K216" t="s">
        <v>105</v>
      </c>
    </row>
    <row r="217" spans="1:11" x14ac:dyDescent="0.3">
      <c r="A217" t="s">
        <v>516</v>
      </c>
      <c r="B217" t="s">
        <v>53</v>
      </c>
      <c r="C217">
        <v>26</v>
      </c>
      <c r="D217">
        <v>3</v>
      </c>
      <c r="E217">
        <v>1934</v>
      </c>
      <c r="F217" s="6">
        <v>0.17847222222222223</v>
      </c>
      <c r="G217">
        <v>74.007000000000005</v>
      </c>
      <c r="H217">
        <v>40.713000000000001</v>
      </c>
      <c r="I217" t="s">
        <v>144</v>
      </c>
      <c r="J217" t="s">
        <v>124</v>
      </c>
      <c r="K217" t="s">
        <v>105</v>
      </c>
    </row>
    <row r="218" spans="1:11" x14ac:dyDescent="0.3">
      <c r="A218" t="s">
        <v>517</v>
      </c>
      <c r="B218" t="s">
        <v>53</v>
      </c>
      <c r="C218">
        <v>15</v>
      </c>
      <c r="D218">
        <v>3</v>
      </c>
      <c r="E218">
        <v>1932</v>
      </c>
      <c r="F218" s="6">
        <v>0.63194444444444442</v>
      </c>
      <c r="G218">
        <v>-100.27200000000001</v>
      </c>
      <c r="H218">
        <v>35.445</v>
      </c>
      <c r="I218" t="s">
        <v>104</v>
      </c>
      <c r="J218" t="s">
        <v>518</v>
      </c>
      <c r="K218" t="s">
        <v>105</v>
      </c>
    </row>
    <row r="219" spans="1:11" x14ac:dyDescent="0.3">
      <c r="A219" t="s">
        <v>519</v>
      </c>
      <c r="B219" t="s">
        <v>53</v>
      </c>
      <c r="C219">
        <v>30</v>
      </c>
      <c r="D219">
        <v>3</v>
      </c>
      <c r="E219">
        <v>1944</v>
      </c>
      <c r="F219" s="6">
        <v>0.4284722222222222</v>
      </c>
      <c r="G219">
        <v>71.802000000000007</v>
      </c>
      <c r="H219">
        <v>42.262</v>
      </c>
      <c r="I219" t="s">
        <v>106</v>
      </c>
      <c r="J219" t="s">
        <v>520</v>
      </c>
      <c r="K219" t="s">
        <v>105</v>
      </c>
    </row>
    <row r="220" spans="1:11" x14ac:dyDescent="0.3">
      <c r="A220" t="s">
        <v>521</v>
      </c>
      <c r="B220" t="s">
        <v>53</v>
      </c>
      <c r="C220">
        <v>19</v>
      </c>
      <c r="D220">
        <v>6</v>
      </c>
      <c r="E220">
        <v>1914</v>
      </c>
      <c r="F220" s="6">
        <v>0.29166666666666669</v>
      </c>
      <c r="G220">
        <v>122.16</v>
      </c>
      <c r="H220">
        <v>37.445</v>
      </c>
      <c r="I220" t="s">
        <v>137</v>
      </c>
      <c r="J220" t="s">
        <v>138</v>
      </c>
      <c r="K220" t="s">
        <v>105</v>
      </c>
    </row>
    <row r="221" spans="1:11" x14ac:dyDescent="0.3">
      <c r="A221" t="s">
        <v>522</v>
      </c>
      <c r="B221" t="s">
        <v>53</v>
      </c>
      <c r="C221">
        <v>27</v>
      </c>
      <c r="D221">
        <v>1</v>
      </c>
      <c r="E221">
        <v>1965</v>
      </c>
      <c r="F221" s="6">
        <v>0.34722222222222221</v>
      </c>
      <c r="G221">
        <v>3.8650000000000002</v>
      </c>
      <c r="H221">
        <v>56.62</v>
      </c>
      <c r="I221" t="s">
        <v>108</v>
      </c>
      <c r="J221" t="s">
        <v>523</v>
      </c>
      <c r="K221" t="s">
        <v>105</v>
      </c>
    </row>
    <row r="222" spans="1:11" x14ac:dyDescent="0.3">
      <c r="A222" t="s">
        <v>524</v>
      </c>
      <c r="B222" t="s">
        <v>53</v>
      </c>
      <c r="C222">
        <v>1</v>
      </c>
      <c r="D222">
        <v>6</v>
      </c>
      <c r="E222">
        <v>1933</v>
      </c>
      <c r="F222" s="6">
        <v>0.83333333333333337</v>
      </c>
      <c r="G222">
        <v>87.822999999999993</v>
      </c>
      <c r="H222">
        <v>42.588000000000001</v>
      </c>
      <c r="I222" t="s">
        <v>144</v>
      </c>
      <c r="J222" t="s">
        <v>525</v>
      </c>
      <c r="K222" t="s">
        <v>105</v>
      </c>
    </row>
    <row r="223" spans="1:11" x14ac:dyDescent="0.3">
      <c r="A223" t="s">
        <v>526</v>
      </c>
      <c r="B223" t="s">
        <v>53</v>
      </c>
      <c r="C223">
        <v>1</v>
      </c>
      <c r="D223">
        <v>9</v>
      </c>
      <c r="E223">
        <v>1938</v>
      </c>
      <c r="F223" s="6">
        <v>0.97777777777777775</v>
      </c>
      <c r="G223">
        <v>74.007000000000005</v>
      </c>
      <c r="H223">
        <v>40.713000000000001</v>
      </c>
      <c r="I223" t="s">
        <v>106</v>
      </c>
      <c r="J223" t="s">
        <v>124</v>
      </c>
      <c r="K223" t="s">
        <v>105</v>
      </c>
    </row>
    <row r="224" spans="1:11" x14ac:dyDescent="0.3">
      <c r="A224" t="s">
        <v>527</v>
      </c>
      <c r="B224" t="s">
        <v>53</v>
      </c>
      <c r="C224">
        <v>23</v>
      </c>
      <c r="D224">
        <v>7</v>
      </c>
      <c r="E224">
        <v>1883</v>
      </c>
      <c r="F224" s="6">
        <v>8.3333333333333329E-2</v>
      </c>
      <c r="G224">
        <v>-0.15</v>
      </c>
      <c r="H224">
        <v>43.064999999999998</v>
      </c>
      <c r="I224" t="s">
        <v>150</v>
      </c>
      <c r="J224" t="s">
        <v>528</v>
      </c>
      <c r="K224" t="s">
        <v>105</v>
      </c>
    </row>
    <row r="225" spans="1:11" x14ac:dyDescent="0.3">
      <c r="A225" t="s">
        <v>529</v>
      </c>
      <c r="B225" t="s">
        <v>53</v>
      </c>
      <c r="C225">
        <v>19</v>
      </c>
      <c r="D225">
        <v>7</v>
      </c>
      <c r="E225">
        <v>1946</v>
      </c>
      <c r="F225" s="6">
        <v>0.375</v>
      </c>
      <c r="G225">
        <v>3.4350000000000001</v>
      </c>
      <c r="H225">
        <v>56.395000000000003</v>
      </c>
      <c r="I225" t="s">
        <v>126</v>
      </c>
      <c r="J225" t="s">
        <v>530</v>
      </c>
      <c r="K225" t="s">
        <v>105</v>
      </c>
    </row>
    <row r="226" spans="1:11" x14ac:dyDescent="0.3">
      <c r="A226" t="s">
        <v>531</v>
      </c>
      <c r="B226" t="s">
        <v>53</v>
      </c>
      <c r="C226">
        <v>27</v>
      </c>
      <c r="D226">
        <v>2</v>
      </c>
      <c r="E226">
        <v>1947</v>
      </c>
      <c r="F226" s="6">
        <v>0.48402777777777778</v>
      </c>
      <c r="G226">
        <v>74.269000000000005</v>
      </c>
      <c r="H226">
        <v>40.511000000000003</v>
      </c>
      <c r="I226" t="s">
        <v>144</v>
      </c>
      <c r="J226" t="s">
        <v>532</v>
      </c>
      <c r="K226" t="s">
        <v>105</v>
      </c>
    </row>
    <row r="227" spans="1:11" x14ac:dyDescent="0.3">
      <c r="A227" t="s">
        <v>533</v>
      </c>
      <c r="B227" t="s">
        <v>53</v>
      </c>
      <c r="C227">
        <v>17</v>
      </c>
      <c r="D227">
        <v>5</v>
      </c>
      <c r="E227">
        <v>1940</v>
      </c>
      <c r="F227" s="6">
        <v>0.49722222222222223</v>
      </c>
      <c r="G227">
        <v>72.585999999999999</v>
      </c>
      <c r="H227">
        <v>42.101999999999997</v>
      </c>
      <c r="I227" t="s">
        <v>106</v>
      </c>
      <c r="J227" t="s">
        <v>534</v>
      </c>
      <c r="K227" t="s">
        <v>105</v>
      </c>
    </row>
    <row r="228" spans="1:11" x14ac:dyDescent="0.3">
      <c r="A228" t="s">
        <v>535</v>
      </c>
      <c r="B228" t="s">
        <v>53</v>
      </c>
      <c r="C228">
        <v>22</v>
      </c>
      <c r="D228">
        <v>10</v>
      </c>
      <c r="E228">
        <v>1937</v>
      </c>
      <c r="F228" s="6">
        <v>0.99305555555555558</v>
      </c>
      <c r="G228">
        <v>-118.24299999999999</v>
      </c>
      <c r="H228">
        <v>34.052</v>
      </c>
      <c r="I228" t="s">
        <v>137</v>
      </c>
      <c r="J228" t="s">
        <v>536</v>
      </c>
      <c r="K228" t="s">
        <v>105</v>
      </c>
    </row>
    <row r="229" spans="1:11" x14ac:dyDescent="0.3">
      <c r="A229" t="s">
        <v>537</v>
      </c>
      <c r="B229" t="s">
        <v>53</v>
      </c>
      <c r="C229">
        <v>20</v>
      </c>
      <c r="D229">
        <v>6</v>
      </c>
      <c r="E229">
        <v>1948</v>
      </c>
      <c r="F229" s="6">
        <v>0.98263888888888884</v>
      </c>
      <c r="G229">
        <v>3.1880000000000002</v>
      </c>
      <c r="H229">
        <v>55.95</v>
      </c>
      <c r="I229" t="s">
        <v>126</v>
      </c>
      <c r="J229" t="s">
        <v>127</v>
      </c>
      <c r="K229" t="s">
        <v>105</v>
      </c>
    </row>
    <row r="230" spans="1:11" x14ac:dyDescent="0.3">
      <c r="A230" t="s">
        <v>538</v>
      </c>
      <c r="B230" t="s">
        <v>53</v>
      </c>
      <c r="C230">
        <v>4</v>
      </c>
      <c r="D230">
        <v>3</v>
      </c>
      <c r="E230">
        <v>1920</v>
      </c>
      <c r="F230" s="6">
        <v>0.47916666666666669</v>
      </c>
      <c r="G230">
        <v>4.3339999999999996</v>
      </c>
      <c r="H230">
        <v>55.918999999999997</v>
      </c>
      <c r="I230" t="s">
        <v>108</v>
      </c>
      <c r="J230" t="s">
        <v>539</v>
      </c>
      <c r="K230" t="s">
        <v>105</v>
      </c>
    </row>
    <row r="231" spans="1:11" x14ac:dyDescent="0.3">
      <c r="A231" t="s">
        <v>540</v>
      </c>
      <c r="B231" t="s">
        <v>53</v>
      </c>
      <c r="C231">
        <v>29</v>
      </c>
      <c r="D231">
        <v>9</v>
      </c>
      <c r="E231">
        <v>1960</v>
      </c>
      <c r="F231" s="6">
        <v>0.81944444444444442</v>
      </c>
      <c r="G231">
        <v>4.2569999999999997</v>
      </c>
      <c r="H231">
        <v>55.866</v>
      </c>
      <c r="I231" t="s">
        <v>126</v>
      </c>
      <c r="J231" t="s">
        <v>211</v>
      </c>
      <c r="K231" t="s">
        <v>105</v>
      </c>
    </row>
    <row r="232" spans="1:11" x14ac:dyDescent="0.3">
      <c r="A232" t="s">
        <v>541</v>
      </c>
      <c r="B232" t="s">
        <v>53</v>
      </c>
      <c r="C232">
        <v>10</v>
      </c>
      <c r="D232">
        <v>3</v>
      </c>
      <c r="E232">
        <v>1956</v>
      </c>
      <c r="F232" s="6">
        <v>0.72291666666666665</v>
      </c>
      <c r="G232">
        <v>71.058999999999997</v>
      </c>
      <c r="H232">
        <v>42.359000000000002</v>
      </c>
      <c r="I232" t="s">
        <v>144</v>
      </c>
      <c r="J232" t="s">
        <v>176</v>
      </c>
      <c r="K232" t="s">
        <v>105</v>
      </c>
    </row>
    <row r="233" spans="1:11" x14ac:dyDescent="0.3">
      <c r="A233" t="s">
        <v>542</v>
      </c>
      <c r="B233" t="s">
        <v>53</v>
      </c>
      <c r="C233">
        <v>7</v>
      </c>
      <c r="D233">
        <v>8</v>
      </c>
      <c r="E233">
        <v>1945</v>
      </c>
      <c r="F233" s="6">
        <v>0.84930555555555554</v>
      </c>
      <c r="G233">
        <v>81.376999999999995</v>
      </c>
      <c r="H233">
        <v>40.796999999999997</v>
      </c>
      <c r="I233" t="s">
        <v>106</v>
      </c>
      <c r="J233" t="s">
        <v>543</v>
      </c>
      <c r="K233" t="s">
        <v>105</v>
      </c>
    </row>
    <row r="234" spans="1:11" x14ac:dyDescent="0.3">
      <c r="A234" t="s">
        <v>544</v>
      </c>
      <c r="B234" t="s">
        <v>53</v>
      </c>
      <c r="C234">
        <v>11</v>
      </c>
      <c r="D234">
        <v>8</v>
      </c>
      <c r="E234">
        <v>1981</v>
      </c>
      <c r="F234" s="6">
        <v>0.90555555555555556</v>
      </c>
      <c r="G234">
        <v>4.2569999999999997</v>
      </c>
      <c r="H234">
        <v>55.866</v>
      </c>
      <c r="I234" t="s">
        <v>126</v>
      </c>
      <c r="J234" t="s">
        <v>211</v>
      </c>
      <c r="K234" t="s">
        <v>105</v>
      </c>
    </row>
    <row r="235" spans="1:11" x14ac:dyDescent="0.3">
      <c r="A235" t="s">
        <v>545</v>
      </c>
      <c r="B235" t="s">
        <v>53</v>
      </c>
      <c r="C235">
        <v>10</v>
      </c>
      <c r="D235">
        <v>5</v>
      </c>
      <c r="E235">
        <v>1913</v>
      </c>
      <c r="F235" s="6">
        <v>0.28125</v>
      </c>
      <c r="G235">
        <v>4.2569999999999997</v>
      </c>
      <c r="H235">
        <v>55.866</v>
      </c>
      <c r="I235" t="s">
        <v>108</v>
      </c>
      <c r="J235" t="s">
        <v>211</v>
      </c>
      <c r="K235" t="s">
        <v>105</v>
      </c>
    </row>
    <row r="236" spans="1:11" x14ac:dyDescent="0.3">
      <c r="A236" t="s">
        <v>546</v>
      </c>
      <c r="B236" t="s">
        <v>53</v>
      </c>
      <c r="C236">
        <v>6</v>
      </c>
      <c r="D236">
        <v>1</v>
      </c>
      <c r="E236">
        <v>1944</v>
      </c>
      <c r="F236" s="6">
        <v>0.30208333333333331</v>
      </c>
      <c r="G236">
        <v>-3.113</v>
      </c>
      <c r="H236">
        <v>45.892000000000003</v>
      </c>
      <c r="I236" t="s">
        <v>126</v>
      </c>
      <c r="J236" t="s">
        <v>547</v>
      </c>
      <c r="K236" t="s">
        <v>105</v>
      </c>
    </row>
    <row r="237" spans="1:11" x14ac:dyDescent="0.3">
      <c r="A237" t="s">
        <v>548</v>
      </c>
      <c r="B237" t="s">
        <v>53</v>
      </c>
      <c r="C237">
        <v>3</v>
      </c>
      <c r="D237">
        <v>9</v>
      </c>
      <c r="E237">
        <v>1944</v>
      </c>
      <c r="F237" s="6">
        <v>5.347222222222222E-2</v>
      </c>
      <c r="G237">
        <v>2.968</v>
      </c>
      <c r="H237">
        <v>56.460999999999999</v>
      </c>
      <c r="I237" t="s">
        <v>190</v>
      </c>
      <c r="J237" t="s">
        <v>549</v>
      </c>
      <c r="K237" t="s">
        <v>105</v>
      </c>
    </row>
    <row r="238" spans="1:11" x14ac:dyDescent="0.3">
      <c r="A238" t="s">
        <v>550</v>
      </c>
      <c r="B238" t="s">
        <v>53</v>
      </c>
      <c r="C238">
        <v>4</v>
      </c>
      <c r="D238">
        <v>7</v>
      </c>
      <c r="E238">
        <v>1943</v>
      </c>
      <c r="F238" s="6">
        <v>0.33333333333333331</v>
      </c>
      <c r="G238">
        <v>71.058999999999997</v>
      </c>
      <c r="H238">
        <v>42.359000000000002</v>
      </c>
      <c r="I238" t="s">
        <v>106</v>
      </c>
      <c r="J238" t="s">
        <v>176</v>
      </c>
      <c r="K238" t="s">
        <v>105</v>
      </c>
    </row>
    <row r="239" spans="1:11" x14ac:dyDescent="0.3">
      <c r="A239" t="s">
        <v>551</v>
      </c>
      <c r="B239" t="s">
        <v>168</v>
      </c>
      <c r="C239">
        <v>21</v>
      </c>
      <c r="D239">
        <v>4</v>
      </c>
      <c r="E239">
        <v>1943</v>
      </c>
      <c r="F239" s="6">
        <v>9.3055555555555558E-2</v>
      </c>
      <c r="G239">
        <v>-118.24299999999999</v>
      </c>
      <c r="H239">
        <v>34.052</v>
      </c>
      <c r="I239" t="s">
        <v>171</v>
      </c>
      <c r="J239" t="s">
        <v>536</v>
      </c>
      <c r="K239" t="s">
        <v>105</v>
      </c>
    </row>
    <row r="240" spans="1:11" x14ac:dyDescent="0.3">
      <c r="A240" t="s">
        <v>552</v>
      </c>
      <c r="B240" t="s">
        <v>53</v>
      </c>
      <c r="C240">
        <v>25</v>
      </c>
      <c r="D240">
        <v>5</v>
      </c>
      <c r="E240">
        <v>1911</v>
      </c>
      <c r="F240" s="6">
        <v>0.1875</v>
      </c>
      <c r="G240">
        <v>2.0950000000000002</v>
      </c>
      <c r="H240">
        <v>57.146999999999998</v>
      </c>
      <c r="I240" t="s">
        <v>108</v>
      </c>
      <c r="J240" t="s">
        <v>135</v>
      </c>
      <c r="K240" t="s">
        <v>105</v>
      </c>
    </row>
    <row r="241" spans="1:11" x14ac:dyDescent="0.3">
      <c r="A241" t="s">
        <v>553</v>
      </c>
      <c r="B241" t="s">
        <v>53</v>
      </c>
      <c r="C241">
        <v>9</v>
      </c>
      <c r="D241">
        <v>10</v>
      </c>
      <c r="E241">
        <v>1900</v>
      </c>
      <c r="F241" s="6">
        <v>4.1666666666666664E-2</v>
      </c>
      <c r="G241">
        <v>3.1880000000000002</v>
      </c>
      <c r="H241">
        <v>55.95</v>
      </c>
      <c r="I241" t="s">
        <v>108</v>
      </c>
      <c r="J241" t="s">
        <v>127</v>
      </c>
      <c r="K241" t="s">
        <v>105</v>
      </c>
    </row>
    <row r="242" spans="1:11" x14ac:dyDescent="0.3">
      <c r="A242" t="s">
        <v>554</v>
      </c>
      <c r="B242" t="s">
        <v>168</v>
      </c>
      <c r="C242">
        <v>2</v>
      </c>
      <c r="D242">
        <v>7</v>
      </c>
      <c r="E242">
        <v>1961</v>
      </c>
      <c r="F242" s="6">
        <v>0.30555555555555558</v>
      </c>
      <c r="G242">
        <v>-7.6829999999999998</v>
      </c>
      <c r="H242">
        <v>45.067999999999998</v>
      </c>
      <c r="I242" t="s">
        <v>126</v>
      </c>
      <c r="J242" t="s">
        <v>191</v>
      </c>
      <c r="K242" t="s">
        <v>105</v>
      </c>
    </row>
    <row r="243" spans="1:11" x14ac:dyDescent="0.3">
      <c r="A243" t="s">
        <v>555</v>
      </c>
      <c r="B243" t="s">
        <v>168</v>
      </c>
      <c r="C243">
        <v>24</v>
      </c>
      <c r="D243">
        <v>1</v>
      </c>
      <c r="E243">
        <v>1947</v>
      </c>
      <c r="F243" s="6">
        <v>0.5625</v>
      </c>
      <c r="G243">
        <v>-9.1880000000000006</v>
      </c>
      <c r="H243">
        <v>45.463999999999999</v>
      </c>
      <c r="I243" t="s">
        <v>126</v>
      </c>
      <c r="J243" t="s">
        <v>286</v>
      </c>
      <c r="K243" t="s">
        <v>105</v>
      </c>
    </row>
    <row r="244" spans="1:11" x14ac:dyDescent="0.3">
      <c r="A244" t="s">
        <v>556</v>
      </c>
      <c r="B244" t="s">
        <v>53</v>
      </c>
      <c r="C244">
        <v>1</v>
      </c>
      <c r="D244">
        <v>5</v>
      </c>
      <c r="E244">
        <v>1923</v>
      </c>
      <c r="F244" s="6">
        <v>0.39583333333333331</v>
      </c>
      <c r="G244">
        <v>0.57499999999999996</v>
      </c>
      <c r="H244">
        <v>44.835000000000001</v>
      </c>
      <c r="I244" t="s">
        <v>108</v>
      </c>
      <c r="J244" t="s">
        <v>260</v>
      </c>
      <c r="K244" t="s">
        <v>105</v>
      </c>
    </row>
    <row r="245" spans="1:11" x14ac:dyDescent="0.3">
      <c r="A245" t="s">
        <v>557</v>
      </c>
      <c r="B245" t="s">
        <v>53</v>
      </c>
      <c r="C245">
        <v>20</v>
      </c>
      <c r="D245">
        <v>9</v>
      </c>
      <c r="E245">
        <v>1985</v>
      </c>
      <c r="F245" s="6">
        <v>0.51736111111111116</v>
      </c>
      <c r="G245">
        <v>-5.7320000000000002</v>
      </c>
      <c r="H245">
        <v>45.194000000000003</v>
      </c>
      <c r="I245" t="s">
        <v>190</v>
      </c>
      <c r="J245" t="s">
        <v>558</v>
      </c>
      <c r="K245" t="s">
        <v>105</v>
      </c>
    </row>
    <row r="246" spans="1:11" x14ac:dyDescent="0.3">
      <c r="A246" t="s">
        <v>559</v>
      </c>
      <c r="B246" t="s">
        <v>53</v>
      </c>
      <c r="C246">
        <v>22</v>
      </c>
      <c r="D246">
        <v>4</v>
      </c>
      <c r="E246">
        <v>1913</v>
      </c>
      <c r="F246" s="6">
        <v>0.60416666666666663</v>
      </c>
      <c r="G246">
        <v>-7.0739999999999998</v>
      </c>
      <c r="H246">
        <v>52.436</v>
      </c>
      <c r="I246" t="s">
        <v>126</v>
      </c>
      <c r="J246" t="s">
        <v>560</v>
      </c>
      <c r="K246" t="s">
        <v>105</v>
      </c>
    </row>
    <row r="247" spans="1:11" x14ac:dyDescent="0.3">
      <c r="A247" t="s">
        <v>561</v>
      </c>
      <c r="B247" t="s">
        <v>53</v>
      </c>
      <c r="C247">
        <v>6</v>
      </c>
      <c r="D247">
        <v>9</v>
      </c>
      <c r="E247">
        <v>1865</v>
      </c>
      <c r="F247" s="6">
        <v>0.875</v>
      </c>
      <c r="G247">
        <v>-2.351</v>
      </c>
      <c r="H247">
        <v>48.856999999999999</v>
      </c>
      <c r="I247" t="s">
        <v>150</v>
      </c>
      <c r="J247" t="s">
        <v>155</v>
      </c>
      <c r="K247" t="s">
        <v>105</v>
      </c>
    </row>
    <row r="248" spans="1:11" x14ac:dyDescent="0.3">
      <c r="A248" t="s">
        <v>562</v>
      </c>
      <c r="B248" t="s">
        <v>53</v>
      </c>
      <c r="C248">
        <v>17</v>
      </c>
      <c r="D248">
        <v>5</v>
      </c>
      <c r="E248">
        <v>1911</v>
      </c>
      <c r="F248" s="6">
        <v>4.1666666666666664E-2</v>
      </c>
      <c r="G248">
        <v>-4.3070000000000004</v>
      </c>
      <c r="H248">
        <v>50.837000000000003</v>
      </c>
      <c r="I248" t="s">
        <v>108</v>
      </c>
      <c r="J248" t="s">
        <v>563</v>
      </c>
      <c r="K248" t="s">
        <v>105</v>
      </c>
    </row>
    <row r="249" spans="1:11" x14ac:dyDescent="0.3">
      <c r="A249" t="s">
        <v>564</v>
      </c>
      <c r="B249" t="s">
        <v>53</v>
      </c>
      <c r="C249">
        <v>1</v>
      </c>
      <c r="D249">
        <v>1</v>
      </c>
      <c r="E249">
        <v>1963</v>
      </c>
      <c r="F249" s="6">
        <v>0.47916666666666669</v>
      </c>
      <c r="G249">
        <v>-10.144</v>
      </c>
      <c r="H249">
        <v>44.039000000000001</v>
      </c>
      <c r="I249" t="s">
        <v>126</v>
      </c>
      <c r="J249" t="s">
        <v>565</v>
      </c>
      <c r="K249" t="s">
        <v>105</v>
      </c>
    </row>
    <row r="250" spans="1:11" x14ac:dyDescent="0.3">
      <c r="A250" t="s">
        <v>566</v>
      </c>
      <c r="B250" t="s">
        <v>53</v>
      </c>
      <c r="C250">
        <v>26</v>
      </c>
      <c r="D250">
        <v>9</v>
      </c>
      <c r="E250">
        <v>1902</v>
      </c>
      <c r="F250" s="6">
        <v>0.42708333333333331</v>
      </c>
      <c r="G250">
        <v>-15.896000000000001</v>
      </c>
      <c r="H250">
        <v>38.679000000000002</v>
      </c>
      <c r="I250" t="s">
        <v>126</v>
      </c>
      <c r="J250" t="s">
        <v>567</v>
      </c>
      <c r="K250" t="s">
        <v>105</v>
      </c>
    </row>
    <row r="251" spans="1:11" x14ac:dyDescent="0.3">
      <c r="A251" t="s">
        <v>568</v>
      </c>
      <c r="B251" t="s">
        <v>53</v>
      </c>
      <c r="C251">
        <v>13</v>
      </c>
      <c r="D251">
        <v>7</v>
      </c>
      <c r="E251">
        <v>1936</v>
      </c>
      <c r="F251" s="6">
        <v>6.0416666666666667E-2</v>
      </c>
      <c r="G251">
        <v>81.691000000000003</v>
      </c>
      <c r="H251">
        <v>41.505000000000003</v>
      </c>
      <c r="I251" t="s">
        <v>106</v>
      </c>
      <c r="J251" t="s">
        <v>389</v>
      </c>
      <c r="K251" t="s">
        <v>105</v>
      </c>
    </row>
    <row r="252" spans="1:11" x14ac:dyDescent="0.3">
      <c r="A252" t="s">
        <v>569</v>
      </c>
      <c r="B252" t="s">
        <v>53</v>
      </c>
      <c r="C252">
        <v>9</v>
      </c>
      <c r="D252">
        <v>7</v>
      </c>
      <c r="E252">
        <v>1867</v>
      </c>
      <c r="F252" s="6">
        <v>0.9375</v>
      </c>
      <c r="G252">
        <v>-8.4770000000000003</v>
      </c>
      <c r="H252">
        <v>49.484999999999999</v>
      </c>
      <c r="I252" t="s">
        <v>208</v>
      </c>
      <c r="J252" t="s">
        <v>570</v>
      </c>
      <c r="K252" t="s">
        <v>105</v>
      </c>
    </row>
    <row r="253" spans="1:11" x14ac:dyDescent="0.3">
      <c r="A253" t="s">
        <v>571</v>
      </c>
      <c r="B253" t="s">
        <v>53</v>
      </c>
      <c r="C253">
        <v>2</v>
      </c>
      <c r="D253">
        <v>7</v>
      </c>
      <c r="E253">
        <v>1919</v>
      </c>
      <c r="F253" s="6">
        <v>0.95833333333333337</v>
      </c>
      <c r="G253">
        <v>-4.0330000000000004</v>
      </c>
      <c r="H253">
        <v>49.256999999999998</v>
      </c>
      <c r="I253" t="s">
        <v>126</v>
      </c>
      <c r="J253" t="s">
        <v>572</v>
      </c>
      <c r="K253" t="s">
        <v>105</v>
      </c>
    </row>
    <row r="254" spans="1:11" x14ac:dyDescent="0.3">
      <c r="A254" t="s">
        <v>573</v>
      </c>
      <c r="B254" t="s">
        <v>53</v>
      </c>
      <c r="C254">
        <v>22</v>
      </c>
      <c r="D254">
        <v>7</v>
      </c>
      <c r="E254">
        <v>1947</v>
      </c>
      <c r="F254" s="6">
        <v>0.125</v>
      </c>
      <c r="G254">
        <v>-118.24299999999999</v>
      </c>
      <c r="H254">
        <v>34.052</v>
      </c>
      <c r="I254" t="s">
        <v>137</v>
      </c>
      <c r="J254" t="s">
        <v>536</v>
      </c>
      <c r="K254" t="s">
        <v>105</v>
      </c>
    </row>
    <row r="255" spans="1:11" x14ac:dyDescent="0.3">
      <c r="A255" t="s">
        <v>574</v>
      </c>
      <c r="B255" t="s">
        <v>53</v>
      </c>
      <c r="C255">
        <v>7</v>
      </c>
      <c r="D255">
        <v>12</v>
      </c>
      <c r="E255">
        <v>1863</v>
      </c>
      <c r="F255" s="6">
        <v>0.95833333333333337</v>
      </c>
      <c r="G255">
        <v>-7.266</v>
      </c>
      <c r="H255">
        <v>43.703000000000003</v>
      </c>
      <c r="I255" t="s">
        <v>150</v>
      </c>
      <c r="J255" t="s">
        <v>575</v>
      </c>
      <c r="K255" t="s">
        <v>105</v>
      </c>
    </row>
    <row r="256" spans="1:11" x14ac:dyDescent="0.3">
      <c r="A256" t="s">
        <v>576</v>
      </c>
      <c r="B256" t="s">
        <v>53</v>
      </c>
      <c r="C256">
        <v>7</v>
      </c>
      <c r="D256">
        <v>11</v>
      </c>
      <c r="E256">
        <v>1913</v>
      </c>
      <c r="F256" s="6">
        <v>8.3333333333333329E-2</v>
      </c>
      <c r="G256">
        <v>-7.7519999999999998</v>
      </c>
      <c r="H256">
        <v>36.683999999999997</v>
      </c>
      <c r="I256" t="s">
        <v>108</v>
      </c>
      <c r="J256" t="s">
        <v>577</v>
      </c>
      <c r="K256" t="s">
        <v>105</v>
      </c>
    </row>
    <row r="257" spans="1:11" x14ac:dyDescent="0.3">
      <c r="A257" t="s">
        <v>578</v>
      </c>
      <c r="B257" t="s">
        <v>53</v>
      </c>
      <c r="C257">
        <v>1</v>
      </c>
      <c r="D257">
        <v>10</v>
      </c>
      <c r="E257">
        <v>1932</v>
      </c>
      <c r="F257" s="6">
        <v>0.95833333333333337</v>
      </c>
      <c r="G257">
        <v>95.968999999999994</v>
      </c>
      <c r="H257">
        <v>31.155000000000001</v>
      </c>
      <c r="I257" t="s">
        <v>104</v>
      </c>
      <c r="J257" t="s">
        <v>579</v>
      </c>
      <c r="K257" t="s">
        <v>105</v>
      </c>
    </row>
    <row r="258" spans="1:11" x14ac:dyDescent="0.3">
      <c r="A258" t="s">
        <v>580</v>
      </c>
      <c r="B258" t="s">
        <v>53</v>
      </c>
      <c r="C258">
        <v>26</v>
      </c>
      <c r="D258">
        <v>11</v>
      </c>
      <c r="E258">
        <v>1911</v>
      </c>
      <c r="F258" s="6">
        <v>0.75</v>
      </c>
      <c r="G258">
        <v>-3.2250000000000001</v>
      </c>
      <c r="H258">
        <v>51.209000000000003</v>
      </c>
      <c r="I258" t="s">
        <v>108</v>
      </c>
      <c r="J258" t="s">
        <v>201</v>
      </c>
      <c r="K258" t="s">
        <v>105</v>
      </c>
    </row>
    <row r="259" spans="1:11" x14ac:dyDescent="0.3">
      <c r="A259" t="s">
        <v>581</v>
      </c>
      <c r="B259" t="s">
        <v>53</v>
      </c>
      <c r="C259">
        <v>6</v>
      </c>
      <c r="D259">
        <v>5</v>
      </c>
      <c r="E259">
        <v>1901</v>
      </c>
      <c r="F259" s="6">
        <v>0.22222222222222221</v>
      </c>
      <c r="G259">
        <v>1.7529999999999999</v>
      </c>
      <c r="H259">
        <v>49.539000000000001</v>
      </c>
      <c r="I259" t="s">
        <v>150</v>
      </c>
      <c r="J259" t="s">
        <v>582</v>
      </c>
      <c r="K259" t="s">
        <v>105</v>
      </c>
    </row>
    <row r="260" spans="1:11" x14ac:dyDescent="0.3">
      <c r="A260" t="s">
        <v>583</v>
      </c>
      <c r="B260" t="s">
        <v>53</v>
      </c>
      <c r="C260">
        <v>9</v>
      </c>
      <c r="D260">
        <v>4</v>
      </c>
      <c r="E260">
        <v>1925</v>
      </c>
      <c r="F260" s="6">
        <v>0.79166666666666663</v>
      </c>
      <c r="G260">
        <v>-3.052</v>
      </c>
      <c r="H260">
        <v>50.588000000000001</v>
      </c>
      <c r="I260" t="s">
        <v>126</v>
      </c>
      <c r="J260" t="s">
        <v>584</v>
      </c>
      <c r="K260" t="s">
        <v>105</v>
      </c>
    </row>
    <row r="261" spans="1:11" x14ac:dyDescent="0.3">
      <c r="A261" t="s">
        <v>585</v>
      </c>
      <c r="B261" t="s">
        <v>53</v>
      </c>
      <c r="C261">
        <v>2</v>
      </c>
      <c r="D261">
        <v>5</v>
      </c>
      <c r="E261">
        <v>1963</v>
      </c>
      <c r="F261" s="6">
        <v>0.63888888888888884</v>
      </c>
      <c r="G261">
        <v>-1.8260000000000001</v>
      </c>
      <c r="H261">
        <v>48.643000000000001</v>
      </c>
      <c r="I261" t="s">
        <v>126</v>
      </c>
      <c r="J261" t="s">
        <v>586</v>
      </c>
      <c r="K261" t="s">
        <v>105</v>
      </c>
    </row>
    <row r="262" spans="1:11" x14ac:dyDescent="0.3">
      <c r="A262" t="s">
        <v>587</v>
      </c>
      <c r="B262" t="s">
        <v>53</v>
      </c>
      <c r="C262">
        <v>3</v>
      </c>
      <c r="D262">
        <v>6</v>
      </c>
      <c r="E262">
        <v>1924</v>
      </c>
      <c r="F262" s="6">
        <v>0.55902777777777779</v>
      </c>
      <c r="G262">
        <v>-3.0630000000000002</v>
      </c>
      <c r="H262">
        <v>50.631</v>
      </c>
      <c r="I262" t="s">
        <v>126</v>
      </c>
      <c r="J262" t="s">
        <v>450</v>
      </c>
      <c r="K262" t="s">
        <v>105</v>
      </c>
    </row>
    <row r="263" spans="1:11" x14ac:dyDescent="0.3">
      <c r="A263" t="s">
        <v>588</v>
      </c>
      <c r="B263" t="s">
        <v>53</v>
      </c>
      <c r="C263">
        <v>11</v>
      </c>
      <c r="D263">
        <v>1</v>
      </c>
      <c r="E263">
        <v>1961</v>
      </c>
      <c r="F263" s="6">
        <v>0.86805555555555558</v>
      </c>
      <c r="G263">
        <v>-2.0939999999999999</v>
      </c>
      <c r="H263">
        <v>48.899000000000001</v>
      </c>
      <c r="I263" t="s">
        <v>126</v>
      </c>
      <c r="J263" t="s">
        <v>473</v>
      </c>
      <c r="K263" t="s">
        <v>105</v>
      </c>
    </row>
    <row r="264" spans="1:11" x14ac:dyDescent="0.3">
      <c r="A264" t="s">
        <v>589</v>
      </c>
      <c r="B264" t="s">
        <v>53</v>
      </c>
      <c r="C264">
        <v>14</v>
      </c>
      <c r="D264">
        <v>3</v>
      </c>
      <c r="E264">
        <v>1879</v>
      </c>
      <c r="F264" s="6">
        <v>0.47916666666666669</v>
      </c>
      <c r="G264">
        <v>-9.99</v>
      </c>
      <c r="H264">
        <v>48.4</v>
      </c>
      <c r="I264" t="s">
        <v>208</v>
      </c>
      <c r="J264" t="s">
        <v>590</v>
      </c>
      <c r="K264" t="s">
        <v>105</v>
      </c>
    </row>
    <row r="265" spans="1:11" x14ac:dyDescent="0.3">
      <c r="A265" t="s">
        <v>591</v>
      </c>
      <c r="B265" t="s">
        <v>53</v>
      </c>
      <c r="C265">
        <v>16</v>
      </c>
      <c r="D265">
        <v>2</v>
      </c>
      <c r="E265">
        <v>1913</v>
      </c>
      <c r="F265" s="6">
        <v>0.6875</v>
      </c>
      <c r="G265">
        <v>-8.68</v>
      </c>
      <c r="H265">
        <v>49.402000000000001</v>
      </c>
      <c r="I265" t="s">
        <v>126</v>
      </c>
      <c r="J265" t="s">
        <v>592</v>
      </c>
      <c r="K265" t="s">
        <v>105</v>
      </c>
    </row>
    <row r="266" spans="1:11" x14ac:dyDescent="0.3">
      <c r="A266" t="s">
        <v>593</v>
      </c>
      <c r="B266" t="s">
        <v>53</v>
      </c>
      <c r="C266">
        <v>26</v>
      </c>
      <c r="D266">
        <v>11</v>
      </c>
      <c r="E266">
        <v>1921</v>
      </c>
      <c r="F266" s="6">
        <v>0.33333333333333331</v>
      </c>
      <c r="G266">
        <v>-2.351</v>
      </c>
      <c r="H266">
        <v>48.856999999999999</v>
      </c>
      <c r="I266" t="s">
        <v>108</v>
      </c>
      <c r="J266" t="s">
        <v>155</v>
      </c>
      <c r="K266" t="s">
        <v>105</v>
      </c>
    </row>
    <row r="267" spans="1:11" x14ac:dyDescent="0.3">
      <c r="A267" t="s">
        <v>594</v>
      </c>
      <c r="B267" t="s">
        <v>53</v>
      </c>
      <c r="C267">
        <v>16</v>
      </c>
      <c r="D267">
        <v>5</v>
      </c>
      <c r="E267">
        <v>1908</v>
      </c>
      <c r="F267" s="6">
        <v>0.58680555555555558</v>
      </c>
      <c r="G267">
        <v>-3.5230000000000001</v>
      </c>
      <c r="H267">
        <v>50.357999999999997</v>
      </c>
      <c r="I267" t="s">
        <v>150</v>
      </c>
      <c r="J267" t="s">
        <v>595</v>
      </c>
      <c r="K267" t="s">
        <v>105</v>
      </c>
    </row>
    <row r="268" spans="1:11" x14ac:dyDescent="0.3">
      <c r="A268" t="s">
        <v>596</v>
      </c>
      <c r="B268" t="s">
        <v>53</v>
      </c>
      <c r="C268">
        <v>12</v>
      </c>
      <c r="D268">
        <v>8</v>
      </c>
      <c r="E268">
        <v>1881</v>
      </c>
      <c r="F268" s="6">
        <v>0.125</v>
      </c>
      <c r="G268">
        <v>-2.351</v>
      </c>
      <c r="H268">
        <v>48.856999999999999</v>
      </c>
      <c r="I268" t="s">
        <v>150</v>
      </c>
      <c r="J268" t="s">
        <v>155</v>
      </c>
      <c r="K268" t="s">
        <v>105</v>
      </c>
    </row>
    <row r="269" spans="1:11" x14ac:dyDescent="0.3">
      <c r="A269" t="s">
        <v>597</v>
      </c>
      <c r="B269" t="s">
        <v>53</v>
      </c>
      <c r="C269">
        <v>2</v>
      </c>
      <c r="D269">
        <v>11</v>
      </c>
      <c r="E269">
        <v>1903</v>
      </c>
      <c r="F269" s="6">
        <v>4.1666666666666664E-2</v>
      </c>
      <c r="G269">
        <v>-6.87</v>
      </c>
      <c r="H269">
        <v>45.924999999999997</v>
      </c>
      <c r="I269" t="s">
        <v>150</v>
      </c>
      <c r="J269" t="s">
        <v>598</v>
      </c>
      <c r="K269" t="s">
        <v>105</v>
      </c>
    </row>
    <row r="270" spans="1:11" x14ac:dyDescent="0.3">
      <c r="A270" t="s">
        <v>599</v>
      </c>
      <c r="B270" t="s">
        <v>53</v>
      </c>
      <c r="C270">
        <v>27</v>
      </c>
      <c r="D270">
        <v>5</v>
      </c>
      <c r="E270">
        <v>1813</v>
      </c>
      <c r="F270" s="6">
        <v>0.79166666666666663</v>
      </c>
      <c r="G270">
        <v>-14.279</v>
      </c>
      <c r="H270">
        <v>52.723999999999997</v>
      </c>
      <c r="I270" t="s">
        <v>208</v>
      </c>
      <c r="J270" t="s">
        <v>600</v>
      </c>
      <c r="K270" t="s">
        <v>105</v>
      </c>
    </row>
    <row r="271" spans="1:11" x14ac:dyDescent="0.3">
      <c r="A271" t="s">
        <v>601</v>
      </c>
      <c r="B271" t="s">
        <v>53</v>
      </c>
      <c r="C271">
        <v>23</v>
      </c>
      <c r="D271">
        <v>12</v>
      </c>
      <c r="E271">
        <v>1925</v>
      </c>
      <c r="F271" s="6">
        <v>0.70833333333333337</v>
      </c>
      <c r="G271">
        <v>-4.8339999999999996</v>
      </c>
      <c r="H271">
        <v>45.767000000000003</v>
      </c>
      <c r="I271" t="s">
        <v>108</v>
      </c>
      <c r="J271" t="s">
        <v>153</v>
      </c>
      <c r="K271" t="s">
        <v>105</v>
      </c>
    </row>
    <row r="272" spans="1:11" x14ac:dyDescent="0.3">
      <c r="A272" t="s">
        <v>602</v>
      </c>
      <c r="B272" t="s">
        <v>53</v>
      </c>
      <c r="C272">
        <v>3</v>
      </c>
      <c r="D272">
        <v>3</v>
      </c>
      <c r="E272">
        <v>1860</v>
      </c>
      <c r="F272" s="6">
        <v>0.625</v>
      </c>
      <c r="G272">
        <v>-7.3810000000000002</v>
      </c>
      <c r="H272">
        <v>48.691000000000003</v>
      </c>
      <c r="I272" t="s">
        <v>150</v>
      </c>
      <c r="J272" t="s">
        <v>603</v>
      </c>
      <c r="K272" t="s">
        <v>105</v>
      </c>
    </row>
    <row r="273" spans="1:11" x14ac:dyDescent="0.3">
      <c r="A273" t="s">
        <v>604</v>
      </c>
      <c r="B273" t="s">
        <v>53</v>
      </c>
      <c r="C273">
        <v>20</v>
      </c>
      <c r="D273">
        <v>11</v>
      </c>
      <c r="E273">
        <v>1885</v>
      </c>
      <c r="F273" s="6">
        <v>0.52083333333333337</v>
      </c>
      <c r="G273">
        <v>-10.135</v>
      </c>
      <c r="H273">
        <v>49.697000000000003</v>
      </c>
      <c r="I273" t="s">
        <v>208</v>
      </c>
      <c r="J273" t="s">
        <v>605</v>
      </c>
      <c r="K273" t="s">
        <v>105</v>
      </c>
    </row>
    <row r="274" spans="1:11" x14ac:dyDescent="0.3">
      <c r="A274" t="s">
        <v>606</v>
      </c>
      <c r="B274" t="s">
        <v>53</v>
      </c>
      <c r="C274">
        <v>6</v>
      </c>
      <c r="D274">
        <v>3</v>
      </c>
      <c r="E274">
        <v>1888</v>
      </c>
      <c r="F274" s="6">
        <v>0.45833333333333331</v>
      </c>
      <c r="G274">
        <v>-4.774</v>
      </c>
      <c r="H274">
        <v>51.588999999999999</v>
      </c>
      <c r="I274" t="s">
        <v>147</v>
      </c>
      <c r="J274" t="s">
        <v>607</v>
      </c>
      <c r="K274" t="s">
        <v>105</v>
      </c>
    </row>
    <row r="275" spans="1:11" x14ac:dyDescent="0.3">
      <c r="A275" t="s">
        <v>608</v>
      </c>
      <c r="B275" t="s">
        <v>53</v>
      </c>
      <c r="C275">
        <v>13</v>
      </c>
      <c r="D275">
        <v>1</v>
      </c>
      <c r="E275">
        <v>1922</v>
      </c>
      <c r="F275" s="6">
        <v>0.875</v>
      </c>
      <c r="G275">
        <v>-2.351</v>
      </c>
      <c r="H275">
        <v>48.856999999999999</v>
      </c>
      <c r="I275" t="s">
        <v>108</v>
      </c>
      <c r="J275" t="s">
        <v>155</v>
      </c>
      <c r="K275" t="s">
        <v>105</v>
      </c>
    </row>
    <row r="276" spans="1:11" x14ac:dyDescent="0.3">
      <c r="A276" t="s">
        <v>609</v>
      </c>
      <c r="B276" t="s">
        <v>53</v>
      </c>
      <c r="C276">
        <v>16</v>
      </c>
      <c r="D276">
        <v>8</v>
      </c>
      <c r="E276">
        <v>1909</v>
      </c>
      <c r="F276" s="6">
        <v>0.95833333333333337</v>
      </c>
      <c r="G276">
        <v>-0.66300000000000003</v>
      </c>
      <c r="H276">
        <v>43.85</v>
      </c>
      <c r="I276" t="s">
        <v>150</v>
      </c>
      <c r="J276" t="s">
        <v>610</v>
      </c>
      <c r="K276" t="s">
        <v>105</v>
      </c>
    </row>
    <row r="277" spans="1:11" x14ac:dyDescent="0.3">
      <c r="A277" t="s">
        <v>611</v>
      </c>
      <c r="B277" t="s">
        <v>53</v>
      </c>
      <c r="C277">
        <v>2</v>
      </c>
      <c r="D277">
        <v>1</v>
      </c>
      <c r="E277">
        <v>1849</v>
      </c>
      <c r="F277" s="6">
        <v>0.75</v>
      </c>
      <c r="G277">
        <v>-0.66400000000000003</v>
      </c>
      <c r="H277">
        <v>49.295999999999999</v>
      </c>
      <c r="I277" t="s">
        <v>150</v>
      </c>
      <c r="J277" t="s">
        <v>612</v>
      </c>
      <c r="K277" t="s">
        <v>105</v>
      </c>
    </row>
    <row r="278" spans="1:11" x14ac:dyDescent="0.3">
      <c r="A278" t="s">
        <v>613</v>
      </c>
      <c r="B278" t="s">
        <v>53</v>
      </c>
      <c r="C278">
        <v>29</v>
      </c>
      <c r="D278">
        <v>8</v>
      </c>
      <c r="E278">
        <v>1871</v>
      </c>
      <c r="F278" s="6">
        <v>0.60416666666666663</v>
      </c>
      <c r="G278">
        <v>-5.8250000000000002</v>
      </c>
      <c r="H278">
        <v>49.368000000000002</v>
      </c>
      <c r="I278" t="s">
        <v>150</v>
      </c>
      <c r="J278" t="s">
        <v>614</v>
      </c>
      <c r="K278" t="s">
        <v>105</v>
      </c>
    </row>
    <row r="279" spans="1:11" x14ac:dyDescent="0.3">
      <c r="A279" t="s">
        <v>615</v>
      </c>
      <c r="B279" t="s">
        <v>53</v>
      </c>
      <c r="C279">
        <v>29</v>
      </c>
      <c r="D279">
        <v>4</v>
      </c>
      <c r="E279">
        <v>1902</v>
      </c>
      <c r="F279" s="6">
        <v>8.3333333333333329E-2</v>
      </c>
      <c r="G279">
        <v>-4.774</v>
      </c>
      <c r="H279">
        <v>48.844999999999999</v>
      </c>
      <c r="I279" t="s">
        <v>150</v>
      </c>
      <c r="J279" t="s">
        <v>616</v>
      </c>
      <c r="K279" t="s">
        <v>105</v>
      </c>
    </row>
    <row r="280" spans="1:11" x14ac:dyDescent="0.3">
      <c r="A280" t="s">
        <v>617</v>
      </c>
      <c r="B280" t="s">
        <v>53</v>
      </c>
      <c r="C280">
        <v>26</v>
      </c>
      <c r="D280">
        <v>11</v>
      </c>
      <c r="E280">
        <v>1858</v>
      </c>
      <c r="F280" s="6">
        <v>0.52083333333333337</v>
      </c>
      <c r="G280">
        <v>-5.6040000000000001</v>
      </c>
      <c r="H280">
        <v>43.173999999999999</v>
      </c>
      <c r="I280" t="s">
        <v>150</v>
      </c>
      <c r="J280" t="s">
        <v>618</v>
      </c>
      <c r="K280" t="s">
        <v>105</v>
      </c>
    </row>
    <row r="281" spans="1:11" x14ac:dyDescent="0.3">
      <c r="A281" t="s">
        <v>619</v>
      </c>
      <c r="B281" t="s">
        <v>53</v>
      </c>
      <c r="C281">
        <v>23</v>
      </c>
      <c r="D281">
        <v>10</v>
      </c>
      <c r="E281">
        <v>1801</v>
      </c>
      <c r="F281" s="6">
        <v>0.70833333333333337</v>
      </c>
      <c r="G281">
        <v>-13.411</v>
      </c>
      <c r="H281">
        <v>52.523000000000003</v>
      </c>
      <c r="I281" t="s">
        <v>208</v>
      </c>
      <c r="J281" t="s">
        <v>209</v>
      </c>
      <c r="K281" t="s">
        <v>105</v>
      </c>
    </row>
    <row r="282" spans="1:11" x14ac:dyDescent="0.3">
      <c r="A282" t="s">
        <v>620</v>
      </c>
      <c r="B282" t="s">
        <v>53</v>
      </c>
      <c r="C282">
        <v>2</v>
      </c>
      <c r="D282">
        <v>7</v>
      </c>
      <c r="E282">
        <v>1929</v>
      </c>
      <c r="F282" s="6">
        <v>0.70833333333333337</v>
      </c>
      <c r="G282">
        <v>-6.1289999999999996</v>
      </c>
      <c r="H282">
        <v>43.12</v>
      </c>
      <c r="I282" t="s">
        <v>126</v>
      </c>
      <c r="J282" t="s">
        <v>504</v>
      </c>
      <c r="K282" t="s">
        <v>105</v>
      </c>
    </row>
    <row r="283" spans="1:11" x14ac:dyDescent="0.3">
      <c r="A283" t="s">
        <v>621</v>
      </c>
      <c r="B283" t="s">
        <v>53</v>
      </c>
      <c r="C283">
        <v>27</v>
      </c>
      <c r="D283">
        <v>12</v>
      </c>
      <c r="E283">
        <v>1866</v>
      </c>
      <c r="F283" s="6">
        <v>0.25</v>
      </c>
      <c r="G283">
        <v>-5.5720000000000001</v>
      </c>
      <c r="H283">
        <v>50.643999999999998</v>
      </c>
      <c r="I283" t="s">
        <v>147</v>
      </c>
      <c r="J283" t="s">
        <v>622</v>
      </c>
      <c r="K283" t="s">
        <v>105</v>
      </c>
    </row>
    <row r="284" spans="1:11" x14ac:dyDescent="0.3">
      <c r="A284" t="s">
        <v>623</v>
      </c>
      <c r="B284" t="s">
        <v>53</v>
      </c>
      <c r="C284">
        <v>23</v>
      </c>
      <c r="D284">
        <v>3</v>
      </c>
      <c r="E284">
        <v>1840</v>
      </c>
      <c r="F284" s="6">
        <v>2.0833333333333332E-2</v>
      </c>
      <c r="G284">
        <v>-4.0750000000000002</v>
      </c>
      <c r="H284">
        <v>48.298000000000002</v>
      </c>
      <c r="I284" t="s">
        <v>150</v>
      </c>
      <c r="J284" t="s">
        <v>624</v>
      </c>
      <c r="K284" t="s">
        <v>105</v>
      </c>
    </row>
    <row r="285" spans="1:11" x14ac:dyDescent="0.3">
      <c r="A285" t="s">
        <v>625</v>
      </c>
      <c r="B285" t="s">
        <v>53</v>
      </c>
      <c r="C285">
        <v>6</v>
      </c>
      <c r="D285">
        <v>10</v>
      </c>
      <c r="E285">
        <v>1844</v>
      </c>
      <c r="F285" s="6">
        <v>0.89583333333333337</v>
      </c>
      <c r="G285">
        <v>-5.12</v>
      </c>
      <c r="H285">
        <v>52.091999999999999</v>
      </c>
      <c r="I285" t="s">
        <v>147</v>
      </c>
      <c r="J285" t="s">
        <v>626</v>
      </c>
      <c r="K285" t="s">
        <v>105</v>
      </c>
    </row>
    <row r="286" spans="1:11" x14ac:dyDescent="0.3">
      <c r="A286" t="s">
        <v>627</v>
      </c>
      <c r="B286" t="s">
        <v>53</v>
      </c>
      <c r="C286">
        <v>14</v>
      </c>
      <c r="D286">
        <v>9</v>
      </c>
      <c r="E286">
        <v>1916</v>
      </c>
      <c r="F286" s="6">
        <v>0.16666666666666666</v>
      </c>
      <c r="G286">
        <v>-0.106</v>
      </c>
      <c r="H286">
        <v>49.493000000000002</v>
      </c>
      <c r="I286" t="s">
        <v>126</v>
      </c>
      <c r="J286" t="s">
        <v>481</v>
      </c>
      <c r="K286" t="s">
        <v>105</v>
      </c>
    </row>
    <row r="287" spans="1:11" x14ac:dyDescent="0.3">
      <c r="A287" t="s">
        <v>628</v>
      </c>
      <c r="B287" t="s">
        <v>53</v>
      </c>
      <c r="C287">
        <v>14</v>
      </c>
      <c r="D287">
        <v>5</v>
      </c>
      <c r="E287">
        <v>1848</v>
      </c>
      <c r="F287" s="6">
        <v>0.625</v>
      </c>
      <c r="G287">
        <v>-2.8220000000000001</v>
      </c>
      <c r="H287">
        <v>49.415999999999997</v>
      </c>
      <c r="I287" t="s">
        <v>150</v>
      </c>
      <c r="J287" t="s">
        <v>629</v>
      </c>
      <c r="K287" t="s">
        <v>105</v>
      </c>
    </row>
    <row r="288" spans="1:11" x14ac:dyDescent="0.3">
      <c r="A288" t="s">
        <v>630</v>
      </c>
      <c r="B288" t="s">
        <v>53</v>
      </c>
      <c r="C288">
        <v>20</v>
      </c>
      <c r="D288">
        <v>5</v>
      </c>
      <c r="E288">
        <v>1837</v>
      </c>
      <c r="F288" s="6">
        <v>0.70833333333333337</v>
      </c>
      <c r="G288">
        <v>-4.4690000000000003</v>
      </c>
      <c r="H288">
        <v>46.829000000000001</v>
      </c>
      <c r="I288" t="s">
        <v>150</v>
      </c>
      <c r="J288" t="s">
        <v>631</v>
      </c>
      <c r="K288" t="s">
        <v>105</v>
      </c>
    </row>
    <row r="289" spans="1:11" x14ac:dyDescent="0.3">
      <c r="A289" t="s">
        <v>632</v>
      </c>
      <c r="B289" t="s">
        <v>53</v>
      </c>
      <c r="C289">
        <v>9</v>
      </c>
      <c r="D289">
        <v>4</v>
      </c>
      <c r="E289">
        <v>1915</v>
      </c>
      <c r="F289" s="6">
        <v>0.66666666666666663</v>
      </c>
      <c r="G289">
        <v>-2.2109999999999999</v>
      </c>
      <c r="H289">
        <v>48.823999999999998</v>
      </c>
      <c r="I289" t="s">
        <v>108</v>
      </c>
      <c r="J289" t="s">
        <v>633</v>
      </c>
      <c r="K289" t="s">
        <v>105</v>
      </c>
    </row>
    <row r="290" spans="1:11" x14ac:dyDescent="0.3">
      <c r="A290" t="s">
        <v>634</v>
      </c>
      <c r="B290" t="s">
        <v>53</v>
      </c>
      <c r="C290">
        <v>3</v>
      </c>
      <c r="D290">
        <v>5</v>
      </c>
      <c r="E290">
        <v>1949</v>
      </c>
      <c r="F290" s="6">
        <v>0.83680555555555558</v>
      </c>
      <c r="G290">
        <v>71.058999999999997</v>
      </c>
      <c r="H290">
        <v>42.359000000000002</v>
      </c>
      <c r="I290" t="s">
        <v>106</v>
      </c>
      <c r="J290" t="s">
        <v>176</v>
      </c>
      <c r="K290" t="s">
        <v>105</v>
      </c>
    </row>
    <row r="291" spans="1:11" x14ac:dyDescent="0.3">
      <c r="A291" t="s">
        <v>635</v>
      </c>
      <c r="B291" t="s">
        <v>53</v>
      </c>
      <c r="C291">
        <v>2</v>
      </c>
      <c r="D291">
        <v>2</v>
      </c>
      <c r="E291">
        <v>1923</v>
      </c>
      <c r="F291" s="6">
        <v>0.75</v>
      </c>
      <c r="G291">
        <v>89.534999999999997</v>
      </c>
      <c r="H291">
        <v>38.552</v>
      </c>
      <c r="I291" t="s">
        <v>104</v>
      </c>
      <c r="J291" t="s">
        <v>636</v>
      </c>
      <c r="K291" t="s">
        <v>105</v>
      </c>
    </row>
    <row r="292" spans="1:11" x14ac:dyDescent="0.3">
      <c r="A292" t="s">
        <v>637</v>
      </c>
      <c r="B292" t="s">
        <v>53</v>
      </c>
      <c r="C292">
        <v>14</v>
      </c>
      <c r="D292">
        <v>1</v>
      </c>
      <c r="E292">
        <v>1875</v>
      </c>
      <c r="F292" s="6">
        <v>0.99305555555555558</v>
      </c>
      <c r="G292">
        <v>-7.2640000000000002</v>
      </c>
      <c r="H292">
        <v>48.139000000000003</v>
      </c>
      <c r="I292" t="s">
        <v>150</v>
      </c>
      <c r="J292" t="s">
        <v>638</v>
      </c>
      <c r="K292" t="s">
        <v>105</v>
      </c>
    </row>
    <row r="293" spans="1:11" x14ac:dyDescent="0.3">
      <c r="A293" t="s">
        <v>639</v>
      </c>
      <c r="B293" t="s">
        <v>53</v>
      </c>
      <c r="C293">
        <v>2</v>
      </c>
      <c r="D293">
        <v>10</v>
      </c>
      <c r="E293">
        <v>1921</v>
      </c>
      <c r="F293" s="6">
        <v>0.36458333333333331</v>
      </c>
      <c r="G293">
        <v>122.27</v>
      </c>
      <c r="H293">
        <v>37.869</v>
      </c>
      <c r="I293" t="s">
        <v>137</v>
      </c>
      <c r="J293" t="s">
        <v>640</v>
      </c>
      <c r="K293" t="s">
        <v>105</v>
      </c>
    </row>
    <row r="294" spans="1:11" x14ac:dyDescent="0.3">
      <c r="A294" t="s">
        <v>641</v>
      </c>
      <c r="B294" t="s">
        <v>53</v>
      </c>
      <c r="C294">
        <v>18</v>
      </c>
      <c r="D294">
        <v>4</v>
      </c>
      <c r="E294">
        <v>1905</v>
      </c>
      <c r="F294" s="6">
        <v>0.25</v>
      </c>
      <c r="G294">
        <v>-2.351</v>
      </c>
      <c r="H294">
        <v>48.856999999999999</v>
      </c>
      <c r="I294" t="s">
        <v>150</v>
      </c>
      <c r="J294" t="s">
        <v>155</v>
      </c>
      <c r="K294" t="s">
        <v>105</v>
      </c>
    </row>
    <row r="295" spans="1:11" x14ac:dyDescent="0.3">
      <c r="A295" t="s">
        <v>642</v>
      </c>
      <c r="B295" t="s">
        <v>53</v>
      </c>
      <c r="C295">
        <v>13</v>
      </c>
      <c r="D295">
        <v>8</v>
      </c>
      <c r="E295">
        <v>1842</v>
      </c>
      <c r="F295" s="6">
        <v>4.1666666666666664E-2</v>
      </c>
      <c r="G295">
        <v>-0.23300000000000001</v>
      </c>
      <c r="H295">
        <v>49.42</v>
      </c>
      <c r="I295" t="s">
        <v>150</v>
      </c>
      <c r="J295" t="s">
        <v>643</v>
      </c>
      <c r="K295" t="s">
        <v>105</v>
      </c>
    </row>
    <row r="296" spans="1:11" x14ac:dyDescent="0.3">
      <c r="A296" t="s">
        <v>644</v>
      </c>
      <c r="B296" t="s">
        <v>53</v>
      </c>
      <c r="C296">
        <v>14</v>
      </c>
      <c r="D296">
        <v>12</v>
      </c>
      <c r="E296">
        <v>1932</v>
      </c>
      <c r="F296" s="6">
        <v>0.60416666666666663</v>
      </c>
      <c r="G296">
        <v>-5.8239999999999998</v>
      </c>
      <c r="H296">
        <v>44.314</v>
      </c>
      <c r="I296" t="s">
        <v>108</v>
      </c>
      <c r="J296" t="s">
        <v>645</v>
      </c>
      <c r="K296" t="s">
        <v>105</v>
      </c>
    </row>
    <row r="297" spans="1:11" x14ac:dyDescent="0.3">
      <c r="A297" t="s">
        <v>646</v>
      </c>
      <c r="B297" t="s">
        <v>53</v>
      </c>
      <c r="C297">
        <v>19</v>
      </c>
      <c r="D297">
        <v>3</v>
      </c>
      <c r="E297">
        <v>1905</v>
      </c>
      <c r="F297" s="6">
        <v>0.46875</v>
      </c>
      <c r="G297">
        <v>-8.4770000000000003</v>
      </c>
      <c r="H297">
        <v>49.484999999999999</v>
      </c>
      <c r="I297" t="s">
        <v>126</v>
      </c>
      <c r="J297" t="s">
        <v>570</v>
      </c>
      <c r="K297" t="s">
        <v>105</v>
      </c>
    </row>
    <row r="298" spans="1:11" x14ac:dyDescent="0.3">
      <c r="A298" t="s">
        <v>647</v>
      </c>
      <c r="B298" t="s">
        <v>53</v>
      </c>
      <c r="C298">
        <v>25</v>
      </c>
      <c r="D298">
        <v>4</v>
      </c>
      <c r="E298">
        <v>1927</v>
      </c>
      <c r="F298" s="6">
        <v>0.29166666666666669</v>
      </c>
      <c r="G298">
        <v>-3.68</v>
      </c>
      <c r="H298">
        <v>49.307000000000002</v>
      </c>
      <c r="I298" t="s">
        <v>126</v>
      </c>
      <c r="J298" t="s">
        <v>648</v>
      </c>
      <c r="K298" t="s">
        <v>105</v>
      </c>
    </row>
    <row r="299" spans="1:11" x14ac:dyDescent="0.3">
      <c r="A299" t="s">
        <v>649</v>
      </c>
      <c r="B299" t="s">
        <v>53</v>
      </c>
      <c r="C299">
        <v>3</v>
      </c>
      <c r="D299">
        <v>9</v>
      </c>
      <c r="E299">
        <v>1921</v>
      </c>
      <c r="F299" s="6">
        <v>0.83333333333333337</v>
      </c>
      <c r="G299">
        <v>-4.9580000000000002</v>
      </c>
      <c r="H299">
        <v>50.109000000000002</v>
      </c>
      <c r="I299" t="s">
        <v>126</v>
      </c>
      <c r="J299" t="s">
        <v>650</v>
      </c>
      <c r="K299" t="s">
        <v>105</v>
      </c>
    </row>
    <row r="300" spans="1:11" x14ac:dyDescent="0.3">
      <c r="A300" t="s">
        <v>651</v>
      </c>
      <c r="B300" t="s">
        <v>53</v>
      </c>
      <c r="C300">
        <v>18</v>
      </c>
      <c r="D300">
        <v>5</v>
      </c>
      <c r="E300">
        <v>1920</v>
      </c>
      <c r="F300" s="6">
        <v>0.22916666666666666</v>
      </c>
      <c r="G300">
        <v>80.816000000000003</v>
      </c>
      <c r="H300">
        <v>41.235999999999997</v>
      </c>
      <c r="I300" t="s">
        <v>106</v>
      </c>
      <c r="J300" t="s">
        <v>652</v>
      </c>
      <c r="K300" t="s">
        <v>105</v>
      </c>
    </row>
    <row r="301" spans="1:11" x14ac:dyDescent="0.3">
      <c r="A301" t="s">
        <v>653</v>
      </c>
      <c r="B301" t="s">
        <v>53</v>
      </c>
      <c r="C301">
        <v>27</v>
      </c>
      <c r="D301">
        <v>2</v>
      </c>
      <c r="E301">
        <v>1927</v>
      </c>
      <c r="F301" s="6">
        <v>0.83333333333333337</v>
      </c>
      <c r="G301">
        <v>-3.052</v>
      </c>
      <c r="H301">
        <v>36.771999999999998</v>
      </c>
      <c r="I301" t="s">
        <v>108</v>
      </c>
      <c r="J301" t="s">
        <v>462</v>
      </c>
      <c r="K301" t="s">
        <v>105</v>
      </c>
    </row>
    <row r="302" spans="1:11" x14ac:dyDescent="0.3">
      <c r="A302" t="s">
        <v>654</v>
      </c>
      <c r="B302" t="s">
        <v>53</v>
      </c>
      <c r="C302">
        <v>30</v>
      </c>
      <c r="D302">
        <v>12</v>
      </c>
      <c r="E302">
        <v>1839</v>
      </c>
      <c r="F302" s="6">
        <v>0.25</v>
      </c>
      <c r="G302">
        <v>-2.3969999999999998</v>
      </c>
      <c r="H302">
        <v>47.082000000000001</v>
      </c>
      <c r="I302" t="s">
        <v>150</v>
      </c>
      <c r="J302" t="s">
        <v>655</v>
      </c>
      <c r="K302" t="s">
        <v>105</v>
      </c>
    </row>
    <row r="303" spans="1:11" x14ac:dyDescent="0.3">
      <c r="A303" t="s">
        <v>656</v>
      </c>
      <c r="B303" t="s">
        <v>53</v>
      </c>
      <c r="C303">
        <v>28</v>
      </c>
      <c r="D303">
        <v>9</v>
      </c>
      <c r="E303">
        <v>1974</v>
      </c>
      <c r="F303" s="6">
        <v>0.53819444444444442</v>
      </c>
      <c r="G303">
        <v>-8.4770000000000003</v>
      </c>
      <c r="H303">
        <v>44.311</v>
      </c>
      <c r="I303" t="s">
        <v>190</v>
      </c>
      <c r="J303" t="s">
        <v>657</v>
      </c>
      <c r="K303" t="s">
        <v>105</v>
      </c>
    </row>
    <row r="304" spans="1:11" x14ac:dyDescent="0.3">
      <c r="A304" t="s">
        <v>658</v>
      </c>
      <c r="B304" t="s">
        <v>53</v>
      </c>
      <c r="C304">
        <v>13</v>
      </c>
      <c r="D304">
        <v>7</v>
      </c>
      <c r="E304">
        <v>1918</v>
      </c>
      <c r="F304" s="6">
        <v>0.58333333333333337</v>
      </c>
      <c r="G304">
        <v>-9.1880000000000006</v>
      </c>
      <c r="H304">
        <v>45.463999999999999</v>
      </c>
      <c r="I304" t="s">
        <v>190</v>
      </c>
      <c r="J304" t="s">
        <v>286</v>
      </c>
      <c r="K304" t="s">
        <v>105</v>
      </c>
    </row>
    <row r="305" spans="1:11" x14ac:dyDescent="0.3">
      <c r="A305" t="s">
        <v>659</v>
      </c>
      <c r="B305" t="s">
        <v>53</v>
      </c>
      <c r="C305">
        <v>14</v>
      </c>
      <c r="D305">
        <v>1</v>
      </c>
      <c r="E305">
        <v>1924</v>
      </c>
      <c r="F305" s="6">
        <v>0.58333333333333337</v>
      </c>
      <c r="G305">
        <v>-10.257</v>
      </c>
      <c r="H305">
        <v>43.875</v>
      </c>
      <c r="I305" t="s">
        <v>126</v>
      </c>
      <c r="J305" t="s">
        <v>660</v>
      </c>
      <c r="K305" t="s">
        <v>105</v>
      </c>
    </row>
    <row r="306" spans="1:11" x14ac:dyDescent="0.3">
      <c r="A306" t="s">
        <v>661</v>
      </c>
      <c r="B306" t="s">
        <v>53</v>
      </c>
      <c r="C306">
        <v>11</v>
      </c>
      <c r="D306">
        <v>1</v>
      </c>
      <c r="E306">
        <v>1913</v>
      </c>
      <c r="F306" s="6">
        <v>0.3923611111111111</v>
      </c>
      <c r="G306">
        <v>-12.339</v>
      </c>
      <c r="H306">
        <v>45.435000000000002</v>
      </c>
      <c r="I306" t="s">
        <v>126</v>
      </c>
      <c r="J306" t="s">
        <v>662</v>
      </c>
      <c r="K306" t="s">
        <v>105</v>
      </c>
    </row>
    <row r="307" spans="1:11" x14ac:dyDescent="0.3">
      <c r="A307" t="s">
        <v>663</v>
      </c>
      <c r="B307" t="s">
        <v>53</v>
      </c>
      <c r="C307">
        <v>27</v>
      </c>
      <c r="D307">
        <v>6</v>
      </c>
      <c r="E307">
        <v>1934</v>
      </c>
      <c r="F307" s="6">
        <v>0.29166666666666669</v>
      </c>
      <c r="G307">
        <v>-10.33</v>
      </c>
      <c r="H307">
        <v>44.808</v>
      </c>
      <c r="I307" t="s">
        <v>126</v>
      </c>
      <c r="J307" t="s">
        <v>360</v>
      </c>
      <c r="K307" t="s">
        <v>105</v>
      </c>
    </row>
    <row r="308" spans="1:11" x14ac:dyDescent="0.3">
      <c r="A308" t="s">
        <v>664</v>
      </c>
      <c r="B308" t="s">
        <v>53</v>
      </c>
      <c r="C308">
        <v>19</v>
      </c>
      <c r="D308">
        <v>5</v>
      </c>
      <c r="E308">
        <v>1918</v>
      </c>
      <c r="F308" s="6">
        <v>0.21875</v>
      </c>
      <c r="G308">
        <v>-14.664999999999999</v>
      </c>
      <c r="H308">
        <v>41.56</v>
      </c>
      <c r="I308" t="s">
        <v>190</v>
      </c>
      <c r="J308" t="s">
        <v>665</v>
      </c>
      <c r="K308" t="s">
        <v>105</v>
      </c>
    </row>
    <row r="309" spans="1:11" x14ac:dyDescent="0.3">
      <c r="A309" t="s">
        <v>666</v>
      </c>
      <c r="B309" t="s">
        <v>53</v>
      </c>
      <c r="C309">
        <v>8</v>
      </c>
      <c r="D309">
        <v>9</v>
      </c>
      <c r="E309">
        <v>1946</v>
      </c>
      <c r="F309" s="6">
        <v>0.20833333333333334</v>
      </c>
      <c r="G309">
        <v>-10.33</v>
      </c>
      <c r="H309">
        <v>44.808</v>
      </c>
      <c r="I309" t="s">
        <v>190</v>
      </c>
      <c r="J309" t="s">
        <v>360</v>
      </c>
      <c r="K309" t="s">
        <v>105</v>
      </c>
    </row>
    <row r="310" spans="1:11" x14ac:dyDescent="0.3">
      <c r="A310" t="s">
        <v>667</v>
      </c>
      <c r="B310" t="s">
        <v>53</v>
      </c>
      <c r="C310">
        <v>23</v>
      </c>
      <c r="D310">
        <v>12</v>
      </c>
      <c r="E310">
        <v>1945</v>
      </c>
      <c r="F310" s="6">
        <v>0.95833333333333337</v>
      </c>
      <c r="G310">
        <v>-11.916</v>
      </c>
      <c r="H310">
        <v>43.341999999999999</v>
      </c>
      <c r="I310" t="s">
        <v>126</v>
      </c>
      <c r="J310" t="s">
        <v>668</v>
      </c>
      <c r="K310" t="s">
        <v>105</v>
      </c>
    </row>
    <row r="311" spans="1:11" x14ac:dyDescent="0.3">
      <c r="A311" t="s">
        <v>669</v>
      </c>
      <c r="B311" t="s">
        <v>53</v>
      </c>
      <c r="C311">
        <v>14</v>
      </c>
      <c r="D311">
        <v>7</v>
      </c>
      <c r="E311">
        <v>1938</v>
      </c>
      <c r="F311" s="6">
        <v>0.6875</v>
      </c>
      <c r="G311">
        <v>-12.339</v>
      </c>
      <c r="H311">
        <v>45.435000000000002</v>
      </c>
      <c r="I311" t="s">
        <v>126</v>
      </c>
      <c r="J311" t="s">
        <v>662</v>
      </c>
      <c r="K311" t="s">
        <v>105</v>
      </c>
    </row>
    <row r="312" spans="1:11" x14ac:dyDescent="0.3">
      <c r="A312" t="s">
        <v>670</v>
      </c>
      <c r="B312" t="s">
        <v>53</v>
      </c>
      <c r="C312">
        <v>6</v>
      </c>
      <c r="D312">
        <v>12</v>
      </c>
      <c r="E312">
        <v>1982</v>
      </c>
      <c r="F312" s="6">
        <v>0.78125</v>
      </c>
      <c r="G312">
        <v>3.7</v>
      </c>
      <c r="H312">
        <v>40.417000000000002</v>
      </c>
      <c r="I312" t="s">
        <v>126</v>
      </c>
      <c r="J312" t="s">
        <v>671</v>
      </c>
      <c r="K312" t="s">
        <v>105</v>
      </c>
    </row>
    <row r="313" spans="1:11" x14ac:dyDescent="0.3">
      <c r="A313" t="s">
        <v>672</v>
      </c>
      <c r="B313" t="s">
        <v>53</v>
      </c>
      <c r="C313">
        <v>1</v>
      </c>
      <c r="D313">
        <v>12</v>
      </c>
      <c r="E313">
        <v>1958</v>
      </c>
      <c r="F313" s="6">
        <v>0.27777777777777779</v>
      </c>
      <c r="G313">
        <v>-9.2189999999999994</v>
      </c>
      <c r="H313">
        <v>45.738</v>
      </c>
      <c r="I313" t="s">
        <v>126</v>
      </c>
      <c r="J313" t="s">
        <v>673</v>
      </c>
      <c r="K313" t="s">
        <v>105</v>
      </c>
    </row>
    <row r="314" spans="1:11" x14ac:dyDescent="0.3">
      <c r="A314" t="s">
        <v>674</v>
      </c>
      <c r="B314" t="s">
        <v>53</v>
      </c>
      <c r="C314">
        <v>6</v>
      </c>
      <c r="D314">
        <v>5</v>
      </c>
      <c r="E314">
        <v>1923</v>
      </c>
      <c r="F314" s="6">
        <v>0.18402777777777779</v>
      </c>
      <c r="G314">
        <v>-10.992000000000001</v>
      </c>
      <c r="H314">
        <v>45.438000000000002</v>
      </c>
      <c r="I314" t="s">
        <v>126</v>
      </c>
      <c r="J314" t="s">
        <v>675</v>
      </c>
      <c r="K314" t="s">
        <v>105</v>
      </c>
    </row>
    <row r="315" spans="1:11" x14ac:dyDescent="0.3">
      <c r="A315" t="s">
        <v>676</v>
      </c>
      <c r="B315" t="s">
        <v>53</v>
      </c>
      <c r="C315">
        <v>19</v>
      </c>
      <c r="D315">
        <v>6</v>
      </c>
      <c r="E315">
        <v>1938</v>
      </c>
      <c r="F315" s="6">
        <v>0.58333333333333337</v>
      </c>
      <c r="G315">
        <v>-9.32</v>
      </c>
      <c r="H315">
        <v>45.917999999999999</v>
      </c>
      <c r="I315" t="s">
        <v>126</v>
      </c>
      <c r="J315" t="s">
        <v>677</v>
      </c>
      <c r="K315" t="s">
        <v>105</v>
      </c>
    </row>
    <row r="316" spans="1:11" x14ac:dyDescent="0.3">
      <c r="A316" t="s">
        <v>678</v>
      </c>
      <c r="B316" t="s">
        <v>53</v>
      </c>
      <c r="C316">
        <v>28</v>
      </c>
      <c r="D316">
        <v>7</v>
      </c>
      <c r="E316">
        <v>1938</v>
      </c>
      <c r="F316" s="6">
        <v>5.5555555555555552E-2</v>
      </c>
      <c r="H316">
        <v>-12.058</v>
      </c>
      <c r="I316" t="s">
        <v>144</v>
      </c>
      <c r="J316" t="s">
        <v>679</v>
      </c>
      <c r="K316" t="s">
        <v>105</v>
      </c>
    </row>
    <row r="317" spans="1:11" x14ac:dyDescent="0.3">
      <c r="A317" t="s">
        <v>680</v>
      </c>
      <c r="B317" t="s">
        <v>53</v>
      </c>
      <c r="C317">
        <v>16</v>
      </c>
      <c r="D317">
        <v>10</v>
      </c>
      <c r="E317">
        <v>1922</v>
      </c>
      <c r="F317" s="6">
        <v>0.58333333333333337</v>
      </c>
      <c r="G317">
        <v>-12.407999999999999</v>
      </c>
      <c r="H317">
        <v>42.78</v>
      </c>
      <c r="I317" t="s">
        <v>126</v>
      </c>
      <c r="J317" t="s">
        <v>681</v>
      </c>
      <c r="K317" t="s">
        <v>105</v>
      </c>
    </row>
    <row r="318" spans="1:11" x14ac:dyDescent="0.3">
      <c r="A318" t="s">
        <v>682</v>
      </c>
      <c r="B318" t="s">
        <v>53</v>
      </c>
      <c r="C318">
        <v>10</v>
      </c>
      <c r="D318">
        <v>10</v>
      </c>
      <c r="E318">
        <v>1901</v>
      </c>
      <c r="F318" s="6">
        <v>4.1666666666666664E-2</v>
      </c>
      <c r="G318">
        <v>-9.6219999999999999</v>
      </c>
      <c r="H318">
        <v>46.350999999999999</v>
      </c>
      <c r="I318" t="s">
        <v>126</v>
      </c>
      <c r="J318" t="s">
        <v>683</v>
      </c>
      <c r="K318" t="s">
        <v>105</v>
      </c>
    </row>
    <row r="319" spans="1:11" x14ac:dyDescent="0.3">
      <c r="A319" t="s">
        <v>684</v>
      </c>
      <c r="B319" t="s">
        <v>53</v>
      </c>
      <c r="C319">
        <v>21</v>
      </c>
      <c r="D319">
        <v>8</v>
      </c>
      <c r="E319">
        <v>1961</v>
      </c>
      <c r="F319" s="6">
        <v>0.39583333333333331</v>
      </c>
      <c r="G319">
        <v>-11.948</v>
      </c>
      <c r="H319">
        <v>43.017000000000003</v>
      </c>
      <c r="I319" t="s">
        <v>126</v>
      </c>
      <c r="J319" t="s">
        <v>685</v>
      </c>
      <c r="K319" t="s">
        <v>105</v>
      </c>
    </row>
    <row r="320" spans="1:11" x14ac:dyDescent="0.3">
      <c r="A320" t="s">
        <v>686</v>
      </c>
      <c r="B320" t="s">
        <v>53</v>
      </c>
      <c r="C320">
        <v>4</v>
      </c>
      <c r="D320">
        <v>2</v>
      </c>
      <c r="E320">
        <v>1943</v>
      </c>
      <c r="F320" s="6">
        <v>0.28472222222222221</v>
      </c>
      <c r="G320">
        <v>16.905000000000001</v>
      </c>
      <c r="H320">
        <v>32.648000000000003</v>
      </c>
      <c r="I320" t="s">
        <v>687</v>
      </c>
      <c r="J320" t="s">
        <v>688</v>
      </c>
      <c r="K320" t="s">
        <v>105</v>
      </c>
    </row>
    <row r="321" spans="1:11" x14ac:dyDescent="0.3">
      <c r="A321" t="s">
        <v>689</v>
      </c>
      <c r="B321" t="s">
        <v>53</v>
      </c>
      <c r="C321">
        <v>13</v>
      </c>
      <c r="D321">
        <v>11</v>
      </c>
      <c r="E321">
        <v>1914</v>
      </c>
      <c r="F321" s="6">
        <v>0.27083333333333331</v>
      </c>
      <c r="G321">
        <v>-9.1880000000000006</v>
      </c>
      <c r="H321">
        <v>45.463999999999999</v>
      </c>
      <c r="I321" t="s">
        <v>126</v>
      </c>
      <c r="J321" t="s">
        <v>286</v>
      </c>
      <c r="K321" t="s">
        <v>105</v>
      </c>
    </row>
    <row r="322" spans="1:11" x14ac:dyDescent="0.3">
      <c r="A322" t="s">
        <v>690</v>
      </c>
      <c r="B322" t="s">
        <v>53</v>
      </c>
      <c r="C322">
        <v>12</v>
      </c>
      <c r="D322">
        <v>7</v>
      </c>
      <c r="E322">
        <v>1930</v>
      </c>
      <c r="F322" s="6">
        <v>8.3333333333333329E-2</v>
      </c>
      <c r="G322">
        <v>-9.1880000000000006</v>
      </c>
      <c r="H322">
        <v>45.463999999999999</v>
      </c>
      <c r="I322" t="s">
        <v>126</v>
      </c>
      <c r="J322" t="s">
        <v>286</v>
      </c>
      <c r="K322" t="s">
        <v>105</v>
      </c>
    </row>
    <row r="323" spans="1:11" x14ac:dyDescent="0.3">
      <c r="A323" t="s">
        <v>691</v>
      </c>
      <c r="B323" t="s">
        <v>53</v>
      </c>
      <c r="C323">
        <v>19</v>
      </c>
      <c r="D323">
        <v>12</v>
      </c>
      <c r="E323">
        <v>1924</v>
      </c>
      <c r="F323" s="6">
        <v>0.70833333333333337</v>
      </c>
      <c r="G323">
        <v>-8.9339999999999993</v>
      </c>
      <c r="H323">
        <v>44.406999999999996</v>
      </c>
      <c r="I323" t="s">
        <v>126</v>
      </c>
      <c r="J323" t="s">
        <v>247</v>
      </c>
      <c r="K323" t="s">
        <v>105</v>
      </c>
    </row>
    <row r="324" spans="1:11" x14ac:dyDescent="0.3">
      <c r="A324" t="s">
        <v>692</v>
      </c>
      <c r="B324" t="s">
        <v>53</v>
      </c>
      <c r="C324">
        <v>24</v>
      </c>
      <c r="D324">
        <v>11</v>
      </c>
      <c r="E324">
        <v>1876</v>
      </c>
      <c r="F324" s="6">
        <v>0.54166666666666663</v>
      </c>
      <c r="G324">
        <v>-12.494</v>
      </c>
      <c r="H324">
        <v>45.780999999999999</v>
      </c>
      <c r="I324" t="s">
        <v>203</v>
      </c>
      <c r="J324" t="s">
        <v>693</v>
      </c>
      <c r="K324" t="s">
        <v>105</v>
      </c>
    </row>
    <row r="325" spans="1:11" x14ac:dyDescent="0.3">
      <c r="A325" t="s">
        <v>694</v>
      </c>
      <c r="B325" t="s">
        <v>53</v>
      </c>
      <c r="C325">
        <v>28</v>
      </c>
      <c r="D325">
        <v>11</v>
      </c>
      <c r="E325">
        <v>1907</v>
      </c>
      <c r="F325" s="6">
        <v>0.20833333333333334</v>
      </c>
      <c r="G325">
        <v>-12.494</v>
      </c>
      <c r="H325">
        <v>41.890999999999998</v>
      </c>
      <c r="I325" t="s">
        <v>126</v>
      </c>
      <c r="J325" t="s">
        <v>297</v>
      </c>
      <c r="K325" t="s">
        <v>105</v>
      </c>
    </row>
    <row r="326" spans="1:11" x14ac:dyDescent="0.3">
      <c r="A326" t="s">
        <v>695</v>
      </c>
      <c r="B326" t="s">
        <v>53</v>
      </c>
      <c r="C326">
        <v>25</v>
      </c>
      <c r="D326">
        <v>1</v>
      </c>
      <c r="E326">
        <v>1923</v>
      </c>
      <c r="F326" s="6">
        <v>0.16666666666666666</v>
      </c>
      <c r="G326">
        <v>-12.494</v>
      </c>
      <c r="H326">
        <v>41.890999999999998</v>
      </c>
      <c r="I326" t="s">
        <v>126</v>
      </c>
      <c r="J326" t="s">
        <v>297</v>
      </c>
      <c r="K326" t="s">
        <v>105</v>
      </c>
    </row>
    <row r="327" spans="1:11" x14ac:dyDescent="0.3">
      <c r="A327" t="s">
        <v>696</v>
      </c>
      <c r="B327" t="s">
        <v>53</v>
      </c>
      <c r="C327">
        <v>26</v>
      </c>
      <c r="D327">
        <v>12</v>
      </c>
      <c r="E327">
        <v>1937</v>
      </c>
      <c r="F327" s="6">
        <v>0.35416666666666669</v>
      </c>
      <c r="G327">
        <v>8.61</v>
      </c>
      <c r="H327">
        <v>41.15</v>
      </c>
      <c r="I327" t="s">
        <v>108</v>
      </c>
      <c r="J327" t="s">
        <v>697</v>
      </c>
      <c r="K327" t="s">
        <v>105</v>
      </c>
    </row>
    <row r="328" spans="1:11" x14ac:dyDescent="0.3">
      <c r="A328" t="s">
        <v>698</v>
      </c>
      <c r="B328" t="s">
        <v>53</v>
      </c>
      <c r="C328">
        <v>26</v>
      </c>
      <c r="D328">
        <v>6</v>
      </c>
      <c r="E328">
        <v>1906</v>
      </c>
      <c r="F328" s="6">
        <v>0.77777777777777779</v>
      </c>
      <c r="G328">
        <v>-9.1880000000000006</v>
      </c>
      <c r="H328">
        <v>45.463999999999999</v>
      </c>
      <c r="I328" t="s">
        <v>126</v>
      </c>
      <c r="J328" t="s">
        <v>286</v>
      </c>
      <c r="K328" t="s">
        <v>105</v>
      </c>
    </row>
    <row r="329" spans="1:11" x14ac:dyDescent="0.3">
      <c r="A329" t="s">
        <v>699</v>
      </c>
      <c r="B329" t="s">
        <v>53</v>
      </c>
      <c r="C329">
        <v>15</v>
      </c>
      <c r="D329">
        <v>6</v>
      </c>
      <c r="E329">
        <v>1920</v>
      </c>
      <c r="F329" s="6">
        <v>0.30902777777777779</v>
      </c>
      <c r="G329">
        <v>-12.494</v>
      </c>
      <c r="H329">
        <v>41.890999999999998</v>
      </c>
      <c r="I329" t="s">
        <v>190</v>
      </c>
      <c r="J329" t="s">
        <v>297</v>
      </c>
      <c r="K329" t="s">
        <v>105</v>
      </c>
    </row>
    <row r="330" spans="1:11" x14ac:dyDescent="0.3">
      <c r="A330" t="s">
        <v>700</v>
      </c>
      <c r="B330" t="s">
        <v>53</v>
      </c>
      <c r="C330">
        <v>16</v>
      </c>
      <c r="D330">
        <v>12</v>
      </c>
      <c r="E330">
        <v>1907</v>
      </c>
      <c r="F330" s="6">
        <v>0.25</v>
      </c>
      <c r="G330">
        <v>-7.6829999999999998</v>
      </c>
      <c r="H330">
        <v>45.067999999999998</v>
      </c>
      <c r="I330" t="s">
        <v>126</v>
      </c>
      <c r="J330" t="s">
        <v>191</v>
      </c>
      <c r="K330" t="s">
        <v>105</v>
      </c>
    </row>
    <row r="331" spans="1:11" x14ac:dyDescent="0.3">
      <c r="A331" t="s">
        <v>701</v>
      </c>
      <c r="B331" t="s">
        <v>53</v>
      </c>
      <c r="C331">
        <v>3</v>
      </c>
      <c r="D331">
        <v>5</v>
      </c>
      <c r="E331">
        <v>1917</v>
      </c>
      <c r="F331" s="6">
        <v>0.8125</v>
      </c>
      <c r="G331">
        <v>-9.1489999999999991</v>
      </c>
      <c r="H331">
        <v>49.972999999999999</v>
      </c>
      <c r="I331" t="s">
        <v>190</v>
      </c>
      <c r="J331" t="s">
        <v>702</v>
      </c>
      <c r="K331" t="s">
        <v>105</v>
      </c>
    </row>
    <row r="332" spans="1:11" x14ac:dyDescent="0.3">
      <c r="A332" t="s">
        <v>703</v>
      </c>
      <c r="B332" t="s">
        <v>53</v>
      </c>
      <c r="C332">
        <v>25</v>
      </c>
      <c r="D332">
        <v>9</v>
      </c>
      <c r="E332">
        <v>1858</v>
      </c>
      <c r="F332" s="6">
        <v>0.67708333333333337</v>
      </c>
      <c r="G332">
        <v>-12.371</v>
      </c>
      <c r="H332">
        <v>51.34</v>
      </c>
      <c r="I332" t="s">
        <v>208</v>
      </c>
      <c r="J332" t="s">
        <v>704</v>
      </c>
      <c r="K332" t="s">
        <v>105</v>
      </c>
    </row>
    <row r="333" spans="1:11" x14ac:dyDescent="0.3">
      <c r="A333" t="s">
        <v>705</v>
      </c>
      <c r="B333" t="s">
        <v>53</v>
      </c>
      <c r="C333">
        <v>25</v>
      </c>
      <c r="D333">
        <v>3</v>
      </c>
      <c r="E333">
        <v>1822</v>
      </c>
      <c r="F333" s="6">
        <v>0.17708333333333334</v>
      </c>
      <c r="G333">
        <v>-13.411</v>
      </c>
      <c r="H333">
        <v>52.523000000000003</v>
      </c>
      <c r="I333" t="s">
        <v>208</v>
      </c>
      <c r="J333" t="s">
        <v>209</v>
      </c>
      <c r="K333" t="s">
        <v>105</v>
      </c>
    </row>
    <row r="334" spans="1:11" x14ac:dyDescent="0.3">
      <c r="A334" t="s">
        <v>706</v>
      </c>
      <c r="B334" t="s">
        <v>53</v>
      </c>
      <c r="C334">
        <v>7</v>
      </c>
      <c r="D334">
        <v>6</v>
      </c>
      <c r="E334">
        <v>1877</v>
      </c>
      <c r="F334" s="6">
        <v>0.23958333333333334</v>
      </c>
      <c r="G334">
        <v>2.3149999999999999</v>
      </c>
      <c r="H334">
        <v>40.448999999999998</v>
      </c>
      <c r="I334" t="s">
        <v>707</v>
      </c>
      <c r="J334" t="s">
        <v>708</v>
      </c>
      <c r="K334" t="s">
        <v>105</v>
      </c>
    </row>
    <row r="335" spans="1:11" x14ac:dyDescent="0.3">
      <c r="A335" t="s">
        <v>709</v>
      </c>
      <c r="B335" t="s">
        <v>53</v>
      </c>
      <c r="C335">
        <v>4</v>
      </c>
      <c r="D335">
        <v>3</v>
      </c>
      <c r="E335">
        <v>1881</v>
      </c>
      <c r="F335" s="6">
        <v>0.16666666666666666</v>
      </c>
      <c r="G335">
        <v>-11.611000000000001</v>
      </c>
      <c r="H335">
        <v>46.069000000000003</v>
      </c>
      <c r="I335" t="s">
        <v>203</v>
      </c>
      <c r="J335" t="s">
        <v>710</v>
      </c>
      <c r="K335" t="s">
        <v>105</v>
      </c>
    </row>
    <row r="336" spans="1:11" x14ac:dyDescent="0.3">
      <c r="A336" t="s">
        <v>711</v>
      </c>
      <c r="B336" t="s">
        <v>168</v>
      </c>
      <c r="C336">
        <v>14</v>
      </c>
      <c r="D336">
        <v>10</v>
      </c>
      <c r="E336">
        <v>1950</v>
      </c>
      <c r="F336" s="6">
        <v>0.33333333333333331</v>
      </c>
      <c r="G336">
        <v>-14.319000000000001</v>
      </c>
      <c r="H336">
        <v>42.348999999999997</v>
      </c>
      <c r="I336" t="s">
        <v>126</v>
      </c>
      <c r="J336" t="s">
        <v>712</v>
      </c>
      <c r="K336" t="s">
        <v>105</v>
      </c>
    </row>
    <row r="337" spans="1:11" x14ac:dyDescent="0.3">
      <c r="A337" t="s">
        <v>713</v>
      </c>
      <c r="B337" t="s">
        <v>168</v>
      </c>
      <c r="C337">
        <v>21</v>
      </c>
      <c r="D337">
        <v>3</v>
      </c>
      <c r="E337">
        <v>1931</v>
      </c>
      <c r="F337" s="6">
        <v>0.20833333333333334</v>
      </c>
      <c r="G337">
        <v>-9.1880000000000006</v>
      </c>
      <c r="H337">
        <v>45.463999999999999</v>
      </c>
      <c r="I337" t="s">
        <v>126</v>
      </c>
      <c r="J337" t="s">
        <v>286</v>
      </c>
      <c r="K337" t="s">
        <v>105</v>
      </c>
    </row>
    <row r="338" spans="1:11" x14ac:dyDescent="0.3">
      <c r="A338" t="s">
        <v>714</v>
      </c>
      <c r="B338" t="s">
        <v>53</v>
      </c>
      <c r="C338">
        <v>23</v>
      </c>
      <c r="D338">
        <v>9</v>
      </c>
      <c r="E338">
        <v>1918</v>
      </c>
      <c r="F338" s="6">
        <v>0.16319444444444445</v>
      </c>
      <c r="G338">
        <v>-112.241</v>
      </c>
      <c r="H338">
        <v>34.527999999999999</v>
      </c>
      <c r="I338" t="s">
        <v>104</v>
      </c>
      <c r="J338" t="s">
        <v>715</v>
      </c>
      <c r="K338" t="s">
        <v>105</v>
      </c>
    </row>
    <row r="339" spans="1:11" x14ac:dyDescent="0.3">
      <c r="A339" t="s">
        <v>716</v>
      </c>
      <c r="B339" t="s">
        <v>53</v>
      </c>
      <c r="C339">
        <v>28</v>
      </c>
      <c r="D339">
        <v>9</v>
      </c>
      <c r="E339">
        <v>1958</v>
      </c>
      <c r="F339" s="6">
        <v>0.22916666666666666</v>
      </c>
      <c r="G339">
        <v>-13.361000000000001</v>
      </c>
      <c r="H339">
        <v>38.116</v>
      </c>
      <c r="I339" t="s">
        <v>126</v>
      </c>
      <c r="J339" t="s">
        <v>717</v>
      </c>
      <c r="K339" t="s">
        <v>105</v>
      </c>
    </row>
    <row r="340" spans="1:11" x14ac:dyDescent="0.3">
      <c r="A340" t="s">
        <v>718</v>
      </c>
      <c r="B340" t="s">
        <v>53</v>
      </c>
      <c r="C340">
        <v>28</v>
      </c>
      <c r="D340">
        <v>9</v>
      </c>
      <c r="E340">
        <v>1958</v>
      </c>
      <c r="F340" s="6">
        <v>0.22916666666666666</v>
      </c>
      <c r="G340">
        <v>-13.361000000000001</v>
      </c>
      <c r="H340">
        <v>38.116</v>
      </c>
      <c r="I340" t="s">
        <v>126</v>
      </c>
      <c r="J340" t="s">
        <v>717</v>
      </c>
      <c r="K340" t="s">
        <v>105</v>
      </c>
    </row>
    <row r="341" spans="1:11" x14ac:dyDescent="0.3">
      <c r="A341" t="s">
        <v>719</v>
      </c>
      <c r="B341" t="s">
        <v>53</v>
      </c>
      <c r="C341">
        <v>10</v>
      </c>
      <c r="D341">
        <v>1</v>
      </c>
      <c r="E341">
        <v>1922</v>
      </c>
      <c r="F341" s="6">
        <v>0.29166666666666669</v>
      </c>
      <c r="G341">
        <v>-12.279</v>
      </c>
      <c r="H341">
        <v>45.22</v>
      </c>
      <c r="I341" t="s">
        <v>126</v>
      </c>
      <c r="J341" t="s">
        <v>720</v>
      </c>
      <c r="K341" t="s">
        <v>105</v>
      </c>
    </row>
    <row r="342" spans="1:11" x14ac:dyDescent="0.3">
      <c r="A342" t="s">
        <v>721</v>
      </c>
      <c r="B342" t="s">
        <v>53</v>
      </c>
      <c r="C342">
        <v>26</v>
      </c>
      <c r="D342">
        <v>1</v>
      </c>
      <c r="E342">
        <v>1915</v>
      </c>
      <c r="F342" s="6">
        <v>0.75</v>
      </c>
      <c r="G342">
        <v>-9.1999999999999993</v>
      </c>
      <c r="H342">
        <v>45.7</v>
      </c>
      <c r="I342" t="s">
        <v>126</v>
      </c>
      <c r="J342" t="s">
        <v>722</v>
      </c>
      <c r="K342" t="s">
        <v>105</v>
      </c>
    </row>
    <row r="343" spans="1:11" x14ac:dyDescent="0.3">
      <c r="A343" t="s">
        <v>723</v>
      </c>
      <c r="B343" t="s">
        <v>53</v>
      </c>
      <c r="C343">
        <v>25</v>
      </c>
      <c r="D343">
        <v>2</v>
      </c>
      <c r="E343">
        <v>1948</v>
      </c>
      <c r="F343" s="6">
        <v>0.29166666666666669</v>
      </c>
      <c r="G343">
        <v>-10.393000000000001</v>
      </c>
      <c r="H343">
        <v>45.411999999999999</v>
      </c>
      <c r="I343" t="s">
        <v>126</v>
      </c>
      <c r="J343" t="s">
        <v>724</v>
      </c>
      <c r="K343" t="s">
        <v>105</v>
      </c>
    </row>
    <row r="344" spans="1:11" x14ac:dyDescent="0.3">
      <c r="A344" t="s">
        <v>725</v>
      </c>
      <c r="B344" t="s">
        <v>53</v>
      </c>
      <c r="C344">
        <v>7</v>
      </c>
      <c r="D344">
        <v>4</v>
      </c>
      <c r="E344">
        <v>1919</v>
      </c>
      <c r="F344" s="6">
        <v>0.625</v>
      </c>
      <c r="G344">
        <v>-9.1880000000000006</v>
      </c>
      <c r="H344">
        <v>45.463999999999999</v>
      </c>
      <c r="I344" t="s">
        <v>190</v>
      </c>
      <c r="J344" t="s">
        <v>286</v>
      </c>
      <c r="K344" t="s">
        <v>105</v>
      </c>
    </row>
    <row r="345" spans="1:11" x14ac:dyDescent="0.3">
      <c r="A345" t="s">
        <v>726</v>
      </c>
      <c r="B345" t="s">
        <v>53</v>
      </c>
      <c r="C345">
        <v>23</v>
      </c>
      <c r="D345">
        <v>12</v>
      </c>
      <c r="E345">
        <v>1899</v>
      </c>
      <c r="F345" s="6">
        <v>0.95833333333333337</v>
      </c>
      <c r="G345">
        <v>-12.39</v>
      </c>
      <c r="H345">
        <v>43.112000000000002</v>
      </c>
      <c r="I345" t="s">
        <v>126</v>
      </c>
      <c r="J345" t="s">
        <v>727</v>
      </c>
      <c r="K345" t="s">
        <v>105</v>
      </c>
    </row>
    <row r="346" spans="1:11" x14ac:dyDescent="0.3">
      <c r="A346" t="s">
        <v>728</v>
      </c>
      <c r="B346" t="s">
        <v>53</v>
      </c>
      <c r="C346">
        <v>18</v>
      </c>
      <c r="D346">
        <v>2</v>
      </c>
      <c r="E346">
        <v>1934</v>
      </c>
      <c r="F346" s="6">
        <v>0.64583333333333337</v>
      </c>
      <c r="G346">
        <v>-9.1880000000000006</v>
      </c>
      <c r="H346">
        <v>45.463999999999999</v>
      </c>
      <c r="I346" t="s">
        <v>126</v>
      </c>
      <c r="J346" t="s">
        <v>286</v>
      </c>
      <c r="K346" t="s">
        <v>105</v>
      </c>
    </row>
    <row r="347" spans="1:11" x14ac:dyDescent="0.3">
      <c r="A347" t="s">
        <v>729</v>
      </c>
      <c r="B347" t="s">
        <v>53</v>
      </c>
      <c r="C347">
        <v>1</v>
      </c>
      <c r="D347">
        <v>11</v>
      </c>
      <c r="E347">
        <v>1905</v>
      </c>
      <c r="F347" s="6">
        <v>0.70833333333333337</v>
      </c>
      <c r="G347">
        <v>-12.494</v>
      </c>
      <c r="H347">
        <v>41.890999999999998</v>
      </c>
      <c r="I347" t="s">
        <v>126</v>
      </c>
      <c r="J347" t="s">
        <v>297</v>
      </c>
      <c r="K347" t="s">
        <v>105</v>
      </c>
    </row>
    <row r="348" spans="1:11" x14ac:dyDescent="0.3">
      <c r="A348" t="s">
        <v>730</v>
      </c>
      <c r="B348" t="s">
        <v>53</v>
      </c>
      <c r="C348">
        <v>6</v>
      </c>
      <c r="D348">
        <v>4</v>
      </c>
      <c r="E348">
        <v>1883</v>
      </c>
      <c r="F348" s="6">
        <v>0.91666666666666663</v>
      </c>
      <c r="G348">
        <v>-12.042999999999999</v>
      </c>
      <c r="H348">
        <v>44.220999999999997</v>
      </c>
      <c r="I348" t="s">
        <v>203</v>
      </c>
      <c r="J348" t="s">
        <v>731</v>
      </c>
      <c r="K348" t="s">
        <v>105</v>
      </c>
    </row>
    <row r="349" spans="1:11" x14ac:dyDescent="0.3">
      <c r="A349" t="s">
        <v>732</v>
      </c>
      <c r="B349" t="s">
        <v>53</v>
      </c>
      <c r="C349">
        <v>1</v>
      </c>
      <c r="D349">
        <v>1</v>
      </c>
      <c r="E349">
        <v>1905</v>
      </c>
      <c r="F349" s="6">
        <v>0.20833333333333334</v>
      </c>
      <c r="G349">
        <v>-12.108000000000001</v>
      </c>
      <c r="H349">
        <v>45.570999999999998</v>
      </c>
      <c r="I349" t="s">
        <v>126</v>
      </c>
      <c r="J349" t="s">
        <v>733</v>
      </c>
      <c r="K349" t="s">
        <v>105</v>
      </c>
    </row>
    <row r="350" spans="1:11" x14ac:dyDescent="0.3">
      <c r="A350" t="s">
        <v>734</v>
      </c>
      <c r="B350" t="s">
        <v>53</v>
      </c>
      <c r="C350">
        <v>23</v>
      </c>
      <c r="D350">
        <v>5</v>
      </c>
      <c r="E350">
        <v>1905</v>
      </c>
      <c r="F350" s="6">
        <v>0.625</v>
      </c>
      <c r="G350">
        <v>-11.257</v>
      </c>
      <c r="H350">
        <v>43.768999999999998</v>
      </c>
      <c r="I350" t="s">
        <v>126</v>
      </c>
      <c r="J350" t="s">
        <v>735</v>
      </c>
      <c r="K350" t="s">
        <v>105</v>
      </c>
    </row>
    <row r="351" spans="1:11" x14ac:dyDescent="0.3">
      <c r="A351" t="s">
        <v>736</v>
      </c>
      <c r="B351" t="s">
        <v>53</v>
      </c>
      <c r="C351">
        <v>27</v>
      </c>
      <c r="D351">
        <v>11</v>
      </c>
      <c r="E351">
        <v>1935</v>
      </c>
      <c r="F351" s="6">
        <v>0.72222222222222221</v>
      </c>
      <c r="G351">
        <v>-7.6829999999999998</v>
      </c>
      <c r="H351">
        <v>45.067999999999998</v>
      </c>
      <c r="I351" t="s">
        <v>126</v>
      </c>
      <c r="J351" t="s">
        <v>191</v>
      </c>
      <c r="K351" t="s">
        <v>105</v>
      </c>
    </row>
    <row r="352" spans="1:11" x14ac:dyDescent="0.3">
      <c r="A352" t="s">
        <v>737</v>
      </c>
      <c r="B352" t="s">
        <v>53</v>
      </c>
      <c r="C352">
        <v>23</v>
      </c>
      <c r="D352">
        <v>9</v>
      </c>
      <c r="E352">
        <v>1916</v>
      </c>
      <c r="F352" s="6">
        <v>0.375</v>
      </c>
      <c r="G352">
        <v>-18.3</v>
      </c>
      <c r="H352">
        <v>40.119999999999997</v>
      </c>
      <c r="I352" t="s">
        <v>190</v>
      </c>
      <c r="J352" t="s">
        <v>738</v>
      </c>
      <c r="K352" t="s">
        <v>105</v>
      </c>
    </row>
    <row r="353" spans="1:11" x14ac:dyDescent="0.3">
      <c r="A353" t="s">
        <v>739</v>
      </c>
      <c r="B353" t="s">
        <v>53</v>
      </c>
      <c r="C353">
        <v>2</v>
      </c>
      <c r="D353">
        <v>10</v>
      </c>
      <c r="E353">
        <v>1910</v>
      </c>
      <c r="F353" s="6">
        <v>0.47916666666666669</v>
      </c>
      <c r="G353">
        <v>-10.992000000000001</v>
      </c>
      <c r="H353">
        <v>45.438000000000002</v>
      </c>
      <c r="I353" t="s">
        <v>126</v>
      </c>
      <c r="J353" t="s">
        <v>675</v>
      </c>
      <c r="K353" t="s">
        <v>105</v>
      </c>
    </row>
    <row r="354" spans="1:11" x14ac:dyDescent="0.3">
      <c r="A354" t="s">
        <v>740</v>
      </c>
      <c r="B354" t="s">
        <v>53</v>
      </c>
      <c r="C354">
        <v>2</v>
      </c>
      <c r="D354">
        <v>2</v>
      </c>
      <c r="E354">
        <v>1885</v>
      </c>
      <c r="F354" s="6">
        <v>4.1666666666666664E-2</v>
      </c>
      <c r="G354">
        <v>-11.257</v>
      </c>
      <c r="H354">
        <v>43.768999999999998</v>
      </c>
      <c r="I354" t="s">
        <v>203</v>
      </c>
      <c r="J354" t="s">
        <v>735</v>
      </c>
      <c r="K354" t="s">
        <v>105</v>
      </c>
    </row>
    <row r="355" spans="1:11" x14ac:dyDescent="0.3">
      <c r="A355" t="s">
        <v>741</v>
      </c>
      <c r="B355" t="s">
        <v>53</v>
      </c>
      <c r="C355">
        <v>25</v>
      </c>
      <c r="D355">
        <v>12</v>
      </c>
      <c r="E355">
        <v>1920</v>
      </c>
      <c r="F355" s="6">
        <v>0.8125</v>
      </c>
      <c r="G355">
        <v>-10.62</v>
      </c>
      <c r="H355">
        <v>43.71</v>
      </c>
      <c r="I355" t="s">
        <v>126</v>
      </c>
      <c r="J355" t="s">
        <v>742</v>
      </c>
      <c r="K355" t="s">
        <v>105</v>
      </c>
    </row>
    <row r="356" spans="1:11" x14ac:dyDescent="0.3">
      <c r="A356" t="s">
        <v>743</v>
      </c>
      <c r="B356" t="s">
        <v>53</v>
      </c>
      <c r="C356">
        <v>25</v>
      </c>
      <c r="D356">
        <v>6</v>
      </c>
      <c r="E356">
        <v>1960</v>
      </c>
      <c r="F356" s="6">
        <v>9.7222222222222224E-2</v>
      </c>
      <c r="G356">
        <v>-12.045999999999999</v>
      </c>
      <c r="H356">
        <v>45.777999999999999</v>
      </c>
      <c r="I356" t="s">
        <v>126</v>
      </c>
      <c r="J356" t="s">
        <v>744</v>
      </c>
      <c r="K356" t="s">
        <v>105</v>
      </c>
    </row>
    <row r="357" spans="1:11" x14ac:dyDescent="0.3">
      <c r="A357" t="s">
        <v>745</v>
      </c>
      <c r="B357" t="s">
        <v>53</v>
      </c>
      <c r="C357">
        <v>21</v>
      </c>
      <c r="D357">
        <v>1</v>
      </c>
      <c r="E357">
        <v>1891</v>
      </c>
      <c r="F357" s="6">
        <v>0.45833333333333331</v>
      </c>
      <c r="G357">
        <v>-7.6829999999999998</v>
      </c>
      <c r="H357">
        <v>45.067999999999998</v>
      </c>
      <c r="I357" t="s">
        <v>203</v>
      </c>
      <c r="J357" t="s">
        <v>191</v>
      </c>
      <c r="K357" t="s">
        <v>105</v>
      </c>
    </row>
    <row r="358" spans="1:11" x14ac:dyDescent="0.3">
      <c r="A358" t="s">
        <v>746</v>
      </c>
      <c r="B358" t="s">
        <v>53</v>
      </c>
      <c r="C358">
        <v>23</v>
      </c>
      <c r="D358">
        <v>1</v>
      </c>
      <c r="E358">
        <v>1912</v>
      </c>
      <c r="F358" s="6">
        <v>0.37222222222222223</v>
      </c>
      <c r="G358">
        <v>-9.6950000000000003</v>
      </c>
      <c r="H358">
        <v>45.22</v>
      </c>
      <c r="I358" t="s">
        <v>126</v>
      </c>
      <c r="J358" t="s">
        <v>747</v>
      </c>
      <c r="K358" t="s">
        <v>105</v>
      </c>
    </row>
    <row r="359" spans="1:11" x14ac:dyDescent="0.3">
      <c r="A359" t="s">
        <v>748</v>
      </c>
      <c r="B359" t="s">
        <v>53</v>
      </c>
      <c r="C359">
        <v>23</v>
      </c>
      <c r="D359">
        <v>6</v>
      </c>
      <c r="E359">
        <v>1903</v>
      </c>
      <c r="F359" s="6">
        <v>0.68055555555555558</v>
      </c>
      <c r="G359">
        <v>2.5230000000000001</v>
      </c>
      <c r="H359">
        <v>57.662999999999997</v>
      </c>
      <c r="I359" t="s">
        <v>108</v>
      </c>
      <c r="J359" t="s">
        <v>749</v>
      </c>
      <c r="K359" t="s">
        <v>105</v>
      </c>
    </row>
    <row r="360" spans="1:11" x14ac:dyDescent="0.3">
      <c r="A360" t="s">
        <v>750</v>
      </c>
      <c r="B360" t="s">
        <v>168</v>
      </c>
      <c r="C360">
        <v>29</v>
      </c>
      <c r="D360">
        <v>3</v>
      </c>
      <c r="E360">
        <v>1920</v>
      </c>
      <c r="F360" s="6">
        <v>5.2083333333333336E-2</v>
      </c>
      <c r="G360">
        <v>84.361999999999995</v>
      </c>
      <c r="H360">
        <v>41.286999999999999</v>
      </c>
      <c r="I360" t="s">
        <v>106</v>
      </c>
      <c r="J360" t="s">
        <v>751</v>
      </c>
      <c r="K360" t="s">
        <v>105</v>
      </c>
    </row>
    <row r="361" spans="1:11" x14ac:dyDescent="0.3">
      <c r="A361" t="s">
        <v>752</v>
      </c>
      <c r="B361" t="s">
        <v>168</v>
      </c>
      <c r="C361">
        <v>21</v>
      </c>
      <c r="D361">
        <v>3</v>
      </c>
      <c r="E361">
        <v>1976</v>
      </c>
      <c r="F361" s="6">
        <v>6.25E-2</v>
      </c>
      <c r="G361">
        <v>-9.39</v>
      </c>
      <c r="H361">
        <v>45.853000000000002</v>
      </c>
      <c r="I361" t="s">
        <v>126</v>
      </c>
      <c r="J361" t="s">
        <v>753</v>
      </c>
      <c r="K361" t="s">
        <v>105</v>
      </c>
    </row>
    <row r="362" spans="1:11" x14ac:dyDescent="0.3">
      <c r="A362" t="s">
        <v>754</v>
      </c>
      <c r="B362" t="s">
        <v>168</v>
      </c>
      <c r="C362">
        <v>31</v>
      </c>
      <c r="D362">
        <v>10</v>
      </c>
      <c r="E362">
        <v>1963</v>
      </c>
      <c r="F362" s="6">
        <v>0.91666666666666663</v>
      </c>
      <c r="G362">
        <v>-13.606</v>
      </c>
      <c r="H362">
        <v>41.256</v>
      </c>
      <c r="I362" t="s">
        <v>126</v>
      </c>
      <c r="J362" t="s">
        <v>755</v>
      </c>
      <c r="K362" t="s">
        <v>105</v>
      </c>
    </row>
    <row r="363" spans="1:11" x14ac:dyDescent="0.3">
      <c r="A363" t="s">
        <v>756</v>
      </c>
      <c r="B363" t="s">
        <v>168</v>
      </c>
      <c r="C363">
        <v>2</v>
      </c>
      <c r="D363">
        <v>11</v>
      </c>
      <c r="E363">
        <v>1972</v>
      </c>
      <c r="F363" s="6">
        <v>0.27430555555555558</v>
      </c>
      <c r="G363">
        <v>-9.109</v>
      </c>
      <c r="H363">
        <v>39.215000000000003</v>
      </c>
      <c r="I363" t="s">
        <v>126</v>
      </c>
      <c r="J363" t="s">
        <v>757</v>
      </c>
      <c r="K363" t="s">
        <v>105</v>
      </c>
    </row>
    <row r="364" spans="1:11" x14ac:dyDescent="0.3">
      <c r="A364" t="s">
        <v>758</v>
      </c>
      <c r="B364" t="s">
        <v>168</v>
      </c>
      <c r="C364">
        <v>30</v>
      </c>
      <c r="D364">
        <v>12</v>
      </c>
      <c r="E364">
        <v>1962</v>
      </c>
      <c r="F364" s="6">
        <v>0.54166666666666663</v>
      </c>
      <c r="G364">
        <v>-12.494</v>
      </c>
      <c r="H364">
        <v>41.890999999999998</v>
      </c>
      <c r="I364" t="s">
        <v>126</v>
      </c>
      <c r="J364" t="s">
        <v>297</v>
      </c>
      <c r="K364" t="s">
        <v>105</v>
      </c>
    </row>
    <row r="365" spans="1:11" x14ac:dyDescent="0.3">
      <c r="A365" t="s">
        <v>759</v>
      </c>
      <c r="B365" t="s">
        <v>168</v>
      </c>
      <c r="C365">
        <v>26</v>
      </c>
      <c r="D365">
        <v>1</v>
      </c>
      <c r="E365">
        <v>1970</v>
      </c>
      <c r="F365" s="6">
        <v>0.64583333333333337</v>
      </c>
      <c r="G365">
        <v>-11.113</v>
      </c>
      <c r="H365">
        <v>42.762999999999998</v>
      </c>
      <c r="I365" t="s">
        <v>126</v>
      </c>
      <c r="J365" t="s">
        <v>760</v>
      </c>
      <c r="K365" t="s">
        <v>105</v>
      </c>
    </row>
    <row r="366" spans="1:11" x14ac:dyDescent="0.3">
      <c r="A366" t="s">
        <v>761</v>
      </c>
      <c r="B366" t="s">
        <v>168</v>
      </c>
      <c r="C366">
        <v>5</v>
      </c>
      <c r="D366">
        <v>10</v>
      </c>
      <c r="E366">
        <v>1976</v>
      </c>
      <c r="F366" s="6">
        <v>0.60416666666666663</v>
      </c>
      <c r="G366">
        <v>-4.8339999999999996</v>
      </c>
      <c r="H366">
        <v>45.767000000000003</v>
      </c>
      <c r="I366" t="s">
        <v>126</v>
      </c>
      <c r="J366" t="s">
        <v>153</v>
      </c>
      <c r="K366" t="s">
        <v>105</v>
      </c>
    </row>
    <row r="367" spans="1:11" x14ac:dyDescent="0.3">
      <c r="A367" t="s">
        <v>762</v>
      </c>
      <c r="B367" t="s">
        <v>168</v>
      </c>
      <c r="C367">
        <v>19</v>
      </c>
      <c r="D367">
        <v>2</v>
      </c>
      <c r="E367">
        <v>1965</v>
      </c>
      <c r="F367" s="6">
        <v>0.43055555555555558</v>
      </c>
      <c r="G367">
        <v>-13.311</v>
      </c>
      <c r="H367">
        <v>45.906999999999996</v>
      </c>
      <c r="I367" t="s">
        <v>126</v>
      </c>
      <c r="J367" t="s">
        <v>763</v>
      </c>
      <c r="K367" t="s">
        <v>105</v>
      </c>
    </row>
    <row r="368" spans="1:11" x14ac:dyDescent="0.3">
      <c r="A368" t="s">
        <v>764</v>
      </c>
      <c r="B368" t="s">
        <v>53</v>
      </c>
      <c r="C368">
        <v>2</v>
      </c>
      <c r="D368">
        <v>3</v>
      </c>
      <c r="E368">
        <v>1964</v>
      </c>
      <c r="F368" s="6">
        <v>0.45833333333333331</v>
      </c>
      <c r="G368">
        <v>-12.242000000000001</v>
      </c>
      <c r="H368">
        <v>45.665999999999997</v>
      </c>
      <c r="I368" t="s">
        <v>126</v>
      </c>
      <c r="J368" t="s">
        <v>765</v>
      </c>
      <c r="K368" t="s">
        <v>105</v>
      </c>
    </row>
    <row r="369" spans="1:11" x14ac:dyDescent="0.3">
      <c r="A369" t="s">
        <v>766</v>
      </c>
      <c r="B369" t="s">
        <v>53</v>
      </c>
      <c r="C369">
        <v>31</v>
      </c>
      <c r="D369">
        <v>1</v>
      </c>
      <c r="E369">
        <v>1950</v>
      </c>
      <c r="F369" s="6">
        <v>0.20833333333333334</v>
      </c>
      <c r="G369">
        <v>-11.504</v>
      </c>
      <c r="H369">
        <v>43.771999999999998</v>
      </c>
      <c r="I369" t="s">
        <v>126</v>
      </c>
      <c r="J369" t="s">
        <v>767</v>
      </c>
      <c r="K369" t="s">
        <v>105</v>
      </c>
    </row>
    <row r="370" spans="1:11" x14ac:dyDescent="0.3">
      <c r="A370" t="s">
        <v>768</v>
      </c>
      <c r="B370" t="s">
        <v>53</v>
      </c>
      <c r="C370">
        <v>3</v>
      </c>
      <c r="D370">
        <v>7</v>
      </c>
      <c r="E370">
        <v>1900</v>
      </c>
      <c r="F370" s="6">
        <v>0.47222222222222221</v>
      </c>
      <c r="G370">
        <v>-12.494</v>
      </c>
      <c r="H370">
        <v>41.890999999999998</v>
      </c>
      <c r="I370" t="s">
        <v>126</v>
      </c>
      <c r="J370" t="s">
        <v>297</v>
      </c>
      <c r="K370" t="s">
        <v>105</v>
      </c>
    </row>
    <row r="371" spans="1:11" x14ac:dyDescent="0.3">
      <c r="A371" t="s">
        <v>769</v>
      </c>
      <c r="B371" t="s">
        <v>53</v>
      </c>
      <c r="C371">
        <v>26</v>
      </c>
      <c r="D371">
        <v>5</v>
      </c>
      <c r="E371">
        <v>1975</v>
      </c>
      <c r="F371" s="6">
        <v>0.39583333333333331</v>
      </c>
      <c r="G371">
        <v>-11.797000000000001</v>
      </c>
      <c r="H371">
        <v>42.091000000000001</v>
      </c>
      <c r="I371" t="s">
        <v>126</v>
      </c>
      <c r="J371" t="s">
        <v>770</v>
      </c>
      <c r="K371" t="s">
        <v>105</v>
      </c>
    </row>
    <row r="372" spans="1:11" x14ac:dyDescent="0.3">
      <c r="A372" t="s">
        <v>771</v>
      </c>
      <c r="B372" t="s">
        <v>53</v>
      </c>
      <c r="C372">
        <v>26</v>
      </c>
      <c r="D372">
        <v>6</v>
      </c>
      <c r="E372">
        <v>1963</v>
      </c>
      <c r="F372" s="6">
        <v>4.1666666666666664E-2</v>
      </c>
      <c r="G372">
        <v>-13.361000000000001</v>
      </c>
      <c r="H372">
        <v>38.116</v>
      </c>
      <c r="I372" t="s">
        <v>126</v>
      </c>
      <c r="J372" t="s">
        <v>717</v>
      </c>
      <c r="K372" t="s">
        <v>105</v>
      </c>
    </row>
    <row r="373" spans="1:11" x14ac:dyDescent="0.3">
      <c r="A373" t="s">
        <v>772</v>
      </c>
      <c r="B373" t="s">
        <v>53</v>
      </c>
      <c r="C373">
        <v>5</v>
      </c>
      <c r="D373">
        <v>7</v>
      </c>
      <c r="E373">
        <v>1967</v>
      </c>
      <c r="F373" s="6">
        <v>0.50694444444444442</v>
      </c>
      <c r="G373">
        <v>-9.1880000000000006</v>
      </c>
      <c r="H373">
        <v>45.463999999999999</v>
      </c>
      <c r="I373" t="s">
        <v>190</v>
      </c>
      <c r="J373" t="s">
        <v>286</v>
      </c>
      <c r="K373" t="s">
        <v>105</v>
      </c>
    </row>
    <row r="374" spans="1:11" x14ac:dyDescent="0.3">
      <c r="A374" t="s">
        <v>773</v>
      </c>
      <c r="B374" t="s">
        <v>53</v>
      </c>
      <c r="C374">
        <v>25</v>
      </c>
      <c r="D374">
        <v>1</v>
      </c>
      <c r="E374">
        <v>1906</v>
      </c>
      <c r="F374" s="6">
        <v>0.16666666666666666</v>
      </c>
      <c r="G374">
        <v>-14.214</v>
      </c>
      <c r="H374">
        <v>42.465000000000003</v>
      </c>
      <c r="I374" t="s">
        <v>126</v>
      </c>
      <c r="J374" t="s">
        <v>774</v>
      </c>
      <c r="K374" t="s">
        <v>105</v>
      </c>
    </row>
    <row r="375" spans="1:11" x14ac:dyDescent="0.3">
      <c r="A375" t="s">
        <v>775</v>
      </c>
      <c r="B375" t="s">
        <v>53</v>
      </c>
      <c r="C375">
        <v>26</v>
      </c>
      <c r="D375">
        <v>8</v>
      </c>
      <c r="E375">
        <v>1926</v>
      </c>
      <c r="F375" s="6">
        <v>0.29166666666666669</v>
      </c>
      <c r="G375">
        <v>-12.494</v>
      </c>
      <c r="H375">
        <v>41.890999999999998</v>
      </c>
      <c r="I375" t="s">
        <v>126</v>
      </c>
      <c r="J375" t="s">
        <v>297</v>
      </c>
      <c r="K375" t="s">
        <v>105</v>
      </c>
    </row>
    <row r="376" spans="1:11" x14ac:dyDescent="0.3">
      <c r="A376" t="s">
        <v>776</v>
      </c>
      <c r="B376" t="s">
        <v>53</v>
      </c>
      <c r="C376">
        <v>19</v>
      </c>
      <c r="D376">
        <v>10</v>
      </c>
      <c r="E376">
        <v>1980</v>
      </c>
      <c r="F376" s="6">
        <v>0.57638888888888884</v>
      </c>
      <c r="G376">
        <v>-11.347</v>
      </c>
      <c r="H376">
        <v>44.494</v>
      </c>
      <c r="I376" t="s">
        <v>126</v>
      </c>
      <c r="J376" t="s">
        <v>777</v>
      </c>
      <c r="K376" t="s">
        <v>105</v>
      </c>
    </row>
    <row r="377" spans="1:11" x14ac:dyDescent="0.3">
      <c r="A377" t="s">
        <v>778</v>
      </c>
      <c r="B377" t="s">
        <v>53</v>
      </c>
      <c r="C377">
        <v>7</v>
      </c>
      <c r="D377">
        <v>3</v>
      </c>
      <c r="E377">
        <v>1972</v>
      </c>
      <c r="F377" s="6">
        <v>0.41666666666666669</v>
      </c>
      <c r="G377">
        <v>-17.434999999999999</v>
      </c>
      <c r="H377">
        <v>40.54</v>
      </c>
      <c r="I377" t="s">
        <v>126</v>
      </c>
      <c r="J377" t="s">
        <v>779</v>
      </c>
      <c r="K377" t="s">
        <v>105</v>
      </c>
    </row>
    <row r="378" spans="1:11" x14ac:dyDescent="0.3">
      <c r="A378" t="s">
        <v>780</v>
      </c>
      <c r="B378" t="s">
        <v>53</v>
      </c>
      <c r="C378">
        <v>19</v>
      </c>
      <c r="D378">
        <v>1</v>
      </c>
      <c r="E378">
        <v>1947</v>
      </c>
      <c r="F378" s="6">
        <v>0.40277777777777779</v>
      </c>
      <c r="G378">
        <v>-11.347</v>
      </c>
      <c r="H378">
        <v>44.494</v>
      </c>
      <c r="I378" t="s">
        <v>126</v>
      </c>
      <c r="J378" t="s">
        <v>777</v>
      </c>
      <c r="K378" t="s">
        <v>105</v>
      </c>
    </row>
    <row r="379" spans="1:11" x14ac:dyDescent="0.3">
      <c r="A379" t="s">
        <v>781</v>
      </c>
      <c r="B379" t="s">
        <v>53</v>
      </c>
      <c r="C379">
        <v>12</v>
      </c>
      <c r="D379">
        <v>4</v>
      </c>
      <c r="E379">
        <v>1977</v>
      </c>
      <c r="F379" s="6">
        <v>0.85763888888888884</v>
      </c>
      <c r="G379">
        <v>-11.347</v>
      </c>
      <c r="H379">
        <v>44.494</v>
      </c>
      <c r="I379" t="s">
        <v>126</v>
      </c>
      <c r="J379" t="s">
        <v>777</v>
      </c>
      <c r="K379" t="s">
        <v>105</v>
      </c>
    </row>
    <row r="380" spans="1:11" x14ac:dyDescent="0.3">
      <c r="A380" t="s">
        <v>782</v>
      </c>
      <c r="B380" t="s">
        <v>53</v>
      </c>
      <c r="C380">
        <v>3</v>
      </c>
      <c r="D380">
        <v>7</v>
      </c>
      <c r="E380">
        <v>1785</v>
      </c>
      <c r="F380" s="6">
        <v>0.33333333333333331</v>
      </c>
      <c r="G380">
        <v>-9.1880000000000006</v>
      </c>
      <c r="H380">
        <v>45.463999999999999</v>
      </c>
      <c r="I380" t="s">
        <v>203</v>
      </c>
      <c r="J380" t="s">
        <v>286</v>
      </c>
      <c r="K380" t="s">
        <v>105</v>
      </c>
    </row>
    <row r="381" spans="1:11" x14ac:dyDescent="0.3">
      <c r="A381" t="s">
        <v>783</v>
      </c>
      <c r="B381" t="s">
        <v>53</v>
      </c>
      <c r="C381">
        <v>26</v>
      </c>
      <c r="D381">
        <v>11</v>
      </c>
      <c r="E381">
        <v>1956</v>
      </c>
      <c r="F381" s="6">
        <v>0.53472222222222221</v>
      </c>
      <c r="G381">
        <v>-12.494</v>
      </c>
      <c r="H381">
        <v>41.890999999999998</v>
      </c>
      <c r="I381" t="s">
        <v>126</v>
      </c>
      <c r="J381" t="s">
        <v>297</v>
      </c>
      <c r="K381" t="s">
        <v>105</v>
      </c>
    </row>
    <row r="382" spans="1:11" x14ac:dyDescent="0.3">
      <c r="A382" t="s">
        <v>784</v>
      </c>
      <c r="B382" t="s">
        <v>53</v>
      </c>
      <c r="C382">
        <v>11</v>
      </c>
      <c r="D382">
        <v>11</v>
      </c>
      <c r="E382">
        <v>1858</v>
      </c>
      <c r="F382" s="6">
        <v>0.45833333333333331</v>
      </c>
      <c r="G382">
        <v>-12.736000000000001</v>
      </c>
      <c r="H382">
        <v>41.807000000000002</v>
      </c>
      <c r="I382" t="s">
        <v>203</v>
      </c>
      <c r="J382" t="s">
        <v>785</v>
      </c>
      <c r="K382" t="s">
        <v>105</v>
      </c>
    </row>
    <row r="383" spans="1:11" x14ac:dyDescent="0.3">
      <c r="A383" t="s">
        <v>786</v>
      </c>
      <c r="B383" t="s">
        <v>53</v>
      </c>
      <c r="C383">
        <v>7</v>
      </c>
      <c r="D383">
        <v>7</v>
      </c>
      <c r="E383">
        <v>1959</v>
      </c>
      <c r="F383" s="6">
        <v>0.83333333333333337</v>
      </c>
      <c r="G383">
        <v>-11.331</v>
      </c>
      <c r="H383">
        <v>43.319000000000003</v>
      </c>
      <c r="I383" t="s">
        <v>126</v>
      </c>
      <c r="J383" t="s">
        <v>787</v>
      </c>
      <c r="K383" t="s">
        <v>105</v>
      </c>
    </row>
    <row r="384" spans="1:11" x14ac:dyDescent="0.3">
      <c r="A384" t="s">
        <v>788</v>
      </c>
      <c r="B384" t="s">
        <v>53</v>
      </c>
      <c r="C384">
        <v>7</v>
      </c>
      <c r="D384">
        <v>1</v>
      </c>
      <c r="E384">
        <v>1918</v>
      </c>
      <c r="F384" s="6">
        <v>8.3333333333333329E-2</v>
      </c>
      <c r="G384">
        <v>-8.032</v>
      </c>
      <c r="H384">
        <v>43.887999999999998</v>
      </c>
      <c r="I384" t="s">
        <v>126</v>
      </c>
      <c r="J384" t="s">
        <v>789</v>
      </c>
      <c r="K384" t="s">
        <v>105</v>
      </c>
    </row>
    <row r="385" spans="1:11" x14ac:dyDescent="0.3">
      <c r="A385" t="s">
        <v>790</v>
      </c>
      <c r="B385" t="s">
        <v>53</v>
      </c>
      <c r="C385">
        <v>28</v>
      </c>
      <c r="D385">
        <v>6</v>
      </c>
      <c r="E385">
        <v>1972</v>
      </c>
      <c r="F385" s="6">
        <v>0.27083333333333331</v>
      </c>
      <c r="G385">
        <v>71.058999999999997</v>
      </c>
      <c r="H385">
        <v>42.359000000000002</v>
      </c>
      <c r="I385" t="s">
        <v>106</v>
      </c>
      <c r="J385" t="s">
        <v>176</v>
      </c>
      <c r="K385" t="s">
        <v>105</v>
      </c>
    </row>
    <row r="386" spans="1:11" x14ac:dyDescent="0.3">
      <c r="A386" t="s">
        <v>791</v>
      </c>
      <c r="B386" t="s">
        <v>53</v>
      </c>
      <c r="C386">
        <v>12</v>
      </c>
      <c r="D386">
        <v>6</v>
      </c>
      <c r="E386">
        <v>1906</v>
      </c>
      <c r="F386" s="6">
        <v>7.2916666666666671E-2</v>
      </c>
      <c r="G386">
        <v>-12.39</v>
      </c>
      <c r="H386">
        <v>43.112000000000002</v>
      </c>
      <c r="I386" t="s">
        <v>126</v>
      </c>
      <c r="J386" t="s">
        <v>727</v>
      </c>
      <c r="K386" t="s">
        <v>105</v>
      </c>
    </row>
    <row r="387" spans="1:11" x14ac:dyDescent="0.3">
      <c r="A387" t="s">
        <v>792</v>
      </c>
      <c r="B387" t="s">
        <v>53</v>
      </c>
      <c r="C387">
        <v>28</v>
      </c>
      <c r="D387">
        <v>8</v>
      </c>
      <c r="E387">
        <v>1968</v>
      </c>
      <c r="F387" s="6">
        <v>0.42708333333333331</v>
      </c>
      <c r="G387">
        <v>-10.547000000000001</v>
      </c>
      <c r="H387">
        <v>43.677</v>
      </c>
      <c r="I387" t="s">
        <v>190</v>
      </c>
      <c r="J387" t="s">
        <v>793</v>
      </c>
      <c r="K387" t="s">
        <v>105</v>
      </c>
    </row>
    <row r="388" spans="1:11" x14ac:dyDescent="0.3">
      <c r="A388" t="s">
        <v>794</v>
      </c>
      <c r="B388" t="s">
        <v>53</v>
      </c>
      <c r="C388">
        <v>4</v>
      </c>
      <c r="D388">
        <v>11</v>
      </c>
      <c r="E388">
        <v>1964</v>
      </c>
      <c r="F388" s="6">
        <v>0.85416666666666663</v>
      </c>
      <c r="G388">
        <v>-7.6829999999999998</v>
      </c>
      <c r="H388">
        <v>45.067999999999998</v>
      </c>
      <c r="I388" t="s">
        <v>126</v>
      </c>
      <c r="J388" t="s">
        <v>191</v>
      </c>
      <c r="K388" t="s">
        <v>105</v>
      </c>
    </row>
    <row r="389" spans="1:11" x14ac:dyDescent="0.3">
      <c r="A389" t="s">
        <v>795</v>
      </c>
      <c r="B389" t="s">
        <v>168</v>
      </c>
      <c r="C389">
        <v>11</v>
      </c>
      <c r="D389">
        <v>11</v>
      </c>
      <c r="E389">
        <v>1972</v>
      </c>
      <c r="F389" s="6">
        <v>0.61458333333333337</v>
      </c>
      <c r="G389">
        <v>-12.494</v>
      </c>
      <c r="H389">
        <v>41.890999999999998</v>
      </c>
      <c r="I389" t="s">
        <v>126</v>
      </c>
      <c r="J389" t="s">
        <v>297</v>
      </c>
      <c r="K389" t="s">
        <v>105</v>
      </c>
    </row>
    <row r="390" spans="1:11" x14ac:dyDescent="0.3">
      <c r="A390" t="s">
        <v>796</v>
      </c>
      <c r="B390" t="s">
        <v>53</v>
      </c>
      <c r="C390">
        <v>4</v>
      </c>
      <c r="D390">
        <v>7</v>
      </c>
      <c r="E390">
        <v>1966</v>
      </c>
      <c r="F390" s="6">
        <v>0.4375</v>
      </c>
      <c r="G390">
        <v>-9.9580000000000002</v>
      </c>
      <c r="H390">
        <v>45.667999999999999</v>
      </c>
      <c r="I390" t="s">
        <v>190</v>
      </c>
      <c r="J390" t="s">
        <v>797</v>
      </c>
      <c r="K390" t="s">
        <v>105</v>
      </c>
    </row>
    <row r="391" spans="1:11" x14ac:dyDescent="0.3">
      <c r="A391" t="s">
        <v>798</v>
      </c>
      <c r="B391" t="s">
        <v>53</v>
      </c>
      <c r="C391">
        <v>5</v>
      </c>
      <c r="D391">
        <v>8</v>
      </c>
      <c r="E391">
        <v>1984</v>
      </c>
      <c r="F391" s="6">
        <v>5.6944444444444443E-2</v>
      </c>
      <c r="G391">
        <v>71.058999999999997</v>
      </c>
      <c r="H391">
        <v>42.359000000000002</v>
      </c>
      <c r="I391" t="s">
        <v>106</v>
      </c>
      <c r="J391" t="s">
        <v>176</v>
      </c>
      <c r="K391" t="s">
        <v>105</v>
      </c>
    </row>
    <row r="392" spans="1:11" x14ac:dyDescent="0.3">
      <c r="A392" t="s">
        <v>799</v>
      </c>
      <c r="B392" t="s">
        <v>53</v>
      </c>
      <c r="C392">
        <v>22</v>
      </c>
      <c r="D392">
        <v>12</v>
      </c>
      <c r="E392">
        <v>1966</v>
      </c>
      <c r="F392" s="6">
        <v>0.65277777777777779</v>
      </c>
      <c r="G392">
        <v>-9.1880000000000006</v>
      </c>
      <c r="H392">
        <v>45.463999999999999</v>
      </c>
      <c r="I392" t="s">
        <v>126</v>
      </c>
      <c r="J392" t="s">
        <v>286</v>
      </c>
      <c r="K392" t="s">
        <v>105</v>
      </c>
    </row>
    <row r="393" spans="1:11" x14ac:dyDescent="0.3">
      <c r="A393" t="s">
        <v>800</v>
      </c>
      <c r="B393" t="s">
        <v>53</v>
      </c>
      <c r="C393">
        <v>30</v>
      </c>
      <c r="D393">
        <v>6</v>
      </c>
      <c r="E393">
        <v>1961</v>
      </c>
      <c r="F393" s="6">
        <v>0.53819444444444442</v>
      </c>
      <c r="G393">
        <v>4.2569999999999997</v>
      </c>
      <c r="H393">
        <v>55.866</v>
      </c>
      <c r="I393" t="s">
        <v>126</v>
      </c>
      <c r="J393" t="s">
        <v>211</v>
      </c>
      <c r="K393" t="s">
        <v>105</v>
      </c>
    </row>
    <row r="394" spans="1:11" x14ac:dyDescent="0.3">
      <c r="A394" t="s">
        <v>801</v>
      </c>
      <c r="B394" t="s">
        <v>53</v>
      </c>
      <c r="C394">
        <v>31</v>
      </c>
      <c r="D394">
        <v>12</v>
      </c>
      <c r="E394">
        <v>1941</v>
      </c>
      <c r="F394" s="6">
        <v>0.6875</v>
      </c>
      <c r="G394">
        <v>4.2569999999999997</v>
      </c>
      <c r="H394">
        <v>55.866</v>
      </c>
      <c r="I394" t="s">
        <v>126</v>
      </c>
      <c r="J394" t="s">
        <v>211</v>
      </c>
      <c r="K394" t="s">
        <v>105</v>
      </c>
    </row>
    <row r="395" spans="1:11" x14ac:dyDescent="0.3">
      <c r="A395" t="s">
        <v>802</v>
      </c>
      <c r="B395" t="s">
        <v>53</v>
      </c>
      <c r="C395">
        <v>7</v>
      </c>
      <c r="D395">
        <v>10</v>
      </c>
      <c r="E395">
        <v>1926</v>
      </c>
      <c r="F395" s="6">
        <v>0.90625</v>
      </c>
      <c r="G395">
        <v>80.724000000000004</v>
      </c>
      <c r="H395">
        <v>40.095999999999997</v>
      </c>
      <c r="I395" t="s">
        <v>144</v>
      </c>
      <c r="J395" t="s">
        <v>803</v>
      </c>
      <c r="K395" t="s">
        <v>105</v>
      </c>
    </row>
    <row r="396" spans="1:11" x14ac:dyDescent="0.3">
      <c r="A396" t="s">
        <v>804</v>
      </c>
      <c r="B396" t="s">
        <v>53</v>
      </c>
      <c r="C396">
        <v>11</v>
      </c>
      <c r="D396">
        <v>8</v>
      </c>
      <c r="E396">
        <v>1921</v>
      </c>
      <c r="F396" s="6">
        <v>0.2048611111111111</v>
      </c>
      <c r="G396">
        <v>76.495999999999995</v>
      </c>
      <c r="H396">
        <v>42.44</v>
      </c>
      <c r="I396" t="s">
        <v>106</v>
      </c>
      <c r="J396" t="s">
        <v>805</v>
      </c>
      <c r="K396" t="s">
        <v>105</v>
      </c>
    </row>
    <row r="397" spans="1:11" x14ac:dyDescent="0.3">
      <c r="A397" t="s">
        <v>806</v>
      </c>
      <c r="B397" t="s">
        <v>53</v>
      </c>
      <c r="C397">
        <v>5</v>
      </c>
      <c r="D397">
        <v>2</v>
      </c>
      <c r="E397">
        <v>1935</v>
      </c>
      <c r="F397" s="6">
        <v>0.30208333333333331</v>
      </c>
      <c r="G397">
        <v>4.2569999999999997</v>
      </c>
      <c r="H397">
        <v>55.866</v>
      </c>
      <c r="I397" t="s">
        <v>108</v>
      </c>
      <c r="J397" t="s">
        <v>211</v>
      </c>
      <c r="K397" t="s">
        <v>105</v>
      </c>
    </row>
    <row r="398" spans="1:11" x14ac:dyDescent="0.3">
      <c r="A398" t="s">
        <v>807</v>
      </c>
      <c r="B398" t="s">
        <v>53</v>
      </c>
      <c r="C398">
        <v>9</v>
      </c>
      <c r="D398">
        <v>8</v>
      </c>
      <c r="E398">
        <v>1954</v>
      </c>
      <c r="F398" s="6">
        <v>0.60763888888888884</v>
      </c>
      <c r="G398">
        <v>4.2569999999999997</v>
      </c>
      <c r="H398">
        <v>55.866</v>
      </c>
      <c r="I398" t="s">
        <v>126</v>
      </c>
      <c r="J398" t="s">
        <v>211</v>
      </c>
      <c r="K398" t="s">
        <v>105</v>
      </c>
    </row>
    <row r="399" spans="1:11" x14ac:dyDescent="0.3">
      <c r="A399" t="s">
        <v>808</v>
      </c>
      <c r="B399" t="s">
        <v>53</v>
      </c>
      <c r="C399">
        <v>5</v>
      </c>
      <c r="D399">
        <v>1</v>
      </c>
      <c r="E399">
        <v>1929</v>
      </c>
      <c r="F399" s="6">
        <v>0.375</v>
      </c>
      <c r="G399">
        <v>-1.4450000000000001</v>
      </c>
      <c r="H399">
        <v>43.603999999999999</v>
      </c>
      <c r="I399" t="s">
        <v>108</v>
      </c>
      <c r="J399" t="s">
        <v>157</v>
      </c>
      <c r="K399" t="s">
        <v>105</v>
      </c>
    </row>
    <row r="400" spans="1:11" x14ac:dyDescent="0.3">
      <c r="A400" t="s">
        <v>809</v>
      </c>
      <c r="B400" t="s">
        <v>53</v>
      </c>
      <c r="C400">
        <v>21</v>
      </c>
      <c r="D400">
        <v>10</v>
      </c>
      <c r="E400">
        <v>1921</v>
      </c>
      <c r="F400" s="6">
        <v>0.47916666666666669</v>
      </c>
      <c r="G400">
        <v>3.4630000000000001</v>
      </c>
      <c r="H400">
        <v>55.895000000000003</v>
      </c>
      <c r="I400" t="s">
        <v>108</v>
      </c>
      <c r="J400" t="s">
        <v>810</v>
      </c>
      <c r="K400" t="s">
        <v>105</v>
      </c>
    </row>
    <row r="401" spans="1:11" x14ac:dyDescent="0.3">
      <c r="A401" t="s">
        <v>811</v>
      </c>
      <c r="B401" t="s">
        <v>53</v>
      </c>
      <c r="C401">
        <v>24</v>
      </c>
      <c r="D401">
        <v>8</v>
      </c>
      <c r="E401">
        <v>1978</v>
      </c>
      <c r="F401" s="6">
        <v>0.99652777777777779</v>
      </c>
      <c r="G401">
        <v>-7.7439999999999998</v>
      </c>
      <c r="H401">
        <v>48.582999999999998</v>
      </c>
      <c r="I401" t="s">
        <v>190</v>
      </c>
      <c r="J401" t="s">
        <v>812</v>
      </c>
      <c r="K401" t="s">
        <v>105</v>
      </c>
    </row>
    <row r="402" spans="1:11" x14ac:dyDescent="0.3">
      <c r="A402" t="s">
        <v>813</v>
      </c>
      <c r="B402" t="s">
        <v>53</v>
      </c>
      <c r="C402">
        <v>19</v>
      </c>
      <c r="D402">
        <v>3</v>
      </c>
      <c r="E402">
        <v>1930</v>
      </c>
      <c r="F402" s="6">
        <v>0.1875</v>
      </c>
      <c r="G402">
        <v>-5.1669999999999998</v>
      </c>
      <c r="H402">
        <v>43.475000000000001</v>
      </c>
      <c r="I402" t="s">
        <v>108</v>
      </c>
      <c r="J402" t="s">
        <v>814</v>
      </c>
      <c r="K402" t="s">
        <v>105</v>
      </c>
    </row>
    <row r="403" spans="1:11" x14ac:dyDescent="0.3">
      <c r="A403" t="s">
        <v>815</v>
      </c>
      <c r="B403" t="s">
        <v>53</v>
      </c>
      <c r="C403">
        <v>24</v>
      </c>
      <c r="D403">
        <v>3</v>
      </c>
      <c r="E403">
        <v>1936</v>
      </c>
      <c r="F403" s="6">
        <v>0.39583333333333331</v>
      </c>
      <c r="H403">
        <v>-16.399000000000001</v>
      </c>
      <c r="I403" t="s">
        <v>144</v>
      </c>
      <c r="J403" t="s">
        <v>816</v>
      </c>
      <c r="K403" t="s">
        <v>105</v>
      </c>
    </row>
    <row r="404" spans="1:11" x14ac:dyDescent="0.3">
      <c r="A404" t="s">
        <v>817</v>
      </c>
      <c r="B404" t="s">
        <v>53</v>
      </c>
      <c r="C404">
        <v>19</v>
      </c>
      <c r="D404">
        <v>8</v>
      </c>
      <c r="E404">
        <v>1913</v>
      </c>
      <c r="F404" s="6">
        <v>0.83333333333333337</v>
      </c>
      <c r="G404">
        <v>98.495000000000005</v>
      </c>
      <c r="H404">
        <v>29.425000000000001</v>
      </c>
      <c r="I404" t="s">
        <v>104</v>
      </c>
      <c r="J404" t="s">
        <v>818</v>
      </c>
      <c r="K404" t="s">
        <v>105</v>
      </c>
    </row>
    <row r="405" spans="1:11" x14ac:dyDescent="0.3">
      <c r="A405" t="s">
        <v>819</v>
      </c>
      <c r="B405" t="s">
        <v>53</v>
      </c>
      <c r="C405">
        <v>21</v>
      </c>
      <c r="D405">
        <v>11</v>
      </c>
      <c r="E405">
        <v>1925</v>
      </c>
      <c r="F405" s="6">
        <v>0.85416666666666663</v>
      </c>
      <c r="G405">
        <v>-3.093</v>
      </c>
      <c r="H405">
        <v>51.182000000000002</v>
      </c>
      <c r="I405" t="s">
        <v>108</v>
      </c>
      <c r="J405" t="s">
        <v>820</v>
      </c>
      <c r="K405" t="s">
        <v>105</v>
      </c>
    </row>
    <row r="406" spans="1:11" x14ac:dyDescent="0.3">
      <c r="A406" t="s">
        <v>821</v>
      </c>
      <c r="B406" t="s">
        <v>53</v>
      </c>
      <c r="C406">
        <v>30</v>
      </c>
      <c r="D406">
        <v>7</v>
      </c>
      <c r="E406">
        <v>1906</v>
      </c>
      <c r="F406" s="6">
        <v>0.60416666666666663</v>
      </c>
      <c r="G406">
        <v>4.4870000000000001</v>
      </c>
      <c r="H406">
        <v>48.39</v>
      </c>
      <c r="I406" t="s">
        <v>150</v>
      </c>
      <c r="J406" t="s">
        <v>500</v>
      </c>
      <c r="K406" t="s">
        <v>105</v>
      </c>
    </row>
    <row r="407" spans="1:11" x14ac:dyDescent="0.3">
      <c r="A407" t="s">
        <v>822</v>
      </c>
      <c r="B407" t="s">
        <v>53</v>
      </c>
      <c r="C407">
        <v>27</v>
      </c>
      <c r="D407">
        <v>1</v>
      </c>
      <c r="E407">
        <v>1951</v>
      </c>
      <c r="F407" s="6">
        <v>0.125</v>
      </c>
      <c r="G407">
        <v>-7.6829999999999998</v>
      </c>
      <c r="H407">
        <v>45.067999999999998</v>
      </c>
      <c r="I407" t="s">
        <v>126</v>
      </c>
      <c r="J407" t="s">
        <v>191</v>
      </c>
      <c r="K407" t="s">
        <v>105</v>
      </c>
    </row>
    <row r="408" spans="1:11" x14ac:dyDescent="0.3">
      <c r="A408" t="s">
        <v>823</v>
      </c>
      <c r="B408" t="s">
        <v>53</v>
      </c>
      <c r="C408">
        <v>12</v>
      </c>
      <c r="D408">
        <v>12</v>
      </c>
      <c r="E408">
        <v>1929</v>
      </c>
      <c r="F408" s="6">
        <v>0.54513888888888884</v>
      </c>
      <c r="G408">
        <v>73.974000000000004</v>
      </c>
      <c r="H408">
        <v>40.893999999999998</v>
      </c>
      <c r="I408" t="s">
        <v>144</v>
      </c>
      <c r="J408" t="s">
        <v>824</v>
      </c>
      <c r="K408" t="s">
        <v>105</v>
      </c>
    </row>
    <row r="409" spans="1:11" x14ac:dyDescent="0.3">
      <c r="A409" t="s">
        <v>825</v>
      </c>
      <c r="B409" t="s">
        <v>53</v>
      </c>
      <c r="C409">
        <v>14</v>
      </c>
      <c r="D409">
        <v>6</v>
      </c>
      <c r="E409">
        <v>1914</v>
      </c>
      <c r="F409" s="6">
        <v>7.6388888888888895E-2</v>
      </c>
      <c r="G409">
        <v>2.9649999999999999</v>
      </c>
      <c r="H409">
        <v>57.676000000000002</v>
      </c>
      <c r="I409" t="s">
        <v>108</v>
      </c>
      <c r="J409" t="s">
        <v>826</v>
      </c>
      <c r="K409" t="s">
        <v>105</v>
      </c>
    </row>
    <row r="410" spans="1:11" x14ac:dyDescent="0.3">
      <c r="A410" t="s">
        <v>827</v>
      </c>
      <c r="B410" t="s">
        <v>53</v>
      </c>
      <c r="C410">
        <v>23</v>
      </c>
      <c r="D410">
        <v>6</v>
      </c>
      <c r="E410">
        <v>1920</v>
      </c>
      <c r="F410" s="6">
        <v>0.54166666666666663</v>
      </c>
      <c r="G410">
        <v>4.2569999999999997</v>
      </c>
      <c r="H410">
        <v>55.866</v>
      </c>
      <c r="I410" t="s">
        <v>126</v>
      </c>
      <c r="J410" t="s">
        <v>211</v>
      </c>
      <c r="K410" t="s">
        <v>105</v>
      </c>
    </row>
    <row r="411" spans="1:11" x14ac:dyDescent="0.3">
      <c r="A411" t="s">
        <v>828</v>
      </c>
      <c r="B411" t="s">
        <v>53</v>
      </c>
      <c r="C411">
        <v>11</v>
      </c>
      <c r="D411">
        <v>11</v>
      </c>
      <c r="E411">
        <v>1889</v>
      </c>
      <c r="F411" s="6">
        <v>0.52430555555555558</v>
      </c>
      <c r="G411">
        <v>4.2569999999999997</v>
      </c>
      <c r="H411">
        <v>55.866</v>
      </c>
      <c r="I411" t="s">
        <v>108</v>
      </c>
      <c r="J411" t="s">
        <v>211</v>
      </c>
      <c r="K411" t="s">
        <v>105</v>
      </c>
    </row>
    <row r="412" spans="1:11" x14ac:dyDescent="0.3">
      <c r="A412" t="s">
        <v>829</v>
      </c>
      <c r="B412" t="s">
        <v>53</v>
      </c>
      <c r="C412">
        <v>8</v>
      </c>
      <c r="D412">
        <v>6</v>
      </c>
      <c r="E412">
        <v>1881</v>
      </c>
      <c r="F412" s="6">
        <v>8.3333333333333329E-2</v>
      </c>
      <c r="G412">
        <v>4.282</v>
      </c>
      <c r="H412">
        <v>55.61</v>
      </c>
      <c r="I412" t="s">
        <v>108</v>
      </c>
      <c r="J412" t="s">
        <v>830</v>
      </c>
      <c r="K412" t="s">
        <v>105</v>
      </c>
    </row>
    <row r="413" spans="1:11" x14ac:dyDescent="0.3">
      <c r="A413" t="s">
        <v>831</v>
      </c>
      <c r="B413" t="s">
        <v>53</v>
      </c>
      <c r="C413">
        <v>13</v>
      </c>
      <c r="D413">
        <v>8</v>
      </c>
      <c r="E413">
        <v>1741</v>
      </c>
      <c r="F413" s="6">
        <v>0.54166666666666663</v>
      </c>
      <c r="G413">
        <v>-4.4710000000000001</v>
      </c>
      <c r="H413">
        <v>51.923000000000002</v>
      </c>
      <c r="I413" t="s">
        <v>147</v>
      </c>
      <c r="J413" t="s">
        <v>832</v>
      </c>
      <c r="K413" t="s">
        <v>105</v>
      </c>
    </row>
    <row r="414" spans="1:11" x14ac:dyDescent="0.3">
      <c r="A414" t="s">
        <v>833</v>
      </c>
      <c r="B414" t="s">
        <v>53</v>
      </c>
      <c r="C414">
        <v>3</v>
      </c>
      <c r="D414">
        <v>3</v>
      </c>
      <c r="E414">
        <v>1847</v>
      </c>
      <c r="F414" s="6">
        <v>0.29166666666666669</v>
      </c>
      <c r="G414">
        <v>3.1880000000000002</v>
      </c>
      <c r="H414">
        <v>55.95</v>
      </c>
      <c r="I414" t="s">
        <v>834</v>
      </c>
      <c r="J414" t="s">
        <v>127</v>
      </c>
      <c r="K414" t="s">
        <v>105</v>
      </c>
    </row>
    <row r="415" spans="1:11" x14ac:dyDescent="0.3">
      <c r="A415" t="s">
        <v>835</v>
      </c>
      <c r="B415" t="s">
        <v>53</v>
      </c>
      <c r="C415">
        <v>28</v>
      </c>
      <c r="D415">
        <v>3</v>
      </c>
      <c r="E415">
        <v>1928</v>
      </c>
      <c r="F415" s="6">
        <v>3.125E-2</v>
      </c>
      <c r="G415">
        <v>-13.411</v>
      </c>
      <c r="H415">
        <v>52.523000000000003</v>
      </c>
      <c r="I415" t="s">
        <v>126</v>
      </c>
      <c r="J415" t="s">
        <v>209</v>
      </c>
      <c r="K415" t="s">
        <v>105</v>
      </c>
    </row>
    <row r="416" spans="1:11" x14ac:dyDescent="0.3">
      <c r="A416" t="s">
        <v>836</v>
      </c>
      <c r="B416" t="s">
        <v>53</v>
      </c>
      <c r="C416">
        <v>16</v>
      </c>
      <c r="D416">
        <v>12</v>
      </c>
      <c r="E416">
        <v>1991</v>
      </c>
      <c r="F416" s="6">
        <v>0.41458333333333336</v>
      </c>
      <c r="G416">
        <v>-118.492</v>
      </c>
      <c r="H416">
        <v>34.011000000000003</v>
      </c>
      <c r="I416" t="s">
        <v>137</v>
      </c>
      <c r="J416" t="s">
        <v>206</v>
      </c>
      <c r="K416" t="s">
        <v>105</v>
      </c>
    </row>
    <row r="417" spans="1:11" x14ac:dyDescent="0.3">
      <c r="A417" t="s">
        <v>837</v>
      </c>
      <c r="B417" t="s">
        <v>53</v>
      </c>
      <c r="C417">
        <v>23</v>
      </c>
      <c r="D417">
        <v>6</v>
      </c>
      <c r="E417">
        <v>1940</v>
      </c>
      <c r="F417" s="6">
        <v>0.17708333333333334</v>
      </c>
      <c r="G417">
        <v>4.2309999999999999</v>
      </c>
      <c r="H417">
        <v>57.476999999999997</v>
      </c>
      <c r="I417" t="s">
        <v>126</v>
      </c>
      <c r="J417" t="s">
        <v>838</v>
      </c>
      <c r="K417" t="s">
        <v>105</v>
      </c>
    </row>
    <row r="418" spans="1:11" x14ac:dyDescent="0.3">
      <c r="A418" t="s">
        <v>839</v>
      </c>
      <c r="B418" t="s">
        <v>53</v>
      </c>
      <c r="C418">
        <v>17</v>
      </c>
      <c r="D418">
        <v>10</v>
      </c>
      <c r="E418">
        <v>1883</v>
      </c>
      <c r="F418" s="6">
        <v>0.95833333333333337</v>
      </c>
      <c r="G418">
        <v>2.8889999999999998</v>
      </c>
      <c r="H418">
        <v>56.643999999999998</v>
      </c>
      <c r="I418" t="s">
        <v>108</v>
      </c>
      <c r="J418" t="s">
        <v>840</v>
      </c>
      <c r="K418" t="s">
        <v>105</v>
      </c>
    </row>
    <row r="419" spans="1:11" x14ac:dyDescent="0.3">
      <c r="A419" t="s">
        <v>841</v>
      </c>
      <c r="B419" t="s">
        <v>53</v>
      </c>
      <c r="C419">
        <v>23</v>
      </c>
      <c r="D419">
        <v>5</v>
      </c>
      <c r="E419">
        <v>1913</v>
      </c>
      <c r="F419" s="6">
        <v>0.9375</v>
      </c>
      <c r="G419">
        <v>-9.1809999999999992</v>
      </c>
      <c r="H419">
        <v>48.777000000000001</v>
      </c>
      <c r="I419" t="s">
        <v>126</v>
      </c>
      <c r="J419" t="s">
        <v>842</v>
      </c>
      <c r="K419" t="s">
        <v>105</v>
      </c>
    </row>
    <row r="420" spans="1:11" x14ac:dyDescent="0.3">
      <c r="A420" t="s">
        <v>843</v>
      </c>
      <c r="B420" t="s">
        <v>53</v>
      </c>
      <c r="C420">
        <v>31</v>
      </c>
      <c r="D420">
        <v>12</v>
      </c>
      <c r="E420">
        <v>1954</v>
      </c>
      <c r="F420" s="6">
        <v>0.6875</v>
      </c>
      <c r="G420">
        <v>3.5939999999999999</v>
      </c>
      <c r="H420">
        <v>55.978000000000002</v>
      </c>
      <c r="I420" t="s">
        <v>108</v>
      </c>
      <c r="J420" t="s">
        <v>844</v>
      </c>
      <c r="K420" t="s">
        <v>105</v>
      </c>
    </row>
    <row r="421" spans="1:11" x14ac:dyDescent="0.3">
      <c r="A421" t="s">
        <v>845</v>
      </c>
      <c r="B421" t="s">
        <v>53</v>
      </c>
      <c r="C421">
        <v>28</v>
      </c>
      <c r="D421">
        <v>11</v>
      </c>
      <c r="E421">
        <v>1920</v>
      </c>
      <c r="F421" s="6">
        <v>0.52083333333333337</v>
      </c>
      <c r="G421">
        <v>2.0950000000000002</v>
      </c>
      <c r="H421">
        <v>57.146999999999998</v>
      </c>
      <c r="I421" t="s">
        <v>108</v>
      </c>
      <c r="J421" t="s">
        <v>135</v>
      </c>
      <c r="K421" t="s">
        <v>105</v>
      </c>
    </row>
    <row r="422" spans="1:11" x14ac:dyDescent="0.3">
      <c r="A422" t="s">
        <v>846</v>
      </c>
      <c r="B422" t="s">
        <v>53</v>
      </c>
      <c r="C422">
        <v>1</v>
      </c>
      <c r="D422">
        <v>6</v>
      </c>
      <c r="E422">
        <v>1872</v>
      </c>
      <c r="F422" s="6">
        <v>0.58819444444444446</v>
      </c>
      <c r="G422">
        <v>-37.615000000000002</v>
      </c>
      <c r="H422">
        <v>55.756999999999998</v>
      </c>
      <c r="I422" t="s">
        <v>847</v>
      </c>
      <c r="J422" t="s">
        <v>848</v>
      </c>
      <c r="K422" t="s">
        <v>105</v>
      </c>
    </row>
    <row r="423" spans="1:11" x14ac:dyDescent="0.3">
      <c r="A423" t="s">
        <v>849</v>
      </c>
      <c r="B423" t="s">
        <v>53</v>
      </c>
      <c r="C423">
        <v>12</v>
      </c>
      <c r="D423">
        <v>11</v>
      </c>
      <c r="E423">
        <v>1900</v>
      </c>
      <c r="F423" s="6">
        <v>0.25</v>
      </c>
      <c r="G423">
        <v>-7.4640000000000004</v>
      </c>
      <c r="H423">
        <v>51.511000000000003</v>
      </c>
      <c r="I423" t="s">
        <v>126</v>
      </c>
      <c r="J423" t="s">
        <v>850</v>
      </c>
      <c r="K423" t="s">
        <v>105</v>
      </c>
    </row>
    <row r="424" spans="1:11" x14ac:dyDescent="0.3">
      <c r="A424" t="s">
        <v>851</v>
      </c>
      <c r="B424" t="s">
        <v>53</v>
      </c>
      <c r="C424">
        <v>18</v>
      </c>
      <c r="D424">
        <v>11</v>
      </c>
      <c r="E424">
        <v>1924</v>
      </c>
      <c r="F424" s="6">
        <v>0.45833333333333331</v>
      </c>
      <c r="G424">
        <v>2.0950000000000002</v>
      </c>
      <c r="H424">
        <v>57.146999999999998</v>
      </c>
      <c r="I424" t="s">
        <v>108</v>
      </c>
      <c r="J424" t="s">
        <v>135</v>
      </c>
      <c r="K424" t="s">
        <v>105</v>
      </c>
    </row>
    <row r="425" spans="1:11" x14ac:dyDescent="0.3">
      <c r="A425" t="s">
        <v>852</v>
      </c>
      <c r="B425" t="s">
        <v>53</v>
      </c>
      <c r="C425">
        <v>2</v>
      </c>
      <c r="D425">
        <v>10</v>
      </c>
      <c r="E425">
        <v>1907</v>
      </c>
      <c r="F425" s="6">
        <v>0.92013888888888884</v>
      </c>
      <c r="G425">
        <v>4.2569999999999997</v>
      </c>
      <c r="H425">
        <v>55.866</v>
      </c>
      <c r="I425" t="s">
        <v>108</v>
      </c>
      <c r="J425" t="s">
        <v>211</v>
      </c>
      <c r="K425" t="s">
        <v>105</v>
      </c>
    </row>
    <row r="426" spans="1:11" x14ac:dyDescent="0.3">
      <c r="A426" t="s">
        <v>853</v>
      </c>
      <c r="B426" t="s">
        <v>53</v>
      </c>
      <c r="C426">
        <v>22</v>
      </c>
      <c r="D426">
        <v>4</v>
      </c>
      <c r="E426">
        <v>1901</v>
      </c>
      <c r="F426" s="6">
        <v>0.625</v>
      </c>
      <c r="G426">
        <v>-2.1469999999999998</v>
      </c>
      <c r="H426">
        <v>45.534999999999997</v>
      </c>
      <c r="I426" t="s">
        <v>150</v>
      </c>
      <c r="J426" t="s">
        <v>854</v>
      </c>
      <c r="K426" t="s">
        <v>105</v>
      </c>
    </row>
    <row r="427" spans="1:11" x14ac:dyDescent="0.3">
      <c r="A427" t="s">
        <v>855</v>
      </c>
      <c r="B427" t="s">
        <v>53</v>
      </c>
      <c r="C427">
        <v>28</v>
      </c>
      <c r="D427">
        <v>8</v>
      </c>
      <c r="E427">
        <v>1948</v>
      </c>
      <c r="F427" s="6">
        <v>0.65277777777777779</v>
      </c>
      <c r="G427">
        <v>-8.5269999999999992</v>
      </c>
      <c r="H427">
        <v>47.387999999999998</v>
      </c>
      <c r="I427" t="s">
        <v>126</v>
      </c>
      <c r="J427" t="s">
        <v>856</v>
      </c>
      <c r="K427" t="s">
        <v>105</v>
      </c>
    </row>
    <row r="428" spans="1:11" x14ac:dyDescent="0.3">
      <c r="A428" t="s">
        <v>857</v>
      </c>
      <c r="B428" t="s">
        <v>168</v>
      </c>
      <c r="C428">
        <v>24</v>
      </c>
      <c r="D428">
        <v>10</v>
      </c>
      <c r="E428">
        <v>1868</v>
      </c>
      <c r="F428" s="6">
        <v>0.20833333333333334</v>
      </c>
      <c r="G428">
        <v>-2.4180000000000001</v>
      </c>
      <c r="H428">
        <v>48.84</v>
      </c>
      <c r="I428" t="s">
        <v>150</v>
      </c>
      <c r="J428" t="s">
        <v>858</v>
      </c>
      <c r="K428" t="s">
        <v>105</v>
      </c>
    </row>
    <row r="429" spans="1:11" x14ac:dyDescent="0.3">
      <c r="A429" t="s">
        <v>859</v>
      </c>
      <c r="B429" t="s">
        <v>168</v>
      </c>
      <c r="C429">
        <v>4</v>
      </c>
      <c r="D429">
        <v>4</v>
      </c>
      <c r="E429">
        <v>1973</v>
      </c>
      <c r="F429" s="6">
        <v>0.57638888888888884</v>
      </c>
      <c r="G429">
        <v>81.691000000000003</v>
      </c>
      <c r="H429">
        <v>41.505000000000003</v>
      </c>
      <c r="I429" t="s">
        <v>144</v>
      </c>
      <c r="J429" t="s">
        <v>389</v>
      </c>
      <c r="K429" t="s">
        <v>105</v>
      </c>
    </row>
    <row r="430" spans="1:11" x14ac:dyDescent="0.3">
      <c r="A430" t="s">
        <v>860</v>
      </c>
      <c r="B430" t="s">
        <v>168</v>
      </c>
      <c r="C430">
        <v>5</v>
      </c>
      <c r="D430">
        <v>9</v>
      </c>
      <c r="E430">
        <v>1973</v>
      </c>
      <c r="F430" s="6">
        <v>0.40486111111111112</v>
      </c>
      <c r="G430">
        <v>71.355000000000004</v>
      </c>
      <c r="H430">
        <v>42.459000000000003</v>
      </c>
      <c r="I430" t="s">
        <v>106</v>
      </c>
      <c r="J430" t="s">
        <v>861</v>
      </c>
      <c r="K430" t="s">
        <v>105</v>
      </c>
    </row>
    <row r="431" spans="1:11" x14ac:dyDescent="0.3">
      <c r="A431" t="s">
        <v>862</v>
      </c>
      <c r="B431" t="s">
        <v>168</v>
      </c>
      <c r="C431">
        <v>14</v>
      </c>
      <c r="D431">
        <v>10</v>
      </c>
      <c r="E431">
        <v>1971</v>
      </c>
      <c r="F431" s="6">
        <v>0.69791666666666663</v>
      </c>
      <c r="G431">
        <v>-2.5329999999999999</v>
      </c>
      <c r="H431">
        <v>48.720999999999997</v>
      </c>
      <c r="I431" t="s">
        <v>126</v>
      </c>
      <c r="J431" t="s">
        <v>863</v>
      </c>
      <c r="K431" t="s">
        <v>105</v>
      </c>
    </row>
    <row r="432" spans="1:11" x14ac:dyDescent="0.3">
      <c r="A432" t="s">
        <v>864</v>
      </c>
      <c r="B432" t="s">
        <v>168</v>
      </c>
      <c r="C432">
        <v>14</v>
      </c>
      <c r="D432">
        <v>5</v>
      </c>
      <c r="E432">
        <v>1969</v>
      </c>
      <c r="F432" s="6">
        <v>0.9375</v>
      </c>
      <c r="G432">
        <v>-1.151</v>
      </c>
      <c r="H432">
        <v>49.024999999999999</v>
      </c>
      <c r="I432" t="s">
        <v>126</v>
      </c>
      <c r="J432" t="s">
        <v>865</v>
      </c>
      <c r="K432" t="s">
        <v>105</v>
      </c>
    </row>
    <row r="433" spans="1:11" x14ac:dyDescent="0.3">
      <c r="A433" t="s">
        <v>866</v>
      </c>
      <c r="B433" t="s">
        <v>168</v>
      </c>
      <c r="C433">
        <v>19</v>
      </c>
      <c r="D433">
        <v>9</v>
      </c>
      <c r="E433">
        <v>1963</v>
      </c>
      <c r="F433" s="6">
        <v>0.40625</v>
      </c>
      <c r="G433">
        <v>-4.3540000000000001</v>
      </c>
      <c r="H433">
        <v>50.811</v>
      </c>
      <c r="I433" t="s">
        <v>126</v>
      </c>
      <c r="J433" t="s">
        <v>867</v>
      </c>
      <c r="K433" t="s">
        <v>105</v>
      </c>
    </row>
    <row r="434" spans="1:11" x14ac:dyDescent="0.3">
      <c r="A434" t="s">
        <v>868</v>
      </c>
      <c r="B434" t="s">
        <v>53</v>
      </c>
      <c r="C434">
        <v>17</v>
      </c>
      <c r="D434">
        <v>3</v>
      </c>
      <c r="E434">
        <v>1947</v>
      </c>
      <c r="F434" s="6">
        <v>0.625</v>
      </c>
      <c r="G434">
        <v>-3.052</v>
      </c>
      <c r="H434">
        <v>36.771999999999998</v>
      </c>
      <c r="I434" t="s">
        <v>108</v>
      </c>
      <c r="J434" t="s">
        <v>462</v>
      </c>
      <c r="K434" t="s">
        <v>105</v>
      </c>
    </row>
    <row r="435" spans="1:11" x14ac:dyDescent="0.3">
      <c r="A435" t="s">
        <v>869</v>
      </c>
      <c r="B435" t="s">
        <v>53</v>
      </c>
      <c r="C435">
        <v>27</v>
      </c>
      <c r="D435">
        <v>2</v>
      </c>
      <c r="E435">
        <v>1884</v>
      </c>
      <c r="F435" s="6">
        <v>0.1875</v>
      </c>
      <c r="G435">
        <v>-6.2320000000000002</v>
      </c>
      <c r="H435">
        <v>44.091000000000001</v>
      </c>
      <c r="I435" t="s">
        <v>150</v>
      </c>
      <c r="J435" t="s">
        <v>870</v>
      </c>
      <c r="K435" t="s">
        <v>105</v>
      </c>
    </row>
    <row r="436" spans="1:11" x14ac:dyDescent="0.3">
      <c r="A436" t="s">
        <v>871</v>
      </c>
      <c r="B436" t="s">
        <v>53</v>
      </c>
      <c r="C436">
        <v>16</v>
      </c>
      <c r="D436">
        <v>6</v>
      </c>
      <c r="E436">
        <v>1974</v>
      </c>
      <c r="F436" s="6">
        <v>0.86458333333333337</v>
      </c>
      <c r="G436">
        <v>-4.8339999999999996</v>
      </c>
      <c r="H436">
        <v>45.767000000000003</v>
      </c>
      <c r="I436" t="s">
        <v>126</v>
      </c>
      <c r="J436" t="s">
        <v>153</v>
      </c>
      <c r="K436" t="s">
        <v>105</v>
      </c>
    </row>
    <row r="437" spans="1:11" x14ac:dyDescent="0.3">
      <c r="A437" t="s">
        <v>872</v>
      </c>
      <c r="B437" t="s">
        <v>53</v>
      </c>
      <c r="C437">
        <v>13</v>
      </c>
      <c r="D437">
        <v>7</v>
      </c>
      <c r="E437">
        <v>1923</v>
      </c>
      <c r="F437" s="6">
        <v>7.2916666666666671E-2</v>
      </c>
      <c r="G437">
        <v>-2.351</v>
      </c>
      <c r="H437">
        <v>48.856999999999999</v>
      </c>
      <c r="I437" t="s">
        <v>126</v>
      </c>
      <c r="J437" t="s">
        <v>155</v>
      </c>
      <c r="K437" t="s">
        <v>105</v>
      </c>
    </row>
    <row r="438" spans="1:11" x14ac:dyDescent="0.3">
      <c r="A438" t="s">
        <v>873</v>
      </c>
      <c r="B438" t="s">
        <v>53</v>
      </c>
      <c r="C438">
        <v>31</v>
      </c>
      <c r="D438">
        <v>5</v>
      </c>
      <c r="E438">
        <v>1950</v>
      </c>
      <c r="F438" s="6">
        <v>3.4722222222222224E-2</v>
      </c>
      <c r="G438">
        <v>-3.0720000000000001</v>
      </c>
      <c r="H438">
        <v>47.78</v>
      </c>
      <c r="I438" t="s">
        <v>126</v>
      </c>
      <c r="J438" t="s">
        <v>874</v>
      </c>
      <c r="K438" t="s">
        <v>105</v>
      </c>
    </row>
    <row r="439" spans="1:11" x14ac:dyDescent="0.3">
      <c r="A439" t="s">
        <v>875</v>
      </c>
      <c r="B439" t="s">
        <v>53</v>
      </c>
      <c r="C439">
        <v>24</v>
      </c>
      <c r="D439">
        <v>3</v>
      </c>
      <c r="E439">
        <v>1820</v>
      </c>
      <c r="F439" s="6">
        <v>0.54166666666666663</v>
      </c>
      <c r="G439">
        <v>-2.351</v>
      </c>
      <c r="H439">
        <v>48.856999999999999</v>
      </c>
      <c r="I439" t="s">
        <v>150</v>
      </c>
      <c r="J439" t="s">
        <v>155</v>
      </c>
      <c r="K439" t="s">
        <v>105</v>
      </c>
    </row>
    <row r="440" spans="1:11" x14ac:dyDescent="0.3">
      <c r="A440" t="s">
        <v>876</v>
      </c>
      <c r="B440" t="s">
        <v>53</v>
      </c>
      <c r="C440">
        <v>4</v>
      </c>
      <c r="D440">
        <v>9</v>
      </c>
      <c r="E440">
        <v>1848</v>
      </c>
      <c r="F440" s="6">
        <v>0.5</v>
      </c>
      <c r="G440">
        <v>0.36799999999999999</v>
      </c>
      <c r="H440">
        <v>48.698</v>
      </c>
      <c r="I440" t="s">
        <v>150</v>
      </c>
      <c r="J440" t="s">
        <v>877</v>
      </c>
      <c r="K440" t="s">
        <v>105</v>
      </c>
    </row>
    <row r="441" spans="1:11" x14ac:dyDescent="0.3">
      <c r="A441" t="s">
        <v>878</v>
      </c>
      <c r="B441" t="s">
        <v>53</v>
      </c>
      <c r="C441">
        <v>28</v>
      </c>
      <c r="D441">
        <v>9</v>
      </c>
      <c r="E441">
        <v>1823</v>
      </c>
      <c r="F441" s="6">
        <v>0</v>
      </c>
      <c r="G441">
        <v>-3.88</v>
      </c>
      <c r="H441">
        <v>43.607999999999997</v>
      </c>
      <c r="I441" t="s">
        <v>150</v>
      </c>
      <c r="J441" t="s">
        <v>383</v>
      </c>
      <c r="K441" t="s">
        <v>105</v>
      </c>
    </row>
    <row r="442" spans="1:11" x14ac:dyDescent="0.3">
      <c r="A442" t="s">
        <v>879</v>
      </c>
      <c r="B442" t="s">
        <v>53</v>
      </c>
      <c r="C442">
        <v>24</v>
      </c>
      <c r="D442">
        <v>8</v>
      </c>
      <c r="E442">
        <v>2003</v>
      </c>
      <c r="F442" s="6">
        <v>0.78125</v>
      </c>
      <c r="G442">
        <v>-2.351</v>
      </c>
      <c r="H442">
        <v>48.856999999999999</v>
      </c>
      <c r="I442" t="s">
        <v>190</v>
      </c>
      <c r="J442" t="s">
        <v>155</v>
      </c>
      <c r="K442" t="s">
        <v>105</v>
      </c>
    </row>
    <row r="443" spans="1:11" x14ac:dyDescent="0.3">
      <c r="A443" t="s">
        <v>880</v>
      </c>
      <c r="B443" t="s">
        <v>53</v>
      </c>
      <c r="C443">
        <v>8</v>
      </c>
      <c r="D443">
        <v>4</v>
      </c>
      <c r="E443">
        <v>1960</v>
      </c>
      <c r="F443" s="6">
        <v>0.79861111111111116</v>
      </c>
      <c r="G443">
        <v>-2.66</v>
      </c>
      <c r="H443">
        <v>48.540999999999997</v>
      </c>
      <c r="I443" t="s">
        <v>126</v>
      </c>
      <c r="J443" t="s">
        <v>881</v>
      </c>
      <c r="K443" t="s">
        <v>105</v>
      </c>
    </row>
    <row r="444" spans="1:11" x14ac:dyDescent="0.3">
      <c r="A444" t="s">
        <v>882</v>
      </c>
      <c r="B444" t="s">
        <v>53</v>
      </c>
      <c r="C444">
        <v>23</v>
      </c>
      <c r="D444">
        <v>8</v>
      </c>
      <c r="E444">
        <v>1961</v>
      </c>
      <c r="F444" s="6">
        <v>0.15625</v>
      </c>
      <c r="G444">
        <v>-2.351</v>
      </c>
      <c r="H444">
        <v>48.856999999999999</v>
      </c>
      <c r="I444" t="s">
        <v>126</v>
      </c>
      <c r="J444" t="s">
        <v>155</v>
      </c>
      <c r="K444" t="s">
        <v>105</v>
      </c>
    </row>
    <row r="445" spans="1:11" x14ac:dyDescent="0.3">
      <c r="A445" t="s">
        <v>883</v>
      </c>
      <c r="B445" t="s">
        <v>53</v>
      </c>
      <c r="C445">
        <v>27</v>
      </c>
      <c r="D445">
        <v>7</v>
      </c>
      <c r="E445">
        <v>1824</v>
      </c>
      <c r="F445" s="6">
        <v>0.75</v>
      </c>
      <c r="G445">
        <v>-2.351</v>
      </c>
      <c r="H445">
        <v>48.856999999999999</v>
      </c>
      <c r="I445" t="s">
        <v>150</v>
      </c>
      <c r="J445" t="s">
        <v>155</v>
      </c>
      <c r="K445" t="s">
        <v>105</v>
      </c>
    </row>
    <row r="446" spans="1:11" x14ac:dyDescent="0.3">
      <c r="A446" t="s">
        <v>884</v>
      </c>
      <c r="B446" t="s">
        <v>53</v>
      </c>
      <c r="C446">
        <v>9</v>
      </c>
      <c r="D446">
        <v>7</v>
      </c>
      <c r="E446">
        <v>1831</v>
      </c>
      <c r="F446" s="6">
        <v>0.66666666666666663</v>
      </c>
      <c r="G446">
        <v>-1.4450000000000001</v>
      </c>
      <c r="H446">
        <v>43.603999999999999</v>
      </c>
      <c r="I446" t="s">
        <v>150</v>
      </c>
      <c r="J446" t="s">
        <v>157</v>
      </c>
      <c r="K446" t="s">
        <v>105</v>
      </c>
    </row>
    <row r="447" spans="1:11" x14ac:dyDescent="0.3">
      <c r="A447" t="s">
        <v>885</v>
      </c>
      <c r="B447" t="s">
        <v>53</v>
      </c>
      <c r="C447">
        <v>25</v>
      </c>
      <c r="D447">
        <v>2</v>
      </c>
      <c r="E447">
        <v>1850</v>
      </c>
      <c r="F447" s="6">
        <v>0.29166666666666669</v>
      </c>
      <c r="G447">
        <v>-2.782</v>
      </c>
      <c r="H447">
        <v>50.292999999999999</v>
      </c>
      <c r="I447" t="s">
        <v>150</v>
      </c>
      <c r="J447" t="s">
        <v>886</v>
      </c>
      <c r="K447" t="s">
        <v>105</v>
      </c>
    </row>
    <row r="448" spans="1:11" x14ac:dyDescent="0.3">
      <c r="A448" t="s">
        <v>887</v>
      </c>
      <c r="B448" t="s">
        <v>53</v>
      </c>
      <c r="C448">
        <v>14</v>
      </c>
      <c r="D448">
        <v>4</v>
      </c>
      <c r="E448">
        <v>1965</v>
      </c>
      <c r="F448" s="6">
        <v>0.83333333333333337</v>
      </c>
      <c r="G448">
        <v>-2.2730000000000001</v>
      </c>
      <c r="H448">
        <v>48.884</v>
      </c>
      <c r="I448" t="s">
        <v>126</v>
      </c>
      <c r="J448" t="s">
        <v>888</v>
      </c>
      <c r="K448" t="s">
        <v>105</v>
      </c>
    </row>
    <row r="449" spans="1:11" x14ac:dyDescent="0.3">
      <c r="A449" t="s">
        <v>889</v>
      </c>
      <c r="B449" t="s">
        <v>53</v>
      </c>
      <c r="C449">
        <v>6</v>
      </c>
      <c r="D449">
        <v>6</v>
      </c>
      <c r="E449">
        <v>1830</v>
      </c>
      <c r="F449" s="6">
        <v>0.75</v>
      </c>
      <c r="G449">
        <v>-0.376</v>
      </c>
      <c r="H449">
        <v>49.759</v>
      </c>
      <c r="I449" t="s">
        <v>150</v>
      </c>
      <c r="J449" t="s">
        <v>890</v>
      </c>
      <c r="K449" t="s">
        <v>105</v>
      </c>
    </row>
    <row r="450" spans="1:11" x14ac:dyDescent="0.3">
      <c r="A450" t="s">
        <v>891</v>
      </c>
      <c r="B450" t="s">
        <v>53</v>
      </c>
      <c r="C450">
        <v>7</v>
      </c>
      <c r="D450">
        <v>6</v>
      </c>
      <c r="E450">
        <v>1921</v>
      </c>
      <c r="F450" s="6">
        <v>0.625</v>
      </c>
      <c r="G450">
        <v>-2.351</v>
      </c>
      <c r="H450">
        <v>48.856999999999999</v>
      </c>
      <c r="I450" t="s">
        <v>126</v>
      </c>
      <c r="J450" t="s">
        <v>155</v>
      </c>
      <c r="K450" t="s">
        <v>105</v>
      </c>
    </row>
    <row r="451" spans="1:11" x14ac:dyDescent="0.3">
      <c r="A451" t="s">
        <v>892</v>
      </c>
      <c r="B451" t="s">
        <v>53</v>
      </c>
      <c r="C451">
        <v>2</v>
      </c>
      <c r="D451">
        <v>10</v>
      </c>
      <c r="E451">
        <v>1859</v>
      </c>
      <c r="F451" s="6">
        <v>0.79166666666666663</v>
      </c>
      <c r="G451">
        <v>-2.351</v>
      </c>
      <c r="H451">
        <v>48.856999999999999</v>
      </c>
      <c r="I451" t="s">
        <v>150</v>
      </c>
      <c r="J451" t="s">
        <v>155</v>
      </c>
      <c r="K451" t="s">
        <v>105</v>
      </c>
    </row>
    <row r="452" spans="1:11" x14ac:dyDescent="0.3">
      <c r="A452" t="s">
        <v>893</v>
      </c>
      <c r="B452" t="s">
        <v>53</v>
      </c>
      <c r="C452">
        <v>9</v>
      </c>
      <c r="D452">
        <v>12</v>
      </c>
      <c r="E452">
        <v>1968</v>
      </c>
      <c r="F452" s="6">
        <v>0.99305555555555558</v>
      </c>
      <c r="G452">
        <v>-2.351</v>
      </c>
      <c r="H452">
        <v>48.856999999999999</v>
      </c>
      <c r="I452" t="s">
        <v>126</v>
      </c>
      <c r="J452" t="s">
        <v>155</v>
      </c>
      <c r="K452" t="s">
        <v>105</v>
      </c>
    </row>
    <row r="453" spans="1:11" x14ac:dyDescent="0.3">
      <c r="A453" t="s">
        <v>894</v>
      </c>
      <c r="B453" t="s">
        <v>53</v>
      </c>
      <c r="C453">
        <v>24</v>
      </c>
      <c r="D453">
        <v>6</v>
      </c>
      <c r="E453">
        <v>1971</v>
      </c>
      <c r="F453" s="6">
        <v>0.94791666666666663</v>
      </c>
      <c r="G453">
        <v>-2.351</v>
      </c>
      <c r="H453">
        <v>48.856999999999999</v>
      </c>
      <c r="I453" t="s">
        <v>126</v>
      </c>
      <c r="J453" t="s">
        <v>155</v>
      </c>
      <c r="K453" t="s">
        <v>105</v>
      </c>
    </row>
    <row r="454" spans="1:11" x14ac:dyDescent="0.3">
      <c r="A454" t="s">
        <v>895</v>
      </c>
      <c r="B454" t="s">
        <v>168</v>
      </c>
      <c r="C454">
        <v>17</v>
      </c>
      <c r="D454">
        <v>10</v>
      </c>
      <c r="E454">
        <v>1835</v>
      </c>
      <c r="F454" s="6">
        <v>0.91666666666666663</v>
      </c>
      <c r="G454">
        <v>-4.3099999999999996</v>
      </c>
      <c r="H454">
        <v>52.08</v>
      </c>
      <c r="I454" t="s">
        <v>147</v>
      </c>
      <c r="J454" t="s">
        <v>896</v>
      </c>
      <c r="K454" t="s">
        <v>105</v>
      </c>
    </row>
    <row r="455" spans="1:11" x14ac:dyDescent="0.3">
      <c r="A455" t="s">
        <v>897</v>
      </c>
      <c r="B455" t="s">
        <v>168</v>
      </c>
      <c r="C455">
        <v>23</v>
      </c>
      <c r="D455">
        <v>3</v>
      </c>
      <c r="E455">
        <v>1839</v>
      </c>
      <c r="F455" s="6">
        <v>0.41666666666666669</v>
      </c>
      <c r="G455">
        <v>-2.351</v>
      </c>
      <c r="H455">
        <v>48.856999999999999</v>
      </c>
      <c r="I455" t="s">
        <v>150</v>
      </c>
      <c r="J455" t="s">
        <v>155</v>
      </c>
      <c r="K455" t="s">
        <v>105</v>
      </c>
    </row>
    <row r="456" spans="1:11" x14ac:dyDescent="0.3">
      <c r="A456" t="s">
        <v>898</v>
      </c>
      <c r="B456" t="s">
        <v>53</v>
      </c>
      <c r="C456">
        <v>14</v>
      </c>
      <c r="D456">
        <v>8</v>
      </c>
      <c r="E456">
        <v>1940</v>
      </c>
      <c r="F456" s="6">
        <v>0.92847222222222225</v>
      </c>
      <c r="G456">
        <v>84.554000000000002</v>
      </c>
      <c r="H456">
        <v>42.734000000000002</v>
      </c>
      <c r="I456" t="s">
        <v>144</v>
      </c>
      <c r="J456" t="s">
        <v>899</v>
      </c>
      <c r="K456" t="s">
        <v>105</v>
      </c>
    </row>
    <row r="457" spans="1:11" x14ac:dyDescent="0.3">
      <c r="A457" t="s">
        <v>900</v>
      </c>
      <c r="B457" t="s">
        <v>168</v>
      </c>
      <c r="C457">
        <v>13</v>
      </c>
      <c r="D457">
        <v>9</v>
      </c>
      <c r="E457">
        <v>1993</v>
      </c>
      <c r="F457" s="6">
        <v>0.60416666666666663</v>
      </c>
      <c r="G457">
        <v>-2.351</v>
      </c>
      <c r="H457">
        <v>48.856999999999999</v>
      </c>
      <c r="I457" t="s">
        <v>190</v>
      </c>
      <c r="J457" t="s">
        <v>155</v>
      </c>
      <c r="K457" t="s">
        <v>105</v>
      </c>
    </row>
    <row r="458" spans="1:11" x14ac:dyDescent="0.3">
      <c r="A458" t="s">
        <v>901</v>
      </c>
      <c r="B458" t="s">
        <v>53</v>
      </c>
      <c r="C458">
        <v>28</v>
      </c>
      <c r="D458">
        <v>7</v>
      </c>
      <c r="E458">
        <v>1969</v>
      </c>
      <c r="F458" s="6">
        <v>0.79166666666666663</v>
      </c>
      <c r="G458">
        <v>-118.24299999999999</v>
      </c>
      <c r="H458">
        <v>34.052</v>
      </c>
      <c r="I458" t="s">
        <v>171</v>
      </c>
      <c r="J458" t="s">
        <v>536</v>
      </c>
      <c r="K458" t="s">
        <v>105</v>
      </c>
    </row>
    <row r="459" spans="1:11" x14ac:dyDescent="0.3">
      <c r="A459" t="s">
        <v>902</v>
      </c>
      <c r="B459" t="s">
        <v>53</v>
      </c>
      <c r="C459">
        <v>28</v>
      </c>
      <c r="D459">
        <v>6</v>
      </c>
      <c r="E459">
        <v>1873</v>
      </c>
      <c r="F459" s="6">
        <v>0.95833333333333337</v>
      </c>
      <c r="G459">
        <v>-4.8049999999999997</v>
      </c>
      <c r="H459">
        <v>45.735999999999997</v>
      </c>
      <c r="I459" t="s">
        <v>150</v>
      </c>
      <c r="J459" t="s">
        <v>903</v>
      </c>
      <c r="K459" t="s">
        <v>105</v>
      </c>
    </row>
    <row r="460" spans="1:11" x14ac:dyDescent="0.3">
      <c r="A460" t="s">
        <v>904</v>
      </c>
      <c r="B460" t="s">
        <v>53</v>
      </c>
      <c r="C460">
        <v>13</v>
      </c>
      <c r="D460">
        <v>12</v>
      </c>
      <c r="E460">
        <v>1838</v>
      </c>
      <c r="F460" s="6">
        <v>0.64583333333333337</v>
      </c>
      <c r="G460">
        <v>-1.484</v>
      </c>
      <c r="H460">
        <v>48.444000000000003</v>
      </c>
      <c r="I460" t="s">
        <v>150</v>
      </c>
      <c r="J460" t="s">
        <v>515</v>
      </c>
      <c r="K460" t="s">
        <v>105</v>
      </c>
    </row>
    <row r="461" spans="1:11" x14ac:dyDescent="0.3">
      <c r="A461" t="s">
        <v>905</v>
      </c>
      <c r="B461" t="s">
        <v>53</v>
      </c>
      <c r="C461">
        <v>10</v>
      </c>
      <c r="D461">
        <v>8</v>
      </c>
      <c r="E461">
        <v>1931</v>
      </c>
      <c r="F461" s="6">
        <v>0.4375</v>
      </c>
      <c r="G461">
        <v>68.771000000000001</v>
      </c>
      <c r="H461">
        <v>44.802</v>
      </c>
      <c r="I461" t="s">
        <v>106</v>
      </c>
      <c r="J461" t="s">
        <v>906</v>
      </c>
      <c r="K461" t="s">
        <v>105</v>
      </c>
    </row>
    <row r="462" spans="1:11" x14ac:dyDescent="0.3">
      <c r="A462" t="s">
        <v>907</v>
      </c>
      <c r="B462" t="s">
        <v>53</v>
      </c>
      <c r="C462">
        <v>20</v>
      </c>
      <c r="D462">
        <v>3</v>
      </c>
      <c r="E462">
        <v>1991</v>
      </c>
      <c r="F462" s="6">
        <v>0.63888888888888884</v>
      </c>
      <c r="G462">
        <v>-6.12</v>
      </c>
      <c r="H462">
        <v>45.9</v>
      </c>
      <c r="I462" t="s">
        <v>126</v>
      </c>
      <c r="J462" t="s">
        <v>908</v>
      </c>
      <c r="K462" t="s">
        <v>105</v>
      </c>
    </row>
    <row r="463" spans="1:11" x14ac:dyDescent="0.3">
      <c r="A463" t="s">
        <v>909</v>
      </c>
      <c r="B463" t="s">
        <v>53</v>
      </c>
      <c r="C463">
        <v>24</v>
      </c>
      <c r="D463">
        <v>2</v>
      </c>
      <c r="E463">
        <v>1906</v>
      </c>
      <c r="F463" s="6">
        <v>0.20833333333333334</v>
      </c>
      <c r="G463">
        <v>-5.5720000000000001</v>
      </c>
      <c r="H463">
        <v>50.643999999999998</v>
      </c>
      <c r="I463" t="s">
        <v>108</v>
      </c>
      <c r="J463" t="s">
        <v>622</v>
      </c>
      <c r="K463" t="s">
        <v>105</v>
      </c>
    </row>
    <row r="464" spans="1:11" x14ac:dyDescent="0.3">
      <c r="A464" t="s">
        <v>910</v>
      </c>
      <c r="B464" t="s">
        <v>53</v>
      </c>
      <c r="C464">
        <v>29</v>
      </c>
      <c r="D464">
        <v>7</v>
      </c>
      <c r="E464">
        <v>1805</v>
      </c>
      <c r="F464" s="6">
        <v>0.125</v>
      </c>
      <c r="G464">
        <v>-2.351</v>
      </c>
      <c r="H464">
        <v>48.856999999999999</v>
      </c>
      <c r="I464" t="s">
        <v>150</v>
      </c>
      <c r="J464" t="s">
        <v>155</v>
      </c>
      <c r="K464" t="s">
        <v>105</v>
      </c>
    </row>
    <row r="465" spans="1:11" x14ac:dyDescent="0.3">
      <c r="A465" t="s">
        <v>911</v>
      </c>
      <c r="B465" t="s">
        <v>53</v>
      </c>
      <c r="C465">
        <v>26</v>
      </c>
      <c r="D465">
        <v>5</v>
      </c>
      <c r="E465">
        <v>1923</v>
      </c>
      <c r="F465" s="6">
        <v>0.45833333333333331</v>
      </c>
      <c r="G465">
        <v>-7.4640000000000004</v>
      </c>
      <c r="H465">
        <v>51.511000000000003</v>
      </c>
      <c r="I465" t="s">
        <v>126</v>
      </c>
      <c r="J465" t="s">
        <v>850</v>
      </c>
      <c r="K465" t="s">
        <v>105</v>
      </c>
    </row>
    <row r="466" spans="1:11" x14ac:dyDescent="0.3">
      <c r="A466" t="s">
        <v>912</v>
      </c>
      <c r="B466" t="s">
        <v>53</v>
      </c>
      <c r="C466">
        <v>18</v>
      </c>
      <c r="D466">
        <v>4</v>
      </c>
      <c r="E466">
        <v>1930</v>
      </c>
      <c r="F466" s="6">
        <v>0.125</v>
      </c>
      <c r="G466">
        <v>-4.399</v>
      </c>
      <c r="H466">
        <v>51.220999999999997</v>
      </c>
      <c r="I466" t="s">
        <v>126</v>
      </c>
      <c r="J466" t="s">
        <v>913</v>
      </c>
      <c r="K466" t="s">
        <v>105</v>
      </c>
    </row>
    <row r="467" spans="1:11" x14ac:dyDescent="0.3">
      <c r="A467" t="s">
        <v>914</v>
      </c>
      <c r="B467" t="s">
        <v>53</v>
      </c>
      <c r="C467">
        <v>26</v>
      </c>
      <c r="D467">
        <v>1</v>
      </c>
      <c r="E467">
        <v>1881</v>
      </c>
      <c r="F467" s="6">
        <v>0.95833333333333337</v>
      </c>
      <c r="G467">
        <v>-8.24</v>
      </c>
      <c r="H467">
        <v>50.084000000000003</v>
      </c>
      <c r="I467" t="s">
        <v>208</v>
      </c>
      <c r="J467" t="s">
        <v>915</v>
      </c>
      <c r="K467" t="s">
        <v>105</v>
      </c>
    </row>
    <row r="468" spans="1:11" x14ac:dyDescent="0.3">
      <c r="A468" t="s">
        <v>916</v>
      </c>
      <c r="B468" t="s">
        <v>53</v>
      </c>
      <c r="C468">
        <v>17</v>
      </c>
      <c r="D468">
        <v>7</v>
      </c>
      <c r="E468">
        <v>1909</v>
      </c>
      <c r="F468" s="6">
        <v>0.125</v>
      </c>
      <c r="G468">
        <v>-14.766</v>
      </c>
      <c r="H468">
        <v>40.677999999999997</v>
      </c>
      <c r="I468" t="s">
        <v>126</v>
      </c>
      <c r="J468" t="s">
        <v>917</v>
      </c>
      <c r="K468" t="s">
        <v>105</v>
      </c>
    </row>
    <row r="469" spans="1:11" x14ac:dyDescent="0.3">
      <c r="A469" t="s">
        <v>918</v>
      </c>
      <c r="B469" t="s">
        <v>53</v>
      </c>
      <c r="C469">
        <v>31</v>
      </c>
      <c r="D469">
        <v>5</v>
      </c>
      <c r="E469">
        <v>1940</v>
      </c>
      <c r="F469" s="6">
        <v>4.1666666666666664E-2</v>
      </c>
      <c r="G469">
        <v>5.9960000000000004</v>
      </c>
      <c r="H469">
        <v>37.383000000000003</v>
      </c>
      <c r="I469" t="s">
        <v>126</v>
      </c>
      <c r="J469" t="s">
        <v>919</v>
      </c>
      <c r="K469" t="s">
        <v>105</v>
      </c>
    </row>
    <row r="470" spans="1:11" x14ac:dyDescent="0.3">
      <c r="A470" t="s">
        <v>920</v>
      </c>
      <c r="B470" t="s">
        <v>53</v>
      </c>
      <c r="C470">
        <v>17</v>
      </c>
      <c r="D470">
        <v>5</v>
      </c>
      <c r="E470">
        <v>1889</v>
      </c>
      <c r="F470" s="6">
        <v>0.875</v>
      </c>
      <c r="G470">
        <v>-100.31100000000001</v>
      </c>
      <c r="H470">
        <v>25.664999999999999</v>
      </c>
      <c r="I470" t="s">
        <v>921</v>
      </c>
      <c r="J470" t="s">
        <v>922</v>
      </c>
      <c r="K470" t="s">
        <v>105</v>
      </c>
    </row>
    <row r="471" spans="1:11" x14ac:dyDescent="0.3">
      <c r="A471" t="s">
        <v>923</v>
      </c>
      <c r="B471" t="s">
        <v>53</v>
      </c>
      <c r="C471">
        <v>3</v>
      </c>
      <c r="D471">
        <v>12</v>
      </c>
      <c r="E471">
        <v>1879</v>
      </c>
      <c r="F471" s="6">
        <v>0.98958333333333337</v>
      </c>
      <c r="G471">
        <v>-12.371</v>
      </c>
      <c r="H471">
        <v>51.34</v>
      </c>
      <c r="I471" t="s">
        <v>208</v>
      </c>
      <c r="J471" t="s">
        <v>704</v>
      </c>
      <c r="K471" t="s">
        <v>105</v>
      </c>
    </row>
    <row r="472" spans="1:11" x14ac:dyDescent="0.3">
      <c r="A472" t="s">
        <v>924</v>
      </c>
      <c r="B472" t="s">
        <v>53</v>
      </c>
      <c r="C472">
        <v>4</v>
      </c>
      <c r="D472">
        <v>4</v>
      </c>
      <c r="E472">
        <v>1908</v>
      </c>
      <c r="F472" s="6">
        <v>0.66666666666666663</v>
      </c>
      <c r="G472">
        <v>-0.39800000000000002</v>
      </c>
      <c r="H472">
        <v>49.195</v>
      </c>
      <c r="I472" t="s">
        <v>150</v>
      </c>
      <c r="J472" t="s">
        <v>925</v>
      </c>
      <c r="K472" t="s">
        <v>105</v>
      </c>
    </row>
    <row r="473" spans="1:11" x14ac:dyDescent="0.3">
      <c r="A473" t="s">
        <v>926</v>
      </c>
      <c r="B473" t="s">
        <v>53</v>
      </c>
      <c r="C473">
        <v>25</v>
      </c>
      <c r="D473">
        <v>6</v>
      </c>
      <c r="E473">
        <v>1896</v>
      </c>
      <c r="F473" s="6">
        <v>0.25</v>
      </c>
      <c r="G473">
        <v>2.968</v>
      </c>
      <c r="H473">
        <v>56.460999999999999</v>
      </c>
      <c r="I473" t="s">
        <v>108</v>
      </c>
      <c r="J473" t="s">
        <v>549</v>
      </c>
      <c r="K473" t="s">
        <v>105</v>
      </c>
    </row>
    <row r="474" spans="1:11" x14ac:dyDescent="0.3">
      <c r="A474" t="s">
        <v>927</v>
      </c>
      <c r="B474" t="s">
        <v>53</v>
      </c>
      <c r="C474">
        <v>16</v>
      </c>
      <c r="D474">
        <v>5</v>
      </c>
      <c r="E474">
        <v>1912</v>
      </c>
      <c r="F474" s="6">
        <v>4.8611111111111112E-2</v>
      </c>
      <c r="G474">
        <v>-2.4710000000000001</v>
      </c>
      <c r="H474">
        <v>49.194000000000003</v>
      </c>
      <c r="I474" t="s">
        <v>108</v>
      </c>
      <c r="J474" t="s">
        <v>928</v>
      </c>
      <c r="K474" t="s">
        <v>105</v>
      </c>
    </row>
    <row r="475" spans="1:11" x14ac:dyDescent="0.3">
      <c r="A475" t="s">
        <v>929</v>
      </c>
      <c r="B475" t="s">
        <v>53</v>
      </c>
      <c r="C475">
        <v>7</v>
      </c>
      <c r="D475">
        <v>8</v>
      </c>
      <c r="E475">
        <v>1857</v>
      </c>
      <c r="F475" s="6">
        <v>0.75</v>
      </c>
      <c r="G475">
        <v>-7.266</v>
      </c>
      <c r="H475">
        <v>43.703000000000003</v>
      </c>
      <c r="I475" t="s">
        <v>150</v>
      </c>
      <c r="J475" t="s">
        <v>575</v>
      </c>
      <c r="K475" t="s">
        <v>105</v>
      </c>
    </row>
    <row r="476" spans="1:11" x14ac:dyDescent="0.3">
      <c r="A476" t="s">
        <v>930</v>
      </c>
      <c r="B476" t="s">
        <v>53</v>
      </c>
      <c r="C476">
        <v>2</v>
      </c>
      <c r="D476">
        <v>2</v>
      </c>
      <c r="E476">
        <v>1829</v>
      </c>
      <c r="F476" s="6">
        <v>0.29166666666666669</v>
      </c>
      <c r="G476">
        <v>-11.847</v>
      </c>
      <c r="H476">
        <v>50.805</v>
      </c>
      <c r="I476" t="s">
        <v>208</v>
      </c>
      <c r="J476" t="s">
        <v>931</v>
      </c>
      <c r="K476" t="s">
        <v>105</v>
      </c>
    </row>
    <row r="477" spans="1:11" x14ac:dyDescent="0.3">
      <c r="A477" t="s">
        <v>932</v>
      </c>
      <c r="B477" t="s">
        <v>53</v>
      </c>
      <c r="C477">
        <v>27</v>
      </c>
      <c r="D477">
        <v>1</v>
      </c>
      <c r="E477">
        <v>1928</v>
      </c>
      <c r="F477" s="6">
        <v>0.70833333333333337</v>
      </c>
      <c r="G477">
        <v>-2.9830000000000001</v>
      </c>
      <c r="H477">
        <v>50.610999999999997</v>
      </c>
      <c r="I477" t="s">
        <v>108</v>
      </c>
      <c r="J477" t="s">
        <v>933</v>
      </c>
      <c r="K477" t="s">
        <v>105</v>
      </c>
    </row>
    <row r="478" spans="1:11" x14ac:dyDescent="0.3">
      <c r="A478" t="s">
        <v>934</v>
      </c>
      <c r="B478" t="s">
        <v>53</v>
      </c>
      <c r="C478">
        <v>3</v>
      </c>
      <c r="D478">
        <v>3</v>
      </c>
      <c r="E478">
        <v>1857</v>
      </c>
      <c r="F478" s="6">
        <v>4.1666666666666664E-2</v>
      </c>
      <c r="G478">
        <v>-2.351</v>
      </c>
      <c r="H478">
        <v>48.856999999999999</v>
      </c>
      <c r="I478" t="s">
        <v>150</v>
      </c>
      <c r="J478" t="s">
        <v>155</v>
      </c>
      <c r="K478" t="s">
        <v>105</v>
      </c>
    </row>
    <row r="479" spans="1:11" x14ac:dyDescent="0.3">
      <c r="A479" t="s">
        <v>935</v>
      </c>
      <c r="B479" t="s">
        <v>53</v>
      </c>
      <c r="C479">
        <v>25</v>
      </c>
      <c r="D479">
        <v>11</v>
      </c>
      <c r="E479">
        <v>1857</v>
      </c>
      <c r="F479" s="6">
        <v>0.29166666666666669</v>
      </c>
      <c r="G479">
        <v>-5.4539999999999997</v>
      </c>
      <c r="H479">
        <v>43.524999999999999</v>
      </c>
      <c r="I479" t="s">
        <v>150</v>
      </c>
      <c r="J479" t="s">
        <v>936</v>
      </c>
      <c r="K479" t="s">
        <v>105</v>
      </c>
    </row>
    <row r="480" spans="1:11" x14ac:dyDescent="0.3">
      <c r="A480" t="s">
        <v>937</v>
      </c>
      <c r="B480" t="s">
        <v>53</v>
      </c>
      <c r="C480">
        <v>9</v>
      </c>
      <c r="D480">
        <v>4</v>
      </c>
      <c r="E480">
        <v>1911</v>
      </c>
      <c r="F480" s="6">
        <v>0.1423611111111111</v>
      </c>
      <c r="G480">
        <v>-3.88</v>
      </c>
      <c r="H480">
        <v>43.607999999999997</v>
      </c>
      <c r="I480" t="s">
        <v>108</v>
      </c>
      <c r="J480" t="s">
        <v>383</v>
      </c>
      <c r="K480" t="s">
        <v>105</v>
      </c>
    </row>
    <row r="481" spans="1:11" x14ac:dyDescent="0.3">
      <c r="A481" t="s">
        <v>938</v>
      </c>
      <c r="B481" t="s">
        <v>53</v>
      </c>
      <c r="C481">
        <v>10</v>
      </c>
      <c r="D481">
        <v>9</v>
      </c>
      <c r="E481">
        <v>1859</v>
      </c>
      <c r="F481" s="6">
        <v>0.625</v>
      </c>
      <c r="G481">
        <v>-7.34</v>
      </c>
      <c r="H481">
        <v>47.75</v>
      </c>
      <c r="I481" t="s">
        <v>150</v>
      </c>
      <c r="J481" t="s">
        <v>939</v>
      </c>
      <c r="K481" t="s">
        <v>105</v>
      </c>
    </row>
    <row r="482" spans="1:11" x14ac:dyDescent="0.3">
      <c r="A482" t="s">
        <v>940</v>
      </c>
      <c r="B482" t="s">
        <v>53</v>
      </c>
      <c r="C482">
        <v>12</v>
      </c>
      <c r="D482">
        <v>6</v>
      </c>
      <c r="E482">
        <v>1898</v>
      </c>
      <c r="F482" s="6">
        <v>0.58333333333333337</v>
      </c>
      <c r="G482">
        <v>-11.944000000000001</v>
      </c>
      <c r="H482">
        <v>49.543999999999997</v>
      </c>
      <c r="I482" t="s">
        <v>126</v>
      </c>
      <c r="J482" t="s">
        <v>941</v>
      </c>
      <c r="K482" t="s">
        <v>105</v>
      </c>
    </row>
    <row r="483" spans="1:11" x14ac:dyDescent="0.3">
      <c r="A483" t="s">
        <v>942</v>
      </c>
      <c r="B483" t="s">
        <v>53</v>
      </c>
      <c r="C483">
        <v>23</v>
      </c>
      <c r="D483">
        <v>5</v>
      </c>
      <c r="E483">
        <v>1844</v>
      </c>
      <c r="F483" s="6">
        <v>0.33333333333333331</v>
      </c>
      <c r="G483">
        <v>-3.7290000000000001</v>
      </c>
      <c r="H483">
        <v>48.003</v>
      </c>
      <c r="I483" t="s">
        <v>150</v>
      </c>
      <c r="J483" t="s">
        <v>943</v>
      </c>
      <c r="K483" t="s">
        <v>105</v>
      </c>
    </row>
    <row r="484" spans="1:11" x14ac:dyDescent="0.3">
      <c r="A484" t="s">
        <v>944</v>
      </c>
      <c r="B484" t="s">
        <v>53</v>
      </c>
      <c r="C484">
        <v>11</v>
      </c>
      <c r="D484">
        <v>4</v>
      </c>
      <c r="E484">
        <v>1890</v>
      </c>
      <c r="F484" s="6">
        <v>0.83333333333333337</v>
      </c>
      <c r="G484">
        <v>-7.4480000000000004</v>
      </c>
      <c r="H484">
        <v>46.948</v>
      </c>
      <c r="I484" t="s">
        <v>262</v>
      </c>
      <c r="J484" t="s">
        <v>945</v>
      </c>
      <c r="K484" t="s">
        <v>105</v>
      </c>
    </row>
    <row r="485" spans="1:11" x14ac:dyDescent="0.3">
      <c r="A485" t="s">
        <v>946</v>
      </c>
      <c r="B485" t="s">
        <v>53</v>
      </c>
      <c r="C485">
        <v>18</v>
      </c>
      <c r="D485">
        <v>10</v>
      </c>
      <c r="E485">
        <v>1838</v>
      </c>
      <c r="F485" s="6">
        <v>0.45833333333333331</v>
      </c>
      <c r="G485">
        <v>0.80900000000000005</v>
      </c>
      <c r="H485">
        <v>47.552</v>
      </c>
      <c r="I485" t="s">
        <v>150</v>
      </c>
      <c r="J485" t="s">
        <v>947</v>
      </c>
      <c r="K485" t="s">
        <v>105</v>
      </c>
    </row>
    <row r="486" spans="1:11" x14ac:dyDescent="0.3">
      <c r="A486" t="s">
        <v>948</v>
      </c>
      <c r="B486" t="s">
        <v>53</v>
      </c>
      <c r="C486">
        <v>17</v>
      </c>
      <c r="D486">
        <v>2</v>
      </c>
      <c r="E486">
        <v>1854</v>
      </c>
      <c r="F486" s="6">
        <v>0.20833333333333334</v>
      </c>
      <c r="G486">
        <v>-7.0140000000000002</v>
      </c>
      <c r="H486">
        <v>51.457999999999998</v>
      </c>
      <c r="I486" t="s">
        <v>208</v>
      </c>
      <c r="J486" t="s">
        <v>949</v>
      </c>
      <c r="K486" t="s">
        <v>105</v>
      </c>
    </row>
    <row r="487" spans="1:11" x14ac:dyDescent="0.3">
      <c r="A487" t="s">
        <v>950</v>
      </c>
      <c r="B487" t="s">
        <v>53</v>
      </c>
      <c r="C487">
        <v>10</v>
      </c>
      <c r="D487">
        <v>12</v>
      </c>
      <c r="E487">
        <v>1966</v>
      </c>
      <c r="F487" s="6">
        <v>0.44513888888888886</v>
      </c>
      <c r="G487">
        <v>72.585999999999999</v>
      </c>
      <c r="H487">
        <v>42.101999999999997</v>
      </c>
      <c r="I487" t="s">
        <v>144</v>
      </c>
      <c r="J487" t="s">
        <v>534</v>
      </c>
      <c r="K487" t="s">
        <v>105</v>
      </c>
    </row>
    <row r="488" spans="1:11" x14ac:dyDescent="0.3">
      <c r="A488" t="s">
        <v>951</v>
      </c>
      <c r="B488" t="s">
        <v>53</v>
      </c>
      <c r="C488">
        <v>12</v>
      </c>
      <c r="D488">
        <v>6</v>
      </c>
      <c r="E488">
        <v>1945</v>
      </c>
      <c r="F488" s="6">
        <v>0.58333333333333337</v>
      </c>
      <c r="G488">
        <v>0.45</v>
      </c>
      <c r="H488">
        <v>49.238</v>
      </c>
      <c r="I488" t="s">
        <v>190</v>
      </c>
      <c r="J488" t="s">
        <v>952</v>
      </c>
      <c r="K488" t="s">
        <v>105</v>
      </c>
    </row>
    <row r="489" spans="1:11" x14ac:dyDescent="0.3">
      <c r="A489" t="s">
        <v>953</v>
      </c>
      <c r="B489" t="s">
        <v>53</v>
      </c>
      <c r="C489">
        <v>29</v>
      </c>
      <c r="D489">
        <v>10</v>
      </c>
      <c r="E489">
        <v>1914</v>
      </c>
      <c r="F489" s="6">
        <v>0.85763888888888884</v>
      </c>
      <c r="G489">
        <v>2.7989999999999999</v>
      </c>
      <c r="H489">
        <v>56.338999999999999</v>
      </c>
      <c r="I489" t="s">
        <v>108</v>
      </c>
      <c r="J489" t="s">
        <v>954</v>
      </c>
      <c r="K489" t="s">
        <v>105</v>
      </c>
    </row>
    <row r="490" spans="1:11" x14ac:dyDescent="0.3">
      <c r="A490" t="s">
        <v>955</v>
      </c>
      <c r="B490" t="s">
        <v>53</v>
      </c>
      <c r="C490">
        <v>8</v>
      </c>
      <c r="D490">
        <v>6</v>
      </c>
      <c r="E490">
        <v>1859</v>
      </c>
      <c r="F490" s="6">
        <v>0.54166666666666663</v>
      </c>
      <c r="G490">
        <v>-13.734</v>
      </c>
      <c r="H490">
        <v>51.051000000000002</v>
      </c>
      <c r="I490" t="s">
        <v>208</v>
      </c>
      <c r="J490" t="s">
        <v>956</v>
      </c>
      <c r="K490" t="s">
        <v>105</v>
      </c>
    </row>
    <row r="491" spans="1:11" x14ac:dyDescent="0.3">
      <c r="A491" t="s">
        <v>957</v>
      </c>
      <c r="B491" t="s">
        <v>53</v>
      </c>
      <c r="C491">
        <v>19</v>
      </c>
      <c r="D491">
        <v>6</v>
      </c>
      <c r="E491">
        <v>1865</v>
      </c>
      <c r="F491" s="6">
        <v>0.98958333333333337</v>
      </c>
      <c r="G491">
        <v>-9.7360000000000007</v>
      </c>
      <c r="H491">
        <v>52.372</v>
      </c>
      <c r="I491" t="s">
        <v>208</v>
      </c>
      <c r="J491" t="s">
        <v>958</v>
      </c>
      <c r="K491" t="s">
        <v>105</v>
      </c>
    </row>
    <row r="492" spans="1:11" x14ac:dyDescent="0.3">
      <c r="A492" t="s">
        <v>959</v>
      </c>
      <c r="B492" t="s">
        <v>53</v>
      </c>
      <c r="C492">
        <v>9</v>
      </c>
      <c r="D492">
        <v>8</v>
      </c>
      <c r="E492">
        <v>1873</v>
      </c>
      <c r="F492" s="6">
        <v>0.20833333333333334</v>
      </c>
      <c r="G492">
        <v>0.77400000000000002</v>
      </c>
      <c r="H492">
        <v>48.07</v>
      </c>
      <c r="I492" t="s">
        <v>150</v>
      </c>
      <c r="J492" t="s">
        <v>960</v>
      </c>
      <c r="K492" t="s">
        <v>105</v>
      </c>
    </row>
    <row r="493" spans="1:11" x14ac:dyDescent="0.3">
      <c r="A493" t="s">
        <v>961</v>
      </c>
      <c r="B493" t="s">
        <v>53</v>
      </c>
      <c r="C493">
        <v>5</v>
      </c>
      <c r="D493">
        <v>10</v>
      </c>
      <c r="E493">
        <v>1890</v>
      </c>
      <c r="F493" s="6">
        <v>0.23958333333333334</v>
      </c>
      <c r="G493">
        <v>-9.9269999999999996</v>
      </c>
      <c r="H493">
        <v>49.793999999999997</v>
      </c>
      <c r="I493" t="s">
        <v>208</v>
      </c>
      <c r="J493" t="s">
        <v>962</v>
      </c>
      <c r="K493" t="s">
        <v>105</v>
      </c>
    </row>
    <row r="494" spans="1:11" x14ac:dyDescent="0.3">
      <c r="A494" t="s">
        <v>963</v>
      </c>
      <c r="B494" t="s">
        <v>53</v>
      </c>
      <c r="C494">
        <v>31</v>
      </c>
      <c r="D494">
        <v>1</v>
      </c>
      <c r="E494">
        <v>1922</v>
      </c>
      <c r="F494" s="6">
        <v>0.5</v>
      </c>
      <c r="G494">
        <v>-4.49</v>
      </c>
      <c r="H494">
        <v>52.161000000000001</v>
      </c>
      <c r="I494" t="s">
        <v>108</v>
      </c>
      <c r="J494" t="s">
        <v>964</v>
      </c>
      <c r="K494" t="s">
        <v>105</v>
      </c>
    </row>
    <row r="495" spans="1:11" x14ac:dyDescent="0.3">
      <c r="A495" t="s">
        <v>965</v>
      </c>
      <c r="B495" t="s">
        <v>53</v>
      </c>
      <c r="C495">
        <v>3</v>
      </c>
      <c r="D495">
        <v>5</v>
      </c>
      <c r="E495">
        <v>1902</v>
      </c>
      <c r="F495" s="6">
        <v>0.57291666666666663</v>
      </c>
      <c r="G495">
        <v>-6.9939999999999998</v>
      </c>
      <c r="H495">
        <v>49.234999999999999</v>
      </c>
      <c r="I495" t="s">
        <v>126</v>
      </c>
      <c r="J495" t="s">
        <v>966</v>
      </c>
      <c r="K495" t="s">
        <v>105</v>
      </c>
    </row>
    <row r="496" spans="1:11" x14ac:dyDescent="0.3">
      <c r="A496" t="s">
        <v>967</v>
      </c>
      <c r="B496" t="s">
        <v>53</v>
      </c>
      <c r="C496">
        <v>14</v>
      </c>
      <c r="D496">
        <v>6</v>
      </c>
      <c r="E496">
        <v>1971</v>
      </c>
      <c r="F496" s="6">
        <v>0.76736111111111116</v>
      </c>
      <c r="G496">
        <v>-15.555</v>
      </c>
      <c r="H496">
        <v>45.493000000000002</v>
      </c>
      <c r="I496" t="s">
        <v>126</v>
      </c>
      <c r="J496" t="s">
        <v>968</v>
      </c>
      <c r="K496" t="s">
        <v>105</v>
      </c>
    </row>
    <row r="497" spans="1:11" x14ac:dyDescent="0.3">
      <c r="A497" t="s">
        <v>969</v>
      </c>
      <c r="B497" t="s">
        <v>53</v>
      </c>
      <c r="C497">
        <v>26</v>
      </c>
      <c r="D497">
        <v>4</v>
      </c>
      <c r="E497">
        <v>1812</v>
      </c>
      <c r="F497" s="6">
        <v>0.75</v>
      </c>
      <c r="G497">
        <v>-7.0140000000000002</v>
      </c>
      <c r="H497">
        <v>51.457999999999998</v>
      </c>
      <c r="I497" t="s">
        <v>208</v>
      </c>
      <c r="J497" t="s">
        <v>949</v>
      </c>
      <c r="K497" t="s">
        <v>105</v>
      </c>
    </row>
    <row r="498" spans="1:11" x14ac:dyDescent="0.3">
      <c r="A498" t="s">
        <v>970</v>
      </c>
      <c r="B498" t="s">
        <v>53</v>
      </c>
      <c r="C498">
        <v>2</v>
      </c>
      <c r="D498">
        <v>4</v>
      </c>
      <c r="E498">
        <v>1863</v>
      </c>
      <c r="F498" s="6">
        <v>0.125</v>
      </c>
      <c r="G498">
        <v>-4.8289999999999997</v>
      </c>
      <c r="H498">
        <v>46.305999999999997</v>
      </c>
      <c r="I498" t="s">
        <v>150</v>
      </c>
      <c r="J498" t="s">
        <v>971</v>
      </c>
      <c r="K498" t="s">
        <v>105</v>
      </c>
    </row>
    <row r="499" spans="1:11" x14ac:dyDescent="0.3">
      <c r="A499" t="s">
        <v>972</v>
      </c>
      <c r="B499" t="s">
        <v>53</v>
      </c>
      <c r="C499">
        <v>13</v>
      </c>
      <c r="D499">
        <v>12</v>
      </c>
      <c r="E499">
        <v>1888</v>
      </c>
      <c r="F499" s="6">
        <v>0.38541666666666669</v>
      </c>
      <c r="G499">
        <v>-7.1509999999999998</v>
      </c>
      <c r="H499">
        <v>51.256</v>
      </c>
      <c r="I499" t="s">
        <v>208</v>
      </c>
      <c r="J499" t="s">
        <v>973</v>
      </c>
      <c r="K499" t="s">
        <v>105</v>
      </c>
    </row>
    <row r="500" spans="1:11" x14ac:dyDescent="0.3">
      <c r="A500" t="s">
        <v>974</v>
      </c>
      <c r="B500" t="s">
        <v>53</v>
      </c>
      <c r="C500">
        <v>15</v>
      </c>
      <c r="D500">
        <v>6</v>
      </c>
      <c r="E500">
        <v>1911</v>
      </c>
      <c r="F500" s="6">
        <v>0.10416666666666667</v>
      </c>
      <c r="G500">
        <v>-2.351</v>
      </c>
      <c r="H500">
        <v>48.856999999999999</v>
      </c>
      <c r="I500" t="s">
        <v>108</v>
      </c>
      <c r="J500" t="s">
        <v>155</v>
      </c>
      <c r="K500" t="s">
        <v>105</v>
      </c>
    </row>
    <row r="501" spans="1:11" x14ac:dyDescent="0.3">
      <c r="A501" t="s">
        <v>975</v>
      </c>
      <c r="B501" t="s">
        <v>53</v>
      </c>
      <c r="C501">
        <v>28</v>
      </c>
      <c r="D501">
        <v>2</v>
      </c>
      <c r="E501">
        <v>1857</v>
      </c>
      <c r="F501" s="6">
        <v>4.1666666666666664E-2</v>
      </c>
      <c r="G501">
        <v>0.626</v>
      </c>
      <c r="H501">
        <v>48.402000000000001</v>
      </c>
      <c r="I501" t="s">
        <v>150</v>
      </c>
      <c r="J501" t="s">
        <v>976</v>
      </c>
      <c r="K501" t="s">
        <v>105</v>
      </c>
    </row>
    <row r="502" spans="1:11" x14ac:dyDescent="0.3">
      <c r="A502" t="s">
        <v>977</v>
      </c>
      <c r="B502" t="s">
        <v>53</v>
      </c>
      <c r="C502">
        <v>5</v>
      </c>
      <c r="D502">
        <v>12</v>
      </c>
      <c r="E502">
        <v>1911</v>
      </c>
      <c r="F502" s="6">
        <v>0.54166666666666663</v>
      </c>
      <c r="G502">
        <v>-1.081</v>
      </c>
      <c r="H502">
        <v>47.81</v>
      </c>
      <c r="I502" t="s">
        <v>108</v>
      </c>
      <c r="J502" t="s">
        <v>978</v>
      </c>
      <c r="K502" t="s">
        <v>105</v>
      </c>
    </row>
    <row r="503" spans="1:11" x14ac:dyDescent="0.3">
      <c r="A503" t="s">
        <v>979</v>
      </c>
      <c r="B503" t="s">
        <v>53</v>
      </c>
      <c r="C503">
        <v>2</v>
      </c>
      <c r="D503">
        <v>5</v>
      </c>
      <c r="E503">
        <v>1872</v>
      </c>
      <c r="F503" s="6">
        <v>0.97916666666666663</v>
      </c>
      <c r="G503">
        <v>-8.4039999999999999</v>
      </c>
      <c r="H503">
        <v>49.008000000000003</v>
      </c>
      <c r="I503" t="s">
        <v>208</v>
      </c>
      <c r="J503" t="s">
        <v>980</v>
      </c>
      <c r="K503" t="s">
        <v>105</v>
      </c>
    </row>
    <row r="504" spans="1:11" x14ac:dyDescent="0.3">
      <c r="A504" t="s">
        <v>981</v>
      </c>
      <c r="B504" t="s">
        <v>53</v>
      </c>
      <c r="C504">
        <v>18</v>
      </c>
      <c r="D504">
        <v>11</v>
      </c>
      <c r="E504">
        <v>1915</v>
      </c>
      <c r="F504" s="6">
        <v>0.29166666666666669</v>
      </c>
      <c r="G504">
        <v>-6.6120000000000001</v>
      </c>
      <c r="H504">
        <v>36.351999999999997</v>
      </c>
      <c r="I504" t="s">
        <v>108</v>
      </c>
      <c r="J504" t="s">
        <v>982</v>
      </c>
      <c r="K504" t="s">
        <v>105</v>
      </c>
    </row>
    <row r="505" spans="1:11" x14ac:dyDescent="0.3">
      <c r="A505" t="s">
        <v>983</v>
      </c>
      <c r="B505" t="s">
        <v>53</v>
      </c>
      <c r="C505">
        <v>20</v>
      </c>
      <c r="D505">
        <v>9</v>
      </c>
      <c r="E505">
        <v>1911</v>
      </c>
      <c r="F505" s="6">
        <v>0.1875</v>
      </c>
      <c r="G505">
        <v>-10.135999999999999</v>
      </c>
      <c r="H505">
        <v>54.323</v>
      </c>
      <c r="I505" t="s">
        <v>126</v>
      </c>
      <c r="J505" t="s">
        <v>984</v>
      </c>
      <c r="K505" t="s">
        <v>105</v>
      </c>
    </row>
    <row r="506" spans="1:11" x14ac:dyDescent="0.3">
      <c r="A506" t="s">
        <v>985</v>
      </c>
      <c r="B506" t="s">
        <v>53</v>
      </c>
      <c r="C506">
        <v>15</v>
      </c>
      <c r="D506">
        <v>5</v>
      </c>
      <c r="E506">
        <v>1816</v>
      </c>
      <c r="F506" s="6">
        <v>0.25</v>
      </c>
      <c r="G506">
        <v>-6.0810000000000004</v>
      </c>
      <c r="H506">
        <v>50.774999999999999</v>
      </c>
      <c r="I506" t="s">
        <v>208</v>
      </c>
      <c r="J506" t="s">
        <v>986</v>
      </c>
      <c r="K506" t="s">
        <v>105</v>
      </c>
    </row>
    <row r="507" spans="1:11" x14ac:dyDescent="0.3">
      <c r="A507" t="s">
        <v>987</v>
      </c>
      <c r="B507" t="s">
        <v>53</v>
      </c>
      <c r="C507">
        <v>16</v>
      </c>
      <c r="D507">
        <v>3</v>
      </c>
      <c r="E507">
        <v>1816</v>
      </c>
      <c r="F507" s="6">
        <v>0.125</v>
      </c>
      <c r="G507">
        <v>-5.0439999999999996</v>
      </c>
      <c r="H507">
        <v>47.326999999999998</v>
      </c>
      <c r="I507" t="s">
        <v>150</v>
      </c>
      <c r="J507" t="s">
        <v>988</v>
      </c>
      <c r="K507" t="s">
        <v>105</v>
      </c>
    </row>
    <row r="508" spans="1:11" x14ac:dyDescent="0.3">
      <c r="A508" t="s">
        <v>989</v>
      </c>
      <c r="B508" t="s">
        <v>53</v>
      </c>
      <c r="C508">
        <v>3</v>
      </c>
      <c r="D508">
        <v>1</v>
      </c>
      <c r="E508">
        <v>1846</v>
      </c>
      <c r="F508" s="6">
        <v>2.0833333333333332E-2</v>
      </c>
      <c r="G508">
        <v>-2.351</v>
      </c>
      <c r="H508">
        <v>48.856999999999999</v>
      </c>
      <c r="I508" t="s">
        <v>150</v>
      </c>
      <c r="J508" t="s">
        <v>155</v>
      </c>
      <c r="K508" t="s">
        <v>105</v>
      </c>
    </row>
    <row r="509" spans="1:11" x14ac:dyDescent="0.3">
      <c r="A509" t="s">
        <v>990</v>
      </c>
      <c r="B509" t="s">
        <v>53</v>
      </c>
      <c r="C509">
        <v>15</v>
      </c>
      <c r="D509">
        <v>6</v>
      </c>
      <c r="E509">
        <v>1929</v>
      </c>
      <c r="F509" s="6">
        <v>0.66666666666666663</v>
      </c>
      <c r="G509">
        <v>-7.266</v>
      </c>
      <c r="H509">
        <v>43.703000000000003</v>
      </c>
      <c r="I509" t="s">
        <v>126</v>
      </c>
      <c r="J509" t="s">
        <v>575</v>
      </c>
      <c r="K509" t="s">
        <v>105</v>
      </c>
    </row>
    <row r="510" spans="1:11" x14ac:dyDescent="0.3">
      <c r="A510" t="s">
        <v>991</v>
      </c>
      <c r="B510" t="s">
        <v>53</v>
      </c>
      <c r="C510">
        <v>30</v>
      </c>
      <c r="D510">
        <v>1</v>
      </c>
      <c r="E510">
        <v>1831</v>
      </c>
      <c r="F510" s="6">
        <v>0.375</v>
      </c>
      <c r="G510">
        <v>-6.1719999999999997</v>
      </c>
      <c r="H510">
        <v>49.113999999999997</v>
      </c>
      <c r="I510" t="s">
        <v>150</v>
      </c>
      <c r="J510" t="s">
        <v>992</v>
      </c>
      <c r="K510" t="s">
        <v>105</v>
      </c>
    </row>
    <row r="511" spans="1:11" x14ac:dyDescent="0.3">
      <c r="A511" t="s">
        <v>993</v>
      </c>
      <c r="B511" t="s">
        <v>53</v>
      </c>
      <c r="C511">
        <v>12</v>
      </c>
      <c r="D511">
        <v>11</v>
      </c>
      <c r="E511">
        <v>1919</v>
      </c>
      <c r="F511" s="6">
        <v>0.85416666666666663</v>
      </c>
      <c r="G511">
        <v>-112.574</v>
      </c>
      <c r="H511">
        <v>39.351999999999997</v>
      </c>
      <c r="I511" t="s">
        <v>171</v>
      </c>
      <c r="J511" t="s">
        <v>994</v>
      </c>
      <c r="K511" t="s">
        <v>105</v>
      </c>
    </row>
    <row r="512" spans="1:11" x14ac:dyDescent="0.3">
      <c r="A512" t="s">
        <v>995</v>
      </c>
      <c r="B512" t="s">
        <v>53</v>
      </c>
      <c r="C512">
        <v>1</v>
      </c>
      <c r="D512">
        <v>1</v>
      </c>
      <c r="E512">
        <v>1920</v>
      </c>
      <c r="F512" s="6">
        <v>0.125</v>
      </c>
      <c r="G512">
        <v>-7.266</v>
      </c>
      <c r="H512">
        <v>43.703000000000003</v>
      </c>
      <c r="I512" t="s">
        <v>108</v>
      </c>
      <c r="J512" t="s">
        <v>575</v>
      </c>
      <c r="K512" t="s">
        <v>105</v>
      </c>
    </row>
    <row r="513" spans="1:11" x14ac:dyDescent="0.3">
      <c r="A513" t="s">
        <v>996</v>
      </c>
      <c r="B513" t="s">
        <v>53</v>
      </c>
      <c r="C513">
        <v>6</v>
      </c>
      <c r="D513">
        <v>2</v>
      </c>
      <c r="E513">
        <v>1956</v>
      </c>
      <c r="F513" s="6">
        <v>0.77361111111111114</v>
      </c>
      <c r="G513">
        <v>71.058999999999997</v>
      </c>
      <c r="H513">
        <v>42.359000000000002</v>
      </c>
      <c r="I513" t="s">
        <v>144</v>
      </c>
      <c r="J513" t="s">
        <v>176</v>
      </c>
      <c r="K513" t="s">
        <v>105</v>
      </c>
    </row>
    <row r="514" spans="1:11" x14ac:dyDescent="0.3">
      <c r="A514" t="s">
        <v>997</v>
      </c>
      <c r="B514" t="s">
        <v>53</v>
      </c>
      <c r="C514">
        <v>30</v>
      </c>
      <c r="D514">
        <v>7</v>
      </c>
      <c r="E514">
        <v>1868</v>
      </c>
      <c r="F514" s="6">
        <v>0.25</v>
      </c>
      <c r="G514">
        <v>-11.022</v>
      </c>
      <c r="H514">
        <v>50.973999999999997</v>
      </c>
      <c r="I514" t="s">
        <v>208</v>
      </c>
      <c r="J514" t="s">
        <v>998</v>
      </c>
      <c r="K514" t="s">
        <v>105</v>
      </c>
    </row>
    <row r="515" spans="1:11" x14ac:dyDescent="0.3">
      <c r="A515" t="s">
        <v>999</v>
      </c>
      <c r="B515" t="s">
        <v>53</v>
      </c>
      <c r="C515">
        <v>7</v>
      </c>
      <c r="D515">
        <v>2</v>
      </c>
      <c r="E515">
        <v>1932</v>
      </c>
      <c r="F515" s="6">
        <v>0.52083333333333337</v>
      </c>
      <c r="G515">
        <v>84.409000000000006</v>
      </c>
      <c r="H515">
        <v>42.247</v>
      </c>
      <c r="I515" t="s">
        <v>144</v>
      </c>
      <c r="J515" t="s">
        <v>1000</v>
      </c>
      <c r="K515" t="s">
        <v>105</v>
      </c>
    </row>
    <row r="516" spans="1:11" x14ac:dyDescent="0.3">
      <c r="A516" t="s">
        <v>1001</v>
      </c>
      <c r="B516" t="s">
        <v>53</v>
      </c>
      <c r="C516">
        <v>12</v>
      </c>
      <c r="D516">
        <v>11</v>
      </c>
      <c r="E516">
        <v>1810</v>
      </c>
      <c r="F516" s="6">
        <v>0.45833333333333331</v>
      </c>
      <c r="G516">
        <v>-2.351</v>
      </c>
      <c r="H516">
        <v>48.856999999999999</v>
      </c>
      <c r="I516" t="s">
        <v>150</v>
      </c>
      <c r="J516" t="s">
        <v>155</v>
      </c>
      <c r="K516" t="s">
        <v>105</v>
      </c>
    </row>
    <row r="517" spans="1:11" x14ac:dyDescent="0.3">
      <c r="A517" t="s">
        <v>1002</v>
      </c>
      <c r="B517" t="s">
        <v>53</v>
      </c>
      <c r="C517">
        <v>27</v>
      </c>
      <c r="D517">
        <v>3</v>
      </c>
      <c r="E517">
        <v>1797</v>
      </c>
      <c r="F517" s="6">
        <v>0.91666666666666663</v>
      </c>
      <c r="G517">
        <v>-0.998</v>
      </c>
      <c r="H517">
        <v>47.128999999999998</v>
      </c>
      <c r="I517" t="s">
        <v>150</v>
      </c>
      <c r="J517" t="s">
        <v>1003</v>
      </c>
      <c r="K517" t="s">
        <v>105</v>
      </c>
    </row>
    <row r="518" spans="1:11" x14ac:dyDescent="0.3">
      <c r="A518" t="s">
        <v>1004</v>
      </c>
      <c r="B518" t="s">
        <v>53</v>
      </c>
      <c r="C518">
        <v>12</v>
      </c>
      <c r="D518">
        <v>12</v>
      </c>
      <c r="E518">
        <v>1926</v>
      </c>
      <c r="F518" s="6">
        <v>0.88888888888888884</v>
      </c>
      <c r="G518">
        <v>-10.308</v>
      </c>
      <c r="H518">
        <v>43.552</v>
      </c>
      <c r="I518" t="s">
        <v>126</v>
      </c>
      <c r="J518" t="s">
        <v>1005</v>
      </c>
      <c r="K518" t="s">
        <v>105</v>
      </c>
    </row>
    <row r="519" spans="1:11" x14ac:dyDescent="0.3">
      <c r="A519" t="s">
        <v>1006</v>
      </c>
      <c r="B519" t="s">
        <v>53</v>
      </c>
      <c r="C519">
        <v>25</v>
      </c>
      <c r="D519">
        <v>7</v>
      </c>
      <c r="E519">
        <v>1883</v>
      </c>
      <c r="F519" s="6">
        <v>0.25</v>
      </c>
      <c r="G519">
        <v>-7.6829999999999998</v>
      </c>
      <c r="H519">
        <v>45.067999999999998</v>
      </c>
      <c r="I519" t="s">
        <v>203</v>
      </c>
      <c r="J519" t="s">
        <v>191</v>
      </c>
      <c r="K519" t="s">
        <v>105</v>
      </c>
    </row>
    <row r="520" spans="1:11" x14ac:dyDescent="0.3">
      <c r="A520" t="s">
        <v>1007</v>
      </c>
      <c r="B520" t="s">
        <v>53</v>
      </c>
      <c r="C520">
        <v>2</v>
      </c>
      <c r="D520">
        <v>2</v>
      </c>
      <c r="E520">
        <v>1916</v>
      </c>
      <c r="F520" s="6">
        <v>0.94791666666666663</v>
      </c>
      <c r="H520">
        <v>-34.905999999999999</v>
      </c>
      <c r="I520" t="s">
        <v>1008</v>
      </c>
      <c r="J520" t="s">
        <v>1009</v>
      </c>
      <c r="K520" t="s">
        <v>105</v>
      </c>
    </row>
    <row r="521" spans="1:11" x14ac:dyDescent="0.3">
      <c r="A521" t="s">
        <v>1010</v>
      </c>
      <c r="B521" t="s">
        <v>53</v>
      </c>
      <c r="C521">
        <v>20</v>
      </c>
      <c r="D521">
        <v>1</v>
      </c>
      <c r="E521">
        <v>1911</v>
      </c>
      <c r="F521" s="6">
        <v>0.83333333333333337</v>
      </c>
      <c r="G521">
        <v>-13.231</v>
      </c>
      <c r="H521">
        <v>46.064999999999998</v>
      </c>
      <c r="I521" t="s">
        <v>126</v>
      </c>
      <c r="J521" t="s">
        <v>324</v>
      </c>
      <c r="K521" t="s">
        <v>105</v>
      </c>
    </row>
    <row r="522" spans="1:11" x14ac:dyDescent="0.3">
      <c r="A522" t="s">
        <v>1011</v>
      </c>
      <c r="B522" t="s">
        <v>53</v>
      </c>
      <c r="C522">
        <v>9</v>
      </c>
      <c r="D522">
        <v>2</v>
      </c>
      <c r="E522">
        <v>1933</v>
      </c>
      <c r="F522" s="6">
        <v>0.13541666666666666</v>
      </c>
      <c r="G522">
        <v>-8.9339999999999993</v>
      </c>
      <c r="H522">
        <v>44.406999999999996</v>
      </c>
      <c r="I522" t="s">
        <v>126</v>
      </c>
      <c r="J522" t="s">
        <v>247</v>
      </c>
      <c r="K522" t="s">
        <v>105</v>
      </c>
    </row>
    <row r="523" spans="1:11" x14ac:dyDescent="0.3">
      <c r="A523" t="s">
        <v>1012</v>
      </c>
      <c r="B523" t="s">
        <v>53</v>
      </c>
      <c r="C523">
        <v>12</v>
      </c>
      <c r="D523">
        <v>8</v>
      </c>
      <c r="E523">
        <v>1911</v>
      </c>
      <c r="F523" s="6">
        <v>0.10416666666666667</v>
      </c>
      <c r="G523">
        <v>-8.85</v>
      </c>
      <c r="H523">
        <v>45.610999999999997</v>
      </c>
      <c r="I523" t="s">
        <v>126</v>
      </c>
      <c r="J523" t="s">
        <v>1013</v>
      </c>
      <c r="K523" t="s">
        <v>105</v>
      </c>
    </row>
    <row r="524" spans="1:11" x14ac:dyDescent="0.3">
      <c r="A524" t="s">
        <v>1014</v>
      </c>
      <c r="B524" t="s">
        <v>53</v>
      </c>
      <c r="C524">
        <v>21</v>
      </c>
      <c r="D524">
        <v>7</v>
      </c>
      <c r="E524">
        <v>1975</v>
      </c>
      <c r="F524" s="6">
        <v>0.96527777777777779</v>
      </c>
      <c r="G524">
        <v>-9.1880000000000006</v>
      </c>
      <c r="H524">
        <v>45.463999999999999</v>
      </c>
      <c r="I524" t="s">
        <v>190</v>
      </c>
      <c r="J524" t="s">
        <v>286</v>
      </c>
      <c r="K524" t="s">
        <v>105</v>
      </c>
    </row>
    <row r="525" spans="1:11" x14ac:dyDescent="0.3">
      <c r="A525" t="s">
        <v>1015</v>
      </c>
      <c r="B525" t="s">
        <v>53</v>
      </c>
      <c r="C525">
        <v>18</v>
      </c>
      <c r="D525">
        <v>1</v>
      </c>
      <c r="E525">
        <v>1873</v>
      </c>
      <c r="F525" s="6">
        <v>4.1666666666666664E-2</v>
      </c>
      <c r="G525">
        <v>-14.513</v>
      </c>
      <c r="H525">
        <v>35.898000000000003</v>
      </c>
      <c r="I525" t="s">
        <v>1016</v>
      </c>
      <c r="J525" t="s">
        <v>1017</v>
      </c>
      <c r="K525" t="s">
        <v>105</v>
      </c>
    </row>
    <row r="526" spans="1:11" x14ac:dyDescent="0.3">
      <c r="A526" t="s">
        <v>1018</v>
      </c>
      <c r="B526" t="s">
        <v>53</v>
      </c>
      <c r="C526">
        <v>19</v>
      </c>
      <c r="D526">
        <v>3</v>
      </c>
      <c r="E526">
        <v>1849</v>
      </c>
      <c r="F526" s="6">
        <v>0.1875</v>
      </c>
      <c r="G526">
        <v>-14.647</v>
      </c>
      <c r="H526">
        <v>52.591999999999999</v>
      </c>
      <c r="I526" t="s">
        <v>1019</v>
      </c>
      <c r="J526" t="s">
        <v>1020</v>
      </c>
      <c r="K526" t="s">
        <v>105</v>
      </c>
    </row>
    <row r="527" spans="1:11" x14ac:dyDescent="0.3">
      <c r="A527" t="s">
        <v>1021</v>
      </c>
      <c r="B527" t="s">
        <v>53</v>
      </c>
      <c r="C527">
        <v>13</v>
      </c>
      <c r="D527">
        <v>8</v>
      </c>
      <c r="E527">
        <v>1907</v>
      </c>
      <c r="F527" s="6">
        <v>0.57291666666666663</v>
      </c>
      <c r="G527">
        <v>-7.0140000000000002</v>
      </c>
      <c r="H527">
        <v>51.457999999999998</v>
      </c>
      <c r="I527" t="s">
        <v>126</v>
      </c>
      <c r="J527" t="s">
        <v>949</v>
      </c>
      <c r="K527" t="s">
        <v>105</v>
      </c>
    </row>
    <row r="528" spans="1:11" x14ac:dyDescent="0.3">
      <c r="A528" t="s">
        <v>1022</v>
      </c>
      <c r="B528" t="s">
        <v>53</v>
      </c>
      <c r="C528">
        <v>31</v>
      </c>
      <c r="D528">
        <v>10</v>
      </c>
      <c r="E528">
        <v>1968</v>
      </c>
      <c r="F528" s="6">
        <v>0.60763888888888884</v>
      </c>
      <c r="G528">
        <v>4.4240000000000004</v>
      </c>
      <c r="H528">
        <v>55.844999999999999</v>
      </c>
      <c r="I528" t="s">
        <v>126</v>
      </c>
      <c r="J528" t="s">
        <v>1023</v>
      </c>
      <c r="K528" t="s">
        <v>105</v>
      </c>
    </row>
    <row r="529" spans="1:11" x14ac:dyDescent="0.3">
      <c r="A529" t="s">
        <v>1024</v>
      </c>
      <c r="B529" t="s">
        <v>168</v>
      </c>
      <c r="C529">
        <v>22</v>
      </c>
      <c r="D529">
        <v>8</v>
      </c>
      <c r="E529">
        <v>1928</v>
      </c>
      <c r="F529" s="6">
        <v>0.15277777777777779</v>
      </c>
      <c r="G529">
        <v>88.177999999999997</v>
      </c>
      <c r="H529">
        <v>39.494</v>
      </c>
      <c r="I529" t="s">
        <v>144</v>
      </c>
      <c r="J529" t="s">
        <v>1025</v>
      </c>
      <c r="K529" t="s">
        <v>105</v>
      </c>
    </row>
    <row r="530" spans="1:11" x14ac:dyDescent="0.3">
      <c r="A530" t="s">
        <v>1026</v>
      </c>
      <c r="B530" t="s">
        <v>53</v>
      </c>
      <c r="C530">
        <v>4</v>
      </c>
      <c r="D530">
        <v>2</v>
      </c>
      <c r="E530">
        <v>1948</v>
      </c>
      <c r="F530" s="6">
        <v>0.93958333333333333</v>
      </c>
      <c r="G530">
        <v>83.599000000000004</v>
      </c>
      <c r="H530">
        <v>42.213000000000001</v>
      </c>
      <c r="I530" t="s">
        <v>144</v>
      </c>
      <c r="J530" t="s">
        <v>1027</v>
      </c>
      <c r="K530" t="s">
        <v>105</v>
      </c>
    </row>
    <row r="531" spans="1:11" x14ac:dyDescent="0.3">
      <c r="A531" t="s">
        <v>1028</v>
      </c>
      <c r="B531" t="s">
        <v>168</v>
      </c>
      <c r="C531">
        <v>19</v>
      </c>
      <c r="D531">
        <v>5</v>
      </c>
      <c r="E531">
        <v>1942</v>
      </c>
      <c r="F531" s="6">
        <v>0.1111111111111111</v>
      </c>
      <c r="G531">
        <v>-118.24299999999999</v>
      </c>
      <c r="H531">
        <v>34.052</v>
      </c>
      <c r="I531" t="s">
        <v>171</v>
      </c>
      <c r="J531" t="s">
        <v>536</v>
      </c>
      <c r="K531" t="s">
        <v>105</v>
      </c>
    </row>
    <row r="532" spans="1:11" x14ac:dyDescent="0.3">
      <c r="A532" t="s">
        <v>1029</v>
      </c>
      <c r="B532" t="s">
        <v>168</v>
      </c>
      <c r="C532">
        <v>6</v>
      </c>
      <c r="D532">
        <v>9</v>
      </c>
      <c r="E532">
        <v>1903</v>
      </c>
      <c r="F532" s="6">
        <v>9.7222222222222224E-2</v>
      </c>
      <c r="G532">
        <v>-3.052</v>
      </c>
      <c r="H532">
        <v>36.771999999999998</v>
      </c>
      <c r="I532" t="s">
        <v>150</v>
      </c>
      <c r="J532" t="s">
        <v>462</v>
      </c>
      <c r="K532" t="s">
        <v>105</v>
      </c>
    </row>
    <row r="533" spans="1:11" x14ac:dyDescent="0.3">
      <c r="A533" t="s">
        <v>1030</v>
      </c>
      <c r="B533" t="s">
        <v>168</v>
      </c>
      <c r="C533">
        <v>7</v>
      </c>
      <c r="D533">
        <v>1</v>
      </c>
      <c r="E533">
        <v>1873</v>
      </c>
      <c r="F533" s="6">
        <v>0.67708333333333337</v>
      </c>
      <c r="G533">
        <v>-2.4180000000000001</v>
      </c>
      <c r="H533">
        <v>48.84</v>
      </c>
      <c r="I533" t="s">
        <v>150</v>
      </c>
      <c r="J533" t="s">
        <v>858</v>
      </c>
      <c r="K533" t="s">
        <v>105</v>
      </c>
    </row>
    <row r="534" spans="1:11" x14ac:dyDescent="0.3">
      <c r="A534" t="s">
        <v>1031</v>
      </c>
      <c r="B534" t="s">
        <v>168</v>
      </c>
      <c r="C534">
        <v>23</v>
      </c>
      <c r="D534">
        <v>11</v>
      </c>
      <c r="E534">
        <v>1926</v>
      </c>
      <c r="F534" s="6">
        <v>0.41666666666666669</v>
      </c>
      <c r="G534">
        <v>94.869</v>
      </c>
      <c r="H534">
        <v>32.386000000000003</v>
      </c>
      <c r="I534" t="s">
        <v>104</v>
      </c>
      <c r="J534" t="s">
        <v>1032</v>
      </c>
      <c r="K534" t="s">
        <v>105</v>
      </c>
    </row>
    <row r="535" spans="1:11" x14ac:dyDescent="0.3">
      <c r="A535" t="s">
        <v>1033</v>
      </c>
      <c r="B535" t="s">
        <v>168</v>
      </c>
      <c r="C535">
        <v>16</v>
      </c>
      <c r="D535">
        <v>10</v>
      </c>
      <c r="E535">
        <v>1917</v>
      </c>
      <c r="F535" s="6">
        <v>0.88541666666666663</v>
      </c>
      <c r="G535">
        <v>74.007000000000005</v>
      </c>
      <c r="H535">
        <v>40.713000000000001</v>
      </c>
      <c r="I535" t="s">
        <v>144</v>
      </c>
      <c r="J535" t="s">
        <v>124</v>
      </c>
      <c r="K535" t="s">
        <v>105</v>
      </c>
    </row>
    <row r="536" spans="1:11" x14ac:dyDescent="0.3">
      <c r="A536" t="s">
        <v>1034</v>
      </c>
      <c r="B536" t="s">
        <v>168</v>
      </c>
      <c r="C536">
        <v>19</v>
      </c>
      <c r="D536">
        <v>4</v>
      </c>
      <c r="E536">
        <v>1872</v>
      </c>
      <c r="F536" s="6">
        <v>0.72916666666666663</v>
      </c>
      <c r="G536">
        <v>-13.411</v>
      </c>
      <c r="H536">
        <v>52.523000000000003</v>
      </c>
      <c r="I536" t="s">
        <v>208</v>
      </c>
      <c r="J536" t="s">
        <v>209</v>
      </c>
      <c r="K536" t="s">
        <v>105</v>
      </c>
    </row>
    <row r="537" spans="1:11" x14ac:dyDescent="0.3">
      <c r="A537" t="s">
        <v>1035</v>
      </c>
      <c r="B537" t="s">
        <v>168</v>
      </c>
      <c r="C537">
        <v>26</v>
      </c>
      <c r="D537">
        <v>7</v>
      </c>
      <c r="E537">
        <v>1976</v>
      </c>
      <c r="F537" s="6">
        <v>6.9444444444444441E-3</v>
      </c>
      <c r="G537">
        <v>-2.2589999999999999</v>
      </c>
      <c r="H537">
        <v>48.988999999999997</v>
      </c>
      <c r="I537" t="s">
        <v>190</v>
      </c>
      <c r="J537" t="s">
        <v>1036</v>
      </c>
      <c r="K537" t="s">
        <v>105</v>
      </c>
    </row>
    <row r="538" spans="1:11" x14ac:dyDescent="0.3">
      <c r="A538" t="s">
        <v>1037</v>
      </c>
      <c r="B538" t="s">
        <v>168</v>
      </c>
      <c r="C538">
        <v>1</v>
      </c>
      <c r="D538">
        <v>1</v>
      </c>
      <c r="E538">
        <v>1890</v>
      </c>
      <c r="F538" s="6">
        <v>4.1666666666666664E-2</v>
      </c>
      <c r="G538">
        <v>-2.351</v>
      </c>
      <c r="H538">
        <v>48.856999999999999</v>
      </c>
      <c r="I538" t="s">
        <v>150</v>
      </c>
      <c r="J538" t="s">
        <v>155</v>
      </c>
      <c r="K538" t="s">
        <v>105</v>
      </c>
    </row>
    <row r="539" spans="1:11" x14ac:dyDescent="0.3">
      <c r="A539" t="s">
        <v>1038</v>
      </c>
      <c r="B539" t="s">
        <v>168</v>
      </c>
      <c r="C539">
        <v>28</v>
      </c>
      <c r="D539">
        <v>1</v>
      </c>
      <c r="E539">
        <v>1980</v>
      </c>
      <c r="F539" s="6">
        <v>0.86041666666666672</v>
      </c>
      <c r="G539">
        <v>72.585999999999999</v>
      </c>
      <c r="H539">
        <v>42.101999999999997</v>
      </c>
      <c r="I539" t="s">
        <v>144</v>
      </c>
      <c r="J539" t="s">
        <v>534</v>
      </c>
      <c r="K539" t="s">
        <v>105</v>
      </c>
    </row>
    <row r="540" spans="1:11" x14ac:dyDescent="0.3">
      <c r="A540" t="s">
        <v>1039</v>
      </c>
      <c r="B540" t="s">
        <v>168</v>
      </c>
      <c r="C540">
        <v>31</v>
      </c>
      <c r="D540">
        <v>1</v>
      </c>
      <c r="E540">
        <v>1963</v>
      </c>
      <c r="F540" s="6">
        <v>0.9291666666666667</v>
      </c>
      <c r="G540">
        <v>71.02</v>
      </c>
      <c r="H540">
        <v>42.082999999999998</v>
      </c>
      <c r="I540" t="s">
        <v>144</v>
      </c>
      <c r="J540" t="s">
        <v>1040</v>
      </c>
      <c r="K540" t="s">
        <v>105</v>
      </c>
    </row>
    <row r="541" spans="1:11" x14ac:dyDescent="0.3">
      <c r="A541" t="s">
        <v>1041</v>
      </c>
      <c r="B541" t="s">
        <v>168</v>
      </c>
      <c r="C541">
        <v>3</v>
      </c>
      <c r="D541">
        <v>12</v>
      </c>
      <c r="E541">
        <v>1987</v>
      </c>
      <c r="F541" s="6">
        <v>0.77708333333333335</v>
      </c>
      <c r="G541">
        <v>71.058999999999997</v>
      </c>
      <c r="H541">
        <v>42.359000000000002</v>
      </c>
      <c r="I541" t="s">
        <v>144</v>
      </c>
      <c r="J541" t="s">
        <v>176</v>
      </c>
      <c r="K541" t="s">
        <v>105</v>
      </c>
    </row>
    <row r="542" spans="1:11" x14ac:dyDescent="0.3">
      <c r="A542" t="s">
        <v>1042</v>
      </c>
      <c r="B542" t="s">
        <v>168</v>
      </c>
      <c r="C542">
        <v>4</v>
      </c>
      <c r="D542">
        <v>10</v>
      </c>
      <c r="E542">
        <v>1976</v>
      </c>
      <c r="F542" s="6">
        <v>0.65555555555555556</v>
      </c>
      <c r="G542">
        <v>122.42</v>
      </c>
      <c r="H542">
        <v>37.78</v>
      </c>
      <c r="I542" t="s">
        <v>171</v>
      </c>
      <c r="J542" t="s">
        <v>172</v>
      </c>
      <c r="K542" t="s">
        <v>105</v>
      </c>
    </row>
    <row r="543" spans="1:11" x14ac:dyDescent="0.3">
      <c r="A543" t="s">
        <v>1043</v>
      </c>
      <c r="B543" t="s">
        <v>168</v>
      </c>
      <c r="C543">
        <v>21</v>
      </c>
      <c r="D543">
        <v>8</v>
      </c>
      <c r="E543">
        <v>1975</v>
      </c>
      <c r="F543" s="6">
        <v>0.62430555555555556</v>
      </c>
      <c r="G543">
        <v>71.802000000000007</v>
      </c>
      <c r="H543">
        <v>42.262</v>
      </c>
      <c r="I543" t="s">
        <v>106</v>
      </c>
      <c r="J543" t="s">
        <v>520</v>
      </c>
      <c r="K543" t="s">
        <v>105</v>
      </c>
    </row>
    <row r="544" spans="1:11" x14ac:dyDescent="0.3">
      <c r="A544" t="s">
        <v>1044</v>
      </c>
      <c r="B544" t="s">
        <v>53</v>
      </c>
      <c r="C544">
        <v>8</v>
      </c>
      <c r="D544">
        <v>4</v>
      </c>
      <c r="E544">
        <v>1932</v>
      </c>
      <c r="F544" s="6">
        <v>0.22916666666666666</v>
      </c>
      <c r="G544">
        <v>3.1880000000000002</v>
      </c>
      <c r="H544">
        <v>55.95</v>
      </c>
      <c r="I544" t="s">
        <v>108</v>
      </c>
      <c r="J544" t="s">
        <v>127</v>
      </c>
      <c r="K544" t="s">
        <v>105</v>
      </c>
    </row>
    <row r="545" spans="1:11" x14ac:dyDescent="0.3">
      <c r="A545" t="s">
        <v>1045</v>
      </c>
      <c r="B545" t="s">
        <v>53</v>
      </c>
      <c r="C545">
        <v>17</v>
      </c>
      <c r="D545">
        <v>7</v>
      </c>
      <c r="E545">
        <v>1921</v>
      </c>
      <c r="F545" s="6">
        <v>0.89583333333333337</v>
      </c>
      <c r="G545">
        <v>4.2569999999999997</v>
      </c>
      <c r="H545">
        <v>55.866</v>
      </c>
      <c r="I545" t="s">
        <v>126</v>
      </c>
      <c r="J545" t="s">
        <v>211</v>
      </c>
      <c r="K545" t="s">
        <v>105</v>
      </c>
    </row>
    <row r="546" spans="1:11" x14ac:dyDescent="0.3">
      <c r="A546" t="s">
        <v>1046</v>
      </c>
      <c r="B546" t="s">
        <v>168</v>
      </c>
      <c r="C546">
        <v>23</v>
      </c>
      <c r="D546">
        <v>10</v>
      </c>
      <c r="E546">
        <v>1943</v>
      </c>
      <c r="F546" s="6">
        <v>0.1736111111111111</v>
      </c>
      <c r="G546">
        <v>-12.494</v>
      </c>
      <c r="H546">
        <v>41.890999999999998</v>
      </c>
      <c r="I546" t="s">
        <v>126</v>
      </c>
      <c r="J546" t="s">
        <v>297</v>
      </c>
      <c r="K546" t="s">
        <v>105</v>
      </c>
    </row>
    <row r="547" spans="1:11" x14ac:dyDescent="0.3">
      <c r="A547" t="s">
        <v>1047</v>
      </c>
      <c r="B547" t="s">
        <v>168</v>
      </c>
      <c r="C547">
        <v>30</v>
      </c>
      <c r="D547">
        <v>10</v>
      </c>
      <c r="E547">
        <v>1945</v>
      </c>
      <c r="F547" s="6">
        <v>2.0833333333333332E-2</v>
      </c>
      <c r="G547">
        <v>-8.4320000000000004</v>
      </c>
      <c r="H547">
        <v>45.930999999999997</v>
      </c>
      <c r="I547" t="s">
        <v>126</v>
      </c>
      <c r="J547" t="s">
        <v>1048</v>
      </c>
      <c r="K547" t="s">
        <v>105</v>
      </c>
    </row>
    <row r="548" spans="1:11" x14ac:dyDescent="0.3">
      <c r="A548" t="s">
        <v>1049</v>
      </c>
      <c r="B548" t="s">
        <v>53</v>
      </c>
      <c r="C548">
        <v>9</v>
      </c>
      <c r="D548">
        <v>1</v>
      </c>
      <c r="E548">
        <v>1916</v>
      </c>
      <c r="F548" s="6">
        <v>0.66666666666666663</v>
      </c>
      <c r="G548">
        <v>-5.0439999999999996</v>
      </c>
      <c r="H548">
        <v>47.326999999999998</v>
      </c>
      <c r="I548" t="s">
        <v>108</v>
      </c>
      <c r="J548" t="s">
        <v>988</v>
      </c>
      <c r="K548" t="s">
        <v>105</v>
      </c>
    </row>
    <row r="549" spans="1:11" x14ac:dyDescent="0.3">
      <c r="A549" t="s">
        <v>1050</v>
      </c>
      <c r="B549" t="s">
        <v>168</v>
      </c>
      <c r="C549">
        <v>22</v>
      </c>
      <c r="D549">
        <v>8</v>
      </c>
      <c r="E549">
        <v>1935</v>
      </c>
      <c r="F549" s="6">
        <v>0.41666666666666669</v>
      </c>
      <c r="G549">
        <v>4.4870000000000001</v>
      </c>
      <c r="H549">
        <v>48.39</v>
      </c>
      <c r="I549" t="s">
        <v>126</v>
      </c>
      <c r="J549" t="s">
        <v>500</v>
      </c>
      <c r="K549" t="s">
        <v>105</v>
      </c>
    </row>
    <row r="550" spans="1:11" x14ac:dyDescent="0.3">
      <c r="A550" t="s">
        <v>1051</v>
      </c>
      <c r="B550" t="s">
        <v>168</v>
      </c>
      <c r="C550">
        <v>10</v>
      </c>
      <c r="D550">
        <v>8</v>
      </c>
      <c r="E550">
        <v>1978</v>
      </c>
      <c r="F550" s="6">
        <v>0.39791666666666664</v>
      </c>
      <c r="G550">
        <v>71.058999999999997</v>
      </c>
      <c r="H550">
        <v>42.359000000000002</v>
      </c>
      <c r="I550" t="s">
        <v>106</v>
      </c>
      <c r="J550" t="s">
        <v>176</v>
      </c>
      <c r="K550" t="s">
        <v>105</v>
      </c>
    </row>
    <row r="551" spans="1:11" x14ac:dyDescent="0.3">
      <c r="A551" t="s">
        <v>1052</v>
      </c>
      <c r="B551" t="s">
        <v>168</v>
      </c>
      <c r="C551">
        <v>23</v>
      </c>
      <c r="D551">
        <v>7</v>
      </c>
      <c r="E551">
        <v>1971</v>
      </c>
      <c r="F551" s="6">
        <v>0.82499999999999996</v>
      </c>
      <c r="G551">
        <v>84.296999999999997</v>
      </c>
      <c r="H551">
        <v>33.774000000000001</v>
      </c>
      <c r="I551" t="s">
        <v>106</v>
      </c>
      <c r="J551" t="s">
        <v>1053</v>
      </c>
      <c r="K551" t="s">
        <v>105</v>
      </c>
    </row>
    <row r="552" spans="1:11" x14ac:dyDescent="0.3">
      <c r="A552" t="s">
        <v>1054</v>
      </c>
      <c r="B552" t="s">
        <v>168</v>
      </c>
      <c r="C552">
        <v>5</v>
      </c>
      <c r="D552">
        <v>11</v>
      </c>
      <c r="E552">
        <v>1972</v>
      </c>
      <c r="F552" s="6">
        <v>0.57986111111111116</v>
      </c>
      <c r="G552">
        <v>4.2569999999999997</v>
      </c>
      <c r="H552">
        <v>55.866</v>
      </c>
      <c r="I552" t="s">
        <v>108</v>
      </c>
      <c r="J552" t="s">
        <v>211</v>
      </c>
      <c r="K552" t="s">
        <v>105</v>
      </c>
    </row>
    <row r="553" spans="1:11" x14ac:dyDescent="0.3">
      <c r="A553" t="s">
        <v>1055</v>
      </c>
      <c r="B553" t="s">
        <v>168</v>
      </c>
      <c r="C553">
        <v>3</v>
      </c>
      <c r="D553">
        <v>9</v>
      </c>
      <c r="E553">
        <v>1926</v>
      </c>
      <c r="F553" s="6">
        <v>0.12638888888888888</v>
      </c>
      <c r="G553">
        <v>87.632000000000005</v>
      </c>
      <c r="H553">
        <v>41.883000000000003</v>
      </c>
      <c r="I553" t="s">
        <v>144</v>
      </c>
      <c r="J553" t="s">
        <v>226</v>
      </c>
      <c r="K553" t="s">
        <v>105</v>
      </c>
    </row>
    <row r="554" spans="1:11" x14ac:dyDescent="0.3">
      <c r="A554" t="s">
        <v>1056</v>
      </c>
      <c r="B554" t="s">
        <v>53</v>
      </c>
      <c r="C554">
        <v>21</v>
      </c>
      <c r="D554">
        <v>4</v>
      </c>
      <c r="E554">
        <v>1922</v>
      </c>
      <c r="F554" s="6">
        <v>0.5</v>
      </c>
      <c r="G554">
        <v>4.2569999999999997</v>
      </c>
      <c r="H554">
        <v>55.866</v>
      </c>
      <c r="I554" t="s">
        <v>126</v>
      </c>
      <c r="J554" t="s">
        <v>211</v>
      </c>
      <c r="K554" t="s">
        <v>105</v>
      </c>
    </row>
    <row r="555" spans="1:11" x14ac:dyDescent="0.3">
      <c r="A555" t="s">
        <v>1057</v>
      </c>
      <c r="B555" t="s">
        <v>168</v>
      </c>
      <c r="C555">
        <v>21</v>
      </c>
      <c r="D555">
        <v>8</v>
      </c>
      <c r="E555">
        <v>1984</v>
      </c>
      <c r="F555" s="6">
        <v>0.37152777777777779</v>
      </c>
      <c r="G555">
        <v>-8.7370000000000001</v>
      </c>
      <c r="H555">
        <v>41.918999999999997</v>
      </c>
      <c r="I555" t="s">
        <v>190</v>
      </c>
      <c r="J555" t="s">
        <v>1058</v>
      </c>
      <c r="K555" t="s">
        <v>105</v>
      </c>
    </row>
    <row r="556" spans="1:11" x14ac:dyDescent="0.3">
      <c r="A556" t="s">
        <v>1059</v>
      </c>
      <c r="B556" t="s">
        <v>53</v>
      </c>
      <c r="C556">
        <v>4</v>
      </c>
      <c r="D556">
        <v>2</v>
      </c>
      <c r="E556">
        <v>1944</v>
      </c>
      <c r="F556" s="6">
        <v>7.4999999999999997E-2</v>
      </c>
      <c r="G556">
        <v>96.965999999999994</v>
      </c>
      <c r="H556">
        <v>38.567999999999998</v>
      </c>
      <c r="I556" t="s">
        <v>144</v>
      </c>
      <c r="J556" t="s">
        <v>1060</v>
      </c>
      <c r="K556" t="s">
        <v>105</v>
      </c>
    </row>
    <row r="557" spans="1:11" x14ac:dyDescent="0.3">
      <c r="A557" t="s">
        <v>1061</v>
      </c>
      <c r="B557" t="s">
        <v>53</v>
      </c>
      <c r="C557">
        <v>23</v>
      </c>
      <c r="D557">
        <v>8</v>
      </c>
      <c r="E557">
        <v>1927</v>
      </c>
      <c r="F557" s="6">
        <v>0.42986111111111114</v>
      </c>
      <c r="G557">
        <v>74.432000000000002</v>
      </c>
      <c r="H557">
        <v>39.360999999999997</v>
      </c>
      <c r="I557" t="s">
        <v>106</v>
      </c>
      <c r="J557" t="s">
        <v>1062</v>
      </c>
      <c r="K557" t="s">
        <v>105</v>
      </c>
    </row>
    <row r="558" spans="1:11" x14ac:dyDescent="0.3">
      <c r="A558" t="s">
        <v>1063</v>
      </c>
      <c r="B558" t="s">
        <v>53</v>
      </c>
      <c r="C558">
        <v>10</v>
      </c>
      <c r="D558">
        <v>3</v>
      </c>
      <c r="E558">
        <v>1804</v>
      </c>
      <c r="F558" s="6">
        <v>0.79166666666666663</v>
      </c>
      <c r="G558">
        <v>-4.8339999999999996</v>
      </c>
      <c r="H558">
        <v>45.767000000000003</v>
      </c>
      <c r="I558" t="s">
        <v>150</v>
      </c>
      <c r="J558" t="s">
        <v>153</v>
      </c>
      <c r="K558" t="s">
        <v>105</v>
      </c>
    </row>
    <row r="559" spans="1:11" x14ac:dyDescent="0.3">
      <c r="A559" t="s">
        <v>1064</v>
      </c>
      <c r="B559" t="s">
        <v>53</v>
      </c>
      <c r="C559">
        <v>27</v>
      </c>
      <c r="D559">
        <v>4</v>
      </c>
      <c r="E559">
        <v>1929</v>
      </c>
      <c r="F559" s="6">
        <v>0.5</v>
      </c>
      <c r="G559">
        <v>122.27</v>
      </c>
      <c r="H559">
        <v>37.869</v>
      </c>
      <c r="I559" t="s">
        <v>137</v>
      </c>
      <c r="J559" t="s">
        <v>640</v>
      </c>
      <c r="K559" t="s">
        <v>105</v>
      </c>
    </row>
    <row r="560" spans="1:11" x14ac:dyDescent="0.3">
      <c r="A560" t="s">
        <v>1065</v>
      </c>
      <c r="B560" t="s">
        <v>53</v>
      </c>
      <c r="C560">
        <v>18</v>
      </c>
      <c r="D560">
        <v>6</v>
      </c>
      <c r="E560">
        <v>1926</v>
      </c>
      <c r="F560" s="6">
        <v>0.14930555555555555</v>
      </c>
      <c r="G560">
        <v>91.53</v>
      </c>
      <c r="H560">
        <v>41.661000000000001</v>
      </c>
      <c r="I560" t="s">
        <v>144</v>
      </c>
      <c r="J560" t="s">
        <v>1066</v>
      </c>
      <c r="K560" t="s">
        <v>105</v>
      </c>
    </row>
    <row r="561" spans="1:11" x14ac:dyDescent="0.3">
      <c r="A561" t="s">
        <v>1067</v>
      </c>
      <c r="B561" t="s">
        <v>53</v>
      </c>
      <c r="C561">
        <v>30</v>
      </c>
      <c r="D561">
        <v>11</v>
      </c>
      <c r="E561">
        <v>1924</v>
      </c>
      <c r="F561" s="6">
        <v>0.5625</v>
      </c>
      <c r="G561">
        <v>87.632000000000005</v>
      </c>
      <c r="H561">
        <v>41.883000000000003</v>
      </c>
      <c r="I561" t="s">
        <v>104</v>
      </c>
      <c r="J561" t="s">
        <v>226</v>
      </c>
      <c r="K561" t="s">
        <v>105</v>
      </c>
    </row>
    <row r="562" spans="1:11" x14ac:dyDescent="0.3">
      <c r="A562" t="s">
        <v>1068</v>
      </c>
      <c r="B562" t="s">
        <v>53</v>
      </c>
      <c r="C562">
        <v>17</v>
      </c>
      <c r="D562">
        <v>12</v>
      </c>
      <c r="E562">
        <v>1926</v>
      </c>
      <c r="F562" s="6">
        <v>7.6388888888888895E-2</v>
      </c>
      <c r="G562">
        <v>117.87</v>
      </c>
      <c r="H562">
        <v>33.75</v>
      </c>
      <c r="I562" t="s">
        <v>137</v>
      </c>
      <c r="J562" t="s">
        <v>1069</v>
      </c>
      <c r="K562" t="s">
        <v>105</v>
      </c>
    </row>
    <row r="563" spans="1:11" x14ac:dyDescent="0.3">
      <c r="A563" t="s">
        <v>1070</v>
      </c>
      <c r="B563" t="s">
        <v>53</v>
      </c>
      <c r="C563">
        <v>16</v>
      </c>
      <c r="D563">
        <v>1</v>
      </c>
      <c r="E563">
        <v>1929</v>
      </c>
      <c r="F563" s="6">
        <v>0.64027777777777772</v>
      </c>
      <c r="G563">
        <v>74.174000000000007</v>
      </c>
      <c r="H563">
        <v>40.731999999999999</v>
      </c>
      <c r="I563" t="s">
        <v>144</v>
      </c>
      <c r="J563" t="s">
        <v>1071</v>
      </c>
      <c r="K563" t="s">
        <v>105</v>
      </c>
    </row>
    <row r="564" spans="1:11" x14ac:dyDescent="0.3">
      <c r="A564" t="s">
        <v>1072</v>
      </c>
      <c r="B564" t="s">
        <v>53</v>
      </c>
      <c r="C564">
        <v>19</v>
      </c>
      <c r="D564">
        <v>1</v>
      </c>
      <c r="E564">
        <v>1907</v>
      </c>
      <c r="F564" s="6">
        <v>0.70833333333333337</v>
      </c>
      <c r="G564">
        <v>-18</v>
      </c>
      <c r="H564">
        <v>40.491999999999997</v>
      </c>
      <c r="I564" t="s">
        <v>126</v>
      </c>
      <c r="J564" t="s">
        <v>1073</v>
      </c>
      <c r="K564" t="s">
        <v>105</v>
      </c>
    </row>
    <row r="565" spans="1:11" x14ac:dyDescent="0.3">
      <c r="A565" t="s">
        <v>1074</v>
      </c>
      <c r="B565" t="s">
        <v>53</v>
      </c>
      <c r="C565">
        <v>16</v>
      </c>
      <c r="D565">
        <v>1</v>
      </c>
      <c r="E565">
        <v>1934</v>
      </c>
      <c r="F565" s="6">
        <v>0.34791666666666665</v>
      </c>
      <c r="G565">
        <v>87.632000000000005</v>
      </c>
      <c r="H565">
        <v>41.883000000000003</v>
      </c>
      <c r="I565" t="s">
        <v>104</v>
      </c>
      <c r="J565" t="s">
        <v>226</v>
      </c>
      <c r="K565" t="s">
        <v>105</v>
      </c>
    </row>
    <row r="566" spans="1:11" x14ac:dyDescent="0.3">
      <c r="A566" t="s">
        <v>1075</v>
      </c>
      <c r="B566" t="s">
        <v>53</v>
      </c>
      <c r="C566">
        <v>8</v>
      </c>
      <c r="D566">
        <v>10</v>
      </c>
      <c r="E566">
        <v>1934</v>
      </c>
      <c r="F566" s="6">
        <v>0.51041666666666663</v>
      </c>
      <c r="G566">
        <v>96.796000000000006</v>
      </c>
      <c r="H566">
        <v>32.777999999999999</v>
      </c>
      <c r="I566" t="s">
        <v>104</v>
      </c>
      <c r="J566" t="s">
        <v>142</v>
      </c>
      <c r="K566" t="s">
        <v>105</v>
      </c>
    </row>
    <row r="567" spans="1:11" x14ac:dyDescent="0.3">
      <c r="A567" t="s">
        <v>1076</v>
      </c>
      <c r="B567" t="s">
        <v>53</v>
      </c>
      <c r="C567">
        <v>19</v>
      </c>
      <c r="D567">
        <v>7</v>
      </c>
      <c r="E567">
        <v>1922</v>
      </c>
      <c r="F567" s="6">
        <v>0.49652777777777779</v>
      </c>
      <c r="G567">
        <v>122.42</v>
      </c>
      <c r="H567">
        <v>37.78</v>
      </c>
      <c r="I567" t="s">
        <v>137</v>
      </c>
      <c r="J567" t="s">
        <v>172</v>
      </c>
      <c r="K567" t="s">
        <v>105</v>
      </c>
    </row>
    <row r="568" spans="1:11" x14ac:dyDescent="0.3">
      <c r="A568" t="s">
        <v>1077</v>
      </c>
      <c r="B568" t="s">
        <v>53</v>
      </c>
      <c r="C568">
        <v>5</v>
      </c>
      <c r="D568">
        <v>10</v>
      </c>
      <c r="E568">
        <v>1917</v>
      </c>
      <c r="F568" s="6">
        <v>0.66666666666666663</v>
      </c>
      <c r="G568">
        <v>90.186999999999998</v>
      </c>
      <c r="H568">
        <v>42.863</v>
      </c>
      <c r="I568" t="s">
        <v>104</v>
      </c>
      <c r="J568" t="s">
        <v>1078</v>
      </c>
      <c r="K568" t="s">
        <v>105</v>
      </c>
    </row>
    <row r="569" spans="1:11" x14ac:dyDescent="0.3">
      <c r="A569" t="s">
        <v>1079</v>
      </c>
      <c r="B569" t="s">
        <v>53</v>
      </c>
      <c r="C569">
        <v>10</v>
      </c>
      <c r="D569">
        <v>8</v>
      </c>
      <c r="E569">
        <v>1948</v>
      </c>
      <c r="F569" s="6">
        <v>0.78055555555555556</v>
      </c>
      <c r="G569">
        <v>-117.164</v>
      </c>
      <c r="H569">
        <v>32.716000000000001</v>
      </c>
      <c r="I569" t="s">
        <v>171</v>
      </c>
      <c r="J569" t="s">
        <v>1080</v>
      </c>
      <c r="K569" t="s">
        <v>105</v>
      </c>
    </row>
    <row r="570" spans="1:11" x14ac:dyDescent="0.3">
      <c r="A570" t="s">
        <v>1081</v>
      </c>
      <c r="B570" t="s">
        <v>53</v>
      </c>
      <c r="C570">
        <v>20</v>
      </c>
      <c r="D570">
        <v>11</v>
      </c>
      <c r="E570">
        <v>1903</v>
      </c>
      <c r="F570" s="6">
        <v>2.0833333333333332E-2</v>
      </c>
      <c r="G570">
        <v>91.481999999999999</v>
      </c>
      <c r="H570">
        <v>46.01</v>
      </c>
      <c r="I570" t="s">
        <v>104</v>
      </c>
      <c r="J570" t="s">
        <v>1082</v>
      </c>
      <c r="K570" t="s">
        <v>105</v>
      </c>
    </row>
    <row r="571" spans="1:11" x14ac:dyDescent="0.3">
      <c r="A571" t="s">
        <v>1083</v>
      </c>
      <c r="B571" t="s">
        <v>53</v>
      </c>
      <c r="C571">
        <v>16</v>
      </c>
      <c r="D571">
        <v>2</v>
      </c>
      <c r="E571">
        <v>1946</v>
      </c>
      <c r="F571" s="6">
        <v>0.8125</v>
      </c>
      <c r="G571">
        <v>4.2569999999999997</v>
      </c>
      <c r="H571">
        <v>55.866</v>
      </c>
      <c r="I571" t="s">
        <v>108</v>
      </c>
      <c r="J571" t="s">
        <v>211</v>
      </c>
      <c r="K571" t="s">
        <v>105</v>
      </c>
    </row>
    <row r="572" spans="1:11" x14ac:dyDescent="0.3">
      <c r="A572" t="s">
        <v>1084</v>
      </c>
      <c r="B572" t="s">
        <v>168</v>
      </c>
      <c r="C572">
        <v>6</v>
      </c>
      <c r="D572">
        <v>5</v>
      </c>
      <c r="E572">
        <v>1963</v>
      </c>
      <c r="F572" s="6">
        <v>0.55208333333333337</v>
      </c>
      <c r="G572">
        <v>-9.1880000000000006</v>
      </c>
      <c r="H572">
        <v>45.463999999999999</v>
      </c>
      <c r="I572" t="s">
        <v>126</v>
      </c>
      <c r="J572" t="s">
        <v>286</v>
      </c>
      <c r="K572" t="s">
        <v>105</v>
      </c>
    </row>
    <row r="573" spans="1:11" x14ac:dyDescent="0.3">
      <c r="A573" t="s">
        <v>1085</v>
      </c>
      <c r="B573" t="s">
        <v>53</v>
      </c>
      <c r="C573">
        <v>1</v>
      </c>
      <c r="D573">
        <v>1</v>
      </c>
      <c r="E573">
        <v>1969</v>
      </c>
      <c r="F573" s="6">
        <v>0.61458333333333337</v>
      </c>
      <c r="G573">
        <v>-8.9339999999999993</v>
      </c>
      <c r="H573">
        <v>44.406999999999996</v>
      </c>
      <c r="I573" t="s">
        <v>126</v>
      </c>
      <c r="J573" t="s">
        <v>247</v>
      </c>
      <c r="K573" t="s">
        <v>105</v>
      </c>
    </row>
    <row r="574" spans="1:11" x14ac:dyDescent="0.3">
      <c r="A574" t="s">
        <v>1086</v>
      </c>
      <c r="B574" t="s">
        <v>53</v>
      </c>
      <c r="C574">
        <v>14</v>
      </c>
      <c r="D574">
        <v>10</v>
      </c>
      <c r="E574">
        <v>1968</v>
      </c>
      <c r="F574" s="6">
        <v>0.82291666666666663</v>
      </c>
      <c r="G574">
        <v>-11.331</v>
      </c>
      <c r="H574">
        <v>43.319000000000003</v>
      </c>
      <c r="I574" t="s">
        <v>126</v>
      </c>
      <c r="J574" t="s">
        <v>787</v>
      </c>
      <c r="K574" t="s">
        <v>105</v>
      </c>
    </row>
    <row r="575" spans="1:11" x14ac:dyDescent="0.3">
      <c r="A575" t="s">
        <v>1087</v>
      </c>
      <c r="B575" t="s">
        <v>53</v>
      </c>
      <c r="C575">
        <v>23</v>
      </c>
      <c r="D575">
        <v>10</v>
      </c>
      <c r="E575">
        <v>1966</v>
      </c>
      <c r="F575" s="6">
        <v>0.50694444444444442</v>
      </c>
      <c r="G575">
        <v>-11.347</v>
      </c>
      <c r="H575">
        <v>44.494</v>
      </c>
      <c r="I575" t="s">
        <v>126</v>
      </c>
      <c r="J575" t="s">
        <v>777</v>
      </c>
      <c r="K575" t="s">
        <v>105</v>
      </c>
    </row>
    <row r="576" spans="1:11" x14ac:dyDescent="0.3">
      <c r="A576" t="s">
        <v>1088</v>
      </c>
      <c r="B576" t="s">
        <v>168</v>
      </c>
      <c r="C576">
        <v>19</v>
      </c>
      <c r="D576">
        <v>11</v>
      </c>
      <c r="E576">
        <v>1959</v>
      </c>
      <c r="F576" s="6">
        <v>0.53055555555555556</v>
      </c>
      <c r="G576">
        <v>71.058999999999997</v>
      </c>
      <c r="H576">
        <v>42.359000000000002</v>
      </c>
      <c r="I576" t="s">
        <v>144</v>
      </c>
      <c r="J576" t="s">
        <v>176</v>
      </c>
      <c r="K576" t="s">
        <v>105</v>
      </c>
    </row>
    <row r="577" spans="1:11" x14ac:dyDescent="0.3">
      <c r="A577" t="s">
        <v>1089</v>
      </c>
      <c r="B577" t="s">
        <v>168</v>
      </c>
      <c r="C577">
        <v>18</v>
      </c>
      <c r="D577">
        <v>10</v>
      </c>
      <c r="E577">
        <v>1941</v>
      </c>
      <c r="F577" s="6">
        <v>0.29375000000000001</v>
      </c>
      <c r="G577">
        <v>-118.246</v>
      </c>
      <c r="H577">
        <v>34.148000000000003</v>
      </c>
      <c r="I577" t="s">
        <v>137</v>
      </c>
      <c r="J577" t="s">
        <v>1090</v>
      </c>
      <c r="K577" t="s">
        <v>105</v>
      </c>
    </row>
    <row r="578" spans="1:11" x14ac:dyDescent="0.3">
      <c r="A578" t="s">
        <v>1091</v>
      </c>
      <c r="B578" t="s">
        <v>53</v>
      </c>
      <c r="C578">
        <v>14</v>
      </c>
      <c r="D578">
        <v>6</v>
      </c>
      <c r="E578">
        <v>1864</v>
      </c>
      <c r="F578" s="6">
        <v>0.16666666666666666</v>
      </c>
      <c r="G578">
        <v>-10.143000000000001</v>
      </c>
      <c r="H578">
        <v>49.665999999999997</v>
      </c>
      <c r="I578" t="s">
        <v>208</v>
      </c>
      <c r="J578" t="s">
        <v>1092</v>
      </c>
      <c r="K578" t="s">
        <v>105</v>
      </c>
    </row>
    <row r="579" spans="1:11" x14ac:dyDescent="0.3">
      <c r="A579" t="s">
        <v>1093</v>
      </c>
      <c r="B579" t="s">
        <v>53</v>
      </c>
      <c r="C579">
        <v>6</v>
      </c>
      <c r="D579">
        <v>7</v>
      </c>
      <c r="E579">
        <v>1837</v>
      </c>
      <c r="F579" s="6">
        <v>0.4375</v>
      </c>
      <c r="G579">
        <v>-16.373000000000001</v>
      </c>
      <c r="H579">
        <v>48.209000000000003</v>
      </c>
      <c r="I579" t="s">
        <v>238</v>
      </c>
      <c r="J579" t="s">
        <v>1094</v>
      </c>
      <c r="K579" t="s">
        <v>105</v>
      </c>
    </row>
    <row r="580" spans="1:11" x14ac:dyDescent="0.3">
      <c r="A580" t="s">
        <v>1095</v>
      </c>
      <c r="B580" t="s">
        <v>53</v>
      </c>
      <c r="C580">
        <v>7</v>
      </c>
      <c r="D580">
        <v>3</v>
      </c>
      <c r="E580">
        <v>1950</v>
      </c>
      <c r="F580" s="6">
        <v>0.38541666666666669</v>
      </c>
      <c r="G580">
        <v>-12.102</v>
      </c>
      <c r="H580">
        <v>49.015999999999998</v>
      </c>
      <c r="I580" t="s">
        <v>126</v>
      </c>
      <c r="J580" t="s">
        <v>1096</v>
      </c>
      <c r="K580" t="s">
        <v>105</v>
      </c>
    </row>
    <row r="581" spans="1:11" x14ac:dyDescent="0.3">
      <c r="A581" t="s">
        <v>1097</v>
      </c>
      <c r="B581" t="s">
        <v>53</v>
      </c>
      <c r="C581">
        <v>6</v>
      </c>
      <c r="D581">
        <v>3</v>
      </c>
      <c r="E581">
        <v>1885</v>
      </c>
      <c r="F581" s="6">
        <v>0.8125</v>
      </c>
      <c r="G581">
        <v>-14.016999999999999</v>
      </c>
      <c r="H581">
        <v>47.960999999999999</v>
      </c>
      <c r="I581" t="s">
        <v>238</v>
      </c>
      <c r="J581" t="s">
        <v>1098</v>
      </c>
      <c r="K581" t="s">
        <v>105</v>
      </c>
    </row>
    <row r="582" spans="1:11" x14ac:dyDescent="0.3">
      <c r="A582" t="s">
        <v>1099</v>
      </c>
      <c r="B582" t="s">
        <v>53</v>
      </c>
      <c r="C582">
        <v>9</v>
      </c>
      <c r="D582">
        <v>2</v>
      </c>
      <c r="E582">
        <v>1862</v>
      </c>
      <c r="F582" s="6">
        <v>8.3333333333333329E-2</v>
      </c>
      <c r="G582">
        <v>-4.891</v>
      </c>
      <c r="H582">
        <v>52.372999999999998</v>
      </c>
      <c r="I582" t="s">
        <v>147</v>
      </c>
      <c r="J582" t="s">
        <v>217</v>
      </c>
      <c r="K582" t="s">
        <v>105</v>
      </c>
    </row>
    <row r="583" spans="1:11" x14ac:dyDescent="0.3">
      <c r="A583" t="s">
        <v>1100</v>
      </c>
      <c r="B583" t="s">
        <v>53</v>
      </c>
      <c r="C583">
        <v>4</v>
      </c>
      <c r="D583">
        <v>9</v>
      </c>
      <c r="E583">
        <v>1815</v>
      </c>
      <c r="F583" s="6">
        <v>0.75</v>
      </c>
      <c r="G583">
        <v>-6.2320000000000002</v>
      </c>
      <c r="H583">
        <v>44.091000000000001</v>
      </c>
      <c r="I583" t="s">
        <v>150</v>
      </c>
      <c r="J583" t="s">
        <v>870</v>
      </c>
      <c r="K583" t="s">
        <v>105</v>
      </c>
    </row>
    <row r="584" spans="1:11" x14ac:dyDescent="0.3">
      <c r="A584" t="s">
        <v>1101</v>
      </c>
      <c r="B584" t="s">
        <v>53</v>
      </c>
      <c r="C584">
        <v>13</v>
      </c>
      <c r="D584">
        <v>5</v>
      </c>
      <c r="E584">
        <v>1840</v>
      </c>
      <c r="F584" s="6">
        <v>8.3333333333333329E-2</v>
      </c>
      <c r="G584">
        <v>-4.3609999999999998</v>
      </c>
      <c r="H584">
        <v>43.835000000000001</v>
      </c>
      <c r="I584" t="s">
        <v>150</v>
      </c>
      <c r="J584" t="s">
        <v>1102</v>
      </c>
      <c r="K584" t="s">
        <v>105</v>
      </c>
    </row>
    <row r="585" spans="1:11" x14ac:dyDescent="0.3">
      <c r="A585" t="s">
        <v>1103</v>
      </c>
      <c r="B585" t="s">
        <v>53</v>
      </c>
      <c r="C585">
        <v>17</v>
      </c>
      <c r="D585">
        <v>2</v>
      </c>
      <c r="E585">
        <v>1808</v>
      </c>
      <c r="F585" s="6">
        <v>4.1666666666666664E-2</v>
      </c>
      <c r="G585">
        <v>2.843</v>
      </c>
      <c r="H585">
        <v>48.279000000000003</v>
      </c>
      <c r="I585" t="s">
        <v>150</v>
      </c>
      <c r="J585" t="s">
        <v>1104</v>
      </c>
      <c r="K585" t="s">
        <v>105</v>
      </c>
    </row>
    <row r="586" spans="1:11" x14ac:dyDescent="0.3">
      <c r="A586" t="s">
        <v>1105</v>
      </c>
      <c r="B586" t="s">
        <v>53</v>
      </c>
      <c r="C586">
        <v>19</v>
      </c>
      <c r="D586">
        <v>8</v>
      </c>
      <c r="E586">
        <v>1875</v>
      </c>
      <c r="F586" s="6">
        <v>0.83333333333333337</v>
      </c>
      <c r="G586">
        <v>-2.6070000000000002</v>
      </c>
      <c r="H586">
        <v>46.341999999999999</v>
      </c>
      <c r="I586" t="s">
        <v>150</v>
      </c>
      <c r="J586" t="s">
        <v>1106</v>
      </c>
      <c r="K586" t="s">
        <v>105</v>
      </c>
    </row>
    <row r="587" spans="1:11" x14ac:dyDescent="0.3">
      <c r="A587" t="s">
        <v>1107</v>
      </c>
      <c r="B587" t="s">
        <v>53</v>
      </c>
      <c r="C587">
        <v>16</v>
      </c>
      <c r="D587">
        <v>12</v>
      </c>
      <c r="E587">
        <v>1888</v>
      </c>
      <c r="F587" s="6">
        <v>0.45833333333333331</v>
      </c>
      <c r="G587">
        <v>-7.76</v>
      </c>
      <c r="H587">
        <v>36.9</v>
      </c>
      <c r="I587" t="s">
        <v>1108</v>
      </c>
      <c r="J587" t="s">
        <v>1109</v>
      </c>
      <c r="K587" t="s">
        <v>105</v>
      </c>
    </row>
    <row r="588" spans="1:11" x14ac:dyDescent="0.3">
      <c r="A588" t="s">
        <v>1110</v>
      </c>
      <c r="B588" t="s">
        <v>53</v>
      </c>
      <c r="C588">
        <v>30</v>
      </c>
      <c r="D588">
        <v>1</v>
      </c>
      <c r="E588">
        <v>1819</v>
      </c>
      <c r="F588" s="6">
        <v>8.3333333333333329E-2</v>
      </c>
      <c r="G588">
        <v>-3.399</v>
      </c>
      <c r="H588">
        <v>49.046999999999997</v>
      </c>
      <c r="I588" t="s">
        <v>150</v>
      </c>
      <c r="J588" t="s">
        <v>1111</v>
      </c>
      <c r="K588" t="s">
        <v>105</v>
      </c>
    </row>
    <row r="589" spans="1:11" x14ac:dyDescent="0.3">
      <c r="A589" t="s">
        <v>1112</v>
      </c>
      <c r="B589" t="s">
        <v>53</v>
      </c>
      <c r="C589">
        <v>25</v>
      </c>
      <c r="D589">
        <v>3</v>
      </c>
      <c r="E589">
        <v>1877</v>
      </c>
      <c r="F589" s="6">
        <v>0.64583333333333337</v>
      </c>
      <c r="G589">
        <v>1.68</v>
      </c>
      <c r="H589">
        <v>48.112000000000002</v>
      </c>
      <c r="I589" t="s">
        <v>150</v>
      </c>
      <c r="J589" t="s">
        <v>1113</v>
      </c>
      <c r="K589" t="s">
        <v>105</v>
      </c>
    </row>
    <row r="590" spans="1:11" x14ac:dyDescent="0.3">
      <c r="A590" t="s">
        <v>1114</v>
      </c>
      <c r="B590" t="s">
        <v>168</v>
      </c>
      <c r="C590">
        <v>6</v>
      </c>
      <c r="D590">
        <v>11</v>
      </c>
      <c r="E590">
        <v>1953</v>
      </c>
      <c r="F590" s="6">
        <v>0.73958333333333337</v>
      </c>
      <c r="G590">
        <v>81.456999999999994</v>
      </c>
      <c r="H590">
        <v>39.42</v>
      </c>
      <c r="I590" t="s">
        <v>144</v>
      </c>
      <c r="J590" t="s">
        <v>1115</v>
      </c>
      <c r="K590" t="s">
        <v>105</v>
      </c>
    </row>
    <row r="591" spans="1:11" x14ac:dyDescent="0.3">
      <c r="A591" t="s">
        <v>1116</v>
      </c>
      <c r="B591" t="s">
        <v>168</v>
      </c>
      <c r="C591">
        <v>25</v>
      </c>
      <c r="D591">
        <v>8</v>
      </c>
      <c r="E591">
        <v>1927</v>
      </c>
      <c r="F591" s="6">
        <v>0.375</v>
      </c>
      <c r="G591">
        <v>80.212000000000003</v>
      </c>
      <c r="H591">
        <v>33.692999999999998</v>
      </c>
      <c r="I591" t="s">
        <v>106</v>
      </c>
      <c r="J591" t="s">
        <v>1117</v>
      </c>
      <c r="K591" t="s">
        <v>105</v>
      </c>
    </row>
    <row r="592" spans="1:11" x14ac:dyDescent="0.3">
      <c r="A592" t="s">
        <v>1118</v>
      </c>
      <c r="B592" t="s">
        <v>53</v>
      </c>
      <c r="C592">
        <v>10</v>
      </c>
      <c r="D592">
        <v>8</v>
      </c>
      <c r="E592">
        <v>1929</v>
      </c>
      <c r="F592" s="6">
        <v>0.91666666666666663</v>
      </c>
      <c r="G592">
        <v>-11.113</v>
      </c>
      <c r="H592">
        <v>42.762999999999998</v>
      </c>
      <c r="I592" t="s">
        <v>126</v>
      </c>
      <c r="J592" t="s">
        <v>760</v>
      </c>
      <c r="K592" t="s">
        <v>105</v>
      </c>
    </row>
    <row r="593" spans="1:11" x14ac:dyDescent="0.3">
      <c r="A593" t="s">
        <v>1119</v>
      </c>
      <c r="B593" t="s">
        <v>53</v>
      </c>
      <c r="C593">
        <v>30</v>
      </c>
      <c r="D593">
        <v>9</v>
      </c>
      <c r="E593">
        <v>1942</v>
      </c>
      <c r="F593" s="6">
        <v>0.9375</v>
      </c>
      <c r="G593">
        <v>-12.242000000000001</v>
      </c>
      <c r="H593">
        <v>45.665999999999997</v>
      </c>
      <c r="I593" t="s">
        <v>190</v>
      </c>
      <c r="J593" t="s">
        <v>765</v>
      </c>
      <c r="K593" t="s">
        <v>105</v>
      </c>
    </row>
    <row r="594" spans="1:11" x14ac:dyDescent="0.3">
      <c r="A594" t="s">
        <v>1120</v>
      </c>
      <c r="B594" t="s">
        <v>53</v>
      </c>
      <c r="C594">
        <v>10</v>
      </c>
      <c r="D594">
        <v>11</v>
      </c>
      <c r="E594">
        <v>1913</v>
      </c>
      <c r="F594" s="6">
        <v>0.65625</v>
      </c>
      <c r="G594">
        <v>8.4290000000000003</v>
      </c>
      <c r="H594">
        <v>40.210999999999999</v>
      </c>
      <c r="I594" t="s">
        <v>108</v>
      </c>
      <c r="J594" t="s">
        <v>393</v>
      </c>
      <c r="K594" t="s">
        <v>105</v>
      </c>
    </row>
    <row r="595" spans="1:11" x14ac:dyDescent="0.3">
      <c r="A595" t="s">
        <v>1121</v>
      </c>
      <c r="B595" t="s">
        <v>53</v>
      </c>
      <c r="C595">
        <v>25</v>
      </c>
      <c r="D595">
        <v>6</v>
      </c>
      <c r="E595">
        <v>1933</v>
      </c>
      <c r="F595" s="6">
        <v>0.45833333333333331</v>
      </c>
      <c r="G595">
        <v>8.68</v>
      </c>
      <c r="H595">
        <v>41.183</v>
      </c>
      <c r="I595" t="s">
        <v>108</v>
      </c>
      <c r="J595" t="s">
        <v>1122</v>
      </c>
      <c r="K595" t="s">
        <v>105</v>
      </c>
    </row>
    <row r="596" spans="1:11" x14ac:dyDescent="0.3">
      <c r="A596" t="s">
        <v>1123</v>
      </c>
      <c r="B596" t="s">
        <v>168</v>
      </c>
      <c r="C596">
        <v>10</v>
      </c>
      <c r="D596">
        <v>7</v>
      </c>
      <c r="E596">
        <v>1922</v>
      </c>
      <c r="F596" s="6">
        <v>0.5</v>
      </c>
      <c r="G596">
        <v>-12.339</v>
      </c>
      <c r="H596">
        <v>45.435000000000002</v>
      </c>
      <c r="I596" t="s">
        <v>126</v>
      </c>
      <c r="J596" t="s">
        <v>662</v>
      </c>
      <c r="K596" t="s">
        <v>105</v>
      </c>
    </row>
    <row r="597" spans="1:11" x14ac:dyDescent="0.3">
      <c r="A597" t="s">
        <v>1124</v>
      </c>
      <c r="B597" t="s">
        <v>53</v>
      </c>
      <c r="C597">
        <v>15</v>
      </c>
      <c r="D597">
        <v>5</v>
      </c>
      <c r="E597">
        <v>1946</v>
      </c>
      <c r="F597" s="6">
        <v>7.2916666666666671E-2</v>
      </c>
      <c r="G597">
        <v>1.1499999999999999</v>
      </c>
      <c r="H597">
        <v>60.155999999999999</v>
      </c>
      <c r="I597" t="s">
        <v>126</v>
      </c>
      <c r="J597" t="s">
        <v>1125</v>
      </c>
      <c r="K597" t="s">
        <v>105</v>
      </c>
    </row>
    <row r="598" spans="1:11" x14ac:dyDescent="0.3">
      <c r="A598" t="s">
        <v>1126</v>
      </c>
      <c r="B598" t="s">
        <v>53</v>
      </c>
      <c r="C598">
        <v>20</v>
      </c>
      <c r="D598">
        <v>3</v>
      </c>
      <c r="E598">
        <v>1809</v>
      </c>
      <c r="F598" s="6">
        <v>0.83333333333333337</v>
      </c>
      <c r="G598">
        <v>-5.359</v>
      </c>
      <c r="H598">
        <v>45.957999999999998</v>
      </c>
      <c r="I598" t="s">
        <v>150</v>
      </c>
      <c r="J598" t="s">
        <v>1127</v>
      </c>
      <c r="K598" t="s">
        <v>105</v>
      </c>
    </row>
    <row r="599" spans="1:11" x14ac:dyDescent="0.3">
      <c r="A599" t="s">
        <v>1128</v>
      </c>
      <c r="B599" t="s">
        <v>53</v>
      </c>
      <c r="C599">
        <v>3</v>
      </c>
      <c r="D599">
        <v>5</v>
      </c>
      <c r="E599">
        <v>1933</v>
      </c>
      <c r="F599" s="6">
        <v>0.33333333333333331</v>
      </c>
      <c r="G599">
        <v>-3.004</v>
      </c>
      <c r="H599">
        <v>43.183999999999997</v>
      </c>
      <c r="I599" t="s">
        <v>126</v>
      </c>
      <c r="J599" t="s">
        <v>1129</v>
      </c>
      <c r="K599" t="s">
        <v>105</v>
      </c>
    </row>
    <row r="600" spans="1:11" x14ac:dyDescent="0.3">
      <c r="A600" t="s">
        <v>1130</v>
      </c>
      <c r="B600" t="s">
        <v>53</v>
      </c>
      <c r="C600">
        <v>26</v>
      </c>
      <c r="D600">
        <v>7</v>
      </c>
      <c r="E600">
        <v>1921</v>
      </c>
      <c r="F600" s="6">
        <v>0.91666666666666663</v>
      </c>
      <c r="G600">
        <v>-12.68</v>
      </c>
      <c r="H600">
        <v>41.805999999999997</v>
      </c>
      <c r="I600" t="s">
        <v>126</v>
      </c>
      <c r="J600" t="s">
        <v>1131</v>
      </c>
      <c r="K600" t="s">
        <v>105</v>
      </c>
    </row>
    <row r="601" spans="1:11" x14ac:dyDescent="0.3">
      <c r="A601" t="s">
        <v>1132</v>
      </c>
      <c r="B601" t="s">
        <v>53</v>
      </c>
      <c r="C601">
        <v>11</v>
      </c>
      <c r="D601">
        <v>2</v>
      </c>
      <c r="E601">
        <v>1967</v>
      </c>
      <c r="F601" s="6">
        <v>0.53125</v>
      </c>
      <c r="G601">
        <v>-14.167</v>
      </c>
      <c r="H601">
        <v>42.351999999999997</v>
      </c>
      <c r="I601" t="s">
        <v>126</v>
      </c>
      <c r="J601" t="s">
        <v>1133</v>
      </c>
      <c r="K601" t="s">
        <v>105</v>
      </c>
    </row>
    <row r="602" spans="1:11" x14ac:dyDescent="0.3">
      <c r="A602" t="s">
        <v>1134</v>
      </c>
      <c r="B602" t="s">
        <v>53</v>
      </c>
      <c r="C602">
        <v>19</v>
      </c>
      <c r="D602">
        <v>12</v>
      </c>
      <c r="E602">
        <v>1904</v>
      </c>
      <c r="F602" s="6">
        <v>0.6875</v>
      </c>
      <c r="G602">
        <v>8.3000000000000004E-2</v>
      </c>
      <c r="H602">
        <v>47.255000000000003</v>
      </c>
      <c r="I602" t="s">
        <v>150</v>
      </c>
      <c r="J602" t="s">
        <v>1135</v>
      </c>
      <c r="K602" t="s">
        <v>105</v>
      </c>
    </row>
    <row r="603" spans="1:11" x14ac:dyDescent="0.3">
      <c r="A603" t="s">
        <v>1136</v>
      </c>
      <c r="B603" t="s">
        <v>53</v>
      </c>
      <c r="C603">
        <v>7</v>
      </c>
      <c r="D603">
        <v>7</v>
      </c>
      <c r="E603">
        <v>1930</v>
      </c>
      <c r="F603" s="6">
        <v>7.2916666666666671E-2</v>
      </c>
      <c r="G603">
        <v>-13.291</v>
      </c>
      <c r="H603">
        <v>43.213999999999999</v>
      </c>
      <c r="I603" t="s">
        <v>126</v>
      </c>
      <c r="J603" t="s">
        <v>1137</v>
      </c>
      <c r="K603" t="s">
        <v>105</v>
      </c>
    </row>
    <row r="604" spans="1:11" x14ac:dyDescent="0.3">
      <c r="A604" t="s">
        <v>1138</v>
      </c>
      <c r="B604" t="s">
        <v>168</v>
      </c>
      <c r="C604">
        <v>4</v>
      </c>
      <c r="D604">
        <v>5</v>
      </c>
      <c r="E604">
        <v>1881</v>
      </c>
      <c r="F604" s="6">
        <v>0.625</v>
      </c>
      <c r="G604">
        <v>-7.6829999999999998</v>
      </c>
      <c r="H604">
        <v>45.067999999999998</v>
      </c>
      <c r="I604" t="s">
        <v>203</v>
      </c>
      <c r="J604" t="s">
        <v>191</v>
      </c>
      <c r="K604" t="s">
        <v>105</v>
      </c>
    </row>
    <row r="605" spans="1:11" x14ac:dyDescent="0.3">
      <c r="A605" t="s">
        <v>1139</v>
      </c>
      <c r="B605" t="s">
        <v>168</v>
      </c>
      <c r="C605">
        <v>26</v>
      </c>
      <c r="D605">
        <v>5</v>
      </c>
      <c r="E605">
        <v>1821</v>
      </c>
      <c r="F605" s="6">
        <v>0.54166666666666663</v>
      </c>
      <c r="G605">
        <v>-13.308999999999999</v>
      </c>
      <c r="H605">
        <v>51.03</v>
      </c>
      <c r="I605" t="s">
        <v>208</v>
      </c>
      <c r="J605" t="s">
        <v>1140</v>
      </c>
      <c r="K605" t="s">
        <v>105</v>
      </c>
    </row>
    <row r="606" spans="1:11" x14ac:dyDescent="0.3">
      <c r="A606" t="s">
        <v>1141</v>
      </c>
      <c r="B606" t="s">
        <v>168</v>
      </c>
      <c r="C606">
        <v>3</v>
      </c>
      <c r="D606">
        <v>4</v>
      </c>
      <c r="E606">
        <v>1986</v>
      </c>
      <c r="F606" s="6">
        <v>0.33750000000000002</v>
      </c>
      <c r="G606">
        <v>-118.849</v>
      </c>
      <c r="H606">
        <v>34.176000000000002</v>
      </c>
      <c r="I606" t="s">
        <v>137</v>
      </c>
      <c r="J606" t="s">
        <v>1142</v>
      </c>
      <c r="K606" t="s">
        <v>105</v>
      </c>
    </row>
    <row r="607" spans="1:11" x14ac:dyDescent="0.3">
      <c r="A607" t="s">
        <v>1143</v>
      </c>
      <c r="B607" t="s">
        <v>168</v>
      </c>
      <c r="C607">
        <v>9</v>
      </c>
      <c r="D607">
        <v>7</v>
      </c>
      <c r="E607">
        <v>1987</v>
      </c>
      <c r="F607" s="6">
        <v>0.11597222222222223</v>
      </c>
      <c r="G607">
        <v>122.33</v>
      </c>
      <c r="H607">
        <v>47.603000000000002</v>
      </c>
      <c r="I607" t="s">
        <v>171</v>
      </c>
      <c r="J607" t="s">
        <v>1144</v>
      </c>
      <c r="K607" t="s">
        <v>105</v>
      </c>
    </row>
    <row r="608" spans="1:11" x14ac:dyDescent="0.3">
      <c r="A608" t="s">
        <v>1145</v>
      </c>
      <c r="B608" t="s">
        <v>168</v>
      </c>
      <c r="C608">
        <v>18</v>
      </c>
      <c r="D608">
        <v>6</v>
      </c>
      <c r="E608">
        <v>1939</v>
      </c>
      <c r="F608" s="6">
        <v>0.67013888888888884</v>
      </c>
      <c r="G608">
        <v>-106.70099999999999</v>
      </c>
      <c r="H608">
        <v>10.776999999999999</v>
      </c>
      <c r="I608" t="s">
        <v>1146</v>
      </c>
      <c r="J608" t="s">
        <v>1147</v>
      </c>
      <c r="K608" t="s">
        <v>105</v>
      </c>
    </row>
    <row r="609" spans="1:11" x14ac:dyDescent="0.3">
      <c r="A609" t="s">
        <v>1148</v>
      </c>
      <c r="B609" t="s">
        <v>168</v>
      </c>
      <c r="C609">
        <v>6</v>
      </c>
      <c r="D609">
        <v>3</v>
      </c>
      <c r="E609">
        <v>1989</v>
      </c>
      <c r="F609" s="6">
        <v>0.1361111111111111</v>
      </c>
      <c r="G609">
        <v>71.058999999999997</v>
      </c>
      <c r="H609">
        <v>42.359000000000002</v>
      </c>
      <c r="I609" t="s">
        <v>144</v>
      </c>
      <c r="J609" t="s">
        <v>176</v>
      </c>
      <c r="K609" t="s">
        <v>105</v>
      </c>
    </row>
    <row r="610" spans="1:11" x14ac:dyDescent="0.3">
      <c r="A610" t="s">
        <v>1149</v>
      </c>
      <c r="B610" t="s">
        <v>168</v>
      </c>
      <c r="C610">
        <v>5</v>
      </c>
      <c r="D610">
        <v>9</v>
      </c>
      <c r="E610">
        <v>1964</v>
      </c>
      <c r="F610" s="6">
        <v>0.11458333333333333</v>
      </c>
      <c r="G610">
        <v>-16.363</v>
      </c>
      <c r="H610">
        <v>56.661000000000001</v>
      </c>
      <c r="I610" t="s">
        <v>126</v>
      </c>
      <c r="J610" t="s">
        <v>1150</v>
      </c>
      <c r="K610" t="s">
        <v>105</v>
      </c>
    </row>
    <row r="611" spans="1:11" x14ac:dyDescent="0.3">
      <c r="A611" t="s">
        <v>1151</v>
      </c>
      <c r="B611" t="s">
        <v>168</v>
      </c>
      <c r="C611">
        <v>18</v>
      </c>
      <c r="D611">
        <v>4</v>
      </c>
      <c r="E611">
        <v>1978</v>
      </c>
      <c r="F611" s="6">
        <v>0.73263888888888884</v>
      </c>
      <c r="G611">
        <v>-2.351</v>
      </c>
      <c r="H611">
        <v>48.856999999999999</v>
      </c>
      <c r="I611" t="s">
        <v>190</v>
      </c>
      <c r="J611" t="s">
        <v>155</v>
      </c>
      <c r="K611" t="s">
        <v>105</v>
      </c>
    </row>
    <row r="612" spans="1:11" x14ac:dyDescent="0.3">
      <c r="A612" t="s">
        <v>1152</v>
      </c>
      <c r="B612" t="s">
        <v>168</v>
      </c>
      <c r="C612">
        <v>22</v>
      </c>
      <c r="D612">
        <v>8</v>
      </c>
      <c r="E612">
        <v>1968</v>
      </c>
      <c r="F612" s="6">
        <v>0.45555555555555555</v>
      </c>
      <c r="G612">
        <v>71.058999999999997</v>
      </c>
      <c r="H612">
        <v>42.359000000000002</v>
      </c>
      <c r="I612" t="s">
        <v>106</v>
      </c>
      <c r="J612" t="s">
        <v>176</v>
      </c>
      <c r="K612" t="s">
        <v>105</v>
      </c>
    </row>
    <row r="613" spans="1:11" x14ac:dyDescent="0.3">
      <c r="A613" t="s">
        <v>1153</v>
      </c>
      <c r="B613" t="s">
        <v>53</v>
      </c>
      <c r="C613">
        <v>2</v>
      </c>
      <c r="D613">
        <v>12</v>
      </c>
      <c r="E613">
        <v>1985</v>
      </c>
      <c r="F613" s="6">
        <v>0.5</v>
      </c>
      <c r="G613">
        <v>-6.8620000000000001</v>
      </c>
      <c r="H613">
        <v>47.639000000000003</v>
      </c>
      <c r="I613" t="s">
        <v>126</v>
      </c>
      <c r="J613" t="s">
        <v>1154</v>
      </c>
      <c r="K613" t="s">
        <v>105</v>
      </c>
    </row>
    <row r="614" spans="1:11" x14ac:dyDescent="0.3">
      <c r="A614" t="s">
        <v>1155</v>
      </c>
      <c r="B614" t="s">
        <v>53</v>
      </c>
      <c r="C614">
        <v>8</v>
      </c>
      <c r="D614">
        <v>6</v>
      </c>
      <c r="E614">
        <v>1989</v>
      </c>
      <c r="F614" s="6">
        <v>0.87152777777777779</v>
      </c>
      <c r="G614">
        <v>-2.1309999999999998</v>
      </c>
      <c r="H614">
        <v>48.819000000000003</v>
      </c>
      <c r="I614" t="s">
        <v>190</v>
      </c>
      <c r="J614" t="s">
        <v>1156</v>
      </c>
      <c r="K614" t="s">
        <v>105</v>
      </c>
    </row>
    <row r="615" spans="1:11" x14ac:dyDescent="0.3">
      <c r="A615" t="s">
        <v>1157</v>
      </c>
      <c r="B615" t="s">
        <v>168</v>
      </c>
      <c r="C615">
        <v>10</v>
      </c>
      <c r="D615">
        <v>2</v>
      </c>
      <c r="E615">
        <v>1975</v>
      </c>
      <c r="F615" s="6">
        <v>0.40902777777777777</v>
      </c>
      <c r="G615">
        <v>-118.24299999999999</v>
      </c>
      <c r="H615">
        <v>34.052</v>
      </c>
      <c r="I615" t="s">
        <v>137</v>
      </c>
      <c r="J615" t="s">
        <v>536</v>
      </c>
      <c r="K615" t="s">
        <v>105</v>
      </c>
    </row>
    <row r="616" spans="1:11" x14ac:dyDescent="0.3">
      <c r="A616" t="s">
        <v>1158</v>
      </c>
      <c r="B616" t="s">
        <v>168</v>
      </c>
      <c r="C616">
        <v>19</v>
      </c>
      <c r="D616">
        <v>8</v>
      </c>
      <c r="E616">
        <v>1980</v>
      </c>
      <c r="F616" s="6">
        <v>0.6118055555555556</v>
      </c>
      <c r="G616">
        <v>-122.221</v>
      </c>
      <c r="H616">
        <v>38.118000000000002</v>
      </c>
      <c r="I616" t="s">
        <v>171</v>
      </c>
      <c r="J616" t="s">
        <v>1159</v>
      </c>
      <c r="K616" t="s">
        <v>105</v>
      </c>
    </row>
    <row r="617" spans="1:11" x14ac:dyDescent="0.3">
      <c r="A617" t="s">
        <v>1160</v>
      </c>
      <c r="B617" t="s">
        <v>168</v>
      </c>
      <c r="C617">
        <v>14</v>
      </c>
      <c r="D617">
        <v>5</v>
      </c>
      <c r="E617">
        <v>1983</v>
      </c>
      <c r="F617" s="6">
        <v>0.19791666666666666</v>
      </c>
      <c r="G617">
        <v>-118.492</v>
      </c>
      <c r="H617">
        <v>34.011000000000003</v>
      </c>
      <c r="I617" t="s">
        <v>171</v>
      </c>
      <c r="J617" t="s">
        <v>206</v>
      </c>
      <c r="K617" t="s">
        <v>105</v>
      </c>
    </row>
    <row r="618" spans="1:11" x14ac:dyDescent="0.3">
      <c r="A618" t="s">
        <v>1161</v>
      </c>
      <c r="B618" t="s">
        <v>168</v>
      </c>
      <c r="C618">
        <v>22</v>
      </c>
      <c r="D618">
        <v>4</v>
      </c>
      <c r="E618">
        <v>1977</v>
      </c>
      <c r="F618" s="6">
        <v>0.47916666666666669</v>
      </c>
      <c r="G618">
        <v>-12.494</v>
      </c>
      <c r="H618">
        <v>41.890999999999998</v>
      </c>
      <c r="I618" t="s">
        <v>126</v>
      </c>
      <c r="J618" t="s">
        <v>297</v>
      </c>
      <c r="K618" t="s">
        <v>105</v>
      </c>
    </row>
    <row r="619" spans="1:11" x14ac:dyDescent="0.3">
      <c r="A619" t="s">
        <v>1162</v>
      </c>
      <c r="B619" t="s">
        <v>53</v>
      </c>
      <c r="C619">
        <v>8</v>
      </c>
      <c r="D619">
        <v>5</v>
      </c>
      <c r="E619">
        <v>1811</v>
      </c>
      <c r="F619" s="6">
        <v>0.41666666666666669</v>
      </c>
      <c r="G619">
        <v>-6.1719999999999997</v>
      </c>
      <c r="H619">
        <v>49.113999999999997</v>
      </c>
      <c r="I619" t="s">
        <v>150</v>
      </c>
      <c r="J619" t="s">
        <v>992</v>
      </c>
      <c r="K619" t="s">
        <v>105</v>
      </c>
    </row>
    <row r="620" spans="1:11" x14ac:dyDescent="0.3">
      <c r="A620" t="s">
        <v>1163</v>
      </c>
      <c r="B620" t="s">
        <v>53</v>
      </c>
      <c r="C620">
        <v>7</v>
      </c>
      <c r="D620">
        <v>12</v>
      </c>
      <c r="E620">
        <v>1929</v>
      </c>
      <c r="F620" s="6">
        <v>0.75</v>
      </c>
      <c r="G620">
        <v>-103.544</v>
      </c>
      <c r="H620">
        <v>37.976999999999997</v>
      </c>
      <c r="I620" t="s">
        <v>171</v>
      </c>
      <c r="J620" t="s">
        <v>1164</v>
      </c>
      <c r="K620" t="s">
        <v>105</v>
      </c>
    </row>
    <row r="621" spans="1:11" x14ac:dyDescent="0.3">
      <c r="A621" t="s">
        <v>1165</v>
      </c>
      <c r="B621" t="s">
        <v>53</v>
      </c>
      <c r="C621">
        <v>24</v>
      </c>
      <c r="D621">
        <v>8</v>
      </c>
      <c r="E621">
        <v>1821</v>
      </c>
      <c r="F621" s="6">
        <v>0.66666666666666663</v>
      </c>
      <c r="G621">
        <v>3.7</v>
      </c>
      <c r="H621">
        <v>40.417000000000002</v>
      </c>
      <c r="I621" t="s">
        <v>707</v>
      </c>
      <c r="J621" t="s">
        <v>671</v>
      </c>
      <c r="K621" t="s">
        <v>105</v>
      </c>
    </row>
    <row r="622" spans="1:11" x14ac:dyDescent="0.3">
      <c r="A622" t="s">
        <v>1166</v>
      </c>
      <c r="B622" t="s">
        <v>53</v>
      </c>
      <c r="C622">
        <v>15</v>
      </c>
      <c r="D622">
        <v>4</v>
      </c>
      <c r="E622">
        <v>1886</v>
      </c>
      <c r="F622" s="6">
        <v>0.70833333333333337</v>
      </c>
      <c r="G622">
        <v>-3.2879999999999998</v>
      </c>
      <c r="H622">
        <v>49.847999999999999</v>
      </c>
      <c r="I622" t="s">
        <v>150</v>
      </c>
      <c r="J622" t="s">
        <v>1167</v>
      </c>
      <c r="K622" t="s">
        <v>105</v>
      </c>
    </row>
    <row r="623" spans="1:11" x14ac:dyDescent="0.3">
      <c r="A623" t="s">
        <v>1168</v>
      </c>
      <c r="B623" t="s">
        <v>53</v>
      </c>
      <c r="C623">
        <v>14</v>
      </c>
      <c r="D623">
        <v>3</v>
      </c>
      <c r="E623">
        <v>1940</v>
      </c>
      <c r="F623" s="6">
        <v>0.85763888888888884</v>
      </c>
      <c r="G623">
        <v>-9.1880000000000006</v>
      </c>
      <c r="H623">
        <v>45.463999999999999</v>
      </c>
      <c r="I623" t="s">
        <v>126</v>
      </c>
      <c r="J623" t="s">
        <v>286</v>
      </c>
      <c r="K623" t="s">
        <v>105</v>
      </c>
    </row>
    <row r="624" spans="1:11" x14ac:dyDescent="0.3">
      <c r="A624" t="s">
        <v>1169</v>
      </c>
      <c r="B624" t="s">
        <v>53</v>
      </c>
      <c r="C624">
        <v>4</v>
      </c>
      <c r="D624">
        <v>4</v>
      </c>
      <c r="E624">
        <v>1915</v>
      </c>
      <c r="F624" s="6">
        <v>0.11458333333333333</v>
      </c>
      <c r="G624">
        <v>-11.347</v>
      </c>
      <c r="H624">
        <v>44.494</v>
      </c>
      <c r="I624" t="s">
        <v>126</v>
      </c>
      <c r="J624" t="s">
        <v>777</v>
      </c>
      <c r="K624" t="s">
        <v>105</v>
      </c>
    </row>
    <row r="625" spans="1:11" x14ac:dyDescent="0.3">
      <c r="A625" t="s">
        <v>1170</v>
      </c>
      <c r="B625" t="s">
        <v>53</v>
      </c>
      <c r="C625">
        <v>7</v>
      </c>
      <c r="D625">
        <v>12</v>
      </c>
      <c r="E625">
        <v>1884</v>
      </c>
      <c r="F625" s="6">
        <v>0.375</v>
      </c>
      <c r="G625">
        <v>-10.308</v>
      </c>
      <c r="H625">
        <v>43.552</v>
      </c>
      <c r="I625" t="s">
        <v>203</v>
      </c>
      <c r="J625" t="s">
        <v>1005</v>
      </c>
      <c r="K625" t="s">
        <v>105</v>
      </c>
    </row>
    <row r="626" spans="1:11" x14ac:dyDescent="0.3">
      <c r="A626" t="s">
        <v>1171</v>
      </c>
      <c r="B626" t="s">
        <v>53</v>
      </c>
      <c r="C626">
        <v>10</v>
      </c>
      <c r="D626">
        <v>12</v>
      </c>
      <c r="E626">
        <v>1907</v>
      </c>
      <c r="F626" s="6">
        <v>0.19236111111111112</v>
      </c>
      <c r="G626">
        <v>-9.109</v>
      </c>
      <c r="H626">
        <v>39.215000000000003</v>
      </c>
      <c r="I626" t="s">
        <v>126</v>
      </c>
      <c r="J626" t="s">
        <v>757</v>
      </c>
      <c r="K626" t="s">
        <v>105</v>
      </c>
    </row>
    <row r="627" spans="1:11" x14ac:dyDescent="0.3">
      <c r="A627" t="s">
        <v>1172</v>
      </c>
      <c r="B627" t="s">
        <v>168</v>
      </c>
      <c r="C627">
        <v>21</v>
      </c>
      <c r="D627">
        <v>6</v>
      </c>
      <c r="E627">
        <v>1985</v>
      </c>
      <c r="F627" s="6">
        <v>0.72569444444444442</v>
      </c>
      <c r="G627">
        <v>-2.351</v>
      </c>
      <c r="H627">
        <v>48.856999999999999</v>
      </c>
      <c r="I627" t="s">
        <v>190</v>
      </c>
      <c r="J627" t="s">
        <v>155</v>
      </c>
      <c r="K627" t="s">
        <v>105</v>
      </c>
    </row>
    <row r="628" spans="1:11" x14ac:dyDescent="0.3">
      <c r="A628" t="s">
        <v>1173</v>
      </c>
      <c r="B628" t="s">
        <v>168</v>
      </c>
      <c r="C628">
        <v>24</v>
      </c>
      <c r="D628">
        <v>7</v>
      </c>
      <c r="E628">
        <v>1897</v>
      </c>
      <c r="F628" s="6">
        <v>0.97916666666666663</v>
      </c>
      <c r="G628">
        <v>95.126999999999995</v>
      </c>
      <c r="H628">
        <v>39.561</v>
      </c>
      <c r="I628" t="s">
        <v>104</v>
      </c>
      <c r="J628" t="s">
        <v>1174</v>
      </c>
      <c r="K628" t="s">
        <v>105</v>
      </c>
    </row>
    <row r="629" spans="1:11" x14ac:dyDescent="0.3">
      <c r="A629" t="s">
        <v>1175</v>
      </c>
      <c r="B629" t="s">
        <v>168</v>
      </c>
      <c r="C629">
        <v>9</v>
      </c>
      <c r="D629">
        <v>2</v>
      </c>
      <c r="E629">
        <v>1956</v>
      </c>
      <c r="F629" s="6">
        <v>0.8305555555555556</v>
      </c>
      <c r="G629">
        <v>122.42</v>
      </c>
      <c r="H629">
        <v>37.78</v>
      </c>
      <c r="I629" t="s">
        <v>137</v>
      </c>
      <c r="J629" t="s">
        <v>172</v>
      </c>
      <c r="K629" t="s">
        <v>105</v>
      </c>
    </row>
    <row r="630" spans="1:11" x14ac:dyDescent="0.3">
      <c r="A630" t="s">
        <v>1176</v>
      </c>
      <c r="B630" t="s">
        <v>168</v>
      </c>
      <c r="C630">
        <v>18</v>
      </c>
      <c r="D630">
        <v>9</v>
      </c>
      <c r="E630">
        <v>1886</v>
      </c>
      <c r="F630" s="6">
        <v>0.16666666666666666</v>
      </c>
      <c r="G630">
        <v>-13.734</v>
      </c>
      <c r="H630">
        <v>51.051000000000002</v>
      </c>
      <c r="I630" t="s">
        <v>208</v>
      </c>
      <c r="J630" t="s">
        <v>956</v>
      </c>
      <c r="K630" t="s">
        <v>105</v>
      </c>
    </row>
    <row r="631" spans="1:11" x14ac:dyDescent="0.3">
      <c r="A631" t="s">
        <v>1177</v>
      </c>
      <c r="B631" t="s">
        <v>168</v>
      </c>
      <c r="C631">
        <v>4</v>
      </c>
      <c r="D631">
        <v>7</v>
      </c>
      <c r="E631">
        <v>1990</v>
      </c>
      <c r="F631" s="6">
        <v>0.50694444444444442</v>
      </c>
      <c r="G631">
        <v>-2.4830000000000001</v>
      </c>
      <c r="H631">
        <v>48.874000000000002</v>
      </c>
      <c r="I631" t="s">
        <v>190</v>
      </c>
      <c r="J631" t="s">
        <v>1178</v>
      </c>
      <c r="K631" t="s">
        <v>105</v>
      </c>
    </row>
    <row r="632" spans="1:11" x14ac:dyDescent="0.3">
      <c r="A632" t="s">
        <v>1179</v>
      </c>
      <c r="B632" t="s">
        <v>168</v>
      </c>
      <c r="C632">
        <v>18</v>
      </c>
      <c r="D632">
        <v>11</v>
      </c>
      <c r="E632">
        <v>1882</v>
      </c>
      <c r="F632" s="6">
        <v>0.54861111111111116</v>
      </c>
      <c r="G632">
        <v>-9.1880000000000006</v>
      </c>
      <c r="H632">
        <v>45.463999999999999</v>
      </c>
      <c r="I632" t="s">
        <v>203</v>
      </c>
      <c r="J632" t="s">
        <v>286</v>
      </c>
      <c r="K632" t="s">
        <v>105</v>
      </c>
    </row>
    <row r="633" spans="1:11" x14ac:dyDescent="0.3">
      <c r="A633" t="s">
        <v>1180</v>
      </c>
      <c r="B633" t="s">
        <v>168</v>
      </c>
      <c r="C633">
        <v>30</v>
      </c>
      <c r="D633">
        <v>6</v>
      </c>
      <c r="E633">
        <v>2002</v>
      </c>
      <c r="F633" s="6">
        <v>5.1388888888888887E-2</v>
      </c>
      <c r="G633">
        <v>117.96</v>
      </c>
      <c r="H633">
        <v>34.085000000000001</v>
      </c>
      <c r="I633" t="s">
        <v>171</v>
      </c>
      <c r="J633" t="s">
        <v>363</v>
      </c>
      <c r="K633" t="s">
        <v>105</v>
      </c>
    </row>
    <row r="634" spans="1:11" x14ac:dyDescent="0.3">
      <c r="A634" t="s">
        <v>1181</v>
      </c>
      <c r="B634" t="s">
        <v>168</v>
      </c>
      <c r="C634">
        <v>18</v>
      </c>
      <c r="D634">
        <v>4</v>
      </c>
      <c r="E634">
        <v>1984</v>
      </c>
      <c r="F634" s="6">
        <v>5.5555555555555558E-3</v>
      </c>
      <c r="G634">
        <v>-118.24299999999999</v>
      </c>
      <c r="H634">
        <v>34.052</v>
      </c>
      <c r="I634" t="s">
        <v>137</v>
      </c>
      <c r="J634" t="s">
        <v>536</v>
      </c>
      <c r="K634" t="s">
        <v>105</v>
      </c>
    </row>
    <row r="635" spans="1:11" x14ac:dyDescent="0.3">
      <c r="A635" t="s">
        <v>1182</v>
      </c>
      <c r="B635" t="s">
        <v>168</v>
      </c>
      <c r="C635">
        <v>12</v>
      </c>
      <c r="D635">
        <v>1</v>
      </c>
      <c r="E635">
        <v>1978</v>
      </c>
      <c r="F635" s="6">
        <v>0.33888888888888891</v>
      </c>
      <c r="G635">
        <v>71.058999999999997</v>
      </c>
      <c r="H635">
        <v>42.359000000000002</v>
      </c>
      <c r="I635" t="s">
        <v>144</v>
      </c>
      <c r="J635" t="s">
        <v>176</v>
      </c>
      <c r="K635" t="s">
        <v>105</v>
      </c>
    </row>
    <row r="636" spans="1:11" x14ac:dyDescent="0.3">
      <c r="A636" t="s">
        <v>1183</v>
      </c>
      <c r="B636" t="s">
        <v>168</v>
      </c>
      <c r="C636">
        <v>23</v>
      </c>
      <c r="D636">
        <v>9</v>
      </c>
      <c r="E636">
        <v>1990</v>
      </c>
      <c r="F636" s="6">
        <v>0.5493055555555556</v>
      </c>
      <c r="G636">
        <v>3.9359999999999999</v>
      </c>
      <c r="H636">
        <v>56.119</v>
      </c>
      <c r="I636" t="s">
        <v>126</v>
      </c>
      <c r="J636" t="s">
        <v>1184</v>
      </c>
      <c r="K636" t="s">
        <v>105</v>
      </c>
    </row>
    <row r="637" spans="1:11" x14ac:dyDescent="0.3">
      <c r="A637" t="s">
        <v>1185</v>
      </c>
      <c r="B637" t="s">
        <v>53</v>
      </c>
      <c r="C637">
        <v>6</v>
      </c>
      <c r="D637">
        <v>2</v>
      </c>
      <c r="E637">
        <v>1908</v>
      </c>
      <c r="F637" s="6">
        <v>2.0833333333333332E-2</v>
      </c>
      <c r="G637">
        <v>-12.041</v>
      </c>
      <c r="H637">
        <v>43.670999999999999</v>
      </c>
      <c r="I637" t="s">
        <v>126</v>
      </c>
      <c r="J637" t="s">
        <v>1186</v>
      </c>
      <c r="K637" t="s">
        <v>105</v>
      </c>
    </row>
    <row r="638" spans="1:11" x14ac:dyDescent="0.3">
      <c r="A638" t="s">
        <v>1187</v>
      </c>
      <c r="B638" t="s">
        <v>53</v>
      </c>
      <c r="C638">
        <v>7</v>
      </c>
      <c r="D638">
        <v>10</v>
      </c>
      <c r="E638">
        <v>1934</v>
      </c>
      <c r="F638" s="6">
        <v>0.21875</v>
      </c>
      <c r="G638">
        <v>75.754000000000005</v>
      </c>
      <c r="H638">
        <v>39.682000000000002</v>
      </c>
      <c r="I638" t="s">
        <v>144</v>
      </c>
      <c r="J638" t="s">
        <v>1188</v>
      </c>
      <c r="K638" t="s">
        <v>105</v>
      </c>
    </row>
    <row r="639" spans="1:11" x14ac:dyDescent="0.3">
      <c r="A639" t="s">
        <v>1189</v>
      </c>
      <c r="B639" t="s">
        <v>53</v>
      </c>
      <c r="C639">
        <v>1</v>
      </c>
      <c r="D639">
        <v>3</v>
      </c>
      <c r="E639">
        <v>1932</v>
      </c>
      <c r="F639" s="6">
        <v>0.67708333333333337</v>
      </c>
      <c r="G639">
        <v>-10.885</v>
      </c>
      <c r="H639">
        <v>44.783000000000001</v>
      </c>
      <c r="I639" t="s">
        <v>126</v>
      </c>
      <c r="J639" t="s">
        <v>1190</v>
      </c>
      <c r="K639" t="s">
        <v>105</v>
      </c>
    </row>
    <row r="640" spans="1:11" x14ac:dyDescent="0.3">
      <c r="A640" t="s">
        <v>1191</v>
      </c>
      <c r="B640" t="s">
        <v>53</v>
      </c>
      <c r="C640">
        <v>29</v>
      </c>
      <c r="D640">
        <v>11</v>
      </c>
      <c r="E640">
        <v>1799</v>
      </c>
      <c r="F640" s="6">
        <v>0.16666666666666666</v>
      </c>
      <c r="G640">
        <v>72.986000000000004</v>
      </c>
      <c r="H640">
        <v>41.601999999999997</v>
      </c>
      <c r="I640" t="s">
        <v>179</v>
      </c>
      <c r="J640" t="s">
        <v>1192</v>
      </c>
      <c r="K640" t="s">
        <v>105</v>
      </c>
    </row>
    <row r="641" spans="1:11" x14ac:dyDescent="0.3">
      <c r="A641" t="s">
        <v>1193</v>
      </c>
      <c r="B641" t="s">
        <v>53</v>
      </c>
      <c r="C641">
        <v>6</v>
      </c>
      <c r="D641">
        <v>3</v>
      </c>
      <c r="E641">
        <v>1930</v>
      </c>
      <c r="F641" s="6">
        <v>0.35416666666666669</v>
      </c>
      <c r="G641">
        <v>-12.617000000000001</v>
      </c>
      <c r="H641">
        <v>42.052</v>
      </c>
      <c r="I641" t="s">
        <v>126</v>
      </c>
      <c r="J641" t="s">
        <v>1194</v>
      </c>
      <c r="K641" t="s">
        <v>105</v>
      </c>
    </row>
    <row r="642" spans="1:11" x14ac:dyDescent="0.3">
      <c r="A642" t="s">
        <v>1195</v>
      </c>
      <c r="B642" t="s">
        <v>53</v>
      </c>
      <c r="C642">
        <v>30</v>
      </c>
      <c r="D642">
        <v>3</v>
      </c>
      <c r="E642">
        <v>1931</v>
      </c>
      <c r="F642" s="6">
        <v>0.58333333333333337</v>
      </c>
      <c r="G642">
        <v>-10.775</v>
      </c>
      <c r="H642">
        <v>43.884999999999998</v>
      </c>
      <c r="I642" t="s">
        <v>126</v>
      </c>
      <c r="J642" t="s">
        <v>1196</v>
      </c>
      <c r="K642" t="s">
        <v>105</v>
      </c>
    </row>
    <row r="643" spans="1:11" x14ac:dyDescent="0.3">
      <c r="A643" t="s">
        <v>1197</v>
      </c>
      <c r="B643" t="s">
        <v>53</v>
      </c>
      <c r="C643">
        <v>1</v>
      </c>
      <c r="D643">
        <v>4</v>
      </c>
      <c r="E643">
        <v>1927</v>
      </c>
      <c r="F643" s="6">
        <v>0.97916666666666663</v>
      </c>
      <c r="G643">
        <v>95.37</v>
      </c>
      <c r="H643">
        <v>29.760999999999999</v>
      </c>
      <c r="I643" t="s">
        <v>104</v>
      </c>
      <c r="J643" t="s">
        <v>133</v>
      </c>
      <c r="K643" t="s">
        <v>105</v>
      </c>
    </row>
    <row r="644" spans="1:11" x14ac:dyDescent="0.3">
      <c r="A644" t="s">
        <v>1198</v>
      </c>
      <c r="B644" t="s">
        <v>168</v>
      </c>
      <c r="C644">
        <v>22</v>
      </c>
      <c r="D644">
        <v>6</v>
      </c>
      <c r="E644">
        <v>1964</v>
      </c>
      <c r="F644" s="6">
        <v>0.65</v>
      </c>
      <c r="G644">
        <v>72.099999999999994</v>
      </c>
      <c r="H644">
        <v>41.354999999999997</v>
      </c>
      <c r="I644" t="s">
        <v>106</v>
      </c>
      <c r="J644" t="s">
        <v>1199</v>
      </c>
      <c r="K644" t="s">
        <v>105</v>
      </c>
    </row>
    <row r="645" spans="1:11" x14ac:dyDescent="0.3">
      <c r="A645" t="s">
        <v>1200</v>
      </c>
      <c r="B645" t="s">
        <v>168</v>
      </c>
      <c r="C645">
        <v>13</v>
      </c>
      <c r="D645">
        <v>4</v>
      </c>
      <c r="E645">
        <v>1977</v>
      </c>
      <c r="F645" s="6">
        <v>0.89930555555555558</v>
      </c>
      <c r="G645">
        <v>70.948999999999998</v>
      </c>
      <c r="H645">
        <v>42.573999999999998</v>
      </c>
      <c r="I645" t="s">
        <v>144</v>
      </c>
      <c r="J645" t="s">
        <v>1201</v>
      </c>
      <c r="K645" t="s">
        <v>105</v>
      </c>
    </row>
    <row r="646" spans="1:11" x14ac:dyDescent="0.3">
      <c r="A646" t="s">
        <v>1202</v>
      </c>
      <c r="B646" t="s">
        <v>168</v>
      </c>
      <c r="C646">
        <v>12</v>
      </c>
      <c r="D646">
        <v>11</v>
      </c>
      <c r="E646">
        <v>1962</v>
      </c>
      <c r="F646" s="6">
        <v>0.17847222222222223</v>
      </c>
      <c r="G646">
        <v>71.058999999999997</v>
      </c>
      <c r="H646">
        <v>42.359000000000002</v>
      </c>
      <c r="I646" t="s">
        <v>144</v>
      </c>
      <c r="J646" t="s">
        <v>176</v>
      </c>
      <c r="K646" t="s">
        <v>105</v>
      </c>
    </row>
    <row r="647" spans="1:11" x14ac:dyDescent="0.3">
      <c r="A647" t="s">
        <v>1203</v>
      </c>
      <c r="B647" t="s">
        <v>168</v>
      </c>
      <c r="C647">
        <v>25</v>
      </c>
      <c r="D647">
        <v>11</v>
      </c>
      <c r="E647">
        <v>1960</v>
      </c>
      <c r="F647" s="6">
        <v>0.14166666666666666</v>
      </c>
      <c r="G647">
        <v>81.963999999999999</v>
      </c>
      <c r="H647">
        <v>33.472000000000001</v>
      </c>
      <c r="I647" t="s">
        <v>144</v>
      </c>
      <c r="J647" t="s">
        <v>1204</v>
      </c>
      <c r="K647" t="s">
        <v>105</v>
      </c>
    </row>
    <row r="648" spans="1:11" x14ac:dyDescent="0.3">
      <c r="A648" t="s">
        <v>1205</v>
      </c>
      <c r="B648" t="s">
        <v>168</v>
      </c>
      <c r="C648">
        <v>10</v>
      </c>
      <c r="D648">
        <v>9</v>
      </c>
      <c r="E648">
        <v>1953</v>
      </c>
      <c r="F648" s="6">
        <v>0.05</v>
      </c>
      <c r="G648">
        <v>122.16</v>
      </c>
      <c r="H648">
        <v>37.445</v>
      </c>
      <c r="I648" t="s">
        <v>171</v>
      </c>
      <c r="J648" t="s">
        <v>138</v>
      </c>
      <c r="K648" t="s">
        <v>105</v>
      </c>
    </row>
    <row r="649" spans="1:11" x14ac:dyDescent="0.3">
      <c r="A649" t="s">
        <v>1206</v>
      </c>
      <c r="B649" t="s">
        <v>168</v>
      </c>
      <c r="C649">
        <v>6</v>
      </c>
      <c r="D649">
        <v>3</v>
      </c>
      <c r="E649">
        <v>1969</v>
      </c>
      <c r="F649" s="6">
        <v>0.85624999999999996</v>
      </c>
      <c r="G649">
        <v>87.909000000000006</v>
      </c>
      <c r="H649">
        <v>43.040999999999997</v>
      </c>
      <c r="I649" t="s">
        <v>104</v>
      </c>
      <c r="J649" t="s">
        <v>184</v>
      </c>
      <c r="K649" t="s">
        <v>105</v>
      </c>
    </row>
    <row r="650" spans="1:11" x14ac:dyDescent="0.3">
      <c r="A650" t="s">
        <v>1207</v>
      </c>
      <c r="B650" t="s">
        <v>168</v>
      </c>
      <c r="C650">
        <v>16</v>
      </c>
      <c r="D650">
        <v>9</v>
      </c>
      <c r="E650">
        <v>1971</v>
      </c>
      <c r="F650" s="6">
        <v>0.68958333333333333</v>
      </c>
      <c r="G650">
        <v>71.212000000000003</v>
      </c>
      <c r="H650">
        <v>42.338000000000001</v>
      </c>
      <c r="I650" t="s">
        <v>106</v>
      </c>
      <c r="J650" t="s">
        <v>1208</v>
      </c>
      <c r="K650" t="s">
        <v>105</v>
      </c>
    </row>
    <row r="651" spans="1:11" x14ac:dyDescent="0.3">
      <c r="A651" t="s">
        <v>1209</v>
      </c>
      <c r="B651" t="s">
        <v>168</v>
      </c>
      <c r="C651">
        <v>23</v>
      </c>
      <c r="D651">
        <v>11</v>
      </c>
      <c r="E651">
        <v>1949</v>
      </c>
      <c r="F651" s="6">
        <v>3.125E-2</v>
      </c>
      <c r="G651">
        <v>122.16</v>
      </c>
      <c r="H651">
        <v>37.445</v>
      </c>
      <c r="I651" t="s">
        <v>137</v>
      </c>
      <c r="J651" t="s">
        <v>138</v>
      </c>
      <c r="K651" t="s">
        <v>105</v>
      </c>
    </row>
    <row r="652" spans="1:11" x14ac:dyDescent="0.3">
      <c r="A652" t="s">
        <v>1210</v>
      </c>
      <c r="B652" t="s">
        <v>168</v>
      </c>
      <c r="C652">
        <v>3</v>
      </c>
      <c r="D652">
        <v>4</v>
      </c>
      <c r="E652">
        <v>1987</v>
      </c>
      <c r="F652" s="6">
        <v>8.819444444444445E-2</v>
      </c>
      <c r="G652">
        <v>71.418999999999997</v>
      </c>
      <c r="H652">
        <v>42.281999999999996</v>
      </c>
      <c r="I652" t="s">
        <v>144</v>
      </c>
      <c r="J652" t="s">
        <v>1211</v>
      </c>
      <c r="K652" t="s">
        <v>105</v>
      </c>
    </row>
    <row r="653" spans="1:11" x14ac:dyDescent="0.3">
      <c r="A653" t="s">
        <v>1212</v>
      </c>
      <c r="B653" t="s">
        <v>168</v>
      </c>
      <c r="C653">
        <v>23</v>
      </c>
      <c r="D653">
        <v>7</v>
      </c>
      <c r="E653">
        <v>1920</v>
      </c>
      <c r="F653" s="6">
        <v>0.20833333333333334</v>
      </c>
      <c r="G653">
        <v>9.1359999999999992</v>
      </c>
      <c r="H653">
        <v>38.707000000000001</v>
      </c>
      <c r="I653" t="s">
        <v>126</v>
      </c>
      <c r="J653" t="s">
        <v>1213</v>
      </c>
      <c r="K653" t="s">
        <v>105</v>
      </c>
    </row>
    <row r="654" spans="1:11" x14ac:dyDescent="0.3">
      <c r="A654" t="s">
        <v>1214</v>
      </c>
      <c r="B654" t="s">
        <v>53</v>
      </c>
      <c r="C654">
        <v>20</v>
      </c>
      <c r="D654">
        <v>2</v>
      </c>
      <c r="E654">
        <v>1920</v>
      </c>
      <c r="F654" s="6">
        <v>0.16666666666666666</v>
      </c>
      <c r="G654">
        <v>-3.3460000000000001</v>
      </c>
      <c r="H654">
        <v>45.402999999999999</v>
      </c>
      <c r="I654" t="s">
        <v>126</v>
      </c>
      <c r="J654" t="s">
        <v>1215</v>
      </c>
      <c r="K654" t="s">
        <v>105</v>
      </c>
    </row>
    <row r="655" spans="1:11" x14ac:dyDescent="0.3">
      <c r="A655" t="s">
        <v>1216</v>
      </c>
      <c r="B655" t="s">
        <v>168</v>
      </c>
      <c r="C655">
        <v>5</v>
      </c>
      <c r="D655">
        <v>7</v>
      </c>
      <c r="E655">
        <v>1979</v>
      </c>
      <c r="F655" s="6">
        <v>0.6875</v>
      </c>
      <c r="G655">
        <v>-2.0939999999999999</v>
      </c>
      <c r="H655">
        <v>48.899000000000001</v>
      </c>
      <c r="I655" t="s">
        <v>190</v>
      </c>
      <c r="J655" t="s">
        <v>473</v>
      </c>
      <c r="K655" t="s">
        <v>105</v>
      </c>
    </row>
    <row r="656" spans="1:11" x14ac:dyDescent="0.3">
      <c r="A656" t="s">
        <v>1217</v>
      </c>
      <c r="B656" t="s">
        <v>168</v>
      </c>
      <c r="C656">
        <v>9</v>
      </c>
      <c r="D656">
        <v>7</v>
      </c>
      <c r="E656">
        <v>1966</v>
      </c>
      <c r="F656" s="6">
        <v>0.72361111111111109</v>
      </c>
      <c r="G656">
        <v>-4.3869999999999996</v>
      </c>
      <c r="H656">
        <v>50.837000000000003</v>
      </c>
      <c r="I656" t="s">
        <v>126</v>
      </c>
      <c r="J656" t="s">
        <v>1218</v>
      </c>
      <c r="K656" t="s">
        <v>105</v>
      </c>
    </row>
    <row r="657" spans="1:11" x14ac:dyDescent="0.3">
      <c r="A657" t="s">
        <v>1219</v>
      </c>
      <c r="B657" t="s">
        <v>168</v>
      </c>
      <c r="C657">
        <v>10</v>
      </c>
      <c r="D657">
        <v>5</v>
      </c>
      <c r="E657">
        <v>1928</v>
      </c>
      <c r="F657" s="6">
        <v>0.91666666666666663</v>
      </c>
      <c r="G657">
        <v>-2.351</v>
      </c>
      <c r="H657">
        <v>48.856999999999999</v>
      </c>
      <c r="I657" t="s">
        <v>126</v>
      </c>
      <c r="J657" t="s">
        <v>155</v>
      </c>
      <c r="K657" t="s">
        <v>105</v>
      </c>
    </row>
    <row r="658" spans="1:11" x14ac:dyDescent="0.3">
      <c r="A658" t="s">
        <v>1220</v>
      </c>
      <c r="B658" t="s">
        <v>53</v>
      </c>
      <c r="C658">
        <v>24</v>
      </c>
      <c r="D658">
        <v>6</v>
      </c>
      <c r="E658">
        <v>1755</v>
      </c>
      <c r="F658" s="6">
        <v>0.25</v>
      </c>
      <c r="G658">
        <v>-6.1310000000000002</v>
      </c>
      <c r="H658">
        <v>51.784999999999997</v>
      </c>
      <c r="I658" t="s">
        <v>208</v>
      </c>
      <c r="J658" t="s">
        <v>1221</v>
      </c>
      <c r="K658" t="s">
        <v>105</v>
      </c>
    </row>
    <row r="659" spans="1:11" x14ac:dyDescent="0.3">
      <c r="A659" t="s">
        <v>1222</v>
      </c>
      <c r="B659" t="s">
        <v>53</v>
      </c>
      <c r="C659">
        <v>28</v>
      </c>
      <c r="D659">
        <v>11</v>
      </c>
      <c r="E659">
        <v>1824</v>
      </c>
      <c r="F659" s="6">
        <v>0.64583333333333337</v>
      </c>
      <c r="G659">
        <v>-2.351</v>
      </c>
      <c r="H659">
        <v>48.856999999999999</v>
      </c>
      <c r="I659" t="s">
        <v>150</v>
      </c>
      <c r="J659" t="s">
        <v>155</v>
      </c>
      <c r="K659" t="s">
        <v>105</v>
      </c>
    </row>
    <row r="660" spans="1:11" x14ac:dyDescent="0.3">
      <c r="A660" t="s">
        <v>1223</v>
      </c>
      <c r="B660" t="s">
        <v>53</v>
      </c>
      <c r="C660">
        <v>29</v>
      </c>
      <c r="D660">
        <v>11</v>
      </c>
      <c r="E660">
        <v>1863</v>
      </c>
      <c r="F660" s="6">
        <v>0.85416666666666663</v>
      </c>
      <c r="G660">
        <v>1.68</v>
      </c>
      <c r="H660">
        <v>48.112000000000002</v>
      </c>
      <c r="I660" t="s">
        <v>150</v>
      </c>
      <c r="J660" t="s">
        <v>1113</v>
      </c>
      <c r="K660" t="s">
        <v>105</v>
      </c>
    </row>
    <row r="661" spans="1:11" x14ac:dyDescent="0.3">
      <c r="A661" t="s">
        <v>1224</v>
      </c>
      <c r="B661" t="s">
        <v>53</v>
      </c>
      <c r="C661">
        <v>16</v>
      </c>
      <c r="D661">
        <v>4</v>
      </c>
      <c r="E661">
        <v>1844</v>
      </c>
      <c r="F661" s="6">
        <v>0.29166666666666669</v>
      </c>
      <c r="G661">
        <v>-2.351</v>
      </c>
      <c r="H661">
        <v>48.856999999999999</v>
      </c>
      <c r="I661" t="s">
        <v>150</v>
      </c>
      <c r="J661" t="s">
        <v>155</v>
      </c>
      <c r="K661" t="s">
        <v>105</v>
      </c>
    </row>
    <row r="662" spans="1:11" x14ac:dyDescent="0.3">
      <c r="A662" t="s">
        <v>1225</v>
      </c>
      <c r="B662" t="s">
        <v>53</v>
      </c>
      <c r="C662">
        <v>4</v>
      </c>
      <c r="D662">
        <v>2</v>
      </c>
      <c r="E662">
        <v>1859</v>
      </c>
      <c r="F662" s="6">
        <v>0.20833333333333334</v>
      </c>
      <c r="G662">
        <v>3.4350000000000001</v>
      </c>
      <c r="H662">
        <v>48.360999999999997</v>
      </c>
      <c r="I662" t="s">
        <v>150</v>
      </c>
      <c r="J662" t="s">
        <v>1226</v>
      </c>
      <c r="K662" t="s">
        <v>105</v>
      </c>
    </row>
    <row r="663" spans="1:11" x14ac:dyDescent="0.3">
      <c r="A663" t="s">
        <v>1227</v>
      </c>
      <c r="B663" t="s">
        <v>168</v>
      </c>
      <c r="C663">
        <v>21</v>
      </c>
      <c r="D663">
        <v>2</v>
      </c>
      <c r="E663">
        <v>1903</v>
      </c>
      <c r="F663" s="6">
        <v>0.85069444444444442</v>
      </c>
      <c r="G663">
        <v>-2.351</v>
      </c>
      <c r="H663">
        <v>48.856999999999999</v>
      </c>
      <c r="I663" t="s">
        <v>150</v>
      </c>
      <c r="J663" t="s">
        <v>155</v>
      </c>
      <c r="K663" t="s">
        <v>105</v>
      </c>
    </row>
    <row r="664" spans="1:11" x14ac:dyDescent="0.3">
      <c r="A664" t="s">
        <v>1228</v>
      </c>
      <c r="B664" t="s">
        <v>53</v>
      </c>
      <c r="C664">
        <v>6</v>
      </c>
      <c r="D664">
        <v>5</v>
      </c>
      <c r="E664">
        <v>1940</v>
      </c>
      <c r="F664" s="6">
        <v>0.20833333333333334</v>
      </c>
      <c r="G664">
        <v>-4.8650000000000002</v>
      </c>
      <c r="H664">
        <v>50.465000000000003</v>
      </c>
      <c r="I664" t="s">
        <v>126</v>
      </c>
      <c r="J664" t="s">
        <v>1229</v>
      </c>
      <c r="K664" t="s">
        <v>105</v>
      </c>
    </row>
    <row r="665" spans="1:11" x14ac:dyDescent="0.3">
      <c r="A665" t="s">
        <v>1230</v>
      </c>
      <c r="B665" t="s">
        <v>53</v>
      </c>
      <c r="C665">
        <v>1</v>
      </c>
      <c r="D665">
        <v>11</v>
      </c>
      <c r="E665">
        <v>1908</v>
      </c>
      <c r="F665" s="6">
        <v>0.78541666666666665</v>
      </c>
      <c r="G665">
        <v>-2.2879999999999998</v>
      </c>
      <c r="H665">
        <v>48.893999999999998</v>
      </c>
      <c r="I665" t="s">
        <v>150</v>
      </c>
      <c r="J665" t="s">
        <v>1231</v>
      </c>
      <c r="K665" t="s">
        <v>105</v>
      </c>
    </row>
    <row r="666" spans="1:11" x14ac:dyDescent="0.3">
      <c r="A666" t="s">
        <v>1232</v>
      </c>
      <c r="B666" t="s">
        <v>53</v>
      </c>
      <c r="C666">
        <v>14</v>
      </c>
      <c r="D666">
        <v>8</v>
      </c>
      <c r="E666">
        <v>1918</v>
      </c>
      <c r="F666" s="6">
        <v>0.16666666666666666</v>
      </c>
      <c r="G666">
        <v>-0.96899999999999997</v>
      </c>
      <c r="H666">
        <v>44.497999999999998</v>
      </c>
      <c r="I666" t="s">
        <v>126</v>
      </c>
      <c r="J666" t="s">
        <v>350</v>
      </c>
      <c r="K666" t="s">
        <v>105</v>
      </c>
    </row>
    <row r="667" spans="1:11" x14ac:dyDescent="0.3">
      <c r="A667" t="s">
        <v>1233</v>
      </c>
      <c r="B667" t="s">
        <v>53</v>
      </c>
      <c r="C667">
        <v>27</v>
      </c>
      <c r="D667">
        <v>4</v>
      </c>
      <c r="E667">
        <v>1875</v>
      </c>
      <c r="F667" s="6">
        <v>0.79166666666666663</v>
      </c>
      <c r="G667">
        <v>-4.399</v>
      </c>
      <c r="H667">
        <v>51.220999999999997</v>
      </c>
      <c r="I667" t="s">
        <v>147</v>
      </c>
      <c r="J667" t="s">
        <v>913</v>
      </c>
      <c r="K667" t="s">
        <v>105</v>
      </c>
    </row>
    <row r="668" spans="1:11" x14ac:dyDescent="0.3">
      <c r="A668" t="s">
        <v>1234</v>
      </c>
      <c r="B668" t="s">
        <v>53</v>
      </c>
      <c r="C668">
        <v>1</v>
      </c>
      <c r="D668">
        <v>10</v>
      </c>
      <c r="E668">
        <v>1921</v>
      </c>
      <c r="F668" s="6">
        <v>0.70833333333333337</v>
      </c>
      <c r="G668">
        <v>-3.0720000000000001</v>
      </c>
      <c r="H668">
        <v>47.78</v>
      </c>
      <c r="I668" t="s">
        <v>126</v>
      </c>
      <c r="J668" t="s">
        <v>874</v>
      </c>
      <c r="K668" t="s">
        <v>105</v>
      </c>
    </row>
    <row r="669" spans="1:11" x14ac:dyDescent="0.3">
      <c r="A669" t="s">
        <v>1235</v>
      </c>
      <c r="B669" t="s">
        <v>53</v>
      </c>
      <c r="C669">
        <v>24</v>
      </c>
      <c r="D669">
        <v>4</v>
      </c>
      <c r="E669">
        <v>1873</v>
      </c>
      <c r="F669" s="6">
        <v>0.97916666666666663</v>
      </c>
      <c r="G669">
        <v>-0.91300000000000003</v>
      </c>
      <c r="H669">
        <v>47.591999999999999</v>
      </c>
      <c r="I669" t="s">
        <v>150</v>
      </c>
      <c r="J669" t="s">
        <v>1236</v>
      </c>
      <c r="K669" t="s">
        <v>105</v>
      </c>
    </row>
    <row r="670" spans="1:11" x14ac:dyDescent="0.3">
      <c r="A670" t="s">
        <v>1237</v>
      </c>
      <c r="B670" t="s">
        <v>53</v>
      </c>
      <c r="C670">
        <v>18</v>
      </c>
      <c r="D670">
        <v>4</v>
      </c>
      <c r="E670">
        <v>1918</v>
      </c>
      <c r="F670" s="6">
        <v>0.625</v>
      </c>
      <c r="G670">
        <v>0.55900000000000005</v>
      </c>
      <c r="H670">
        <v>47.469000000000001</v>
      </c>
      <c r="I670" t="s">
        <v>126</v>
      </c>
      <c r="J670" t="s">
        <v>1238</v>
      </c>
      <c r="K670" t="s">
        <v>105</v>
      </c>
    </row>
    <row r="671" spans="1:11" x14ac:dyDescent="0.3">
      <c r="A671" t="s">
        <v>1239</v>
      </c>
      <c r="B671" t="s">
        <v>53</v>
      </c>
      <c r="C671">
        <v>25</v>
      </c>
      <c r="D671">
        <v>1</v>
      </c>
      <c r="E671">
        <v>1902</v>
      </c>
      <c r="F671" s="6">
        <v>0.1875</v>
      </c>
      <c r="G671">
        <v>-2.2730000000000001</v>
      </c>
      <c r="H671">
        <v>48.884</v>
      </c>
      <c r="I671" t="s">
        <v>150</v>
      </c>
      <c r="J671" t="s">
        <v>888</v>
      </c>
      <c r="K671" t="s">
        <v>105</v>
      </c>
    </row>
    <row r="672" spans="1:11" x14ac:dyDescent="0.3">
      <c r="A672" t="s">
        <v>1240</v>
      </c>
      <c r="B672" t="s">
        <v>53</v>
      </c>
      <c r="C672">
        <v>1</v>
      </c>
      <c r="D672">
        <v>1</v>
      </c>
      <c r="E672">
        <v>1922</v>
      </c>
      <c r="F672" s="6">
        <v>0.375</v>
      </c>
      <c r="G672">
        <v>-7.08</v>
      </c>
      <c r="H672">
        <v>47.564999999999998</v>
      </c>
      <c r="I672" t="s">
        <v>108</v>
      </c>
      <c r="J672" t="s">
        <v>1241</v>
      </c>
      <c r="K672" t="s">
        <v>105</v>
      </c>
    </row>
    <row r="673" spans="1:11" x14ac:dyDescent="0.3">
      <c r="A673" t="s">
        <v>1242</v>
      </c>
      <c r="B673" t="s">
        <v>53</v>
      </c>
      <c r="C673">
        <v>14</v>
      </c>
      <c r="D673">
        <v>8</v>
      </c>
      <c r="E673">
        <v>1934</v>
      </c>
      <c r="F673" s="6">
        <v>0.875</v>
      </c>
      <c r="G673">
        <v>1.9550000000000001</v>
      </c>
      <c r="H673">
        <v>48.137999999999998</v>
      </c>
      <c r="I673" t="s">
        <v>126</v>
      </c>
      <c r="J673" t="s">
        <v>1243</v>
      </c>
      <c r="K673" t="s">
        <v>105</v>
      </c>
    </row>
    <row r="674" spans="1:11" x14ac:dyDescent="0.3">
      <c r="A674" t="s">
        <v>1244</v>
      </c>
      <c r="B674" t="s">
        <v>53</v>
      </c>
      <c r="C674">
        <v>2</v>
      </c>
      <c r="D674">
        <v>4</v>
      </c>
      <c r="E674">
        <v>1891</v>
      </c>
      <c r="F674" s="6">
        <v>0.29166666666666669</v>
      </c>
      <c r="G674">
        <v>-2.4470000000000001</v>
      </c>
      <c r="H674">
        <v>48.728999999999999</v>
      </c>
      <c r="I674" t="s">
        <v>150</v>
      </c>
      <c r="J674" t="s">
        <v>1245</v>
      </c>
      <c r="K674" t="s">
        <v>105</v>
      </c>
    </row>
    <row r="675" spans="1:11" x14ac:dyDescent="0.3">
      <c r="A675" t="s">
        <v>1246</v>
      </c>
      <c r="B675" t="s">
        <v>53</v>
      </c>
      <c r="C675">
        <v>8</v>
      </c>
      <c r="D675">
        <v>8</v>
      </c>
      <c r="E675">
        <v>1920</v>
      </c>
      <c r="F675" s="6">
        <v>9.0277777777777776E-2</v>
      </c>
      <c r="G675">
        <v>-2.351</v>
      </c>
      <c r="H675">
        <v>48.856999999999999</v>
      </c>
      <c r="I675" t="s">
        <v>126</v>
      </c>
      <c r="J675" t="s">
        <v>155</v>
      </c>
      <c r="K675" t="s">
        <v>105</v>
      </c>
    </row>
    <row r="676" spans="1:11" x14ac:dyDescent="0.3">
      <c r="A676" t="s">
        <v>1247</v>
      </c>
      <c r="B676" t="s">
        <v>53</v>
      </c>
      <c r="C676">
        <v>23</v>
      </c>
      <c r="D676">
        <v>11</v>
      </c>
      <c r="E676">
        <v>1878</v>
      </c>
      <c r="F676" s="6">
        <v>0.58333333333333337</v>
      </c>
      <c r="G676">
        <v>-0.106</v>
      </c>
      <c r="H676">
        <v>49.493000000000002</v>
      </c>
      <c r="I676" t="s">
        <v>150</v>
      </c>
      <c r="J676" t="s">
        <v>481</v>
      </c>
      <c r="K676" t="s">
        <v>105</v>
      </c>
    </row>
    <row r="677" spans="1:11" x14ac:dyDescent="0.3">
      <c r="A677" t="s">
        <v>1248</v>
      </c>
      <c r="B677" t="s">
        <v>53</v>
      </c>
      <c r="C677">
        <v>27</v>
      </c>
      <c r="D677">
        <v>11</v>
      </c>
      <c r="E677">
        <v>1897</v>
      </c>
      <c r="F677" s="6">
        <v>0.125</v>
      </c>
      <c r="G677">
        <v>-8.4000000000000005E-2</v>
      </c>
      <c r="H677">
        <v>48.43</v>
      </c>
      <c r="I677" t="s">
        <v>150</v>
      </c>
      <c r="J677" t="s">
        <v>1249</v>
      </c>
      <c r="K677" t="s">
        <v>105</v>
      </c>
    </row>
    <row r="678" spans="1:11" x14ac:dyDescent="0.3">
      <c r="A678" t="s">
        <v>1250</v>
      </c>
      <c r="B678" t="s">
        <v>53</v>
      </c>
      <c r="C678">
        <v>4</v>
      </c>
      <c r="D678">
        <v>6</v>
      </c>
      <c r="E678">
        <v>1890</v>
      </c>
      <c r="F678" s="6">
        <v>0.97916666666666663</v>
      </c>
      <c r="G678">
        <v>0.36</v>
      </c>
      <c r="H678">
        <v>49.185000000000002</v>
      </c>
      <c r="I678" t="s">
        <v>150</v>
      </c>
      <c r="J678" t="s">
        <v>1251</v>
      </c>
      <c r="K678" t="s">
        <v>105</v>
      </c>
    </row>
    <row r="679" spans="1:11" x14ac:dyDescent="0.3">
      <c r="A679" t="s">
        <v>1252</v>
      </c>
      <c r="B679" t="s">
        <v>53</v>
      </c>
      <c r="C679">
        <v>17</v>
      </c>
      <c r="D679">
        <v>6</v>
      </c>
      <c r="E679">
        <v>1880</v>
      </c>
      <c r="F679" s="6">
        <v>0.58333333333333337</v>
      </c>
      <c r="G679">
        <v>-2.1560000000000001</v>
      </c>
      <c r="H679">
        <v>48.89</v>
      </c>
      <c r="I679" t="s">
        <v>150</v>
      </c>
      <c r="J679" t="s">
        <v>1253</v>
      </c>
      <c r="K679" t="s">
        <v>105</v>
      </c>
    </row>
    <row r="680" spans="1:11" x14ac:dyDescent="0.3">
      <c r="A680" t="s">
        <v>1254</v>
      </c>
      <c r="B680" t="s">
        <v>53</v>
      </c>
      <c r="C680">
        <v>24</v>
      </c>
      <c r="D680">
        <v>2</v>
      </c>
      <c r="E680">
        <v>1922</v>
      </c>
      <c r="F680" s="6">
        <v>8.3333333333333329E-2</v>
      </c>
      <c r="G680">
        <v>-3.9729999999999999</v>
      </c>
      <c r="H680">
        <v>50.279000000000003</v>
      </c>
      <c r="I680" t="s">
        <v>108</v>
      </c>
      <c r="J680" t="s">
        <v>1255</v>
      </c>
      <c r="K680" t="s">
        <v>105</v>
      </c>
    </row>
    <row r="681" spans="1:11" x14ac:dyDescent="0.3">
      <c r="A681" t="s">
        <v>1256</v>
      </c>
      <c r="B681" t="s">
        <v>53</v>
      </c>
      <c r="C681">
        <v>30</v>
      </c>
      <c r="D681">
        <v>3</v>
      </c>
      <c r="E681">
        <v>1921</v>
      </c>
      <c r="F681" s="6">
        <v>0.9375</v>
      </c>
      <c r="G681">
        <v>-2.351</v>
      </c>
      <c r="H681">
        <v>48.856999999999999</v>
      </c>
      <c r="I681" t="s">
        <v>126</v>
      </c>
      <c r="J681" t="s">
        <v>155</v>
      </c>
      <c r="K681" t="s">
        <v>105</v>
      </c>
    </row>
    <row r="682" spans="1:11" x14ac:dyDescent="0.3">
      <c r="A682" t="s">
        <v>1257</v>
      </c>
      <c r="B682" t="s">
        <v>53</v>
      </c>
      <c r="C682">
        <v>13</v>
      </c>
      <c r="D682">
        <v>6</v>
      </c>
      <c r="E682">
        <v>1887</v>
      </c>
      <c r="F682" s="6">
        <v>0.5</v>
      </c>
      <c r="G682">
        <v>-3.302</v>
      </c>
      <c r="H682">
        <v>48.558999999999997</v>
      </c>
      <c r="I682" t="s">
        <v>150</v>
      </c>
      <c r="J682" t="s">
        <v>1258</v>
      </c>
      <c r="K682" t="s">
        <v>105</v>
      </c>
    </row>
    <row r="683" spans="1:11" x14ac:dyDescent="0.3">
      <c r="A683" t="s">
        <v>1259</v>
      </c>
      <c r="B683" t="s">
        <v>53</v>
      </c>
      <c r="C683">
        <v>3</v>
      </c>
      <c r="D683">
        <v>1</v>
      </c>
      <c r="E683">
        <v>1924</v>
      </c>
      <c r="F683" s="6">
        <v>0.2673611111111111</v>
      </c>
      <c r="G683">
        <v>-4.3869999999999996</v>
      </c>
      <c r="H683">
        <v>50.837000000000003</v>
      </c>
      <c r="I683" t="s">
        <v>108</v>
      </c>
      <c r="J683" t="s">
        <v>1218</v>
      </c>
      <c r="K683" t="s">
        <v>105</v>
      </c>
    </row>
    <row r="684" spans="1:11" x14ac:dyDescent="0.3">
      <c r="A684" t="s">
        <v>1260</v>
      </c>
      <c r="B684" t="s">
        <v>53</v>
      </c>
      <c r="C684">
        <v>14</v>
      </c>
      <c r="D684">
        <v>1</v>
      </c>
      <c r="E684">
        <v>1915</v>
      </c>
      <c r="F684" s="6">
        <v>0.625</v>
      </c>
      <c r="G684">
        <v>-6.6459999999999999</v>
      </c>
      <c r="H684">
        <v>47.442</v>
      </c>
      <c r="I684" t="s">
        <v>108</v>
      </c>
      <c r="J684" t="s">
        <v>1261</v>
      </c>
      <c r="K684" t="s">
        <v>105</v>
      </c>
    </row>
    <row r="685" spans="1:11" x14ac:dyDescent="0.3">
      <c r="A685" t="s">
        <v>1262</v>
      </c>
      <c r="B685" t="s">
        <v>53</v>
      </c>
      <c r="C685">
        <v>3</v>
      </c>
      <c r="D685">
        <v>4</v>
      </c>
      <c r="E685">
        <v>1925</v>
      </c>
      <c r="F685" s="6">
        <v>0.33333333333333331</v>
      </c>
      <c r="G685">
        <v>0.57499999999999996</v>
      </c>
      <c r="H685">
        <v>44.835000000000001</v>
      </c>
      <c r="I685" t="s">
        <v>108</v>
      </c>
      <c r="J685" t="s">
        <v>260</v>
      </c>
      <c r="K685" t="s">
        <v>105</v>
      </c>
    </row>
    <row r="686" spans="1:11" x14ac:dyDescent="0.3">
      <c r="A686" t="s">
        <v>1263</v>
      </c>
      <c r="B686" t="s">
        <v>53</v>
      </c>
      <c r="C686">
        <v>28</v>
      </c>
      <c r="D686">
        <v>1</v>
      </c>
      <c r="E686">
        <v>1938</v>
      </c>
      <c r="F686" s="6">
        <v>8.3333333333333329E-2</v>
      </c>
      <c r="G686">
        <v>-3.04</v>
      </c>
      <c r="H686">
        <v>43.366999999999997</v>
      </c>
      <c r="I686" t="s">
        <v>108</v>
      </c>
      <c r="J686" t="s">
        <v>1264</v>
      </c>
      <c r="K686" t="s">
        <v>105</v>
      </c>
    </row>
    <row r="687" spans="1:11" x14ac:dyDescent="0.3">
      <c r="A687" t="s">
        <v>1265</v>
      </c>
      <c r="B687" t="s">
        <v>53</v>
      </c>
      <c r="C687">
        <v>27</v>
      </c>
      <c r="D687">
        <v>7</v>
      </c>
      <c r="E687">
        <v>1894</v>
      </c>
      <c r="F687" s="6">
        <v>0.33402777777777776</v>
      </c>
      <c r="G687">
        <v>-0.27100000000000002</v>
      </c>
      <c r="H687">
        <v>48.014000000000003</v>
      </c>
      <c r="I687" t="s">
        <v>150</v>
      </c>
      <c r="J687" t="s">
        <v>1266</v>
      </c>
      <c r="K687" t="s">
        <v>105</v>
      </c>
    </row>
    <row r="688" spans="1:11" x14ac:dyDescent="0.3">
      <c r="A688" t="s">
        <v>1267</v>
      </c>
      <c r="B688" t="s">
        <v>53</v>
      </c>
      <c r="C688">
        <v>18</v>
      </c>
      <c r="D688">
        <v>7</v>
      </c>
      <c r="E688">
        <v>1891</v>
      </c>
      <c r="F688" s="6">
        <v>0.32708333333333334</v>
      </c>
      <c r="G688">
        <v>0.57499999999999996</v>
      </c>
      <c r="H688">
        <v>44.835000000000001</v>
      </c>
      <c r="I688" t="s">
        <v>150</v>
      </c>
      <c r="J688" t="s">
        <v>260</v>
      </c>
      <c r="K688" t="s">
        <v>105</v>
      </c>
    </row>
    <row r="689" spans="1:11" x14ac:dyDescent="0.3">
      <c r="A689" t="s">
        <v>1268</v>
      </c>
      <c r="B689" t="s">
        <v>53</v>
      </c>
      <c r="C689">
        <v>19</v>
      </c>
      <c r="D689">
        <v>7</v>
      </c>
      <c r="E689">
        <v>1867</v>
      </c>
      <c r="F689" s="6">
        <v>6.25E-2</v>
      </c>
      <c r="G689">
        <v>-5.0439999999999996</v>
      </c>
      <c r="H689">
        <v>47.326999999999998</v>
      </c>
      <c r="I689" t="s">
        <v>150</v>
      </c>
      <c r="J689" t="s">
        <v>988</v>
      </c>
      <c r="K689" t="s">
        <v>105</v>
      </c>
    </row>
    <row r="690" spans="1:11" x14ac:dyDescent="0.3">
      <c r="A690" t="s">
        <v>1269</v>
      </c>
      <c r="B690" t="s">
        <v>53</v>
      </c>
      <c r="C690">
        <v>17</v>
      </c>
      <c r="D690">
        <v>3</v>
      </c>
      <c r="E690">
        <v>1908</v>
      </c>
      <c r="F690" s="6">
        <v>0.91666666666666663</v>
      </c>
      <c r="G690">
        <v>-2.351</v>
      </c>
      <c r="H690">
        <v>48.856999999999999</v>
      </c>
      <c r="I690" t="s">
        <v>150</v>
      </c>
      <c r="J690" t="s">
        <v>155</v>
      </c>
      <c r="K690" t="s">
        <v>105</v>
      </c>
    </row>
    <row r="691" spans="1:11" x14ac:dyDescent="0.3">
      <c r="A691" t="s">
        <v>1270</v>
      </c>
      <c r="B691" t="s">
        <v>53</v>
      </c>
      <c r="C691">
        <v>7</v>
      </c>
      <c r="D691">
        <v>5</v>
      </c>
      <c r="E691">
        <v>1885</v>
      </c>
      <c r="F691" s="6">
        <v>0.91666666666666663</v>
      </c>
      <c r="G691">
        <v>0.57499999999999996</v>
      </c>
      <c r="H691">
        <v>44.835000000000001</v>
      </c>
      <c r="I691" t="s">
        <v>150</v>
      </c>
      <c r="J691" t="s">
        <v>260</v>
      </c>
      <c r="K691" t="s">
        <v>105</v>
      </c>
    </row>
    <row r="692" spans="1:11" x14ac:dyDescent="0.3">
      <c r="A692" t="s">
        <v>1271</v>
      </c>
      <c r="B692" t="s">
        <v>53</v>
      </c>
      <c r="C692">
        <v>29</v>
      </c>
      <c r="D692">
        <v>11</v>
      </c>
      <c r="E692">
        <v>1870</v>
      </c>
      <c r="F692" s="6">
        <v>0.79166666666666663</v>
      </c>
      <c r="G692">
        <v>-7.7439999999999998</v>
      </c>
      <c r="H692">
        <v>48.582999999999998</v>
      </c>
      <c r="I692" t="s">
        <v>150</v>
      </c>
      <c r="J692" t="s">
        <v>812</v>
      </c>
      <c r="K692" t="s">
        <v>105</v>
      </c>
    </row>
    <row r="693" spans="1:11" x14ac:dyDescent="0.3">
      <c r="A693" t="s">
        <v>1272</v>
      </c>
      <c r="B693" t="s">
        <v>53</v>
      </c>
      <c r="C693">
        <v>8</v>
      </c>
      <c r="D693">
        <v>5</v>
      </c>
      <c r="E693">
        <v>1902</v>
      </c>
      <c r="F693" s="6">
        <v>0.58333333333333337</v>
      </c>
      <c r="G693">
        <v>-2.69</v>
      </c>
      <c r="H693">
        <v>46.710999999999999</v>
      </c>
      <c r="I693" t="s">
        <v>150</v>
      </c>
      <c r="J693" t="s">
        <v>1273</v>
      </c>
      <c r="K693" t="s">
        <v>105</v>
      </c>
    </row>
    <row r="694" spans="1:11" x14ac:dyDescent="0.3">
      <c r="A694" t="s">
        <v>1274</v>
      </c>
      <c r="B694" t="s">
        <v>53</v>
      </c>
      <c r="C694">
        <v>12</v>
      </c>
      <c r="D694">
        <v>4</v>
      </c>
      <c r="E694">
        <v>1908</v>
      </c>
      <c r="F694" s="6">
        <v>0.92083333333333328</v>
      </c>
      <c r="G694">
        <v>-6.2489999999999997</v>
      </c>
      <c r="H694">
        <v>45.308999999999997</v>
      </c>
      <c r="I694" t="s">
        <v>150</v>
      </c>
      <c r="J694" t="s">
        <v>1275</v>
      </c>
      <c r="K694" t="s">
        <v>105</v>
      </c>
    </row>
    <row r="695" spans="1:11" x14ac:dyDescent="0.3">
      <c r="A695" t="s">
        <v>1276</v>
      </c>
      <c r="B695" t="s">
        <v>53</v>
      </c>
      <c r="C695">
        <v>1</v>
      </c>
      <c r="D695">
        <v>4</v>
      </c>
      <c r="E695">
        <v>1896</v>
      </c>
      <c r="F695" s="6">
        <v>8.3333333333333329E-2</v>
      </c>
      <c r="G695">
        <v>-2.3370000000000002</v>
      </c>
      <c r="H695">
        <v>49.295999999999999</v>
      </c>
      <c r="I695" t="s">
        <v>150</v>
      </c>
      <c r="J695" t="s">
        <v>1277</v>
      </c>
      <c r="K695" t="s">
        <v>105</v>
      </c>
    </row>
    <row r="696" spans="1:11" x14ac:dyDescent="0.3">
      <c r="A696" t="s">
        <v>1278</v>
      </c>
      <c r="B696" t="s">
        <v>53</v>
      </c>
      <c r="C696">
        <v>30</v>
      </c>
      <c r="D696">
        <v>12</v>
      </c>
      <c r="E696">
        <v>1853</v>
      </c>
      <c r="F696" s="6">
        <v>0.25</v>
      </c>
      <c r="G696">
        <v>-2.6070000000000002</v>
      </c>
      <c r="H696">
        <v>46.341999999999999</v>
      </c>
      <c r="I696" t="s">
        <v>150</v>
      </c>
      <c r="J696" t="s">
        <v>1106</v>
      </c>
      <c r="K696" t="s">
        <v>105</v>
      </c>
    </row>
    <row r="697" spans="1:11" x14ac:dyDescent="0.3">
      <c r="A697" t="s">
        <v>1279</v>
      </c>
      <c r="B697" t="s">
        <v>168</v>
      </c>
      <c r="C697">
        <v>17</v>
      </c>
      <c r="D697">
        <v>2</v>
      </c>
      <c r="E697">
        <v>1912</v>
      </c>
      <c r="F697" s="6">
        <v>0.21527777777777779</v>
      </c>
      <c r="G697">
        <v>81.691000000000003</v>
      </c>
      <c r="H697">
        <v>41.505000000000003</v>
      </c>
      <c r="I697" t="s">
        <v>144</v>
      </c>
      <c r="J697" t="s">
        <v>389</v>
      </c>
      <c r="K697" t="s">
        <v>105</v>
      </c>
    </row>
    <row r="698" spans="1:11" x14ac:dyDescent="0.3">
      <c r="A698" t="s">
        <v>1280</v>
      </c>
      <c r="B698" t="s">
        <v>53</v>
      </c>
      <c r="C698">
        <v>29</v>
      </c>
      <c r="D698">
        <v>11</v>
      </c>
      <c r="E698">
        <v>1931</v>
      </c>
      <c r="F698" s="6">
        <v>0.29166666666666669</v>
      </c>
      <c r="G698">
        <v>-4.3559999999999999</v>
      </c>
      <c r="H698">
        <v>50.845999999999997</v>
      </c>
      <c r="I698" t="s">
        <v>108</v>
      </c>
      <c r="J698" t="s">
        <v>1281</v>
      </c>
      <c r="K698" t="s">
        <v>105</v>
      </c>
    </row>
    <row r="699" spans="1:11" x14ac:dyDescent="0.3">
      <c r="A699" t="s">
        <v>1282</v>
      </c>
      <c r="B699" t="s">
        <v>53</v>
      </c>
      <c r="C699">
        <v>17</v>
      </c>
      <c r="D699">
        <v>9</v>
      </c>
      <c r="E699">
        <v>1942</v>
      </c>
      <c r="F699" s="6">
        <v>0.125</v>
      </c>
      <c r="G699">
        <v>-5.6840000000000002</v>
      </c>
      <c r="H699">
        <v>43.448</v>
      </c>
      <c r="I699" t="s">
        <v>190</v>
      </c>
      <c r="J699" t="s">
        <v>1283</v>
      </c>
      <c r="K699" t="s">
        <v>105</v>
      </c>
    </row>
    <row r="700" spans="1:11" x14ac:dyDescent="0.3">
      <c r="A700" t="s">
        <v>1284</v>
      </c>
      <c r="B700" t="s">
        <v>53</v>
      </c>
      <c r="C700">
        <v>16</v>
      </c>
      <c r="D700">
        <v>5</v>
      </c>
      <c r="E700">
        <v>1921</v>
      </c>
      <c r="F700" s="6">
        <v>0.60416666666666663</v>
      </c>
      <c r="G700">
        <v>-7.5060000000000002</v>
      </c>
      <c r="H700">
        <v>43.779000000000003</v>
      </c>
      <c r="I700" t="s">
        <v>126</v>
      </c>
      <c r="J700" t="s">
        <v>1285</v>
      </c>
      <c r="K700" t="s">
        <v>105</v>
      </c>
    </row>
    <row r="701" spans="1:11" x14ac:dyDescent="0.3">
      <c r="A701" t="s">
        <v>1286</v>
      </c>
      <c r="B701" t="s">
        <v>53</v>
      </c>
      <c r="C701">
        <v>4</v>
      </c>
      <c r="D701">
        <v>3</v>
      </c>
      <c r="E701">
        <v>1945</v>
      </c>
      <c r="F701" s="6">
        <v>0.54166666666666663</v>
      </c>
      <c r="G701">
        <v>-4.2430000000000003</v>
      </c>
      <c r="H701">
        <v>50.454999999999998</v>
      </c>
      <c r="I701" t="s">
        <v>126</v>
      </c>
      <c r="J701" t="s">
        <v>1287</v>
      </c>
      <c r="K701" t="s">
        <v>105</v>
      </c>
    </row>
    <row r="702" spans="1:11" x14ac:dyDescent="0.3">
      <c r="A702" t="s">
        <v>1288</v>
      </c>
      <c r="B702" t="s">
        <v>53</v>
      </c>
      <c r="C702">
        <v>1</v>
      </c>
      <c r="D702">
        <v>1</v>
      </c>
      <c r="E702">
        <v>1878</v>
      </c>
      <c r="F702" s="6">
        <v>0.39583333333333331</v>
      </c>
      <c r="G702">
        <v>-7.3999999999999996E-2</v>
      </c>
      <c r="H702">
        <v>43.232999999999997</v>
      </c>
      <c r="I702" t="s">
        <v>150</v>
      </c>
      <c r="J702" t="s">
        <v>1289</v>
      </c>
      <c r="K702" t="s">
        <v>105</v>
      </c>
    </row>
    <row r="703" spans="1:11" x14ac:dyDescent="0.3">
      <c r="A703" t="s">
        <v>1290</v>
      </c>
      <c r="B703" t="s">
        <v>53</v>
      </c>
      <c r="C703">
        <v>4</v>
      </c>
      <c r="D703">
        <v>4</v>
      </c>
      <c r="E703">
        <v>1899</v>
      </c>
      <c r="F703" s="6">
        <v>0.41666666666666669</v>
      </c>
      <c r="G703">
        <v>-1.6559999999999999</v>
      </c>
      <c r="H703">
        <v>46.524000000000001</v>
      </c>
      <c r="I703" t="s">
        <v>150</v>
      </c>
      <c r="J703" t="s">
        <v>1291</v>
      </c>
      <c r="K703" t="s">
        <v>105</v>
      </c>
    </row>
    <row r="704" spans="1:11" x14ac:dyDescent="0.3">
      <c r="A704" t="s">
        <v>1292</v>
      </c>
      <c r="B704" t="s">
        <v>53</v>
      </c>
      <c r="C704">
        <v>11</v>
      </c>
      <c r="D704">
        <v>1</v>
      </c>
      <c r="E704">
        <v>1851</v>
      </c>
      <c r="F704" s="6">
        <v>0.5</v>
      </c>
      <c r="G704">
        <v>-2.351</v>
      </c>
      <c r="H704">
        <v>48.856999999999999</v>
      </c>
      <c r="I704" t="s">
        <v>150</v>
      </c>
      <c r="J704" t="s">
        <v>155</v>
      </c>
      <c r="K704" t="s">
        <v>105</v>
      </c>
    </row>
    <row r="705" spans="1:11" x14ac:dyDescent="0.3">
      <c r="A705" t="s">
        <v>1293</v>
      </c>
      <c r="B705" t="s">
        <v>53</v>
      </c>
      <c r="C705">
        <v>22</v>
      </c>
      <c r="D705">
        <v>2</v>
      </c>
      <c r="E705">
        <v>1927</v>
      </c>
      <c r="F705" s="6">
        <v>0.16666666666666666</v>
      </c>
      <c r="G705">
        <v>-14.548</v>
      </c>
      <c r="H705">
        <v>40.954000000000001</v>
      </c>
      <c r="I705" t="s">
        <v>126</v>
      </c>
      <c r="J705" t="s">
        <v>1294</v>
      </c>
      <c r="K705" t="s">
        <v>105</v>
      </c>
    </row>
    <row r="706" spans="1:11" x14ac:dyDescent="0.3">
      <c r="A706" t="s">
        <v>1295</v>
      </c>
      <c r="B706" t="s">
        <v>168</v>
      </c>
      <c r="C706">
        <v>16</v>
      </c>
      <c r="D706">
        <v>11</v>
      </c>
      <c r="E706">
        <v>1954</v>
      </c>
      <c r="F706" s="6">
        <v>0.89027777777777772</v>
      </c>
      <c r="G706">
        <v>71.058999999999997</v>
      </c>
      <c r="H706">
        <v>42.359000000000002</v>
      </c>
      <c r="I706" t="s">
        <v>144</v>
      </c>
      <c r="J706" t="s">
        <v>176</v>
      </c>
      <c r="K706" t="s">
        <v>105</v>
      </c>
    </row>
    <row r="707" spans="1:11" x14ac:dyDescent="0.3">
      <c r="A707" t="s">
        <v>1296</v>
      </c>
      <c r="B707" t="s">
        <v>53</v>
      </c>
      <c r="C707">
        <v>22</v>
      </c>
      <c r="D707">
        <v>9</v>
      </c>
      <c r="E707">
        <v>1958</v>
      </c>
      <c r="F707" s="6">
        <v>0.21875</v>
      </c>
      <c r="G707">
        <v>-10.728999999999999</v>
      </c>
      <c r="H707">
        <v>43.475999999999999</v>
      </c>
      <c r="I707" t="s">
        <v>126</v>
      </c>
      <c r="J707" t="s">
        <v>1297</v>
      </c>
      <c r="K707" t="s">
        <v>105</v>
      </c>
    </row>
    <row r="708" spans="1:11" x14ac:dyDescent="0.3">
      <c r="A708" t="s">
        <v>1298</v>
      </c>
      <c r="B708" t="s">
        <v>53</v>
      </c>
      <c r="C708">
        <v>14</v>
      </c>
      <c r="D708">
        <v>2</v>
      </c>
      <c r="E708">
        <v>1923</v>
      </c>
      <c r="F708" s="6">
        <v>0.83333333333333337</v>
      </c>
      <c r="G708">
        <v>-9.5169999999999995</v>
      </c>
      <c r="H708">
        <v>45.526000000000003</v>
      </c>
      <c r="I708" t="s">
        <v>126</v>
      </c>
      <c r="J708" t="s">
        <v>1299</v>
      </c>
      <c r="K708" t="s">
        <v>105</v>
      </c>
    </row>
    <row r="709" spans="1:11" x14ac:dyDescent="0.3">
      <c r="A709" t="s">
        <v>1300</v>
      </c>
      <c r="B709" t="s">
        <v>53</v>
      </c>
      <c r="C709">
        <v>9</v>
      </c>
      <c r="D709">
        <v>5</v>
      </c>
      <c r="E709">
        <v>1936</v>
      </c>
      <c r="F709" s="6">
        <v>0.36458333333333331</v>
      </c>
      <c r="G709">
        <v>-9.1880000000000006</v>
      </c>
      <c r="H709">
        <v>45.463999999999999</v>
      </c>
      <c r="I709" t="s">
        <v>126</v>
      </c>
      <c r="J709" t="s">
        <v>286</v>
      </c>
      <c r="K709" t="s">
        <v>105</v>
      </c>
    </row>
    <row r="710" spans="1:11" x14ac:dyDescent="0.3">
      <c r="A710" t="s">
        <v>1301</v>
      </c>
      <c r="B710" t="s">
        <v>53</v>
      </c>
      <c r="C710">
        <v>12</v>
      </c>
      <c r="D710">
        <v>1</v>
      </c>
      <c r="E710">
        <v>1961</v>
      </c>
      <c r="F710" s="6">
        <v>0.98958333333333337</v>
      </c>
      <c r="G710">
        <v>-13.353</v>
      </c>
      <c r="H710">
        <v>41.353000000000002</v>
      </c>
      <c r="I710" t="s">
        <v>126</v>
      </c>
      <c r="J710" t="s">
        <v>1302</v>
      </c>
      <c r="K710" t="s">
        <v>105</v>
      </c>
    </row>
    <row r="711" spans="1:11" x14ac:dyDescent="0.3">
      <c r="A711" t="s">
        <v>1303</v>
      </c>
      <c r="B711" t="s">
        <v>53</v>
      </c>
      <c r="C711">
        <v>21</v>
      </c>
      <c r="D711">
        <v>10</v>
      </c>
      <c r="E711">
        <v>1916</v>
      </c>
      <c r="F711" s="6">
        <v>0.70833333333333337</v>
      </c>
      <c r="G711">
        <v>-11.257</v>
      </c>
      <c r="H711">
        <v>43.768999999999998</v>
      </c>
      <c r="I711" t="s">
        <v>126</v>
      </c>
      <c r="J711" t="s">
        <v>735</v>
      </c>
      <c r="K711" t="s">
        <v>105</v>
      </c>
    </row>
    <row r="712" spans="1:11" x14ac:dyDescent="0.3">
      <c r="A712" t="s">
        <v>1304</v>
      </c>
      <c r="B712" t="s">
        <v>53</v>
      </c>
      <c r="C712">
        <v>2</v>
      </c>
      <c r="D712">
        <v>7</v>
      </c>
      <c r="E712">
        <v>1969</v>
      </c>
      <c r="F712" s="6">
        <v>0.75</v>
      </c>
      <c r="G712">
        <v>-12.196999999999999</v>
      </c>
      <c r="H712">
        <v>44.415999999999997</v>
      </c>
      <c r="I712" t="s">
        <v>190</v>
      </c>
      <c r="J712" t="s">
        <v>1305</v>
      </c>
      <c r="K712" t="s">
        <v>105</v>
      </c>
    </row>
    <row r="713" spans="1:11" x14ac:dyDescent="0.3">
      <c r="A713" t="s">
        <v>1306</v>
      </c>
      <c r="B713" t="s">
        <v>53</v>
      </c>
      <c r="C713">
        <v>27</v>
      </c>
      <c r="D713">
        <v>8</v>
      </c>
      <c r="E713">
        <v>1925</v>
      </c>
      <c r="F713" s="6">
        <v>0.45833333333333331</v>
      </c>
      <c r="G713">
        <v>-7.6829999999999998</v>
      </c>
      <c r="H713">
        <v>45.067999999999998</v>
      </c>
      <c r="I713" t="s">
        <v>126</v>
      </c>
      <c r="J713" t="s">
        <v>191</v>
      </c>
      <c r="K713" t="s">
        <v>105</v>
      </c>
    </row>
    <row r="714" spans="1:11" x14ac:dyDescent="0.3">
      <c r="A714" t="s">
        <v>1307</v>
      </c>
      <c r="B714" t="s">
        <v>53</v>
      </c>
      <c r="C714">
        <v>3</v>
      </c>
      <c r="D714">
        <v>10</v>
      </c>
      <c r="E714">
        <v>1941</v>
      </c>
      <c r="F714" s="6">
        <v>0.53472222222222221</v>
      </c>
      <c r="G714">
        <v>-13.779</v>
      </c>
      <c r="H714">
        <v>45.654000000000003</v>
      </c>
      <c r="I714" t="s">
        <v>190</v>
      </c>
      <c r="J714" t="s">
        <v>302</v>
      </c>
      <c r="K714" t="s">
        <v>105</v>
      </c>
    </row>
    <row r="715" spans="1:11" x14ac:dyDescent="0.3">
      <c r="A715" t="s">
        <v>1308</v>
      </c>
      <c r="B715" t="s">
        <v>168</v>
      </c>
      <c r="C715">
        <v>10</v>
      </c>
      <c r="D715">
        <v>11</v>
      </c>
      <c r="E715">
        <v>1965</v>
      </c>
      <c r="F715" s="6">
        <v>0.27291666666666664</v>
      </c>
      <c r="G715">
        <v>71.058999999999997</v>
      </c>
      <c r="H715">
        <v>42.359000000000002</v>
      </c>
      <c r="I715" t="s">
        <v>144</v>
      </c>
      <c r="J715" t="s">
        <v>176</v>
      </c>
      <c r="K715" t="s">
        <v>105</v>
      </c>
    </row>
    <row r="716" spans="1:11" x14ac:dyDescent="0.3">
      <c r="A716" t="s">
        <v>1309</v>
      </c>
      <c r="B716" t="s">
        <v>168</v>
      </c>
      <c r="C716">
        <v>26</v>
      </c>
      <c r="D716">
        <v>9</v>
      </c>
      <c r="E716">
        <v>1946</v>
      </c>
      <c r="F716" s="6">
        <v>0.7104166666666667</v>
      </c>
      <c r="G716">
        <v>75.119</v>
      </c>
      <c r="H716">
        <v>39.945</v>
      </c>
      <c r="I716" t="s">
        <v>106</v>
      </c>
      <c r="J716" t="s">
        <v>1310</v>
      </c>
      <c r="K716" t="s">
        <v>105</v>
      </c>
    </row>
    <row r="717" spans="1:11" x14ac:dyDescent="0.3">
      <c r="A717" t="s">
        <v>1311</v>
      </c>
      <c r="B717" t="s">
        <v>53</v>
      </c>
      <c r="C717">
        <v>26</v>
      </c>
      <c r="D717">
        <v>7</v>
      </c>
      <c r="E717">
        <v>1971</v>
      </c>
      <c r="F717" s="6">
        <v>0.46875</v>
      </c>
      <c r="G717">
        <v>-14.766</v>
      </c>
      <c r="H717">
        <v>40.677999999999997</v>
      </c>
      <c r="I717" t="s">
        <v>190</v>
      </c>
      <c r="J717" t="s">
        <v>917</v>
      </c>
      <c r="K717" t="s">
        <v>105</v>
      </c>
    </row>
    <row r="718" spans="1:11" x14ac:dyDescent="0.3">
      <c r="A718" t="s">
        <v>1312</v>
      </c>
      <c r="B718" t="s">
        <v>53</v>
      </c>
      <c r="C718">
        <v>1</v>
      </c>
      <c r="D718">
        <v>10</v>
      </c>
      <c r="E718">
        <v>1965</v>
      </c>
      <c r="F718" s="6">
        <v>0.17708333333333334</v>
      </c>
      <c r="G718">
        <v>-11.978</v>
      </c>
      <c r="H718">
        <v>44.412999999999997</v>
      </c>
      <c r="I718" t="s">
        <v>126</v>
      </c>
      <c r="J718" t="s">
        <v>1313</v>
      </c>
      <c r="K718" t="s">
        <v>105</v>
      </c>
    </row>
    <row r="719" spans="1:11" x14ac:dyDescent="0.3">
      <c r="A719" t="s">
        <v>1314</v>
      </c>
      <c r="B719" t="s">
        <v>168</v>
      </c>
      <c r="C719">
        <v>22</v>
      </c>
      <c r="D719">
        <v>4</v>
      </c>
      <c r="E719">
        <v>1970</v>
      </c>
      <c r="F719" s="6">
        <v>0.91666666666666663</v>
      </c>
      <c r="G719">
        <v>-14.253</v>
      </c>
      <c r="H719">
        <v>40.840000000000003</v>
      </c>
      <c r="I719" t="s">
        <v>126</v>
      </c>
      <c r="J719" t="s">
        <v>1315</v>
      </c>
      <c r="K719" t="s">
        <v>105</v>
      </c>
    </row>
    <row r="720" spans="1:11" x14ac:dyDescent="0.3">
      <c r="A720" t="s">
        <v>1316</v>
      </c>
      <c r="B720" t="s">
        <v>168</v>
      </c>
      <c r="C720">
        <v>27</v>
      </c>
      <c r="D720">
        <v>3</v>
      </c>
      <c r="E720">
        <v>1946</v>
      </c>
      <c r="F720" s="6">
        <v>6.25E-2</v>
      </c>
      <c r="G720">
        <v>-12.494</v>
      </c>
      <c r="H720">
        <v>41.890999999999998</v>
      </c>
      <c r="I720" t="s">
        <v>190</v>
      </c>
      <c r="J720" t="s">
        <v>297</v>
      </c>
      <c r="K720" t="s">
        <v>105</v>
      </c>
    </row>
    <row r="721" spans="1:11" x14ac:dyDescent="0.3">
      <c r="A721" t="s">
        <v>1317</v>
      </c>
      <c r="B721" t="s">
        <v>53</v>
      </c>
      <c r="C721">
        <v>30</v>
      </c>
      <c r="D721">
        <v>5</v>
      </c>
      <c r="E721">
        <v>1964</v>
      </c>
      <c r="F721" s="6">
        <v>0.34027777777777779</v>
      </c>
      <c r="G721">
        <v>-10.785</v>
      </c>
      <c r="H721">
        <v>44.543999999999997</v>
      </c>
      <c r="I721" t="s">
        <v>126</v>
      </c>
      <c r="J721" t="s">
        <v>1318</v>
      </c>
      <c r="K721" t="s">
        <v>105</v>
      </c>
    </row>
    <row r="722" spans="1:11" x14ac:dyDescent="0.3">
      <c r="A722" t="s">
        <v>1319</v>
      </c>
      <c r="B722" t="s">
        <v>53</v>
      </c>
      <c r="C722">
        <v>14</v>
      </c>
      <c r="D722">
        <v>8</v>
      </c>
      <c r="E722">
        <v>1971</v>
      </c>
      <c r="F722" s="6">
        <v>0.3125</v>
      </c>
      <c r="G722">
        <v>-8.8260000000000005</v>
      </c>
      <c r="H722">
        <v>45.817999999999998</v>
      </c>
      <c r="I722" t="s">
        <v>190</v>
      </c>
      <c r="J722" t="s">
        <v>1320</v>
      </c>
      <c r="K722" t="s">
        <v>105</v>
      </c>
    </row>
    <row r="723" spans="1:11" x14ac:dyDescent="0.3">
      <c r="A723" t="s">
        <v>1321</v>
      </c>
      <c r="B723" t="s">
        <v>53</v>
      </c>
      <c r="C723">
        <v>2</v>
      </c>
      <c r="D723">
        <v>7</v>
      </c>
      <c r="E723">
        <v>1970</v>
      </c>
      <c r="F723" s="6">
        <v>0.27083333333333331</v>
      </c>
      <c r="G723">
        <v>-9.1880000000000006</v>
      </c>
      <c r="H723">
        <v>45.463999999999999</v>
      </c>
      <c r="I723" t="s">
        <v>190</v>
      </c>
      <c r="J723" t="s">
        <v>286</v>
      </c>
      <c r="K723" t="s">
        <v>105</v>
      </c>
    </row>
    <row r="724" spans="1:11" x14ac:dyDescent="0.3">
      <c r="A724" t="s">
        <v>1322</v>
      </c>
      <c r="B724" t="s">
        <v>53</v>
      </c>
      <c r="C724">
        <v>19</v>
      </c>
      <c r="D724">
        <v>6</v>
      </c>
      <c r="E724">
        <v>1971</v>
      </c>
      <c r="F724" s="6">
        <v>0.97916666666666663</v>
      </c>
      <c r="G724">
        <v>-12.39</v>
      </c>
      <c r="H724">
        <v>43.112000000000002</v>
      </c>
      <c r="I724" t="s">
        <v>190</v>
      </c>
      <c r="J724" t="s">
        <v>727</v>
      </c>
      <c r="K724" t="s">
        <v>105</v>
      </c>
    </row>
    <row r="725" spans="1:11" x14ac:dyDescent="0.3">
      <c r="A725" t="s">
        <v>1323</v>
      </c>
      <c r="B725" t="s">
        <v>53</v>
      </c>
      <c r="C725">
        <v>3</v>
      </c>
      <c r="D725">
        <v>12</v>
      </c>
      <c r="E725">
        <v>1979</v>
      </c>
      <c r="F725" s="6">
        <v>0.8125</v>
      </c>
      <c r="G725">
        <v>-12.494</v>
      </c>
      <c r="H725">
        <v>41.890999999999998</v>
      </c>
      <c r="I725" t="s">
        <v>126</v>
      </c>
      <c r="J725" t="s">
        <v>297</v>
      </c>
      <c r="K725" t="s">
        <v>105</v>
      </c>
    </row>
    <row r="726" spans="1:11" x14ac:dyDescent="0.3">
      <c r="A726" t="s">
        <v>1324</v>
      </c>
      <c r="B726" t="s">
        <v>53</v>
      </c>
      <c r="C726">
        <v>7</v>
      </c>
      <c r="D726">
        <v>5</v>
      </c>
      <c r="E726">
        <v>1966</v>
      </c>
      <c r="F726" s="6">
        <v>0.72222222222222221</v>
      </c>
      <c r="G726">
        <v>-10.811</v>
      </c>
      <c r="H726">
        <v>43.728999999999999</v>
      </c>
      <c r="I726" t="s">
        <v>126</v>
      </c>
      <c r="J726" t="s">
        <v>1325</v>
      </c>
      <c r="K726" t="s">
        <v>105</v>
      </c>
    </row>
    <row r="727" spans="1:11" x14ac:dyDescent="0.3">
      <c r="A727" t="s">
        <v>1326</v>
      </c>
      <c r="B727" t="s">
        <v>168</v>
      </c>
      <c r="C727">
        <v>8</v>
      </c>
      <c r="D727">
        <v>4</v>
      </c>
      <c r="E727">
        <v>1957</v>
      </c>
      <c r="F727" s="6">
        <v>0.15625</v>
      </c>
      <c r="G727">
        <v>-8.4109999999999996</v>
      </c>
      <c r="H727">
        <v>49.994999999999997</v>
      </c>
      <c r="I727" t="s">
        <v>126</v>
      </c>
      <c r="J727" t="s">
        <v>1327</v>
      </c>
      <c r="K727" t="s">
        <v>105</v>
      </c>
    </row>
    <row r="728" spans="1:11" x14ac:dyDescent="0.3">
      <c r="A728" t="s">
        <v>1328</v>
      </c>
      <c r="B728" t="s">
        <v>53</v>
      </c>
      <c r="C728">
        <v>29</v>
      </c>
      <c r="D728">
        <v>7</v>
      </c>
      <c r="E728">
        <v>1965</v>
      </c>
      <c r="F728" s="6">
        <v>0.35416666666666669</v>
      </c>
      <c r="G728">
        <v>-12.071999999999999</v>
      </c>
      <c r="H728">
        <v>45.55</v>
      </c>
      <c r="I728" t="s">
        <v>126</v>
      </c>
      <c r="J728" t="s">
        <v>355</v>
      </c>
      <c r="K728" t="s">
        <v>105</v>
      </c>
    </row>
    <row r="729" spans="1:11" x14ac:dyDescent="0.3">
      <c r="A729" t="s">
        <v>1329</v>
      </c>
      <c r="B729" t="s">
        <v>53</v>
      </c>
      <c r="C729">
        <v>31</v>
      </c>
      <c r="D729">
        <v>5</v>
      </c>
      <c r="E729">
        <v>1959</v>
      </c>
      <c r="F729" s="6">
        <v>0.77083333333333337</v>
      </c>
      <c r="G729">
        <v>-12.494</v>
      </c>
      <c r="H729">
        <v>41.890999999999998</v>
      </c>
      <c r="I729" t="s">
        <v>126</v>
      </c>
      <c r="J729" t="s">
        <v>297</v>
      </c>
      <c r="K729" t="s">
        <v>105</v>
      </c>
    </row>
    <row r="730" spans="1:11" x14ac:dyDescent="0.3">
      <c r="A730" t="s">
        <v>1330</v>
      </c>
      <c r="B730" t="s">
        <v>53</v>
      </c>
      <c r="C730">
        <v>6</v>
      </c>
      <c r="D730">
        <v>5</v>
      </c>
      <c r="E730">
        <v>1943</v>
      </c>
      <c r="F730" s="6">
        <v>3.472222222222222E-3</v>
      </c>
      <c r="G730">
        <v>-11.58</v>
      </c>
      <c r="H730">
        <v>48.139000000000003</v>
      </c>
      <c r="I730" t="s">
        <v>190</v>
      </c>
      <c r="J730" t="s">
        <v>1331</v>
      </c>
      <c r="K730" t="s">
        <v>105</v>
      </c>
    </row>
    <row r="731" spans="1:11" x14ac:dyDescent="0.3">
      <c r="A731" t="s">
        <v>1332</v>
      </c>
      <c r="B731" t="s">
        <v>53</v>
      </c>
      <c r="C731">
        <v>11</v>
      </c>
      <c r="D731">
        <v>2</v>
      </c>
      <c r="E731">
        <v>1800</v>
      </c>
      <c r="F731" s="6">
        <v>0.625</v>
      </c>
      <c r="G731">
        <v>-8.7050000000000001</v>
      </c>
      <c r="H731">
        <v>48.893000000000001</v>
      </c>
      <c r="I731" t="s">
        <v>208</v>
      </c>
      <c r="J731" t="s">
        <v>241</v>
      </c>
      <c r="K731" t="s">
        <v>105</v>
      </c>
    </row>
    <row r="732" spans="1:11" x14ac:dyDescent="0.3">
      <c r="A732" t="s">
        <v>1333</v>
      </c>
      <c r="B732" t="s">
        <v>53</v>
      </c>
      <c r="C732">
        <v>21</v>
      </c>
      <c r="D732">
        <v>1</v>
      </c>
      <c r="E732">
        <v>1921</v>
      </c>
      <c r="F732" s="6">
        <v>0.69791666666666663</v>
      </c>
      <c r="G732">
        <v>-11.023999999999999</v>
      </c>
      <c r="H732">
        <v>47.475000000000001</v>
      </c>
      <c r="I732" t="s">
        <v>126</v>
      </c>
      <c r="J732" t="s">
        <v>1334</v>
      </c>
      <c r="K732" t="s">
        <v>105</v>
      </c>
    </row>
    <row r="733" spans="1:11" x14ac:dyDescent="0.3">
      <c r="A733" t="s">
        <v>1335</v>
      </c>
      <c r="B733" t="s">
        <v>53</v>
      </c>
      <c r="C733">
        <v>5</v>
      </c>
      <c r="D733">
        <v>2</v>
      </c>
      <c r="E733">
        <v>1919</v>
      </c>
      <c r="F733" s="6">
        <v>0.5</v>
      </c>
      <c r="G733">
        <v>-26.137</v>
      </c>
      <c r="H733">
        <v>38.363999999999997</v>
      </c>
      <c r="I733" t="s">
        <v>190</v>
      </c>
      <c r="J733" t="s">
        <v>1336</v>
      </c>
      <c r="K733" t="s">
        <v>105</v>
      </c>
    </row>
    <row r="734" spans="1:11" x14ac:dyDescent="0.3">
      <c r="A734" t="s">
        <v>1337</v>
      </c>
      <c r="B734" t="s">
        <v>53</v>
      </c>
      <c r="C734">
        <v>3</v>
      </c>
      <c r="D734">
        <v>10</v>
      </c>
      <c r="E734">
        <v>1910</v>
      </c>
      <c r="F734" s="6">
        <v>3.5416666666666666E-2</v>
      </c>
      <c r="G734">
        <v>0.77400000000000002</v>
      </c>
      <c r="H734">
        <v>48.07</v>
      </c>
      <c r="I734" t="s">
        <v>150</v>
      </c>
      <c r="J734" t="s">
        <v>960</v>
      </c>
      <c r="K734" t="s">
        <v>105</v>
      </c>
    </row>
    <row r="735" spans="1:11" x14ac:dyDescent="0.3">
      <c r="A735" t="s">
        <v>1338</v>
      </c>
      <c r="B735" t="s">
        <v>53</v>
      </c>
      <c r="C735">
        <v>2</v>
      </c>
      <c r="D735">
        <v>9</v>
      </c>
      <c r="E735">
        <v>1950</v>
      </c>
      <c r="F735" s="6">
        <v>3.472222222222222E-3</v>
      </c>
      <c r="G735">
        <v>-21.007999999999999</v>
      </c>
      <c r="H735">
        <v>52.234999999999999</v>
      </c>
      <c r="I735" t="s">
        <v>126</v>
      </c>
      <c r="J735" t="s">
        <v>1339</v>
      </c>
      <c r="K735" t="s">
        <v>105</v>
      </c>
    </row>
    <row r="736" spans="1:11" x14ac:dyDescent="0.3">
      <c r="A736" t="s">
        <v>1340</v>
      </c>
      <c r="B736" t="s">
        <v>168</v>
      </c>
      <c r="C736">
        <v>24</v>
      </c>
      <c r="D736">
        <v>11</v>
      </c>
      <c r="E736">
        <v>1906</v>
      </c>
      <c r="F736" s="6">
        <v>0.375</v>
      </c>
      <c r="G736">
        <v>-12.494</v>
      </c>
      <c r="H736">
        <v>41.890999999999998</v>
      </c>
      <c r="I736" t="s">
        <v>126</v>
      </c>
      <c r="J736" t="s">
        <v>297</v>
      </c>
      <c r="K736" t="s">
        <v>105</v>
      </c>
    </row>
    <row r="737" spans="1:11" x14ac:dyDescent="0.3">
      <c r="A737" t="s">
        <v>1341</v>
      </c>
      <c r="B737" t="s">
        <v>53</v>
      </c>
      <c r="C737">
        <v>17</v>
      </c>
      <c r="D737">
        <v>3</v>
      </c>
      <c r="E737">
        <v>1893</v>
      </c>
      <c r="F737" s="6">
        <v>0.77083333333333337</v>
      </c>
      <c r="G737">
        <v>3.6360000000000001</v>
      </c>
      <c r="H737">
        <v>38.094000000000001</v>
      </c>
      <c r="I737" t="s">
        <v>707</v>
      </c>
      <c r="J737" t="s">
        <v>1342</v>
      </c>
      <c r="K737" t="s">
        <v>105</v>
      </c>
    </row>
    <row r="738" spans="1:11" x14ac:dyDescent="0.3">
      <c r="A738" t="s">
        <v>1343</v>
      </c>
      <c r="B738" t="s">
        <v>53</v>
      </c>
      <c r="C738">
        <v>10</v>
      </c>
      <c r="D738">
        <v>5</v>
      </c>
      <c r="E738">
        <v>1947</v>
      </c>
      <c r="F738" s="6">
        <v>0.41666666666666669</v>
      </c>
      <c r="G738">
        <v>71.02</v>
      </c>
      <c r="H738">
        <v>42.082999999999998</v>
      </c>
      <c r="I738" t="s">
        <v>106</v>
      </c>
      <c r="J738" t="s">
        <v>1040</v>
      </c>
      <c r="K738" t="s">
        <v>105</v>
      </c>
    </row>
    <row r="739" spans="1:11" x14ac:dyDescent="0.3">
      <c r="A739" t="s">
        <v>1344</v>
      </c>
      <c r="B739" t="s">
        <v>53</v>
      </c>
      <c r="C739">
        <v>25</v>
      </c>
      <c r="D739">
        <v>12</v>
      </c>
      <c r="E739">
        <v>1907</v>
      </c>
      <c r="F739" s="6">
        <v>0.56944444444444442</v>
      </c>
      <c r="G739">
        <v>2.0950000000000002</v>
      </c>
      <c r="H739">
        <v>57.146999999999998</v>
      </c>
      <c r="I739" t="s">
        <v>108</v>
      </c>
      <c r="J739" t="s">
        <v>135</v>
      </c>
      <c r="K739" t="s">
        <v>105</v>
      </c>
    </row>
    <row r="740" spans="1:11" x14ac:dyDescent="0.3">
      <c r="A740" t="s">
        <v>1345</v>
      </c>
      <c r="B740" t="s">
        <v>53</v>
      </c>
      <c r="C740">
        <v>31</v>
      </c>
      <c r="D740">
        <v>8</v>
      </c>
      <c r="E740">
        <v>1969</v>
      </c>
      <c r="F740" s="6">
        <v>0.90347222222222223</v>
      </c>
      <c r="G740">
        <v>-117.10599999999999</v>
      </c>
      <c r="H740">
        <v>32.670999999999999</v>
      </c>
      <c r="I740" t="s">
        <v>171</v>
      </c>
      <c r="J740" t="s">
        <v>1346</v>
      </c>
      <c r="K740" t="s">
        <v>105</v>
      </c>
    </row>
    <row r="741" spans="1:11" x14ac:dyDescent="0.3">
      <c r="A741" t="s">
        <v>1347</v>
      </c>
      <c r="B741" t="s">
        <v>53</v>
      </c>
      <c r="C741">
        <v>10</v>
      </c>
      <c r="D741">
        <v>1</v>
      </c>
      <c r="E741">
        <v>1945</v>
      </c>
      <c r="F741" s="6">
        <v>0.25</v>
      </c>
      <c r="G741">
        <v>2.6440000000000001</v>
      </c>
      <c r="H741">
        <v>55.572000000000003</v>
      </c>
      <c r="I741" t="s">
        <v>126</v>
      </c>
      <c r="J741" t="s">
        <v>1348</v>
      </c>
      <c r="K741" t="s">
        <v>105</v>
      </c>
    </row>
    <row r="742" spans="1:11" x14ac:dyDescent="0.3">
      <c r="A742" t="s">
        <v>1349</v>
      </c>
      <c r="B742" t="s">
        <v>53</v>
      </c>
      <c r="C742">
        <v>2</v>
      </c>
      <c r="D742">
        <v>1</v>
      </c>
      <c r="E742">
        <v>1952</v>
      </c>
      <c r="F742" s="6">
        <v>0.22569444444444445</v>
      </c>
      <c r="G742">
        <v>-118.24299999999999</v>
      </c>
      <c r="H742">
        <v>34.052</v>
      </c>
      <c r="I742" t="s">
        <v>137</v>
      </c>
      <c r="J742" t="s">
        <v>536</v>
      </c>
      <c r="K742" t="s">
        <v>105</v>
      </c>
    </row>
    <row r="743" spans="1:11" x14ac:dyDescent="0.3">
      <c r="A743" t="s">
        <v>1350</v>
      </c>
      <c r="B743" t="s">
        <v>53</v>
      </c>
      <c r="C743">
        <v>29</v>
      </c>
      <c r="D743">
        <v>8</v>
      </c>
      <c r="E743">
        <v>1862</v>
      </c>
      <c r="F743" s="6">
        <v>0.20833333333333334</v>
      </c>
      <c r="G743">
        <v>3.5939999999999999</v>
      </c>
      <c r="H743">
        <v>55.978000000000002</v>
      </c>
      <c r="I743" t="s">
        <v>108</v>
      </c>
      <c r="J743" t="s">
        <v>844</v>
      </c>
      <c r="K743" t="s">
        <v>105</v>
      </c>
    </row>
    <row r="744" spans="1:11" x14ac:dyDescent="0.3">
      <c r="A744" t="s">
        <v>1351</v>
      </c>
      <c r="B744" t="s">
        <v>53</v>
      </c>
      <c r="C744">
        <v>18</v>
      </c>
      <c r="D744">
        <v>6</v>
      </c>
      <c r="E744">
        <v>1858</v>
      </c>
      <c r="F744" s="6">
        <v>0.52083333333333337</v>
      </c>
      <c r="G744">
        <v>4.2569999999999997</v>
      </c>
      <c r="H744">
        <v>55.866</v>
      </c>
      <c r="I744" t="s">
        <v>108</v>
      </c>
      <c r="J744" t="s">
        <v>211</v>
      </c>
      <c r="K744" t="s">
        <v>105</v>
      </c>
    </row>
    <row r="745" spans="1:11" x14ac:dyDescent="0.3">
      <c r="A745" t="s">
        <v>1352</v>
      </c>
      <c r="B745" t="s">
        <v>53</v>
      </c>
      <c r="C745">
        <v>19</v>
      </c>
      <c r="D745">
        <v>4</v>
      </c>
      <c r="E745">
        <v>1910</v>
      </c>
      <c r="F745" s="6">
        <v>0.45833333333333331</v>
      </c>
      <c r="G745">
        <v>3.887</v>
      </c>
      <c r="H745">
        <v>55.64</v>
      </c>
      <c r="I745" t="s">
        <v>108</v>
      </c>
      <c r="J745" t="s">
        <v>1353</v>
      </c>
      <c r="K745" t="s">
        <v>105</v>
      </c>
    </row>
    <row r="746" spans="1:11" x14ac:dyDescent="0.3">
      <c r="A746" t="s">
        <v>1354</v>
      </c>
      <c r="B746" t="s">
        <v>53</v>
      </c>
      <c r="C746">
        <v>5</v>
      </c>
      <c r="D746">
        <v>2</v>
      </c>
      <c r="E746">
        <v>1928</v>
      </c>
      <c r="F746" s="6">
        <v>0.48194444444444445</v>
      </c>
      <c r="G746">
        <v>87.793999999999997</v>
      </c>
      <c r="H746">
        <v>41.889000000000003</v>
      </c>
      <c r="I746" t="s">
        <v>104</v>
      </c>
      <c r="J746" t="s">
        <v>1355</v>
      </c>
      <c r="K746" t="s">
        <v>105</v>
      </c>
    </row>
    <row r="747" spans="1:11" x14ac:dyDescent="0.3">
      <c r="A747" t="s">
        <v>1356</v>
      </c>
      <c r="B747" t="s">
        <v>53</v>
      </c>
      <c r="C747">
        <v>11</v>
      </c>
      <c r="D747">
        <v>11</v>
      </c>
      <c r="E747">
        <v>1918</v>
      </c>
      <c r="F747" s="6">
        <v>0.95833333333333337</v>
      </c>
      <c r="G747">
        <v>79.930999999999997</v>
      </c>
      <c r="H747">
        <v>32.776000000000003</v>
      </c>
      <c r="I747" t="s">
        <v>144</v>
      </c>
      <c r="J747" t="s">
        <v>1357</v>
      </c>
      <c r="K747" t="s">
        <v>105</v>
      </c>
    </row>
    <row r="748" spans="1:11" x14ac:dyDescent="0.3">
      <c r="A748" t="s">
        <v>1358</v>
      </c>
      <c r="B748" t="s">
        <v>53</v>
      </c>
      <c r="C748">
        <v>18</v>
      </c>
      <c r="D748">
        <v>4</v>
      </c>
      <c r="E748">
        <v>1875</v>
      </c>
      <c r="F748" s="6">
        <v>0.72916666666666663</v>
      </c>
      <c r="G748">
        <v>2.0950000000000002</v>
      </c>
      <c r="H748">
        <v>57.146999999999998</v>
      </c>
      <c r="I748" t="s">
        <v>108</v>
      </c>
      <c r="J748" t="s">
        <v>135</v>
      </c>
      <c r="K748" t="s">
        <v>105</v>
      </c>
    </row>
    <row r="749" spans="1:11" x14ac:dyDescent="0.3">
      <c r="A749" t="s">
        <v>1359</v>
      </c>
      <c r="B749" t="s">
        <v>53</v>
      </c>
      <c r="C749">
        <v>13</v>
      </c>
      <c r="D749">
        <v>7</v>
      </c>
      <c r="E749">
        <v>1888</v>
      </c>
      <c r="F749" s="6">
        <v>0.125</v>
      </c>
      <c r="G749">
        <v>3.5049999999999999</v>
      </c>
      <c r="H749">
        <v>56.723999999999997</v>
      </c>
      <c r="I749" t="s">
        <v>108</v>
      </c>
      <c r="J749" t="s">
        <v>1360</v>
      </c>
      <c r="K749" t="s">
        <v>105</v>
      </c>
    </row>
    <row r="750" spans="1:11" x14ac:dyDescent="0.3">
      <c r="A750" t="s">
        <v>1361</v>
      </c>
      <c r="B750" t="s">
        <v>53</v>
      </c>
      <c r="C750">
        <v>4</v>
      </c>
      <c r="D750">
        <v>11</v>
      </c>
      <c r="E750">
        <v>1921</v>
      </c>
      <c r="F750" s="6">
        <v>0.99305555555555558</v>
      </c>
      <c r="G750">
        <v>-119.786</v>
      </c>
      <c r="H750">
        <v>36.731999999999999</v>
      </c>
      <c r="I750" t="s">
        <v>137</v>
      </c>
      <c r="J750" t="s">
        <v>1362</v>
      </c>
      <c r="K750" t="s">
        <v>105</v>
      </c>
    </row>
    <row r="751" spans="1:11" x14ac:dyDescent="0.3">
      <c r="A751" t="s">
        <v>1363</v>
      </c>
      <c r="B751" t="s">
        <v>53</v>
      </c>
      <c r="C751">
        <v>29</v>
      </c>
      <c r="D751">
        <v>11</v>
      </c>
      <c r="E751">
        <v>1962</v>
      </c>
      <c r="F751" s="6">
        <v>0.10902777777777778</v>
      </c>
      <c r="G751">
        <v>74.197999999999993</v>
      </c>
      <c r="H751">
        <v>39.953000000000003</v>
      </c>
      <c r="I751" t="s">
        <v>144</v>
      </c>
      <c r="J751" t="s">
        <v>1364</v>
      </c>
      <c r="K751" t="s">
        <v>105</v>
      </c>
    </row>
    <row r="752" spans="1:11" x14ac:dyDescent="0.3">
      <c r="A752" t="s">
        <v>1365</v>
      </c>
      <c r="B752" t="s">
        <v>53</v>
      </c>
      <c r="C752">
        <v>22</v>
      </c>
      <c r="D752">
        <v>4</v>
      </c>
      <c r="E752">
        <v>1909</v>
      </c>
      <c r="F752" s="6">
        <v>0.125</v>
      </c>
      <c r="G752">
        <v>3.26</v>
      </c>
      <c r="H752">
        <v>56.103000000000002</v>
      </c>
      <c r="I752" t="s">
        <v>108</v>
      </c>
      <c r="J752" t="s">
        <v>1366</v>
      </c>
      <c r="K752" t="s">
        <v>105</v>
      </c>
    </row>
    <row r="753" spans="1:11" x14ac:dyDescent="0.3">
      <c r="A753" t="s">
        <v>1367</v>
      </c>
      <c r="B753" t="s">
        <v>53</v>
      </c>
      <c r="C753">
        <v>16</v>
      </c>
      <c r="D753">
        <v>10</v>
      </c>
      <c r="E753">
        <v>1973</v>
      </c>
      <c r="F753" s="6">
        <v>0.20694444444444443</v>
      </c>
      <c r="G753">
        <v>71.058999999999997</v>
      </c>
      <c r="H753">
        <v>42.359000000000002</v>
      </c>
      <c r="I753" t="s">
        <v>106</v>
      </c>
      <c r="J753" t="s">
        <v>176</v>
      </c>
      <c r="K753" t="s">
        <v>105</v>
      </c>
    </row>
    <row r="754" spans="1:11" x14ac:dyDescent="0.3">
      <c r="A754" t="s">
        <v>1368</v>
      </c>
      <c r="B754" t="s">
        <v>53</v>
      </c>
      <c r="C754">
        <v>21</v>
      </c>
      <c r="D754">
        <v>5</v>
      </c>
      <c r="E754">
        <v>1949</v>
      </c>
      <c r="F754" s="6">
        <v>0.40625</v>
      </c>
      <c r="G754">
        <v>4.4240000000000004</v>
      </c>
      <c r="H754">
        <v>55.844999999999999</v>
      </c>
      <c r="I754" t="s">
        <v>126</v>
      </c>
      <c r="J754" t="s">
        <v>1023</v>
      </c>
      <c r="K754" t="s">
        <v>105</v>
      </c>
    </row>
    <row r="755" spans="1:11" x14ac:dyDescent="0.3">
      <c r="A755" t="s">
        <v>1369</v>
      </c>
      <c r="B755" t="s">
        <v>53</v>
      </c>
      <c r="C755">
        <v>19</v>
      </c>
      <c r="D755">
        <v>4</v>
      </c>
      <c r="E755">
        <v>1944</v>
      </c>
      <c r="F755" s="6">
        <v>3.8194444444444448E-2</v>
      </c>
      <c r="G755">
        <v>4.2569999999999997</v>
      </c>
      <c r="H755">
        <v>55.866</v>
      </c>
      <c r="I755" t="s">
        <v>190</v>
      </c>
      <c r="J755" t="s">
        <v>211</v>
      </c>
      <c r="K755" t="s">
        <v>105</v>
      </c>
    </row>
    <row r="756" spans="1:11" x14ac:dyDescent="0.3">
      <c r="A756" t="s">
        <v>1370</v>
      </c>
      <c r="B756" t="s">
        <v>53</v>
      </c>
      <c r="C756">
        <v>9</v>
      </c>
      <c r="D756">
        <v>4</v>
      </c>
      <c r="E756">
        <v>1934</v>
      </c>
      <c r="F756" s="6">
        <v>0.6875</v>
      </c>
      <c r="G756">
        <v>83.65</v>
      </c>
      <c r="H756">
        <v>41.375</v>
      </c>
      <c r="I756" t="s">
        <v>144</v>
      </c>
      <c r="J756" t="s">
        <v>1371</v>
      </c>
      <c r="K756" t="s">
        <v>105</v>
      </c>
    </row>
    <row r="757" spans="1:11" x14ac:dyDescent="0.3">
      <c r="A757" t="s">
        <v>1372</v>
      </c>
      <c r="B757" t="s">
        <v>53</v>
      </c>
      <c r="C757">
        <v>20</v>
      </c>
      <c r="D757">
        <v>12</v>
      </c>
      <c r="E757">
        <v>1856</v>
      </c>
      <c r="F757" s="6">
        <v>0.48125000000000001</v>
      </c>
      <c r="G757">
        <v>3.1880000000000002</v>
      </c>
      <c r="H757">
        <v>55.95</v>
      </c>
      <c r="I757" t="s">
        <v>108</v>
      </c>
      <c r="J757" t="s">
        <v>127</v>
      </c>
      <c r="K757" t="s">
        <v>105</v>
      </c>
    </row>
    <row r="758" spans="1:11" x14ac:dyDescent="0.3">
      <c r="A758" t="s">
        <v>1373</v>
      </c>
      <c r="B758" t="s">
        <v>53</v>
      </c>
      <c r="C758">
        <v>22</v>
      </c>
      <c r="D758">
        <v>5</v>
      </c>
      <c r="E758">
        <v>1917</v>
      </c>
      <c r="F758" s="6">
        <v>0.93402777777777779</v>
      </c>
      <c r="G758">
        <v>3.4620000000000002</v>
      </c>
      <c r="H758">
        <v>56.070999999999998</v>
      </c>
      <c r="I758" t="s">
        <v>126</v>
      </c>
      <c r="J758" t="s">
        <v>1374</v>
      </c>
      <c r="K758" t="s">
        <v>105</v>
      </c>
    </row>
    <row r="759" spans="1:11" x14ac:dyDescent="0.3">
      <c r="A759" t="s">
        <v>1375</v>
      </c>
      <c r="B759" t="s">
        <v>53</v>
      </c>
      <c r="C759">
        <v>30</v>
      </c>
      <c r="D759">
        <v>12</v>
      </c>
      <c r="E759">
        <v>1916</v>
      </c>
      <c r="F759" s="6">
        <v>0.34722222222222221</v>
      </c>
      <c r="G759">
        <v>3.7080000000000002</v>
      </c>
      <c r="H759">
        <v>55.828000000000003</v>
      </c>
      <c r="I759" t="s">
        <v>108</v>
      </c>
      <c r="J759" t="s">
        <v>1376</v>
      </c>
      <c r="K759" t="s">
        <v>105</v>
      </c>
    </row>
    <row r="760" spans="1:11" x14ac:dyDescent="0.3">
      <c r="A760" t="s">
        <v>1377</v>
      </c>
      <c r="B760" t="s">
        <v>53</v>
      </c>
      <c r="C760">
        <v>27</v>
      </c>
      <c r="D760">
        <v>5</v>
      </c>
      <c r="E760">
        <v>1938</v>
      </c>
      <c r="F760" s="6">
        <v>0.2638888888888889</v>
      </c>
      <c r="G760">
        <v>0.12</v>
      </c>
      <c r="H760">
        <v>51.5</v>
      </c>
      <c r="I760" t="s">
        <v>126</v>
      </c>
      <c r="J760" t="s">
        <v>1378</v>
      </c>
      <c r="K760" t="s">
        <v>105</v>
      </c>
    </row>
    <row r="761" spans="1:11" x14ac:dyDescent="0.3">
      <c r="A761" t="s">
        <v>1379</v>
      </c>
      <c r="B761" t="s">
        <v>53</v>
      </c>
      <c r="C761">
        <v>14</v>
      </c>
      <c r="D761">
        <v>8</v>
      </c>
      <c r="E761">
        <v>1916</v>
      </c>
      <c r="F761" s="6">
        <v>6.9444444444444441E-3</v>
      </c>
      <c r="G761">
        <v>4.633</v>
      </c>
      <c r="H761">
        <v>55.463999999999999</v>
      </c>
      <c r="I761" t="s">
        <v>126</v>
      </c>
      <c r="J761" t="s">
        <v>1380</v>
      </c>
      <c r="K761" t="s">
        <v>105</v>
      </c>
    </row>
    <row r="762" spans="1:11" x14ac:dyDescent="0.3">
      <c r="A762" t="s">
        <v>1381</v>
      </c>
      <c r="B762" t="s">
        <v>53</v>
      </c>
      <c r="C762">
        <v>22</v>
      </c>
      <c r="D762">
        <v>2</v>
      </c>
      <c r="E762">
        <v>1959</v>
      </c>
      <c r="F762" s="6">
        <v>8.6805555555555552E-2</v>
      </c>
      <c r="G762">
        <v>-114.98399999999999</v>
      </c>
      <c r="H762">
        <v>36.033999999999999</v>
      </c>
      <c r="I762" t="s">
        <v>137</v>
      </c>
      <c r="J762" t="s">
        <v>1382</v>
      </c>
      <c r="K762" t="s">
        <v>105</v>
      </c>
    </row>
    <row r="763" spans="1:11" x14ac:dyDescent="0.3">
      <c r="A763" t="s">
        <v>1383</v>
      </c>
      <c r="B763" t="s">
        <v>53</v>
      </c>
      <c r="C763">
        <v>12</v>
      </c>
      <c r="D763">
        <v>7</v>
      </c>
      <c r="E763">
        <v>1917</v>
      </c>
      <c r="F763" s="6">
        <v>6.5972222222222224E-2</v>
      </c>
      <c r="G763">
        <v>75.590999999999994</v>
      </c>
      <c r="H763">
        <v>39.872</v>
      </c>
      <c r="I763" t="s">
        <v>144</v>
      </c>
      <c r="J763" t="s">
        <v>1384</v>
      </c>
      <c r="K763" t="s">
        <v>105</v>
      </c>
    </row>
    <row r="764" spans="1:11" x14ac:dyDescent="0.3">
      <c r="A764" t="s">
        <v>1385</v>
      </c>
      <c r="B764" t="s">
        <v>53</v>
      </c>
      <c r="C764">
        <v>23</v>
      </c>
      <c r="D764">
        <v>1</v>
      </c>
      <c r="E764">
        <v>1907</v>
      </c>
      <c r="F764" s="6">
        <v>0.875</v>
      </c>
      <c r="G764">
        <v>-5.3739999999999997</v>
      </c>
      <c r="H764">
        <v>43.295000000000002</v>
      </c>
      <c r="I764" t="s">
        <v>150</v>
      </c>
      <c r="J764" t="s">
        <v>267</v>
      </c>
      <c r="K764" t="s">
        <v>105</v>
      </c>
    </row>
    <row r="765" spans="1:11" x14ac:dyDescent="0.3">
      <c r="A765" t="s">
        <v>1386</v>
      </c>
      <c r="B765" t="s">
        <v>53</v>
      </c>
      <c r="C765">
        <v>25</v>
      </c>
      <c r="D765">
        <v>7</v>
      </c>
      <c r="E765">
        <v>1916</v>
      </c>
      <c r="F765" s="6">
        <v>0.25</v>
      </c>
      <c r="G765">
        <v>-5.7320000000000002</v>
      </c>
      <c r="H765">
        <v>45.194000000000003</v>
      </c>
      <c r="I765" t="s">
        <v>126</v>
      </c>
      <c r="J765" t="s">
        <v>558</v>
      </c>
      <c r="K765" t="s">
        <v>105</v>
      </c>
    </row>
    <row r="766" spans="1:11" x14ac:dyDescent="0.3">
      <c r="A766" t="s">
        <v>1387</v>
      </c>
      <c r="B766" t="s">
        <v>53</v>
      </c>
      <c r="C766">
        <v>31</v>
      </c>
      <c r="D766">
        <v>1</v>
      </c>
      <c r="E766">
        <v>1858</v>
      </c>
      <c r="F766" s="6">
        <v>0.95833333333333337</v>
      </c>
      <c r="G766">
        <v>-1.262</v>
      </c>
      <c r="H766">
        <v>45.829000000000001</v>
      </c>
      <c r="I766" t="s">
        <v>150</v>
      </c>
      <c r="J766" t="s">
        <v>1388</v>
      </c>
      <c r="K766" t="s">
        <v>105</v>
      </c>
    </row>
    <row r="767" spans="1:11" x14ac:dyDescent="0.3">
      <c r="A767" t="s">
        <v>1389</v>
      </c>
      <c r="B767" t="s">
        <v>53</v>
      </c>
      <c r="C767">
        <v>2</v>
      </c>
      <c r="D767">
        <v>3</v>
      </c>
      <c r="E767">
        <v>1895</v>
      </c>
      <c r="F767" s="6">
        <v>0.5</v>
      </c>
      <c r="G767">
        <v>-2.4350000000000001</v>
      </c>
      <c r="H767">
        <v>48.567</v>
      </c>
      <c r="I767" t="s">
        <v>150</v>
      </c>
      <c r="J767" t="s">
        <v>1390</v>
      </c>
      <c r="K767" t="s">
        <v>105</v>
      </c>
    </row>
    <row r="768" spans="1:11" x14ac:dyDescent="0.3">
      <c r="A768" t="s">
        <v>1391</v>
      </c>
      <c r="B768" t="s">
        <v>53</v>
      </c>
      <c r="C768">
        <v>12</v>
      </c>
      <c r="D768">
        <v>2</v>
      </c>
      <c r="E768">
        <v>1914</v>
      </c>
      <c r="F768" s="6">
        <v>0.29166666666666669</v>
      </c>
      <c r="G768">
        <v>2.214</v>
      </c>
      <c r="H768">
        <v>47.274000000000001</v>
      </c>
      <c r="I768" t="s">
        <v>108</v>
      </c>
      <c r="J768" t="s">
        <v>1392</v>
      </c>
      <c r="K768" t="s">
        <v>105</v>
      </c>
    </row>
    <row r="769" spans="1:11" x14ac:dyDescent="0.3">
      <c r="A769" t="s">
        <v>1393</v>
      </c>
      <c r="B769" t="s">
        <v>53</v>
      </c>
      <c r="C769">
        <v>7</v>
      </c>
      <c r="D769">
        <v>10</v>
      </c>
      <c r="E769">
        <v>1905</v>
      </c>
      <c r="F769" s="6">
        <v>0.85416666666666663</v>
      </c>
      <c r="G769">
        <v>1.3779999999999999</v>
      </c>
      <c r="H769">
        <v>47.719000000000001</v>
      </c>
      <c r="I769" t="s">
        <v>150</v>
      </c>
      <c r="J769" t="s">
        <v>1394</v>
      </c>
      <c r="K769" t="s">
        <v>105</v>
      </c>
    </row>
    <row r="770" spans="1:11" x14ac:dyDescent="0.3">
      <c r="A770" t="s">
        <v>1395</v>
      </c>
      <c r="B770" t="s">
        <v>53</v>
      </c>
      <c r="C770">
        <v>17</v>
      </c>
      <c r="D770">
        <v>2</v>
      </c>
      <c r="E770">
        <v>1903</v>
      </c>
      <c r="F770" s="6">
        <v>4.1666666666666664E-2</v>
      </c>
      <c r="G770">
        <v>-1.0980000000000001</v>
      </c>
      <c r="H770">
        <v>49.442</v>
      </c>
      <c r="I770" t="s">
        <v>150</v>
      </c>
      <c r="J770" t="s">
        <v>1396</v>
      </c>
      <c r="K770" t="s">
        <v>105</v>
      </c>
    </row>
    <row r="771" spans="1:11" x14ac:dyDescent="0.3">
      <c r="A771" t="s">
        <v>1397</v>
      </c>
      <c r="B771" t="s">
        <v>53</v>
      </c>
      <c r="C771">
        <v>21</v>
      </c>
      <c r="D771">
        <v>4</v>
      </c>
      <c r="E771">
        <v>1919</v>
      </c>
      <c r="F771" s="6">
        <v>0.125</v>
      </c>
      <c r="G771">
        <v>-2.4590000000000001</v>
      </c>
      <c r="H771">
        <v>48.816000000000003</v>
      </c>
      <c r="I771" t="s">
        <v>126</v>
      </c>
      <c r="J771" t="s">
        <v>1398</v>
      </c>
      <c r="K771" t="s">
        <v>105</v>
      </c>
    </row>
    <row r="772" spans="1:11" x14ac:dyDescent="0.3">
      <c r="A772" t="s">
        <v>1399</v>
      </c>
      <c r="B772" t="s">
        <v>53</v>
      </c>
      <c r="C772">
        <v>28</v>
      </c>
      <c r="D772">
        <v>2</v>
      </c>
      <c r="E772">
        <v>1906</v>
      </c>
      <c r="F772" s="6">
        <v>0.20833333333333334</v>
      </c>
      <c r="G772">
        <v>1.9450000000000001</v>
      </c>
      <c r="H772">
        <v>47.360999999999997</v>
      </c>
      <c r="I772" t="s">
        <v>150</v>
      </c>
      <c r="J772" t="s">
        <v>1400</v>
      </c>
      <c r="K772" t="s">
        <v>105</v>
      </c>
    </row>
    <row r="773" spans="1:11" x14ac:dyDescent="0.3">
      <c r="A773" t="s">
        <v>1401</v>
      </c>
      <c r="B773" t="s">
        <v>53</v>
      </c>
      <c r="C773">
        <v>28</v>
      </c>
      <c r="D773">
        <v>8</v>
      </c>
      <c r="E773">
        <v>1863</v>
      </c>
      <c r="F773" s="6">
        <v>0.33333333333333331</v>
      </c>
      <c r="G773">
        <v>-5.14</v>
      </c>
      <c r="H773">
        <v>48.110999999999997</v>
      </c>
      <c r="I773" t="s">
        <v>150</v>
      </c>
      <c r="J773" t="s">
        <v>1402</v>
      </c>
      <c r="K773" t="s">
        <v>105</v>
      </c>
    </row>
    <row r="774" spans="1:11" x14ac:dyDescent="0.3">
      <c r="A774" t="s">
        <v>1403</v>
      </c>
      <c r="B774" t="s">
        <v>53</v>
      </c>
      <c r="C774">
        <v>26</v>
      </c>
      <c r="D774">
        <v>6</v>
      </c>
      <c r="E774">
        <v>1903</v>
      </c>
      <c r="F774" s="6">
        <v>0.41666666666666669</v>
      </c>
      <c r="G774">
        <v>-0.72199999999999998</v>
      </c>
      <c r="H774">
        <v>45.186999999999998</v>
      </c>
      <c r="I774" t="s">
        <v>150</v>
      </c>
      <c r="J774" t="s">
        <v>377</v>
      </c>
      <c r="K774" t="s">
        <v>105</v>
      </c>
    </row>
    <row r="775" spans="1:11" x14ac:dyDescent="0.3">
      <c r="A775" t="s">
        <v>1404</v>
      </c>
      <c r="B775" t="s">
        <v>53</v>
      </c>
      <c r="C775">
        <v>30</v>
      </c>
      <c r="D775">
        <v>11</v>
      </c>
      <c r="E775">
        <v>1922</v>
      </c>
      <c r="F775" s="6">
        <v>0.875</v>
      </c>
      <c r="G775">
        <v>-7.7439999999999998</v>
      </c>
      <c r="H775">
        <v>48.582999999999998</v>
      </c>
      <c r="I775" t="s">
        <v>108</v>
      </c>
      <c r="J775" t="s">
        <v>812</v>
      </c>
      <c r="K775" t="s">
        <v>105</v>
      </c>
    </row>
    <row r="776" spans="1:11" x14ac:dyDescent="0.3">
      <c r="A776" t="s">
        <v>1405</v>
      </c>
      <c r="B776" t="s">
        <v>53</v>
      </c>
      <c r="C776">
        <v>30</v>
      </c>
      <c r="D776">
        <v>11</v>
      </c>
      <c r="E776">
        <v>1942</v>
      </c>
      <c r="F776" s="6">
        <v>0.19444444444444445</v>
      </c>
      <c r="G776">
        <v>-2.351</v>
      </c>
      <c r="H776">
        <v>48.856999999999999</v>
      </c>
      <c r="I776" t="s">
        <v>126</v>
      </c>
      <c r="J776" t="s">
        <v>155</v>
      </c>
      <c r="K776" t="s">
        <v>105</v>
      </c>
    </row>
    <row r="777" spans="1:11" x14ac:dyDescent="0.3">
      <c r="A777" t="s">
        <v>1406</v>
      </c>
      <c r="B777" t="s">
        <v>53</v>
      </c>
      <c r="C777">
        <v>29</v>
      </c>
      <c r="D777">
        <v>10</v>
      </c>
      <c r="E777">
        <v>1929</v>
      </c>
      <c r="F777" s="6">
        <v>0.45833333333333331</v>
      </c>
      <c r="G777">
        <v>8.3000000000000004E-2</v>
      </c>
      <c r="H777">
        <v>47.255000000000003</v>
      </c>
      <c r="I777" t="s">
        <v>108</v>
      </c>
      <c r="J777" t="s">
        <v>1135</v>
      </c>
      <c r="K777" t="s">
        <v>105</v>
      </c>
    </row>
    <row r="778" spans="1:11" x14ac:dyDescent="0.3">
      <c r="A778" t="s">
        <v>1407</v>
      </c>
      <c r="B778" t="s">
        <v>53</v>
      </c>
      <c r="C778">
        <v>19</v>
      </c>
      <c r="D778">
        <v>2</v>
      </c>
      <c r="E778">
        <v>1896</v>
      </c>
      <c r="F778" s="6">
        <v>0.91666666666666663</v>
      </c>
      <c r="G778">
        <v>0.73099999999999998</v>
      </c>
      <c r="H778">
        <v>48.764000000000003</v>
      </c>
      <c r="I778" t="s">
        <v>150</v>
      </c>
      <c r="J778" t="s">
        <v>1408</v>
      </c>
      <c r="K778" t="s">
        <v>105</v>
      </c>
    </row>
    <row r="779" spans="1:11" x14ac:dyDescent="0.3">
      <c r="A779" t="s">
        <v>1409</v>
      </c>
      <c r="B779" t="s">
        <v>53</v>
      </c>
      <c r="C779">
        <v>2</v>
      </c>
      <c r="D779">
        <v>5</v>
      </c>
      <c r="E779">
        <v>1930</v>
      </c>
      <c r="F779" s="6">
        <v>6.25E-2</v>
      </c>
      <c r="G779">
        <v>2.76</v>
      </c>
      <c r="H779">
        <v>47.655000000000001</v>
      </c>
      <c r="I779" t="s">
        <v>126</v>
      </c>
      <c r="J779" t="s">
        <v>496</v>
      </c>
      <c r="K779" t="s">
        <v>105</v>
      </c>
    </row>
    <row r="780" spans="1:11" x14ac:dyDescent="0.3">
      <c r="A780" t="s">
        <v>1410</v>
      </c>
      <c r="B780" t="s">
        <v>53</v>
      </c>
      <c r="C780">
        <v>10</v>
      </c>
      <c r="D780">
        <v>3</v>
      </c>
      <c r="E780">
        <v>1879</v>
      </c>
      <c r="F780" s="6">
        <v>0.25</v>
      </c>
      <c r="G780">
        <v>-3.331</v>
      </c>
      <c r="H780">
        <v>47.177</v>
      </c>
      <c r="I780" t="s">
        <v>150</v>
      </c>
      <c r="J780" t="s">
        <v>1411</v>
      </c>
      <c r="K780" t="s">
        <v>105</v>
      </c>
    </row>
    <row r="781" spans="1:11" x14ac:dyDescent="0.3">
      <c r="A781" t="s">
        <v>1412</v>
      </c>
      <c r="B781" t="s">
        <v>53</v>
      </c>
      <c r="C781">
        <v>18</v>
      </c>
      <c r="D781">
        <v>8</v>
      </c>
      <c r="E781">
        <v>1861</v>
      </c>
      <c r="F781" s="6">
        <v>0.54166666666666663</v>
      </c>
      <c r="G781">
        <v>-2.351</v>
      </c>
      <c r="H781">
        <v>48.856999999999999</v>
      </c>
      <c r="I781" t="s">
        <v>150</v>
      </c>
      <c r="J781" t="s">
        <v>155</v>
      </c>
      <c r="K781" t="s">
        <v>105</v>
      </c>
    </row>
    <row r="782" spans="1:11" x14ac:dyDescent="0.3">
      <c r="A782" t="s">
        <v>1413</v>
      </c>
      <c r="B782" t="s">
        <v>53</v>
      </c>
      <c r="C782">
        <v>23</v>
      </c>
      <c r="D782">
        <v>1</v>
      </c>
      <c r="E782">
        <v>1911</v>
      </c>
      <c r="F782" s="6">
        <v>0.29166666666666669</v>
      </c>
      <c r="G782">
        <v>-4.399</v>
      </c>
      <c r="H782">
        <v>51.220999999999997</v>
      </c>
      <c r="I782" t="s">
        <v>108</v>
      </c>
      <c r="J782" t="s">
        <v>913</v>
      </c>
      <c r="K782" t="s">
        <v>105</v>
      </c>
    </row>
    <row r="783" spans="1:11" x14ac:dyDescent="0.3">
      <c r="A783" t="s">
        <v>1414</v>
      </c>
      <c r="B783" t="s">
        <v>53</v>
      </c>
      <c r="C783">
        <v>30</v>
      </c>
      <c r="D783">
        <v>10</v>
      </c>
      <c r="E783">
        <v>1945</v>
      </c>
      <c r="F783" s="6">
        <v>0.39583333333333331</v>
      </c>
      <c r="G783">
        <v>-3.8660000000000001</v>
      </c>
      <c r="H783">
        <v>50.441000000000003</v>
      </c>
      <c r="I783" t="s">
        <v>126</v>
      </c>
      <c r="J783" t="s">
        <v>1415</v>
      </c>
      <c r="K783" t="s">
        <v>105</v>
      </c>
    </row>
    <row r="784" spans="1:11" x14ac:dyDescent="0.3">
      <c r="A784" t="s">
        <v>1416</v>
      </c>
      <c r="B784" t="s">
        <v>53</v>
      </c>
      <c r="C784">
        <v>12</v>
      </c>
      <c r="D784">
        <v>2</v>
      </c>
      <c r="E784">
        <v>1907</v>
      </c>
      <c r="F784" s="6">
        <v>0.85416666666666663</v>
      </c>
      <c r="G784">
        <v>-4.3719999999999999</v>
      </c>
      <c r="H784">
        <v>50.828000000000003</v>
      </c>
      <c r="I784" t="s">
        <v>108</v>
      </c>
      <c r="J784" t="s">
        <v>348</v>
      </c>
      <c r="K784" t="s">
        <v>105</v>
      </c>
    </row>
    <row r="785" spans="1:11" x14ac:dyDescent="0.3">
      <c r="A785" t="s">
        <v>1417</v>
      </c>
      <c r="B785" t="s">
        <v>53</v>
      </c>
      <c r="C785">
        <v>3</v>
      </c>
      <c r="D785">
        <v>2</v>
      </c>
      <c r="E785">
        <v>1909</v>
      </c>
      <c r="F785" s="6">
        <v>0.70833333333333337</v>
      </c>
      <c r="G785">
        <v>-2.3559999999999999</v>
      </c>
      <c r="H785">
        <v>43.213000000000001</v>
      </c>
      <c r="I785" t="s">
        <v>150</v>
      </c>
      <c r="J785" t="s">
        <v>1418</v>
      </c>
      <c r="K785" t="s">
        <v>105</v>
      </c>
    </row>
    <row r="786" spans="1:11" x14ac:dyDescent="0.3">
      <c r="A786" t="s">
        <v>1419</v>
      </c>
      <c r="B786" t="s">
        <v>53</v>
      </c>
      <c r="C786">
        <v>6</v>
      </c>
      <c r="D786">
        <v>6</v>
      </c>
      <c r="E786">
        <v>1900</v>
      </c>
      <c r="F786" s="6">
        <v>4.1666666666666664E-2</v>
      </c>
      <c r="G786">
        <v>-4.3609999999999998</v>
      </c>
      <c r="H786">
        <v>43.835000000000001</v>
      </c>
      <c r="I786" t="s">
        <v>150</v>
      </c>
      <c r="J786" t="s">
        <v>1102</v>
      </c>
      <c r="K786" t="s">
        <v>105</v>
      </c>
    </row>
    <row r="787" spans="1:11" x14ac:dyDescent="0.3">
      <c r="A787" t="s">
        <v>1420</v>
      </c>
      <c r="B787" t="s">
        <v>53</v>
      </c>
      <c r="C787">
        <v>30</v>
      </c>
      <c r="D787">
        <v>5</v>
      </c>
      <c r="E787">
        <v>1908</v>
      </c>
      <c r="F787" s="6">
        <v>0.16666666666666666</v>
      </c>
      <c r="G787">
        <v>-3.0630000000000002</v>
      </c>
      <c r="H787">
        <v>50.631</v>
      </c>
      <c r="I787" t="s">
        <v>150</v>
      </c>
      <c r="J787" t="s">
        <v>450</v>
      </c>
      <c r="K787" t="s">
        <v>105</v>
      </c>
    </row>
    <row r="788" spans="1:11" x14ac:dyDescent="0.3">
      <c r="A788" t="s">
        <v>1421</v>
      </c>
      <c r="B788" t="s">
        <v>53</v>
      </c>
      <c r="C788">
        <v>2</v>
      </c>
      <c r="D788">
        <v>5</v>
      </c>
      <c r="E788">
        <v>1878</v>
      </c>
      <c r="F788" s="6">
        <v>2.0833333333333332E-2</v>
      </c>
      <c r="G788">
        <v>-2.351</v>
      </c>
      <c r="H788">
        <v>48.856999999999999</v>
      </c>
      <c r="I788" t="s">
        <v>150</v>
      </c>
      <c r="J788" t="s">
        <v>155</v>
      </c>
      <c r="K788" t="s">
        <v>105</v>
      </c>
    </row>
    <row r="789" spans="1:11" x14ac:dyDescent="0.3">
      <c r="A789" t="s">
        <v>1422</v>
      </c>
      <c r="B789" t="s">
        <v>53</v>
      </c>
      <c r="C789">
        <v>29</v>
      </c>
      <c r="D789">
        <v>12</v>
      </c>
      <c r="E789">
        <v>1911</v>
      </c>
      <c r="F789" s="6">
        <v>0.17708333333333334</v>
      </c>
      <c r="G789">
        <v>-2.351</v>
      </c>
      <c r="H789">
        <v>48.856999999999999</v>
      </c>
      <c r="I789" t="s">
        <v>108</v>
      </c>
      <c r="J789" t="s">
        <v>155</v>
      </c>
      <c r="K789" t="s">
        <v>105</v>
      </c>
    </row>
    <row r="790" spans="1:11" x14ac:dyDescent="0.3">
      <c r="A790" t="s">
        <v>1423</v>
      </c>
      <c r="B790" t="s">
        <v>53</v>
      </c>
      <c r="C790">
        <v>26</v>
      </c>
      <c r="D790">
        <v>3</v>
      </c>
      <c r="E790">
        <v>1905</v>
      </c>
      <c r="F790" s="6">
        <v>0.89583333333333337</v>
      </c>
      <c r="G790">
        <v>-4.399</v>
      </c>
      <c r="H790">
        <v>51.220999999999997</v>
      </c>
      <c r="I790" t="s">
        <v>108</v>
      </c>
      <c r="J790" t="s">
        <v>913</v>
      </c>
      <c r="K790" t="s">
        <v>105</v>
      </c>
    </row>
    <row r="791" spans="1:11" x14ac:dyDescent="0.3">
      <c r="A791" t="s">
        <v>1424</v>
      </c>
      <c r="B791" t="s">
        <v>53</v>
      </c>
      <c r="C791">
        <v>19</v>
      </c>
      <c r="D791">
        <v>1</v>
      </c>
      <c r="E791">
        <v>1910</v>
      </c>
      <c r="F791" s="6">
        <v>0.33333333333333331</v>
      </c>
      <c r="G791">
        <v>4.4870000000000001</v>
      </c>
      <c r="H791">
        <v>48.39</v>
      </c>
      <c r="I791" t="s">
        <v>150</v>
      </c>
      <c r="J791" t="s">
        <v>500</v>
      </c>
      <c r="K791" t="s">
        <v>105</v>
      </c>
    </row>
    <row r="792" spans="1:11" x14ac:dyDescent="0.3">
      <c r="A792" t="s">
        <v>1425</v>
      </c>
      <c r="B792" t="s">
        <v>53</v>
      </c>
      <c r="C792">
        <v>18</v>
      </c>
      <c r="D792">
        <v>1</v>
      </c>
      <c r="E792">
        <v>1931</v>
      </c>
      <c r="F792" s="6">
        <v>0.39583333333333331</v>
      </c>
      <c r="G792">
        <v>-0.106</v>
      </c>
      <c r="H792">
        <v>49.493000000000002</v>
      </c>
      <c r="I792" t="s">
        <v>108</v>
      </c>
      <c r="J792" t="s">
        <v>481</v>
      </c>
      <c r="K792" t="s">
        <v>105</v>
      </c>
    </row>
    <row r="793" spans="1:11" x14ac:dyDescent="0.3">
      <c r="A793" t="s">
        <v>1426</v>
      </c>
      <c r="B793" t="s">
        <v>53</v>
      </c>
      <c r="C793">
        <v>9</v>
      </c>
      <c r="D793">
        <v>3</v>
      </c>
      <c r="E793">
        <v>1923</v>
      </c>
      <c r="F793" s="6">
        <v>0.44791666666666669</v>
      </c>
      <c r="G793">
        <v>0.375</v>
      </c>
      <c r="H793">
        <v>43.298000000000002</v>
      </c>
      <c r="I793" t="s">
        <v>108</v>
      </c>
      <c r="J793" t="s">
        <v>1427</v>
      </c>
      <c r="K793" t="s">
        <v>105</v>
      </c>
    </row>
    <row r="794" spans="1:11" x14ac:dyDescent="0.3">
      <c r="A794" t="s">
        <v>1428</v>
      </c>
      <c r="B794" t="s">
        <v>53</v>
      </c>
      <c r="C794">
        <v>24</v>
      </c>
      <c r="D794">
        <v>4</v>
      </c>
      <c r="E794">
        <v>1929</v>
      </c>
      <c r="F794" s="6">
        <v>0.41666666666666669</v>
      </c>
      <c r="G794">
        <v>1.0549999999999999</v>
      </c>
      <c r="H794">
        <v>43.709000000000003</v>
      </c>
      <c r="I794" t="s">
        <v>126</v>
      </c>
      <c r="J794" t="s">
        <v>1429</v>
      </c>
      <c r="K794" t="s">
        <v>105</v>
      </c>
    </row>
    <row r="795" spans="1:11" x14ac:dyDescent="0.3">
      <c r="A795" t="s">
        <v>1430</v>
      </c>
      <c r="B795" t="s">
        <v>53</v>
      </c>
      <c r="C795">
        <v>21</v>
      </c>
      <c r="D795">
        <v>3</v>
      </c>
      <c r="E795">
        <v>1926</v>
      </c>
      <c r="F795" s="6">
        <v>0.91666666666666663</v>
      </c>
      <c r="G795">
        <v>-4.6630000000000003</v>
      </c>
      <c r="H795">
        <v>50.838000000000001</v>
      </c>
      <c r="I795" t="s">
        <v>108</v>
      </c>
      <c r="J795" t="s">
        <v>1431</v>
      </c>
      <c r="K795" t="s">
        <v>105</v>
      </c>
    </row>
    <row r="796" spans="1:11" x14ac:dyDescent="0.3">
      <c r="A796" t="s">
        <v>1432</v>
      </c>
      <c r="B796" t="s">
        <v>53</v>
      </c>
      <c r="C796">
        <v>3</v>
      </c>
      <c r="D796">
        <v>11</v>
      </c>
      <c r="E796">
        <v>1915</v>
      </c>
      <c r="F796" s="6">
        <v>0.39583333333333331</v>
      </c>
      <c r="G796">
        <v>-3.2650000000000001</v>
      </c>
      <c r="H796">
        <v>50.828000000000003</v>
      </c>
      <c r="I796" t="s">
        <v>126</v>
      </c>
      <c r="J796" t="s">
        <v>1433</v>
      </c>
      <c r="K796" t="s">
        <v>105</v>
      </c>
    </row>
    <row r="797" spans="1:11" x14ac:dyDescent="0.3">
      <c r="A797" t="s">
        <v>1434</v>
      </c>
      <c r="B797" t="s">
        <v>53</v>
      </c>
      <c r="C797">
        <v>1</v>
      </c>
      <c r="D797">
        <v>9</v>
      </c>
      <c r="E797">
        <v>1900</v>
      </c>
      <c r="F797" s="6">
        <v>0.29166666666666669</v>
      </c>
      <c r="G797">
        <v>-4.5780000000000003</v>
      </c>
      <c r="H797">
        <v>49.478000000000002</v>
      </c>
      <c r="I797" t="s">
        <v>150</v>
      </c>
      <c r="J797" t="s">
        <v>1435</v>
      </c>
      <c r="K797" t="s">
        <v>105</v>
      </c>
    </row>
    <row r="798" spans="1:11" x14ac:dyDescent="0.3">
      <c r="A798" t="s">
        <v>1436</v>
      </c>
      <c r="B798" t="s">
        <v>53</v>
      </c>
      <c r="C798">
        <v>10</v>
      </c>
      <c r="D798">
        <v>5</v>
      </c>
      <c r="E798">
        <v>1919</v>
      </c>
      <c r="F798" s="6">
        <v>0.79166666666666663</v>
      </c>
      <c r="G798">
        <v>-3.173</v>
      </c>
      <c r="H798">
        <v>50.691000000000003</v>
      </c>
      <c r="I798" t="s">
        <v>126</v>
      </c>
      <c r="J798" t="s">
        <v>483</v>
      </c>
      <c r="K798" t="s">
        <v>105</v>
      </c>
    </row>
    <row r="799" spans="1:11" x14ac:dyDescent="0.3">
      <c r="A799" t="s">
        <v>1437</v>
      </c>
      <c r="B799" t="s">
        <v>53</v>
      </c>
      <c r="C799">
        <v>15</v>
      </c>
      <c r="D799">
        <v>9</v>
      </c>
      <c r="E799">
        <v>1930</v>
      </c>
      <c r="F799" s="6">
        <v>0.6875</v>
      </c>
      <c r="G799">
        <v>1.4750000000000001</v>
      </c>
      <c r="H799">
        <v>43.493000000000002</v>
      </c>
      <c r="I799" t="s">
        <v>126</v>
      </c>
      <c r="J799" t="s">
        <v>1438</v>
      </c>
      <c r="K799" t="s">
        <v>105</v>
      </c>
    </row>
    <row r="800" spans="1:11" x14ac:dyDescent="0.3">
      <c r="A800" t="s">
        <v>1439</v>
      </c>
      <c r="B800" t="s">
        <v>53</v>
      </c>
      <c r="C800">
        <v>7</v>
      </c>
      <c r="D800">
        <v>6</v>
      </c>
      <c r="E800">
        <v>1884</v>
      </c>
      <c r="F800" s="6">
        <v>3.472222222222222E-3</v>
      </c>
      <c r="G800">
        <v>-2.351</v>
      </c>
      <c r="H800">
        <v>48.856999999999999</v>
      </c>
      <c r="I800" t="s">
        <v>150</v>
      </c>
      <c r="J800" t="s">
        <v>155</v>
      </c>
      <c r="K800" t="s">
        <v>105</v>
      </c>
    </row>
    <row r="801" spans="1:11" x14ac:dyDescent="0.3">
      <c r="A801" t="s">
        <v>1440</v>
      </c>
      <c r="B801" t="s">
        <v>53</v>
      </c>
      <c r="C801">
        <v>17</v>
      </c>
      <c r="D801">
        <v>2</v>
      </c>
      <c r="E801">
        <v>1946</v>
      </c>
      <c r="F801" s="6">
        <v>0.5</v>
      </c>
      <c r="G801">
        <v>-6.12</v>
      </c>
      <c r="H801">
        <v>45.9</v>
      </c>
      <c r="I801" t="s">
        <v>126</v>
      </c>
      <c r="J801" t="s">
        <v>908</v>
      </c>
      <c r="K801" t="s">
        <v>105</v>
      </c>
    </row>
    <row r="802" spans="1:11" x14ac:dyDescent="0.3">
      <c r="A802" t="s">
        <v>1441</v>
      </c>
      <c r="B802" t="s">
        <v>53</v>
      </c>
      <c r="C802">
        <v>16</v>
      </c>
      <c r="D802">
        <v>5</v>
      </c>
      <c r="E802">
        <v>1918</v>
      </c>
      <c r="F802" s="6">
        <v>0.20833333333333334</v>
      </c>
      <c r="G802">
        <v>3.7480000000000002</v>
      </c>
      <c r="H802">
        <v>47.856000000000002</v>
      </c>
      <c r="I802" t="s">
        <v>126</v>
      </c>
      <c r="J802" t="s">
        <v>1442</v>
      </c>
      <c r="K802" t="s">
        <v>105</v>
      </c>
    </row>
    <row r="803" spans="1:11" x14ac:dyDescent="0.3">
      <c r="A803" t="s">
        <v>1443</v>
      </c>
      <c r="B803" t="s">
        <v>53</v>
      </c>
      <c r="C803">
        <v>28</v>
      </c>
      <c r="D803">
        <v>11</v>
      </c>
      <c r="E803">
        <v>1924</v>
      </c>
      <c r="F803" s="6">
        <v>9.0277777777777776E-2</v>
      </c>
      <c r="G803">
        <v>-4.8339999999999996</v>
      </c>
      <c r="H803">
        <v>45.767000000000003</v>
      </c>
      <c r="I803" t="s">
        <v>108</v>
      </c>
      <c r="J803" t="s">
        <v>153</v>
      </c>
      <c r="K803" t="s">
        <v>105</v>
      </c>
    </row>
    <row r="804" spans="1:11" x14ac:dyDescent="0.3">
      <c r="A804" t="s">
        <v>1444</v>
      </c>
      <c r="B804" t="s">
        <v>53</v>
      </c>
      <c r="C804">
        <v>1</v>
      </c>
      <c r="D804">
        <v>10</v>
      </c>
      <c r="E804">
        <v>1913</v>
      </c>
      <c r="F804" s="6">
        <v>0.75</v>
      </c>
      <c r="G804">
        <v>-2.351</v>
      </c>
      <c r="H804">
        <v>48.856999999999999</v>
      </c>
      <c r="I804" t="s">
        <v>108</v>
      </c>
      <c r="J804" t="s">
        <v>155</v>
      </c>
      <c r="K804" t="s">
        <v>105</v>
      </c>
    </row>
    <row r="805" spans="1:11" x14ac:dyDescent="0.3">
      <c r="A805" t="s">
        <v>1445</v>
      </c>
      <c r="B805" t="s">
        <v>53</v>
      </c>
      <c r="C805">
        <v>3</v>
      </c>
      <c r="D805">
        <v>7</v>
      </c>
      <c r="E805">
        <v>1929</v>
      </c>
      <c r="F805" s="6">
        <v>4.1666666666666664E-2</v>
      </c>
      <c r="G805">
        <v>0.57499999999999996</v>
      </c>
      <c r="H805">
        <v>44.835000000000001</v>
      </c>
      <c r="I805" t="s">
        <v>126</v>
      </c>
      <c r="J805" t="s">
        <v>260</v>
      </c>
      <c r="K805" t="s">
        <v>105</v>
      </c>
    </row>
    <row r="806" spans="1:11" x14ac:dyDescent="0.3">
      <c r="A806" t="s">
        <v>1446</v>
      </c>
      <c r="B806" t="s">
        <v>53</v>
      </c>
      <c r="C806">
        <v>26</v>
      </c>
      <c r="D806">
        <v>7</v>
      </c>
      <c r="E806">
        <v>1907</v>
      </c>
      <c r="F806" s="6">
        <v>0.54166666666666663</v>
      </c>
      <c r="G806">
        <v>-4.3659999999999997</v>
      </c>
      <c r="H806">
        <v>46.674999999999997</v>
      </c>
      <c r="I806" t="s">
        <v>150</v>
      </c>
      <c r="J806" t="s">
        <v>1447</v>
      </c>
      <c r="K806" t="s">
        <v>105</v>
      </c>
    </row>
    <row r="807" spans="1:11" x14ac:dyDescent="0.3">
      <c r="A807" t="s">
        <v>1448</v>
      </c>
      <c r="B807" t="s">
        <v>53</v>
      </c>
      <c r="C807">
        <v>15</v>
      </c>
      <c r="D807">
        <v>10</v>
      </c>
      <c r="E807">
        <v>1896</v>
      </c>
      <c r="F807" s="6">
        <v>0.89583333333333337</v>
      </c>
      <c r="G807">
        <v>-2.351</v>
      </c>
      <c r="H807">
        <v>48.856999999999999</v>
      </c>
      <c r="I807" t="s">
        <v>150</v>
      </c>
      <c r="J807" t="s">
        <v>155</v>
      </c>
      <c r="K807" t="s">
        <v>105</v>
      </c>
    </row>
    <row r="808" spans="1:11" x14ac:dyDescent="0.3">
      <c r="A808" t="s">
        <v>1449</v>
      </c>
      <c r="B808" t="s">
        <v>53</v>
      </c>
      <c r="C808">
        <v>19</v>
      </c>
      <c r="D808">
        <v>12</v>
      </c>
      <c r="E808">
        <v>1927</v>
      </c>
      <c r="F808" s="6">
        <v>0.42708333333333331</v>
      </c>
      <c r="G808">
        <v>-2.351</v>
      </c>
      <c r="H808">
        <v>48.856999999999999</v>
      </c>
      <c r="I808" t="s">
        <v>108</v>
      </c>
      <c r="J808" t="s">
        <v>155</v>
      </c>
      <c r="K808" t="s">
        <v>105</v>
      </c>
    </row>
    <row r="809" spans="1:11" x14ac:dyDescent="0.3">
      <c r="A809" t="s">
        <v>1450</v>
      </c>
      <c r="B809" t="s">
        <v>53</v>
      </c>
      <c r="C809">
        <v>8</v>
      </c>
      <c r="D809">
        <v>5</v>
      </c>
      <c r="E809">
        <v>1913</v>
      </c>
      <c r="F809" s="6">
        <v>0.625</v>
      </c>
      <c r="G809">
        <v>-6.8710000000000004</v>
      </c>
      <c r="H809">
        <v>48.069000000000003</v>
      </c>
      <c r="I809" t="s">
        <v>108</v>
      </c>
      <c r="J809" t="s">
        <v>1451</v>
      </c>
      <c r="K809" t="s">
        <v>105</v>
      </c>
    </row>
    <row r="810" spans="1:11" x14ac:dyDescent="0.3">
      <c r="A810" t="s">
        <v>1452</v>
      </c>
      <c r="B810" t="s">
        <v>53</v>
      </c>
      <c r="C810">
        <v>22</v>
      </c>
      <c r="D810">
        <v>11</v>
      </c>
      <c r="E810">
        <v>1869</v>
      </c>
      <c r="F810" s="6">
        <v>0.125</v>
      </c>
      <c r="G810">
        <v>-2.351</v>
      </c>
      <c r="H810">
        <v>48.856999999999999</v>
      </c>
      <c r="I810" t="s">
        <v>150</v>
      </c>
      <c r="J810" t="s">
        <v>155</v>
      </c>
      <c r="K810" t="s">
        <v>105</v>
      </c>
    </row>
    <row r="811" spans="1:11" x14ac:dyDescent="0.3">
      <c r="A811" t="s">
        <v>1453</v>
      </c>
      <c r="B811" t="s">
        <v>53</v>
      </c>
      <c r="C811">
        <v>17</v>
      </c>
      <c r="D811">
        <v>10</v>
      </c>
      <c r="E811">
        <v>1840</v>
      </c>
      <c r="F811" s="6">
        <v>0.29166666666666669</v>
      </c>
      <c r="G811">
        <v>-2.351</v>
      </c>
      <c r="H811">
        <v>48.856999999999999</v>
      </c>
      <c r="I811" t="s">
        <v>150</v>
      </c>
      <c r="J811" t="s">
        <v>155</v>
      </c>
      <c r="K811" t="s">
        <v>105</v>
      </c>
    </row>
    <row r="812" spans="1:11" x14ac:dyDescent="0.3">
      <c r="A812" t="s">
        <v>1454</v>
      </c>
      <c r="B812" t="s">
        <v>53</v>
      </c>
      <c r="C812">
        <v>19</v>
      </c>
      <c r="D812">
        <v>6</v>
      </c>
      <c r="E812">
        <v>1937</v>
      </c>
      <c r="F812" s="6">
        <v>0.6875</v>
      </c>
      <c r="G812">
        <v>-2.2429999999999999</v>
      </c>
      <c r="H812">
        <v>48.834000000000003</v>
      </c>
      <c r="I812" t="s">
        <v>126</v>
      </c>
      <c r="J812" t="s">
        <v>459</v>
      </c>
      <c r="K812" t="s">
        <v>105</v>
      </c>
    </row>
    <row r="813" spans="1:11" x14ac:dyDescent="0.3">
      <c r="A813" t="s">
        <v>1455</v>
      </c>
      <c r="B813" t="s">
        <v>53</v>
      </c>
      <c r="C813">
        <v>9</v>
      </c>
      <c r="D813">
        <v>1</v>
      </c>
      <c r="E813">
        <v>1896</v>
      </c>
      <c r="F813" s="6">
        <v>0.33333333333333331</v>
      </c>
      <c r="G813">
        <v>-2.238</v>
      </c>
      <c r="H813">
        <v>48.811999999999998</v>
      </c>
      <c r="I813" t="s">
        <v>150</v>
      </c>
      <c r="J813" t="s">
        <v>1456</v>
      </c>
      <c r="K813" t="s">
        <v>105</v>
      </c>
    </row>
    <row r="814" spans="1:11" x14ac:dyDescent="0.3">
      <c r="A814" t="s">
        <v>1457</v>
      </c>
      <c r="B814" t="s">
        <v>53</v>
      </c>
      <c r="C814">
        <v>3</v>
      </c>
      <c r="D814">
        <v>9</v>
      </c>
      <c r="E814">
        <v>1904</v>
      </c>
      <c r="F814" s="6">
        <v>0.125</v>
      </c>
      <c r="G814">
        <v>-6.45</v>
      </c>
      <c r="H814">
        <v>48.174999999999997</v>
      </c>
      <c r="I814" t="s">
        <v>150</v>
      </c>
      <c r="J814" t="s">
        <v>1458</v>
      </c>
      <c r="K814" t="s">
        <v>105</v>
      </c>
    </row>
    <row r="815" spans="1:11" x14ac:dyDescent="0.3">
      <c r="A815" t="s">
        <v>1459</v>
      </c>
      <c r="B815" t="s">
        <v>53</v>
      </c>
      <c r="C815">
        <v>4</v>
      </c>
      <c r="D815">
        <v>4</v>
      </c>
      <c r="E815">
        <v>1905</v>
      </c>
      <c r="F815" s="6">
        <v>0.29166666666666669</v>
      </c>
      <c r="G815">
        <v>-6.0259999999999998</v>
      </c>
      <c r="H815">
        <v>47.241</v>
      </c>
      <c r="I815" t="s">
        <v>150</v>
      </c>
      <c r="J815" t="s">
        <v>1460</v>
      </c>
      <c r="K815" t="s">
        <v>105</v>
      </c>
    </row>
    <row r="816" spans="1:11" x14ac:dyDescent="0.3">
      <c r="A816" t="s">
        <v>1461</v>
      </c>
      <c r="B816" t="s">
        <v>53</v>
      </c>
      <c r="C816">
        <v>4</v>
      </c>
      <c r="D816">
        <v>12</v>
      </c>
      <c r="E816">
        <v>1942</v>
      </c>
      <c r="F816" s="6">
        <v>0.24305555555555555</v>
      </c>
      <c r="G816">
        <v>-2.351</v>
      </c>
      <c r="H816">
        <v>48.856999999999999</v>
      </c>
      <c r="I816" t="s">
        <v>126</v>
      </c>
      <c r="J816" t="s">
        <v>155</v>
      </c>
      <c r="K816" t="s">
        <v>105</v>
      </c>
    </row>
    <row r="817" spans="1:11" x14ac:dyDescent="0.3">
      <c r="A817" t="s">
        <v>1462</v>
      </c>
      <c r="B817" t="s">
        <v>53</v>
      </c>
      <c r="C817">
        <v>31</v>
      </c>
      <c r="D817">
        <v>10</v>
      </c>
      <c r="E817">
        <v>1962</v>
      </c>
      <c r="F817" s="6">
        <v>0.86458333333333337</v>
      </c>
      <c r="G817">
        <v>-4.3719999999999999</v>
      </c>
      <c r="H817">
        <v>50.828000000000003</v>
      </c>
      <c r="I817" t="s">
        <v>126</v>
      </c>
      <c r="J817" t="s">
        <v>348</v>
      </c>
      <c r="K817" t="s">
        <v>105</v>
      </c>
    </row>
    <row r="818" spans="1:11" x14ac:dyDescent="0.3">
      <c r="A818" t="s">
        <v>1463</v>
      </c>
      <c r="B818" t="s">
        <v>53</v>
      </c>
      <c r="C818">
        <v>27</v>
      </c>
      <c r="D818">
        <v>2</v>
      </c>
      <c r="E818">
        <v>1904</v>
      </c>
      <c r="F818" s="6">
        <v>0.13541666666666666</v>
      </c>
      <c r="G818">
        <v>-1.081</v>
      </c>
      <c r="H818">
        <v>47.81</v>
      </c>
      <c r="I818" t="s">
        <v>150</v>
      </c>
      <c r="J818" t="s">
        <v>978</v>
      </c>
      <c r="K818" t="s">
        <v>105</v>
      </c>
    </row>
    <row r="819" spans="1:11" x14ac:dyDescent="0.3">
      <c r="A819" t="s">
        <v>1464</v>
      </c>
      <c r="B819" t="s">
        <v>53</v>
      </c>
      <c r="C819">
        <v>28</v>
      </c>
      <c r="D819">
        <v>3</v>
      </c>
      <c r="E819">
        <v>1927</v>
      </c>
      <c r="F819" s="6">
        <v>0.33333333333333331</v>
      </c>
      <c r="G819">
        <v>-4.0810000000000004</v>
      </c>
      <c r="H819">
        <v>49.923999999999999</v>
      </c>
      <c r="I819" t="s">
        <v>108</v>
      </c>
      <c r="J819" t="s">
        <v>1465</v>
      </c>
      <c r="K819" t="s">
        <v>105</v>
      </c>
    </row>
    <row r="820" spans="1:11" x14ac:dyDescent="0.3">
      <c r="A820" t="s">
        <v>1466</v>
      </c>
      <c r="B820" t="s">
        <v>53</v>
      </c>
      <c r="C820">
        <v>23</v>
      </c>
      <c r="D820">
        <v>7</v>
      </c>
      <c r="E820">
        <v>1939</v>
      </c>
      <c r="F820" s="6">
        <v>1.3888888888888888E-2</v>
      </c>
      <c r="G820">
        <v>-3.012</v>
      </c>
      <c r="H820">
        <v>50.639000000000003</v>
      </c>
      <c r="I820" t="s">
        <v>126</v>
      </c>
      <c r="J820" t="s">
        <v>1467</v>
      </c>
      <c r="K820" t="s">
        <v>105</v>
      </c>
    </row>
    <row r="821" spans="1:11" x14ac:dyDescent="0.3">
      <c r="A821" t="s">
        <v>1468</v>
      </c>
      <c r="B821" t="s">
        <v>53</v>
      </c>
      <c r="C821">
        <v>6</v>
      </c>
      <c r="D821">
        <v>12</v>
      </c>
      <c r="E821">
        <v>1930</v>
      </c>
      <c r="F821" s="6">
        <v>0.625</v>
      </c>
      <c r="G821">
        <v>-0.106</v>
      </c>
      <c r="H821">
        <v>49.493000000000002</v>
      </c>
      <c r="I821" t="s">
        <v>108</v>
      </c>
      <c r="J821" t="s">
        <v>481</v>
      </c>
      <c r="K821" t="s">
        <v>105</v>
      </c>
    </row>
    <row r="822" spans="1:11" x14ac:dyDescent="0.3">
      <c r="A822" t="s">
        <v>1469</v>
      </c>
      <c r="B822" t="s">
        <v>53</v>
      </c>
      <c r="C822">
        <v>3</v>
      </c>
      <c r="D822">
        <v>11</v>
      </c>
      <c r="E822">
        <v>1901</v>
      </c>
      <c r="F822" s="6">
        <v>0.66666666666666663</v>
      </c>
      <c r="G822">
        <v>-2.351</v>
      </c>
      <c r="H822">
        <v>48.856999999999999</v>
      </c>
      <c r="I822" t="s">
        <v>150</v>
      </c>
      <c r="J822" t="s">
        <v>155</v>
      </c>
      <c r="K822" t="s">
        <v>105</v>
      </c>
    </row>
    <row r="823" spans="1:11" x14ac:dyDescent="0.3">
      <c r="A823" t="s">
        <v>1470</v>
      </c>
      <c r="B823" t="s">
        <v>53</v>
      </c>
      <c r="C823">
        <v>12</v>
      </c>
      <c r="D823">
        <v>3</v>
      </c>
      <c r="E823">
        <v>1897</v>
      </c>
      <c r="F823" s="6">
        <v>0.33333333333333331</v>
      </c>
      <c r="G823">
        <v>-0.23300000000000001</v>
      </c>
      <c r="H823">
        <v>49.42</v>
      </c>
      <c r="I823" t="s">
        <v>150</v>
      </c>
      <c r="J823" t="s">
        <v>643</v>
      </c>
      <c r="K823" t="s">
        <v>105</v>
      </c>
    </row>
    <row r="824" spans="1:11" x14ac:dyDescent="0.3">
      <c r="A824" t="s">
        <v>1471</v>
      </c>
      <c r="B824" t="s">
        <v>53</v>
      </c>
      <c r="C824">
        <v>10</v>
      </c>
      <c r="D824">
        <v>2</v>
      </c>
      <c r="E824">
        <v>1907</v>
      </c>
      <c r="F824" s="6">
        <v>0.28125</v>
      </c>
      <c r="G824">
        <v>-5.4539999999999997</v>
      </c>
      <c r="H824">
        <v>43.524999999999999</v>
      </c>
      <c r="I824" t="s">
        <v>150</v>
      </c>
      <c r="J824" t="s">
        <v>936</v>
      </c>
      <c r="K824" t="s">
        <v>105</v>
      </c>
    </row>
    <row r="825" spans="1:11" x14ac:dyDescent="0.3">
      <c r="A825" t="s">
        <v>1472</v>
      </c>
      <c r="B825" t="s">
        <v>53</v>
      </c>
      <c r="C825">
        <v>26</v>
      </c>
      <c r="D825">
        <v>7</v>
      </c>
      <c r="E825">
        <v>1885</v>
      </c>
      <c r="F825" s="6">
        <v>0.83333333333333337</v>
      </c>
      <c r="G825">
        <v>-1.0089999999999999</v>
      </c>
      <c r="H825">
        <v>49.286999999999999</v>
      </c>
      <c r="I825" t="s">
        <v>150</v>
      </c>
      <c r="J825" t="s">
        <v>1473</v>
      </c>
      <c r="K825" t="s">
        <v>105</v>
      </c>
    </row>
    <row r="826" spans="1:11" x14ac:dyDescent="0.3">
      <c r="A826" t="s">
        <v>1474</v>
      </c>
      <c r="B826" t="s">
        <v>53</v>
      </c>
      <c r="C826">
        <v>5</v>
      </c>
      <c r="D826">
        <v>8</v>
      </c>
      <c r="E826">
        <v>1892</v>
      </c>
      <c r="F826" s="6">
        <v>0.625</v>
      </c>
      <c r="G826">
        <v>-3.0830000000000002</v>
      </c>
      <c r="H826">
        <v>50.368000000000002</v>
      </c>
      <c r="I826" t="s">
        <v>150</v>
      </c>
      <c r="J826" t="s">
        <v>1475</v>
      </c>
      <c r="K826" t="s">
        <v>105</v>
      </c>
    </row>
    <row r="827" spans="1:11" x14ac:dyDescent="0.3">
      <c r="A827" t="s">
        <v>1476</v>
      </c>
      <c r="B827" t="s">
        <v>53</v>
      </c>
      <c r="C827">
        <v>8</v>
      </c>
      <c r="D827">
        <v>9</v>
      </c>
      <c r="E827">
        <v>1899</v>
      </c>
      <c r="F827" s="6">
        <v>0.22916666666666666</v>
      </c>
      <c r="G827">
        <v>-2.351</v>
      </c>
      <c r="H827">
        <v>48.856999999999999</v>
      </c>
      <c r="I827" t="s">
        <v>150</v>
      </c>
      <c r="J827" t="s">
        <v>155</v>
      </c>
      <c r="K827" t="s">
        <v>105</v>
      </c>
    </row>
    <row r="828" spans="1:11" x14ac:dyDescent="0.3">
      <c r="A828" t="s">
        <v>1477</v>
      </c>
      <c r="B828" t="s">
        <v>53</v>
      </c>
      <c r="C828">
        <v>10</v>
      </c>
      <c r="D828">
        <v>2</v>
      </c>
      <c r="E828">
        <v>1920</v>
      </c>
      <c r="F828" s="6">
        <v>0.90277777777777779</v>
      </c>
      <c r="G828">
        <v>-1.9039999999999999</v>
      </c>
      <c r="H828">
        <v>47.901000000000003</v>
      </c>
      <c r="I828" t="s">
        <v>108</v>
      </c>
      <c r="J828" t="s">
        <v>447</v>
      </c>
      <c r="K828" t="s">
        <v>105</v>
      </c>
    </row>
    <row r="829" spans="1:11" x14ac:dyDescent="0.3">
      <c r="A829" t="s">
        <v>1478</v>
      </c>
      <c r="B829" t="s">
        <v>53</v>
      </c>
      <c r="C829">
        <v>5</v>
      </c>
      <c r="D829">
        <v>6</v>
      </c>
      <c r="E829">
        <v>1977</v>
      </c>
      <c r="F829" s="6">
        <v>0.82291666666666663</v>
      </c>
      <c r="G829">
        <v>-2.2410000000000001</v>
      </c>
      <c r="H829">
        <v>43.604999999999997</v>
      </c>
      <c r="I829" t="s">
        <v>190</v>
      </c>
      <c r="J829" t="s">
        <v>1479</v>
      </c>
      <c r="K829" t="s">
        <v>105</v>
      </c>
    </row>
    <row r="830" spans="1:11" x14ac:dyDescent="0.3">
      <c r="A830" t="s">
        <v>1480</v>
      </c>
      <c r="B830" t="s">
        <v>53</v>
      </c>
      <c r="C830">
        <v>20</v>
      </c>
      <c r="D830">
        <v>10</v>
      </c>
      <c r="E830">
        <v>1919</v>
      </c>
      <c r="F830" s="6">
        <v>0.3125</v>
      </c>
      <c r="G830">
        <v>-2.351</v>
      </c>
      <c r="H830">
        <v>48.856999999999999</v>
      </c>
      <c r="I830" t="s">
        <v>108</v>
      </c>
      <c r="J830" t="s">
        <v>155</v>
      </c>
      <c r="K830" t="s">
        <v>105</v>
      </c>
    </row>
    <row r="831" spans="1:11" x14ac:dyDescent="0.3">
      <c r="A831" t="s">
        <v>1481</v>
      </c>
      <c r="B831" t="s">
        <v>53</v>
      </c>
      <c r="C831">
        <v>29</v>
      </c>
      <c r="D831">
        <v>10</v>
      </c>
      <c r="E831">
        <v>1922</v>
      </c>
      <c r="F831" s="6">
        <v>0.45833333333333331</v>
      </c>
      <c r="G831">
        <v>-2.351</v>
      </c>
      <c r="H831">
        <v>48.856999999999999</v>
      </c>
      <c r="I831" t="s">
        <v>108</v>
      </c>
      <c r="J831" t="s">
        <v>155</v>
      </c>
      <c r="K831" t="s">
        <v>105</v>
      </c>
    </row>
    <row r="832" spans="1:11" x14ac:dyDescent="0.3">
      <c r="A832" t="s">
        <v>1482</v>
      </c>
      <c r="B832" t="s">
        <v>53</v>
      </c>
      <c r="C832">
        <v>29</v>
      </c>
      <c r="D832">
        <v>5</v>
      </c>
      <c r="E832">
        <v>1939</v>
      </c>
      <c r="F832" s="6">
        <v>0.33333333333333331</v>
      </c>
      <c r="G832">
        <v>-5.9390000000000001</v>
      </c>
      <c r="H832">
        <v>49.247</v>
      </c>
      <c r="I832" t="s">
        <v>126</v>
      </c>
      <c r="J832" t="s">
        <v>1483</v>
      </c>
      <c r="K832" t="s">
        <v>105</v>
      </c>
    </row>
    <row r="833" spans="1:11" x14ac:dyDescent="0.3">
      <c r="A833" t="s">
        <v>1484</v>
      </c>
      <c r="B833" t="s">
        <v>53</v>
      </c>
      <c r="C833">
        <v>22</v>
      </c>
      <c r="D833">
        <v>1</v>
      </c>
      <c r="E833">
        <v>1911</v>
      </c>
      <c r="F833" s="6">
        <v>0.375</v>
      </c>
      <c r="G833">
        <v>-5.3739999999999997</v>
      </c>
      <c r="H833">
        <v>43.295000000000002</v>
      </c>
      <c r="I833" t="s">
        <v>150</v>
      </c>
      <c r="J833" t="s">
        <v>267</v>
      </c>
      <c r="K833" t="s">
        <v>105</v>
      </c>
    </row>
    <row r="834" spans="1:11" x14ac:dyDescent="0.3">
      <c r="A834" t="s">
        <v>1485</v>
      </c>
      <c r="B834" t="s">
        <v>53</v>
      </c>
      <c r="C834">
        <v>16</v>
      </c>
      <c r="D834">
        <v>7</v>
      </c>
      <c r="E834">
        <v>1900</v>
      </c>
      <c r="F834" s="6">
        <v>0.5</v>
      </c>
      <c r="G834">
        <v>0.57499999999999996</v>
      </c>
      <c r="H834">
        <v>44.835000000000001</v>
      </c>
      <c r="I834" t="s">
        <v>150</v>
      </c>
      <c r="J834" t="s">
        <v>260</v>
      </c>
      <c r="K834" t="s">
        <v>105</v>
      </c>
    </row>
    <row r="835" spans="1:11" x14ac:dyDescent="0.3">
      <c r="A835" t="s">
        <v>1486</v>
      </c>
      <c r="B835" t="s">
        <v>53</v>
      </c>
      <c r="C835">
        <v>23</v>
      </c>
      <c r="D835">
        <v>5</v>
      </c>
      <c r="E835">
        <v>1928</v>
      </c>
      <c r="F835" s="6">
        <v>0.47916666666666669</v>
      </c>
      <c r="G835">
        <v>-6.1719999999999997</v>
      </c>
      <c r="H835">
        <v>49.113999999999997</v>
      </c>
      <c r="I835" t="s">
        <v>126</v>
      </c>
      <c r="J835" t="s">
        <v>992</v>
      </c>
      <c r="K835" t="s">
        <v>105</v>
      </c>
    </row>
    <row r="836" spans="1:11" x14ac:dyDescent="0.3">
      <c r="A836" t="s">
        <v>1487</v>
      </c>
      <c r="B836" t="s">
        <v>53</v>
      </c>
      <c r="C836">
        <v>21</v>
      </c>
      <c r="D836">
        <v>4</v>
      </c>
      <c r="E836">
        <v>1875</v>
      </c>
      <c r="F836" s="6">
        <v>0.38541666666666669</v>
      </c>
      <c r="G836">
        <v>-0.106</v>
      </c>
      <c r="H836">
        <v>49.493000000000002</v>
      </c>
      <c r="I836" t="s">
        <v>150</v>
      </c>
      <c r="J836" t="s">
        <v>481</v>
      </c>
      <c r="K836" t="s">
        <v>105</v>
      </c>
    </row>
    <row r="837" spans="1:11" x14ac:dyDescent="0.3">
      <c r="A837" t="s">
        <v>1488</v>
      </c>
      <c r="B837" t="s">
        <v>53</v>
      </c>
      <c r="C837">
        <v>1</v>
      </c>
      <c r="D837">
        <v>4</v>
      </c>
      <c r="E837">
        <v>1921</v>
      </c>
      <c r="F837" s="6">
        <v>0.58333333333333337</v>
      </c>
      <c r="G837">
        <v>-3.5230000000000001</v>
      </c>
      <c r="H837">
        <v>50.475000000000001</v>
      </c>
      <c r="I837" t="s">
        <v>126</v>
      </c>
      <c r="J837" t="s">
        <v>1489</v>
      </c>
      <c r="K837" t="s">
        <v>105</v>
      </c>
    </row>
    <row r="838" spans="1:11" x14ac:dyDescent="0.3">
      <c r="A838" t="s">
        <v>1490</v>
      </c>
      <c r="B838" t="s">
        <v>53</v>
      </c>
      <c r="C838">
        <v>23</v>
      </c>
      <c r="D838">
        <v>2</v>
      </c>
      <c r="E838">
        <v>1928</v>
      </c>
      <c r="F838" s="6">
        <v>0.125</v>
      </c>
      <c r="G838">
        <v>-2.718</v>
      </c>
      <c r="H838">
        <v>50.442999999999998</v>
      </c>
      <c r="I838" t="s">
        <v>108</v>
      </c>
      <c r="J838" t="s">
        <v>1491</v>
      </c>
      <c r="K838" t="s">
        <v>105</v>
      </c>
    </row>
    <row r="839" spans="1:11" x14ac:dyDescent="0.3">
      <c r="A839" t="s">
        <v>1492</v>
      </c>
      <c r="B839" t="s">
        <v>53</v>
      </c>
      <c r="C839">
        <v>10</v>
      </c>
      <c r="D839">
        <v>8</v>
      </c>
      <c r="E839">
        <v>1833</v>
      </c>
      <c r="F839" s="6">
        <v>0.27083333333333331</v>
      </c>
      <c r="G839">
        <v>-2.093</v>
      </c>
      <c r="H839">
        <v>48.866999999999997</v>
      </c>
      <c r="I839" t="s">
        <v>150</v>
      </c>
      <c r="J839" t="s">
        <v>1493</v>
      </c>
      <c r="K839" t="s">
        <v>105</v>
      </c>
    </row>
    <row r="840" spans="1:11" x14ac:dyDescent="0.3">
      <c r="A840" t="s">
        <v>1494</v>
      </c>
      <c r="B840" t="s">
        <v>53</v>
      </c>
      <c r="C840">
        <v>23</v>
      </c>
      <c r="D840">
        <v>10</v>
      </c>
      <c r="E840">
        <v>1921</v>
      </c>
      <c r="F840" s="6">
        <v>0.95833333333333337</v>
      </c>
      <c r="G840">
        <v>-5.3739999999999997</v>
      </c>
      <c r="H840">
        <v>43.295000000000002</v>
      </c>
      <c r="I840" t="s">
        <v>126</v>
      </c>
      <c r="J840" t="s">
        <v>267</v>
      </c>
      <c r="K840" t="s">
        <v>105</v>
      </c>
    </row>
    <row r="841" spans="1:11" x14ac:dyDescent="0.3">
      <c r="A841" t="s">
        <v>1495</v>
      </c>
      <c r="B841" t="s">
        <v>53</v>
      </c>
      <c r="C841">
        <v>13</v>
      </c>
      <c r="D841">
        <v>3</v>
      </c>
      <c r="E841">
        <v>1943</v>
      </c>
      <c r="F841" s="6">
        <v>0.41666666666666669</v>
      </c>
      <c r="G841">
        <v>-0.89200000000000002</v>
      </c>
      <c r="H841">
        <v>44.109000000000002</v>
      </c>
      <c r="I841" t="s">
        <v>126</v>
      </c>
      <c r="J841" t="s">
        <v>1496</v>
      </c>
      <c r="K841" t="s">
        <v>105</v>
      </c>
    </row>
    <row r="842" spans="1:11" x14ac:dyDescent="0.3">
      <c r="A842" t="s">
        <v>1497</v>
      </c>
      <c r="B842" t="s">
        <v>53</v>
      </c>
      <c r="C842">
        <v>28</v>
      </c>
      <c r="D842">
        <v>12</v>
      </c>
      <c r="E842">
        <v>1920</v>
      </c>
      <c r="F842" s="6">
        <v>0.29166666666666669</v>
      </c>
      <c r="G842">
        <v>-2.41</v>
      </c>
      <c r="H842">
        <v>49.344999999999999</v>
      </c>
      <c r="I842" t="s">
        <v>108</v>
      </c>
      <c r="J842" t="s">
        <v>1498</v>
      </c>
      <c r="K842" t="s">
        <v>105</v>
      </c>
    </row>
    <row r="843" spans="1:11" x14ac:dyDescent="0.3">
      <c r="A843" t="s">
        <v>1499</v>
      </c>
      <c r="B843" t="s">
        <v>53</v>
      </c>
      <c r="C843">
        <v>29</v>
      </c>
      <c r="D843">
        <v>6</v>
      </c>
      <c r="E843">
        <v>1923</v>
      </c>
      <c r="F843" s="6">
        <v>8.3333333333333329E-2</v>
      </c>
      <c r="G843">
        <v>-2.4689999999999999</v>
      </c>
      <c r="H843">
        <v>50.884</v>
      </c>
      <c r="I843" t="s">
        <v>126</v>
      </c>
      <c r="J843" t="s">
        <v>1500</v>
      </c>
      <c r="K843" t="s">
        <v>105</v>
      </c>
    </row>
    <row r="844" spans="1:11" x14ac:dyDescent="0.3">
      <c r="A844" t="s">
        <v>1501</v>
      </c>
      <c r="B844" t="s">
        <v>53</v>
      </c>
      <c r="C844">
        <v>23</v>
      </c>
      <c r="D844">
        <v>11</v>
      </c>
      <c r="E844">
        <v>1923</v>
      </c>
      <c r="F844" s="6">
        <v>0.66666666666666663</v>
      </c>
      <c r="G844">
        <v>-2.4180000000000001</v>
      </c>
      <c r="H844">
        <v>48.84</v>
      </c>
      <c r="I844" t="s">
        <v>108</v>
      </c>
      <c r="J844" t="s">
        <v>858</v>
      </c>
      <c r="K844" t="s">
        <v>105</v>
      </c>
    </row>
    <row r="845" spans="1:11" x14ac:dyDescent="0.3">
      <c r="A845" t="s">
        <v>1502</v>
      </c>
      <c r="B845" t="s">
        <v>53</v>
      </c>
      <c r="C845">
        <v>1</v>
      </c>
      <c r="D845">
        <v>5</v>
      </c>
      <c r="E845">
        <v>1928</v>
      </c>
      <c r="F845" s="6">
        <v>0.33333333333333331</v>
      </c>
      <c r="G845">
        <v>-7.36</v>
      </c>
      <c r="H845">
        <v>48.081000000000003</v>
      </c>
      <c r="I845" t="s">
        <v>126</v>
      </c>
      <c r="J845" t="s">
        <v>1503</v>
      </c>
      <c r="K845" t="s">
        <v>105</v>
      </c>
    </row>
    <row r="846" spans="1:11" x14ac:dyDescent="0.3">
      <c r="A846" t="s">
        <v>1504</v>
      </c>
      <c r="B846" t="s">
        <v>53</v>
      </c>
      <c r="C846">
        <v>3</v>
      </c>
      <c r="D846">
        <v>6</v>
      </c>
      <c r="E846">
        <v>1916</v>
      </c>
      <c r="F846" s="6">
        <v>0.15625</v>
      </c>
      <c r="G846">
        <v>-6.59</v>
      </c>
      <c r="H846">
        <v>48.015999999999998</v>
      </c>
      <c r="I846" t="s">
        <v>108</v>
      </c>
      <c r="J846" t="s">
        <v>1505</v>
      </c>
      <c r="K846" t="s">
        <v>105</v>
      </c>
    </row>
    <row r="847" spans="1:11" x14ac:dyDescent="0.3">
      <c r="A847" t="s">
        <v>1506</v>
      </c>
      <c r="B847" t="s">
        <v>53</v>
      </c>
      <c r="C847">
        <v>1</v>
      </c>
      <c r="D847">
        <v>1</v>
      </c>
      <c r="E847">
        <v>1898</v>
      </c>
      <c r="F847" s="6">
        <v>0.20833333333333334</v>
      </c>
      <c r="G847">
        <v>-6.0259999999999998</v>
      </c>
      <c r="H847">
        <v>47.241</v>
      </c>
      <c r="I847" t="s">
        <v>150</v>
      </c>
      <c r="J847" t="s">
        <v>1460</v>
      </c>
      <c r="K847" t="s">
        <v>105</v>
      </c>
    </row>
    <row r="848" spans="1:11" x14ac:dyDescent="0.3">
      <c r="A848" t="s">
        <v>1507</v>
      </c>
      <c r="B848" t="s">
        <v>168</v>
      </c>
      <c r="C848">
        <v>7</v>
      </c>
      <c r="D848">
        <v>8</v>
      </c>
      <c r="E848">
        <v>1918</v>
      </c>
      <c r="F848" s="6">
        <v>0.33333333333333331</v>
      </c>
      <c r="G848">
        <v>-5.3739999999999997</v>
      </c>
      <c r="H848">
        <v>43.295000000000002</v>
      </c>
      <c r="I848" t="s">
        <v>126</v>
      </c>
      <c r="J848" t="s">
        <v>267</v>
      </c>
      <c r="K848" t="s">
        <v>105</v>
      </c>
    </row>
    <row r="849" spans="1:11" x14ac:dyDescent="0.3">
      <c r="A849" t="s">
        <v>1508</v>
      </c>
      <c r="B849" t="s">
        <v>168</v>
      </c>
      <c r="C849">
        <v>5</v>
      </c>
      <c r="D849">
        <v>5</v>
      </c>
      <c r="E849">
        <v>1920</v>
      </c>
      <c r="F849" s="6">
        <v>2.0833333333333332E-2</v>
      </c>
      <c r="G849">
        <v>-2.1469999999999998</v>
      </c>
      <c r="H849">
        <v>48.947000000000003</v>
      </c>
      <c r="I849" t="s">
        <v>126</v>
      </c>
      <c r="J849" t="s">
        <v>1509</v>
      </c>
      <c r="K849" t="s">
        <v>105</v>
      </c>
    </row>
    <row r="850" spans="1:11" x14ac:dyDescent="0.3">
      <c r="A850" t="s">
        <v>1510</v>
      </c>
      <c r="B850" t="s">
        <v>168</v>
      </c>
      <c r="C850">
        <v>19</v>
      </c>
      <c r="D850">
        <v>4</v>
      </c>
      <c r="E850">
        <v>1918</v>
      </c>
      <c r="F850" s="6">
        <v>0.58333333333333337</v>
      </c>
      <c r="G850">
        <v>-4.9580000000000002</v>
      </c>
      <c r="H850">
        <v>50.109000000000002</v>
      </c>
      <c r="I850" t="s">
        <v>190</v>
      </c>
      <c r="J850" t="s">
        <v>650</v>
      </c>
      <c r="K850" t="s">
        <v>105</v>
      </c>
    </row>
    <row r="851" spans="1:11" x14ac:dyDescent="0.3">
      <c r="A851" t="s">
        <v>1511</v>
      </c>
      <c r="B851" t="s">
        <v>168</v>
      </c>
      <c r="C851">
        <v>23</v>
      </c>
      <c r="D851">
        <v>12</v>
      </c>
      <c r="E851">
        <v>1925</v>
      </c>
      <c r="F851" s="6">
        <v>0.48958333333333331</v>
      </c>
      <c r="G851">
        <v>-2.351</v>
      </c>
      <c r="H851">
        <v>48.856999999999999</v>
      </c>
      <c r="I851" t="s">
        <v>108</v>
      </c>
      <c r="J851" t="s">
        <v>155</v>
      </c>
      <c r="K851" t="s">
        <v>105</v>
      </c>
    </row>
    <row r="852" spans="1:11" x14ac:dyDescent="0.3">
      <c r="A852" t="s">
        <v>1512</v>
      </c>
      <c r="B852" t="s">
        <v>168</v>
      </c>
      <c r="C852">
        <v>26</v>
      </c>
      <c r="D852">
        <v>4</v>
      </c>
      <c r="E852">
        <v>1911</v>
      </c>
      <c r="F852" s="6">
        <v>0.875</v>
      </c>
      <c r="G852">
        <v>-4.3869999999999996</v>
      </c>
      <c r="H852">
        <v>50.837000000000003</v>
      </c>
      <c r="I852" t="s">
        <v>108</v>
      </c>
      <c r="J852" t="s">
        <v>1218</v>
      </c>
      <c r="K852" t="s">
        <v>105</v>
      </c>
    </row>
    <row r="853" spans="1:11" x14ac:dyDescent="0.3">
      <c r="A853" t="s">
        <v>1513</v>
      </c>
      <c r="B853" t="s">
        <v>53</v>
      </c>
      <c r="C853">
        <v>28</v>
      </c>
      <c r="D853">
        <v>2</v>
      </c>
      <c r="E853">
        <v>1975</v>
      </c>
      <c r="F853" s="6">
        <v>0.56597222222222221</v>
      </c>
      <c r="H853">
        <v>-23.548999999999999</v>
      </c>
      <c r="I853" t="s">
        <v>290</v>
      </c>
      <c r="J853" t="s">
        <v>1514</v>
      </c>
      <c r="K853" t="s">
        <v>105</v>
      </c>
    </row>
    <row r="854" spans="1:11" x14ac:dyDescent="0.3">
      <c r="A854" t="s">
        <v>1515</v>
      </c>
      <c r="B854" t="s">
        <v>53</v>
      </c>
      <c r="C854">
        <v>5</v>
      </c>
      <c r="D854">
        <v>8</v>
      </c>
      <c r="E854">
        <v>1942</v>
      </c>
      <c r="F854" s="6">
        <v>0.95138888888888884</v>
      </c>
      <c r="G854">
        <v>74.007000000000005</v>
      </c>
      <c r="H854">
        <v>40.713000000000001</v>
      </c>
      <c r="I854" t="s">
        <v>106</v>
      </c>
      <c r="J854" t="s">
        <v>124</v>
      </c>
      <c r="K854" t="s">
        <v>105</v>
      </c>
    </row>
    <row r="855" spans="1:11" x14ac:dyDescent="0.3">
      <c r="A855" t="s">
        <v>1516</v>
      </c>
      <c r="B855" t="s">
        <v>53</v>
      </c>
      <c r="C855">
        <v>5</v>
      </c>
      <c r="D855">
        <v>3</v>
      </c>
      <c r="E855">
        <v>1958</v>
      </c>
      <c r="F855" s="6">
        <v>0.27083333333333331</v>
      </c>
      <c r="G855">
        <v>2.234</v>
      </c>
      <c r="H855">
        <v>53.481000000000002</v>
      </c>
      <c r="I855" t="s">
        <v>108</v>
      </c>
      <c r="J855" t="s">
        <v>1517</v>
      </c>
      <c r="K855" t="s">
        <v>105</v>
      </c>
    </row>
    <row r="856" spans="1:11" x14ac:dyDescent="0.3">
      <c r="A856" t="s">
        <v>1518</v>
      </c>
      <c r="B856" t="s">
        <v>53</v>
      </c>
      <c r="C856">
        <v>6</v>
      </c>
      <c r="D856">
        <v>11</v>
      </c>
      <c r="E856">
        <v>1913</v>
      </c>
      <c r="F856" s="6">
        <v>0.60416666666666663</v>
      </c>
      <c r="G856">
        <v>82.004000000000005</v>
      </c>
      <c r="H856">
        <v>39.94</v>
      </c>
      <c r="I856" t="s">
        <v>144</v>
      </c>
      <c r="J856" t="s">
        <v>1519</v>
      </c>
      <c r="K856" t="s">
        <v>105</v>
      </c>
    </row>
    <row r="857" spans="1:11" x14ac:dyDescent="0.3">
      <c r="A857" t="s">
        <v>1520</v>
      </c>
      <c r="B857" t="s">
        <v>53</v>
      </c>
      <c r="C857">
        <v>1</v>
      </c>
      <c r="D857">
        <v>6</v>
      </c>
      <c r="E857">
        <v>1926</v>
      </c>
      <c r="F857" s="6">
        <v>0.625</v>
      </c>
      <c r="G857">
        <v>80.599999999999994</v>
      </c>
      <c r="H857">
        <v>36.5</v>
      </c>
      <c r="I857" t="s">
        <v>106</v>
      </c>
      <c r="J857" t="s">
        <v>1521</v>
      </c>
      <c r="K857" t="s">
        <v>105</v>
      </c>
    </row>
    <row r="858" spans="1:11" x14ac:dyDescent="0.3">
      <c r="A858" t="s">
        <v>1522</v>
      </c>
      <c r="B858" t="s">
        <v>53</v>
      </c>
      <c r="C858">
        <v>15</v>
      </c>
      <c r="D858">
        <v>1</v>
      </c>
      <c r="E858">
        <v>1948</v>
      </c>
      <c r="F858" s="6">
        <v>0.8041666666666667</v>
      </c>
      <c r="G858">
        <v>52.710999999999999</v>
      </c>
      <c r="H858">
        <v>47.563000000000002</v>
      </c>
      <c r="I858" t="s">
        <v>1523</v>
      </c>
      <c r="J858" t="s">
        <v>1524</v>
      </c>
      <c r="K858" t="s">
        <v>105</v>
      </c>
    </row>
    <row r="859" spans="1:11" x14ac:dyDescent="0.3">
      <c r="A859" t="s">
        <v>1525</v>
      </c>
      <c r="B859" t="s">
        <v>53</v>
      </c>
      <c r="C859">
        <v>15</v>
      </c>
      <c r="D859">
        <v>5</v>
      </c>
      <c r="E859">
        <v>1987</v>
      </c>
      <c r="F859" s="6">
        <v>0.59027777777777779</v>
      </c>
      <c r="G859">
        <v>4.2569999999999997</v>
      </c>
      <c r="H859">
        <v>55.866</v>
      </c>
      <c r="I859" t="s">
        <v>126</v>
      </c>
      <c r="J859" t="s">
        <v>211</v>
      </c>
      <c r="K859" t="s">
        <v>105</v>
      </c>
    </row>
    <row r="860" spans="1:11" x14ac:dyDescent="0.3">
      <c r="A860" t="s">
        <v>1526</v>
      </c>
      <c r="B860" t="s">
        <v>53</v>
      </c>
      <c r="C860">
        <v>10</v>
      </c>
      <c r="D860">
        <v>7</v>
      </c>
      <c r="E860">
        <v>1951</v>
      </c>
      <c r="F860" s="6">
        <v>0.4375</v>
      </c>
      <c r="G860">
        <v>-9.7360000000000007</v>
      </c>
      <c r="H860">
        <v>52.372</v>
      </c>
      <c r="I860" t="s">
        <v>126</v>
      </c>
      <c r="J860" t="s">
        <v>958</v>
      </c>
      <c r="K860" t="s">
        <v>105</v>
      </c>
    </row>
    <row r="861" spans="1:11" x14ac:dyDescent="0.3">
      <c r="A861" t="s">
        <v>1527</v>
      </c>
      <c r="B861" t="s">
        <v>53</v>
      </c>
      <c r="C861">
        <v>3</v>
      </c>
      <c r="D861">
        <v>12</v>
      </c>
      <c r="E861">
        <v>1927</v>
      </c>
      <c r="F861" s="6">
        <v>0.25</v>
      </c>
      <c r="G861">
        <v>96.95</v>
      </c>
      <c r="H861">
        <v>43.542999999999999</v>
      </c>
      <c r="I861" t="s">
        <v>104</v>
      </c>
      <c r="J861" t="s">
        <v>1528</v>
      </c>
      <c r="K861" t="s">
        <v>105</v>
      </c>
    </row>
    <row r="862" spans="1:11" x14ac:dyDescent="0.3">
      <c r="A862" t="s">
        <v>1529</v>
      </c>
      <c r="B862" t="s">
        <v>168</v>
      </c>
      <c r="C862">
        <v>17</v>
      </c>
      <c r="D862">
        <v>10</v>
      </c>
      <c r="E862">
        <v>1967</v>
      </c>
      <c r="F862" s="6">
        <v>0.75486111111111109</v>
      </c>
      <c r="G862">
        <v>-13.000999999999999</v>
      </c>
      <c r="H862">
        <v>55.603000000000002</v>
      </c>
      <c r="I862" t="s">
        <v>126</v>
      </c>
      <c r="J862" t="s">
        <v>1530</v>
      </c>
      <c r="K862" t="s">
        <v>105</v>
      </c>
    </row>
    <row r="863" spans="1:11" x14ac:dyDescent="0.3">
      <c r="A863" t="s">
        <v>1531</v>
      </c>
      <c r="B863" t="s">
        <v>168</v>
      </c>
      <c r="C863">
        <v>25</v>
      </c>
      <c r="D863">
        <v>2</v>
      </c>
      <c r="E863">
        <v>1966</v>
      </c>
      <c r="F863" s="6">
        <v>8.1944444444444445E-2</v>
      </c>
      <c r="G863">
        <v>-17.556999999999999</v>
      </c>
      <c r="H863">
        <v>59.994</v>
      </c>
      <c r="I863" t="s">
        <v>126</v>
      </c>
      <c r="J863" t="s">
        <v>1532</v>
      </c>
      <c r="K863" t="s">
        <v>105</v>
      </c>
    </row>
    <row r="864" spans="1:11" x14ac:dyDescent="0.3">
      <c r="A864" t="s">
        <v>1533</v>
      </c>
      <c r="B864" t="s">
        <v>168</v>
      </c>
      <c r="C864">
        <v>3</v>
      </c>
      <c r="D864">
        <v>4</v>
      </c>
      <c r="E864">
        <v>2007</v>
      </c>
      <c r="F864" s="6">
        <v>7.6388888888888886E-3</v>
      </c>
      <c r="G864">
        <v>-118.492</v>
      </c>
      <c r="H864">
        <v>34.011000000000003</v>
      </c>
      <c r="I864" t="s">
        <v>171</v>
      </c>
      <c r="J864" t="s">
        <v>206</v>
      </c>
      <c r="K864" t="s">
        <v>105</v>
      </c>
    </row>
    <row r="865" spans="1:11" x14ac:dyDescent="0.3">
      <c r="A865" t="s">
        <v>1534</v>
      </c>
      <c r="B865" t="s">
        <v>168</v>
      </c>
      <c r="C865">
        <v>15</v>
      </c>
      <c r="D865">
        <v>6</v>
      </c>
      <c r="E865">
        <v>1972</v>
      </c>
      <c r="F865" s="6">
        <v>4.1666666666666664E-2</v>
      </c>
      <c r="G865">
        <v>-10.308</v>
      </c>
      <c r="H865">
        <v>43.552</v>
      </c>
      <c r="I865" t="s">
        <v>190</v>
      </c>
      <c r="J865" t="s">
        <v>1005</v>
      </c>
      <c r="K865" t="s">
        <v>105</v>
      </c>
    </row>
    <row r="866" spans="1:11" x14ac:dyDescent="0.3">
      <c r="A866" t="s">
        <v>1535</v>
      </c>
      <c r="B866" t="s">
        <v>168</v>
      </c>
      <c r="C866">
        <v>20</v>
      </c>
      <c r="D866">
        <v>10</v>
      </c>
      <c r="E866">
        <v>1947</v>
      </c>
      <c r="F866" s="6">
        <v>0.54166666666666663</v>
      </c>
      <c r="G866">
        <v>-8.9339999999999993</v>
      </c>
      <c r="H866">
        <v>44.406999999999996</v>
      </c>
      <c r="I866" t="s">
        <v>126</v>
      </c>
      <c r="J866" t="s">
        <v>247</v>
      </c>
      <c r="K866" t="s">
        <v>105</v>
      </c>
    </row>
    <row r="867" spans="1:11" x14ac:dyDescent="0.3">
      <c r="A867" t="s">
        <v>1536</v>
      </c>
      <c r="B867" t="s">
        <v>168</v>
      </c>
      <c r="C867">
        <v>26</v>
      </c>
      <c r="D867">
        <v>1</v>
      </c>
      <c r="E867">
        <v>1944</v>
      </c>
      <c r="F867" s="6">
        <v>0.52083333333333337</v>
      </c>
      <c r="G867">
        <v>86.808000000000007</v>
      </c>
      <c r="H867">
        <v>33.523000000000003</v>
      </c>
      <c r="I867" t="s">
        <v>144</v>
      </c>
      <c r="J867" t="s">
        <v>1537</v>
      </c>
      <c r="K867" t="s">
        <v>105</v>
      </c>
    </row>
    <row r="868" spans="1:11" x14ac:dyDescent="0.3">
      <c r="A868" t="s">
        <v>1538</v>
      </c>
      <c r="B868" t="s">
        <v>168</v>
      </c>
      <c r="C868">
        <v>17</v>
      </c>
      <c r="D868">
        <v>2</v>
      </c>
      <c r="E868">
        <v>1961</v>
      </c>
      <c r="F868" s="6">
        <v>0.71180555555555558</v>
      </c>
      <c r="G868">
        <v>0.192</v>
      </c>
      <c r="H868">
        <v>54.082999999999998</v>
      </c>
      <c r="I868" t="s">
        <v>108</v>
      </c>
      <c r="J868" t="s">
        <v>1539</v>
      </c>
      <c r="K868" t="s">
        <v>105</v>
      </c>
    </row>
    <row r="869" spans="1:11" x14ac:dyDescent="0.3">
      <c r="A869" t="s">
        <v>1540</v>
      </c>
      <c r="B869" t="s">
        <v>168</v>
      </c>
      <c r="C869">
        <v>20</v>
      </c>
      <c r="D869">
        <v>11</v>
      </c>
      <c r="E869">
        <v>1955</v>
      </c>
      <c r="F869" s="6">
        <v>0.61111111111111116</v>
      </c>
      <c r="G869">
        <v>-9.1880000000000006</v>
      </c>
      <c r="H869">
        <v>45.463999999999999</v>
      </c>
      <c r="I869" t="s">
        <v>126</v>
      </c>
      <c r="J869" t="s">
        <v>286</v>
      </c>
      <c r="K869" t="s">
        <v>105</v>
      </c>
    </row>
    <row r="870" spans="1:11" x14ac:dyDescent="0.3">
      <c r="A870" t="s">
        <v>1541</v>
      </c>
      <c r="B870" t="s">
        <v>168</v>
      </c>
      <c r="C870">
        <v>2</v>
      </c>
      <c r="D870">
        <v>12</v>
      </c>
      <c r="E870">
        <v>1966</v>
      </c>
      <c r="F870" s="6">
        <v>0.75347222222222221</v>
      </c>
      <c r="G870">
        <v>4.2569999999999997</v>
      </c>
      <c r="H870">
        <v>55.866</v>
      </c>
      <c r="I870" t="s">
        <v>108</v>
      </c>
      <c r="J870" t="s">
        <v>211</v>
      </c>
      <c r="K870" t="s">
        <v>105</v>
      </c>
    </row>
    <row r="871" spans="1:11" x14ac:dyDescent="0.3">
      <c r="A871" t="s">
        <v>1542</v>
      </c>
      <c r="B871" t="s">
        <v>168</v>
      </c>
      <c r="C871">
        <v>9</v>
      </c>
      <c r="D871">
        <v>9</v>
      </c>
      <c r="E871">
        <v>1977</v>
      </c>
      <c r="F871" s="6">
        <v>0.43888888888888888</v>
      </c>
      <c r="G871">
        <v>-118.24299999999999</v>
      </c>
      <c r="H871">
        <v>34.052</v>
      </c>
      <c r="I871" t="s">
        <v>171</v>
      </c>
      <c r="J871" t="s">
        <v>536</v>
      </c>
      <c r="K871" t="s">
        <v>105</v>
      </c>
    </row>
    <row r="872" spans="1:11" x14ac:dyDescent="0.3">
      <c r="A872" t="s">
        <v>1543</v>
      </c>
      <c r="B872" t="s">
        <v>168</v>
      </c>
      <c r="C872">
        <v>15</v>
      </c>
      <c r="D872">
        <v>10</v>
      </c>
      <c r="E872">
        <v>1887</v>
      </c>
      <c r="F872" s="6">
        <v>0.2638888888888889</v>
      </c>
      <c r="G872">
        <v>-14.846</v>
      </c>
      <c r="H872">
        <v>36.725999999999999</v>
      </c>
      <c r="I872" t="s">
        <v>203</v>
      </c>
      <c r="J872" t="s">
        <v>1544</v>
      </c>
      <c r="K872" t="s">
        <v>105</v>
      </c>
    </row>
    <row r="873" spans="1:11" x14ac:dyDescent="0.3">
      <c r="A873" t="s">
        <v>1545</v>
      </c>
      <c r="B873" t="s">
        <v>168</v>
      </c>
      <c r="C873">
        <v>15</v>
      </c>
      <c r="D873">
        <v>6</v>
      </c>
      <c r="E873">
        <v>1965</v>
      </c>
      <c r="F873" s="6">
        <v>0.34444444444444444</v>
      </c>
      <c r="G873">
        <v>-122.23399999999999</v>
      </c>
      <c r="H873">
        <v>40.177</v>
      </c>
      <c r="I873" t="s">
        <v>171</v>
      </c>
      <c r="J873" t="s">
        <v>406</v>
      </c>
      <c r="K873" t="s">
        <v>105</v>
      </c>
    </row>
    <row r="874" spans="1:11" x14ac:dyDescent="0.3">
      <c r="A874" t="s">
        <v>1546</v>
      </c>
      <c r="B874" t="s">
        <v>168</v>
      </c>
      <c r="C874">
        <v>4</v>
      </c>
      <c r="D874">
        <v>6</v>
      </c>
      <c r="E874">
        <v>1975</v>
      </c>
      <c r="F874" s="6">
        <v>0.38124999999999998</v>
      </c>
      <c r="G874">
        <v>-118.24299999999999</v>
      </c>
      <c r="H874">
        <v>34.052</v>
      </c>
      <c r="I874" t="s">
        <v>171</v>
      </c>
      <c r="J874" t="s">
        <v>536</v>
      </c>
      <c r="K874" t="s">
        <v>105</v>
      </c>
    </row>
    <row r="875" spans="1:11" x14ac:dyDescent="0.3">
      <c r="A875" t="s">
        <v>1547</v>
      </c>
      <c r="B875" t="s">
        <v>53</v>
      </c>
      <c r="C875">
        <v>5</v>
      </c>
      <c r="D875">
        <v>10</v>
      </c>
      <c r="E875">
        <v>1934</v>
      </c>
      <c r="F875" s="6">
        <v>0.17291666666666666</v>
      </c>
      <c r="G875">
        <v>77.613</v>
      </c>
      <c r="H875">
        <v>43.155999999999999</v>
      </c>
      <c r="I875" t="s">
        <v>144</v>
      </c>
      <c r="J875" t="s">
        <v>1548</v>
      </c>
      <c r="K875" t="s">
        <v>105</v>
      </c>
    </row>
    <row r="876" spans="1:11" x14ac:dyDescent="0.3">
      <c r="A876" t="s">
        <v>1549</v>
      </c>
      <c r="B876" t="s">
        <v>53</v>
      </c>
      <c r="C876">
        <v>12</v>
      </c>
      <c r="D876">
        <v>2</v>
      </c>
      <c r="E876">
        <v>1950</v>
      </c>
      <c r="F876" s="6">
        <v>0.44791666666666669</v>
      </c>
      <c r="G876">
        <v>-8.8170000000000002</v>
      </c>
      <c r="H876">
        <v>45.506</v>
      </c>
      <c r="I876" t="s">
        <v>126</v>
      </c>
      <c r="J876" t="s">
        <v>1550</v>
      </c>
      <c r="K876" t="s">
        <v>105</v>
      </c>
    </row>
    <row r="877" spans="1:11" x14ac:dyDescent="0.3">
      <c r="A877" t="s">
        <v>1551</v>
      </c>
      <c r="B877" t="s">
        <v>53</v>
      </c>
      <c r="C877">
        <v>13</v>
      </c>
      <c r="D877">
        <v>3</v>
      </c>
      <c r="E877">
        <v>1925</v>
      </c>
      <c r="F877" s="6">
        <v>0.34027777777777779</v>
      </c>
      <c r="G877">
        <v>-7.6829999999999998</v>
      </c>
      <c r="H877">
        <v>45.067999999999998</v>
      </c>
      <c r="I877" t="s">
        <v>126</v>
      </c>
      <c r="J877" t="s">
        <v>191</v>
      </c>
      <c r="K877" t="s">
        <v>105</v>
      </c>
    </row>
    <row r="878" spans="1:11" x14ac:dyDescent="0.3">
      <c r="A878" t="s">
        <v>1552</v>
      </c>
      <c r="B878" t="s">
        <v>53</v>
      </c>
      <c r="C878">
        <v>30</v>
      </c>
      <c r="D878">
        <v>9</v>
      </c>
      <c r="E878">
        <v>1938</v>
      </c>
      <c r="F878" s="6">
        <v>0.54166666666666663</v>
      </c>
      <c r="G878">
        <v>-14.253</v>
      </c>
      <c r="H878">
        <v>40.840000000000003</v>
      </c>
      <c r="I878" t="s">
        <v>126</v>
      </c>
      <c r="J878" t="s">
        <v>1315</v>
      </c>
      <c r="K878" t="s">
        <v>105</v>
      </c>
    </row>
    <row r="879" spans="1:11" x14ac:dyDescent="0.3">
      <c r="A879" t="s">
        <v>1553</v>
      </c>
      <c r="B879" t="s">
        <v>53</v>
      </c>
      <c r="C879">
        <v>29</v>
      </c>
      <c r="D879">
        <v>9</v>
      </c>
      <c r="E879">
        <v>1928</v>
      </c>
      <c r="F879" s="6">
        <v>0.60416666666666663</v>
      </c>
      <c r="G879">
        <v>75.119</v>
      </c>
      <c r="H879">
        <v>39.945</v>
      </c>
      <c r="I879" t="s">
        <v>106</v>
      </c>
      <c r="J879" t="s">
        <v>1310</v>
      </c>
      <c r="K879" t="s">
        <v>105</v>
      </c>
    </row>
    <row r="880" spans="1:11" x14ac:dyDescent="0.3">
      <c r="A880" t="s">
        <v>1554</v>
      </c>
      <c r="B880" t="s">
        <v>53</v>
      </c>
      <c r="C880">
        <v>7</v>
      </c>
      <c r="D880">
        <v>11</v>
      </c>
      <c r="E880">
        <v>1921</v>
      </c>
      <c r="F880" s="6">
        <v>0.48958333333333331</v>
      </c>
      <c r="G880">
        <v>-9.1880000000000006</v>
      </c>
      <c r="H880">
        <v>45.463999999999999</v>
      </c>
      <c r="I880" t="s">
        <v>126</v>
      </c>
      <c r="J880" t="s">
        <v>286</v>
      </c>
      <c r="K880" t="s">
        <v>105</v>
      </c>
    </row>
    <row r="881" spans="1:11" x14ac:dyDescent="0.3">
      <c r="A881" t="s">
        <v>1555</v>
      </c>
      <c r="B881" t="s">
        <v>53</v>
      </c>
      <c r="C881">
        <v>3</v>
      </c>
      <c r="D881">
        <v>7</v>
      </c>
      <c r="E881">
        <v>1782</v>
      </c>
      <c r="F881" s="6">
        <v>0.20833333333333334</v>
      </c>
      <c r="G881">
        <v>-10.159000000000001</v>
      </c>
      <c r="H881">
        <v>46.009</v>
      </c>
      <c r="I881" t="s">
        <v>203</v>
      </c>
      <c r="J881" t="s">
        <v>1556</v>
      </c>
      <c r="K881" t="s">
        <v>105</v>
      </c>
    </row>
    <row r="882" spans="1:11" x14ac:dyDescent="0.3">
      <c r="A882" t="s">
        <v>1557</v>
      </c>
      <c r="B882" t="s">
        <v>53</v>
      </c>
      <c r="C882">
        <v>3</v>
      </c>
      <c r="D882">
        <v>4</v>
      </c>
      <c r="E882">
        <v>1961</v>
      </c>
      <c r="F882" s="6">
        <v>0.65625</v>
      </c>
      <c r="G882">
        <v>-9.1880000000000006</v>
      </c>
      <c r="H882">
        <v>45.463999999999999</v>
      </c>
      <c r="I882" t="s">
        <v>126</v>
      </c>
      <c r="J882" t="s">
        <v>286</v>
      </c>
      <c r="K882" t="s">
        <v>105</v>
      </c>
    </row>
    <row r="883" spans="1:11" x14ac:dyDescent="0.3">
      <c r="A883" t="s">
        <v>1558</v>
      </c>
      <c r="B883" t="s">
        <v>53</v>
      </c>
      <c r="C883">
        <v>2</v>
      </c>
      <c r="D883">
        <v>1</v>
      </c>
      <c r="E883">
        <v>1931</v>
      </c>
      <c r="F883" s="6">
        <v>0.125</v>
      </c>
      <c r="G883">
        <v>-14.125999999999999</v>
      </c>
      <c r="H883">
        <v>41.012999999999998</v>
      </c>
      <c r="I883" t="s">
        <v>126</v>
      </c>
      <c r="J883" t="s">
        <v>1559</v>
      </c>
      <c r="K883" t="s">
        <v>105</v>
      </c>
    </row>
    <row r="884" spans="1:11" x14ac:dyDescent="0.3">
      <c r="A884" t="s">
        <v>1560</v>
      </c>
      <c r="B884" t="s">
        <v>53</v>
      </c>
      <c r="C884">
        <v>7</v>
      </c>
      <c r="D884">
        <v>11</v>
      </c>
      <c r="E884">
        <v>1941</v>
      </c>
      <c r="F884" s="6">
        <v>6.25E-2</v>
      </c>
      <c r="G884">
        <v>-9.3780000000000001</v>
      </c>
      <c r="H884">
        <v>45.848999999999997</v>
      </c>
      <c r="I884" t="s">
        <v>190</v>
      </c>
      <c r="J884" t="s">
        <v>1561</v>
      </c>
      <c r="K884" t="s">
        <v>105</v>
      </c>
    </row>
    <row r="885" spans="1:11" x14ac:dyDescent="0.3">
      <c r="A885" t="s">
        <v>1562</v>
      </c>
      <c r="B885" t="s">
        <v>53</v>
      </c>
      <c r="C885">
        <v>5</v>
      </c>
      <c r="D885">
        <v>7</v>
      </c>
      <c r="E885">
        <v>1923</v>
      </c>
      <c r="F885" s="6">
        <v>0.625</v>
      </c>
      <c r="G885">
        <v>-8.8859999999999992</v>
      </c>
      <c r="H885">
        <v>45.652999999999999</v>
      </c>
      <c r="I885" t="s">
        <v>126</v>
      </c>
      <c r="J885" t="s">
        <v>1563</v>
      </c>
      <c r="K885" t="s">
        <v>105</v>
      </c>
    </row>
    <row r="886" spans="1:11" x14ac:dyDescent="0.3">
      <c r="A886" t="s">
        <v>1564</v>
      </c>
      <c r="B886" t="s">
        <v>168</v>
      </c>
      <c r="C886">
        <v>30</v>
      </c>
      <c r="D886">
        <v>9</v>
      </c>
      <c r="E886">
        <v>1931</v>
      </c>
      <c r="F886" s="6">
        <v>0.76041666666666663</v>
      </c>
      <c r="G886">
        <v>98.951999999999998</v>
      </c>
      <c r="H886">
        <v>46.302</v>
      </c>
      <c r="I886" t="s">
        <v>104</v>
      </c>
      <c r="J886" t="s">
        <v>1565</v>
      </c>
      <c r="K886" t="s">
        <v>105</v>
      </c>
    </row>
    <row r="887" spans="1:11" x14ac:dyDescent="0.3">
      <c r="A887" t="s">
        <v>1566</v>
      </c>
      <c r="B887" t="s">
        <v>53</v>
      </c>
      <c r="C887">
        <v>13</v>
      </c>
      <c r="D887">
        <v>9</v>
      </c>
      <c r="E887">
        <v>1931</v>
      </c>
      <c r="F887" s="6">
        <v>0.85416666666666663</v>
      </c>
      <c r="G887">
        <v>3.1880000000000002</v>
      </c>
      <c r="H887">
        <v>55.95</v>
      </c>
      <c r="I887" t="s">
        <v>126</v>
      </c>
      <c r="J887" t="s">
        <v>127</v>
      </c>
      <c r="K887" t="s">
        <v>105</v>
      </c>
    </row>
    <row r="888" spans="1:11" x14ac:dyDescent="0.3">
      <c r="A888" t="s">
        <v>1567</v>
      </c>
      <c r="B888" t="s">
        <v>53</v>
      </c>
      <c r="C888">
        <v>23</v>
      </c>
      <c r="D888">
        <v>7</v>
      </c>
      <c r="E888">
        <v>1915</v>
      </c>
      <c r="F888" s="6">
        <v>0.91666666666666663</v>
      </c>
      <c r="G888">
        <v>4.2309999999999999</v>
      </c>
      <c r="H888">
        <v>57.476999999999997</v>
      </c>
      <c r="I888" t="s">
        <v>108</v>
      </c>
      <c r="J888" t="s">
        <v>838</v>
      </c>
      <c r="K888" t="s">
        <v>105</v>
      </c>
    </row>
    <row r="889" spans="1:11" x14ac:dyDescent="0.3">
      <c r="A889" t="s">
        <v>1568</v>
      </c>
      <c r="B889" t="s">
        <v>53</v>
      </c>
      <c r="C889">
        <v>31</v>
      </c>
      <c r="D889">
        <v>3</v>
      </c>
      <c r="E889">
        <v>1955</v>
      </c>
      <c r="F889" s="6">
        <v>0.84027777777777779</v>
      </c>
      <c r="G889">
        <v>4.2569999999999997</v>
      </c>
      <c r="H889">
        <v>55.866</v>
      </c>
      <c r="I889" t="s">
        <v>108</v>
      </c>
      <c r="J889" t="s">
        <v>211</v>
      </c>
      <c r="K889" t="s">
        <v>105</v>
      </c>
    </row>
    <row r="890" spans="1:11" x14ac:dyDescent="0.3">
      <c r="A890" t="s">
        <v>1569</v>
      </c>
      <c r="B890" t="s">
        <v>168</v>
      </c>
      <c r="C890">
        <v>12</v>
      </c>
      <c r="D890">
        <v>12</v>
      </c>
      <c r="E890">
        <v>1942</v>
      </c>
      <c r="F890" s="6">
        <v>7.2916666666666671E-2</v>
      </c>
      <c r="G890">
        <v>-7.8540000000000001</v>
      </c>
      <c r="H890">
        <v>47.997</v>
      </c>
      <c r="I890" t="s">
        <v>126</v>
      </c>
      <c r="J890" t="s">
        <v>1570</v>
      </c>
      <c r="K890" t="s">
        <v>105</v>
      </c>
    </row>
    <row r="891" spans="1:11" x14ac:dyDescent="0.3">
      <c r="A891" t="s">
        <v>1571</v>
      </c>
      <c r="B891" t="s">
        <v>53</v>
      </c>
      <c r="C891">
        <v>15</v>
      </c>
      <c r="D891">
        <v>7</v>
      </c>
      <c r="E891">
        <v>1939</v>
      </c>
      <c r="F891" s="6">
        <v>0.35416666666666669</v>
      </c>
      <c r="G891">
        <v>8.1590000000000007</v>
      </c>
      <c r="H891">
        <v>37.133000000000003</v>
      </c>
      <c r="I891" t="s">
        <v>126</v>
      </c>
      <c r="J891" t="s">
        <v>1572</v>
      </c>
      <c r="K891" t="s">
        <v>105</v>
      </c>
    </row>
    <row r="892" spans="1:11" x14ac:dyDescent="0.3">
      <c r="A892" t="s">
        <v>1573</v>
      </c>
      <c r="B892" t="s">
        <v>168</v>
      </c>
      <c r="C892">
        <v>28</v>
      </c>
      <c r="D892">
        <v>1</v>
      </c>
      <c r="E892">
        <v>1953</v>
      </c>
      <c r="F892" s="6">
        <v>0.79166666666666663</v>
      </c>
      <c r="G892">
        <v>-2.2429999999999999</v>
      </c>
      <c r="H892">
        <v>48.834000000000003</v>
      </c>
      <c r="I892" t="s">
        <v>126</v>
      </c>
      <c r="J892" t="s">
        <v>459</v>
      </c>
      <c r="K892" t="s">
        <v>105</v>
      </c>
    </row>
    <row r="893" spans="1:11" x14ac:dyDescent="0.3">
      <c r="A893" t="s">
        <v>1574</v>
      </c>
      <c r="B893" t="s">
        <v>168</v>
      </c>
      <c r="C893">
        <v>25</v>
      </c>
      <c r="D893">
        <v>3</v>
      </c>
      <c r="E893">
        <v>1940</v>
      </c>
      <c r="F893" s="6">
        <v>0.63194444444444442</v>
      </c>
      <c r="G893">
        <v>96.162999999999997</v>
      </c>
      <c r="H893">
        <v>36.561999999999998</v>
      </c>
      <c r="I893" t="s">
        <v>104</v>
      </c>
      <c r="J893" t="s">
        <v>1575</v>
      </c>
      <c r="K893" t="s">
        <v>105</v>
      </c>
    </row>
    <row r="894" spans="1:11" x14ac:dyDescent="0.3">
      <c r="A894" t="s">
        <v>1576</v>
      </c>
      <c r="B894" t="s">
        <v>168</v>
      </c>
      <c r="C894">
        <v>8</v>
      </c>
      <c r="D894">
        <v>5</v>
      </c>
      <c r="E894">
        <v>1959</v>
      </c>
      <c r="F894" s="6">
        <v>0.46388888888888891</v>
      </c>
      <c r="H894">
        <v>-32.165999999999997</v>
      </c>
      <c r="I894" t="s">
        <v>190</v>
      </c>
      <c r="J894" t="s">
        <v>1577</v>
      </c>
      <c r="K894" t="s">
        <v>105</v>
      </c>
    </row>
    <row r="895" spans="1:11" x14ac:dyDescent="0.3">
      <c r="A895" t="s">
        <v>1578</v>
      </c>
      <c r="B895" t="s">
        <v>168</v>
      </c>
      <c r="C895">
        <v>18</v>
      </c>
      <c r="D895">
        <v>10</v>
      </c>
      <c r="E895">
        <v>1919</v>
      </c>
      <c r="F895" s="6">
        <v>0.34236111111111112</v>
      </c>
      <c r="G895">
        <v>87.632000000000005</v>
      </c>
      <c r="H895">
        <v>41.883000000000003</v>
      </c>
      <c r="I895" t="s">
        <v>144</v>
      </c>
      <c r="J895" t="s">
        <v>226</v>
      </c>
      <c r="K895" t="s">
        <v>105</v>
      </c>
    </row>
    <row r="896" spans="1:11" x14ac:dyDescent="0.3">
      <c r="A896" t="s">
        <v>1579</v>
      </c>
      <c r="B896" t="s">
        <v>168</v>
      </c>
      <c r="C896">
        <v>7</v>
      </c>
      <c r="D896">
        <v>8</v>
      </c>
      <c r="E896">
        <v>1939</v>
      </c>
      <c r="F896" s="6">
        <v>3.125E-2</v>
      </c>
      <c r="G896">
        <v>84.447000000000003</v>
      </c>
      <c r="H896">
        <v>31.774000000000001</v>
      </c>
      <c r="I896" t="s">
        <v>106</v>
      </c>
      <c r="J896" t="s">
        <v>1580</v>
      </c>
      <c r="K896" t="s">
        <v>105</v>
      </c>
    </row>
    <row r="897" spans="1:11" x14ac:dyDescent="0.3">
      <c r="A897" t="s">
        <v>1581</v>
      </c>
      <c r="B897" t="s">
        <v>168</v>
      </c>
      <c r="C897">
        <v>8</v>
      </c>
      <c r="D897">
        <v>7</v>
      </c>
      <c r="E897">
        <v>1951</v>
      </c>
      <c r="F897" s="6">
        <v>0.77013888888888893</v>
      </c>
      <c r="G897">
        <v>-118.492</v>
      </c>
      <c r="H897">
        <v>34.011000000000003</v>
      </c>
      <c r="I897" t="s">
        <v>171</v>
      </c>
      <c r="J897" t="s">
        <v>206</v>
      </c>
      <c r="K897" t="s">
        <v>105</v>
      </c>
    </row>
    <row r="898" spans="1:11" x14ac:dyDescent="0.3">
      <c r="A898" t="s">
        <v>1582</v>
      </c>
      <c r="B898" t="s">
        <v>168</v>
      </c>
      <c r="C898">
        <v>3</v>
      </c>
      <c r="D898">
        <v>5</v>
      </c>
      <c r="E898">
        <v>1926</v>
      </c>
      <c r="F898" s="6">
        <v>0.2638888888888889</v>
      </c>
      <c r="G898">
        <v>73.944000000000003</v>
      </c>
      <c r="H898">
        <v>42.814</v>
      </c>
      <c r="I898" t="s">
        <v>106</v>
      </c>
      <c r="J898" t="s">
        <v>1583</v>
      </c>
      <c r="K898" t="s">
        <v>105</v>
      </c>
    </row>
    <row r="899" spans="1:11" x14ac:dyDescent="0.3">
      <c r="A899" t="s">
        <v>1584</v>
      </c>
      <c r="B899" t="s">
        <v>168</v>
      </c>
      <c r="C899">
        <v>6</v>
      </c>
      <c r="D899">
        <v>3</v>
      </c>
      <c r="E899">
        <v>1926</v>
      </c>
      <c r="F899" s="6">
        <v>0.99930555555555556</v>
      </c>
      <c r="G899">
        <v>122.42</v>
      </c>
      <c r="H899">
        <v>37.78</v>
      </c>
      <c r="I899" t="s">
        <v>137</v>
      </c>
      <c r="J899" t="s">
        <v>172</v>
      </c>
      <c r="K899" t="s">
        <v>105</v>
      </c>
    </row>
    <row r="900" spans="1:11" x14ac:dyDescent="0.3">
      <c r="A900" t="s">
        <v>1585</v>
      </c>
      <c r="B900" t="s">
        <v>168</v>
      </c>
      <c r="C900">
        <v>29</v>
      </c>
      <c r="D900">
        <v>11</v>
      </c>
      <c r="E900">
        <v>1942</v>
      </c>
      <c r="F900" s="6">
        <v>0.35694444444444445</v>
      </c>
      <c r="G900">
        <v>97.427000000000007</v>
      </c>
      <c r="H900">
        <v>37.917000000000002</v>
      </c>
      <c r="I900" t="s">
        <v>144</v>
      </c>
      <c r="J900" t="s">
        <v>1586</v>
      </c>
      <c r="K900" t="s">
        <v>105</v>
      </c>
    </row>
    <row r="901" spans="1:11" x14ac:dyDescent="0.3">
      <c r="A901" t="s">
        <v>1587</v>
      </c>
      <c r="B901" t="s">
        <v>168</v>
      </c>
      <c r="C901">
        <v>18</v>
      </c>
      <c r="D901">
        <v>11</v>
      </c>
      <c r="E901">
        <v>1927</v>
      </c>
      <c r="F901" s="6">
        <v>0.43611111111111112</v>
      </c>
      <c r="G901">
        <v>87.688000000000002</v>
      </c>
      <c r="H901">
        <v>42.052</v>
      </c>
      <c r="I901" t="s">
        <v>104</v>
      </c>
      <c r="J901" t="s">
        <v>1588</v>
      </c>
      <c r="K901" t="s">
        <v>105</v>
      </c>
    </row>
    <row r="902" spans="1:11" x14ac:dyDescent="0.3">
      <c r="A902" t="s">
        <v>1589</v>
      </c>
      <c r="B902" t="s">
        <v>168</v>
      </c>
      <c r="C902">
        <v>1</v>
      </c>
      <c r="D902">
        <v>3</v>
      </c>
      <c r="E902">
        <v>1956</v>
      </c>
      <c r="F902" s="6">
        <v>0.44444444444444442</v>
      </c>
      <c r="G902">
        <v>71.105000000000004</v>
      </c>
      <c r="H902">
        <v>42.365000000000002</v>
      </c>
      <c r="I902" t="s">
        <v>144</v>
      </c>
      <c r="J902" t="s">
        <v>1590</v>
      </c>
      <c r="K902" t="s">
        <v>105</v>
      </c>
    </row>
    <row r="903" spans="1:11" x14ac:dyDescent="0.3">
      <c r="A903" t="s">
        <v>1591</v>
      </c>
      <c r="B903" t="s">
        <v>168</v>
      </c>
      <c r="C903">
        <v>29</v>
      </c>
      <c r="D903">
        <v>1</v>
      </c>
      <c r="E903">
        <v>1950</v>
      </c>
      <c r="F903" s="6">
        <v>0.59652777777777777</v>
      </c>
      <c r="G903">
        <v>71.105000000000004</v>
      </c>
      <c r="H903">
        <v>42.365000000000002</v>
      </c>
      <c r="I903" t="s">
        <v>144</v>
      </c>
      <c r="J903" t="s">
        <v>1590</v>
      </c>
      <c r="K903" t="s">
        <v>105</v>
      </c>
    </row>
    <row r="904" spans="1:11" x14ac:dyDescent="0.3">
      <c r="A904" t="s">
        <v>1592</v>
      </c>
      <c r="B904" t="s">
        <v>168</v>
      </c>
      <c r="C904">
        <v>21</v>
      </c>
      <c r="D904">
        <v>2</v>
      </c>
      <c r="E904">
        <v>1915</v>
      </c>
      <c r="F904" s="6">
        <v>0.29166666666666669</v>
      </c>
      <c r="G904">
        <v>97.132000000000005</v>
      </c>
      <c r="H904">
        <v>33.216000000000001</v>
      </c>
      <c r="I904" t="s">
        <v>104</v>
      </c>
      <c r="J904" t="s">
        <v>1593</v>
      </c>
      <c r="K904" t="s">
        <v>105</v>
      </c>
    </row>
    <row r="905" spans="1:11" x14ac:dyDescent="0.3">
      <c r="A905" t="s">
        <v>1594</v>
      </c>
      <c r="B905" t="s">
        <v>168</v>
      </c>
      <c r="C905">
        <v>22</v>
      </c>
      <c r="D905">
        <v>1</v>
      </c>
      <c r="E905">
        <v>1909</v>
      </c>
      <c r="F905" s="6">
        <v>0.48958333333333331</v>
      </c>
      <c r="G905">
        <v>98.003</v>
      </c>
      <c r="H905">
        <v>46.923000000000002</v>
      </c>
      <c r="I905" t="s">
        <v>104</v>
      </c>
      <c r="J905" t="s">
        <v>1595</v>
      </c>
      <c r="K905" t="s">
        <v>105</v>
      </c>
    </row>
    <row r="906" spans="1:11" x14ac:dyDescent="0.3">
      <c r="A906" t="s">
        <v>1596</v>
      </c>
      <c r="B906" t="s">
        <v>168</v>
      </c>
      <c r="C906">
        <v>10</v>
      </c>
      <c r="D906">
        <v>12</v>
      </c>
      <c r="E906">
        <v>1942</v>
      </c>
      <c r="F906" s="6">
        <v>0.65625</v>
      </c>
      <c r="G906">
        <v>3.4350000000000001</v>
      </c>
      <c r="H906">
        <v>56.395000000000003</v>
      </c>
      <c r="I906" t="s">
        <v>126</v>
      </c>
      <c r="J906" t="s">
        <v>530</v>
      </c>
      <c r="K906" t="s">
        <v>105</v>
      </c>
    </row>
    <row r="907" spans="1:11" x14ac:dyDescent="0.3">
      <c r="A907" t="s">
        <v>1597</v>
      </c>
      <c r="B907" t="s">
        <v>168</v>
      </c>
      <c r="C907">
        <v>25</v>
      </c>
      <c r="D907">
        <v>11</v>
      </c>
      <c r="E907">
        <v>1916</v>
      </c>
      <c r="F907" s="6">
        <v>0.76041666666666663</v>
      </c>
      <c r="G907">
        <v>-117.946</v>
      </c>
      <c r="H907">
        <v>33.932000000000002</v>
      </c>
      <c r="I907" t="s">
        <v>137</v>
      </c>
      <c r="J907" t="s">
        <v>1598</v>
      </c>
      <c r="K907" t="s">
        <v>105</v>
      </c>
    </row>
    <row r="908" spans="1:11" x14ac:dyDescent="0.3">
      <c r="A908" t="s">
        <v>1599</v>
      </c>
      <c r="B908" t="s">
        <v>168</v>
      </c>
      <c r="C908">
        <v>21</v>
      </c>
      <c r="D908">
        <v>1</v>
      </c>
      <c r="E908">
        <v>1934</v>
      </c>
      <c r="F908" s="6">
        <v>0.1875</v>
      </c>
      <c r="G908">
        <v>99.733000000000004</v>
      </c>
      <c r="H908">
        <v>32.454000000000001</v>
      </c>
      <c r="I908" t="s">
        <v>104</v>
      </c>
      <c r="J908" t="s">
        <v>1600</v>
      </c>
      <c r="K908" t="s">
        <v>105</v>
      </c>
    </row>
    <row r="909" spans="1:11" x14ac:dyDescent="0.3">
      <c r="A909" t="s">
        <v>1601</v>
      </c>
      <c r="B909" t="s">
        <v>168</v>
      </c>
      <c r="C909">
        <v>19</v>
      </c>
      <c r="D909">
        <v>6</v>
      </c>
      <c r="E909">
        <v>1950</v>
      </c>
      <c r="F909" s="6">
        <v>0.72222222222222221</v>
      </c>
      <c r="G909">
        <v>-117.164</v>
      </c>
      <c r="H909">
        <v>32.716000000000001</v>
      </c>
      <c r="I909" t="s">
        <v>171</v>
      </c>
      <c r="J909" t="s">
        <v>1080</v>
      </c>
      <c r="K909" t="s">
        <v>105</v>
      </c>
    </row>
    <row r="910" spans="1:11" x14ac:dyDescent="0.3">
      <c r="A910" t="s">
        <v>1602</v>
      </c>
      <c r="B910" t="s">
        <v>168</v>
      </c>
      <c r="C910">
        <v>19</v>
      </c>
      <c r="D910">
        <v>4</v>
      </c>
      <c r="E910">
        <v>1940</v>
      </c>
      <c r="F910" s="6">
        <v>0.1875</v>
      </c>
      <c r="G910">
        <v>-16.283999999999999</v>
      </c>
      <c r="H910">
        <v>41.319000000000003</v>
      </c>
      <c r="I910" t="s">
        <v>126</v>
      </c>
      <c r="J910" t="s">
        <v>1603</v>
      </c>
      <c r="K910" t="s">
        <v>105</v>
      </c>
    </row>
    <row r="911" spans="1:11" x14ac:dyDescent="0.3">
      <c r="A911" t="s">
        <v>1602</v>
      </c>
      <c r="B911" t="s">
        <v>168</v>
      </c>
      <c r="C911">
        <v>15</v>
      </c>
      <c r="D911">
        <v>8</v>
      </c>
      <c r="E911">
        <v>1953</v>
      </c>
      <c r="F911" s="6">
        <v>0.5625</v>
      </c>
      <c r="G911">
        <v>66.631</v>
      </c>
      <c r="H911">
        <v>50.198999999999998</v>
      </c>
      <c r="I911" t="s">
        <v>106</v>
      </c>
      <c r="J911" t="s">
        <v>1604</v>
      </c>
      <c r="K911" t="s">
        <v>105</v>
      </c>
    </row>
    <row r="912" spans="1:11" x14ac:dyDescent="0.3">
      <c r="A912" t="s">
        <v>1602</v>
      </c>
      <c r="B912" t="s">
        <v>168</v>
      </c>
      <c r="C912">
        <v>12</v>
      </c>
      <c r="D912">
        <v>4</v>
      </c>
      <c r="E912">
        <v>1959</v>
      </c>
      <c r="F912" s="6">
        <v>0.84861111111111109</v>
      </c>
      <c r="G912">
        <v>-17.556999999999999</v>
      </c>
      <c r="H912">
        <v>59.994</v>
      </c>
      <c r="I912" t="s">
        <v>126</v>
      </c>
      <c r="J912" t="s">
        <v>1532</v>
      </c>
      <c r="K912" t="s">
        <v>105</v>
      </c>
    </row>
    <row r="913" spans="1:11" x14ac:dyDescent="0.3">
      <c r="A913" t="s">
        <v>1605</v>
      </c>
      <c r="B913" t="s">
        <v>168</v>
      </c>
      <c r="C913">
        <v>16</v>
      </c>
      <c r="D913">
        <v>3</v>
      </c>
      <c r="E913">
        <v>1831</v>
      </c>
      <c r="F913" s="6">
        <v>0.95833333333333337</v>
      </c>
      <c r="G913">
        <v>75.165999999999997</v>
      </c>
      <c r="H913">
        <v>39.951000000000001</v>
      </c>
      <c r="I913" t="s">
        <v>179</v>
      </c>
      <c r="J913" t="s">
        <v>1606</v>
      </c>
      <c r="K913" t="s">
        <v>105</v>
      </c>
    </row>
    <row r="914" spans="1:11" x14ac:dyDescent="0.3">
      <c r="A914" t="s">
        <v>1607</v>
      </c>
      <c r="B914" t="s">
        <v>168</v>
      </c>
      <c r="C914">
        <v>27</v>
      </c>
      <c r="D914">
        <v>6</v>
      </c>
      <c r="E914">
        <v>1895</v>
      </c>
      <c r="F914" s="6">
        <v>0.35416666666666669</v>
      </c>
      <c r="G914">
        <v>-11.257</v>
      </c>
      <c r="H914">
        <v>43.768999999999998</v>
      </c>
      <c r="I914" t="s">
        <v>126</v>
      </c>
      <c r="J914" t="s">
        <v>735</v>
      </c>
      <c r="K914" t="s">
        <v>105</v>
      </c>
    </row>
    <row r="915" spans="1:11" x14ac:dyDescent="0.3">
      <c r="A915" t="s">
        <v>1608</v>
      </c>
      <c r="B915" t="s">
        <v>168</v>
      </c>
      <c r="C915">
        <v>23</v>
      </c>
      <c r="D915">
        <v>11</v>
      </c>
      <c r="E915">
        <v>1910</v>
      </c>
      <c r="F915" s="6">
        <v>0.27430555555555558</v>
      </c>
      <c r="G915">
        <v>-9.1880000000000006</v>
      </c>
      <c r="H915">
        <v>45.463999999999999</v>
      </c>
      <c r="I915" t="s">
        <v>126</v>
      </c>
      <c r="J915" t="s">
        <v>286</v>
      </c>
      <c r="K915" t="s">
        <v>105</v>
      </c>
    </row>
    <row r="916" spans="1:11" x14ac:dyDescent="0.3">
      <c r="A916" t="s">
        <v>1609</v>
      </c>
      <c r="B916" t="s">
        <v>168</v>
      </c>
      <c r="C916">
        <v>26</v>
      </c>
      <c r="D916">
        <v>5</v>
      </c>
      <c r="E916">
        <v>1961</v>
      </c>
      <c r="F916" s="6">
        <v>0.31944444444444442</v>
      </c>
      <c r="G916">
        <v>-13.231</v>
      </c>
      <c r="H916">
        <v>46.064999999999998</v>
      </c>
      <c r="I916" t="s">
        <v>126</v>
      </c>
      <c r="J916" t="s">
        <v>324</v>
      </c>
      <c r="K916" t="s">
        <v>105</v>
      </c>
    </row>
    <row r="917" spans="1:11" x14ac:dyDescent="0.3">
      <c r="A917" t="s">
        <v>1610</v>
      </c>
      <c r="B917" t="s">
        <v>168</v>
      </c>
      <c r="C917">
        <v>18</v>
      </c>
      <c r="D917">
        <v>7</v>
      </c>
      <c r="E917">
        <v>1910</v>
      </c>
      <c r="F917" s="6">
        <v>0.45833333333333331</v>
      </c>
      <c r="G917">
        <v>-8.68</v>
      </c>
      <c r="H917">
        <v>49.402000000000001</v>
      </c>
      <c r="I917" t="s">
        <v>126</v>
      </c>
      <c r="J917" t="s">
        <v>592</v>
      </c>
      <c r="K917" t="s">
        <v>105</v>
      </c>
    </row>
    <row r="918" spans="1:11" x14ac:dyDescent="0.3">
      <c r="A918" t="s">
        <v>1611</v>
      </c>
      <c r="B918" t="s">
        <v>168</v>
      </c>
      <c r="C918">
        <v>1</v>
      </c>
      <c r="D918">
        <v>2</v>
      </c>
      <c r="E918">
        <v>1962</v>
      </c>
      <c r="F918" s="6">
        <v>0.33333333333333331</v>
      </c>
      <c r="G918">
        <v>-15.555999999999999</v>
      </c>
      <c r="H918">
        <v>38.192</v>
      </c>
      <c r="I918" t="s">
        <v>126</v>
      </c>
      <c r="J918" t="s">
        <v>249</v>
      </c>
      <c r="K918" t="s">
        <v>105</v>
      </c>
    </row>
    <row r="919" spans="1:11" x14ac:dyDescent="0.3">
      <c r="A919" t="s">
        <v>1612</v>
      </c>
      <c r="B919" t="s">
        <v>168</v>
      </c>
      <c r="C919">
        <v>2</v>
      </c>
      <c r="D919">
        <v>1</v>
      </c>
      <c r="E919">
        <v>1920</v>
      </c>
      <c r="F919" s="6">
        <v>0.29166666666666669</v>
      </c>
      <c r="G919">
        <v>-22.574000000000002</v>
      </c>
      <c r="H919">
        <v>51.247</v>
      </c>
      <c r="I919" t="s">
        <v>190</v>
      </c>
      <c r="J919" t="s">
        <v>1613</v>
      </c>
      <c r="K919" t="s">
        <v>105</v>
      </c>
    </row>
    <row r="920" spans="1:11" x14ac:dyDescent="0.3">
      <c r="A920" t="s">
        <v>1614</v>
      </c>
      <c r="B920" t="s">
        <v>168</v>
      </c>
      <c r="C920">
        <v>19</v>
      </c>
      <c r="D920">
        <v>6</v>
      </c>
      <c r="E920">
        <v>1957</v>
      </c>
      <c r="F920" s="6">
        <v>0.93402777777777779</v>
      </c>
      <c r="G920">
        <v>-15.188000000000001</v>
      </c>
      <c r="H920">
        <v>60.149000000000001</v>
      </c>
      <c r="I920" t="s">
        <v>126</v>
      </c>
      <c r="J920" t="s">
        <v>1615</v>
      </c>
      <c r="K920" t="s">
        <v>105</v>
      </c>
    </row>
    <row r="921" spans="1:11" x14ac:dyDescent="0.3">
      <c r="A921" t="s">
        <v>1616</v>
      </c>
      <c r="B921" t="s">
        <v>168</v>
      </c>
      <c r="C921">
        <v>22</v>
      </c>
      <c r="D921">
        <v>9</v>
      </c>
      <c r="E921">
        <v>1701</v>
      </c>
      <c r="F921" s="6">
        <v>0.22916666666666666</v>
      </c>
      <c r="G921">
        <v>-12.141999999999999</v>
      </c>
      <c r="H921">
        <v>51.045999999999999</v>
      </c>
      <c r="I921" t="s">
        <v>208</v>
      </c>
      <c r="J921" t="s">
        <v>1617</v>
      </c>
      <c r="K921" t="s">
        <v>105</v>
      </c>
    </row>
    <row r="922" spans="1:11" x14ac:dyDescent="0.3">
      <c r="A922" t="s">
        <v>1618</v>
      </c>
      <c r="B922" t="s">
        <v>168</v>
      </c>
      <c r="C922">
        <v>7</v>
      </c>
      <c r="D922">
        <v>3</v>
      </c>
      <c r="E922">
        <v>1908</v>
      </c>
      <c r="F922" s="6">
        <v>0.5625</v>
      </c>
      <c r="G922">
        <v>-12.494</v>
      </c>
      <c r="H922">
        <v>41.890999999999998</v>
      </c>
      <c r="I922" t="s">
        <v>126</v>
      </c>
      <c r="J922" t="s">
        <v>297</v>
      </c>
      <c r="K922" t="s">
        <v>105</v>
      </c>
    </row>
    <row r="923" spans="1:11" x14ac:dyDescent="0.3">
      <c r="A923" t="s">
        <v>1619</v>
      </c>
      <c r="B923" t="s">
        <v>168</v>
      </c>
      <c r="C923">
        <v>18</v>
      </c>
      <c r="D923">
        <v>2</v>
      </c>
      <c r="E923">
        <v>1935</v>
      </c>
      <c r="F923" s="6">
        <v>0.4236111111111111</v>
      </c>
      <c r="G923">
        <v>-12.494</v>
      </c>
      <c r="H923">
        <v>41.890999999999998</v>
      </c>
      <c r="I923" t="s">
        <v>126</v>
      </c>
      <c r="J923" t="s">
        <v>297</v>
      </c>
      <c r="K923" t="s">
        <v>105</v>
      </c>
    </row>
    <row r="924" spans="1:11" x14ac:dyDescent="0.3">
      <c r="A924" t="s">
        <v>1620</v>
      </c>
      <c r="B924" t="s">
        <v>168</v>
      </c>
      <c r="C924">
        <v>3</v>
      </c>
      <c r="D924">
        <v>9</v>
      </c>
      <c r="E924">
        <v>1929</v>
      </c>
      <c r="F924" s="6">
        <v>0.54166666666666663</v>
      </c>
      <c r="G924">
        <v>-12.042999999999999</v>
      </c>
      <c r="H924">
        <v>44.220999999999997</v>
      </c>
      <c r="I924" t="s">
        <v>126</v>
      </c>
      <c r="J924" t="s">
        <v>731</v>
      </c>
      <c r="K924" t="s">
        <v>105</v>
      </c>
    </row>
    <row r="925" spans="1:11" x14ac:dyDescent="0.3">
      <c r="A925" t="s">
        <v>1621</v>
      </c>
      <c r="B925" t="s">
        <v>168</v>
      </c>
      <c r="C925">
        <v>13</v>
      </c>
      <c r="D925">
        <v>10</v>
      </c>
      <c r="E925">
        <v>1935</v>
      </c>
      <c r="F925" s="6">
        <v>5.2083333333333336E-2</v>
      </c>
      <c r="G925">
        <v>84.472999999999999</v>
      </c>
      <c r="H925">
        <v>39.090000000000003</v>
      </c>
      <c r="I925" t="s">
        <v>144</v>
      </c>
      <c r="J925" t="s">
        <v>1622</v>
      </c>
      <c r="K925" t="s">
        <v>105</v>
      </c>
    </row>
    <row r="926" spans="1:11" x14ac:dyDescent="0.3">
      <c r="A926" t="s">
        <v>1623</v>
      </c>
      <c r="B926" t="s">
        <v>168</v>
      </c>
      <c r="C926">
        <v>30</v>
      </c>
      <c r="D926">
        <v>6</v>
      </c>
      <c r="E926">
        <v>1944</v>
      </c>
      <c r="F926" s="6">
        <v>0.3611111111111111</v>
      </c>
      <c r="G926">
        <v>3.9460000000000002</v>
      </c>
      <c r="H926">
        <v>56.154000000000003</v>
      </c>
      <c r="I926" t="s">
        <v>190</v>
      </c>
      <c r="J926" t="s">
        <v>1624</v>
      </c>
      <c r="K926" t="s">
        <v>105</v>
      </c>
    </row>
    <row r="927" spans="1:11" x14ac:dyDescent="0.3">
      <c r="A927" t="s">
        <v>1625</v>
      </c>
      <c r="B927" t="s">
        <v>168</v>
      </c>
      <c r="C927">
        <v>29</v>
      </c>
      <c r="D927">
        <v>4</v>
      </c>
      <c r="E927">
        <v>1923</v>
      </c>
      <c r="F927" s="6">
        <v>4.1666666666666664E-2</v>
      </c>
      <c r="G927">
        <v>-12.494</v>
      </c>
      <c r="H927">
        <v>41.890999999999998</v>
      </c>
      <c r="I927" t="s">
        <v>126</v>
      </c>
      <c r="J927" t="s">
        <v>297</v>
      </c>
      <c r="K927" t="s">
        <v>105</v>
      </c>
    </row>
    <row r="928" spans="1:11" x14ac:dyDescent="0.3">
      <c r="A928" t="s">
        <v>1626</v>
      </c>
      <c r="B928" t="s">
        <v>168</v>
      </c>
      <c r="C928">
        <v>12</v>
      </c>
      <c r="D928">
        <v>12</v>
      </c>
      <c r="E928">
        <v>1867</v>
      </c>
      <c r="F928" s="6">
        <v>0.20833333333333334</v>
      </c>
      <c r="G928">
        <v>-9.3079999999999998</v>
      </c>
      <c r="H928">
        <v>48.741</v>
      </c>
      <c r="I928" t="s">
        <v>208</v>
      </c>
      <c r="J928" t="s">
        <v>1627</v>
      </c>
      <c r="K928" t="s">
        <v>105</v>
      </c>
    </row>
    <row r="929" spans="1:11" x14ac:dyDescent="0.3">
      <c r="A929" t="s">
        <v>1628</v>
      </c>
      <c r="B929" t="s">
        <v>168</v>
      </c>
      <c r="C929">
        <v>18</v>
      </c>
      <c r="D929">
        <v>1</v>
      </c>
      <c r="E929">
        <v>1882</v>
      </c>
      <c r="F929" s="6">
        <v>0.72916666666666663</v>
      </c>
      <c r="G929">
        <v>-7.0140000000000002</v>
      </c>
      <c r="H929">
        <v>51.457999999999998</v>
      </c>
      <c r="I929" t="s">
        <v>208</v>
      </c>
      <c r="J929" t="s">
        <v>949</v>
      </c>
      <c r="K929" t="s">
        <v>105</v>
      </c>
    </row>
    <row r="930" spans="1:11" x14ac:dyDescent="0.3">
      <c r="A930" t="s">
        <v>1629</v>
      </c>
      <c r="B930" t="s">
        <v>168</v>
      </c>
      <c r="C930">
        <v>30</v>
      </c>
      <c r="D930">
        <v>4</v>
      </c>
      <c r="E930">
        <v>1984</v>
      </c>
      <c r="F930" s="6">
        <v>0.2361111111111111</v>
      </c>
      <c r="G930">
        <v>-10.186</v>
      </c>
      <c r="H930">
        <v>45.688000000000002</v>
      </c>
      <c r="I930" t="s">
        <v>190</v>
      </c>
      <c r="J930" t="s">
        <v>1630</v>
      </c>
      <c r="K930" t="s">
        <v>105</v>
      </c>
    </row>
    <row r="931" spans="1:11" x14ac:dyDescent="0.3">
      <c r="A931" t="s">
        <v>1631</v>
      </c>
      <c r="B931" t="s">
        <v>168</v>
      </c>
      <c r="C931">
        <v>14</v>
      </c>
      <c r="D931">
        <v>7</v>
      </c>
      <c r="E931">
        <v>1907</v>
      </c>
      <c r="F931" s="6">
        <v>0.27083333333333331</v>
      </c>
      <c r="G931">
        <v>-2.351</v>
      </c>
      <c r="H931">
        <v>48.856999999999999</v>
      </c>
      <c r="I931" t="s">
        <v>150</v>
      </c>
      <c r="J931" t="s">
        <v>155</v>
      </c>
      <c r="K931" t="s">
        <v>105</v>
      </c>
    </row>
    <row r="932" spans="1:11" x14ac:dyDescent="0.3">
      <c r="A932" t="s">
        <v>1632</v>
      </c>
      <c r="B932" t="s">
        <v>168</v>
      </c>
      <c r="C932">
        <v>11</v>
      </c>
      <c r="D932">
        <v>6</v>
      </c>
      <c r="E932">
        <v>1943</v>
      </c>
      <c r="F932" s="6">
        <v>0.1388888888888889</v>
      </c>
      <c r="G932">
        <v>-9.1880000000000006</v>
      </c>
      <c r="H932">
        <v>45.463999999999999</v>
      </c>
      <c r="I932" t="s">
        <v>190</v>
      </c>
      <c r="J932" t="s">
        <v>286</v>
      </c>
      <c r="K932" t="s">
        <v>105</v>
      </c>
    </row>
    <row r="933" spans="1:11" x14ac:dyDescent="0.3">
      <c r="A933" t="s">
        <v>1633</v>
      </c>
      <c r="B933" t="s">
        <v>168</v>
      </c>
      <c r="C933">
        <v>15</v>
      </c>
      <c r="D933">
        <v>11</v>
      </c>
      <c r="E933">
        <v>1876</v>
      </c>
      <c r="F933" s="6">
        <v>0.33333333333333331</v>
      </c>
      <c r="G933">
        <v>-2.351</v>
      </c>
      <c r="H933">
        <v>48.856999999999999</v>
      </c>
      <c r="I933" t="s">
        <v>150</v>
      </c>
      <c r="J933" t="s">
        <v>155</v>
      </c>
      <c r="K933" t="s">
        <v>105</v>
      </c>
    </row>
    <row r="934" spans="1:11" x14ac:dyDescent="0.3">
      <c r="A934" t="s">
        <v>1634</v>
      </c>
      <c r="B934" t="s">
        <v>168</v>
      </c>
      <c r="C934">
        <v>30</v>
      </c>
      <c r="D934">
        <v>12</v>
      </c>
      <c r="E934">
        <v>1933</v>
      </c>
      <c r="F934" s="6">
        <v>0.74305555555555558</v>
      </c>
      <c r="G934">
        <v>-11.557</v>
      </c>
      <c r="H934">
        <v>45.752000000000002</v>
      </c>
      <c r="I934" t="s">
        <v>126</v>
      </c>
      <c r="J934" t="s">
        <v>1635</v>
      </c>
      <c r="K934" t="s">
        <v>105</v>
      </c>
    </row>
    <row r="935" spans="1:11" x14ac:dyDescent="0.3">
      <c r="A935" t="s">
        <v>1636</v>
      </c>
      <c r="B935" t="s">
        <v>168</v>
      </c>
      <c r="C935">
        <v>27</v>
      </c>
      <c r="D935">
        <v>12</v>
      </c>
      <c r="E935">
        <v>1976</v>
      </c>
      <c r="F935" s="6">
        <v>0.74305555555555558</v>
      </c>
      <c r="G935">
        <v>-9.0380000000000003</v>
      </c>
      <c r="H935">
        <v>45.53</v>
      </c>
      <c r="I935" t="s">
        <v>126</v>
      </c>
      <c r="J935" t="s">
        <v>1637</v>
      </c>
      <c r="K935" t="s">
        <v>105</v>
      </c>
    </row>
    <row r="936" spans="1:11" x14ac:dyDescent="0.3">
      <c r="A936" t="s">
        <v>1638</v>
      </c>
      <c r="B936" t="s">
        <v>168</v>
      </c>
      <c r="C936">
        <v>22</v>
      </c>
      <c r="D936">
        <v>3</v>
      </c>
      <c r="E936">
        <v>1936</v>
      </c>
      <c r="F936" s="6">
        <v>0.30555555555555558</v>
      </c>
      <c r="G936">
        <v>-12.494</v>
      </c>
      <c r="H936">
        <v>41.890999999999998</v>
      </c>
      <c r="I936" t="s">
        <v>126</v>
      </c>
      <c r="J936" t="s">
        <v>297</v>
      </c>
      <c r="K936" t="s">
        <v>105</v>
      </c>
    </row>
    <row r="937" spans="1:11" x14ac:dyDescent="0.3">
      <c r="A937" t="s">
        <v>1639</v>
      </c>
      <c r="B937" t="s">
        <v>168</v>
      </c>
      <c r="C937">
        <v>5</v>
      </c>
      <c r="D937">
        <v>12</v>
      </c>
      <c r="E937">
        <v>1961</v>
      </c>
      <c r="F937" s="6">
        <v>0.51041666666666663</v>
      </c>
      <c r="G937">
        <v>-2.8940000000000001</v>
      </c>
      <c r="H937">
        <v>42.701999999999998</v>
      </c>
      <c r="I937" t="s">
        <v>126</v>
      </c>
      <c r="J937" t="s">
        <v>1640</v>
      </c>
      <c r="K937" t="s">
        <v>105</v>
      </c>
    </row>
    <row r="938" spans="1:11" x14ac:dyDescent="0.3">
      <c r="A938" t="s">
        <v>1639</v>
      </c>
      <c r="B938" t="s">
        <v>168</v>
      </c>
      <c r="C938">
        <v>14</v>
      </c>
      <c r="D938">
        <v>2</v>
      </c>
      <c r="E938">
        <v>1965</v>
      </c>
      <c r="F938" s="6">
        <v>0.60069444444444442</v>
      </c>
      <c r="G938">
        <v>-2.351</v>
      </c>
      <c r="H938">
        <v>48.856999999999999</v>
      </c>
      <c r="I938" t="s">
        <v>126</v>
      </c>
      <c r="J938" t="s">
        <v>155</v>
      </c>
      <c r="K938" t="s">
        <v>105</v>
      </c>
    </row>
    <row r="939" spans="1:11" x14ac:dyDescent="0.3">
      <c r="A939" t="s">
        <v>1639</v>
      </c>
      <c r="B939" t="s">
        <v>168</v>
      </c>
      <c r="C939">
        <v>12</v>
      </c>
      <c r="D939">
        <v>2</v>
      </c>
      <c r="E939">
        <v>1986</v>
      </c>
      <c r="F939" s="6">
        <v>0.28472222222222221</v>
      </c>
      <c r="H939">
        <v>-17.536999999999999</v>
      </c>
      <c r="I939" t="s">
        <v>1641</v>
      </c>
      <c r="J939" t="s">
        <v>1642</v>
      </c>
      <c r="K939" t="s">
        <v>105</v>
      </c>
    </row>
    <row r="940" spans="1:11" x14ac:dyDescent="0.3">
      <c r="A940" t="s">
        <v>1643</v>
      </c>
      <c r="B940" t="s">
        <v>168</v>
      </c>
      <c r="C940">
        <v>6</v>
      </c>
      <c r="D940">
        <v>5</v>
      </c>
      <c r="E940">
        <v>1976</v>
      </c>
      <c r="F940" s="6">
        <v>0.875</v>
      </c>
      <c r="G940">
        <v>-1.4450000000000001</v>
      </c>
      <c r="H940">
        <v>43.603999999999999</v>
      </c>
      <c r="I940" t="s">
        <v>190</v>
      </c>
      <c r="J940" t="s">
        <v>157</v>
      </c>
      <c r="K940" t="s">
        <v>105</v>
      </c>
    </row>
    <row r="941" spans="1:11" x14ac:dyDescent="0.3">
      <c r="A941" t="s">
        <v>1644</v>
      </c>
      <c r="B941" t="s">
        <v>168</v>
      </c>
      <c r="C941">
        <v>24</v>
      </c>
      <c r="D941">
        <v>8</v>
      </c>
      <c r="E941">
        <v>1947</v>
      </c>
      <c r="F941" s="6">
        <v>6.5972222222222224E-2</v>
      </c>
      <c r="G941">
        <v>-118.24299999999999</v>
      </c>
      <c r="H941">
        <v>34.052</v>
      </c>
      <c r="I941" t="s">
        <v>137</v>
      </c>
      <c r="J941" t="s">
        <v>536</v>
      </c>
      <c r="K941" t="s">
        <v>105</v>
      </c>
    </row>
    <row r="942" spans="1:11" x14ac:dyDescent="0.3">
      <c r="A942" t="s">
        <v>1645</v>
      </c>
      <c r="B942" t="s">
        <v>168</v>
      </c>
      <c r="C942">
        <v>16</v>
      </c>
      <c r="D942">
        <v>1</v>
      </c>
      <c r="E942">
        <v>1952</v>
      </c>
      <c r="F942" s="6">
        <v>5.2083333333333336E-2</v>
      </c>
      <c r="G942">
        <v>-2.351</v>
      </c>
      <c r="H942">
        <v>48.856999999999999</v>
      </c>
      <c r="I942" t="s">
        <v>126</v>
      </c>
      <c r="J942" t="s">
        <v>155</v>
      </c>
      <c r="K942" t="s">
        <v>105</v>
      </c>
    </row>
    <row r="943" spans="1:11" x14ac:dyDescent="0.3">
      <c r="A943" t="s">
        <v>1646</v>
      </c>
      <c r="B943" t="s">
        <v>168</v>
      </c>
      <c r="C943">
        <v>7</v>
      </c>
      <c r="D943">
        <v>5</v>
      </c>
      <c r="E943">
        <v>1923</v>
      </c>
      <c r="F943" s="6">
        <v>0.75</v>
      </c>
      <c r="G943">
        <v>86.900999999999996</v>
      </c>
      <c r="H943">
        <v>41.719000000000001</v>
      </c>
      <c r="I943" t="s">
        <v>144</v>
      </c>
      <c r="J943" t="s">
        <v>1647</v>
      </c>
      <c r="K943" t="s">
        <v>105</v>
      </c>
    </row>
    <row r="944" spans="1:11" x14ac:dyDescent="0.3">
      <c r="A944" t="s">
        <v>1648</v>
      </c>
      <c r="B944" t="s">
        <v>168</v>
      </c>
      <c r="C944">
        <v>2</v>
      </c>
      <c r="D944">
        <v>6</v>
      </c>
      <c r="E944">
        <v>1968</v>
      </c>
      <c r="F944" s="6">
        <v>0.39930555555555558</v>
      </c>
      <c r="G944">
        <v>-7.34</v>
      </c>
      <c r="H944">
        <v>47.75</v>
      </c>
      <c r="I944" t="s">
        <v>126</v>
      </c>
      <c r="J944" t="s">
        <v>939</v>
      </c>
      <c r="K944" t="s">
        <v>105</v>
      </c>
    </row>
    <row r="945" spans="1:11" x14ac:dyDescent="0.3">
      <c r="A945" t="s">
        <v>1649</v>
      </c>
      <c r="B945" t="s">
        <v>168</v>
      </c>
      <c r="C945">
        <v>22</v>
      </c>
      <c r="D945">
        <v>11</v>
      </c>
      <c r="E945">
        <v>1966</v>
      </c>
      <c r="F945" s="6">
        <v>0.94097222222222221</v>
      </c>
      <c r="G945">
        <v>-2.294</v>
      </c>
      <c r="H945">
        <v>49.893999999999998</v>
      </c>
      <c r="I945" t="s">
        <v>126</v>
      </c>
      <c r="J945" t="s">
        <v>1650</v>
      </c>
      <c r="K945" t="s">
        <v>105</v>
      </c>
    </row>
    <row r="946" spans="1:11" x14ac:dyDescent="0.3">
      <c r="A946" t="s">
        <v>1651</v>
      </c>
      <c r="B946" t="s">
        <v>168</v>
      </c>
      <c r="C946">
        <v>2</v>
      </c>
      <c r="D946">
        <v>12</v>
      </c>
      <c r="E946">
        <v>1947</v>
      </c>
      <c r="F946" s="6">
        <v>1.3888888888888888E-2</v>
      </c>
      <c r="G946">
        <v>-4.3719999999999999</v>
      </c>
      <c r="H946">
        <v>50.828000000000003</v>
      </c>
      <c r="I946" t="s">
        <v>126</v>
      </c>
      <c r="J946" t="s">
        <v>348</v>
      </c>
      <c r="K946" t="s">
        <v>105</v>
      </c>
    </row>
    <row r="947" spans="1:11" x14ac:dyDescent="0.3">
      <c r="A947" t="s">
        <v>1652</v>
      </c>
      <c r="B947" t="s">
        <v>168</v>
      </c>
      <c r="C947">
        <v>31</v>
      </c>
      <c r="D947">
        <v>10</v>
      </c>
      <c r="E947">
        <v>1985</v>
      </c>
      <c r="F947" s="6">
        <v>0.31597222222222221</v>
      </c>
      <c r="G947">
        <v>-7.266</v>
      </c>
      <c r="H947">
        <v>43.703000000000003</v>
      </c>
      <c r="I947" t="s">
        <v>126</v>
      </c>
      <c r="J947" t="s">
        <v>575</v>
      </c>
      <c r="K947" t="s">
        <v>105</v>
      </c>
    </row>
    <row r="948" spans="1:11" x14ac:dyDescent="0.3">
      <c r="A948" t="s">
        <v>1653</v>
      </c>
      <c r="B948" t="s">
        <v>168</v>
      </c>
      <c r="C948">
        <v>16</v>
      </c>
      <c r="D948">
        <v>9</v>
      </c>
      <c r="E948">
        <v>1936</v>
      </c>
      <c r="F948" s="6">
        <v>0.29166666666666669</v>
      </c>
      <c r="G948">
        <v>-2.2730000000000001</v>
      </c>
      <c r="H948">
        <v>48.884</v>
      </c>
      <c r="I948" t="s">
        <v>126</v>
      </c>
      <c r="J948" t="s">
        <v>888</v>
      </c>
      <c r="K948" t="s">
        <v>105</v>
      </c>
    </row>
    <row r="949" spans="1:11" x14ac:dyDescent="0.3">
      <c r="A949" t="s">
        <v>1654</v>
      </c>
      <c r="B949" t="s">
        <v>168</v>
      </c>
      <c r="C949">
        <v>22</v>
      </c>
      <c r="D949">
        <v>3</v>
      </c>
      <c r="E949">
        <v>1975</v>
      </c>
      <c r="F949" s="6">
        <v>0.68958333333333333</v>
      </c>
      <c r="G949">
        <v>71.058999999999997</v>
      </c>
      <c r="H949">
        <v>42.359000000000002</v>
      </c>
      <c r="I949" t="s">
        <v>106</v>
      </c>
      <c r="J949" t="s">
        <v>176</v>
      </c>
      <c r="K949" t="s">
        <v>105</v>
      </c>
    </row>
    <row r="950" spans="1:11" x14ac:dyDescent="0.3">
      <c r="A950" t="s">
        <v>1655</v>
      </c>
      <c r="B950" t="s">
        <v>168</v>
      </c>
      <c r="C950">
        <v>18</v>
      </c>
      <c r="D950">
        <v>7</v>
      </c>
      <c r="E950">
        <v>1952</v>
      </c>
      <c r="F950" s="6">
        <v>0.37152777777777779</v>
      </c>
      <c r="G950">
        <v>71.058999999999997</v>
      </c>
      <c r="H950">
        <v>42.359000000000002</v>
      </c>
      <c r="I950" t="s">
        <v>106</v>
      </c>
      <c r="J950" t="s">
        <v>176</v>
      </c>
      <c r="K950" t="s">
        <v>105</v>
      </c>
    </row>
    <row r="951" spans="1:11" x14ac:dyDescent="0.3">
      <c r="A951" t="s">
        <v>1656</v>
      </c>
      <c r="B951" t="s">
        <v>168</v>
      </c>
      <c r="C951">
        <v>18</v>
      </c>
      <c r="D951">
        <v>11</v>
      </c>
      <c r="E951">
        <v>1961</v>
      </c>
      <c r="F951" s="6">
        <v>0.68055555555555558</v>
      </c>
      <c r="G951">
        <v>-4.8650000000000002</v>
      </c>
      <c r="H951">
        <v>50.465000000000003</v>
      </c>
      <c r="I951" t="s">
        <v>126</v>
      </c>
      <c r="J951" t="s">
        <v>1229</v>
      </c>
      <c r="K951" t="s">
        <v>105</v>
      </c>
    </row>
    <row r="952" spans="1:11" x14ac:dyDescent="0.3">
      <c r="A952" t="s">
        <v>1657</v>
      </c>
      <c r="B952" t="s">
        <v>168</v>
      </c>
      <c r="C952">
        <v>16</v>
      </c>
      <c r="D952">
        <v>9</v>
      </c>
      <c r="E952">
        <v>1930</v>
      </c>
      <c r="F952" s="6">
        <v>0.38541666666666669</v>
      </c>
      <c r="G952">
        <v>73.861000000000004</v>
      </c>
      <c r="H952">
        <v>41.161000000000001</v>
      </c>
      <c r="I952" t="s">
        <v>106</v>
      </c>
      <c r="J952" t="s">
        <v>1658</v>
      </c>
      <c r="K952" t="s">
        <v>105</v>
      </c>
    </row>
    <row r="953" spans="1:11" x14ac:dyDescent="0.3">
      <c r="A953" t="s">
        <v>1659</v>
      </c>
      <c r="B953" t="s">
        <v>168</v>
      </c>
      <c r="C953">
        <v>12</v>
      </c>
      <c r="D953">
        <v>6</v>
      </c>
      <c r="E953">
        <v>1929</v>
      </c>
      <c r="F953" s="6">
        <v>0.3125</v>
      </c>
      <c r="G953">
        <v>-8.6790000000000003</v>
      </c>
      <c r="H953">
        <v>50.110999999999997</v>
      </c>
      <c r="I953" t="s">
        <v>126</v>
      </c>
      <c r="J953" t="s">
        <v>1660</v>
      </c>
      <c r="K953" t="s">
        <v>105</v>
      </c>
    </row>
    <row r="954" spans="1:11" x14ac:dyDescent="0.3">
      <c r="A954" t="s">
        <v>1661</v>
      </c>
      <c r="B954" t="s">
        <v>168</v>
      </c>
      <c r="C954">
        <v>4</v>
      </c>
      <c r="D954">
        <v>11</v>
      </c>
      <c r="E954">
        <v>1965</v>
      </c>
      <c r="F954" s="6">
        <v>0.37152777777777779</v>
      </c>
      <c r="G954">
        <v>-1.359</v>
      </c>
      <c r="H954">
        <v>44.017000000000003</v>
      </c>
      <c r="I954" t="s">
        <v>126</v>
      </c>
      <c r="J954" t="s">
        <v>1662</v>
      </c>
      <c r="K954" t="s">
        <v>105</v>
      </c>
    </row>
    <row r="955" spans="1:11" x14ac:dyDescent="0.3">
      <c r="A955" t="s">
        <v>1663</v>
      </c>
      <c r="B955" t="s">
        <v>168</v>
      </c>
      <c r="C955">
        <v>25</v>
      </c>
      <c r="D955">
        <v>5</v>
      </c>
      <c r="E955">
        <v>1969</v>
      </c>
      <c r="F955" s="6">
        <v>0.70208333333333328</v>
      </c>
      <c r="G955">
        <v>81.555999999999997</v>
      </c>
      <c r="H955">
        <v>41.52</v>
      </c>
      <c r="I955" t="s">
        <v>106</v>
      </c>
      <c r="J955" t="s">
        <v>404</v>
      </c>
      <c r="K955" t="s">
        <v>105</v>
      </c>
    </row>
    <row r="956" spans="1:11" x14ac:dyDescent="0.3">
      <c r="A956" t="s">
        <v>1664</v>
      </c>
      <c r="B956" t="s">
        <v>168</v>
      </c>
      <c r="C956">
        <v>7</v>
      </c>
      <c r="D956">
        <v>2</v>
      </c>
      <c r="E956">
        <v>1958</v>
      </c>
      <c r="F956" s="6">
        <v>0.97916666666666663</v>
      </c>
      <c r="G956">
        <v>-25.748000000000001</v>
      </c>
      <c r="H956">
        <v>62.243000000000002</v>
      </c>
      <c r="I956" t="s">
        <v>190</v>
      </c>
      <c r="J956" t="s">
        <v>1665</v>
      </c>
      <c r="K956" t="s">
        <v>105</v>
      </c>
    </row>
    <row r="957" spans="1:11" x14ac:dyDescent="0.3">
      <c r="A957" t="s">
        <v>1666</v>
      </c>
      <c r="B957" t="s">
        <v>168</v>
      </c>
      <c r="C957">
        <v>26</v>
      </c>
      <c r="D957">
        <v>1</v>
      </c>
      <c r="E957">
        <v>1923</v>
      </c>
      <c r="F957" s="6">
        <v>0.59375</v>
      </c>
      <c r="G957">
        <v>77.998999999999995</v>
      </c>
      <c r="H957">
        <v>35.387</v>
      </c>
      <c r="I957" t="s">
        <v>144</v>
      </c>
      <c r="J957" t="s">
        <v>1667</v>
      </c>
      <c r="K957" t="s">
        <v>105</v>
      </c>
    </row>
    <row r="958" spans="1:11" x14ac:dyDescent="0.3">
      <c r="A958" t="s">
        <v>1668</v>
      </c>
      <c r="B958" t="s">
        <v>168</v>
      </c>
      <c r="C958">
        <v>2</v>
      </c>
      <c r="D958">
        <v>8</v>
      </c>
      <c r="E958">
        <v>1959</v>
      </c>
      <c r="F958" s="6">
        <v>0.25</v>
      </c>
      <c r="G958">
        <v>-5.0439999999999996</v>
      </c>
      <c r="H958">
        <v>47.326999999999998</v>
      </c>
      <c r="I958" t="s">
        <v>126</v>
      </c>
      <c r="J958" t="s">
        <v>988</v>
      </c>
      <c r="K958" t="s">
        <v>105</v>
      </c>
    </row>
    <row r="959" spans="1:11" x14ac:dyDescent="0.3">
      <c r="A959" t="s">
        <v>1669</v>
      </c>
      <c r="B959" t="s">
        <v>168</v>
      </c>
      <c r="C959">
        <v>16</v>
      </c>
      <c r="D959">
        <v>1</v>
      </c>
      <c r="E959">
        <v>1925</v>
      </c>
      <c r="F959" s="6">
        <v>0.6875</v>
      </c>
      <c r="G959">
        <v>-2.351</v>
      </c>
      <c r="H959">
        <v>48.856999999999999</v>
      </c>
      <c r="I959" t="s">
        <v>108</v>
      </c>
      <c r="J959" t="s">
        <v>155</v>
      </c>
      <c r="K959" t="s">
        <v>105</v>
      </c>
    </row>
    <row r="960" spans="1:11" x14ac:dyDescent="0.3">
      <c r="A960" t="s">
        <v>1670</v>
      </c>
      <c r="B960" t="s">
        <v>168</v>
      </c>
      <c r="C960">
        <v>20</v>
      </c>
      <c r="D960">
        <v>12</v>
      </c>
      <c r="E960">
        <v>1923</v>
      </c>
      <c r="F960" s="6">
        <v>0.375</v>
      </c>
      <c r="G960">
        <v>-5.72</v>
      </c>
      <c r="H960">
        <v>46.7</v>
      </c>
      <c r="I960" t="s">
        <v>108</v>
      </c>
      <c r="J960" t="s">
        <v>1671</v>
      </c>
      <c r="K960" t="s">
        <v>105</v>
      </c>
    </row>
    <row r="961" spans="1:11" x14ac:dyDescent="0.3">
      <c r="A961" t="s">
        <v>1672</v>
      </c>
      <c r="B961" t="s">
        <v>168</v>
      </c>
      <c r="C961">
        <v>1</v>
      </c>
      <c r="D961">
        <v>4</v>
      </c>
      <c r="E961">
        <v>1926</v>
      </c>
      <c r="F961" s="6">
        <v>0.5625</v>
      </c>
      <c r="G961">
        <v>71.105000000000004</v>
      </c>
      <c r="H961">
        <v>42.365000000000002</v>
      </c>
      <c r="I961" t="s">
        <v>144</v>
      </c>
      <c r="J961" t="s">
        <v>1590</v>
      </c>
      <c r="K961" t="s">
        <v>105</v>
      </c>
    </row>
    <row r="962" spans="1:11" x14ac:dyDescent="0.3">
      <c r="A962" t="s">
        <v>1673</v>
      </c>
      <c r="B962" t="s">
        <v>168</v>
      </c>
      <c r="C962">
        <v>7</v>
      </c>
      <c r="D962">
        <v>1</v>
      </c>
      <c r="E962">
        <v>1955</v>
      </c>
      <c r="F962" s="6">
        <v>4.027777777777778E-2</v>
      </c>
      <c r="G962">
        <v>84.513999999999996</v>
      </c>
      <c r="H962">
        <v>39.103999999999999</v>
      </c>
      <c r="I962" t="s">
        <v>144</v>
      </c>
      <c r="J962" t="s">
        <v>140</v>
      </c>
      <c r="K962" t="s">
        <v>105</v>
      </c>
    </row>
    <row r="963" spans="1:11" x14ac:dyDescent="0.3">
      <c r="A963" t="s">
        <v>1674</v>
      </c>
      <c r="B963" t="s">
        <v>168</v>
      </c>
      <c r="C963">
        <v>8</v>
      </c>
      <c r="D963">
        <v>2</v>
      </c>
      <c r="E963">
        <v>1872</v>
      </c>
      <c r="F963" s="6">
        <v>0.66666666666666663</v>
      </c>
      <c r="G963">
        <v>-1.4450000000000001</v>
      </c>
      <c r="H963">
        <v>43.603999999999999</v>
      </c>
      <c r="I963" t="s">
        <v>150</v>
      </c>
      <c r="J963" t="s">
        <v>157</v>
      </c>
      <c r="K963" t="s">
        <v>105</v>
      </c>
    </row>
    <row r="964" spans="1:11" x14ac:dyDescent="0.3">
      <c r="A964" t="s">
        <v>1675</v>
      </c>
      <c r="B964" t="s">
        <v>168</v>
      </c>
      <c r="C964">
        <v>6</v>
      </c>
      <c r="D964">
        <v>5</v>
      </c>
      <c r="E964">
        <v>1960</v>
      </c>
      <c r="F964" s="6">
        <v>0.84375</v>
      </c>
      <c r="G964">
        <v>-2.351</v>
      </c>
      <c r="H964">
        <v>48.856999999999999</v>
      </c>
      <c r="I964" t="s">
        <v>126</v>
      </c>
      <c r="J964" t="s">
        <v>155</v>
      </c>
      <c r="K964" t="s">
        <v>105</v>
      </c>
    </row>
    <row r="965" spans="1:11" x14ac:dyDescent="0.3">
      <c r="A965" t="s">
        <v>1676</v>
      </c>
      <c r="B965" t="s">
        <v>168</v>
      </c>
      <c r="C965">
        <v>17</v>
      </c>
      <c r="D965">
        <v>1</v>
      </c>
      <c r="E965">
        <v>1948</v>
      </c>
      <c r="F965" s="6">
        <v>0.33333333333333331</v>
      </c>
      <c r="G965">
        <v>-2.351</v>
      </c>
      <c r="H965">
        <v>48.856999999999999</v>
      </c>
      <c r="I965" t="s">
        <v>126</v>
      </c>
      <c r="J965" t="s">
        <v>155</v>
      </c>
      <c r="K965" t="s">
        <v>105</v>
      </c>
    </row>
    <row r="966" spans="1:11" x14ac:dyDescent="0.3">
      <c r="A966" t="s">
        <v>1677</v>
      </c>
      <c r="B966" t="s">
        <v>168</v>
      </c>
      <c r="C966">
        <v>25</v>
      </c>
      <c r="D966">
        <v>9</v>
      </c>
      <c r="E966">
        <v>1965</v>
      </c>
      <c r="F966" s="6">
        <v>0.24305555555555555</v>
      </c>
      <c r="G966">
        <v>-2.351</v>
      </c>
      <c r="H966">
        <v>48.856999999999999</v>
      </c>
      <c r="I966" t="s">
        <v>126</v>
      </c>
      <c r="J966" t="s">
        <v>155</v>
      </c>
      <c r="K966" t="s">
        <v>105</v>
      </c>
    </row>
    <row r="967" spans="1:11" x14ac:dyDescent="0.3">
      <c r="A967" t="s">
        <v>1678</v>
      </c>
      <c r="B967" t="s">
        <v>168</v>
      </c>
      <c r="C967">
        <v>15</v>
      </c>
      <c r="D967">
        <v>7</v>
      </c>
      <c r="E967">
        <v>1948</v>
      </c>
      <c r="F967" s="6">
        <v>0.6875</v>
      </c>
      <c r="G967">
        <v>74.007000000000005</v>
      </c>
      <c r="H967">
        <v>40.713000000000001</v>
      </c>
      <c r="I967" t="s">
        <v>106</v>
      </c>
      <c r="J967" t="s">
        <v>124</v>
      </c>
      <c r="K967" t="s">
        <v>105</v>
      </c>
    </row>
    <row r="968" spans="1:11" x14ac:dyDescent="0.3">
      <c r="A968" t="s">
        <v>1679</v>
      </c>
      <c r="B968" t="s">
        <v>168</v>
      </c>
      <c r="C968">
        <v>25</v>
      </c>
      <c r="D968">
        <v>10</v>
      </c>
      <c r="E968">
        <v>1941</v>
      </c>
      <c r="F968" s="6">
        <v>0.97986111111111107</v>
      </c>
      <c r="G968">
        <v>93.263999999999996</v>
      </c>
      <c r="H968">
        <v>44.976999999999997</v>
      </c>
      <c r="I968" t="s">
        <v>104</v>
      </c>
      <c r="J968" t="s">
        <v>1680</v>
      </c>
      <c r="K968" t="s">
        <v>105</v>
      </c>
    </row>
    <row r="969" spans="1:11" x14ac:dyDescent="0.3">
      <c r="A969" t="s">
        <v>1681</v>
      </c>
      <c r="B969" t="s">
        <v>168</v>
      </c>
      <c r="C969">
        <v>16</v>
      </c>
      <c r="D969">
        <v>4</v>
      </c>
      <c r="E969">
        <v>1944</v>
      </c>
      <c r="F969" s="6">
        <v>0.25</v>
      </c>
      <c r="G969">
        <v>-4.3719999999999999</v>
      </c>
      <c r="H969">
        <v>50.828000000000003</v>
      </c>
      <c r="I969" t="s">
        <v>190</v>
      </c>
      <c r="J969" t="s">
        <v>348</v>
      </c>
      <c r="K969" t="s">
        <v>105</v>
      </c>
    </row>
    <row r="970" spans="1:11" x14ac:dyDescent="0.3">
      <c r="A970" t="s">
        <v>1682</v>
      </c>
      <c r="B970" t="s">
        <v>168</v>
      </c>
      <c r="C970">
        <v>1</v>
      </c>
      <c r="D970">
        <v>1</v>
      </c>
      <c r="E970">
        <v>2000</v>
      </c>
      <c r="F970" s="6">
        <v>0</v>
      </c>
      <c r="G970">
        <v>-101</v>
      </c>
      <c r="H970">
        <v>4.59</v>
      </c>
      <c r="I970" t="s">
        <v>326</v>
      </c>
      <c r="J970" t="s">
        <v>426</v>
      </c>
      <c r="K970" t="s">
        <v>105</v>
      </c>
    </row>
    <row r="971" spans="1:11" x14ac:dyDescent="0.3">
      <c r="A971" t="s">
        <v>1683</v>
      </c>
      <c r="B971" t="s">
        <v>168</v>
      </c>
      <c r="C971">
        <v>11</v>
      </c>
      <c r="D971">
        <v>7</v>
      </c>
      <c r="E971">
        <v>1950</v>
      </c>
      <c r="F971" s="6">
        <v>0.375</v>
      </c>
      <c r="G971">
        <v>-2.3559999999999999</v>
      </c>
      <c r="H971">
        <v>43.213000000000001</v>
      </c>
      <c r="I971" t="s">
        <v>126</v>
      </c>
      <c r="J971" t="s">
        <v>1418</v>
      </c>
      <c r="K971" t="s">
        <v>105</v>
      </c>
    </row>
    <row r="972" spans="1:11" x14ac:dyDescent="0.3">
      <c r="A972" t="s">
        <v>1684</v>
      </c>
      <c r="B972" t="s">
        <v>168</v>
      </c>
      <c r="C972">
        <v>15</v>
      </c>
      <c r="D972">
        <v>2</v>
      </c>
      <c r="E972">
        <v>1991</v>
      </c>
      <c r="F972" s="6">
        <v>0.89027777777777772</v>
      </c>
      <c r="G972">
        <v>71.073999999999998</v>
      </c>
      <c r="H972">
        <v>42.426000000000002</v>
      </c>
      <c r="I972" t="s">
        <v>144</v>
      </c>
      <c r="J972" t="s">
        <v>1685</v>
      </c>
      <c r="K972" t="s">
        <v>105</v>
      </c>
    </row>
    <row r="973" spans="1:11" x14ac:dyDescent="0.3">
      <c r="A973" t="s">
        <v>1686</v>
      </c>
      <c r="B973" t="s">
        <v>168</v>
      </c>
      <c r="C973">
        <v>15</v>
      </c>
      <c r="D973">
        <v>8</v>
      </c>
      <c r="E973">
        <v>1964</v>
      </c>
      <c r="F973" s="6">
        <v>0.57291666666666663</v>
      </c>
      <c r="G973">
        <v>-3.722</v>
      </c>
      <c r="H973">
        <v>51.054000000000002</v>
      </c>
      <c r="I973" t="s">
        <v>126</v>
      </c>
      <c r="J973" t="s">
        <v>1687</v>
      </c>
      <c r="K973" t="s">
        <v>105</v>
      </c>
    </row>
    <row r="974" spans="1:11" x14ac:dyDescent="0.3">
      <c r="A974" t="s">
        <v>1688</v>
      </c>
      <c r="B974" t="s">
        <v>168</v>
      </c>
      <c r="C974">
        <v>15</v>
      </c>
      <c r="D974">
        <v>6</v>
      </c>
      <c r="E974">
        <v>1965</v>
      </c>
      <c r="F974" s="6">
        <v>0.79166666666666663</v>
      </c>
      <c r="G974">
        <v>-4.3600000000000003</v>
      </c>
      <c r="H974">
        <v>51.061</v>
      </c>
      <c r="I974" t="s">
        <v>126</v>
      </c>
      <c r="J974" t="s">
        <v>1689</v>
      </c>
      <c r="K974" t="s">
        <v>105</v>
      </c>
    </row>
    <row r="975" spans="1:11" x14ac:dyDescent="0.3">
      <c r="A975" t="s">
        <v>1690</v>
      </c>
      <c r="B975" t="s">
        <v>168</v>
      </c>
      <c r="C975">
        <v>17</v>
      </c>
      <c r="D975">
        <v>11</v>
      </c>
      <c r="E975">
        <v>1905</v>
      </c>
      <c r="F975" s="6">
        <v>0.625</v>
      </c>
      <c r="G975">
        <v>-9.0519999999999996</v>
      </c>
      <c r="H975">
        <v>48.523000000000003</v>
      </c>
      <c r="I975" t="s">
        <v>126</v>
      </c>
      <c r="J975" t="s">
        <v>1691</v>
      </c>
      <c r="K975" t="s">
        <v>105</v>
      </c>
    </row>
    <row r="976" spans="1:11" x14ac:dyDescent="0.3">
      <c r="A976" t="s">
        <v>1692</v>
      </c>
      <c r="B976" t="s">
        <v>168</v>
      </c>
      <c r="C976">
        <v>23</v>
      </c>
      <c r="D976">
        <v>5</v>
      </c>
      <c r="E976">
        <v>1908</v>
      </c>
      <c r="F976" s="6">
        <v>0.73611111111111116</v>
      </c>
      <c r="G976">
        <v>-8.5269999999999992</v>
      </c>
      <c r="H976">
        <v>47.387999999999998</v>
      </c>
      <c r="I976" t="s">
        <v>126</v>
      </c>
      <c r="J976" t="s">
        <v>856</v>
      </c>
      <c r="K976" t="s">
        <v>105</v>
      </c>
    </row>
    <row r="977" spans="1:11" x14ac:dyDescent="0.3">
      <c r="A977" t="s">
        <v>1693</v>
      </c>
      <c r="B977" t="s">
        <v>168</v>
      </c>
      <c r="C977">
        <v>3</v>
      </c>
      <c r="D977">
        <v>6</v>
      </c>
      <c r="E977">
        <v>1950</v>
      </c>
      <c r="F977" s="6">
        <v>0.3611111111111111</v>
      </c>
      <c r="G977">
        <v>-16.373000000000001</v>
      </c>
      <c r="H977">
        <v>48.209000000000003</v>
      </c>
      <c r="I977" t="s">
        <v>126</v>
      </c>
      <c r="J977" t="s">
        <v>1694</v>
      </c>
      <c r="K977" t="s">
        <v>105</v>
      </c>
    </row>
    <row r="978" spans="1:11" x14ac:dyDescent="0.3">
      <c r="A978" t="s">
        <v>1695</v>
      </c>
      <c r="B978" t="s">
        <v>168</v>
      </c>
      <c r="C978">
        <v>12</v>
      </c>
      <c r="D978">
        <v>2</v>
      </c>
      <c r="E978">
        <v>1934</v>
      </c>
      <c r="F978" s="6">
        <v>0.21527777777777779</v>
      </c>
      <c r="G978">
        <v>3.048</v>
      </c>
      <c r="H978">
        <v>55.841000000000001</v>
      </c>
      <c r="I978" t="s">
        <v>108</v>
      </c>
      <c r="J978" t="s">
        <v>1696</v>
      </c>
      <c r="K978" t="s">
        <v>105</v>
      </c>
    </row>
    <row r="979" spans="1:11" x14ac:dyDescent="0.3">
      <c r="A979" t="s">
        <v>1697</v>
      </c>
      <c r="B979" t="s">
        <v>168</v>
      </c>
      <c r="C979">
        <v>22</v>
      </c>
      <c r="D979">
        <v>10</v>
      </c>
      <c r="E979">
        <v>1942</v>
      </c>
      <c r="F979" s="6">
        <v>0.92361111111111116</v>
      </c>
      <c r="G979">
        <v>75.23</v>
      </c>
      <c r="H979">
        <v>43.101999999999997</v>
      </c>
      <c r="I979" t="s">
        <v>106</v>
      </c>
      <c r="J979" t="s">
        <v>1698</v>
      </c>
      <c r="K979" t="s">
        <v>105</v>
      </c>
    </row>
    <row r="980" spans="1:11" x14ac:dyDescent="0.3">
      <c r="A980" t="s">
        <v>1699</v>
      </c>
      <c r="B980" t="s">
        <v>168</v>
      </c>
      <c r="C980">
        <v>2</v>
      </c>
      <c r="D980">
        <v>3</v>
      </c>
      <c r="E980">
        <v>1870</v>
      </c>
      <c r="F980" s="6">
        <v>0.29166666666666669</v>
      </c>
      <c r="G980">
        <v>-11.58</v>
      </c>
      <c r="H980">
        <v>48.139000000000003</v>
      </c>
      <c r="I980" t="s">
        <v>208</v>
      </c>
      <c r="J980" t="s">
        <v>1331</v>
      </c>
      <c r="K980" t="s">
        <v>105</v>
      </c>
    </row>
    <row r="981" spans="1:11" x14ac:dyDescent="0.3">
      <c r="A981" t="s">
        <v>1700</v>
      </c>
      <c r="B981" t="s">
        <v>168</v>
      </c>
      <c r="C981">
        <v>17</v>
      </c>
      <c r="D981">
        <v>11</v>
      </c>
      <c r="E981">
        <v>1962</v>
      </c>
      <c r="F981" s="6">
        <v>0.8125</v>
      </c>
      <c r="G981">
        <v>-5.9210000000000003</v>
      </c>
      <c r="H981">
        <v>45.567</v>
      </c>
      <c r="I981" t="s">
        <v>126</v>
      </c>
      <c r="J981" t="s">
        <v>1701</v>
      </c>
      <c r="K981" t="s">
        <v>105</v>
      </c>
    </row>
    <row r="982" spans="1:11" x14ac:dyDescent="0.3">
      <c r="A982" t="s">
        <v>1702</v>
      </c>
      <c r="B982" t="s">
        <v>168</v>
      </c>
      <c r="C982">
        <v>17</v>
      </c>
      <c r="D982">
        <v>6</v>
      </c>
      <c r="E982">
        <v>1940</v>
      </c>
      <c r="F982" s="6">
        <v>0.70138888888888884</v>
      </c>
      <c r="G982">
        <v>0.42799999999999999</v>
      </c>
      <c r="H982">
        <v>44.795999999999999</v>
      </c>
      <c r="I982" t="s">
        <v>190</v>
      </c>
      <c r="J982" t="s">
        <v>1703</v>
      </c>
      <c r="K982" t="s">
        <v>105</v>
      </c>
    </row>
    <row r="983" spans="1:11" x14ac:dyDescent="0.3">
      <c r="A983" t="s">
        <v>1704</v>
      </c>
      <c r="B983" t="s">
        <v>168</v>
      </c>
      <c r="C983">
        <v>16</v>
      </c>
      <c r="D983">
        <v>6</v>
      </c>
      <c r="E983">
        <v>1928</v>
      </c>
      <c r="F983" s="6">
        <v>0.91666666666666663</v>
      </c>
      <c r="G983">
        <v>-4.3559999999999999</v>
      </c>
      <c r="H983">
        <v>50.845999999999997</v>
      </c>
      <c r="I983" t="s">
        <v>126</v>
      </c>
      <c r="J983" t="s">
        <v>305</v>
      </c>
      <c r="K983" t="s">
        <v>105</v>
      </c>
    </row>
    <row r="984" spans="1:11" x14ac:dyDescent="0.3">
      <c r="A984" t="s">
        <v>1705</v>
      </c>
      <c r="B984" t="s">
        <v>168</v>
      </c>
      <c r="C984">
        <v>10</v>
      </c>
      <c r="D984">
        <v>9</v>
      </c>
      <c r="E984">
        <v>1908</v>
      </c>
      <c r="F984" s="6">
        <v>0.95833333333333337</v>
      </c>
      <c r="G984">
        <v>-6.0259999999999998</v>
      </c>
      <c r="H984">
        <v>47.241</v>
      </c>
      <c r="I984" t="s">
        <v>150</v>
      </c>
      <c r="J984" t="s">
        <v>1460</v>
      </c>
      <c r="K984" t="s">
        <v>105</v>
      </c>
    </row>
    <row r="985" spans="1:11" x14ac:dyDescent="0.3">
      <c r="A985" t="s">
        <v>1706</v>
      </c>
      <c r="B985" t="s">
        <v>168</v>
      </c>
      <c r="C985">
        <v>14</v>
      </c>
      <c r="D985">
        <v>11</v>
      </c>
      <c r="E985">
        <v>1932</v>
      </c>
      <c r="F985" s="6">
        <v>4.1666666666666664E-2</v>
      </c>
      <c r="G985">
        <v>-3.052</v>
      </c>
      <c r="H985">
        <v>36.771999999999998</v>
      </c>
      <c r="I985" t="s">
        <v>108</v>
      </c>
      <c r="J985" t="s">
        <v>462</v>
      </c>
      <c r="K985" t="s">
        <v>105</v>
      </c>
    </row>
    <row r="986" spans="1:11" x14ac:dyDescent="0.3">
      <c r="A986" t="s">
        <v>1707</v>
      </c>
      <c r="B986" t="s">
        <v>168</v>
      </c>
      <c r="C986">
        <v>25</v>
      </c>
      <c r="D986">
        <v>10</v>
      </c>
      <c r="E986">
        <v>1931</v>
      </c>
      <c r="F986" s="6">
        <v>9.7222222222222224E-2</v>
      </c>
      <c r="G986">
        <v>-2.351</v>
      </c>
      <c r="H986">
        <v>48.856999999999999</v>
      </c>
      <c r="I986" t="s">
        <v>108</v>
      </c>
      <c r="J986" t="s">
        <v>155</v>
      </c>
      <c r="K986" t="s">
        <v>105</v>
      </c>
    </row>
    <row r="987" spans="1:11" x14ac:dyDescent="0.3">
      <c r="A987" t="s">
        <v>1708</v>
      </c>
      <c r="B987" t="s">
        <v>168</v>
      </c>
      <c r="C987">
        <v>16</v>
      </c>
      <c r="D987">
        <v>9</v>
      </c>
      <c r="E987">
        <v>1906</v>
      </c>
      <c r="F987" s="6">
        <v>6.25E-2</v>
      </c>
      <c r="G987">
        <v>-5.1710000000000003</v>
      </c>
      <c r="H987">
        <v>52.223999999999997</v>
      </c>
      <c r="I987" t="s">
        <v>108</v>
      </c>
      <c r="J987" t="s">
        <v>1709</v>
      </c>
      <c r="K987" t="s">
        <v>105</v>
      </c>
    </row>
    <row r="988" spans="1:11" x14ac:dyDescent="0.3">
      <c r="A988" t="s">
        <v>1710</v>
      </c>
      <c r="B988" t="s">
        <v>168</v>
      </c>
      <c r="C988">
        <v>25</v>
      </c>
      <c r="D988">
        <v>12</v>
      </c>
      <c r="E988">
        <v>1954</v>
      </c>
      <c r="F988" s="6">
        <v>0.96527777777777779</v>
      </c>
      <c r="G988">
        <v>2.0950000000000002</v>
      </c>
      <c r="H988">
        <v>57.146999999999998</v>
      </c>
      <c r="I988" t="s">
        <v>108</v>
      </c>
      <c r="J988" t="s">
        <v>135</v>
      </c>
      <c r="K988" t="s">
        <v>105</v>
      </c>
    </row>
    <row r="989" spans="1:11" x14ac:dyDescent="0.3">
      <c r="A989" t="s">
        <v>1711</v>
      </c>
      <c r="B989" t="s">
        <v>168</v>
      </c>
      <c r="C989">
        <v>20</v>
      </c>
      <c r="D989">
        <v>5</v>
      </c>
      <c r="E989">
        <v>1911</v>
      </c>
      <c r="F989" s="6">
        <v>0.39583333333333331</v>
      </c>
      <c r="G989">
        <v>-3.9590000000000001</v>
      </c>
      <c r="H989">
        <v>51.485999999999997</v>
      </c>
      <c r="I989" t="s">
        <v>108</v>
      </c>
      <c r="J989" t="s">
        <v>1712</v>
      </c>
      <c r="K989" t="s">
        <v>105</v>
      </c>
    </row>
    <row r="990" spans="1:11" x14ac:dyDescent="0.3">
      <c r="A990" t="s">
        <v>1713</v>
      </c>
      <c r="B990" t="s">
        <v>168</v>
      </c>
      <c r="C990">
        <v>11</v>
      </c>
      <c r="D990">
        <v>2</v>
      </c>
      <c r="E990">
        <v>1957</v>
      </c>
      <c r="F990" s="6">
        <v>0.81944444444444442</v>
      </c>
      <c r="G990">
        <v>-4.0330000000000004</v>
      </c>
      <c r="H990">
        <v>49.256999999999998</v>
      </c>
      <c r="I990" t="s">
        <v>126</v>
      </c>
      <c r="J990" t="s">
        <v>572</v>
      </c>
      <c r="K990" t="s">
        <v>105</v>
      </c>
    </row>
    <row r="991" spans="1:11" x14ac:dyDescent="0.3">
      <c r="A991" t="s">
        <v>1714</v>
      </c>
      <c r="B991" t="s">
        <v>168</v>
      </c>
      <c r="C991">
        <v>23</v>
      </c>
      <c r="D991">
        <v>7</v>
      </c>
      <c r="E991">
        <v>1954</v>
      </c>
      <c r="F991" s="6">
        <v>0.48194444444444445</v>
      </c>
      <c r="G991">
        <v>75.165999999999997</v>
      </c>
      <c r="H991">
        <v>39.951000000000001</v>
      </c>
      <c r="I991" t="s">
        <v>106</v>
      </c>
      <c r="J991" t="s">
        <v>1606</v>
      </c>
      <c r="K991" t="s">
        <v>105</v>
      </c>
    </row>
    <row r="992" spans="1:11" x14ac:dyDescent="0.3">
      <c r="A992" t="s">
        <v>1715</v>
      </c>
      <c r="B992" t="s">
        <v>168</v>
      </c>
      <c r="C992">
        <v>17</v>
      </c>
      <c r="D992">
        <v>5</v>
      </c>
      <c r="E992">
        <v>1956</v>
      </c>
      <c r="F992" s="6">
        <v>0.50277777777777777</v>
      </c>
      <c r="G992">
        <v>95.37</v>
      </c>
      <c r="H992">
        <v>29.760999999999999</v>
      </c>
      <c r="I992" t="s">
        <v>144</v>
      </c>
      <c r="J992" t="s">
        <v>133</v>
      </c>
      <c r="K992" t="s">
        <v>105</v>
      </c>
    </row>
    <row r="993" spans="1:11" x14ac:dyDescent="0.3">
      <c r="A993" t="s">
        <v>1716</v>
      </c>
      <c r="B993" t="s">
        <v>168</v>
      </c>
      <c r="C993">
        <v>28</v>
      </c>
      <c r="D993">
        <v>6</v>
      </c>
      <c r="E993">
        <v>1947</v>
      </c>
      <c r="F993" s="6">
        <v>0.37152777777777779</v>
      </c>
      <c r="G993">
        <v>-1.0980000000000001</v>
      </c>
      <c r="H993">
        <v>49.442</v>
      </c>
      <c r="I993" t="s">
        <v>126</v>
      </c>
      <c r="J993" t="s">
        <v>1396</v>
      </c>
      <c r="K993" t="s">
        <v>105</v>
      </c>
    </row>
    <row r="994" spans="1:11" x14ac:dyDescent="0.3">
      <c r="A994" t="s">
        <v>1717</v>
      </c>
      <c r="B994" t="s">
        <v>168</v>
      </c>
      <c r="C994">
        <v>1</v>
      </c>
      <c r="D994">
        <v>12</v>
      </c>
      <c r="E994">
        <v>1952</v>
      </c>
      <c r="F994" s="6">
        <v>0.84583333333333333</v>
      </c>
      <c r="G994">
        <v>82.108000000000004</v>
      </c>
      <c r="H994">
        <v>41.368000000000002</v>
      </c>
      <c r="I994" t="s">
        <v>144</v>
      </c>
      <c r="J994" t="s">
        <v>1718</v>
      </c>
      <c r="K994" t="s">
        <v>105</v>
      </c>
    </row>
    <row r="995" spans="1:11" x14ac:dyDescent="0.3">
      <c r="A995" t="s">
        <v>1719</v>
      </c>
      <c r="B995" t="s">
        <v>168</v>
      </c>
      <c r="C995">
        <v>27</v>
      </c>
      <c r="D995">
        <v>4</v>
      </c>
      <c r="E995">
        <v>1932</v>
      </c>
      <c r="F995" s="6">
        <v>0.5</v>
      </c>
      <c r="G995">
        <v>-2.351</v>
      </c>
      <c r="H995">
        <v>48.856999999999999</v>
      </c>
      <c r="I995" t="s">
        <v>126</v>
      </c>
      <c r="J995" t="s">
        <v>155</v>
      </c>
      <c r="K995" t="s">
        <v>105</v>
      </c>
    </row>
    <row r="996" spans="1:11" x14ac:dyDescent="0.3">
      <c r="A996" t="s">
        <v>1720</v>
      </c>
      <c r="B996" t="s">
        <v>168</v>
      </c>
      <c r="C996">
        <v>20</v>
      </c>
      <c r="D996">
        <v>3</v>
      </c>
      <c r="E996">
        <v>1963</v>
      </c>
      <c r="F996" s="6">
        <v>0.98263888888888884</v>
      </c>
      <c r="G996">
        <v>-4.3540000000000001</v>
      </c>
      <c r="H996">
        <v>50.811</v>
      </c>
      <c r="I996" t="s">
        <v>126</v>
      </c>
      <c r="J996" t="s">
        <v>867</v>
      </c>
      <c r="K996" t="s">
        <v>105</v>
      </c>
    </row>
    <row r="997" spans="1:11" x14ac:dyDescent="0.3">
      <c r="A997" t="s">
        <v>1721</v>
      </c>
      <c r="B997" t="s">
        <v>53</v>
      </c>
      <c r="C997">
        <v>9</v>
      </c>
      <c r="D997">
        <v>12</v>
      </c>
      <c r="E997">
        <v>1829</v>
      </c>
      <c r="F997" s="6">
        <v>0.58333333333333337</v>
      </c>
      <c r="G997">
        <v>-8.4309999999999992</v>
      </c>
      <c r="H997">
        <v>49.317</v>
      </c>
      <c r="I997" t="s">
        <v>208</v>
      </c>
      <c r="J997" t="s">
        <v>1722</v>
      </c>
      <c r="K997" t="s">
        <v>105</v>
      </c>
    </row>
    <row r="998" spans="1:11" x14ac:dyDescent="0.3">
      <c r="A998" t="s">
        <v>1723</v>
      </c>
      <c r="B998" t="s">
        <v>53</v>
      </c>
      <c r="C998">
        <v>30</v>
      </c>
      <c r="D998">
        <v>12</v>
      </c>
      <c r="E998">
        <v>1930</v>
      </c>
      <c r="F998" s="6">
        <v>0.41666666666666669</v>
      </c>
      <c r="G998">
        <v>87.632000000000005</v>
      </c>
      <c r="H998">
        <v>41.883000000000003</v>
      </c>
      <c r="I998" t="s">
        <v>104</v>
      </c>
      <c r="J998" t="s">
        <v>226</v>
      </c>
      <c r="K998" t="s">
        <v>105</v>
      </c>
    </row>
    <row r="999" spans="1:11" x14ac:dyDescent="0.3">
      <c r="A999" t="s">
        <v>1724</v>
      </c>
      <c r="B999" t="s">
        <v>53</v>
      </c>
      <c r="C999">
        <v>14</v>
      </c>
      <c r="D999">
        <v>9</v>
      </c>
      <c r="E999">
        <v>1949</v>
      </c>
      <c r="F999" s="6">
        <v>0.88194444444444442</v>
      </c>
      <c r="G999">
        <v>71.058999999999997</v>
      </c>
      <c r="H999">
        <v>42.359000000000002</v>
      </c>
      <c r="I999" t="s">
        <v>106</v>
      </c>
      <c r="J999" t="s">
        <v>176</v>
      </c>
      <c r="K999" t="s">
        <v>105</v>
      </c>
    </row>
    <row r="1000" spans="1:11" x14ac:dyDescent="0.3">
      <c r="A1000" t="s">
        <v>1725</v>
      </c>
      <c r="B1000" t="s">
        <v>53</v>
      </c>
      <c r="C1000">
        <v>25</v>
      </c>
      <c r="D1000">
        <v>2</v>
      </c>
      <c r="E1000">
        <v>1934</v>
      </c>
      <c r="F1000" s="6">
        <v>0.84305555555555556</v>
      </c>
      <c r="G1000">
        <v>-122.27200000000001</v>
      </c>
      <c r="H1000">
        <v>37.805</v>
      </c>
      <c r="I1000" t="s">
        <v>137</v>
      </c>
      <c r="J1000" t="s">
        <v>1726</v>
      </c>
      <c r="K1000" t="s">
        <v>105</v>
      </c>
    </row>
    <row r="1001" spans="1:11" x14ac:dyDescent="0.3">
      <c r="A1001" t="s">
        <v>1727</v>
      </c>
      <c r="B1001" t="s">
        <v>53</v>
      </c>
      <c r="C1001">
        <v>30</v>
      </c>
      <c r="D1001">
        <v>9</v>
      </c>
      <c r="E1001">
        <v>1964</v>
      </c>
      <c r="F1001" s="6">
        <v>0.57013888888888886</v>
      </c>
      <c r="G1001">
        <v>-118.24299999999999</v>
      </c>
      <c r="H1001">
        <v>34.052</v>
      </c>
      <c r="I1001" t="s">
        <v>171</v>
      </c>
      <c r="J1001" t="s">
        <v>536</v>
      </c>
      <c r="K1001" t="s">
        <v>105</v>
      </c>
    </row>
    <row r="1002" spans="1:11" x14ac:dyDescent="0.3">
      <c r="A1002" t="s">
        <v>1728</v>
      </c>
      <c r="B1002" t="s">
        <v>53</v>
      </c>
      <c r="C1002">
        <v>19</v>
      </c>
      <c r="D1002">
        <v>7</v>
      </c>
      <c r="E1002">
        <v>1962</v>
      </c>
      <c r="F1002" s="6">
        <v>0.26041666666666669</v>
      </c>
      <c r="G1002">
        <v>-119.69799999999999</v>
      </c>
      <c r="H1002">
        <v>34.420999999999999</v>
      </c>
      <c r="I1002" t="s">
        <v>171</v>
      </c>
      <c r="J1002" t="s">
        <v>1729</v>
      </c>
      <c r="K1002" t="s">
        <v>105</v>
      </c>
    </row>
    <row r="1003" spans="1:11" x14ac:dyDescent="0.3">
      <c r="A1003" t="s">
        <v>1730</v>
      </c>
      <c r="B1003" t="s">
        <v>53</v>
      </c>
      <c r="C1003">
        <v>22</v>
      </c>
      <c r="D1003">
        <v>8</v>
      </c>
      <c r="E1003">
        <v>1967</v>
      </c>
      <c r="F1003" s="6">
        <v>0.94305555555555554</v>
      </c>
      <c r="G1003">
        <v>71.183999999999997</v>
      </c>
      <c r="H1003">
        <v>42.73</v>
      </c>
      <c r="I1003" t="s">
        <v>106</v>
      </c>
      <c r="J1003" t="s">
        <v>1731</v>
      </c>
      <c r="K1003" t="s">
        <v>105</v>
      </c>
    </row>
    <row r="1004" spans="1:11" x14ac:dyDescent="0.3">
      <c r="A1004" t="s">
        <v>1732</v>
      </c>
      <c r="B1004" t="s">
        <v>53</v>
      </c>
      <c r="C1004">
        <v>23</v>
      </c>
      <c r="D1004">
        <v>7</v>
      </c>
      <c r="E1004">
        <v>1936</v>
      </c>
      <c r="F1004" s="6">
        <v>0.97777777777777775</v>
      </c>
      <c r="G1004">
        <v>-121.495</v>
      </c>
      <c r="H1004">
        <v>38.576999999999998</v>
      </c>
      <c r="I1004" t="s">
        <v>137</v>
      </c>
      <c r="J1004" t="s">
        <v>1733</v>
      </c>
      <c r="K1004" t="s">
        <v>105</v>
      </c>
    </row>
    <row r="1005" spans="1:11" x14ac:dyDescent="0.3">
      <c r="A1005" t="s">
        <v>1734</v>
      </c>
      <c r="B1005" t="s">
        <v>53</v>
      </c>
      <c r="C1005">
        <v>11</v>
      </c>
      <c r="D1005">
        <v>4</v>
      </c>
      <c r="E1005">
        <v>1976</v>
      </c>
      <c r="F1005" s="6">
        <v>0.4375</v>
      </c>
      <c r="G1005">
        <v>-5.931</v>
      </c>
      <c r="H1005">
        <v>43.125</v>
      </c>
      <c r="I1005" t="s">
        <v>190</v>
      </c>
      <c r="J1005" t="s">
        <v>1735</v>
      </c>
      <c r="K1005" t="s">
        <v>105</v>
      </c>
    </row>
    <row r="1006" spans="1:11" x14ac:dyDescent="0.3">
      <c r="A1006" t="s">
        <v>1736</v>
      </c>
      <c r="B1006" t="s">
        <v>53</v>
      </c>
      <c r="C1006">
        <v>23</v>
      </c>
      <c r="D1006">
        <v>4</v>
      </c>
      <c r="E1006">
        <v>1915</v>
      </c>
      <c r="F1006" s="6">
        <v>0.45833333333333331</v>
      </c>
      <c r="G1006">
        <v>-106.07299999999999</v>
      </c>
      <c r="H1006">
        <v>28.638999999999999</v>
      </c>
      <c r="I1006" t="s">
        <v>1737</v>
      </c>
      <c r="J1006" t="s">
        <v>1738</v>
      </c>
      <c r="K1006" t="s">
        <v>105</v>
      </c>
    </row>
    <row r="1007" spans="1:11" x14ac:dyDescent="0.3">
      <c r="A1007" t="s">
        <v>1739</v>
      </c>
      <c r="B1007" t="s">
        <v>53</v>
      </c>
      <c r="C1007">
        <v>12</v>
      </c>
      <c r="D1007">
        <v>4</v>
      </c>
      <c r="E1007">
        <v>1936</v>
      </c>
      <c r="F1007" s="6">
        <v>0.33611111111111114</v>
      </c>
      <c r="G1007">
        <v>84.554000000000002</v>
      </c>
      <c r="H1007">
        <v>42.734000000000002</v>
      </c>
      <c r="I1007" t="s">
        <v>144</v>
      </c>
      <c r="J1007" t="s">
        <v>899</v>
      </c>
      <c r="K1007" t="s">
        <v>105</v>
      </c>
    </row>
    <row r="1008" spans="1:11" x14ac:dyDescent="0.3">
      <c r="A1008" t="s">
        <v>1740</v>
      </c>
      <c r="B1008" t="s">
        <v>53</v>
      </c>
      <c r="C1008">
        <v>16</v>
      </c>
      <c r="D1008">
        <v>5</v>
      </c>
      <c r="E1008">
        <v>1937</v>
      </c>
      <c r="F1008" s="6">
        <v>0.19097222222222221</v>
      </c>
      <c r="G1008">
        <v>-118.24299999999999</v>
      </c>
      <c r="H1008">
        <v>34.052</v>
      </c>
      <c r="I1008" t="s">
        <v>137</v>
      </c>
      <c r="J1008" t="s">
        <v>536</v>
      </c>
      <c r="K1008" t="s">
        <v>105</v>
      </c>
    </row>
    <row r="1009" spans="1:11" x14ac:dyDescent="0.3">
      <c r="A1009" t="s">
        <v>1741</v>
      </c>
      <c r="B1009" t="s">
        <v>53</v>
      </c>
      <c r="C1009">
        <v>4</v>
      </c>
      <c r="D1009">
        <v>9</v>
      </c>
      <c r="E1009">
        <v>1963</v>
      </c>
      <c r="F1009" s="6">
        <v>0.71805555555555556</v>
      </c>
      <c r="G1009">
        <v>71.058999999999997</v>
      </c>
      <c r="H1009">
        <v>42.359000000000002</v>
      </c>
      <c r="I1009" t="s">
        <v>106</v>
      </c>
      <c r="J1009" t="s">
        <v>176</v>
      </c>
      <c r="K1009" t="s">
        <v>105</v>
      </c>
    </row>
    <row r="1010" spans="1:11" x14ac:dyDescent="0.3">
      <c r="A1010" t="s">
        <v>1742</v>
      </c>
      <c r="B1010" t="s">
        <v>53</v>
      </c>
      <c r="C1010">
        <v>15</v>
      </c>
      <c r="D1010">
        <v>5</v>
      </c>
      <c r="E1010">
        <v>1926</v>
      </c>
      <c r="F1010" s="6">
        <v>0.39583333333333331</v>
      </c>
      <c r="G1010">
        <v>2.9780000000000002</v>
      </c>
      <c r="H1010">
        <v>53.411000000000001</v>
      </c>
      <c r="I1010" t="s">
        <v>126</v>
      </c>
      <c r="J1010" t="s">
        <v>1743</v>
      </c>
      <c r="K1010" t="s">
        <v>105</v>
      </c>
    </row>
    <row r="1011" spans="1:11" x14ac:dyDescent="0.3">
      <c r="A1011" t="s">
        <v>1744</v>
      </c>
      <c r="B1011" t="s">
        <v>53</v>
      </c>
      <c r="C1011">
        <v>20</v>
      </c>
      <c r="D1011">
        <v>7</v>
      </c>
      <c r="E1011">
        <v>1965</v>
      </c>
      <c r="F1011" s="6">
        <v>0.43055555555555558</v>
      </c>
      <c r="G1011">
        <v>71.058999999999997</v>
      </c>
      <c r="H1011">
        <v>42.359000000000002</v>
      </c>
      <c r="I1011" t="s">
        <v>106</v>
      </c>
      <c r="J1011" t="s">
        <v>176</v>
      </c>
      <c r="K1011" t="s">
        <v>105</v>
      </c>
    </row>
    <row r="1012" spans="1:11" x14ac:dyDescent="0.3">
      <c r="A1012" t="s">
        <v>1745</v>
      </c>
      <c r="B1012" t="s">
        <v>53</v>
      </c>
      <c r="C1012">
        <v>7</v>
      </c>
      <c r="D1012">
        <v>11</v>
      </c>
      <c r="E1012">
        <v>1919</v>
      </c>
      <c r="F1012" s="6">
        <v>0.77083333333333337</v>
      </c>
      <c r="G1012">
        <v>5.0229999999999997</v>
      </c>
      <c r="H1012">
        <v>54.902000000000001</v>
      </c>
      <c r="I1012" t="s">
        <v>108</v>
      </c>
      <c r="J1012" t="s">
        <v>1746</v>
      </c>
      <c r="K1012" t="s">
        <v>105</v>
      </c>
    </row>
    <row r="1013" spans="1:11" x14ac:dyDescent="0.3">
      <c r="A1013" t="s">
        <v>1747</v>
      </c>
      <c r="B1013" t="s">
        <v>53</v>
      </c>
      <c r="C1013">
        <v>4</v>
      </c>
      <c r="D1013">
        <v>6</v>
      </c>
      <c r="E1013">
        <v>1944</v>
      </c>
      <c r="F1013" s="6">
        <v>0.40972222222222221</v>
      </c>
      <c r="G1013">
        <v>-49.405000000000001</v>
      </c>
      <c r="H1013">
        <v>-18.149999999999999</v>
      </c>
      <c r="I1013" t="s">
        <v>1748</v>
      </c>
      <c r="J1013" t="s">
        <v>1749</v>
      </c>
      <c r="K1013" t="s">
        <v>105</v>
      </c>
    </row>
    <row r="1014" spans="1:11" x14ac:dyDescent="0.3">
      <c r="A1014" t="s">
        <v>1750</v>
      </c>
      <c r="B1014" t="s">
        <v>53</v>
      </c>
      <c r="C1014">
        <v>30</v>
      </c>
      <c r="D1014">
        <v>9</v>
      </c>
      <c r="E1014">
        <v>1802</v>
      </c>
      <c r="F1014" s="6">
        <v>4.1666666666666664E-2</v>
      </c>
      <c r="G1014">
        <v>-3.88</v>
      </c>
      <c r="H1014">
        <v>43.607999999999997</v>
      </c>
      <c r="I1014" t="s">
        <v>150</v>
      </c>
      <c r="J1014" t="s">
        <v>383</v>
      </c>
      <c r="K1014" t="s">
        <v>105</v>
      </c>
    </row>
    <row r="1015" spans="1:11" x14ac:dyDescent="0.3">
      <c r="A1015" t="s">
        <v>1751</v>
      </c>
      <c r="B1015" t="s">
        <v>53</v>
      </c>
      <c r="C1015">
        <v>15</v>
      </c>
      <c r="D1015">
        <v>12</v>
      </c>
      <c r="E1015">
        <v>1852</v>
      </c>
      <c r="F1015" s="6">
        <v>0.625</v>
      </c>
      <c r="G1015">
        <v>-2.351</v>
      </c>
      <c r="H1015">
        <v>48.856999999999999</v>
      </c>
      <c r="I1015" t="s">
        <v>150</v>
      </c>
      <c r="J1015" t="s">
        <v>155</v>
      </c>
      <c r="K1015" t="s">
        <v>105</v>
      </c>
    </row>
    <row r="1016" spans="1:11" x14ac:dyDescent="0.3">
      <c r="A1016" t="s">
        <v>1752</v>
      </c>
      <c r="B1016" t="s">
        <v>53</v>
      </c>
      <c r="C1016">
        <v>11</v>
      </c>
      <c r="D1016">
        <v>4</v>
      </c>
      <c r="E1016">
        <v>1922</v>
      </c>
      <c r="F1016" s="6">
        <v>0.59375</v>
      </c>
      <c r="G1016">
        <v>-2.351</v>
      </c>
      <c r="H1016">
        <v>48.856999999999999</v>
      </c>
      <c r="I1016" t="s">
        <v>126</v>
      </c>
      <c r="J1016" t="s">
        <v>155</v>
      </c>
      <c r="K1016" t="s">
        <v>105</v>
      </c>
    </row>
    <row r="1017" spans="1:11" x14ac:dyDescent="0.3">
      <c r="A1017" t="s">
        <v>1753</v>
      </c>
      <c r="B1017" t="s">
        <v>53</v>
      </c>
      <c r="C1017">
        <v>4</v>
      </c>
      <c r="D1017">
        <v>9</v>
      </c>
      <c r="E1017">
        <v>1931</v>
      </c>
      <c r="F1017" s="6">
        <v>4.1666666666666664E-2</v>
      </c>
      <c r="G1017">
        <v>-2.2160000000000002</v>
      </c>
      <c r="H1017">
        <v>48.927</v>
      </c>
      <c r="I1017" t="s">
        <v>126</v>
      </c>
      <c r="J1017" t="s">
        <v>1754</v>
      </c>
      <c r="K1017" t="s">
        <v>105</v>
      </c>
    </row>
    <row r="1018" spans="1:11" x14ac:dyDescent="0.3">
      <c r="A1018" t="s">
        <v>1755</v>
      </c>
      <c r="B1018" t="s">
        <v>53</v>
      </c>
      <c r="C1018">
        <v>8</v>
      </c>
      <c r="D1018">
        <v>7</v>
      </c>
      <c r="E1018">
        <v>1930</v>
      </c>
      <c r="F1018" s="6">
        <v>4.1666666666666664E-2</v>
      </c>
      <c r="G1018">
        <v>-2.351</v>
      </c>
      <c r="H1018">
        <v>48.856999999999999</v>
      </c>
      <c r="I1018" t="s">
        <v>126</v>
      </c>
      <c r="J1018" t="s">
        <v>155</v>
      </c>
      <c r="K1018" t="s">
        <v>105</v>
      </c>
    </row>
    <row r="1019" spans="1:11" x14ac:dyDescent="0.3">
      <c r="A1019" t="s">
        <v>1756</v>
      </c>
      <c r="B1019" t="s">
        <v>53</v>
      </c>
      <c r="C1019">
        <v>30</v>
      </c>
      <c r="D1019">
        <v>7</v>
      </c>
      <c r="E1019">
        <v>1925</v>
      </c>
      <c r="F1019" s="6">
        <v>0.64583333333333337</v>
      </c>
      <c r="G1019">
        <v>-2.1909999999999998</v>
      </c>
      <c r="H1019">
        <v>49.095999999999997</v>
      </c>
      <c r="I1019" t="s">
        <v>126</v>
      </c>
      <c r="J1019" t="s">
        <v>1757</v>
      </c>
      <c r="K1019" t="s">
        <v>105</v>
      </c>
    </row>
    <row r="1020" spans="1:11" x14ac:dyDescent="0.3">
      <c r="A1020" t="s">
        <v>1758</v>
      </c>
      <c r="B1020" t="s">
        <v>53</v>
      </c>
      <c r="C1020">
        <v>14</v>
      </c>
      <c r="D1020">
        <v>11</v>
      </c>
      <c r="E1020">
        <v>1959</v>
      </c>
      <c r="F1020" s="6">
        <v>0.25</v>
      </c>
      <c r="G1020">
        <v>-2.351</v>
      </c>
      <c r="H1020">
        <v>48.856999999999999</v>
      </c>
      <c r="I1020" t="s">
        <v>126</v>
      </c>
      <c r="J1020" t="s">
        <v>155</v>
      </c>
      <c r="K1020" t="s">
        <v>105</v>
      </c>
    </row>
    <row r="1021" spans="1:11" x14ac:dyDescent="0.3">
      <c r="A1021" t="s">
        <v>1759</v>
      </c>
      <c r="B1021" t="s">
        <v>53</v>
      </c>
      <c r="C1021">
        <v>30</v>
      </c>
      <c r="D1021">
        <v>9</v>
      </c>
      <c r="E1021">
        <v>1802</v>
      </c>
      <c r="F1021" s="6">
        <v>4.1666666666666664E-2</v>
      </c>
      <c r="G1021">
        <v>-3.88</v>
      </c>
      <c r="H1021">
        <v>43.607999999999997</v>
      </c>
      <c r="I1021" t="s">
        <v>150</v>
      </c>
      <c r="J1021" t="s">
        <v>383</v>
      </c>
      <c r="K1021" t="s">
        <v>105</v>
      </c>
    </row>
    <row r="1022" spans="1:11" x14ac:dyDescent="0.3">
      <c r="A1022" t="s">
        <v>1760</v>
      </c>
      <c r="B1022" t="s">
        <v>53</v>
      </c>
      <c r="C1022">
        <v>29</v>
      </c>
      <c r="D1022">
        <v>8</v>
      </c>
      <c r="E1022">
        <v>1884</v>
      </c>
      <c r="F1022" s="6">
        <v>4.1666666666666664E-2</v>
      </c>
      <c r="G1022">
        <v>-4.0389999999999997</v>
      </c>
      <c r="H1022">
        <v>45.994</v>
      </c>
      <c r="I1022" t="s">
        <v>150</v>
      </c>
      <c r="J1022" t="s">
        <v>1761</v>
      </c>
      <c r="K1022" t="s">
        <v>105</v>
      </c>
    </row>
    <row r="1023" spans="1:11" x14ac:dyDescent="0.3">
      <c r="A1023" t="s">
        <v>1762</v>
      </c>
      <c r="B1023" t="s">
        <v>53</v>
      </c>
      <c r="C1023">
        <v>4</v>
      </c>
      <c r="D1023">
        <v>12</v>
      </c>
      <c r="E1023">
        <v>1748</v>
      </c>
      <c r="F1023" s="6">
        <v>0.16666666666666666</v>
      </c>
      <c r="G1023">
        <v>-4.8339999999999996</v>
      </c>
      <c r="H1023">
        <v>45.767000000000003</v>
      </c>
      <c r="I1023" t="s">
        <v>150</v>
      </c>
      <c r="J1023" t="s">
        <v>153</v>
      </c>
      <c r="K1023" t="s">
        <v>105</v>
      </c>
    </row>
    <row r="1024" spans="1:11" x14ac:dyDescent="0.3">
      <c r="A1024" t="s">
        <v>1763</v>
      </c>
      <c r="B1024" t="s">
        <v>53</v>
      </c>
      <c r="C1024">
        <v>17</v>
      </c>
      <c r="D1024">
        <v>3</v>
      </c>
      <c r="E1024">
        <v>1856</v>
      </c>
      <c r="F1024" s="6">
        <v>0.45833333333333331</v>
      </c>
      <c r="G1024">
        <v>-2.351</v>
      </c>
      <c r="H1024">
        <v>48.856999999999999</v>
      </c>
      <c r="I1024" t="s">
        <v>150</v>
      </c>
      <c r="J1024" t="s">
        <v>155</v>
      </c>
      <c r="K1024" t="s">
        <v>105</v>
      </c>
    </row>
    <row r="1025" spans="1:11" x14ac:dyDescent="0.3">
      <c r="A1025" t="s">
        <v>1764</v>
      </c>
      <c r="B1025" t="s">
        <v>53</v>
      </c>
      <c r="C1025">
        <v>13</v>
      </c>
      <c r="D1025">
        <v>3</v>
      </c>
      <c r="E1025">
        <v>1840</v>
      </c>
      <c r="F1025" s="6">
        <v>0.70833333333333337</v>
      </c>
      <c r="G1025">
        <v>-2.4470000000000001</v>
      </c>
      <c r="H1025">
        <v>48.576000000000001</v>
      </c>
      <c r="I1025" t="s">
        <v>150</v>
      </c>
      <c r="J1025" t="s">
        <v>1765</v>
      </c>
      <c r="K1025" t="s">
        <v>105</v>
      </c>
    </row>
    <row r="1026" spans="1:11" x14ac:dyDescent="0.3">
      <c r="A1026" t="s">
        <v>1766</v>
      </c>
      <c r="B1026" t="s">
        <v>53</v>
      </c>
      <c r="C1026">
        <v>30</v>
      </c>
      <c r="D1026">
        <v>12</v>
      </c>
      <c r="E1026">
        <v>1891</v>
      </c>
      <c r="F1026" s="6">
        <v>0.45833333333333331</v>
      </c>
      <c r="G1026">
        <v>-4.4539999999999997</v>
      </c>
      <c r="H1026">
        <v>45.631999999999998</v>
      </c>
      <c r="I1026" t="s">
        <v>150</v>
      </c>
      <c r="J1026" t="s">
        <v>1767</v>
      </c>
      <c r="K1026" t="s">
        <v>105</v>
      </c>
    </row>
    <row r="1027" spans="1:11" x14ac:dyDescent="0.3">
      <c r="A1027" t="s">
        <v>1768</v>
      </c>
      <c r="B1027" t="s">
        <v>53</v>
      </c>
      <c r="C1027">
        <v>2</v>
      </c>
      <c r="D1027">
        <v>2</v>
      </c>
      <c r="E1027">
        <v>1987</v>
      </c>
      <c r="F1027" s="6">
        <v>0.52083333333333337</v>
      </c>
      <c r="G1027">
        <v>-6.2240000000000002</v>
      </c>
      <c r="H1027">
        <v>46.192999999999998</v>
      </c>
      <c r="I1027" t="s">
        <v>126</v>
      </c>
      <c r="J1027" t="s">
        <v>1769</v>
      </c>
      <c r="K1027" t="s">
        <v>105</v>
      </c>
    </row>
    <row r="1028" spans="1:11" x14ac:dyDescent="0.3">
      <c r="A1028" t="s">
        <v>1770</v>
      </c>
      <c r="B1028" t="s">
        <v>53</v>
      </c>
      <c r="C1028">
        <v>20</v>
      </c>
      <c r="D1028">
        <v>12</v>
      </c>
      <c r="E1028">
        <v>1930</v>
      </c>
      <c r="F1028" s="6">
        <v>0.82291666666666663</v>
      </c>
      <c r="G1028">
        <v>-2.351</v>
      </c>
      <c r="H1028">
        <v>48.856999999999999</v>
      </c>
      <c r="I1028" t="s">
        <v>108</v>
      </c>
      <c r="J1028" t="s">
        <v>155</v>
      </c>
      <c r="K1028" t="s">
        <v>105</v>
      </c>
    </row>
    <row r="1029" spans="1:11" x14ac:dyDescent="0.3">
      <c r="A1029" t="s">
        <v>1771</v>
      </c>
      <c r="B1029" t="s">
        <v>53</v>
      </c>
      <c r="C1029">
        <v>22</v>
      </c>
      <c r="D1029">
        <v>2</v>
      </c>
      <c r="E1029">
        <v>1806</v>
      </c>
      <c r="F1029" s="6">
        <v>0.875</v>
      </c>
      <c r="G1029">
        <v>-4.9119999999999999</v>
      </c>
      <c r="H1029">
        <v>50.261000000000003</v>
      </c>
      <c r="I1029" t="s">
        <v>147</v>
      </c>
      <c r="J1029" t="s">
        <v>271</v>
      </c>
      <c r="K1029" t="s">
        <v>105</v>
      </c>
    </row>
    <row r="1030" spans="1:11" x14ac:dyDescent="0.3">
      <c r="A1030" t="s">
        <v>1772</v>
      </c>
      <c r="B1030" t="s">
        <v>53</v>
      </c>
      <c r="C1030">
        <v>16</v>
      </c>
      <c r="D1030">
        <v>1</v>
      </c>
      <c r="E1030">
        <v>1813</v>
      </c>
      <c r="F1030" s="6">
        <v>0.125</v>
      </c>
      <c r="G1030">
        <v>-1.0649999999999999</v>
      </c>
      <c r="H1030">
        <v>47.792000000000002</v>
      </c>
      <c r="I1030" t="s">
        <v>150</v>
      </c>
      <c r="J1030" t="s">
        <v>1773</v>
      </c>
      <c r="K1030" t="s">
        <v>105</v>
      </c>
    </row>
    <row r="1031" spans="1:11" x14ac:dyDescent="0.3">
      <c r="A1031" t="s">
        <v>1774</v>
      </c>
      <c r="B1031" t="s">
        <v>53</v>
      </c>
      <c r="C1031">
        <v>1</v>
      </c>
      <c r="D1031">
        <v>12</v>
      </c>
      <c r="E1031">
        <v>1953</v>
      </c>
      <c r="F1031" s="6">
        <v>0.65277777777777779</v>
      </c>
      <c r="G1031">
        <v>-2.2429999999999999</v>
      </c>
      <c r="H1031">
        <v>48.834000000000003</v>
      </c>
      <c r="I1031" t="s">
        <v>126</v>
      </c>
      <c r="J1031" t="s">
        <v>459</v>
      </c>
      <c r="K1031" t="s">
        <v>105</v>
      </c>
    </row>
    <row r="1032" spans="1:11" x14ac:dyDescent="0.3">
      <c r="A1032" t="s">
        <v>1775</v>
      </c>
      <c r="B1032" t="s">
        <v>53</v>
      </c>
      <c r="C1032">
        <v>29</v>
      </c>
      <c r="D1032">
        <v>6</v>
      </c>
      <c r="E1032">
        <v>1900</v>
      </c>
      <c r="F1032" s="6">
        <v>0.38541666666666669</v>
      </c>
      <c r="G1032">
        <v>-4.8339999999999996</v>
      </c>
      <c r="H1032">
        <v>45.767000000000003</v>
      </c>
      <c r="I1032" t="s">
        <v>150</v>
      </c>
      <c r="J1032" t="s">
        <v>153</v>
      </c>
      <c r="K1032" t="s">
        <v>105</v>
      </c>
    </row>
    <row r="1033" spans="1:11" x14ac:dyDescent="0.3">
      <c r="A1033" t="s">
        <v>1776</v>
      </c>
      <c r="B1033" t="s">
        <v>53</v>
      </c>
      <c r="C1033">
        <v>1</v>
      </c>
      <c r="D1033">
        <v>8</v>
      </c>
      <c r="E1033">
        <v>1907</v>
      </c>
      <c r="F1033" s="6">
        <v>0.48958333333333331</v>
      </c>
      <c r="G1033">
        <v>-11.58</v>
      </c>
      <c r="H1033">
        <v>48.139000000000003</v>
      </c>
      <c r="I1033" t="s">
        <v>126</v>
      </c>
      <c r="J1033" t="s">
        <v>1331</v>
      </c>
      <c r="K1033" t="s">
        <v>105</v>
      </c>
    </row>
    <row r="1034" spans="1:11" x14ac:dyDescent="0.3">
      <c r="A1034" t="s">
        <v>1777</v>
      </c>
      <c r="B1034" t="s">
        <v>53</v>
      </c>
      <c r="C1034">
        <v>9</v>
      </c>
      <c r="D1034">
        <v>4</v>
      </c>
      <c r="E1034">
        <v>1824</v>
      </c>
      <c r="F1034" s="6">
        <v>0.17708333333333334</v>
      </c>
      <c r="G1034">
        <v>-14.29</v>
      </c>
      <c r="H1034">
        <v>48.21</v>
      </c>
      <c r="I1034" t="s">
        <v>238</v>
      </c>
      <c r="J1034" t="s">
        <v>1778</v>
      </c>
      <c r="K1034" t="s">
        <v>105</v>
      </c>
    </row>
    <row r="1035" spans="1:11" x14ac:dyDescent="0.3">
      <c r="A1035" t="s">
        <v>1779</v>
      </c>
      <c r="B1035" t="s">
        <v>53</v>
      </c>
      <c r="C1035">
        <v>6</v>
      </c>
      <c r="D1035">
        <v>4</v>
      </c>
      <c r="E1035">
        <v>1934</v>
      </c>
      <c r="F1035" s="6">
        <v>0.63194444444444442</v>
      </c>
      <c r="G1035">
        <v>-5.12</v>
      </c>
      <c r="H1035">
        <v>52.091999999999999</v>
      </c>
      <c r="I1035" t="s">
        <v>108</v>
      </c>
      <c r="J1035" t="s">
        <v>626</v>
      </c>
      <c r="K1035" t="s">
        <v>105</v>
      </c>
    </row>
    <row r="1036" spans="1:11" x14ac:dyDescent="0.3">
      <c r="A1036" t="s">
        <v>1780</v>
      </c>
      <c r="B1036" t="s">
        <v>53</v>
      </c>
      <c r="C1036">
        <v>5</v>
      </c>
      <c r="D1036">
        <v>7</v>
      </c>
      <c r="E1036">
        <v>1909</v>
      </c>
      <c r="F1036" s="6">
        <v>0.33333333333333331</v>
      </c>
      <c r="G1036">
        <v>-14.167</v>
      </c>
      <c r="H1036">
        <v>42.351999999999997</v>
      </c>
      <c r="I1036" t="s">
        <v>126</v>
      </c>
      <c r="J1036" t="s">
        <v>1133</v>
      </c>
      <c r="K1036" t="s">
        <v>105</v>
      </c>
    </row>
    <row r="1037" spans="1:11" x14ac:dyDescent="0.3">
      <c r="A1037" t="s">
        <v>1781</v>
      </c>
      <c r="B1037" t="s">
        <v>53</v>
      </c>
      <c r="C1037">
        <v>18</v>
      </c>
      <c r="D1037">
        <v>9</v>
      </c>
      <c r="E1037">
        <v>1838</v>
      </c>
      <c r="F1037" s="6">
        <v>0.14583333333333334</v>
      </c>
      <c r="G1037">
        <v>-4.8250000000000002</v>
      </c>
      <c r="H1037">
        <v>52.439</v>
      </c>
      <c r="I1037" t="s">
        <v>147</v>
      </c>
      <c r="J1037" t="s">
        <v>1782</v>
      </c>
      <c r="K1037" t="s">
        <v>105</v>
      </c>
    </row>
    <row r="1038" spans="1:11" x14ac:dyDescent="0.3">
      <c r="A1038" t="s">
        <v>1783</v>
      </c>
      <c r="B1038" t="s">
        <v>53</v>
      </c>
      <c r="C1038">
        <v>19</v>
      </c>
      <c r="D1038">
        <v>4</v>
      </c>
      <c r="E1038">
        <v>1895</v>
      </c>
      <c r="F1038" s="6">
        <v>9.0277777777777776E-2</v>
      </c>
      <c r="G1038">
        <v>-4.758</v>
      </c>
      <c r="H1038">
        <v>52.957000000000001</v>
      </c>
      <c r="I1038" t="s">
        <v>108</v>
      </c>
      <c r="J1038" t="s">
        <v>1784</v>
      </c>
      <c r="K1038" t="s">
        <v>105</v>
      </c>
    </row>
    <row r="1039" spans="1:11" x14ac:dyDescent="0.3">
      <c r="A1039" t="s">
        <v>1785</v>
      </c>
      <c r="B1039" t="s">
        <v>53</v>
      </c>
      <c r="C1039">
        <v>11</v>
      </c>
      <c r="D1039">
        <v>4</v>
      </c>
      <c r="E1039">
        <v>1930</v>
      </c>
      <c r="F1039" s="6">
        <v>0.13194444444444445</v>
      </c>
      <c r="G1039">
        <v>87.632000000000005</v>
      </c>
      <c r="H1039">
        <v>41.883000000000003</v>
      </c>
      <c r="I1039" t="s">
        <v>104</v>
      </c>
      <c r="J1039" t="s">
        <v>226</v>
      </c>
      <c r="K1039" t="s">
        <v>105</v>
      </c>
    </row>
    <row r="1040" spans="1:11" x14ac:dyDescent="0.3">
      <c r="A1040" t="s">
        <v>1786</v>
      </c>
      <c r="B1040" t="s">
        <v>168</v>
      </c>
      <c r="C1040">
        <v>7</v>
      </c>
      <c r="D1040">
        <v>11</v>
      </c>
      <c r="E1040">
        <v>1968</v>
      </c>
      <c r="F1040" s="6">
        <v>0.91666666666666663</v>
      </c>
      <c r="G1040">
        <v>-11.358000000000001</v>
      </c>
      <c r="H1040">
        <v>46.497</v>
      </c>
      <c r="I1040" t="s">
        <v>126</v>
      </c>
      <c r="J1040" t="s">
        <v>1787</v>
      </c>
      <c r="K1040" t="s">
        <v>105</v>
      </c>
    </row>
    <row r="1041" spans="1:11" x14ac:dyDescent="0.3">
      <c r="A1041" t="s">
        <v>1788</v>
      </c>
      <c r="B1041" t="s">
        <v>168</v>
      </c>
      <c r="C1041">
        <v>15</v>
      </c>
      <c r="D1041">
        <v>10</v>
      </c>
      <c r="E1041">
        <v>1971</v>
      </c>
      <c r="F1041" s="6">
        <v>0.54166666666666663</v>
      </c>
      <c r="G1041">
        <v>-15.545</v>
      </c>
      <c r="H1041">
        <v>41.462000000000003</v>
      </c>
      <c r="I1041" t="s">
        <v>126</v>
      </c>
      <c r="J1041" t="s">
        <v>1789</v>
      </c>
      <c r="K1041" t="s">
        <v>105</v>
      </c>
    </row>
    <row r="1042" spans="1:11" x14ac:dyDescent="0.3">
      <c r="A1042" t="s">
        <v>1790</v>
      </c>
      <c r="B1042" t="s">
        <v>168</v>
      </c>
      <c r="C1042">
        <v>18</v>
      </c>
      <c r="D1042">
        <v>3</v>
      </c>
      <c r="E1042">
        <v>1969</v>
      </c>
      <c r="F1042" s="6">
        <v>0.37847222222222221</v>
      </c>
      <c r="G1042">
        <v>-11.257</v>
      </c>
      <c r="H1042">
        <v>43.768999999999998</v>
      </c>
      <c r="I1042" t="s">
        <v>126</v>
      </c>
      <c r="J1042" t="s">
        <v>735</v>
      </c>
      <c r="K1042" t="s">
        <v>105</v>
      </c>
    </row>
    <row r="1043" spans="1:11" x14ac:dyDescent="0.3">
      <c r="A1043" t="s">
        <v>1791</v>
      </c>
      <c r="B1043" t="s">
        <v>168</v>
      </c>
      <c r="C1043">
        <v>7</v>
      </c>
      <c r="D1043">
        <v>4</v>
      </c>
      <c r="E1043">
        <v>1967</v>
      </c>
      <c r="F1043" s="6">
        <v>0.29166666666666669</v>
      </c>
      <c r="G1043">
        <v>-15.651999999999999</v>
      </c>
      <c r="H1043">
        <v>40.997999999999998</v>
      </c>
      <c r="I1043" t="s">
        <v>126</v>
      </c>
      <c r="J1043" t="s">
        <v>1792</v>
      </c>
      <c r="K1043" t="s">
        <v>105</v>
      </c>
    </row>
    <row r="1044" spans="1:11" x14ac:dyDescent="0.3">
      <c r="A1044" t="s">
        <v>1793</v>
      </c>
      <c r="B1044" t="s">
        <v>53</v>
      </c>
      <c r="C1044">
        <v>18</v>
      </c>
      <c r="D1044">
        <v>5</v>
      </c>
      <c r="E1044">
        <v>1951</v>
      </c>
      <c r="F1044" s="6">
        <v>0.85416666666666663</v>
      </c>
      <c r="G1044">
        <v>-12.494</v>
      </c>
      <c r="H1044">
        <v>41.890999999999998</v>
      </c>
      <c r="I1044" t="s">
        <v>126</v>
      </c>
      <c r="J1044" t="s">
        <v>297</v>
      </c>
      <c r="K1044" t="s">
        <v>105</v>
      </c>
    </row>
    <row r="1045" spans="1:11" x14ac:dyDescent="0.3">
      <c r="A1045" t="s">
        <v>1794</v>
      </c>
      <c r="B1045" t="s">
        <v>53</v>
      </c>
      <c r="C1045">
        <v>25</v>
      </c>
      <c r="D1045">
        <v>6</v>
      </c>
      <c r="E1045">
        <v>1852</v>
      </c>
      <c r="F1045" s="6">
        <v>0.39583333333333331</v>
      </c>
      <c r="G1045">
        <v>-1.109</v>
      </c>
      <c r="H1045">
        <v>41.155000000000001</v>
      </c>
      <c r="I1045" t="s">
        <v>707</v>
      </c>
      <c r="J1045" t="s">
        <v>1795</v>
      </c>
      <c r="K1045" t="s">
        <v>105</v>
      </c>
    </row>
    <row r="1046" spans="1:11" x14ac:dyDescent="0.3">
      <c r="A1046" t="s">
        <v>1796</v>
      </c>
      <c r="B1046" t="s">
        <v>168</v>
      </c>
      <c r="C1046">
        <v>13</v>
      </c>
      <c r="D1046">
        <v>2</v>
      </c>
      <c r="E1046">
        <v>1912</v>
      </c>
      <c r="F1046" s="6">
        <v>0.34375</v>
      </c>
      <c r="G1046">
        <v>-9.1880000000000006</v>
      </c>
      <c r="H1046">
        <v>45.463999999999999</v>
      </c>
      <c r="I1046" t="s">
        <v>126</v>
      </c>
      <c r="J1046" t="s">
        <v>286</v>
      </c>
      <c r="K1046" t="s">
        <v>105</v>
      </c>
    </row>
    <row r="1047" spans="1:11" x14ac:dyDescent="0.3">
      <c r="A1047" t="s">
        <v>1797</v>
      </c>
      <c r="B1047" t="s">
        <v>53</v>
      </c>
      <c r="C1047">
        <v>9</v>
      </c>
      <c r="D1047">
        <v>4</v>
      </c>
      <c r="E1047">
        <v>1896</v>
      </c>
      <c r="F1047" s="6">
        <v>0.33333333333333331</v>
      </c>
      <c r="G1047">
        <v>-5.3739999999999997</v>
      </c>
      <c r="H1047">
        <v>43.295000000000002</v>
      </c>
      <c r="I1047" t="s">
        <v>150</v>
      </c>
      <c r="J1047" t="s">
        <v>267</v>
      </c>
      <c r="K1047" t="s">
        <v>105</v>
      </c>
    </row>
    <row r="1048" spans="1:11" x14ac:dyDescent="0.3">
      <c r="A1048" t="s">
        <v>1798</v>
      </c>
      <c r="B1048" t="s">
        <v>53</v>
      </c>
      <c r="C1048">
        <v>15</v>
      </c>
      <c r="D1048">
        <v>2</v>
      </c>
      <c r="E1048">
        <v>1904</v>
      </c>
      <c r="F1048" s="6">
        <v>0.91666666666666663</v>
      </c>
      <c r="G1048">
        <v>-2.3620000000000001</v>
      </c>
      <c r="H1048">
        <v>44.917000000000002</v>
      </c>
      <c r="I1048" t="s">
        <v>150</v>
      </c>
      <c r="J1048" t="s">
        <v>1799</v>
      </c>
      <c r="K1048" t="s">
        <v>105</v>
      </c>
    </row>
    <row r="1049" spans="1:11" x14ac:dyDescent="0.3">
      <c r="A1049" t="s">
        <v>1800</v>
      </c>
      <c r="B1049" t="s">
        <v>53</v>
      </c>
      <c r="C1049">
        <v>3</v>
      </c>
      <c r="D1049">
        <v>9</v>
      </c>
      <c r="E1049">
        <v>1924</v>
      </c>
      <c r="F1049" s="6">
        <v>0.70833333333333337</v>
      </c>
      <c r="G1049">
        <v>-4.7960000000000003</v>
      </c>
      <c r="H1049">
        <v>45.972999999999999</v>
      </c>
      <c r="I1049" t="s">
        <v>126</v>
      </c>
      <c r="J1049" t="s">
        <v>1801</v>
      </c>
      <c r="K1049" t="s">
        <v>105</v>
      </c>
    </row>
    <row r="1050" spans="1:11" x14ac:dyDescent="0.3">
      <c r="A1050" t="s">
        <v>1802</v>
      </c>
      <c r="B1050" t="s">
        <v>53</v>
      </c>
      <c r="C1050">
        <v>11</v>
      </c>
      <c r="D1050">
        <v>3</v>
      </c>
      <c r="E1050">
        <v>1936</v>
      </c>
      <c r="F1050" s="6">
        <v>0.87152777777777779</v>
      </c>
      <c r="G1050">
        <v>74.760000000000005</v>
      </c>
      <c r="H1050">
        <v>40.220999999999997</v>
      </c>
      <c r="I1050" t="s">
        <v>144</v>
      </c>
      <c r="J1050" t="s">
        <v>1803</v>
      </c>
      <c r="K1050" t="s">
        <v>105</v>
      </c>
    </row>
    <row r="1051" spans="1:11" x14ac:dyDescent="0.3">
      <c r="A1051" t="s">
        <v>1804</v>
      </c>
      <c r="B1051" t="s">
        <v>53</v>
      </c>
      <c r="C1051">
        <v>14</v>
      </c>
      <c r="D1051">
        <v>1</v>
      </c>
      <c r="E1051">
        <v>1922</v>
      </c>
      <c r="F1051" s="6">
        <v>0.63541666666666663</v>
      </c>
      <c r="G1051">
        <v>-14.881</v>
      </c>
      <c r="H1051">
        <v>38.046999999999997</v>
      </c>
      <c r="I1051" t="s">
        <v>126</v>
      </c>
      <c r="J1051" t="s">
        <v>1805</v>
      </c>
      <c r="K1051" t="s">
        <v>105</v>
      </c>
    </row>
    <row r="1052" spans="1:11" x14ac:dyDescent="0.3">
      <c r="A1052" t="s">
        <v>1806</v>
      </c>
      <c r="B1052" t="s">
        <v>53</v>
      </c>
      <c r="C1052">
        <v>10</v>
      </c>
      <c r="D1052">
        <v>10</v>
      </c>
      <c r="E1052">
        <v>1964</v>
      </c>
      <c r="F1052" s="6">
        <v>0.34722222222222221</v>
      </c>
      <c r="G1052">
        <v>-9.39</v>
      </c>
      <c r="H1052">
        <v>45.853000000000002</v>
      </c>
      <c r="I1052" t="s">
        <v>126</v>
      </c>
      <c r="J1052" t="s">
        <v>753</v>
      </c>
      <c r="K1052" t="s">
        <v>105</v>
      </c>
    </row>
    <row r="1053" spans="1:11" x14ac:dyDescent="0.3">
      <c r="A1053" t="s">
        <v>1807</v>
      </c>
      <c r="B1053" t="s">
        <v>53</v>
      </c>
      <c r="C1053">
        <v>18</v>
      </c>
      <c r="D1053">
        <v>12</v>
      </c>
      <c r="E1053">
        <v>1940</v>
      </c>
      <c r="F1053" s="6">
        <v>0.54166666666666663</v>
      </c>
      <c r="G1053">
        <v>-12.702</v>
      </c>
      <c r="H1053">
        <v>42.945</v>
      </c>
      <c r="I1053" t="s">
        <v>190</v>
      </c>
      <c r="J1053" t="s">
        <v>1808</v>
      </c>
      <c r="K1053" t="s">
        <v>105</v>
      </c>
    </row>
    <row r="1054" spans="1:11" x14ac:dyDescent="0.3">
      <c r="A1054" t="s">
        <v>1809</v>
      </c>
      <c r="B1054" t="s">
        <v>53</v>
      </c>
      <c r="C1054">
        <v>10</v>
      </c>
      <c r="D1054">
        <v>8</v>
      </c>
      <c r="E1054">
        <v>1960</v>
      </c>
      <c r="F1054" s="6">
        <v>0.875</v>
      </c>
      <c r="G1054">
        <v>4.42</v>
      </c>
      <c r="H1054">
        <v>36.72</v>
      </c>
      <c r="I1054" t="s">
        <v>126</v>
      </c>
      <c r="J1054" t="s">
        <v>1810</v>
      </c>
      <c r="K1054" t="s">
        <v>105</v>
      </c>
    </row>
    <row r="1055" spans="1:11" x14ac:dyDescent="0.3">
      <c r="A1055" t="s">
        <v>1811</v>
      </c>
      <c r="B1055" t="s">
        <v>53</v>
      </c>
      <c r="C1055">
        <v>29</v>
      </c>
      <c r="D1055">
        <v>5</v>
      </c>
      <c r="E1055">
        <v>1910</v>
      </c>
      <c r="F1055" s="6">
        <v>0.23958333333333334</v>
      </c>
      <c r="G1055">
        <v>-11.54</v>
      </c>
      <c r="H1055">
        <v>45.545999999999999</v>
      </c>
      <c r="I1055" t="s">
        <v>126</v>
      </c>
      <c r="J1055" t="s">
        <v>293</v>
      </c>
      <c r="K1055" t="s">
        <v>105</v>
      </c>
    </row>
    <row r="1056" spans="1:11" x14ac:dyDescent="0.3">
      <c r="A1056" t="s">
        <v>1812</v>
      </c>
      <c r="B1056" t="s">
        <v>53</v>
      </c>
      <c r="C1056">
        <v>9</v>
      </c>
      <c r="D1056">
        <v>11</v>
      </c>
      <c r="E1056">
        <v>1927</v>
      </c>
      <c r="F1056" s="6">
        <v>0.20833333333333334</v>
      </c>
      <c r="G1056">
        <v>-14.221</v>
      </c>
      <c r="H1056">
        <v>41.100999999999999</v>
      </c>
      <c r="I1056" t="s">
        <v>126</v>
      </c>
      <c r="J1056" t="s">
        <v>1813</v>
      </c>
      <c r="K1056" t="s">
        <v>105</v>
      </c>
    </row>
    <row r="1057" spans="1:11" x14ac:dyDescent="0.3">
      <c r="A1057" t="s">
        <v>1814</v>
      </c>
      <c r="B1057" t="s">
        <v>53</v>
      </c>
      <c r="C1057">
        <v>26</v>
      </c>
      <c r="D1057">
        <v>7</v>
      </c>
      <c r="E1057">
        <v>1911</v>
      </c>
      <c r="F1057" s="6">
        <v>0.625</v>
      </c>
      <c r="G1057">
        <v>-12.242000000000001</v>
      </c>
      <c r="H1057">
        <v>45.665999999999997</v>
      </c>
      <c r="I1057" t="s">
        <v>126</v>
      </c>
      <c r="J1057" t="s">
        <v>765</v>
      </c>
      <c r="K1057" t="s">
        <v>105</v>
      </c>
    </row>
    <row r="1058" spans="1:11" x14ac:dyDescent="0.3">
      <c r="A1058" t="s">
        <v>1815</v>
      </c>
      <c r="B1058" t="s">
        <v>53</v>
      </c>
      <c r="C1058">
        <v>17</v>
      </c>
      <c r="D1058">
        <v>8</v>
      </c>
      <c r="E1058">
        <v>1897</v>
      </c>
      <c r="F1058" s="6">
        <v>0.33333333333333331</v>
      </c>
      <c r="G1058">
        <v>8.07</v>
      </c>
      <c r="H1058">
        <v>39.450000000000003</v>
      </c>
      <c r="I1058" t="s">
        <v>1816</v>
      </c>
      <c r="J1058" t="s">
        <v>1817</v>
      </c>
      <c r="K1058" t="s">
        <v>105</v>
      </c>
    </row>
    <row r="1059" spans="1:11" x14ac:dyDescent="0.3">
      <c r="A1059" t="s">
        <v>1818</v>
      </c>
      <c r="B1059" t="s">
        <v>53</v>
      </c>
      <c r="C1059">
        <v>27</v>
      </c>
      <c r="D1059">
        <v>12</v>
      </c>
      <c r="E1059">
        <v>1905</v>
      </c>
      <c r="F1059" s="6">
        <v>0.47916666666666669</v>
      </c>
      <c r="G1059">
        <v>-8.0579999999999998</v>
      </c>
      <c r="H1059">
        <v>45.563000000000002</v>
      </c>
      <c r="I1059" t="s">
        <v>126</v>
      </c>
      <c r="J1059" t="s">
        <v>1819</v>
      </c>
      <c r="K1059" t="s">
        <v>105</v>
      </c>
    </row>
    <row r="1060" spans="1:11" x14ac:dyDescent="0.3">
      <c r="A1060" t="s">
        <v>1820</v>
      </c>
      <c r="B1060" t="s">
        <v>53</v>
      </c>
      <c r="C1060">
        <v>10</v>
      </c>
      <c r="D1060">
        <v>5</v>
      </c>
      <c r="E1060">
        <v>1930</v>
      </c>
      <c r="F1060" s="6">
        <v>0.45833333333333331</v>
      </c>
      <c r="G1060">
        <v>-14.253</v>
      </c>
      <c r="H1060">
        <v>40.840000000000003</v>
      </c>
      <c r="I1060" t="s">
        <v>126</v>
      </c>
      <c r="J1060" t="s">
        <v>1315</v>
      </c>
      <c r="K1060" t="s">
        <v>105</v>
      </c>
    </row>
    <row r="1061" spans="1:11" x14ac:dyDescent="0.3">
      <c r="A1061" t="s">
        <v>1821</v>
      </c>
      <c r="B1061" t="s">
        <v>53</v>
      </c>
      <c r="C1061">
        <v>28</v>
      </c>
      <c r="D1061">
        <v>10</v>
      </c>
      <c r="E1061">
        <v>1932</v>
      </c>
      <c r="F1061" s="6">
        <v>0.95833333333333337</v>
      </c>
      <c r="G1061">
        <v>-15.16</v>
      </c>
      <c r="H1061">
        <v>41.808999999999997</v>
      </c>
      <c r="I1061" t="s">
        <v>126</v>
      </c>
      <c r="J1061" t="s">
        <v>1822</v>
      </c>
      <c r="K1061" t="s">
        <v>105</v>
      </c>
    </row>
    <row r="1062" spans="1:11" x14ac:dyDescent="0.3">
      <c r="A1062" t="s">
        <v>1823</v>
      </c>
      <c r="B1062" t="s">
        <v>53</v>
      </c>
      <c r="C1062">
        <v>20</v>
      </c>
      <c r="D1062">
        <v>1</v>
      </c>
      <c r="E1062">
        <v>1959</v>
      </c>
      <c r="F1062" s="6">
        <v>0.875</v>
      </c>
      <c r="G1062">
        <v>-17.809000000000001</v>
      </c>
      <c r="H1062">
        <v>40.56</v>
      </c>
      <c r="I1062" t="s">
        <v>126</v>
      </c>
      <c r="J1062" t="s">
        <v>1824</v>
      </c>
      <c r="K1062" t="s">
        <v>105</v>
      </c>
    </row>
    <row r="1063" spans="1:11" x14ac:dyDescent="0.3">
      <c r="A1063" t="s">
        <v>1825</v>
      </c>
      <c r="B1063" t="s">
        <v>53</v>
      </c>
      <c r="C1063">
        <v>19</v>
      </c>
      <c r="D1063">
        <v>3</v>
      </c>
      <c r="E1063">
        <v>1975</v>
      </c>
      <c r="F1063" s="6">
        <v>0.26041666666666669</v>
      </c>
      <c r="G1063">
        <v>82.995999999999995</v>
      </c>
      <c r="H1063">
        <v>39.963000000000001</v>
      </c>
      <c r="I1063" t="s">
        <v>106</v>
      </c>
      <c r="J1063" t="s">
        <v>224</v>
      </c>
      <c r="K1063" t="s">
        <v>105</v>
      </c>
    </row>
    <row r="1064" spans="1:11" x14ac:dyDescent="0.3">
      <c r="A1064" t="s">
        <v>1826</v>
      </c>
      <c r="B1064" t="s">
        <v>53</v>
      </c>
      <c r="C1064">
        <v>15</v>
      </c>
      <c r="D1064">
        <v>2</v>
      </c>
      <c r="E1064">
        <v>1898</v>
      </c>
      <c r="F1064" s="6">
        <v>0.29166666666666669</v>
      </c>
      <c r="G1064">
        <v>-14.253</v>
      </c>
      <c r="H1064">
        <v>40.840000000000003</v>
      </c>
      <c r="I1064" t="s">
        <v>126</v>
      </c>
      <c r="J1064" t="s">
        <v>1315</v>
      </c>
      <c r="K1064" t="s">
        <v>105</v>
      </c>
    </row>
    <row r="1065" spans="1:11" x14ac:dyDescent="0.3">
      <c r="A1065" t="s">
        <v>1827</v>
      </c>
      <c r="B1065" t="s">
        <v>53</v>
      </c>
      <c r="C1065">
        <v>18</v>
      </c>
      <c r="D1065">
        <v>2</v>
      </c>
      <c r="E1065">
        <v>1936</v>
      </c>
      <c r="F1065" s="6">
        <v>4.1666666666666664E-2</v>
      </c>
      <c r="G1065">
        <v>-11.98</v>
      </c>
      <c r="H1065">
        <v>44.978000000000002</v>
      </c>
      <c r="I1065" t="s">
        <v>126</v>
      </c>
      <c r="J1065" t="s">
        <v>1828</v>
      </c>
      <c r="K1065" t="s">
        <v>105</v>
      </c>
    </row>
    <row r="1066" spans="1:11" x14ac:dyDescent="0.3">
      <c r="A1066" t="s">
        <v>1829</v>
      </c>
      <c r="B1066" t="s">
        <v>53</v>
      </c>
      <c r="C1066">
        <v>12</v>
      </c>
      <c r="D1066">
        <v>2</v>
      </c>
      <c r="E1066">
        <v>1915</v>
      </c>
      <c r="F1066" s="6">
        <v>0.11458333333333333</v>
      </c>
      <c r="G1066">
        <v>-12.494</v>
      </c>
      <c r="H1066">
        <v>41.890999999999998</v>
      </c>
      <c r="I1066" t="s">
        <v>126</v>
      </c>
      <c r="J1066" t="s">
        <v>297</v>
      </c>
      <c r="K1066" t="s">
        <v>105</v>
      </c>
    </row>
    <row r="1067" spans="1:11" x14ac:dyDescent="0.3">
      <c r="A1067" t="s">
        <v>1830</v>
      </c>
      <c r="B1067" t="s">
        <v>53</v>
      </c>
      <c r="C1067">
        <v>22</v>
      </c>
      <c r="D1067">
        <v>1</v>
      </c>
      <c r="E1067">
        <v>1891</v>
      </c>
      <c r="F1067" s="6">
        <v>0.45833333333333331</v>
      </c>
      <c r="G1067">
        <v>-8.8170000000000002</v>
      </c>
      <c r="H1067">
        <v>39.768999999999998</v>
      </c>
      <c r="I1067" t="s">
        <v>203</v>
      </c>
      <c r="J1067" t="s">
        <v>1831</v>
      </c>
      <c r="K1067" t="s">
        <v>105</v>
      </c>
    </row>
    <row r="1068" spans="1:11" x14ac:dyDescent="0.3">
      <c r="A1068" t="s">
        <v>1832</v>
      </c>
      <c r="B1068" t="s">
        <v>53</v>
      </c>
      <c r="C1068">
        <v>13</v>
      </c>
      <c r="D1068">
        <v>6</v>
      </c>
      <c r="E1068">
        <v>1945</v>
      </c>
      <c r="F1068" s="6">
        <v>0.85763888888888884</v>
      </c>
      <c r="G1068">
        <v>-12.494</v>
      </c>
      <c r="H1068">
        <v>41.890999999999998</v>
      </c>
      <c r="I1068" t="s">
        <v>190</v>
      </c>
      <c r="J1068" t="s">
        <v>297</v>
      </c>
      <c r="K1068" t="s">
        <v>105</v>
      </c>
    </row>
    <row r="1069" spans="1:11" x14ac:dyDescent="0.3">
      <c r="A1069" t="s">
        <v>1833</v>
      </c>
      <c r="B1069" t="s">
        <v>53</v>
      </c>
      <c r="C1069">
        <v>23</v>
      </c>
      <c r="D1069">
        <v>8</v>
      </c>
      <c r="E1069">
        <v>1915</v>
      </c>
      <c r="F1069" s="6">
        <v>0.5</v>
      </c>
      <c r="G1069">
        <v>-11.763999999999999</v>
      </c>
      <c r="H1069">
        <v>43.732999999999997</v>
      </c>
      <c r="I1069" t="s">
        <v>126</v>
      </c>
      <c r="J1069" t="s">
        <v>1834</v>
      </c>
      <c r="K1069" t="s">
        <v>105</v>
      </c>
    </row>
    <row r="1070" spans="1:11" x14ac:dyDescent="0.3">
      <c r="A1070" t="s">
        <v>1835</v>
      </c>
      <c r="B1070" t="s">
        <v>53</v>
      </c>
      <c r="C1070">
        <v>4</v>
      </c>
      <c r="D1070">
        <v>8</v>
      </c>
      <c r="E1070">
        <v>1924</v>
      </c>
      <c r="F1070" s="6">
        <v>4.1666666666666664E-2</v>
      </c>
      <c r="G1070">
        <v>-14.792999999999999</v>
      </c>
      <c r="H1070">
        <v>40.914999999999999</v>
      </c>
      <c r="I1070" t="s">
        <v>126</v>
      </c>
      <c r="J1070" t="s">
        <v>1836</v>
      </c>
      <c r="K1070" t="s">
        <v>105</v>
      </c>
    </row>
    <row r="1071" spans="1:11" x14ac:dyDescent="0.3">
      <c r="A1071" t="s">
        <v>1837</v>
      </c>
      <c r="B1071" t="s">
        <v>53</v>
      </c>
      <c r="C1071">
        <v>12</v>
      </c>
      <c r="D1071">
        <v>12</v>
      </c>
      <c r="E1071">
        <v>1935</v>
      </c>
      <c r="F1071" s="6">
        <v>0.67361111111111116</v>
      </c>
      <c r="G1071">
        <v>-11.255000000000001</v>
      </c>
      <c r="H1071">
        <v>45.484999999999999</v>
      </c>
      <c r="I1071" t="s">
        <v>126</v>
      </c>
      <c r="J1071" t="s">
        <v>1838</v>
      </c>
      <c r="K1071" t="s">
        <v>105</v>
      </c>
    </row>
    <row r="1072" spans="1:11" x14ac:dyDescent="0.3">
      <c r="A1072" t="s">
        <v>1839</v>
      </c>
      <c r="B1072" t="s">
        <v>53</v>
      </c>
      <c r="C1072">
        <v>6</v>
      </c>
      <c r="D1072">
        <v>3</v>
      </c>
      <c r="E1072">
        <v>1944</v>
      </c>
      <c r="F1072" s="6">
        <v>0.20833333333333334</v>
      </c>
      <c r="G1072">
        <v>-9.1880000000000006</v>
      </c>
      <c r="H1072">
        <v>45.463999999999999</v>
      </c>
      <c r="I1072" t="s">
        <v>126</v>
      </c>
      <c r="J1072" t="s">
        <v>286</v>
      </c>
      <c r="K1072" t="s">
        <v>105</v>
      </c>
    </row>
    <row r="1073" spans="1:11" x14ac:dyDescent="0.3">
      <c r="A1073" t="s">
        <v>1840</v>
      </c>
      <c r="B1073" t="s">
        <v>53</v>
      </c>
      <c r="C1073">
        <v>30</v>
      </c>
      <c r="D1073">
        <v>12</v>
      </c>
      <c r="E1073">
        <v>1933</v>
      </c>
      <c r="F1073" s="6">
        <v>0.47916666666666669</v>
      </c>
      <c r="G1073">
        <v>-12.863</v>
      </c>
      <c r="H1073">
        <v>45.997</v>
      </c>
      <c r="I1073" t="s">
        <v>126</v>
      </c>
      <c r="J1073" t="s">
        <v>1841</v>
      </c>
      <c r="K1073" t="s">
        <v>105</v>
      </c>
    </row>
    <row r="1074" spans="1:11" x14ac:dyDescent="0.3">
      <c r="A1074" t="s">
        <v>1842</v>
      </c>
      <c r="B1074" t="s">
        <v>53</v>
      </c>
      <c r="C1074">
        <v>10</v>
      </c>
      <c r="D1074">
        <v>1</v>
      </c>
      <c r="E1074">
        <v>1956</v>
      </c>
      <c r="F1074" s="6">
        <v>0.875</v>
      </c>
      <c r="G1074">
        <v>3.3690000000000002</v>
      </c>
      <c r="H1074">
        <v>38.008000000000003</v>
      </c>
      <c r="I1074" t="s">
        <v>126</v>
      </c>
      <c r="J1074" t="s">
        <v>1843</v>
      </c>
      <c r="K1074" t="s">
        <v>105</v>
      </c>
    </row>
    <row r="1075" spans="1:11" x14ac:dyDescent="0.3">
      <c r="A1075" t="s">
        <v>1844</v>
      </c>
      <c r="B1075" t="s">
        <v>53</v>
      </c>
      <c r="C1075">
        <v>17</v>
      </c>
      <c r="D1075">
        <v>10</v>
      </c>
      <c r="E1075">
        <v>1965</v>
      </c>
      <c r="F1075" s="6">
        <v>0.38750000000000001</v>
      </c>
      <c r="G1075">
        <v>-118.24299999999999</v>
      </c>
      <c r="H1075">
        <v>34.052</v>
      </c>
      <c r="I1075" t="s">
        <v>171</v>
      </c>
      <c r="J1075" t="s">
        <v>536</v>
      </c>
      <c r="K1075" t="s">
        <v>105</v>
      </c>
    </row>
    <row r="1076" spans="1:11" x14ac:dyDescent="0.3">
      <c r="A1076" t="s">
        <v>1845</v>
      </c>
      <c r="B1076" t="s">
        <v>53</v>
      </c>
      <c r="C1076">
        <v>21</v>
      </c>
      <c r="D1076">
        <v>5</v>
      </c>
      <c r="E1076">
        <v>1928</v>
      </c>
      <c r="F1076" s="6">
        <v>0.20833333333333334</v>
      </c>
      <c r="G1076">
        <v>7.6630000000000003</v>
      </c>
      <c r="H1076">
        <v>40.829000000000001</v>
      </c>
      <c r="I1076" t="s">
        <v>126</v>
      </c>
      <c r="J1076" t="s">
        <v>1846</v>
      </c>
      <c r="K1076" t="s">
        <v>105</v>
      </c>
    </row>
    <row r="1077" spans="1:11" x14ac:dyDescent="0.3">
      <c r="A1077" t="s">
        <v>1847</v>
      </c>
      <c r="B1077" t="s">
        <v>53</v>
      </c>
      <c r="C1077">
        <v>26</v>
      </c>
      <c r="D1077">
        <v>6</v>
      </c>
      <c r="E1077">
        <v>1950</v>
      </c>
      <c r="F1077" s="6">
        <v>0.39930555555555558</v>
      </c>
      <c r="G1077">
        <v>-8.2149999999999999</v>
      </c>
      <c r="H1077">
        <v>44.048000000000002</v>
      </c>
      <c r="I1077" t="s">
        <v>126</v>
      </c>
      <c r="J1077" t="s">
        <v>1848</v>
      </c>
      <c r="K1077" t="s">
        <v>105</v>
      </c>
    </row>
    <row r="1078" spans="1:11" x14ac:dyDescent="0.3">
      <c r="A1078" t="s">
        <v>1849</v>
      </c>
      <c r="B1078" t="s">
        <v>53</v>
      </c>
      <c r="C1078">
        <v>25</v>
      </c>
      <c r="D1078">
        <v>3</v>
      </c>
      <c r="E1078">
        <v>1931</v>
      </c>
      <c r="F1078" s="6">
        <v>0.20833333333333334</v>
      </c>
      <c r="G1078">
        <v>5.2089999999999996</v>
      </c>
      <c r="H1078">
        <v>38.271999999999998</v>
      </c>
      <c r="I1078" t="s">
        <v>108</v>
      </c>
      <c r="J1078" t="s">
        <v>1850</v>
      </c>
      <c r="K1078" t="s">
        <v>105</v>
      </c>
    </row>
    <row r="1079" spans="1:11" x14ac:dyDescent="0.3">
      <c r="A1079" t="s">
        <v>1851</v>
      </c>
      <c r="B1079" t="s">
        <v>53</v>
      </c>
      <c r="C1079">
        <v>19</v>
      </c>
      <c r="D1079">
        <v>12</v>
      </c>
      <c r="E1079">
        <v>1968</v>
      </c>
      <c r="F1079" s="6">
        <v>0.2951388888888889</v>
      </c>
      <c r="G1079">
        <v>-9.39</v>
      </c>
      <c r="H1079">
        <v>45.853000000000002</v>
      </c>
      <c r="I1079" t="s">
        <v>126</v>
      </c>
      <c r="J1079" t="s">
        <v>753</v>
      </c>
      <c r="K1079" t="s">
        <v>105</v>
      </c>
    </row>
    <row r="1080" spans="1:11" x14ac:dyDescent="0.3">
      <c r="A1080" t="s">
        <v>1852</v>
      </c>
      <c r="B1080" t="s">
        <v>53</v>
      </c>
      <c r="C1080">
        <v>24</v>
      </c>
      <c r="D1080">
        <v>1</v>
      </c>
      <c r="E1080">
        <v>1927</v>
      </c>
      <c r="F1080" s="6">
        <v>0.91666666666666663</v>
      </c>
      <c r="G1080">
        <v>-14.209</v>
      </c>
      <c r="H1080">
        <v>40.972999999999999</v>
      </c>
      <c r="I1080" t="s">
        <v>126</v>
      </c>
      <c r="J1080" t="s">
        <v>1853</v>
      </c>
      <c r="K1080" t="s">
        <v>105</v>
      </c>
    </row>
    <row r="1081" spans="1:11" x14ac:dyDescent="0.3">
      <c r="A1081" t="s">
        <v>1854</v>
      </c>
      <c r="B1081" t="s">
        <v>53</v>
      </c>
      <c r="C1081">
        <v>2</v>
      </c>
      <c r="D1081">
        <v>2</v>
      </c>
      <c r="E1081">
        <v>1891</v>
      </c>
      <c r="F1081" s="6">
        <v>0.375</v>
      </c>
      <c r="G1081">
        <v>-8.5589999999999993</v>
      </c>
      <c r="H1081">
        <v>40.726999999999997</v>
      </c>
      <c r="I1081" t="s">
        <v>203</v>
      </c>
      <c r="J1081" t="s">
        <v>1855</v>
      </c>
      <c r="K1081" t="s">
        <v>105</v>
      </c>
    </row>
    <row r="1082" spans="1:11" x14ac:dyDescent="0.3">
      <c r="A1082" t="s">
        <v>1856</v>
      </c>
      <c r="B1082" t="s">
        <v>53</v>
      </c>
      <c r="C1082">
        <v>13</v>
      </c>
      <c r="D1082">
        <v>1</v>
      </c>
      <c r="E1082">
        <v>1968</v>
      </c>
      <c r="F1082" s="6">
        <v>0.64583333333333337</v>
      </c>
      <c r="G1082">
        <v>-14.584</v>
      </c>
      <c r="H1082">
        <v>42.15</v>
      </c>
      <c r="I1082" t="s">
        <v>126</v>
      </c>
      <c r="J1082" t="s">
        <v>1857</v>
      </c>
      <c r="K1082" t="s">
        <v>105</v>
      </c>
    </row>
    <row r="1083" spans="1:11" x14ac:dyDescent="0.3">
      <c r="A1083" t="s">
        <v>1858</v>
      </c>
      <c r="B1083" t="s">
        <v>53</v>
      </c>
      <c r="C1083">
        <v>27</v>
      </c>
      <c r="D1083">
        <v>11</v>
      </c>
      <c r="E1083">
        <v>1940</v>
      </c>
      <c r="F1083" s="6">
        <v>0.72916666666666663</v>
      </c>
      <c r="G1083">
        <v>-16.449000000000002</v>
      </c>
      <c r="H1083">
        <v>38.793999999999997</v>
      </c>
      <c r="I1083" t="s">
        <v>190</v>
      </c>
      <c r="J1083" t="s">
        <v>1859</v>
      </c>
      <c r="K1083" t="s">
        <v>105</v>
      </c>
    </row>
    <row r="1084" spans="1:11" x14ac:dyDescent="0.3">
      <c r="A1084" t="s">
        <v>1860</v>
      </c>
      <c r="B1084" t="s">
        <v>53</v>
      </c>
      <c r="C1084">
        <v>23</v>
      </c>
      <c r="D1084">
        <v>1</v>
      </c>
      <c r="E1084">
        <v>1953</v>
      </c>
      <c r="F1084" s="6">
        <v>0.71250000000000002</v>
      </c>
      <c r="G1084">
        <v>-118.116</v>
      </c>
      <c r="H1084">
        <v>34.018999999999998</v>
      </c>
      <c r="I1084" t="s">
        <v>137</v>
      </c>
      <c r="J1084" t="s">
        <v>1861</v>
      </c>
      <c r="K1084" t="s">
        <v>105</v>
      </c>
    </row>
    <row r="1085" spans="1:11" x14ac:dyDescent="0.3">
      <c r="A1085" t="s">
        <v>1862</v>
      </c>
      <c r="B1085" t="s">
        <v>53</v>
      </c>
      <c r="C1085">
        <v>11</v>
      </c>
      <c r="D1085">
        <v>4</v>
      </c>
      <c r="E1085">
        <v>1910</v>
      </c>
      <c r="F1085" s="6">
        <v>0.94791666666666663</v>
      </c>
      <c r="G1085">
        <v>7.5919999999999996</v>
      </c>
      <c r="H1085">
        <v>38.845999999999997</v>
      </c>
      <c r="I1085" t="s">
        <v>1816</v>
      </c>
      <c r="J1085" t="s">
        <v>1863</v>
      </c>
      <c r="K1085" t="s">
        <v>105</v>
      </c>
    </row>
    <row r="1086" spans="1:11" x14ac:dyDescent="0.3">
      <c r="A1086" t="s">
        <v>1864</v>
      </c>
      <c r="B1086" t="s">
        <v>53</v>
      </c>
      <c r="C1086">
        <v>17</v>
      </c>
      <c r="D1086">
        <v>4</v>
      </c>
      <c r="E1086">
        <v>1897</v>
      </c>
      <c r="F1086" s="6">
        <v>0.25</v>
      </c>
      <c r="G1086">
        <v>-5.8940000000000001</v>
      </c>
      <c r="H1086">
        <v>50.832000000000001</v>
      </c>
      <c r="I1086" t="s">
        <v>108</v>
      </c>
      <c r="J1086" t="s">
        <v>1865</v>
      </c>
      <c r="K1086" t="s">
        <v>105</v>
      </c>
    </row>
    <row r="1087" spans="1:11" x14ac:dyDescent="0.3">
      <c r="A1087" t="s">
        <v>1866</v>
      </c>
      <c r="B1087" t="s">
        <v>53</v>
      </c>
      <c r="C1087">
        <v>27</v>
      </c>
      <c r="D1087">
        <v>12</v>
      </c>
      <c r="E1087">
        <v>1906</v>
      </c>
      <c r="F1087" s="6">
        <v>0.29166666666666669</v>
      </c>
      <c r="G1087">
        <v>-4.774</v>
      </c>
      <c r="H1087">
        <v>51.588999999999999</v>
      </c>
      <c r="I1087" t="s">
        <v>108</v>
      </c>
      <c r="J1087" t="s">
        <v>607</v>
      </c>
      <c r="K1087" t="s">
        <v>105</v>
      </c>
    </row>
    <row r="1088" spans="1:11" x14ac:dyDescent="0.3">
      <c r="A1088" t="s">
        <v>1867</v>
      </c>
      <c r="B1088" t="s">
        <v>53</v>
      </c>
      <c r="C1088">
        <v>14</v>
      </c>
      <c r="D1088">
        <v>2</v>
      </c>
      <c r="E1088">
        <v>1926</v>
      </c>
      <c r="F1088" s="6">
        <v>0.8125</v>
      </c>
      <c r="G1088">
        <v>9.1359999999999992</v>
      </c>
      <c r="H1088">
        <v>38.707000000000001</v>
      </c>
      <c r="I1088" t="s">
        <v>108</v>
      </c>
      <c r="J1088" t="s">
        <v>1213</v>
      </c>
      <c r="K1088" t="s">
        <v>105</v>
      </c>
    </row>
    <row r="1089" spans="1:11" x14ac:dyDescent="0.3">
      <c r="A1089" t="s">
        <v>1868</v>
      </c>
      <c r="B1089" t="s">
        <v>53</v>
      </c>
      <c r="C1089">
        <v>28</v>
      </c>
      <c r="D1089">
        <v>4</v>
      </c>
      <c r="E1089">
        <v>1889</v>
      </c>
      <c r="F1089" s="6">
        <v>0.625</v>
      </c>
      <c r="G1089">
        <v>7.0540000000000003</v>
      </c>
      <c r="H1089">
        <v>41.543999999999997</v>
      </c>
      <c r="I1089" t="s">
        <v>1816</v>
      </c>
      <c r="J1089" t="s">
        <v>1869</v>
      </c>
      <c r="K1089" t="s">
        <v>105</v>
      </c>
    </row>
    <row r="1090" spans="1:11" x14ac:dyDescent="0.3">
      <c r="A1090" t="s">
        <v>1870</v>
      </c>
      <c r="B1090" t="s">
        <v>53</v>
      </c>
      <c r="C1090">
        <v>24</v>
      </c>
      <c r="D1090">
        <v>12</v>
      </c>
      <c r="E1090">
        <v>1928</v>
      </c>
      <c r="F1090" s="6">
        <v>0.77986111111111112</v>
      </c>
      <c r="G1090">
        <v>122.33</v>
      </c>
      <c r="H1090">
        <v>47.603000000000002</v>
      </c>
      <c r="I1090" t="s">
        <v>137</v>
      </c>
      <c r="J1090" t="s">
        <v>1144</v>
      </c>
      <c r="K1090" t="s">
        <v>105</v>
      </c>
    </row>
    <row r="1091" spans="1:11" x14ac:dyDescent="0.3">
      <c r="A1091" t="s">
        <v>1871</v>
      </c>
      <c r="B1091" t="s">
        <v>53</v>
      </c>
      <c r="C1091">
        <v>22</v>
      </c>
      <c r="D1091">
        <v>6</v>
      </c>
      <c r="E1091">
        <v>1999</v>
      </c>
      <c r="F1091" s="6">
        <v>0.50416666666666665</v>
      </c>
      <c r="G1091">
        <v>-118.24299999999999</v>
      </c>
      <c r="H1091">
        <v>34.052</v>
      </c>
      <c r="I1091" t="s">
        <v>171</v>
      </c>
      <c r="J1091" t="s">
        <v>536</v>
      </c>
      <c r="K1091" t="s">
        <v>105</v>
      </c>
    </row>
    <row r="1092" spans="1:11" x14ac:dyDescent="0.3">
      <c r="A1092" t="s">
        <v>1872</v>
      </c>
      <c r="B1092" t="s">
        <v>53</v>
      </c>
      <c r="C1092">
        <v>15</v>
      </c>
      <c r="D1092">
        <v>10</v>
      </c>
      <c r="E1092">
        <v>1962</v>
      </c>
      <c r="F1092" s="6">
        <v>0.95694444444444449</v>
      </c>
      <c r="G1092">
        <v>71.105000000000004</v>
      </c>
      <c r="H1092">
        <v>42.365000000000002</v>
      </c>
      <c r="I1092" t="s">
        <v>106</v>
      </c>
      <c r="J1092" t="s">
        <v>1590</v>
      </c>
      <c r="K1092" t="s">
        <v>105</v>
      </c>
    </row>
    <row r="1093" spans="1:11" x14ac:dyDescent="0.3">
      <c r="A1093" t="s">
        <v>1873</v>
      </c>
      <c r="B1093" t="s">
        <v>168</v>
      </c>
      <c r="C1093">
        <v>9</v>
      </c>
      <c r="D1093">
        <v>8</v>
      </c>
      <c r="E1093">
        <v>1950</v>
      </c>
      <c r="F1093" s="6">
        <v>0.29166666666666669</v>
      </c>
      <c r="G1093">
        <v>-2.351</v>
      </c>
      <c r="H1093">
        <v>48.856999999999999</v>
      </c>
      <c r="I1093" t="s">
        <v>126</v>
      </c>
      <c r="J1093" t="s">
        <v>155</v>
      </c>
      <c r="K1093" t="s">
        <v>105</v>
      </c>
    </row>
    <row r="1094" spans="1:11" x14ac:dyDescent="0.3">
      <c r="A1094" t="s">
        <v>1874</v>
      </c>
      <c r="B1094" t="s">
        <v>168</v>
      </c>
      <c r="C1094">
        <v>4</v>
      </c>
      <c r="D1094">
        <v>7</v>
      </c>
      <c r="E1094">
        <v>1822</v>
      </c>
      <c r="F1094" s="6">
        <v>4.1666666666666664E-2</v>
      </c>
      <c r="G1094">
        <v>-4.72</v>
      </c>
      <c r="H1094">
        <v>49.774000000000001</v>
      </c>
      <c r="I1094" t="s">
        <v>150</v>
      </c>
      <c r="J1094" t="s">
        <v>1875</v>
      </c>
      <c r="K1094" t="s">
        <v>105</v>
      </c>
    </row>
    <row r="1095" spans="1:11" x14ac:dyDescent="0.3">
      <c r="A1095" t="s">
        <v>1876</v>
      </c>
      <c r="B1095" t="s">
        <v>53</v>
      </c>
      <c r="C1095">
        <v>5</v>
      </c>
      <c r="D1095">
        <v>6</v>
      </c>
      <c r="E1095">
        <v>1962</v>
      </c>
      <c r="F1095" s="6">
        <v>0.35416666666666669</v>
      </c>
      <c r="G1095">
        <v>-2.351</v>
      </c>
      <c r="H1095">
        <v>48.856999999999999</v>
      </c>
      <c r="I1095" t="s">
        <v>126</v>
      </c>
      <c r="J1095" t="s">
        <v>155</v>
      </c>
      <c r="K1095" t="s">
        <v>105</v>
      </c>
    </row>
    <row r="1096" spans="1:11" x14ac:dyDescent="0.3">
      <c r="A1096" t="s">
        <v>1877</v>
      </c>
      <c r="B1096" t="s">
        <v>53</v>
      </c>
      <c r="C1096">
        <v>13</v>
      </c>
      <c r="D1096">
        <v>9</v>
      </c>
      <c r="E1096">
        <v>1885</v>
      </c>
      <c r="F1096" s="6">
        <v>0.54166666666666663</v>
      </c>
      <c r="G1096">
        <v>8.0030000000000001</v>
      </c>
      <c r="H1096">
        <v>40.433999999999997</v>
      </c>
      <c r="I1096" t="s">
        <v>1816</v>
      </c>
      <c r="J1096" t="s">
        <v>1878</v>
      </c>
      <c r="K1096" t="s">
        <v>105</v>
      </c>
    </row>
    <row r="1097" spans="1:11" x14ac:dyDescent="0.3">
      <c r="A1097" t="s">
        <v>1879</v>
      </c>
      <c r="B1097" t="s">
        <v>53</v>
      </c>
      <c r="C1097">
        <v>21</v>
      </c>
      <c r="D1097">
        <v>5</v>
      </c>
      <c r="E1097">
        <v>1923</v>
      </c>
      <c r="F1097" s="6">
        <v>0.33680555555555558</v>
      </c>
      <c r="G1097">
        <v>81.516000000000005</v>
      </c>
      <c r="H1097">
        <v>41.085000000000001</v>
      </c>
      <c r="I1097" t="s">
        <v>106</v>
      </c>
      <c r="J1097" t="s">
        <v>1880</v>
      </c>
      <c r="K1097" t="s">
        <v>105</v>
      </c>
    </row>
    <row r="1098" spans="1:11" x14ac:dyDescent="0.3">
      <c r="A1098" t="s">
        <v>1881</v>
      </c>
      <c r="B1098" t="s">
        <v>168</v>
      </c>
      <c r="C1098">
        <v>18</v>
      </c>
      <c r="D1098">
        <v>12</v>
      </c>
      <c r="E1098">
        <v>1971</v>
      </c>
      <c r="F1098" s="6">
        <v>0.75</v>
      </c>
      <c r="G1098">
        <v>-2.17</v>
      </c>
      <c r="H1098">
        <v>41.387999999999998</v>
      </c>
      <c r="I1098" t="s">
        <v>126</v>
      </c>
      <c r="J1098" t="s">
        <v>1882</v>
      </c>
      <c r="K1098" t="s">
        <v>105</v>
      </c>
    </row>
    <row r="1099" spans="1:11" x14ac:dyDescent="0.3">
      <c r="A1099" t="s">
        <v>1883</v>
      </c>
      <c r="B1099" t="s">
        <v>53</v>
      </c>
      <c r="C1099">
        <v>18</v>
      </c>
      <c r="D1099">
        <v>5</v>
      </c>
      <c r="E1099">
        <v>1929</v>
      </c>
      <c r="F1099" s="6">
        <v>8.3333333333333329E-2</v>
      </c>
      <c r="G1099">
        <v>-11.007999999999999</v>
      </c>
      <c r="H1099">
        <v>44.478000000000002</v>
      </c>
      <c r="I1099" t="s">
        <v>126</v>
      </c>
      <c r="J1099" t="s">
        <v>1884</v>
      </c>
      <c r="K1099" t="s">
        <v>105</v>
      </c>
    </row>
    <row r="1100" spans="1:11" x14ac:dyDescent="0.3">
      <c r="A1100" t="s">
        <v>1885</v>
      </c>
      <c r="B1100" t="s">
        <v>53</v>
      </c>
      <c r="C1100">
        <v>17</v>
      </c>
      <c r="D1100">
        <v>10</v>
      </c>
      <c r="E1100">
        <v>1926</v>
      </c>
      <c r="F1100" s="6">
        <v>0.90625</v>
      </c>
      <c r="G1100">
        <v>3.7330000000000001</v>
      </c>
      <c r="H1100">
        <v>56.704999999999998</v>
      </c>
      <c r="I1100" t="s">
        <v>108</v>
      </c>
      <c r="J1100" t="s">
        <v>1886</v>
      </c>
      <c r="K1100" t="s">
        <v>105</v>
      </c>
    </row>
    <row r="1101" spans="1:11" x14ac:dyDescent="0.3">
      <c r="A1101" t="s">
        <v>1887</v>
      </c>
      <c r="B1101" t="s">
        <v>53</v>
      </c>
      <c r="C1101">
        <v>22</v>
      </c>
      <c r="D1101">
        <v>4</v>
      </c>
      <c r="E1101">
        <v>1946</v>
      </c>
      <c r="F1101" s="6">
        <v>0.22916666666666666</v>
      </c>
      <c r="G1101">
        <v>4.2569999999999997</v>
      </c>
      <c r="H1101">
        <v>55.866</v>
      </c>
      <c r="I1101" t="s">
        <v>126</v>
      </c>
      <c r="J1101" t="s">
        <v>211</v>
      </c>
      <c r="K1101" t="s">
        <v>105</v>
      </c>
    </row>
    <row r="1102" spans="1:11" x14ac:dyDescent="0.3">
      <c r="A1102" t="s">
        <v>1888</v>
      </c>
      <c r="B1102" t="s">
        <v>53</v>
      </c>
      <c r="C1102">
        <v>23</v>
      </c>
      <c r="D1102">
        <v>10</v>
      </c>
      <c r="E1102">
        <v>1939</v>
      </c>
      <c r="F1102" s="6">
        <v>0.21180555555555555</v>
      </c>
      <c r="G1102">
        <v>4.2569999999999997</v>
      </c>
      <c r="H1102">
        <v>55.866</v>
      </c>
      <c r="I1102" t="s">
        <v>126</v>
      </c>
      <c r="J1102" t="s">
        <v>211</v>
      </c>
      <c r="K1102" t="s">
        <v>105</v>
      </c>
    </row>
    <row r="1103" spans="1:11" x14ac:dyDescent="0.3">
      <c r="A1103" t="s">
        <v>1889</v>
      </c>
      <c r="B1103" t="s">
        <v>53</v>
      </c>
      <c r="C1103">
        <v>21</v>
      </c>
      <c r="D1103">
        <v>8</v>
      </c>
      <c r="E1103">
        <v>1954</v>
      </c>
      <c r="F1103" s="6">
        <v>0.70833333333333337</v>
      </c>
      <c r="G1103">
        <v>82.995999999999995</v>
      </c>
      <c r="H1103">
        <v>39.963000000000001</v>
      </c>
      <c r="I1103" t="s">
        <v>106</v>
      </c>
      <c r="J1103" t="s">
        <v>224</v>
      </c>
      <c r="K1103" t="s">
        <v>105</v>
      </c>
    </row>
    <row r="1104" spans="1:11" x14ac:dyDescent="0.3">
      <c r="A1104" t="s">
        <v>1890</v>
      </c>
      <c r="B1104" t="s">
        <v>53</v>
      </c>
      <c r="C1104">
        <v>3</v>
      </c>
      <c r="D1104">
        <v>7</v>
      </c>
      <c r="E1104">
        <v>1918</v>
      </c>
      <c r="F1104" s="6">
        <v>0.1875</v>
      </c>
      <c r="G1104">
        <v>76.575000000000003</v>
      </c>
      <c r="H1104">
        <v>37.637</v>
      </c>
      <c r="I1104" t="s">
        <v>106</v>
      </c>
      <c r="J1104" t="s">
        <v>1891</v>
      </c>
      <c r="K1104" t="s">
        <v>105</v>
      </c>
    </row>
    <row r="1105" spans="1:11" x14ac:dyDescent="0.3">
      <c r="A1105" t="s">
        <v>1892</v>
      </c>
      <c r="B1105" t="s">
        <v>53</v>
      </c>
      <c r="C1105">
        <v>15</v>
      </c>
      <c r="D1105">
        <v>12</v>
      </c>
      <c r="E1105">
        <v>1949</v>
      </c>
      <c r="F1105" s="6">
        <v>0.38194444444444442</v>
      </c>
      <c r="G1105">
        <v>4.2569999999999997</v>
      </c>
      <c r="H1105">
        <v>55.866</v>
      </c>
      <c r="I1105" t="s">
        <v>108</v>
      </c>
      <c r="J1105" t="s">
        <v>211</v>
      </c>
      <c r="K1105" t="s">
        <v>105</v>
      </c>
    </row>
    <row r="1106" spans="1:11" x14ac:dyDescent="0.3">
      <c r="A1106" t="s">
        <v>1893</v>
      </c>
      <c r="B1106" t="s">
        <v>53</v>
      </c>
      <c r="C1106">
        <v>16</v>
      </c>
      <c r="D1106">
        <v>9</v>
      </c>
      <c r="E1106">
        <v>1944</v>
      </c>
      <c r="F1106" s="6">
        <v>0.9375</v>
      </c>
      <c r="G1106">
        <v>-4.8339999999999996</v>
      </c>
      <c r="H1106">
        <v>52.862000000000002</v>
      </c>
      <c r="I1106" t="s">
        <v>190</v>
      </c>
      <c r="J1106" t="s">
        <v>1894</v>
      </c>
      <c r="K1106" t="s">
        <v>105</v>
      </c>
    </row>
    <row r="1107" spans="1:11" x14ac:dyDescent="0.3">
      <c r="A1107" t="s">
        <v>1895</v>
      </c>
      <c r="B1107" t="s">
        <v>168</v>
      </c>
      <c r="C1107">
        <v>20</v>
      </c>
      <c r="D1107">
        <v>8</v>
      </c>
      <c r="E1107">
        <v>1950</v>
      </c>
      <c r="F1107" s="6">
        <v>0.22916666666666666</v>
      </c>
      <c r="G1107">
        <v>-4.6379999999999999</v>
      </c>
      <c r="H1107">
        <v>52.378999999999998</v>
      </c>
      <c r="I1107" t="s">
        <v>126</v>
      </c>
      <c r="J1107" t="s">
        <v>1896</v>
      </c>
      <c r="K1107" t="s">
        <v>105</v>
      </c>
    </row>
    <row r="1108" spans="1:11" x14ac:dyDescent="0.3">
      <c r="A1108" t="s">
        <v>1897</v>
      </c>
      <c r="B1108" t="s">
        <v>53</v>
      </c>
      <c r="C1108">
        <v>4</v>
      </c>
      <c r="D1108">
        <v>7</v>
      </c>
      <c r="E1108">
        <v>1879</v>
      </c>
      <c r="F1108" s="6">
        <v>0.89583333333333337</v>
      </c>
      <c r="G1108">
        <v>-11.452999999999999</v>
      </c>
      <c r="H1108">
        <v>43.722000000000001</v>
      </c>
      <c r="I1108" t="s">
        <v>203</v>
      </c>
      <c r="J1108" t="s">
        <v>1898</v>
      </c>
      <c r="K1108" t="s">
        <v>105</v>
      </c>
    </row>
    <row r="1109" spans="1:11" x14ac:dyDescent="0.3">
      <c r="A1109" t="s">
        <v>1899</v>
      </c>
      <c r="B1109" t="s">
        <v>53</v>
      </c>
      <c r="C1109">
        <v>21</v>
      </c>
      <c r="D1109">
        <v>10</v>
      </c>
      <c r="E1109">
        <v>1928</v>
      </c>
      <c r="F1109" s="6">
        <v>0.375</v>
      </c>
      <c r="G1109">
        <v>-10.919</v>
      </c>
      <c r="H1109">
        <v>43.932000000000002</v>
      </c>
      <c r="I1109" t="s">
        <v>126</v>
      </c>
      <c r="J1109" t="s">
        <v>1900</v>
      </c>
      <c r="K1109" t="s">
        <v>105</v>
      </c>
    </row>
    <row r="1110" spans="1:11" x14ac:dyDescent="0.3">
      <c r="A1110" t="s">
        <v>1901</v>
      </c>
      <c r="B1110" t="s">
        <v>53</v>
      </c>
      <c r="C1110">
        <v>18</v>
      </c>
      <c r="D1110">
        <v>4</v>
      </c>
      <c r="E1110">
        <v>1897</v>
      </c>
      <c r="F1110" s="6">
        <v>0.52430555555555558</v>
      </c>
      <c r="G1110">
        <v>-13.311</v>
      </c>
      <c r="H1110">
        <v>45.906999999999996</v>
      </c>
      <c r="I1110" t="s">
        <v>126</v>
      </c>
      <c r="J1110" t="s">
        <v>763</v>
      </c>
      <c r="K1110" t="s">
        <v>105</v>
      </c>
    </row>
    <row r="1111" spans="1:11" x14ac:dyDescent="0.3">
      <c r="A1111" t="s">
        <v>1902</v>
      </c>
      <c r="B1111" t="s">
        <v>168</v>
      </c>
      <c r="C1111">
        <v>25</v>
      </c>
      <c r="D1111">
        <v>3</v>
      </c>
      <c r="E1111">
        <v>1942</v>
      </c>
      <c r="F1111" s="6">
        <v>0.9375</v>
      </c>
      <c r="G1111">
        <v>90.052000000000007</v>
      </c>
      <c r="H1111">
        <v>35.143000000000001</v>
      </c>
      <c r="I1111" t="s">
        <v>144</v>
      </c>
      <c r="J1111" t="s">
        <v>1903</v>
      </c>
      <c r="K1111" t="s">
        <v>105</v>
      </c>
    </row>
    <row r="1112" spans="1:11" x14ac:dyDescent="0.3">
      <c r="A1112" t="s">
        <v>1904</v>
      </c>
      <c r="B1112" t="s">
        <v>168</v>
      </c>
      <c r="C1112">
        <v>27</v>
      </c>
      <c r="D1112">
        <v>4</v>
      </c>
      <c r="E1112">
        <v>1983</v>
      </c>
      <c r="F1112" s="6">
        <v>0.10416666666666667</v>
      </c>
      <c r="G1112">
        <v>71.058999999999997</v>
      </c>
      <c r="H1112">
        <v>42.359000000000002</v>
      </c>
      <c r="I1112" t="s">
        <v>106</v>
      </c>
      <c r="J1112" t="s">
        <v>176</v>
      </c>
      <c r="K1112" t="s">
        <v>105</v>
      </c>
    </row>
    <row r="1113" spans="1:11" x14ac:dyDescent="0.3">
      <c r="A1113" t="s">
        <v>1905</v>
      </c>
      <c r="B1113" t="s">
        <v>168</v>
      </c>
      <c r="C1113">
        <v>10</v>
      </c>
      <c r="D1113">
        <v>10</v>
      </c>
      <c r="E1113">
        <v>1954</v>
      </c>
      <c r="F1113" s="6">
        <v>0.25</v>
      </c>
      <c r="G1113">
        <v>-5.3739999999999997</v>
      </c>
      <c r="H1113">
        <v>43.295000000000002</v>
      </c>
      <c r="I1113" t="s">
        <v>126</v>
      </c>
      <c r="J1113" t="s">
        <v>267</v>
      </c>
      <c r="K1113" t="s">
        <v>105</v>
      </c>
    </row>
    <row r="1114" spans="1:11" x14ac:dyDescent="0.3">
      <c r="A1114" t="s">
        <v>1906</v>
      </c>
      <c r="B1114" t="s">
        <v>168</v>
      </c>
      <c r="C1114">
        <v>3</v>
      </c>
      <c r="D1114">
        <v>3</v>
      </c>
      <c r="E1114">
        <v>1939</v>
      </c>
      <c r="F1114" s="6">
        <v>0.86805555555555558</v>
      </c>
      <c r="G1114">
        <v>-2.2429999999999999</v>
      </c>
      <c r="H1114">
        <v>48.834000000000003</v>
      </c>
      <c r="I1114" t="s">
        <v>108</v>
      </c>
      <c r="J1114" t="s">
        <v>459</v>
      </c>
      <c r="K1114" t="s">
        <v>105</v>
      </c>
    </row>
    <row r="1115" spans="1:11" x14ac:dyDescent="0.3">
      <c r="A1115" t="s">
        <v>1907</v>
      </c>
      <c r="B1115" t="s">
        <v>53</v>
      </c>
      <c r="C1115">
        <v>19</v>
      </c>
      <c r="D1115">
        <v>8</v>
      </c>
      <c r="E1115">
        <v>1952</v>
      </c>
      <c r="F1115" s="6">
        <v>7.4305555555555555E-2</v>
      </c>
      <c r="G1115">
        <v>-118.24299999999999</v>
      </c>
      <c r="H1115">
        <v>34.052</v>
      </c>
      <c r="I1115" t="s">
        <v>171</v>
      </c>
      <c r="J1115" t="s">
        <v>536</v>
      </c>
      <c r="K1115" t="s">
        <v>105</v>
      </c>
    </row>
    <row r="1116" spans="1:11" x14ac:dyDescent="0.3">
      <c r="A1116" t="s">
        <v>1908</v>
      </c>
      <c r="B1116" t="s">
        <v>53</v>
      </c>
      <c r="C1116">
        <v>25</v>
      </c>
      <c r="D1116">
        <v>1</v>
      </c>
      <c r="E1116">
        <v>1927</v>
      </c>
      <c r="F1116" s="6">
        <v>0.67361111111111116</v>
      </c>
      <c r="G1116">
        <v>-4.49</v>
      </c>
      <c r="H1116">
        <v>52.161000000000001</v>
      </c>
      <c r="I1116" t="s">
        <v>108</v>
      </c>
      <c r="J1116" t="s">
        <v>964</v>
      </c>
      <c r="K1116" t="s">
        <v>105</v>
      </c>
    </row>
    <row r="1117" spans="1:11" x14ac:dyDescent="0.3">
      <c r="A1117" t="s">
        <v>1909</v>
      </c>
      <c r="B1117" t="s">
        <v>53</v>
      </c>
      <c r="C1117">
        <v>18</v>
      </c>
      <c r="D1117">
        <v>3</v>
      </c>
      <c r="E1117">
        <v>1916</v>
      </c>
      <c r="F1117" s="6">
        <v>0.65277777777777779</v>
      </c>
      <c r="G1117">
        <v>-4.8840000000000003</v>
      </c>
      <c r="H1117">
        <v>52.085999999999999</v>
      </c>
      <c r="I1117" t="s">
        <v>126</v>
      </c>
      <c r="J1117" t="s">
        <v>1910</v>
      </c>
      <c r="K1117" t="s">
        <v>105</v>
      </c>
    </row>
    <row r="1118" spans="1:11" x14ac:dyDescent="0.3">
      <c r="A1118" t="s">
        <v>1911</v>
      </c>
      <c r="B1118" t="s">
        <v>168</v>
      </c>
      <c r="C1118">
        <v>6</v>
      </c>
      <c r="D1118">
        <v>7</v>
      </c>
      <c r="E1118">
        <v>1949</v>
      </c>
      <c r="F1118" s="6">
        <v>2.9166666666666667E-2</v>
      </c>
      <c r="G1118">
        <v>90.200999999999993</v>
      </c>
      <c r="H1118">
        <v>38.634999999999998</v>
      </c>
      <c r="I1118" t="s">
        <v>144</v>
      </c>
      <c r="J1118" t="s">
        <v>1912</v>
      </c>
      <c r="K1118" t="s">
        <v>105</v>
      </c>
    </row>
    <row r="1119" spans="1:11" x14ac:dyDescent="0.3">
      <c r="A1119" t="s">
        <v>1913</v>
      </c>
      <c r="B1119" t="s">
        <v>168</v>
      </c>
      <c r="C1119">
        <v>26</v>
      </c>
      <c r="D1119">
        <v>4</v>
      </c>
      <c r="E1119">
        <v>1935</v>
      </c>
      <c r="F1119" s="6">
        <v>0.3923611111111111</v>
      </c>
      <c r="G1119">
        <v>-2.351</v>
      </c>
      <c r="H1119">
        <v>48.856999999999999</v>
      </c>
      <c r="I1119" t="s">
        <v>126</v>
      </c>
      <c r="J1119" t="s">
        <v>155</v>
      </c>
      <c r="K1119" t="s">
        <v>105</v>
      </c>
    </row>
    <row r="1120" spans="1:11" x14ac:dyDescent="0.3">
      <c r="A1120" t="s">
        <v>1914</v>
      </c>
      <c r="B1120" t="s">
        <v>168</v>
      </c>
      <c r="C1120">
        <v>27</v>
      </c>
      <c r="D1120">
        <v>4</v>
      </c>
      <c r="E1120">
        <v>1953</v>
      </c>
      <c r="F1120" s="6">
        <v>0.8569444444444444</v>
      </c>
      <c r="G1120">
        <v>72.673000000000002</v>
      </c>
      <c r="H1120">
        <v>41.765999999999998</v>
      </c>
      <c r="I1120" t="s">
        <v>106</v>
      </c>
      <c r="J1120" t="s">
        <v>1915</v>
      </c>
      <c r="K1120" t="s">
        <v>105</v>
      </c>
    </row>
    <row r="1121" spans="1:11" x14ac:dyDescent="0.3">
      <c r="A1121" t="s">
        <v>1916</v>
      </c>
      <c r="B1121" t="s">
        <v>168</v>
      </c>
      <c r="C1121">
        <v>29</v>
      </c>
      <c r="D1121">
        <v>4</v>
      </c>
      <c r="E1121">
        <v>1979</v>
      </c>
      <c r="F1121" s="6">
        <v>0.99791666666666667</v>
      </c>
      <c r="G1121">
        <v>71.073999999999998</v>
      </c>
      <c r="H1121">
        <v>42.426000000000002</v>
      </c>
      <c r="I1121" t="s">
        <v>106</v>
      </c>
      <c r="J1121" t="s">
        <v>1685</v>
      </c>
      <c r="K1121" t="s">
        <v>105</v>
      </c>
    </row>
    <row r="1122" spans="1:11" x14ac:dyDescent="0.3">
      <c r="A1122" t="s">
        <v>1917</v>
      </c>
      <c r="B1122" t="s">
        <v>53</v>
      </c>
      <c r="C1122">
        <v>31</v>
      </c>
      <c r="D1122">
        <v>7</v>
      </c>
      <c r="E1122">
        <v>1885</v>
      </c>
      <c r="F1122" s="6">
        <v>0.60416666666666663</v>
      </c>
      <c r="G1122">
        <v>-10.628</v>
      </c>
      <c r="H1122">
        <v>44.695999999999998</v>
      </c>
      <c r="I1122" t="s">
        <v>203</v>
      </c>
      <c r="J1122" t="s">
        <v>1918</v>
      </c>
      <c r="K1122" t="s">
        <v>105</v>
      </c>
    </row>
    <row r="1123" spans="1:11" x14ac:dyDescent="0.3">
      <c r="A1123" t="s">
        <v>1919</v>
      </c>
      <c r="B1123" t="s">
        <v>53</v>
      </c>
      <c r="C1123">
        <v>28</v>
      </c>
      <c r="D1123">
        <v>3</v>
      </c>
      <c r="E1123">
        <v>1862</v>
      </c>
      <c r="F1123" s="6">
        <v>0.4375</v>
      </c>
      <c r="G1123">
        <v>1.5569999999999999</v>
      </c>
      <c r="H1123">
        <v>47.218000000000004</v>
      </c>
      <c r="I1123" t="s">
        <v>150</v>
      </c>
      <c r="J1123" t="s">
        <v>1920</v>
      </c>
      <c r="K1123" t="s">
        <v>105</v>
      </c>
    </row>
    <row r="1124" spans="1:11" x14ac:dyDescent="0.3">
      <c r="A1124" t="s">
        <v>1921</v>
      </c>
      <c r="B1124" t="s">
        <v>53</v>
      </c>
      <c r="C1124">
        <v>12</v>
      </c>
      <c r="D1124">
        <v>8</v>
      </c>
      <c r="E1124">
        <v>1861</v>
      </c>
      <c r="F1124" s="6">
        <v>0.41666666666666669</v>
      </c>
      <c r="G1124">
        <v>-3.1269999999999998</v>
      </c>
      <c r="H1124">
        <v>42.481999999999999</v>
      </c>
      <c r="I1124" t="s">
        <v>150</v>
      </c>
      <c r="J1124" t="s">
        <v>1922</v>
      </c>
      <c r="K1124" t="s">
        <v>105</v>
      </c>
    </row>
    <row r="1125" spans="1:11" x14ac:dyDescent="0.3">
      <c r="A1125" t="s">
        <v>1923</v>
      </c>
      <c r="B1125" t="s">
        <v>53</v>
      </c>
      <c r="C1125">
        <v>12</v>
      </c>
      <c r="D1125">
        <v>10</v>
      </c>
      <c r="E1125">
        <v>1931</v>
      </c>
      <c r="F1125" s="6">
        <v>0.20833333333333334</v>
      </c>
      <c r="G1125">
        <v>-10.026</v>
      </c>
      <c r="H1125">
        <v>45.134</v>
      </c>
      <c r="I1125" t="s">
        <v>126</v>
      </c>
      <c r="J1125" t="s">
        <v>1924</v>
      </c>
      <c r="K1125" t="s">
        <v>105</v>
      </c>
    </row>
    <row r="1126" spans="1:11" x14ac:dyDescent="0.3">
      <c r="A1126" t="s">
        <v>1925</v>
      </c>
      <c r="B1126" t="s">
        <v>168</v>
      </c>
      <c r="C1126">
        <v>11</v>
      </c>
      <c r="D1126">
        <v>8</v>
      </c>
      <c r="E1126">
        <v>1925</v>
      </c>
      <c r="F1126" s="6">
        <v>0.1736111111111111</v>
      </c>
      <c r="G1126">
        <v>93.263999999999996</v>
      </c>
      <c r="H1126">
        <v>44.976999999999997</v>
      </c>
      <c r="I1126" t="s">
        <v>144</v>
      </c>
      <c r="J1126" t="s">
        <v>1680</v>
      </c>
      <c r="K1126" t="s">
        <v>105</v>
      </c>
    </row>
    <row r="1127" spans="1:11" x14ac:dyDescent="0.3">
      <c r="A1127" t="s">
        <v>1926</v>
      </c>
      <c r="B1127" t="s">
        <v>168</v>
      </c>
      <c r="C1127">
        <v>12</v>
      </c>
      <c r="D1127">
        <v>3</v>
      </c>
      <c r="E1127">
        <v>1925</v>
      </c>
      <c r="F1127" s="6">
        <v>4.1666666666666664E-2</v>
      </c>
      <c r="G1127">
        <v>-5.226</v>
      </c>
      <c r="H1127">
        <v>46.204999999999998</v>
      </c>
      <c r="I1127" t="s">
        <v>108</v>
      </c>
      <c r="J1127" t="s">
        <v>368</v>
      </c>
      <c r="K1127" t="s">
        <v>105</v>
      </c>
    </row>
    <row r="1128" spans="1:11" x14ac:dyDescent="0.3">
      <c r="A1128" t="s">
        <v>1927</v>
      </c>
      <c r="B1128" t="s">
        <v>168</v>
      </c>
      <c r="C1128">
        <v>21</v>
      </c>
      <c r="D1128">
        <v>6</v>
      </c>
      <c r="E1128">
        <v>1961</v>
      </c>
      <c r="F1128" s="6">
        <v>0.42708333333333331</v>
      </c>
      <c r="G1128">
        <v>-4.399</v>
      </c>
      <c r="H1128">
        <v>51.220999999999997</v>
      </c>
      <c r="I1128" t="s">
        <v>126</v>
      </c>
      <c r="J1128" t="s">
        <v>913</v>
      </c>
      <c r="K1128" t="s">
        <v>105</v>
      </c>
    </row>
    <row r="1129" spans="1:11" x14ac:dyDescent="0.3">
      <c r="A1129" t="s">
        <v>1928</v>
      </c>
      <c r="B1129" t="s">
        <v>168</v>
      </c>
      <c r="C1129">
        <v>15</v>
      </c>
      <c r="D1129">
        <v>5</v>
      </c>
      <c r="E1129">
        <v>1898</v>
      </c>
      <c r="F1129" s="6">
        <v>0.125</v>
      </c>
      <c r="G1129">
        <v>-2.2570000000000001</v>
      </c>
      <c r="H1129">
        <v>48.896999999999998</v>
      </c>
      <c r="I1129" t="s">
        <v>150</v>
      </c>
      <c r="J1129" t="s">
        <v>1929</v>
      </c>
      <c r="K1129" t="s">
        <v>105</v>
      </c>
    </row>
    <row r="1130" spans="1:11" x14ac:dyDescent="0.3">
      <c r="A1130" t="s">
        <v>1930</v>
      </c>
      <c r="B1130" t="s">
        <v>53</v>
      </c>
      <c r="C1130">
        <v>2</v>
      </c>
      <c r="D1130">
        <v>4</v>
      </c>
      <c r="E1130">
        <v>1906</v>
      </c>
      <c r="F1130" s="6">
        <v>0.41666666666666669</v>
      </c>
      <c r="G1130">
        <v>-2.92</v>
      </c>
      <c r="H1130">
        <v>47.658000000000001</v>
      </c>
      <c r="I1130" t="s">
        <v>150</v>
      </c>
      <c r="J1130" t="s">
        <v>1931</v>
      </c>
      <c r="K1130" t="s">
        <v>105</v>
      </c>
    </row>
    <row r="1131" spans="1:11" x14ac:dyDescent="0.3">
      <c r="A1131" t="s">
        <v>1932</v>
      </c>
      <c r="B1131" t="s">
        <v>53</v>
      </c>
      <c r="C1131">
        <v>5</v>
      </c>
      <c r="D1131">
        <v>10</v>
      </c>
      <c r="E1131">
        <v>1800</v>
      </c>
      <c r="F1131" s="6">
        <v>0.95833333333333337</v>
      </c>
      <c r="G1131">
        <v>-1.0980000000000001</v>
      </c>
      <c r="H1131">
        <v>49.442</v>
      </c>
      <c r="I1131" t="s">
        <v>150</v>
      </c>
      <c r="J1131" t="s">
        <v>1396</v>
      </c>
      <c r="K1131" t="s">
        <v>105</v>
      </c>
    </row>
    <row r="1132" spans="1:11" x14ac:dyDescent="0.3">
      <c r="A1132" t="s">
        <v>1933</v>
      </c>
      <c r="B1132" t="s">
        <v>53</v>
      </c>
      <c r="C1132">
        <v>16</v>
      </c>
      <c r="D1132">
        <v>8</v>
      </c>
      <c r="E1132">
        <v>1880</v>
      </c>
      <c r="F1132" s="6">
        <v>0.16666666666666666</v>
      </c>
      <c r="G1132">
        <v>-4.3609999999999998</v>
      </c>
      <c r="H1132">
        <v>43.835000000000001</v>
      </c>
      <c r="I1132" t="s">
        <v>150</v>
      </c>
      <c r="J1132" t="s">
        <v>1102</v>
      </c>
      <c r="K1132" t="s">
        <v>105</v>
      </c>
    </row>
    <row r="1133" spans="1:11" x14ac:dyDescent="0.3">
      <c r="A1133" t="s">
        <v>1934</v>
      </c>
      <c r="B1133" t="s">
        <v>53</v>
      </c>
      <c r="C1133">
        <v>1</v>
      </c>
      <c r="D1133">
        <v>5</v>
      </c>
      <c r="E1133">
        <v>1884</v>
      </c>
      <c r="F1133" s="6">
        <v>0.625</v>
      </c>
      <c r="G1133">
        <v>-0.58499999999999996</v>
      </c>
      <c r="H1133">
        <v>43.648000000000003</v>
      </c>
      <c r="I1133" t="s">
        <v>150</v>
      </c>
      <c r="J1133" t="s">
        <v>1935</v>
      </c>
      <c r="K1133" t="s">
        <v>105</v>
      </c>
    </row>
    <row r="1134" spans="1:11" x14ac:dyDescent="0.3">
      <c r="A1134" t="s">
        <v>1936</v>
      </c>
      <c r="B1134" t="s">
        <v>53</v>
      </c>
      <c r="C1134">
        <v>24</v>
      </c>
      <c r="D1134">
        <v>10</v>
      </c>
      <c r="E1134">
        <v>1913</v>
      </c>
      <c r="F1134" s="6">
        <v>0.95833333333333337</v>
      </c>
      <c r="G1134">
        <v>-2.351</v>
      </c>
      <c r="H1134">
        <v>48.856999999999999</v>
      </c>
      <c r="I1134" t="s">
        <v>108</v>
      </c>
      <c r="J1134" t="s">
        <v>155</v>
      </c>
      <c r="K1134" t="s">
        <v>105</v>
      </c>
    </row>
    <row r="1135" spans="1:11" x14ac:dyDescent="0.3">
      <c r="A1135" t="s">
        <v>1937</v>
      </c>
      <c r="B1135" t="s">
        <v>53</v>
      </c>
      <c r="C1135">
        <v>22</v>
      </c>
      <c r="D1135">
        <v>4</v>
      </c>
      <c r="E1135">
        <v>1838</v>
      </c>
      <c r="F1135" s="6">
        <v>0.58333333333333337</v>
      </c>
      <c r="G1135">
        <v>1.351</v>
      </c>
      <c r="H1135">
        <v>48.91</v>
      </c>
      <c r="I1135" t="s">
        <v>150</v>
      </c>
      <c r="J1135" t="s">
        <v>1938</v>
      </c>
      <c r="K1135" t="s">
        <v>105</v>
      </c>
    </row>
    <row r="1136" spans="1:11" x14ac:dyDescent="0.3">
      <c r="A1136" t="s">
        <v>1939</v>
      </c>
      <c r="B1136" t="s">
        <v>53</v>
      </c>
      <c r="C1136">
        <v>12</v>
      </c>
      <c r="D1136">
        <v>1</v>
      </c>
      <c r="E1136">
        <v>1884</v>
      </c>
      <c r="F1136" s="6">
        <v>0.20833333333333334</v>
      </c>
      <c r="G1136">
        <v>-2.351</v>
      </c>
      <c r="H1136">
        <v>48.856999999999999</v>
      </c>
      <c r="I1136" t="s">
        <v>150</v>
      </c>
      <c r="J1136" t="s">
        <v>155</v>
      </c>
      <c r="K1136" t="s">
        <v>105</v>
      </c>
    </row>
    <row r="1137" spans="1:11" x14ac:dyDescent="0.3">
      <c r="A1137" t="s">
        <v>1940</v>
      </c>
      <c r="B1137" t="s">
        <v>53</v>
      </c>
      <c r="C1137">
        <v>25</v>
      </c>
      <c r="D1137">
        <v>11</v>
      </c>
      <c r="E1137">
        <v>1917</v>
      </c>
      <c r="F1137" s="6">
        <v>0.77083333333333337</v>
      </c>
      <c r="G1137">
        <v>-2.351</v>
      </c>
      <c r="H1137">
        <v>48.856999999999999</v>
      </c>
      <c r="I1137" t="s">
        <v>108</v>
      </c>
      <c r="J1137" t="s">
        <v>155</v>
      </c>
      <c r="K1137" t="s">
        <v>105</v>
      </c>
    </row>
    <row r="1138" spans="1:11" x14ac:dyDescent="0.3">
      <c r="A1138" t="s">
        <v>1941</v>
      </c>
      <c r="B1138" t="s">
        <v>53</v>
      </c>
      <c r="C1138">
        <v>1</v>
      </c>
      <c r="D1138">
        <v>11</v>
      </c>
      <c r="E1138">
        <v>1894</v>
      </c>
      <c r="F1138" s="6">
        <v>0.20833333333333334</v>
      </c>
      <c r="G1138">
        <v>-7.76</v>
      </c>
      <c r="H1138">
        <v>36.9</v>
      </c>
      <c r="I1138" t="s">
        <v>150</v>
      </c>
      <c r="J1138" t="s">
        <v>1109</v>
      </c>
      <c r="K1138" t="s">
        <v>105</v>
      </c>
    </row>
    <row r="1139" spans="1:11" x14ac:dyDescent="0.3">
      <c r="A1139" t="s">
        <v>1942</v>
      </c>
      <c r="B1139" t="s">
        <v>53</v>
      </c>
      <c r="C1139">
        <v>26</v>
      </c>
      <c r="D1139">
        <v>11</v>
      </c>
      <c r="E1139">
        <v>1926</v>
      </c>
      <c r="F1139" s="6">
        <v>0.66666666666666663</v>
      </c>
      <c r="G1139">
        <v>3.4</v>
      </c>
      <c r="H1139">
        <v>47.835000000000001</v>
      </c>
      <c r="I1139" t="s">
        <v>108</v>
      </c>
      <c r="J1139" t="s">
        <v>1943</v>
      </c>
      <c r="K1139" t="s">
        <v>105</v>
      </c>
    </row>
    <row r="1140" spans="1:11" x14ac:dyDescent="0.3">
      <c r="A1140" t="s">
        <v>1944</v>
      </c>
      <c r="B1140" t="s">
        <v>53</v>
      </c>
      <c r="C1140">
        <v>8</v>
      </c>
      <c r="D1140">
        <v>9</v>
      </c>
      <c r="E1140">
        <v>1899</v>
      </c>
      <c r="F1140" s="6">
        <v>0.4375</v>
      </c>
      <c r="G1140">
        <v>-1.0980000000000001</v>
      </c>
      <c r="H1140">
        <v>49.442</v>
      </c>
      <c r="I1140" t="s">
        <v>150</v>
      </c>
      <c r="J1140" t="s">
        <v>1396</v>
      </c>
      <c r="K1140" t="s">
        <v>105</v>
      </c>
    </row>
    <row r="1141" spans="1:11" x14ac:dyDescent="0.3">
      <c r="A1141" t="s">
        <v>1945</v>
      </c>
      <c r="B1141" t="s">
        <v>53</v>
      </c>
      <c r="C1141">
        <v>10</v>
      </c>
      <c r="D1141">
        <v>5</v>
      </c>
      <c r="E1141">
        <v>1904</v>
      </c>
      <c r="F1141" s="6">
        <v>0.86875000000000002</v>
      </c>
      <c r="G1141">
        <v>-2.2730000000000001</v>
      </c>
      <c r="H1141">
        <v>48.884</v>
      </c>
      <c r="I1141" t="s">
        <v>150</v>
      </c>
      <c r="J1141" t="s">
        <v>888</v>
      </c>
      <c r="K1141" t="s">
        <v>105</v>
      </c>
    </row>
    <row r="1142" spans="1:11" x14ac:dyDescent="0.3">
      <c r="A1142" t="s">
        <v>1946</v>
      </c>
      <c r="B1142" t="s">
        <v>53</v>
      </c>
      <c r="C1142">
        <v>7</v>
      </c>
      <c r="D1142">
        <v>6</v>
      </c>
      <c r="E1142">
        <v>1871</v>
      </c>
      <c r="F1142" s="6">
        <v>0.79166666666666663</v>
      </c>
      <c r="G1142">
        <v>-12.494</v>
      </c>
      <c r="H1142">
        <v>41.890999999999998</v>
      </c>
      <c r="I1142" t="s">
        <v>203</v>
      </c>
      <c r="J1142" t="s">
        <v>297</v>
      </c>
      <c r="K1142" t="s">
        <v>105</v>
      </c>
    </row>
    <row r="1143" spans="1:11" x14ac:dyDescent="0.3">
      <c r="A1143" t="s">
        <v>1947</v>
      </c>
      <c r="B1143" t="s">
        <v>53</v>
      </c>
      <c r="C1143">
        <v>3</v>
      </c>
      <c r="D1143">
        <v>5</v>
      </c>
      <c r="E1143">
        <v>1930</v>
      </c>
      <c r="F1143" s="6">
        <v>0.6875</v>
      </c>
      <c r="G1143">
        <v>-12.339</v>
      </c>
      <c r="H1143">
        <v>45.435000000000002</v>
      </c>
      <c r="I1143" t="s">
        <v>126</v>
      </c>
      <c r="J1143" t="s">
        <v>662</v>
      </c>
      <c r="K1143" t="s">
        <v>105</v>
      </c>
    </row>
    <row r="1144" spans="1:11" x14ac:dyDescent="0.3">
      <c r="A1144" t="s">
        <v>1948</v>
      </c>
      <c r="B1144" t="s">
        <v>53</v>
      </c>
      <c r="C1144">
        <v>23</v>
      </c>
      <c r="D1144">
        <v>3</v>
      </c>
      <c r="E1144">
        <v>1917</v>
      </c>
      <c r="F1144" s="6">
        <v>0.20833333333333334</v>
      </c>
      <c r="G1144">
        <v>-7.6829999999999998</v>
      </c>
      <c r="H1144">
        <v>45.067999999999998</v>
      </c>
      <c r="I1144" t="s">
        <v>126</v>
      </c>
      <c r="J1144" t="s">
        <v>191</v>
      </c>
      <c r="K1144" t="s">
        <v>105</v>
      </c>
    </row>
    <row r="1145" spans="1:11" x14ac:dyDescent="0.3">
      <c r="A1145" t="s">
        <v>1949</v>
      </c>
      <c r="B1145" t="s">
        <v>53</v>
      </c>
      <c r="C1145">
        <v>30</v>
      </c>
      <c r="D1145">
        <v>11</v>
      </c>
      <c r="E1145">
        <v>1944</v>
      </c>
      <c r="F1145" s="6">
        <v>0.83333333333333337</v>
      </c>
      <c r="G1145">
        <v>-16.41</v>
      </c>
      <c r="H1145">
        <v>38.381999999999998</v>
      </c>
      <c r="I1145" t="s">
        <v>126</v>
      </c>
      <c r="J1145" t="s">
        <v>1950</v>
      </c>
      <c r="K1145" t="s">
        <v>105</v>
      </c>
    </row>
    <row r="1146" spans="1:11" x14ac:dyDescent="0.3">
      <c r="A1146" t="s">
        <v>1951</v>
      </c>
      <c r="B1146" t="s">
        <v>53</v>
      </c>
      <c r="C1146">
        <v>11</v>
      </c>
      <c r="D1146">
        <v>5</v>
      </c>
      <c r="E1146">
        <v>1977</v>
      </c>
      <c r="F1146" s="6">
        <v>0.16666666666666666</v>
      </c>
      <c r="G1146">
        <v>4.0720000000000001</v>
      </c>
      <c r="H1146">
        <v>48.51</v>
      </c>
      <c r="I1146" t="s">
        <v>190</v>
      </c>
      <c r="J1146" t="s">
        <v>1952</v>
      </c>
      <c r="K1146" t="s">
        <v>105</v>
      </c>
    </row>
    <row r="1147" spans="1:11" x14ac:dyDescent="0.3">
      <c r="A1147" t="s">
        <v>1953</v>
      </c>
      <c r="B1147" t="s">
        <v>53</v>
      </c>
      <c r="C1147">
        <v>22</v>
      </c>
      <c r="D1147">
        <v>3</v>
      </c>
      <c r="E1147">
        <v>1937</v>
      </c>
      <c r="F1147" s="6">
        <v>0.41666666666666669</v>
      </c>
      <c r="G1147">
        <v>-7.0449999999999999</v>
      </c>
      <c r="H1147">
        <v>49.325000000000003</v>
      </c>
      <c r="I1147" t="s">
        <v>126</v>
      </c>
      <c r="J1147" t="s">
        <v>1954</v>
      </c>
      <c r="K1147" t="s">
        <v>105</v>
      </c>
    </row>
    <row r="1148" spans="1:11" x14ac:dyDescent="0.3">
      <c r="A1148" t="s">
        <v>1955</v>
      </c>
      <c r="B1148" t="s">
        <v>53</v>
      </c>
      <c r="C1148">
        <v>12</v>
      </c>
      <c r="D1148">
        <v>5</v>
      </c>
      <c r="E1148">
        <v>1922</v>
      </c>
      <c r="F1148" s="6">
        <v>0.98958333333333337</v>
      </c>
      <c r="G1148">
        <v>-9.7360000000000007</v>
      </c>
      <c r="H1148">
        <v>52.372</v>
      </c>
      <c r="I1148" t="s">
        <v>126</v>
      </c>
      <c r="J1148" t="s">
        <v>958</v>
      </c>
      <c r="K1148" t="s">
        <v>105</v>
      </c>
    </row>
    <row r="1149" spans="1:11" x14ac:dyDescent="0.3">
      <c r="A1149" t="s">
        <v>1956</v>
      </c>
      <c r="B1149" t="s">
        <v>53</v>
      </c>
      <c r="C1149">
        <v>20</v>
      </c>
      <c r="D1149">
        <v>11</v>
      </c>
      <c r="E1149">
        <v>1920</v>
      </c>
      <c r="F1149" s="6">
        <v>0.72916666666666663</v>
      </c>
      <c r="G1149">
        <v>-9.1750000000000007</v>
      </c>
      <c r="H1149">
        <v>47.648000000000003</v>
      </c>
      <c r="I1149" t="s">
        <v>126</v>
      </c>
      <c r="J1149" t="s">
        <v>1957</v>
      </c>
      <c r="K1149" t="s">
        <v>105</v>
      </c>
    </row>
    <row r="1150" spans="1:11" x14ac:dyDescent="0.3">
      <c r="A1150" t="s">
        <v>1958</v>
      </c>
      <c r="B1150" t="s">
        <v>53</v>
      </c>
      <c r="C1150">
        <v>16</v>
      </c>
      <c r="D1150">
        <v>10</v>
      </c>
      <c r="E1150">
        <v>1886</v>
      </c>
      <c r="F1150" s="6">
        <v>4.1666666666666664E-2</v>
      </c>
      <c r="G1150">
        <v>-7.1509999999999998</v>
      </c>
      <c r="H1150">
        <v>51.256</v>
      </c>
      <c r="I1150" t="s">
        <v>208</v>
      </c>
      <c r="J1150" t="s">
        <v>973</v>
      </c>
      <c r="K1150" t="s">
        <v>105</v>
      </c>
    </row>
    <row r="1151" spans="1:11" x14ac:dyDescent="0.3">
      <c r="A1151" t="s">
        <v>1959</v>
      </c>
      <c r="B1151" t="s">
        <v>53</v>
      </c>
      <c r="C1151">
        <v>4</v>
      </c>
      <c r="D1151">
        <v>1</v>
      </c>
      <c r="E1151">
        <v>1974</v>
      </c>
      <c r="F1151" s="6">
        <v>0.54166666666666663</v>
      </c>
      <c r="G1151">
        <v>-11.164</v>
      </c>
      <c r="H1151">
        <v>46.668999999999997</v>
      </c>
      <c r="I1151" t="s">
        <v>126</v>
      </c>
      <c r="J1151" t="s">
        <v>1960</v>
      </c>
      <c r="K1151" t="s">
        <v>105</v>
      </c>
    </row>
    <row r="1152" spans="1:11" x14ac:dyDescent="0.3">
      <c r="A1152" t="s">
        <v>1961</v>
      </c>
      <c r="B1152" t="s">
        <v>53</v>
      </c>
      <c r="C1152">
        <v>8</v>
      </c>
      <c r="D1152">
        <v>12</v>
      </c>
      <c r="E1152">
        <v>1925</v>
      </c>
      <c r="F1152" s="6">
        <v>4.1666666666666664E-2</v>
      </c>
      <c r="G1152">
        <v>-12.916</v>
      </c>
      <c r="H1152">
        <v>43.911999999999999</v>
      </c>
      <c r="I1152" t="s">
        <v>126</v>
      </c>
      <c r="J1152" t="s">
        <v>1962</v>
      </c>
      <c r="K1152" t="s">
        <v>105</v>
      </c>
    </row>
    <row r="1153" spans="1:11" x14ac:dyDescent="0.3">
      <c r="A1153" t="s">
        <v>1963</v>
      </c>
      <c r="B1153" t="s">
        <v>53</v>
      </c>
      <c r="C1153">
        <v>23</v>
      </c>
      <c r="D1153">
        <v>6</v>
      </c>
      <c r="E1153">
        <v>1926</v>
      </c>
      <c r="F1153" s="6">
        <v>0.75</v>
      </c>
      <c r="G1153">
        <v>-12.651999999999999</v>
      </c>
      <c r="H1153">
        <v>43.914999999999999</v>
      </c>
      <c r="I1153" t="s">
        <v>126</v>
      </c>
      <c r="J1153" t="s">
        <v>1964</v>
      </c>
      <c r="K1153" t="s">
        <v>105</v>
      </c>
    </row>
    <row r="1154" spans="1:11" x14ac:dyDescent="0.3">
      <c r="A1154" t="s">
        <v>1965</v>
      </c>
      <c r="B1154" t="s">
        <v>53</v>
      </c>
      <c r="C1154">
        <v>25</v>
      </c>
      <c r="D1154">
        <v>9</v>
      </c>
      <c r="E1154">
        <v>1747</v>
      </c>
      <c r="F1154" s="6">
        <v>0.16666666666666666</v>
      </c>
      <c r="G1154">
        <v>0.57499999999999996</v>
      </c>
      <c r="H1154">
        <v>44.835000000000001</v>
      </c>
      <c r="I1154" t="s">
        <v>150</v>
      </c>
      <c r="J1154" t="s">
        <v>260</v>
      </c>
      <c r="K1154" t="s">
        <v>105</v>
      </c>
    </row>
    <row r="1155" spans="1:11" x14ac:dyDescent="0.3">
      <c r="A1155" t="s">
        <v>1966</v>
      </c>
      <c r="B1155" t="s">
        <v>53</v>
      </c>
      <c r="C1155">
        <v>1</v>
      </c>
      <c r="D1155">
        <v>4</v>
      </c>
      <c r="E1155">
        <v>1969</v>
      </c>
      <c r="F1155" s="6">
        <v>0.35416666666666669</v>
      </c>
      <c r="G1155">
        <v>-1.9079999999999999</v>
      </c>
      <c r="H1155">
        <v>49.006</v>
      </c>
      <c r="I1155" t="s">
        <v>126</v>
      </c>
      <c r="J1155" t="s">
        <v>1967</v>
      </c>
      <c r="K1155" t="s">
        <v>105</v>
      </c>
    </row>
    <row r="1156" spans="1:11" x14ac:dyDescent="0.3">
      <c r="A1156" t="s">
        <v>1968</v>
      </c>
      <c r="B1156" t="s">
        <v>53</v>
      </c>
      <c r="C1156">
        <v>17</v>
      </c>
      <c r="D1156">
        <v>12</v>
      </c>
      <c r="E1156">
        <v>1977</v>
      </c>
      <c r="F1156" s="6">
        <v>0.55208333333333337</v>
      </c>
      <c r="G1156">
        <v>-5.4539999999999997</v>
      </c>
      <c r="H1156">
        <v>43.524999999999999</v>
      </c>
      <c r="I1156" t="s">
        <v>126</v>
      </c>
      <c r="J1156" t="s">
        <v>936</v>
      </c>
      <c r="K1156" t="s">
        <v>105</v>
      </c>
    </row>
    <row r="1157" spans="1:11" x14ac:dyDescent="0.3">
      <c r="A1157" t="s">
        <v>1969</v>
      </c>
      <c r="B1157" t="s">
        <v>53</v>
      </c>
      <c r="C1157">
        <v>16</v>
      </c>
      <c r="D1157">
        <v>6</v>
      </c>
      <c r="E1157">
        <v>1973</v>
      </c>
      <c r="F1157" s="6">
        <v>0.70138888888888884</v>
      </c>
      <c r="G1157">
        <v>-1.768</v>
      </c>
      <c r="H1157">
        <v>45.265000000000001</v>
      </c>
      <c r="I1157" t="s">
        <v>126</v>
      </c>
      <c r="J1157" t="s">
        <v>1970</v>
      </c>
      <c r="K1157" t="s">
        <v>105</v>
      </c>
    </row>
    <row r="1158" spans="1:11" x14ac:dyDescent="0.3">
      <c r="A1158" t="s">
        <v>1971</v>
      </c>
      <c r="B1158" t="s">
        <v>53</v>
      </c>
      <c r="C1158">
        <v>12</v>
      </c>
      <c r="D1158">
        <v>3</v>
      </c>
      <c r="E1158">
        <v>1976</v>
      </c>
      <c r="F1158" s="6">
        <v>0.81944444444444442</v>
      </c>
      <c r="G1158">
        <v>-0.71299999999999997</v>
      </c>
      <c r="H1158">
        <v>47.338999999999999</v>
      </c>
      <c r="I1158" t="s">
        <v>126</v>
      </c>
      <c r="J1158" t="s">
        <v>1972</v>
      </c>
      <c r="K1158" t="s">
        <v>105</v>
      </c>
    </row>
    <row r="1159" spans="1:11" x14ac:dyDescent="0.3">
      <c r="A1159" t="s">
        <v>1973</v>
      </c>
      <c r="B1159" t="s">
        <v>53</v>
      </c>
      <c r="C1159">
        <v>26</v>
      </c>
      <c r="D1159">
        <v>1</v>
      </c>
      <c r="E1159">
        <v>1982</v>
      </c>
      <c r="F1159" s="6">
        <v>0.51944444444444449</v>
      </c>
      <c r="G1159">
        <v>2.9660000000000002</v>
      </c>
      <c r="H1159">
        <v>48.066000000000003</v>
      </c>
      <c r="I1159" t="s">
        <v>126</v>
      </c>
      <c r="J1159" t="s">
        <v>1974</v>
      </c>
      <c r="K1159" t="s">
        <v>105</v>
      </c>
    </row>
    <row r="1160" spans="1:11" x14ac:dyDescent="0.3">
      <c r="A1160" t="s">
        <v>1975</v>
      </c>
      <c r="B1160" t="s">
        <v>53</v>
      </c>
      <c r="C1160">
        <v>9</v>
      </c>
      <c r="D1160">
        <v>3</v>
      </c>
      <c r="E1160">
        <v>1946</v>
      </c>
      <c r="F1160" s="6">
        <v>0.22916666666666666</v>
      </c>
      <c r="G1160">
        <v>-2.351</v>
      </c>
      <c r="H1160">
        <v>48.856999999999999</v>
      </c>
      <c r="I1160" t="s">
        <v>126</v>
      </c>
      <c r="J1160" t="s">
        <v>155</v>
      </c>
      <c r="K1160" t="s">
        <v>105</v>
      </c>
    </row>
    <row r="1161" spans="1:11" x14ac:dyDescent="0.3">
      <c r="A1161" t="s">
        <v>1976</v>
      </c>
      <c r="B1161" t="s">
        <v>53</v>
      </c>
      <c r="C1161">
        <v>7</v>
      </c>
      <c r="D1161">
        <v>7</v>
      </c>
      <c r="E1161">
        <v>1920</v>
      </c>
      <c r="F1161" s="6">
        <v>0.97361111111111109</v>
      </c>
      <c r="G1161">
        <v>122.33</v>
      </c>
      <c r="H1161">
        <v>47.603000000000002</v>
      </c>
      <c r="I1161" t="s">
        <v>137</v>
      </c>
      <c r="J1161" t="s">
        <v>1144</v>
      </c>
      <c r="K1161" t="s">
        <v>105</v>
      </c>
    </row>
    <row r="1162" spans="1:11" x14ac:dyDescent="0.3">
      <c r="A1162" t="s">
        <v>1977</v>
      </c>
      <c r="B1162" t="s">
        <v>53</v>
      </c>
      <c r="C1162">
        <v>27</v>
      </c>
      <c r="D1162">
        <v>1</v>
      </c>
      <c r="E1162">
        <v>1912</v>
      </c>
      <c r="F1162" s="6">
        <v>0.47222222222222221</v>
      </c>
      <c r="G1162">
        <v>-10.739000000000001</v>
      </c>
      <c r="H1162">
        <v>59.914000000000001</v>
      </c>
      <c r="I1162" t="s">
        <v>126</v>
      </c>
      <c r="J1162" t="s">
        <v>1978</v>
      </c>
      <c r="K1162" t="s">
        <v>105</v>
      </c>
    </row>
    <row r="1163" spans="1:11" x14ac:dyDescent="0.3">
      <c r="A1163" t="s">
        <v>1979</v>
      </c>
      <c r="B1163" t="s">
        <v>53</v>
      </c>
      <c r="C1163">
        <v>18</v>
      </c>
      <c r="D1163">
        <v>10</v>
      </c>
      <c r="E1163">
        <v>1913</v>
      </c>
      <c r="F1163" s="6">
        <v>0.6875</v>
      </c>
      <c r="G1163">
        <v>-10.739000000000001</v>
      </c>
      <c r="H1163">
        <v>59.914000000000001</v>
      </c>
      <c r="I1163" t="s">
        <v>126</v>
      </c>
      <c r="J1163" t="s">
        <v>1978</v>
      </c>
      <c r="K1163" t="s">
        <v>105</v>
      </c>
    </row>
    <row r="1164" spans="1:11" x14ac:dyDescent="0.3">
      <c r="A1164" t="s">
        <v>1980</v>
      </c>
      <c r="B1164" t="s">
        <v>168</v>
      </c>
      <c r="C1164">
        <v>4</v>
      </c>
      <c r="D1164">
        <v>12</v>
      </c>
      <c r="E1164">
        <v>1968</v>
      </c>
      <c r="F1164" s="6">
        <v>0.63680555555555551</v>
      </c>
      <c r="G1164">
        <v>-118.24299999999999</v>
      </c>
      <c r="H1164">
        <v>34.052</v>
      </c>
      <c r="I1164" t="s">
        <v>137</v>
      </c>
      <c r="J1164" t="s">
        <v>536</v>
      </c>
      <c r="K1164" t="s">
        <v>105</v>
      </c>
    </row>
    <row r="1165" spans="1:11" x14ac:dyDescent="0.3">
      <c r="A1165" t="s">
        <v>1981</v>
      </c>
      <c r="B1165" t="s">
        <v>53</v>
      </c>
      <c r="C1165">
        <v>7</v>
      </c>
      <c r="D1165">
        <v>4</v>
      </c>
      <c r="E1165">
        <v>1948</v>
      </c>
      <c r="F1165" s="6">
        <v>0.87152777777777779</v>
      </c>
      <c r="G1165">
        <v>-117.164</v>
      </c>
      <c r="H1165">
        <v>32.716000000000001</v>
      </c>
      <c r="I1165" t="s">
        <v>171</v>
      </c>
      <c r="J1165" t="s">
        <v>1080</v>
      </c>
      <c r="K1165" t="s">
        <v>105</v>
      </c>
    </row>
    <row r="1166" spans="1:11" x14ac:dyDescent="0.3">
      <c r="A1166" t="s">
        <v>1982</v>
      </c>
      <c r="B1166" t="s">
        <v>53</v>
      </c>
      <c r="C1166">
        <v>26</v>
      </c>
      <c r="D1166">
        <v>4</v>
      </c>
      <c r="E1166">
        <v>1863</v>
      </c>
      <c r="F1166" s="6">
        <v>0.66666666666666663</v>
      </c>
      <c r="G1166">
        <v>-10.893000000000001</v>
      </c>
      <c r="H1166">
        <v>48.366</v>
      </c>
      <c r="I1166" t="s">
        <v>208</v>
      </c>
      <c r="J1166" t="s">
        <v>1983</v>
      </c>
      <c r="K1166" t="s">
        <v>105</v>
      </c>
    </row>
    <row r="1167" spans="1:11" x14ac:dyDescent="0.3">
      <c r="A1167" t="s">
        <v>1984</v>
      </c>
      <c r="B1167" t="s">
        <v>53</v>
      </c>
      <c r="C1167">
        <v>24</v>
      </c>
      <c r="D1167">
        <v>3</v>
      </c>
      <c r="E1167">
        <v>1930</v>
      </c>
      <c r="F1167" s="6">
        <v>0.14583333333333334</v>
      </c>
      <c r="G1167">
        <v>-9.1809999999999992</v>
      </c>
      <c r="H1167">
        <v>48.777000000000001</v>
      </c>
      <c r="I1167" t="s">
        <v>126</v>
      </c>
      <c r="J1167" t="s">
        <v>842</v>
      </c>
      <c r="K1167" t="s">
        <v>105</v>
      </c>
    </row>
    <row r="1168" spans="1:11" x14ac:dyDescent="0.3">
      <c r="A1168" t="s">
        <v>1985</v>
      </c>
      <c r="B1168" t="s">
        <v>53</v>
      </c>
      <c r="C1168">
        <v>27</v>
      </c>
      <c r="D1168">
        <v>5</v>
      </c>
      <c r="E1168">
        <v>1867</v>
      </c>
      <c r="F1168" s="6">
        <v>0.4375</v>
      </c>
      <c r="G1168">
        <v>2.177</v>
      </c>
      <c r="H1168">
        <v>53.026000000000003</v>
      </c>
      <c r="I1168" t="s">
        <v>108</v>
      </c>
      <c r="J1168" t="s">
        <v>1986</v>
      </c>
      <c r="K1168" t="s">
        <v>105</v>
      </c>
    </row>
    <row r="1169" spans="1:11" x14ac:dyDescent="0.3">
      <c r="A1169" t="s">
        <v>1987</v>
      </c>
      <c r="B1169" t="s">
        <v>53</v>
      </c>
      <c r="C1169">
        <v>24</v>
      </c>
      <c r="D1169">
        <v>2</v>
      </c>
      <c r="E1169">
        <v>1858</v>
      </c>
      <c r="F1169" s="6">
        <v>0.66666666666666663</v>
      </c>
      <c r="G1169">
        <v>-0.19900000000000001</v>
      </c>
      <c r="H1169">
        <v>48.008000000000003</v>
      </c>
      <c r="I1169" t="s">
        <v>150</v>
      </c>
      <c r="J1169" t="s">
        <v>1988</v>
      </c>
      <c r="K1169" t="s">
        <v>105</v>
      </c>
    </row>
    <row r="1170" spans="1:11" x14ac:dyDescent="0.3">
      <c r="A1170" t="s">
        <v>1989</v>
      </c>
      <c r="B1170" t="s">
        <v>53</v>
      </c>
      <c r="C1170">
        <v>10</v>
      </c>
      <c r="D1170">
        <v>9</v>
      </c>
      <c r="E1170">
        <v>1921</v>
      </c>
      <c r="F1170" s="6">
        <v>4.1666666666666664E-2</v>
      </c>
      <c r="G1170">
        <v>3.0129999999999999</v>
      </c>
      <c r="H1170">
        <v>57.664000000000001</v>
      </c>
      <c r="I1170" t="s">
        <v>126</v>
      </c>
      <c r="J1170" t="s">
        <v>1990</v>
      </c>
      <c r="K1170" t="s">
        <v>105</v>
      </c>
    </row>
    <row r="1171" spans="1:11" x14ac:dyDescent="0.3">
      <c r="A1171" t="s">
        <v>1991</v>
      </c>
      <c r="B1171" t="s">
        <v>53</v>
      </c>
      <c r="C1171">
        <v>12</v>
      </c>
      <c r="D1171">
        <v>5</v>
      </c>
      <c r="E1171">
        <v>1868</v>
      </c>
      <c r="F1171" s="6">
        <v>0.73958333333333337</v>
      </c>
      <c r="G1171">
        <v>-10.57</v>
      </c>
      <c r="H1171">
        <v>50.082000000000001</v>
      </c>
      <c r="I1171" t="s">
        <v>208</v>
      </c>
      <c r="J1171" t="s">
        <v>1992</v>
      </c>
      <c r="K1171" t="s">
        <v>105</v>
      </c>
    </row>
    <row r="1172" spans="1:11" x14ac:dyDescent="0.3">
      <c r="A1172" t="s">
        <v>1993</v>
      </c>
      <c r="B1172" t="s">
        <v>53</v>
      </c>
      <c r="C1172">
        <v>6</v>
      </c>
      <c r="D1172">
        <v>7</v>
      </c>
      <c r="E1172">
        <v>1959</v>
      </c>
      <c r="F1172" s="6">
        <v>0.25</v>
      </c>
      <c r="G1172">
        <v>-3.2879999999999998</v>
      </c>
      <c r="H1172">
        <v>49.847999999999999</v>
      </c>
      <c r="I1172" t="s">
        <v>126</v>
      </c>
      <c r="J1172" t="s">
        <v>1167</v>
      </c>
      <c r="K1172" t="s">
        <v>105</v>
      </c>
    </row>
    <row r="1173" spans="1:11" x14ac:dyDescent="0.3">
      <c r="A1173" t="s">
        <v>1994</v>
      </c>
      <c r="B1173" t="s">
        <v>53</v>
      </c>
      <c r="C1173">
        <v>24</v>
      </c>
      <c r="D1173">
        <v>1</v>
      </c>
      <c r="E1173">
        <v>1916</v>
      </c>
      <c r="F1173" s="6">
        <v>0.89583333333333337</v>
      </c>
      <c r="G1173">
        <v>-11.62</v>
      </c>
      <c r="H1173">
        <v>44.838000000000001</v>
      </c>
      <c r="I1173" t="s">
        <v>126</v>
      </c>
      <c r="J1173" t="s">
        <v>288</v>
      </c>
      <c r="K1173" t="s">
        <v>105</v>
      </c>
    </row>
    <row r="1174" spans="1:11" x14ac:dyDescent="0.3">
      <c r="A1174" t="s">
        <v>1995</v>
      </c>
      <c r="B1174" t="s">
        <v>53</v>
      </c>
      <c r="C1174">
        <v>11</v>
      </c>
      <c r="D1174">
        <v>2</v>
      </c>
      <c r="E1174">
        <v>1889</v>
      </c>
      <c r="F1174" s="6">
        <v>0.25</v>
      </c>
      <c r="G1174">
        <v>-11.12</v>
      </c>
      <c r="H1174">
        <v>44.975999999999999</v>
      </c>
      <c r="I1174" t="s">
        <v>203</v>
      </c>
      <c r="J1174" t="s">
        <v>1996</v>
      </c>
      <c r="K1174" t="s">
        <v>105</v>
      </c>
    </row>
    <row r="1175" spans="1:11" x14ac:dyDescent="0.3">
      <c r="A1175" t="s">
        <v>1997</v>
      </c>
      <c r="B1175" t="s">
        <v>53</v>
      </c>
      <c r="C1175">
        <v>23</v>
      </c>
      <c r="D1175">
        <v>4</v>
      </c>
      <c r="E1175">
        <v>1932</v>
      </c>
      <c r="F1175" s="6">
        <v>0.95833333333333337</v>
      </c>
      <c r="G1175">
        <v>-10.992000000000001</v>
      </c>
      <c r="H1175">
        <v>45.438000000000002</v>
      </c>
      <c r="I1175" t="s">
        <v>126</v>
      </c>
      <c r="J1175" t="s">
        <v>675</v>
      </c>
      <c r="K1175" t="s">
        <v>105</v>
      </c>
    </row>
    <row r="1176" spans="1:11" x14ac:dyDescent="0.3">
      <c r="A1176" t="s">
        <v>1998</v>
      </c>
      <c r="B1176" t="s">
        <v>53</v>
      </c>
      <c r="C1176">
        <v>5</v>
      </c>
      <c r="D1176">
        <v>6</v>
      </c>
      <c r="E1176">
        <v>1911</v>
      </c>
      <c r="F1176" s="6">
        <v>0.94791666666666663</v>
      </c>
      <c r="G1176">
        <v>-10.925000000000001</v>
      </c>
      <c r="H1176">
        <v>44.646999999999998</v>
      </c>
      <c r="I1176" t="s">
        <v>126</v>
      </c>
      <c r="J1176" t="s">
        <v>321</v>
      </c>
      <c r="K1176" t="s">
        <v>105</v>
      </c>
    </row>
    <row r="1177" spans="1:11" x14ac:dyDescent="0.3">
      <c r="A1177" t="s">
        <v>1999</v>
      </c>
      <c r="B1177" t="s">
        <v>53</v>
      </c>
      <c r="C1177">
        <v>1</v>
      </c>
      <c r="D1177">
        <v>4</v>
      </c>
      <c r="E1177">
        <v>1946</v>
      </c>
      <c r="F1177" s="6">
        <v>0.375</v>
      </c>
      <c r="G1177">
        <v>-11.958</v>
      </c>
      <c r="H1177">
        <v>44.466000000000001</v>
      </c>
      <c r="I1177" t="s">
        <v>190</v>
      </c>
      <c r="J1177" t="s">
        <v>2000</v>
      </c>
      <c r="K1177" t="s">
        <v>105</v>
      </c>
    </row>
    <row r="1178" spans="1:11" x14ac:dyDescent="0.3">
      <c r="A1178" t="s">
        <v>2001</v>
      </c>
      <c r="B1178" t="s">
        <v>53</v>
      </c>
      <c r="C1178">
        <v>28</v>
      </c>
      <c r="D1178">
        <v>3</v>
      </c>
      <c r="E1178">
        <v>1814</v>
      </c>
      <c r="F1178" s="6">
        <v>0.29166666666666669</v>
      </c>
      <c r="G1178">
        <v>-6.72</v>
      </c>
      <c r="H1178">
        <v>48.210999999999999</v>
      </c>
      <c r="I1178" t="s">
        <v>150</v>
      </c>
      <c r="J1178" t="s">
        <v>2002</v>
      </c>
      <c r="K1178" t="s">
        <v>105</v>
      </c>
    </row>
    <row r="1179" spans="1:11" x14ac:dyDescent="0.3">
      <c r="A1179" t="s">
        <v>2003</v>
      </c>
      <c r="B1179" t="s">
        <v>53</v>
      </c>
      <c r="C1179">
        <v>12</v>
      </c>
      <c r="D1179">
        <v>2</v>
      </c>
      <c r="E1179">
        <v>1956</v>
      </c>
      <c r="F1179" s="6">
        <v>0.13750000000000001</v>
      </c>
      <c r="G1179">
        <v>81.691000000000003</v>
      </c>
      <c r="H1179">
        <v>41.505000000000003</v>
      </c>
      <c r="I1179" t="s">
        <v>144</v>
      </c>
      <c r="J1179" t="s">
        <v>389</v>
      </c>
      <c r="K1179" t="s">
        <v>105</v>
      </c>
    </row>
    <row r="1180" spans="1:11" x14ac:dyDescent="0.3">
      <c r="A1180" t="s">
        <v>2004</v>
      </c>
      <c r="B1180" t="s">
        <v>53</v>
      </c>
      <c r="C1180">
        <v>22</v>
      </c>
      <c r="D1180">
        <v>10</v>
      </c>
      <c r="E1180">
        <v>1949</v>
      </c>
      <c r="F1180" s="6">
        <v>0.45833333333333331</v>
      </c>
      <c r="G1180">
        <v>-7.7439999999999998</v>
      </c>
      <c r="H1180">
        <v>48.582999999999998</v>
      </c>
      <c r="I1180" t="s">
        <v>126</v>
      </c>
      <c r="J1180" t="s">
        <v>812</v>
      </c>
      <c r="K1180" t="s">
        <v>105</v>
      </c>
    </row>
    <row r="1181" spans="1:11" x14ac:dyDescent="0.3">
      <c r="A1181" t="s">
        <v>2005</v>
      </c>
      <c r="B1181" t="s">
        <v>53</v>
      </c>
      <c r="C1181">
        <v>3</v>
      </c>
      <c r="D1181">
        <v>2</v>
      </c>
      <c r="E1181">
        <v>1926</v>
      </c>
      <c r="F1181" s="6">
        <v>3.125E-2</v>
      </c>
      <c r="G1181">
        <v>81.516000000000005</v>
      </c>
      <c r="H1181">
        <v>41.085000000000001</v>
      </c>
      <c r="I1181" t="s">
        <v>144</v>
      </c>
      <c r="J1181" t="s">
        <v>1880</v>
      </c>
      <c r="K1181" t="s">
        <v>105</v>
      </c>
    </row>
    <row r="1182" spans="1:11" x14ac:dyDescent="0.3">
      <c r="A1182" t="s">
        <v>2006</v>
      </c>
      <c r="B1182" t="s">
        <v>53</v>
      </c>
      <c r="C1182">
        <v>20</v>
      </c>
      <c r="D1182">
        <v>10</v>
      </c>
      <c r="E1182">
        <v>1925</v>
      </c>
      <c r="F1182" s="6">
        <v>0.54166666666666663</v>
      </c>
      <c r="G1182">
        <v>73.837000000000003</v>
      </c>
      <c r="H1182">
        <v>40.912999999999997</v>
      </c>
      <c r="I1182" t="s">
        <v>144</v>
      </c>
      <c r="J1182" t="s">
        <v>2007</v>
      </c>
      <c r="K1182" t="s">
        <v>105</v>
      </c>
    </row>
    <row r="1183" spans="1:11" x14ac:dyDescent="0.3">
      <c r="A1183" t="s">
        <v>2008</v>
      </c>
      <c r="B1183" t="s">
        <v>53</v>
      </c>
      <c r="C1183">
        <v>4</v>
      </c>
      <c r="D1183">
        <v>11</v>
      </c>
      <c r="E1183">
        <v>1918</v>
      </c>
      <c r="F1183" s="6">
        <v>0.73263888888888884</v>
      </c>
      <c r="G1183">
        <v>73.837000000000003</v>
      </c>
      <c r="H1183">
        <v>40.912999999999997</v>
      </c>
      <c r="I1183" t="s">
        <v>144</v>
      </c>
      <c r="J1183" t="s">
        <v>2007</v>
      </c>
      <c r="K1183" t="s">
        <v>105</v>
      </c>
    </row>
    <row r="1184" spans="1:11" x14ac:dyDescent="0.3">
      <c r="A1184" t="s">
        <v>2009</v>
      </c>
      <c r="B1184" t="s">
        <v>53</v>
      </c>
      <c r="C1184">
        <v>24</v>
      </c>
      <c r="D1184">
        <v>4</v>
      </c>
      <c r="E1184">
        <v>1933</v>
      </c>
      <c r="F1184" s="6">
        <v>0.84722222222222221</v>
      </c>
      <c r="G1184">
        <v>81.27</v>
      </c>
      <c r="H1184">
        <v>41.753999999999998</v>
      </c>
      <c r="I1184" t="s">
        <v>144</v>
      </c>
      <c r="J1184" t="s">
        <v>2010</v>
      </c>
      <c r="K1184" t="s">
        <v>105</v>
      </c>
    </row>
    <row r="1185" spans="1:11" x14ac:dyDescent="0.3">
      <c r="A1185" t="s">
        <v>2011</v>
      </c>
      <c r="B1185" t="s">
        <v>53</v>
      </c>
      <c r="C1185">
        <v>19</v>
      </c>
      <c r="D1185">
        <v>12</v>
      </c>
      <c r="E1185">
        <v>1945</v>
      </c>
      <c r="F1185" s="6">
        <v>0.48333333333333334</v>
      </c>
      <c r="G1185">
        <v>81.516000000000005</v>
      </c>
      <c r="H1185">
        <v>41.085000000000001</v>
      </c>
      <c r="I1185" t="s">
        <v>144</v>
      </c>
      <c r="J1185" t="s">
        <v>1880</v>
      </c>
      <c r="K1185" t="s">
        <v>105</v>
      </c>
    </row>
    <row r="1186" spans="1:11" x14ac:dyDescent="0.3">
      <c r="A1186" t="s">
        <v>2012</v>
      </c>
      <c r="B1186" t="s">
        <v>53</v>
      </c>
      <c r="C1186">
        <v>4</v>
      </c>
      <c r="D1186">
        <v>6</v>
      </c>
      <c r="E1186">
        <v>1938</v>
      </c>
      <c r="F1186" s="6">
        <v>0.27083333333333331</v>
      </c>
      <c r="G1186">
        <v>84.513999999999996</v>
      </c>
      <c r="H1186">
        <v>39.103999999999999</v>
      </c>
      <c r="I1186" t="s">
        <v>106</v>
      </c>
      <c r="J1186" t="s">
        <v>140</v>
      </c>
      <c r="K1186" t="s">
        <v>105</v>
      </c>
    </row>
    <row r="1187" spans="1:11" x14ac:dyDescent="0.3">
      <c r="A1187" t="s">
        <v>2013</v>
      </c>
      <c r="B1187" t="s">
        <v>53</v>
      </c>
      <c r="C1187">
        <v>1</v>
      </c>
      <c r="D1187">
        <v>9</v>
      </c>
      <c r="E1187">
        <v>1925</v>
      </c>
      <c r="F1187" s="6">
        <v>0.56944444444444442</v>
      </c>
      <c r="G1187">
        <v>-118.309</v>
      </c>
      <c r="H1187">
        <v>33.884</v>
      </c>
      <c r="I1187" t="s">
        <v>137</v>
      </c>
      <c r="J1187" t="s">
        <v>2014</v>
      </c>
      <c r="K1187" t="s">
        <v>105</v>
      </c>
    </row>
    <row r="1188" spans="1:11" x14ac:dyDescent="0.3">
      <c r="A1188" t="s">
        <v>2015</v>
      </c>
      <c r="B1188" t="s">
        <v>53</v>
      </c>
      <c r="C1188">
        <v>9</v>
      </c>
      <c r="D1188">
        <v>3</v>
      </c>
      <c r="E1188">
        <v>1915</v>
      </c>
      <c r="F1188" s="6">
        <v>0.72222222222222221</v>
      </c>
      <c r="G1188">
        <v>82.558000000000007</v>
      </c>
      <c r="H1188">
        <v>41.390999999999998</v>
      </c>
      <c r="I1188" t="s">
        <v>144</v>
      </c>
      <c r="J1188" t="s">
        <v>2016</v>
      </c>
      <c r="K1188" t="s">
        <v>105</v>
      </c>
    </row>
    <row r="1189" spans="1:11" x14ac:dyDescent="0.3">
      <c r="A1189" t="s">
        <v>2017</v>
      </c>
      <c r="B1189" t="s">
        <v>53</v>
      </c>
      <c r="C1189">
        <v>22</v>
      </c>
      <c r="D1189">
        <v>11</v>
      </c>
      <c r="E1189">
        <v>1950</v>
      </c>
      <c r="F1189" s="6">
        <v>0.91666666666666663</v>
      </c>
      <c r="G1189">
        <v>-4.3869999999999996</v>
      </c>
      <c r="H1189">
        <v>50.837000000000003</v>
      </c>
      <c r="I1189" t="s">
        <v>126</v>
      </c>
      <c r="J1189" t="s">
        <v>1218</v>
      </c>
      <c r="K1189" t="s">
        <v>105</v>
      </c>
    </row>
    <row r="1190" spans="1:11" x14ac:dyDescent="0.3">
      <c r="A1190" t="s">
        <v>2018</v>
      </c>
      <c r="B1190" t="s">
        <v>53</v>
      </c>
      <c r="C1190">
        <v>13</v>
      </c>
      <c r="D1190">
        <v>10</v>
      </c>
      <c r="E1190">
        <v>1909</v>
      </c>
      <c r="F1190" s="6">
        <v>0.375</v>
      </c>
      <c r="G1190">
        <v>83.536000000000001</v>
      </c>
      <c r="H1190">
        <v>41.655000000000001</v>
      </c>
      <c r="I1190" t="s">
        <v>144</v>
      </c>
      <c r="J1190" t="s">
        <v>2019</v>
      </c>
      <c r="K1190" t="s">
        <v>105</v>
      </c>
    </row>
    <row r="1191" spans="1:11" x14ac:dyDescent="0.3">
      <c r="A1191" t="s">
        <v>2020</v>
      </c>
      <c r="B1191" t="s">
        <v>53</v>
      </c>
      <c r="C1191">
        <v>10</v>
      </c>
      <c r="D1191">
        <v>3</v>
      </c>
      <c r="E1191">
        <v>1966</v>
      </c>
      <c r="F1191" s="6">
        <v>0.27083333333333331</v>
      </c>
      <c r="G1191">
        <v>7.6150000000000002</v>
      </c>
      <c r="H1191">
        <v>33.595999999999997</v>
      </c>
      <c r="I1191" t="s">
        <v>108</v>
      </c>
      <c r="J1191" t="s">
        <v>506</v>
      </c>
      <c r="K1191" t="s">
        <v>105</v>
      </c>
    </row>
    <row r="1192" spans="1:11" x14ac:dyDescent="0.3">
      <c r="A1192" t="s">
        <v>2021</v>
      </c>
      <c r="B1192" t="s">
        <v>53</v>
      </c>
      <c r="C1192">
        <v>10</v>
      </c>
      <c r="D1192">
        <v>7</v>
      </c>
      <c r="E1192">
        <v>1943</v>
      </c>
      <c r="F1192" s="6">
        <v>0.53819444444444442</v>
      </c>
      <c r="G1192">
        <v>77.433999999999997</v>
      </c>
      <c r="H1192">
        <v>37.540999999999997</v>
      </c>
      <c r="I1192" t="s">
        <v>106</v>
      </c>
      <c r="J1192" t="s">
        <v>2022</v>
      </c>
      <c r="K1192" t="s">
        <v>105</v>
      </c>
    </row>
    <row r="1193" spans="1:11" x14ac:dyDescent="0.3">
      <c r="A1193" t="s">
        <v>2023</v>
      </c>
      <c r="B1193" t="s">
        <v>53</v>
      </c>
      <c r="C1193">
        <v>4</v>
      </c>
      <c r="D1193">
        <v>5</v>
      </c>
      <c r="E1193">
        <v>1879</v>
      </c>
      <c r="F1193" s="6">
        <v>0.24305555555555555</v>
      </c>
      <c r="G1193">
        <v>3.1880000000000002</v>
      </c>
      <c r="H1193">
        <v>55.95</v>
      </c>
      <c r="I1193" t="s">
        <v>108</v>
      </c>
      <c r="J1193" t="s">
        <v>127</v>
      </c>
      <c r="K1193" t="s">
        <v>105</v>
      </c>
    </row>
    <row r="1194" spans="1:11" x14ac:dyDescent="0.3">
      <c r="A1194" t="s">
        <v>2024</v>
      </c>
      <c r="B1194" t="s">
        <v>53</v>
      </c>
      <c r="C1194">
        <v>7</v>
      </c>
      <c r="D1194">
        <v>11</v>
      </c>
      <c r="E1194">
        <v>1942</v>
      </c>
      <c r="F1194" s="6">
        <v>0.55347222222222225</v>
      </c>
      <c r="G1194">
        <v>74.007000000000005</v>
      </c>
      <c r="H1194">
        <v>40.713000000000001</v>
      </c>
      <c r="I1194" t="s">
        <v>106</v>
      </c>
      <c r="J1194" t="s">
        <v>124</v>
      </c>
      <c r="K1194" t="s">
        <v>105</v>
      </c>
    </row>
    <row r="1195" spans="1:11" x14ac:dyDescent="0.3">
      <c r="A1195" t="s">
        <v>2025</v>
      </c>
      <c r="B1195" t="s">
        <v>53</v>
      </c>
      <c r="C1195">
        <v>22</v>
      </c>
      <c r="D1195">
        <v>5</v>
      </c>
      <c r="E1195">
        <v>1859</v>
      </c>
      <c r="F1195" s="6">
        <v>0.2048611111111111</v>
      </c>
      <c r="G1195">
        <v>3.1880000000000002</v>
      </c>
      <c r="H1195">
        <v>55.95</v>
      </c>
      <c r="I1195" t="s">
        <v>108</v>
      </c>
      <c r="J1195" t="s">
        <v>127</v>
      </c>
      <c r="K1195" t="s">
        <v>105</v>
      </c>
    </row>
    <row r="1196" spans="1:11" x14ac:dyDescent="0.3">
      <c r="A1196" t="s">
        <v>2026</v>
      </c>
      <c r="B1196" t="s">
        <v>53</v>
      </c>
      <c r="C1196">
        <v>11</v>
      </c>
      <c r="D1196">
        <v>8</v>
      </c>
      <c r="E1196">
        <v>1957</v>
      </c>
      <c r="F1196" s="6">
        <v>0.54305555555555551</v>
      </c>
      <c r="G1196">
        <v>71.058999999999997</v>
      </c>
      <c r="H1196">
        <v>42.359000000000002</v>
      </c>
      <c r="I1196" t="s">
        <v>106</v>
      </c>
      <c r="J1196" t="s">
        <v>176</v>
      </c>
      <c r="K1196" t="s">
        <v>105</v>
      </c>
    </row>
    <row r="1197" spans="1:11" x14ac:dyDescent="0.3">
      <c r="A1197" t="s">
        <v>2027</v>
      </c>
      <c r="B1197" t="s">
        <v>53</v>
      </c>
      <c r="C1197">
        <v>15</v>
      </c>
      <c r="D1197">
        <v>5</v>
      </c>
      <c r="E1197">
        <v>1936</v>
      </c>
      <c r="F1197" s="6">
        <v>1.0416666666666666E-2</v>
      </c>
      <c r="G1197">
        <v>-122.633</v>
      </c>
      <c r="H1197">
        <v>47.567</v>
      </c>
      <c r="I1197" t="s">
        <v>137</v>
      </c>
      <c r="J1197" t="s">
        <v>2028</v>
      </c>
      <c r="K1197" t="s">
        <v>105</v>
      </c>
    </row>
    <row r="1198" spans="1:11" x14ac:dyDescent="0.3">
      <c r="A1198" t="s">
        <v>2029</v>
      </c>
      <c r="B1198" t="s">
        <v>53</v>
      </c>
      <c r="C1198">
        <v>5</v>
      </c>
      <c r="D1198">
        <v>1</v>
      </c>
      <c r="E1198">
        <v>1908</v>
      </c>
      <c r="F1198" s="6">
        <v>0.54166666666666663</v>
      </c>
      <c r="G1198">
        <v>-111.849</v>
      </c>
      <c r="H1198">
        <v>40.387999999999998</v>
      </c>
      <c r="I1198" t="s">
        <v>171</v>
      </c>
      <c r="J1198" t="s">
        <v>2030</v>
      </c>
      <c r="K1198" t="s">
        <v>105</v>
      </c>
    </row>
    <row r="1199" spans="1:11" x14ac:dyDescent="0.3">
      <c r="A1199" t="s">
        <v>2031</v>
      </c>
      <c r="B1199" t="s">
        <v>53</v>
      </c>
      <c r="C1199">
        <v>25</v>
      </c>
      <c r="D1199">
        <v>9</v>
      </c>
      <c r="E1199">
        <v>1925</v>
      </c>
      <c r="F1199" s="6">
        <v>0.64583333333333337</v>
      </c>
      <c r="G1199">
        <v>-118.24299999999999</v>
      </c>
      <c r="H1199">
        <v>34.052</v>
      </c>
      <c r="I1199" t="s">
        <v>137</v>
      </c>
      <c r="J1199" t="s">
        <v>536</v>
      </c>
      <c r="K1199" t="s">
        <v>105</v>
      </c>
    </row>
    <row r="1200" spans="1:11" x14ac:dyDescent="0.3">
      <c r="A1200" t="s">
        <v>2032</v>
      </c>
      <c r="B1200" t="s">
        <v>53</v>
      </c>
      <c r="C1200">
        <v>17</v>
      </c>
      <c r="D1200">
        <v>7</v>
      </c>
      <c r="E1200">
        <v>1910</v>
      </c>
      <c r="F1200" s="6">
        <v>0.48749999999999999</v>
      </c>
      <c r="G1200">
        <v>87.632000000000005</v>
      </c>
      <c r="H1200">
        <v>41.883000000000003</v>
      </c>
      <c r="I1200" t="s">
        <v>104</v>
      </c>
      <c r="J1200" t="s">
        <v>226</v>
      </c>
      <c r="K1200" t="s">
        <v>105</v>
      </c>
    </row>
    <row r="1201" spans="1:11" x14ac:dyDescent="0.3">
      <c r="A1201" t="s">
        <v>2033</v>
      </c>
      <c r="B1201" t="s">
        <v>53</v>
      </c>
      <c r="C1201">
        <v>31</v>
      </c>
      <c r="D1201">
        <v>1</v>
      </c>
      <c r="E1201">
        <v>1917</v>
      </c>
      <c r="F1201" s="6">
        <v>0.22916666666666666</v>
      </c>
      <c r="G1201">
        <v>89.403999999999996</v>
      </c>
      <c r="H1201">
        <v>40.703000000000003</v>
      </c>
      <c r="I1201" t="s">
        <v>104</v>
      </c>
      <c r="J1201" t="s">
        <v>2034</v>
      </c>
      <c r="K1201" t="s">
        <v>105</v>
      </c>
    </row>
    <row r="1202" spans="1:11" x14ac:dyDescent="0.3">
      <c r="A1202" t="s">
        <v>2035</v>
      </c>
      <c r="B1202" t="s">
        <v>53</v>
      </c>
      <c r="C1202">
        <v>28</v>
      </c>
      <c r="D1202">
        <v>3</v>
      </c>
      <c r="E1202">
        <v>1954</v>
      </c>
      <c r="F1202" s="6">
        <v>0.83333333333333337</v>
      </c>
      <c r="G1202">
        <v>77.02</v>
      </c>
      <c r="H1202">
        <v>38.892000000000003</v>
      </c>
      <c r="I1202" t="s">
        <v>144</v>
      </c>
      <c r="J1202" t="s">
        <v>408</v>
      </c>
      <c r="K1202" t="s">
        <v>105</v>
      </c>
    </row>
    <row r="1203" spans="1:11" x14ac:dyDescent="0.3">
      <c r="A1203" t="s">
        <v>2036</v>
      </c>
      <c r="B1203" t="s">
        <v>53</v>
      </c>
      <c r="C1203">
        <v>3</v>
      </c>
      <c r="D1203">
        <v>10</v>
      </c>
      <c r="E1203">
        <v>1892</v>
      </c>
      <c r="F1203" s="6">
        <v>0.33333333333333331</v>
      </c>
      <c r="G1203">
        <v>-0.106</v>
      </c>
      <c r="H1203">
        <v>49.493000000000002</v>
      </c>
      <c r="I1203" t="s">
        <v>150</v>
      </c>
      <c r="J1203" t="s">
        <v>481</v>
      </c>
      <c r="K1203" t="s">
        <v>105</v>
      </c>
    </row>
    <row r="1204" spans="1:11" x14ac:dyDescent="0.3">
      <c r="A1204" t="s">
        <v>2037</v>
      </c>
      <c r="B1204" t="s">
        <v>53</v>
      </c>
      <c r="C1204">
        <v>28</v>
      </c>
      <c r="D1204">
        <v>8</v>
      </c>
      <c r="E1204">
        <v>1935</v>
      </c>
      <c r="F1204" s="6">
        <v>9.0277777777777776E-2</v>
      </c>
      <c r="G1204">
        <v>2.0950000000000002</v>
      </c>
      <c r="H1204">
        <v>57.146999999999998</v>
      </c>
      <c r="I1204" t="s">
        <v>126</v>
      </c>
      <c r="J1204" t="s">
        <v>135</v>
      </c>
      <c r="K1204" t="s">
        <v>105</v>
      </c>
    </row>
    <row r="1205" spans="1:11" x14ac:dyDescent="0.3">
      <c r="A1205" t="s">
        <v>2038</v>
      </c>
      <c r="B1205" t="s">
        <v>53</v>
      </c>
      <c r="C1205">
        <v>21</v>
      </c>
      <c r="D1205">
        <v>8</v>
      </c>
      <c r="E1205">
        <v>1924</v>
      </c>
      <c r="F1205" s="6">
        <v>0.88749999999999996</v>
      </c>
      <c r="G1205">
        <v>-118.24299999999999</v>
      </c>
      <c r="H1205">
        <v>34.052</v>
      </c>
      <c r="I1205" t="s">
        <v>137</v>
      </c>
      <c r="J1205" t="s">
        <v>536</v>
      </c>
      <c r="K1205" t="s">
        <v>105</v>
      </c>
    </row>
    <row r="1206" spans="1:11" x14ac:dyDescent="0.3">
      <c r="A1206" t="s">
        <v>2039</v>
      </c>
      <c r="B1206" t="s">
        <v>53</v>
      </c>
      <c r="C1206">
        <v>8</v>
      </c>
      <c r="D1206">
        <v>1</v>
      </c>
      <c r="E1206">
        <v>1949</v>
      </c>
      <c r="F1206" s="6">
        <v>0.95694444444444449</v>
      </c>
      <c r="G1206">
        <v>80.632000000000005</v>
      </c>
      <c r="H1206">
        <v>40.369999999999997</v>
      </c>
      <c r="I1206" t="s">
        <v>144</v>
      </c>
      <c r="J1206" t="s">
        <v>2040</v>
      </c>
      <c r="K1206" t="s">
        <v>105</v>
      </c>
    </row>
    <row r="1207" spans="1:11" x14ac:dyDescent="0.3">
      <c r="A1207" t="s">
        <v>2041</v>
      </c>
      <c r="B1207" t="s">
        <v>53</v>
      </c>
      <c r="C1207">
        <v>28</v>
      </c>
      <c r="D1207">
        <v>9</v>
      </c>
      <c r="E1207">
        <v>1864</v>
      </c>
      <c r="F1207" s="6">
        <v>0.625</v>
      </c>
      <c r="G1207">
        <v>-6.0810000000000004</v>
      </c>
      <c r="H1207">
        <v>50.774999999999999</v>
      </c>
      <c r="I1207" t="s">
        <v>208</v>
      </c>
      <c r="J1207" t="s">
        <v>986</v>
      </c>
      <c r="K1207" t="s">
        <v>105</v>
      </c>
    </row>
    <row r="1208" spans="1:11" x14ac:dyDescent="0.3">
      <c r="A1208" t="s">
        <v>2042</v>
      </c>
      <c r="B1208" t="s">
        <v>53</v>
      </c>
      <c r="C1208">
        <v>2</v>
      </c>
      <c r="D1208">
        <v>5</v>
      </c>
      <c r="E1208">
        <v>1866</v>
      </c>
      <c r="F1208" s="6">
        <v>0.625</v>
      </c>
      <c r="G1208">
        <v>2.11</v>
      </c>
      <c r="H1208">
        <v>57.186</v>
      </c>
      <c r="I1208" t="s">
        <v>108</v>
      </c>
      <c r="J1208" t="s">
        <v>2043</v>
      </c>
      <c r="K1208" t="s">
        <v>105</v>
      </c>
    </row>
    <row r="1209" spans="1:11" x14ac:dyDescent="0.3">
      <c r="A1209" t="s">
        <v>2044</v>
      </c>
      <c r="B1209" t="s">
        <v>53</v>
      </c>
      <c r="C1209">
        <v>5</v>
      </c>
      <c r="D1209">
        <v>9</v>
      </c>
      <c r="E1209">
        <v>1905</v>
      </c>
      <c r="F1209" s="6">
        <v>0.35416666666666669</v>
      </c>
      <c r="G1209">
        <v>-19.041</v>
      </c>
      <c r="H1209">
        <v>47.497999999999998</v>
      </c>
      <c r="I1209" t="s">
        <v>126</v>
      </c>
      <c r="J1209" t="s">
        <v>2045</v>
      </c>
      <c r="K1209" t="s">
        <v>105</v>
      </c>
    </row>
    <row r="1210" spans="1:11" x14ac:dyDescent="0.3">
      <c r="A1210" t="s">
        <v>2046</v>
      </c>
      <c r="B1210" t="s">
        <v>53</v>
      </c>
      <c r="C1210">
        <v>7</v>
      </c>
      <c r="D1210">
        <v>3</v>
      </c>
      <c r="E1210">
        <v>1917</v>
      </c>
      <c r="F1210" s="6">
        <v>0.15277777777777779</v>
      </c>
      <c r="G1210">
        <v>93.263999999999996</v>
      </c>
      <c r="H1210">
        <v>44.976999999999997</v>
      </c>
      <c r="I1210" t="s">
        <v>104</v>
      </c>
      <c r="J1210" t="s">
        <v>1680</v>
      </c>
      <c r="K1210" t="s">
        <v>105</v>
      </c>
    </row>
    <row r="1211" spans="1:11" x14ac:dyDescent="0.3">
      <c r="A1211" t="s">
        <v>2047</v>
      </c>
      <c r="B1211" t="s">
        <v>53</v>
      </c>
      <c r="C1211">
        <v>17</v>
      </c>
      <c r="D1211">
        <v>4</v>
      </c>
      <c r="E1211">
        <v>1925</v>
      </c>
      <c r="F1211" s="6">
        <v>8.3333333333333329E-2</v>
      </c>
      <c r="G1211">
        <v>-122.15900000000001</v>
      </c>
      <c r="H1211">
        <v>37.728000000000002</v>
      </c>
      <c r="I1211" t="s">
        <v>137</v>
      </c>
      <c r="J1211" t="s">
        <v>2048</v>
      </c>
      <c r="K1211" t="s">
        <v>105</v>
      </c>
    </row>
    <row r="1212" spans="1:11" x14ac:dyDescent="0.3">
      <c r="A1212" t="s">
        <v>2049</v>
      </c>
      <c r="B1212" t="s">
        <v>53</v>
      </c>
      <c r="C1212">
        <v>28</v>
      </c>
      <c r="D1212">
        <v>11</v>
      </c>
      <c r="E1212">
        <v>1928</v>
      </c>
      <c r="F1212" s="6">
        <v>0.97222222222222221</v>
      </c>
      <c r="G1212">
        <v>74.043999999999997</v>
      </c>
      <c r="H1212">
        <v>40.718000000000004</v>
      </c>
      <c r="I1212" t="s">
        <v>144</v>
      </c>
      <c r="J1212" t="s">
        <v>401</v>
      </c>
      <c r="K1212" t="s">
        <v>105</v>
      </c>
    </row>
    <row r="1213" spans="1:11" x14ac:dyDescent="0.3">
      <c r="A1213" t="s">
        <v>2050</v>
      </c>
      <c r="B1213" t="s">
        <v>53</v>
      </c>
      <c r="C1213">
        <v>3</v>
      </c>
      <c r="D1213">
        <v>11</v>
      </c>
      <c r="E1213">
        <v>1905</v>
      </c>
      <c r="F1213" s="6">
        <v>0.43263888888888891</v>
      </c>
      <c r="G1213">
        <v>-2.351</v>
      </c>
      <c r="H1213">
        <v>48.856999999999999</v>
      </c>
      <c r="I1213" t="s">
        <v>150</v>
      </c>
      <c r="J1213" t="s">
        <v>155</v>
      </c>
      <c r="K1213" t="s">
        <v>105</v>
      </c>
    </row>
    <row r="1214" spans="1:11" x14ac:dyDescent="0.3">
      <c r="A1214" t="s">
        <v>2051</v>
      </c>
      <c r="B1214" t="s">
        <v>53</v>
      </c>
      <c r="C1214">
        <v>29</v>
      </c>
      <c r="D1214">
        <v>1</v>
      </c>
      <c r="E1214">
        <v>1924</v>
      </c>
      <c r="F1214" s="6">
        <v>0.71875</v>
      </c>
      <c r="G1214">
        <v>81.805000000000007</v>
      </c>
      <c r="H1214">
        <v>41.478000000000002</v>
      </c>
      <c r="I1214" t="s">
        <v>144</v>
      </c>
      <c r="J1214" t="s">
        <v>2052</v>
      </c>
      <c r="K1214" t="s">
        <v>105</v>
      </c>
    </row>
    <row r="1215" spans="1:11" x14ac:dyDescent="0.3">
      <c r="A1215" t="s">
        <v>2053</v>
      </c>
      <c r="B1215" t="s">
        <v>53</v>
      </c>
      <c r="C1215">
        <v>27</v>
      </c>
      <c r="D1215">
        <v>9</v>
      </c>
      <c r="E1215">
        <v>1922</v>
      </c>
      <c r="F1215" s="6">
        <v>0.86111111111111116</v>
      </c>
      <c r="G1215">
        <v>75.165999999999997</v>
      </c>
      <c r="H1215">
        <v>39.951000000000001</v>
      </c>
      <c r="I1215" t="s">
        <v>144</v>
      </c>
      <c r="J1215" t="s">
        <v>1606</v>
      </c>
      <c r="K1215" t="s">
        <v>105</v>
      </c>
    </row>
    <row r="1216" spans="1:11" x14ac:dyDescent="0.3">
      <c r="A1216" t="s">
        <v>2054</v>
      </c>
      <c r="B1216" t="s">
        <v>53</v>
      </c>
      <c r="C1216">
        <v>11</v>
      </c>
      <c r="D1216">
        <v>6</v>
      </c>
      <c r="E1216">
        <v>1861</v>
      </c>
      <c r="F1216" s="6">
        <v>0.83333333333333337</v>
      </c>
      <c r="G1216">
        <v>3.1880000000000002</v>
      </c>
      <c r="H1216">
        <v>55.95</v>
      </c>
      <c r="I1216" t="s">
        <v>108</v>
      </c>
      <c r="J1216" t="s">
        <v>127</v>
      </c>
      <c r="K1216" t="s">
        <v>105</v>
      </c>
    </row>
    <row r="1217" spans="1:11" x14ac:dyDescent="0.3">
      <c r="A1217" t="s">
        <v>2055</v>
      </c>
      <c r="B1217" t="s">
        <v>53</v>
      </c>
      <c r="C1217">
        <v>20</v>
      </c>
      <c r="D1217">
        <v>10</v>
      </c>
      <c r="E1217">
        <v>1854</v>
      </c>
      <c r="F1217" s="6">
        <v>0.25</v>
      </c>
      <c r="G1217">
        <v>-3.6659999999999999</v>
      </c>
      <c r="H1217">
        <v>48.814</v>
      </c>
      <c r="I1217" t="s">
        <v>150</v>
      </c>
      <c r="J1217" t="s">
        <v>2056</v>
      </c>
      <c r="K1217" t="s">
        <v>105</v>
      </c>
    </row>
    <row r="1218" spans="1:11" x14ac:dyDescent="0.3">
      <c r="A1218" t="s">
        <v>2057</v>
      </c>
      <c r="B1218" t="s">
        <v>53</v>
      </c>
      <c r="C1218">
        <v>24</v>
      </c>
      <c r="D1218">
        <v>8</v>
      </c>
      <c r="E1218">
        <v>1923</v>
      </c>
      <c r="F1218" s="6">
        <v>0.22222222222222221</v>
      </c>
      <c r="G1218">
        <v>-117.164</v>
      </c>
      <c r="H1218">
        <v>32.716000000000001</v>
      </c>
      <c r="I1218" t="s">
        <v>137</v>
      </c>
      <c r="J1218" t="s">
        <v>1080</v>
      </c>
      <c r="K1218" t="s">
        <v>105</v>
      </c>
    </row>
    <row r="1219" spans="1:11" x14ac:dyDescent="0.3">
      <c r="A1219" t="s">
        <v>2058</v>
      </c>
      <c r="B1219" t="s">
        <v>53</v>
      </c>
      <c r="C1219">
        <v>6</v>
      </c>
      <c r="D1219">
        <v>7</v>
      </c>
      <c r="E1219">
        <v>1935</v>
      </c>
      <c r="F1219" s="6">
        <v>0.51041666666666663</v>
      </c>
      <c r="G1219">
        <v>74.212000000000003</v>
      </c>
      <c r="H1219">
        <v>40.661999999999999</v>
      </c>
      <c r="I1219" t="s">
        <v>106</v>
      </c>
      <c r="J1219" t="s">
        <v>2059</v>
      </c>
      <c r="K1219" t="s">
        <v>105</v>
      </c>
    </row>
    <row r="1220" spans="1:11" x14ac:dyDescent="0.3">
      <c r="A1220" t="s">
        <v>2060</v>
      </c>
      <c r="B1220" t="s">
        <v>53</v>
      </c>
      <c r="C1220">
        <v>28</v>
      </c>
      <c r="D1220">
        <v>1</v>
      </c>
      <c r="E1220">
        <v>1887</v>
      </c>
      <c r="F1220" s="6">
        <v>0.91666666666666663</v>
      </c>
      <c r="G1220">
        <v>-19.459</v>
      </c>
      <c r="H1220">
        <v>51.759</v>
      </c>
      <c r="I1220" t="s">
        <v>1019</v>
      </c>
      <c r="J1220" t="s">
        <v>2061</v>
      </c>
      <c r="K1220" t="s">
        <v>105</v>
      </c>
    </row>
    <row r="1221" spans="1:11" x14ac:dyDescent="0.3">
      <c r="A1221" t="s">
        <v>2062</v>
      </c>
      <c r="B1221" t="s">
        <v>53</v>
      </c>
      <c r="C1221">
        <v>5</v>
      </c>
      <c r="D1221">
        <v>5</v>
      </c>
      <c r="E1221">
        <v>1921</v>
      </c>
      <c r="F1221" s="6">
        <v>0.45833333333333331</v>
      </c>
      <c r="G1221">
        <v>73.837000000000003</v>
      </c>
      <c r="H1221">
        <v>40.912999999999997</v>
      </c>
      <c r="I1221" t="s">
        <v>106</v>
      </c>
      <c r="J1221" t="s">
        <v>2007</v>
      </c>
      <c r="K1221" t="s">
        <v>105</v>
      </c>
    </row>
    <row r="1222" spans="1:11" x14ac:dyDescent="0.3">
      <c r="A1222" t="s">
        <v>2063</v>
      </c>
      <c r="B1222" t="s">
        <v>53</v>
      </c>
      <c r="C1222">
        <v>15</v>
      </c>
      <c r="D1222">
        <v>10</v>
      </c>
      <c r="E1222">
        <v>1917</v>
      </c>
      <c r="F1222" s="6">
        <v>7.9861111111111105E-2</v>
      </c>
      <c r="G1222">
        <v>82.995999999999995</v>
      </c>
      <c r="H1222">
        <v>39.963000000000001</v>
      </c>
      <c r="I1222" t="s">
        <v>144</v>
      </c>
      <c r="J1222" t="s">
        <v>224</v>
      </c>
      <c r="K1222" t="s">
        <v>105</v>
      </c>
    </row>
    <row r="1223" spans="1:11" x14ac:dyDescent="0.3">
      <c r="A1223" t="s">
        <v>2064</v>
      </c>
      <c r="B1223" t="s">
        <v>53</v>
      </c>
      <c r="C1223">
        <v>22</v>
      </c>
      <c r="D1223">
        <v>2</v>
      </c>
      <c r="E1223">
        <v>1788</v>
      </c>
      <c r="F1223" s="6">
        <v>0.5</v>
      </c>
      <c r="G1223">
        <v>-18.646000000000001</v>
      </c>
      <c r="H1223">
        <v>54.356000000000002</v>
      </c>
      <c r="I1223" t="s">
        <v>1019</v>
      </c>
      <c r="J1223" t="s">
        <v>2065</v>
      </c>
      <c r="K1223" t="s">
        <v>105</v>
      </c>
    </row>
    <row r="1224" spans="1:11" x14ac:dyDescent="0.3">
      <c r="A1224" t="s">
        <v>2066</v>
      </c>
      <c r="B1224" t="s">
        <v>53</v>
      </c>
      <c r="C1224">
        <v>28</v>
      </c>
      <c r="D1224">
        <v>12</v>
      </c>
      <c r="E1224">
        <v>1913</v>
      </c>
      <c r="F1224" s="6">
        <v>0.79166666666666663</v>
      </c>
      <c r="G1224">
        <v>-2.2879999999999998</v>
      </c>
      <c r="H1224">
        <v>48.893999999999998</v>
      </c>
      <c r="I1224" t="s">
        <v>108</v>
      </c>
      <c r="J1224" t="s">
        <v>1231</v>
      </c>
      <c r="K1224" t="s">
        <v>105</v>
      </c>
    </row>
    <row r="1225" spans="1:11" x14ac:dyDescent="0.3">
      <c r="A1225" t="s">
        <v>2067</v>
      </c>
      <c r="B1225" t="s">
        <v>53</v>
      </c>
      <c r="C1225">
        <v>13</v>
      </c>
      <c r="D1225">
        <v>9</v>
      </c>
      <c r="E1225">
        <v>1930</v>
      </c>
      <c r="F1225" s="6">
        <v>0.61458333333333337</v>
      </c>
      <c r="G1225">
        <v>4.2569999999999997</v>
      </c>
      <c r="H1225">
        <v>55.866</v>
      </c>
      <c r="I1225" t="s">
        <v>126</v>
      </c>
      <c r="J1225" t="s">
        <v>211</v>
      </c>
      <c r="K1225" t="s">
        <v>105</v>
      </c>
    </row>
    <row r="1226" spans="1:11" x14ac:dyDescent="0.3">
      <c r="A1226" t="s">
        <v>2068</v>
      </c>
      <c r="B1226" t="s">
        <v>53</v>
      </c>
      <c r="C1226">
        <v>25</v>
      </c>
      <c r="D1226">
        <v>10</v>
      </c>
      <c r="E1226">
        <v>1890</v>
      </c>
      <c r="F1226" s="6">
        <v>0.48958333333333331</v>
      </c>
      <c r="G1226">
        <v>3.1880000000000002</v>
      </c>
      <c r="H1226">
        <v>55.95</v>
      </c>
      <c r="I1226" t="s">
        <v>108</v>
      </c>
      <c r="J1226" t="s">
        <v>127</v>
      </c>
      <c r="K1226" t="s">
        <v>105</v>
      </c>
    </row>
    <row r="1227" spans="1:11" x14ac:dyDescent="0.3">
      <c r="A1227" t="s">
        <v>2069</v>
      </c>
      <c r="B1227" t="s">
        <v>53</v>
      </c>
      <c r="C1227">
        <v>14</v>
      </c>
      <c r="D1227">
        <v>7</v>
      </c>
      <c r="E1227">
        <v>1816</v>
      </c>
      <c r="F1227" s="6">
        <v>0.375</v>
      </c>
      <c r="G1227">
        <v>-2.1890000000000001</v>
      </c>
      <c r="H1227">
        <v>48.826999999999998</v>
      </c>
      <c r="I1227" t="s">
        <v>150</v>
      </c>
      <c r="J1227" t="s">
        <v>2070</v>
      </c>
      <c r="K1227" t="s">
        <v>105</v>
      </c>
    </row>
    <row r="1228" spans="1:11" x14ac:dyDescent="0.3">
      <c r="A1228" t="s">
        <v>2071</v>
      </c>
      <c r="B1228" t="s">
        <v>53</v>
      </c>
      <c r="C1228">
        <v>17</v>
      </c>
      <c r="D1228">
        <v>12</v>
      </c>
      <c r="E1228">
        <v>1945</v>
      </c>
      <c r="F1228" s="6">
        <v>5.4166666666666669E-2</v>
      </c>
      <c r="G1228">
        <v>-121.279</v>
      </c>
      <c r="H1228">
        <v>38.136000000000003</v>
      </c>
      <c r="I1228" t="s">
        <v>137</v>
      </c>
      <c r="J1228" t="s">
        <v>2072</v>
      </c>
      <c r="K1228" t="s">
        <v>105</v>
      </c>
    </row>
    <row r="1229" spans="1:11" x14ac:dyDescent="0.3">
      <c r="A1229" t="s">
        <v>2073</v>
      </c>
      <c r="B1229" t="s">
        <v>53</v>
      </c>
      <c r="C1229">
        <v>18</v>
      </c>
      <c r="D1229">
        <v>2</v>
      </c>
      <c r="E1229">
        <v>1913</v>
      </c>
      <c r="F1229" s="6">
        <v>0.92708333333333337</v>
      </c>
      <c r="G1229">
        <v>-7.4630000000000001</v>
      </c>
      <c r="H1229">
        <v>51.362000000000002</v>
      </c>
      <c r="I1229" t="s">
        <v>126</v>
      </c>
      <c r="J1229" t="s">
        <v>2074</v>
      </c>
      <c r="K1229" t="s">
        <v>105</v>
      </c>
    </row>
    <row r="1230" spans="1:11" x14ac:dyDescent="0.3">
      <c r="A1230" t="s">
        <v>2075</v>
      </c>
      <c r="B1230" t="s">
        <v>53</v>
      </c>
      <c r="C1230">
        <v>2</v>
      </c>
      <c r="D1230">
        <v>11</v>
      </c>
      <c r="E1230">
        <v>1924</v>
      </c>
      <c r="F1230" s="6">
        <v>0.80208333333333337</v>
      </c>
      <c r="G1230">
        <v>7.282</v>
      </c>
      <c r="H1230">
        <v>39.124000000000002</v>
      </c>
      <c r="I1230" t="s">
        <v>108</v>
      </c>
      <c r="J1230" t="s">
        <v>2076</v>
      </c>
      <c r="K1230" t="s">
        <v>105</v>
      </c>
    </row>
    <row r="1231" spans="1:11" x14ac:dyDescent="0.3">
      <c r="A1231" t="s">
        <v>2077</v>
      </c>
      <c r="B1231" t="s">
        <v>53</v>
      </c>
      <c r="C1231">
        <v>17</v>
      </c>
      <c r="D1231">
        <v>8</v>
      </c>
      <c r="E1231">
        <v>1877</v>
      </c>
      <c r="F1231" s="6">
        <v>0.83333333333333337</v>
      </c>
      <c r="G1231">
        <v>-19.507000000000001</v>
      </c>
      <c r="H1231">
        <v>52.226999999999997</v>
      </c>
      <c r="I1231" t="s">
        <v>1019</v>
      </c>
      <c r="J1231" t="s">
        <v>2078</v>
      </c>
      <c r="K1231" t="s">
        <v>105</v>
      </c>
    </row>
    <row r="1232" spans="1:11" x14ac:dyDescent="0.3">
      <c r="A1232" t="s">
        <v>2079</v>
      </c>
      <c r="B1232" t="s">
        <v>53</v>
      </c>
      <c r="C1232">
        <v>5</v>
      </c>
      <c r="D1232">
        <v>1</v>
      </c>
      <c r="E1232">
        <v>1920</v>
      </c>
      <c r="F1232" s="6">
        <v>0.95833333333333337</v>
      </c>
      <c r="G1232">
        <v>-10.223000000000001</v>
      </c>
      <c r="H1232">
        <v>45.54</v>
      </c>
      <c r="I1232" t="s">
        <v>126</v>
      </c>
      <c r="J1232" t="s">
        <v>331</v>
      </c>
      <c r="K1232" t="s">
        <v>105</v>
      </c>
    </row>
    <row r="1233" spans="1:11" x14ac:dyDescent="0.3">
      <c r="A1233" t="s">
        <v>2080</v>
      </c>
      <c r="B1233" t="s">
        <v>53</v>
      </c>
      <c r="C1233">
        <v>2</v>
      </c>
      <c r="D1233">
        <v>12</v>
      </c>
      <c r="E1233">
        <v>1880</v>
      </c>
      <c r="F1233" s="6">
        <v>0.79166666666666663</v>
      </c>
      <c r="G1233">
        <v>-14.853</v>
      </c>
      <c r="H1233">
        <v>41.070999999999998</v>
      </c>
      <c r="I1233" t="s">
        <v>203</v>
      </c>
      <c r="J1233" t="s">
        <v>2081</v>
      </c>
      <c r="K1233" t="s">
        <v>105</v>
      </c>
    </row>
    <row r="1234" spans="1:11" x14ac:dyDescent="0.3">
      <c r="A1234" t="s">
        <v>2082</v>
      </c>
      <c r="B1234" t="s">
        <v>53</v>
      </c>
      <c r="C1234">
        <v>1</v>
      </c>
      <c r="D1234">
        <v>9</v>
      </c>
      <c r="E1234">
        <v>1897</v>
      </c>
      <c r="F1234" s="6">
        <v>0.875</v>
      </c>
      <c r="G1234">
        <v>-13.352</v>
      </c>
      <c r="H1234">
        <v>41.64</v>
      </c>
      <c r="I1234" t="s">
        <v>126</v>
      </c>
      <c r="J1234" t="s">
        <v>2083</v>
      </c>
      <c r="K1234" t="s">
        <v>105</v>
      </c>
    </row>
    <row r="1235" spans="1:11" x14ac:dyDescent="0.3">
      <c r="A1235" t="s">
        <v>2084</v>
      </c>
      <c r="B1235" t="s">
        <v>53</v>
      </c>
      <c r="C1235">
        <v>11</v>
      </c>
      <c r="D1235">
        <v>3</v>
      </c>
      <c r="E1235">
        <v>1943</v>
      </c>
      <c r="F1235" s="6">
        <v>0.42708333333333331</v>
      </c>
      <c r="G1235">
        <v>-9.2720000000000002</v>
      </c>
      <c r="H1235">
        <v>45.941000000000003</v>
      </c>
      <c r="I1235" t="s">
        <v>126</v>
      </c>
      <c r="J1235" t="s">
        <v>2085</v>
      </c>
      <c r="K1235" t="s">
        <v>105</v>
      </c>
    </row>
    <row r="1236" spans="1:11" x14ac:dyDescent="0.3">
      <c r="A1236" t="s">
        <v>2086</v>
      </c>
      <c r="B1236" t="s">
        <v>53</v>
      </c>
      <c r="C1236">
        <v>19</v>
      </c>
      <c r="D1236">
        <v>5</v>
      </c>
      <c r="E1236">
        <v>1908</v>
      </c>
      <c r="F1236" s="6">
        <v>0.625</v>
      </c>
      <c r="G1236">
        <v>89.623999999999995</v>
      </c>
      <c r="H1236">
        <v>20.968</v>
      </c>
      <c r="I1236" t="s">
        <v>2087</v>
      </c>
      <c r="J1236" t="s">
        <v>2088</v>
      </c>
      <c r="K1236" t="s">
        <v>105</v>
      </c>
    </row>
    <row r="1237" spans="1:11" x14ac:dyDescent="0.3">
      <c r="A1237" t="s">
        <v>2089</v>
      </c>
      <c r="B1237" t="s">
        <v>53</v>
      </c>
      <c r="C1237">
        <v>13</v>
      </c>
      <c r="D1237">
        <v>3</v>
      </c>
      <c r="E1237">
        <v>1957</v>
      </c>
      <c r="F1237" s="6">
        <v>0.55208333333333337</v>
      </c>
      <c r="G1237">
        <v>-2.2730000000000001</v>
      </c>
      <c r="H1237">
        <v>48.884</v>
      </c>
      <c r="I1237" t="s">
        <v>126</v>
      </c>
      <c r="J1237" t="s">
        <v>888</v>
      </c>
      <c r="K1237" t="s">
        <v>105</v>
      </c>
    </row>
    <row r="1238" spans="1:11" x14ac:dyDescent="0.3">
      <c r="A1238" t="s">
        <v>2090</v>
      </c>
      <c r="B1238" t="s">
        <v>53</v>
      </c>
      <c r="C1238">
        <v>31</v>
      </c>
      <c r="D1238">
        <v>1</v>
      </c>
      <c r="E1238">
        <v>1974</v>
      </c>
      <c r="F1238" s="6">
        <v>0.52777777777777779</v>
      </c>
      <c r="G1238">
        <v>-2.351</v>
      </c>
      <c r="H1238">
        <v>48.856999999999999</v>
      </c>
      <c r="I1238" t="s">
        <v>126</v>
      </c>
      <c r="J1238" t="s">
        <v>155</v>
      </c>
      <c r="K1238" t="s">
        <v>105</v>
      </c>
    </row>
    <row r="1239" spans="1:11" x14ac:dyDescent="0.3">
      <c r="A1239" t="s">
        <v>2091</v>
      </c>
      <c r="B1239" t="s">
        <v>168</v>
      </c>
      <c r="C1239">
        <v>13</v>
      </c>
      <c r="D1239">
        <v>10</v>
      </c>
      <c r="E1239">
        <v>1980</v>
      </c>
      <c r="F1239" s="6">
        <v>0.56388888888888888</v>
      </c>
      <c r="G1239">
        <v>73.64</v>
      </c>
      <c r="H1239">
        <v>40.868000000000002</v>
      </c>
      <c r="I1239" t="s">
        <v>106</v>
      </c>
      <c r="J1239" t="s">
        <v>2092</v>
      </c>
      <c r="K1239" t="s">
        <v>105</v>
      </c>
    </row>
    <row r="1240" spans="1:11" x14ac:dyDescent="0.3">
      <c r="A1240" t="s">
        <v>2093</v>
      </c>
      <c r="B1240" t="s">
        <v>168</v>
      </c>
      <c r="C1240">
        <v>15</v>
      </c>
      <c r="D1240">
        <v>11</v>
      </c>
      <c r="E1240">
        <v>1956</v>
      </c>
      <c r="F1240" s="6">
        <v>0.24791666666666667</v>
      </c>
      <c r="G1240">
        <v>96.796000000000006</v>
      </c>
      <c r="H1240">
        <v>32.777999999999999</v>
      </c>
      <c r="I1240" t="s">
        <v>104</v>
      </c>
      <c r="J1240" t="s">
        <v>142</v>
      </c>
      <c r="K1240" t="s">
        <v>105</v>
      </c>
    </row>
    <row r="1241" spans="1:11" x14ac:dyDescent="0.3">
      <c r="A1241" t="s">
        <v>2094</v>
      </c>
      <c r="B1241" t="s">
        <v>168</v>
      </c>
      <c r="C1241">
        <v>19</v>
      </c>
      <c r="D1241">
        <v>4</v>
      </c>
      <c r="E1241">
        <v>1968</v>
      </c>
      <c r="F1241" s="6">
        <v>0.55000000000000004</v>
      </c>
      <c r="G1241">
        <v>-118.24299999999999</v>
      </c>
      <c r="H1241">
        <v>34.052</v>
      </c>
      <c r="I1241" t="s">
        <v>137</v>
      </c>
      <c r="J1241" t="s">
        <v>536</v>
      </c>
      <c r="K1241" t="s">
        <v>105</v>
      </c>
    </row>
    <row r="1242" spans="1:11" x14ac:dyDescent="0.3">
      <c r="A1242" t="s">
        <v>2095</v>
      </c>
      <c r="B1242" t="s">
        <v>168</v>
      </c>
      <c r="C1242">
        <v>13</v>
      </c>
      <c r="D1242">
        <v>6</v>
      </c>
      <c r="E1242">
        <v>1986</v>
      </c>
      <c r="F1242" s="6">
        <v>0.40486111111111112</v>
      </c>
      <c r="G1242">
        <v>-118.24299999999999</v>
      </c>
      <c r="H1242">
        <v>34.052</v>
      </c>
      <c r="I1242" t="s">
        <v>171</v>
      </c>
      <c r="J1242" t="s">
        <v>536</v>
      </c>
      <c r="K1242" t="s">
        <v>105</v>
      </c>
    </row>
    <row r="1243" spans="1:11" x14ac:dyDescent="0.3">
      <c r="A1243" t="s">
        <v>2096</v>
      </c>
      <c r="B1243" t="s">
        <v>168</v>
      </c>
      <c r="C1243">
        <v>10</v>
      </c>
      <c r="D1243">
        <v>8</v>
      </c>
      <c r="E1243">
        <v>1952</v>
      </c>
      <c r="F1243" s="6">
        <v>0.10138888888888889</v>
      </c>
      <c r="G1243">
        <v>74.007000000000005</v>
      </c>
      <c r="H1243">
        <v>40.713000000000001</v>
      </c>
      <c r="I1243" t="s">
        <v>106</v>
      </c>
      <c r="J1243" t="s">
        <v>124</v>
      </c>
      <c r="K1243" t="s">
        <v>105</v>
      </c>
    </row>
    <row r="1244" spans="1:11" x14ac:dyDescent="0.3">
      <c r="A1244" t="s">
        <v>2097</v>
      </c>
      <c r="B1244" t="s">
        <v>53</v>
      </c>
      <c r="C1244">
        <v>8</v>
      </c>
      <c r="D1244">
        <v>9</v>
      </c>
      <c r="E1244">
        <v>1977</v>
      </c>
      <c r="F1244" s="6">
        <v>0.4201388888888889</v>
      </c>
      <c r="G1244">
        <v>80.194999999999993</v>
      </c>
      <c r="H1244">
        <v>25.774999999999999</v>
      </c>
      <c r="I1244" t="s">
        <v>106</v>
      </c>
      <c r="J1244" t="s">
        <v>2098</v>
      </c>
      <c r="K1244" t="s">
        <v>105</v>
      </c>
    </row>
    <row r="1245" spans="1:11" x14ac:dyDescent="0.3">
      <c r="A1245" t="s">
        <v>2099</v>
      </c>
      <c r="B1245" t="s">
        <v>168</v>
      </c>
      <c r="C1245">
        <v>20</v>
      </c>
      <c r="D1245">
        <v>9</v>
      </c>
      <c r="E1245">
        <v>1975</v>
      </c>
      <c r="F1245" s="6">
        <v>0.33819444444444446</v>
      </c>
      <c r="G1245">
        <v>-12.494</v>
      </c>
      <c r="H1245">
        <v>41.890999999999998</v>
      </c>
      <c r="I1245" t="s">
        <v>190</v>
      </c>
      <c r="J1245" t="s">
        <v>297</v>
      </c>
      <c r="K1245" t="s">
        <v>105</v>
      </c>
    </row>
    <row r="1246" spans="1:11" x14ac:dyDescent="0.3">
      <c r="A1246" t="s">
        <v>2100</v>
      </c>
      <c r="B1246" t="s">
        <v>53</v>
      </c>
      <c r="C1246">
        <v>23</v>
      </c>
      <c r="D1246">
        <v>5</v>
      </c>
      <c r="E1246">
        <v>1930</v>
      </c>
      <c r="F1246" s="6">
        <v>0.33333333333333331</v>
      </c>
      <c r="G1246">
        <v>0.57499999999999996</v>
      </c>
      <c r="H1246">
        <v>44.835000000000001</v>
      </c>
      <c r="I1246" t="s">
        <v>126</v>
      </c>
      <c r="J1246" t="s">
        <v>260</v>
      </c>
      <c r="K1246" t="s">
        <v>105</v>
      </c>
    </row>
    <row r="1247" spans="1:11" x14ac:dyDescent="0.3">
      <c r="A1247" t="s">
        <v>2101</v>
      </c>
      <c r="B1247" t="s">
        <v>168</v>
      </c>
      <c r="C1247">
        <v>30</v>
      </c>
      <c r="D1247">
        <v>5</v>
      </c>
      <c r="E1247">
        <v>1981</v>
      </c>
      <c r="F1247" s="6">
        <v>0.1875</v>
      </c>
      <c r="G1247">
        <v>-5.0439999999999996</v>
      </c>
      <c r="H1247">
        <v>47.326999999999998</v>
      </c>
      <c r="I1247" t="s">
        <v>190</v>
      </c>
      <c r="J1247" t="s">
        <v>988</v>
      </c>
      <c r="K1247" t="s">
        <v>105</v>
      </c>
    </row>
    <row r="1248" spans="1:11" x14ac:dyDescent="0.3">
      <c r="A1248" t="s">
        <v>2102</v>
      </c>
      <c r="B1248" t="s">
        <v>168</v>
      </c>
      <c r="C1248">
        <v>27</v>
      </c>
      <c r="D1248">
        <v>7</v>
      </c>
      <c r="E1248">
        <v>1939</v>
      </c>
      <c r="F1248" s="6">
        <v>0.15625</v>
      </c>
      <c r="G1248">
        <v>-7.6479999999999997</v>
      </c>
      <c r="H1248">
        <v>51.021000000000001</v>
      </c>
      <c r="I1248" t="s">
        <v>126</v>
      </c>
      <c r="J1248" t="s">
        <v>2103</v>
      </c>
      <c r="K1248" t="s">
        <v>105</v>
      </c>
    </row>
    <row r="1249" spans="1:11" x14ac:dyDescent="0.3">
      <c r="A1249" t="s">
        <v>2104</v>
      </c>
      <c r="B1249" t="s">
        <v>168</v>
      </c>
      <c r="C1249">
        <v>12</v>
      </c>
      <c r="D1249">
        <v>5</v>
      </c>
      <c r="E1249">
        <v>1957</v>
      </c>
      <c r="F1249" s="6">
        <v>0.75763888888888886</v>
      </c>
      <c r="G1249">
        <v>-4.444</v>
      </c>
      <c r="H1249">
        <v>50.411000000000001</v>
      </c>
      <c r="I1249" t="s">
        <v>126</v>
      </c>
      <c r="J1249" t="s">
        <v>2105</v>
      </c>
      <c r="K1249" t="s">
        <v>105</v>
      </c>
    </row>
    <row r="1250" spans="1:11" x14ac:dyDescent="0.3">
      <c r="A1250" t="s">
        <v>2106</v>
      </c>
      <c r="B1250" t="s">
        <v>168</v>
      </c>
      <c r="C1250">
        <v>30</v>
      </c>
      <c r="D1250">
        <v>6</v>
      </c>
      <c r="E1250">
        <v>1971</v>
      </c>
      <c r="F1250" s="6">
        <v>0.56597222222222221</v>
      </c>
      <c r="G1250">
        <v>-11.430999999999999</v>
      </c>
      <c r="H1250">
        <v>46.899000000000001</v>
      </c>
      <c r="I1250" t="s">
        <v>190</v>
      </c>
      <c r="J1250" t="s">
        <v>2107</v>
      </c>
      <c r="K1250" t="s">
        <v>105</v>
      </c>
    </row>
    <row r="1251" spans="1:11" x14ac:dyDescent="0.3">
      <c r="A1251" t="s">
        <v>2108</v>
      </c>
      <c r="B1251" t="s">
        <v>168</v>
      </c>
      <c r="C1251">
        <v>23</v>
      </c>
      <c r="D1251">
        <v>12</v>
      </c>
      <c r="E1251">
        <v>1947</v>
      </c>
      <c r="F1251" s="6">
        <v>0.41666666666666669</v>
      </c>
      <c r="G1251">
        <v>-13.411</v>
      </c>
      <c r="H1251">
        <v>52.523000000000003</v>
      </c>
      <c r="I1251" t="s">
        <v>126</v>
      </c>
      <c r="J1251" t="s">
        <v>209</v>
      </c>
      <c r="K1251" t="s">
        <v>105</v>
      </c>
    </row>
    <row r="1252" spans="1:11" x14ac:dyDescent="0.3">
      <c r="A1252" t="s">
        <v>2109</v>
      </c>
      <c r="B1252" t="s">
        <v>168</v>
      </c>
      <c r="C1252">
        <v>29</v>
      </c>
      <c r="D1252">
        <v>1</v>
      </c>
      <c r="E1252">
        <v>1985</v>
      </c>
      <c r="F1252" s="6">
        <v>0.11805555555555555</v>
      </c>
      <c r="G1252">
        <v>-2.2730000000000001</v>
      </c>
      <c r="H1252">
        <v>48.884</v>
      </c>
      <c r="I1252" t="s">
        <v>126</v>
      </c>
      <c r="J1252" t="s">
        <v>888</v>
      </c>
      <c r="K1252" t="s">
        <v>105</v>
      </c>
    </row>
    <row r="1253" spans="1:11" x14ac:dyDescent="0.3">
      <c r="A1253" t="s">
        <v>2110</v>
      </c>
      <c r="B1253" t="s">
        <v>53</v>
      </c>
      <c r="C1253">
        <v>5</v>
      </c>
      <c r="D1253">
        <v>9</v>
      </c>
      <c r="E1253">
        <v>1936</v>
      </c>
      <c r="F1253" s="6">
        <v>0.29166666666666669</v>
      </c>
      <c r="G1253">
        <v>-2.4350000000000001</v>
      </c>
      <c r="H1253">
        <v>48.844999999999999</v>
      </c>
      <c r="I1253" t="s">
        <v>126</v>
      </c>
      <c r="J1253" t="s">
        <v>2111</v>
      </c>
      <c r="K1253" t="s">
        <v>105</v>
      </c>
    </row>
    <row r="1254" spans="1:11" x14ac:dyDescent="0.3">
      <c r="A1254" t="s">
        <v>2112</v>
      </c>
      <c r="B1254" t="s">
        <v>53</v>
      </c>
      <c r="C1254">
        <v>16</v>
      </c>
      <c r="D1254">
        <v>3</v>
      </c>
      <c r="E1254">
        <v>1937</v>
      </c>
      <c r="F1254" s="6">
        <v>1.0416666666666666E-2</v>
      </c>
      <c r="G1254">
        <v>-8.8260000000000005</v>
      </c>
      <c r="H1254">
        <v>45.817999999999998</v>
      </c>
      <c r="I1254" t="s">
        <v>126</v>
      </c>
      <c r="J1254" t="s">
        <v>1320</v>
      </c>
      <c r="K1254" t="s">
        <v>105</v>
      </c>
    </row>
    <row r="1255" spans="1:11" x14ac:dyDescent="0.3">
      <c r="A1255" t="s">
        <v>2113</v>
      </c>
      <c r="B1255" t="s">
        <v>53</v>
      </c>
      <c r="C1255">
        <v>1</v>
      </c>
      <c r="D1255">
        <v>10</v>
      </c>
      <c r="E1255">
        <v>1910</v>
      </c>
      <c r="F1255" s="6">
        <v>0.52083333333333337</v>
      </c>
      <c r="G1255">
        <v>-9.8719999999999999</v>
      </c>
      <c r="H1255">
        <v>45.05</v>
      </c>
      <c r="I1255" t="s">
        <v>126</v>
      </c>
      <c r="J1255" t="s">
        <v>2114</v>
      </c>
      <c r="K1255" t="s">
        <v>105</v>
      </c>
    </row>
    <row r="1256" spans="1:11" x14ac:dyDescent="0.3">
      <c r="A1256" t="s">
        <v>2115</v>
      </c>
      <c r="B1256" t="s">
        <v>53</v>
      </c>
      <c r="C1256">
        <v>14</v>
      </c>
      <c r="D1256">
        <v>6</v>
      </c>
      <c r="E1256">
        <v>1892</v>
      </c>
      <c r="F1256" s="6">
        <v>0.9375</v>
      </c>
      <c r="G1256">
        <v>-12.887</v>
      </c>
      <c r="H1256">
        <v>42.502000000000002</v>
      </c>
      <c r="I1256" t="s">
        <v>203</v>
      </c>
      <c r="J1256" t="s">
        <v>2116</v>
      </c>
      <c r="K1256" t="s">
        <v>105</v>
      </c>
    </row>
    <row r="1257" spans="1:11" x14ac:dyDescent="0.3">
      <c r="A1257" t="s">
        <v>2117</v>
      </c>
      <c r="B1257" t="s">
        <v>53</v>
      </c>
      <c r="C1257">
        <v>7</v>
      </c>
      <c r="D1257">
        <v>10</v>
      </c>
      <c r="E1257">
        <v>1941</v>
      </c>
      <c r="F1257" s="6">
        <v>0.33333333333333331</v>
      </c>
      <c r="G1257">
        <v>-10.186999999999999</v>
      </c>
      <c r="H1257">
        <v>45.131</v>
      </c>
      <c r="I1257" t="s">
        <v>190</v>
      </c>
      <c r="J1257" t="s">
        <v>2118</v>
      </c>
      <c r="K1257" t="s">
        <v>105</v>
      </c>
    </row>
    <row r="1258" spans="1:11" x14ac:dyDescent="0.3">
      <c r="A1258" t="s">
        <v>2119</v>
      </c>
      <c r="B1258" t="s">
        <v>53</v>
      </c>
      <c r="C1258">
        <v>21</v>
      </c>
      <c r="D1258">
        <v>8</v>
      </c>
      <c r="E1258">
        <v>1881</v>
      </c>
      <c r="F1258" s="6">
        <v>0.20833333333333334</v>
      </c>
      <c r="G1258">
        <v>-2.8130000000000002</v>
      </c>
      <c r="H1258">
        <v>50.106000000000002</v>
      </c>
      <c r="I1258" t="s">
        <v>150</v>
      </c>
      <c r="J1258" t="s">
        <v>2120</v>
      </c>
      <c r="K1258" t="s">
        <v>105</v>
      </c>
    </row>
    <row r="1259" spans="1:11" x14ac:dyDescent="0.3">
      <c r="A1259" t="s">
        <v>2121</v>
      </c>
      <c r="B1259" t="s">
        <v>53</v>
      </c>
      <c r="C1259">
        <v>12</v>
      </c>
      <c r="D1259">
        <v>1</v>
      </c>
      <c r="E1259">
        <v>1912</v>
      </c>
      <c r="F1259" s="6">
        <v>0.41666666666666669</v>
      </c>
      <c r="G1259">
        <v>90.34</v>
      </c>
      <c r="H1259">
        <v>43.651000000000003</v>
      </c>
      <c r="I1259" t="s">
        <v>104</v>
      </c>
      <c r="J1259" t="s">
        <v>2122</v>
      </c>
      <c r="K1259" t="s">
        <v>105</v>
      </c>
    </row>
    <row r="1260" spans="1:11" x14ac:dyDescent="0.3">
      <c r="A1260" t="s">
        <v>2123</v>
      </c>
      <c r="B1260" t="s">
        <v>168</v>
      </c>
      <c r="C1260">
        <v>13</v>
      </c>
      <c r="D1260">
        <v>11</v>
      </c>
      <c r="E1260">
        <v>1922</v>
      </c>
      <c r="F1260" s="6">
        <v>0.125</v>
      </c>
      <c r="G1260">
        <v>-10.739000000000001</v>
      </c>
      <c r="H1260">
        <v>59.914000000000001</v>
      </c>
      <c r="I1260" t="s">
        <v>126</v>
      </c>
      <c r="J1260" t="s">
        <v>1978</v>
      </c>
      <c r="K1260" t="s">
        <v>105</v>
      </c>
    </row>
    <row r="1261" spans="1:11" x14ac:dyDescent="0.3">
      <c r="A1261" t="s">
        <v>2124</v>
      </c>
      <c r="B1261" t="s">
        <v>53</v>
      </c>
      <c r="C1261">
        <v>20</v>
      </c>
      <c r="D1261">
        <v>6</v>
      </c>
      <c r="E1261">
        <v>1924</v>
      </c>
      <c r="F1261" s="6">
        <v>0.79166666666666663</v>
      </c>
      <c r="G1261">
        <v>96.718999999999994</v>
      </c>
      <c r="H1261">
        <v>33.997999999999998</v>
      </c>
      <c r="I1261" t="s">
        <v>144</v>
      </c>
      <c r="J1261" t="s">
        <v>2125</v>
      </c>
      <c r="K1261" t="s">
        <v>105</v>
      </c>
    </row>
    <row r="1262" spans="1:11" x14ac:dyDescent="0.3">
      <c r="A1262" t="s">
        <v>2126</v>
      </c>
      <c r="B1262" t="s">
        <v>168</v>
      </c>
      <c r="C1262">
        <v>4</v>
      </c>
      <c r="D1262">
        <v>5</v>
      </c>
      <c r="E1262">
        <v>1929</v>
      </c>
      <c r="F1262" s="6">
        <v>0.125</v>
      </c>
      <c r="G1262">
        <v>-4.3719999999999999</v>
      </c>
      <c r="H1262">
        <v>50.828000000000003</v>
      </c>
      <c r="I1262" t="s">
        <v>126</v>
      </c>
      <c r="J1262" t="s">
        <v>348</v>
      </c>
      <c r="K1262" t="s">
        <v>105</v>
      </c>
    </row>
    <row r="1263" spans="1:11" x14ac:dyDescent="0.3">
      <c r="A1263" t="s">
        <v>2127</v>
      </c>
      <c r="B1263" t="s">
        <v>168</v>
      </c>
      <c r="C1263">
        <v>19</v>
      </c>
      <c r="D1263">
        <v>12</v>
      </c>
      <c r="E1263">
        <v>1983</v>
      </c>
      <c r="F1263" s="6">
        <v>0.95277777777777772</v>
      </c>
      <c r="G1263">
        <v>71.802000000000007</v>
      </c>
      <c r="H1263">
        <v>42.262</v>
      </c>
      <c r="I1263" t="s">
        <v>144</v>
      </c>
      <c r="J1263" t="s">
        <v>520</v>
      </c>
      <c r="K1263" t="s">
        <v>105</v>
      </c>
    </row>
    <row r="1264" spans="1:11" x14ac:dyDescent="0.3">
      <c r="A1264" t="s">
        <v>2128</v>
      </c>
      <c r="B1264" t="s">
        <v>168</v>
      </c>
      <c r="C1264">
        <v>9</v>
      </c>
      <c r="D1264">
        <v>8</v>
      </c>
      <c r="E1264">
        <v>1976</v>
      </c>
      <c r="F1264" s="6">
        <v>0.41319444444444442</v>
      </c>
      <c r="G1264">
        <v>-3.0859999999999999</v>
      </c>
      <c r="H1264">
        <v>45.75</v>
      </c>
      <c r="I1264" t="s">
        <v>190</v>
      </c>
      <c r="J1264" t="s">
        <v>2129</v>
      </c>
      <c r="K1264" t="s">
        <v>105</v>
      </c>
    </row>
    <row r="1265" spans="1:11" x14ac:dyDescent="0.3">
      <c r="A1265" t="s">
        <v>2130</v>
      </c>
      <c r="B1265" t="s">
        <v>168</v>
      </c>
      <c r="C1265">
        <v>20</v>
      </c>
      <c r="D1265">
        <v>4</v>
      </c>
      <c r="E1265">
        <v>1990</v>
      </c>
      <c r="F1265" s="6">
        <v>0.71527777777777779</v>
      </c>
      <c r="G1265">
        <v>-2.4830000000000001</v>
      </c>
      <c r="H1265">
        <v>48.902000000000001</v>
      </c>
      <c r="I1265" t="s">
        <v>190</v>
      </c>
      <c r="J1265" t="s">
        <v>2131</v>
      </c>
      <c r="K1265" t="s">
        <v>105</v>
      </c>
    </row>
    <row r="1266" spans="1:11" x14ac:dyDescent="0.3">
      <c r="A1266" t="s">
        <v>2132</v>
      </c>
      <c r="B1266" t="s">
        <v>53</v>
      </c>
      <c r="C1266">
        <v>20</v>
      </c>
      <c r="D1266">
        <v>4</v>
      </c>
      <c r="E1266">
        <v>1972</v>
      </c>
      <c r="F1266" s="6">
        <v>0.29166666666666669</v>
      </c>
      <c r="G1266">
        <v>-2.1880000000000002</v>
      </c>
      <c r="H1266">
        <v>48.926000000000002</v>
      </c>
      <c r="I1266" t="s">
        <v>126</v>
      </c>
      <c r="J1266" t="s">
        <v>2133</v>
      </c>
      <c r="K1266" t="s">
        <v>105</v>
      </c>
    </row>
    <row r="1267" spans="1:11" x14ac:dyDescent="0.3">
      <c r="A1267" t="s">
        <v>2134</v>
      </c>
      <c r="B1267" t="s">
        <v>53</v>
      </c>
      <c r="C1267">
        <v>22</v>
      </c>
      <c r="D1267">
        <v>2</v>
      </c>
      <c r="E1267">
        <v>1840</v>
      </c>
      <c r="F1267" s="6">
        <v>0.85416666666666663</v>
      </c>
      <c r="G1267">
        <v>-6.96</v>
      </c>
      <c r="H1267">
        <v>50.941000000000003</v>
      </c>
      <c r="I1267" t="s">
        <v>208</v>
      </c>
      <c r="J1267" t="s">
        <v>219</v>
      </c>
      <c r="K1267" t="s">
        <v>105</v>
      </c>
    </row>
    <row r="1268" spans="1:11" x14ac:dyDescent="0.3">
      <c r="A1268" t="s">
        <v>2135</v>
      </c>
      <c r="B1268" t="s">
        <v>53</v>
      </c>
      <c r="C1268">
        <v>24</v>
      </c>
      <c r="D1268">
        <v>11</v>
      </c>
      <c r="E1268">
        <v>1861</v>
      </c>
      <c r="F1268" s="6">
        <v>0.16666666666666666</v>
      </c>
      <c r="G1268">
        <v>-9.016</v>
      </c>
      <c r="H1268">
        <v>51.38</v>
      </c>
      <c r="I1268" t="s">
        <v>208</v>
      </c>
      <c r="J1268" t="s">
        <v>2136</v>
      </c>
      <c r="K1268" t="s">
        <v>105</v>
      </c>
    </row>
    <row r="1269" spans="1:11" x14ac:dyDescent="0.3">
      <c r="A1269" t="s">
        <v>2137</v>
      </c>
      <c r="B1269" t="s">
        <v>53</v>
      </c>
      <c r="C1269">
        <v>24</v>
      </c>
      <c r="D1269">
        <v>2</v>
      </c>
      <c r="E1269">
        <v>1909</v>
      </c>
      <c r="F1269" s="6">
        <v>0.875</v>
      </c>
      <c r="G1269">
        <v>89.721999999999994</v>
      </c>
      <c r="H1269">
        <v>43.271999999999998</v>
      </c>
      <c r="I1269" t="s">
        <v>104</v>
      </c>
      <c r="J1269" t="s">
        <v>2138</v>
      </c>
      <c r="K1269" t="s">
        <v>105</v>
      </c>
    </row>
    <row r="1270" spans="1:11" x14ac:dyDescent="0.3">
      <c r="A1270" t="s">
        <v>2139</v>
      </c>
      <c r="B1270" t="s">
        <v>53</v>
      </c>
      <c r="C1270">
        <v>10</v>
      </c>
      <c r="D1270">
        <v>12</v>
      </c>
      <c r="E1270">
        <v>1868</v>
      </c>
      <c r="F1270" s="6">
        <v>0.875</v>
      </c>
      <c r="G1270">
        <v>-7.5190000000000001</v>
      </c>
      <c r="H1270">
        <v>50.314999999999998</v>
      </c>
      <c r="I1270" t="s">
        <v>208</v>
      </c>
      <c r="J1270" t="s">
        <v>2140</v>
      </c>
      <c r="K1270" t="s">
        <v>105</v>
      </c>
    </row>
    <row r="1271" spans="1:11" x14ac:dyDescent="0.3">
      <c r="A1271" t="s">
        <v>2141</v>
      </c>
      <c r="B1271" t="s">
        <v>53</v>
      </c>
      <c r="C1271">
        <v>9</v>
      </c>
      <c r="D1271">
        <v>7</v>
      </c>
      <c r="E1271">
        <v>1829</v>
      </c>
      <c r="F1271" s="6">
        <v>0.71875</v>
      </c>
      <c r="G1271">
        <v>-8.6509999999999998</v>
      </c>
      <c r="H1271">
        <v>49.872</v>
      </c>
      <c r="I1271" t="s">
        <v>208</v>
      </c>
      <c r="J1271" t="s">
        <v>2142</v>
      </c>
      <c r="K1271" t="s">
        <v>105</v>
      </c>
    </row>
    <row r="1272" spans="1:11" x14ac:dyDescent="0.3">
      <c r="A1272" t="s">
        <v>2143</v>
      </c>
      <c r="B1272" t="s">
        <v>53</v>
      </c>
      <c r="C1272">
        <v>12</v>
      </c>
      <c r="D1272">
        <v>5</v>
      </c>
      <c r="E1272">
        <v>1903</v>
      </c>
      <c r="F1272" s="6">
        <v>0.16666666666666666</v>
      </c>
      <c r="G1272">
        <v>-8.91</v>
      </c>
      <c r="H1272">
        <v>49.24</v>
      </c>
      <c r="I1272" t="s">
        <v>126</v>
      </c>
      <c r="J1272" t="s">
        <v>2144</v>
      </c>
      <c r="K1272" t="s">
        <v>105</v>
      </c>
    </row>
    <row r="1273" spans="1:11" x14ac:dyDescent="0.3">
      <c r="A1273" t="s">
        <v>2145</v>
      </c>
      <c r="B1273" t="s">
        <v>53</v>
      </c>
      <c r="C1273">
        <v>15</v>
      </c>
      <c r="D1273">
        <v>10</v>
      </c>
      <c r="E1273">
        <v>1906</v>
      </c>
      <c r="F1273" s="6">
        <v>0.1875</v>
      </c>
      <c r="G1273">
        <v>-9.5030000000000001</v>
      </c>
      <c r="H1273">
        <v>49.201999999999998</v>
      </c>
      <c r="I1273" t="s">
        <v>126</v>
      </c>
      <c r="J1273" t="s">
        <v>2146</v>
      </c>
      <c r="K1273" t="s">
        <v>105</v>
      </c>
    </row>
    <row r="1274" spans="1:11" x14ac:dyDescent="0.3">
      <c r="A1274" t="s">
        <v>2147</v>
      </c>
      <c r="B1274" t="s">
        <v>53</v>
      </c>
      <c r="C1274">
        <v>3</v>
      </c>
      <c r="D1274">
        <v>5</v>
      </c>
      <c r="E1274">
        <v>1881</v>
      </c>
      <c r="F1274" s="6">
        <v>0.66666666666666663</v>
      </c>
      <c r="G1274">
        <v>0.77400000000000002</v>
      </c>
      <c r="H1274">
        <v>48.07</v>
      </c>
      <c r="I1274" t="s">
        <v>150</v>
      </c>
      <c r="J1274" t="s">
        <v>960</v>
      </c>
      <c r="K1274" t="s">
        <v>105</v>
      </c>
    </row>
    <row r="1275" spans="1:11" x14ac:dyDescent="0.3">
      <c r="A1275" t="s">
        <v>2148</v>
      </c>
      <c r="B1275" t="s">
        <v>53</v>
      </c>
      <c r="C1275">
        <v>1</v>
      </c>
      <c r="D1275">
        <v>3</v>
      </c>
      <c r="E1275">
        <v>1887</v>
      </c>
      <c r="F1275" s="6">
        <v>0.5625</v>
      </c>
      <c r="G1275">
        <v>-8.2829999999999995</v>
      </c>
      <c r="H1275">
        <v>51.344999999999999</v>
      </c>
      <c r="I1275" t="s">
        <v>208</v>
      </c>
      <c r="J1275" t="s">
        <v>2149</v>
      </c>
      <c r="K1275" t="s">
        <v>105</v>
      </c>
    </row>
    <row r="1276" spans="1:11" x14ac:dyDescent="0.3">
      <c r="A1276" t="s">
        <v>2150</v>
      </c>
      <c r="B1276" t="s">
        <v>53</v>
      </c>
      <c r="C1276">
        <v>17</v>
      </c>
      <c r="D1276">
        <v>5</v>
      </c>
      <c r="E1276">
        <v>1842</v>
      </c>
      <c r="F1276" s="6">
        <v>0.16666666666666666</v>
      </c>
      <c r="G1276">
        <v>-6.2729999999999997</v>
      </c>
      <c r="H1276">
        <v>50.817</v>
      </c>
      <c r="I1276" t="s">
        <v>208</v>
      </c>
      <c r="J1276" t="s">
        <v>276</v>
      </c>
      <c r="K1276" t="s">
        <v>105</v>
      </c>
    </row>
    <row r="1277" spans="1:11" x14ac:dyDescent="0.3">
      <c r="A1277" t="s">
        <v>2151</v>
      </c>
      <c r="B1277" t="s">
        <v>53</v>
      </c>
      <c r="C1277">
        <v>5</v>
      </c>
      <c r="D1277">
        <v>12</v>
      </c>
      <c r="E1277">
        <v>1872</v>
      </c>
      <c r="F1277" s="6">
        <v>0.875</v>
      </c>
      <c r="G1277">
        <v>-4.3559999999999999</v>
      </c>
      <c r="H1277">
        <v>50.845999999999997</v>
      </c>
      <c r="I1277" t="s">
        <v>147</v>
      </c>
      <c r="J1277" t="s">
        <v>305</v>
      </c>
      <c r="K1277" t="s">
        <v>105</v>
      </c>
    </row>
    <row r="1278" spans="1:11" x14ac:dyDescent="0.3">
      <c r="A1278" t="s">
        <v>2152</v>
      </c>
      <c r="B1278" t="s">
        <v>53</v>
      </c>
      <c r="C1278">
        <v>17</v>
      </c>
      <c r="D1278">
        <v>1</v>
      </c>
      <c r="E1278">
        <v>1834</v>
      </c>
      <c r="F1278" s="6">
        <v>6.25E-2</v>
      </c>
      <c r="G1278">
        <v>-8.6790000000000003</v>
      </c>
      <c r="H1278">
        <v>50.110999999999997</v>
      </c>
      <c r="I1278" t="s">
        <v>208</v>
      </c>
      <c r="J1278" t="s">
        <v>1660</v>
      </c>
      <c r="K1278" t="s">
        <v>105</v>
      </c>
    </row>
    <row r="1279" spans="1:11" x14ac:dyDescent="0.3">
      <c r="A1279" t="s">
        <v>2153</v>
      </c>
      <c r="B1279" t="s">
        <v>53</v>
      </c>
      <c r="C1279">
        <v>29</v>
      </c>
      <c r="D1279">
        <v>9</v>
      </c>
      <c r="E1279">
        <v>1890</v>
      </c>
      <c r="F1279" s="6">
        <v>0.5</v>
      </c>
      <c r="G1279">
        <v>-9.9450000000000003</v>
      </c>
      <c r="H1279">
        <v>49.652999999999999</v>
      </c>
      <c r="I1279" t="s">
        <v>208</v>
      </c>
      <c r="J1279" t="s">
        <v>2154</v>
      </c>
      <c r="K1279" t="s">
        <v>105</v>
      </c>
    </row>
    <row r="1280" spans="1:11" x14ac:dyDescent="0.3">
      <c r="A1280" t="s">
        <v>2155</v>
      </c>
      <c r="B1280" t="s">
        <v>53</v>
      </c>
      <c r="C1280">
        <v>19</v>
      </c>
      <c r="D1280">
        <v>4</v>
      </c>
      <c r="E1280">
        <v>1759</v>
      </c>
      <c r="F1280" s="6">
        <v>2.0833333333333332E-2</v>
      </c>
      <c r="G1280">
        <v>-9.7360000000000007</v>
      </c>
      <c r="H1280">
        <v>52.372</v>
      </c>
      <c r="I1280" t="s">
        <v>208</v>
      </c>
      <c r="J1280" t="s">
        <v>958</v>
      </c>
      <c r="K1280" t="s">
        <v>105</v>
      </c>
    </row>
    <row r="1281" spans="1:11" x14ac:dyDescent="0.3">
      <c r="A1281" t="s">
        <v>2156</v>
      </c>
      <c r="B1281" t="s">
        <v>53</v>
      </c>
      <c r="C1281">
        <v>28</v>
      </c>
      <c r="D1281">
        <v>4</v>
      </c>
      <c r="E1281">
        <v>1903</v>
      </c>
      <c r="F1281" s="6">
        <v>0.39583333333333331</v>
      </c>
      <c r="G1281">
        <v>-10.09</v>
      </c>
      <c r="H1281">
        <v>48.835999999999999</v>
      </c>
      <c r="I1281" t="s">
        <v>126</v>
      </c>
      <c r="J1281" t="s">
        <v>2157</v>
      </c>
      <c r="K1281" t="s">
        <v>105</v>
      </c>
    </row>
    <row r="1282" spans="1:11" x14ac:dyDescent="0.3">
      <c r="A1282" t="s">
        <v>2158</v>
      </c>
      <c r="B1282" t="s">
        <v>168</v>
      </c>
      <c r="C1282">
        <v>6</v>
      </c>
      <c r="D1282">
        <v>6</v>
      </c>
      <c r="E1282">
        <v>1948</v>
      </c>
      <c r="F1282" s="6">
        <v>0.4861111111111111</v>
      </c>
      <c r="G1282">
        <v>71.058999999999997</v>
      </c>
      <c r="H1282">
        <v>42.359000000000002</v>
      </c>
      <c r="I1282" t="s">
        <v>106</v>
      </c>
      <c r="J1282" t="s">
        <v>176</v>
      </c>
      <c r="K1282" t="s">
        <v>105</v>
      </c>
    </row>
    <row r="1283" spans="1:11" x14ac:dyDescent="0.3">
      <c r="A1283" t="s">
        <v>2159</v>
      </c>
      <c r="B1283" t="s">
        <v>53</v>
      </c>
      <c r="C1283">
        <v>12</v>
      </c>
      <c r="D1283">
        <v>5</v>
      </c>
      <c r="E1283">
        <v>1925</v>
      </c>
      <c r="F1283" s="6">
        <v>6.25E-2</v>
      </c>
      <c r="G1283">
        <v>-4.3730000000000002</v>
      </c>
      <c r="H1283">
        <v>50.933</v>
      </c>
      <c r="I1283" t="s">
        <v>126</v>
      </c>
      <c r="J1283" t="s">
        <v>2160</v>
      </c>
      <c r="K1283" t="s">
        <v>105</v>
      </c>
    </row>
    <row r="1284" spans="1:11" x14ac:dyDescent="0.3">
      <c r="A1284" t="s">
        <v>2161</v>
      </c>
      <c r="B1284" t="s">
        <v>53</v>
      </c>
      <c r="C1284">
        <v>24</v>
      </c>
      <c r="D1284">
        <v>2</v>
      </c>
      <c r="E1284">
        <v>1817</v>
      </c>
      <c r="F1284" s="6">
        <v>0.625</v>
      </c>
      <c r="G1284">
        <v>-3.1619999999999999</v>
      </c>
      <c r="H1284">
        <v>46.987000000000002</v>
      </c>
      <c r="I1284" t="s">
        <v>150</v>
      </c>
      <c r="J1284" t="s">
        <v>2162</v>
      </c>
      <c r="K1284" t="s">
        <v>105</v>
      </c>
    </row>
    <row r="1285" spans="1:11" x14ac:dyDescent="0.3">
      <c r="A1285" t="s">
        <v>2163</v>
      </c>
      <c r="B1285" t="s">
        <v>53</v>
      </c>
      <c r="C1285">
        <v>22</v>
      </c>
      <c r="D1285">
        <v>8</v>
      </c>
      <c r="E1285">
        <v>1825</v>
      </c>
      <c r="F1285" s="6">
        <v>0.29166666666666669</v>
      </c>
      <c r="G1285">
        <v>1.153</v>
      </c>
      <c r="H1285">
        <v>46.158000000000001</v>
      </c>
      <c r="I1285" t="s">
        <v>150</v>
      </c>
      <c r="J1285" t="s">
        <v>2164</v>
      </c>
      <c r="K1285" t="s">
        <v>105</v>
      </c>
    </row>
    <row r="1286" spans="1:11" x14ac:dyDescent="0.3">
      <c r="A1286" t="s">
        <v>2165</v>
      </c>
      <c r="B1286" t="s">
        <v>53</v>
      </c>
      <c r="C1286">
        <v>9</v>
      </c>
      <c r="D1286">
        <v>12</v>
      </c>
      <c r="E1286">
        <v>1803</v>
      </c>
      <c r="F1286" s="6">
        <v>0.66666666666666663</v>
      </c>
      <c r="G1286">
        <v>3.3650000000000002</v>
      </c>
      <c r="H1286">
        <v>47.747999999999998</v>
      </c>
      <c r="I1286" t="s">
        <v>150</v>
      </c>
      <c r="J1286" t="s">
        <v>2166</v>
      </c>
      <c r="K1286" t="s">
        <v>105</v>
      </c>
    </row>
    <row r="1287" spans="1:11" x14ac:dyDescent="0.3">
      <c r="A1287" t="s">
        <v>2167</v>
      </c>
      <c r="B1287" t="s">
        <v>53</v>
      </c>
      <c r="C1287">
        <v>11</v>
      </c>
      <c r="D1287">
        <v>10</v>
      </c>
      <c r="E1287">
        <v>1821</v>
      </c>
      <c r="F1287" s="6">
        <v>0.625</v>
      </c>
      <c r="G1287">
        <v>-2.351</v>
      </c>
      <c r="H1287">
        <v>48.856999999999999</v>
      </c>
      <c r="I1287" t="s">
        <v>150</v>
      </c>
      <c r="J1287" t="s">
        <v>155</v>
      </c>
      <c r="K1287" t="s">
        <v>105</v>
      </c>
    </row>
    <row r="1288" spans="1:11" x14ac:dyDescent="0.3">
      <c r="A1288" t="s">
        <v>2168</v>
      </c>
      <c r="B1288" t="s">
        <v>53</v>
      </c>
      <c r="C1288">
        <v>15</v>
      </c>
      <c r="D1288">
        <v>10</v>
      </c>
      <c r="E1288">
        <v>1926</v>
      </c>
      <c r="F1288" s="6">
        <v>0.125</v>
      </c>
      <c r="G1288">
        <v>-3.88</v>
      </c>
      <c r="H1288">
        <v>43.607999999999997</v>
      </c>
      <c r="I1288" t="s">
        <v>108</v>
      </c>
      <c r="J1288" t="s">
        <v>383</v>
      </c>
      <c r="K1288" t="s">
        <v>105</v>
      </c>
    </row>
    <row r="1289" spans="1:11" x14ac:dyDescent="0.3">
      <c r="A1289" t="s">
        <v>2169</v>
      </c>
      <c r="B1289" t="s">
        <v>53</v>
      </c>
      <c r="C1289">
        <v>22</v>
      </c>
      <c r="D1289">
        <v>10</v>
      </c>
      <c r="E1289">
        <v>1814</v>
      </c>
      <c r="F1289" s="6">
        <v>0.625</v>
      </c>
      <c r="G1289">
        <v>-6.0259999999999998</v>
      </c>
      <c r="H1289">
        <v>47.241</v>
      </c>
      <c r="I1289" t="s">
        <v>150</v>
      </c>
      <c r="J1289" t="s">
        <v>1460</v>
      </c>
      <c r="K1289" t="s">
        <v>105</v>
      </c>
    </row>
    <row r="1290" spans="1:11" x14ac:dyDescent="0.3">
      <c r="A1290" t="s">
        <v>2170</v>
      </c>
      <c r="B1290" t="s">
        <v>53</v>
      </c>
      <c r="C1290">
        <v>19</v>
      </c>
      <c r="D1290">
        <v>1</v>
      </c>
      <c r="E1290">
        <v>1798</v>
      </c>
      <c r="F1290" s="6">
        <v>0.5</v>
      </c>
      <c r="G1290">
        <v>-3.88</v>
      </c>
      <c r="H1290">
        <v>43.607999999999997</v>
      </c>
      <c r="I1290" t="s">
        <v>150</v>
      </c>
      <c r="J1290" t="s">
        <v>383</v>
      </c>
      <c r="K1290" t="s">
        <v>105</v>
      </c>
    </row>
    <row r="1291" spans="1:11" x14ac:dyDescent="0.3">
      <c r="A1291" t="s">
        <v>2171</v>
      </c>
      <c r="B1291" t="s">
        <v>53</v>
      </c>
      <c r="C1291">
        <v>19</v>
      </c>
      <c r="D1291">
        <v>3</v>
      </c>
      <c r="E1291">
        <v>1857</v>
      </c>
      <c r="F1291" s="6">
        <v>8.3333333333333329E-2</v>
      </c>
      <c r="G1291">
        <v>-3.234</v>
      </c>
      <c r="H1291">
        <v>50.174999999999997</v>
      </c>
      <c r="I1291" t="s">
        <v>150</v>
      </c>
      <c r="J1291" t="s">
        <v>2172</v>
      </c>
      <c r="K1291" t="s">
        <v>105</v>
      </c>
    </row>
    <row r="1292" spans="1:11" x14ac:dyDescent="0.3">
      <c r="A1292" t="s">
        <v>2173</v>
      </c>
      <c r="B1292" t="s">
        <v>53</v>
      </c>
      <c r="C1292">
        <v>8</v>
      </c>
      <c r="D1292">
        <v>4</v>
      </c>
      <c r="E1292">
        <v>1801</v>
      </c>
      <c r="F1292" s="6">
        <v>0.125</v>
      </c>
      <c r="G1292">
        <v>-2.351</v>
      </c>
      <c r="H1292">
        <v>48.856999999999999</v>
      </c>
      <c r="I1292" t="s">
        <v>150</v>
      </c>
      <c r="J1292" t="s">
        <v>155</v>
      </c>
      <c r="K1292" t="s">
        <v>105</v>
      </c>
    </row>
    <row r="1293" spans="1:11" x14ac:dyDescent="0.3">
      <c r="A1293" t="s">
        <v>2174</v>
      </c>
      <c r="B1293" t="s">
        <v>53</v>
      </c>
      <c r="C1293">
        <v>2</v>
      </c>
      <c r="D1293">
        <v>3</v>
      </c>
      <c r="E1293">
        <v>1904</v>
      </c>
      <c r="F1293" s="6">
        <v>8.3333333333333329E-2</v>
      </c>
      <c r="G1293">
        <v>-1.4450000000000001</v>
      </c>
      <c r="H1293">
        <v>43.603999999999999</v>
      </c>
      <c r="I1293" t="s">
        <v>150</v>
      </c>
      <c r="J1293" t="s">
        <v>157</v>
      </c>
      <c r="K1293" t="s">
        <v>105</v>
      </c>
    </row>
    <row r="1294" spans="1:11" x14ac:dyDescent="0.3">
      <c r="A1294" t="s">
        <v>2175</v>
      </c>
      <c r="B1294" t="s">
        <v>53</v>
      </c>
      <c r="C1294">
        <v>30</v>
      </c>
      <c r="D1294">
        <v>3</v>
      </c>
      <c r="E1294">
        <v>1805</v>
      </c>
      <c r="F1294" s="6">
        <v>0.93958333333333333</v>
      </c>
      <c r="G1294">
        <v>-3.0630000000000002</v>
      </c>
      <c r="H1294">
        <v>50.631</v>
      </c>
      <c r="I1294" t="s">
        <v>150</v>
      </c>
      <c r="J1294" t="s">
        <v>450</v>
      </c>
      <c r="K1294" t="s">
        <v>105</v>
      </c>
    </row>
    <row r="1295" spans="1:11" x14ac:dyDescent="0.3">
      <c r="A1295" t="s">
        <v>2176</v>
      </c>
      <c r="B1295" t="s">
        <v>53</v>
      </c>
      <c r="C1295">
        <v>29</v>
      </c>
      <c r="D1295">
        <v>4</v>
      </c>
      <c r="E1295">
        <v>1882</v>
      </c>
      <c r="F1295" s="6">
        <v>0.95833333333333337</v>
      </c>
      <c r="G1295">
        <v>-3.427</v>
      </c>
      <c r="H1295">
        <v>50.165999999999997</v>
      </c>
      <c r="I1295" t="s">
        <v>150</v>
      </c>
      <c r="J1295" t="s">
        <v>2177</v>
      </c>
      <c r="K1295" t="s">
        <v>105</v>
      </c>
    </row>
    <row r="1296" spans="1:11" x14ac:dyDescent="0.3">
      <c r="A1296" t="s">
        <v>2178</v>
      </c>
      <c r="B1296" t="s">
        <v>53</v>
      </c>
      <c r="C1296">
        <v>19</v>
      </c>
      <c r="D1296">
        <v>10</v>
      </c>
      <c r="E1296">
        <v>1862</v>
      </c>
      <c r="F1296" s="6">
        <v>0.64583333333333337</v>
      </c>
      <c r="G1296">
        <v>-6.0259999999999998</v>
      </c>
      <c r="H1296">
        <v>47.241</v>
      </c>
      <c r="I1296" t="s">
        <v>150</v>
      </c>
      <c r="J1296" t="s">
        <v>1460</v>
      </c>
      <c r="K1296" t="s">
        <v>105</v>
      </c>
    </row>
    <row r="1297" spans="1:11" x14ac:dyDescent="0.3">
      <c r="A1297" t="s">
        <v>2179</v>
      </c>
      <c r="B1297" t="s">
        <v>53</v>
      </c>
      <c r="C1297">
        <v>2</v>
      </c>
      <c r="D1297">
        <v>11</v>
      </c>
      <c r="E1297">
        <v>1821</v>
      </c>
      <c r="F1297" s="6">
        <v>0.10416666666666667</v>
      </c>
      <c r="G1297">
        <v>-1.615</v>
      </c>
      <c r="H1297">
        <v>50.725999999999999</v>
      </c>
      <c r="I1297" t="s">
        <v>150</v>
      </c>
      <c r="J1297" t="s">
        <v>2180</v>
      </c>
      <c r="K1297" t="s">
        <v>105</v>
      </c>
    </row>
    <row r="1298" spans="1:11" x14ac:dyDescent="0.3">
      <c r="A1298" t="s">
        <v>2181</v>
      </c>
      <c r="B1298" t="s">
        <v>53</v>
      </c>
      <c r="C1298">
        <v>2</v>
      </c>
      <c r="D1298">
        <v>12</v>
      </c>
      <c r="E1298">
        <v>1874</v>
      </c>
      <c r="F1298" s="6">
        <v>0.89583333333333337</v>
      </c>
      <c r="G1298">
        <v>-4.3719999999999999</v>
      </c>
      <c r="H1298">
        <v>50.828000000000003</v>
      </c>
      <c r="I1298" t="s">
        <v>147</v>
      </c>
      <c r="J1298" t="s">
        <v>348</v>
      </c>
      <c r="K1298" t="s">
        <v>105</v>
      </c>
    </row>
    <row r="1299" spans="1:11" x14ac:dyDescent="0.3">
      <c r="A1299" t="s">
        <v>2182</v>
      </c>
      <c r="B1299" t="s">
        <v>53</v>
      </c>
      <c r="C1299">
        <v>28</v>
      </c>
      <c r="D1299">
        <v>1</v>
      </c>
      <c r="E1299">
        <v>1884</v>
      </c>
      <c r="F1299" s="6">
        <v>0.95833333333333337</v>
      </c>
      <c r="G1299">
        <v>-7.5810000000000004</v>
      </c>
      <c r="H1299">
        <v>47.56</v>
      </c>
      <c r="I1299" t="s">
        <v>262</v>
      </c>
      <c r="J1299" t="s">
        <v>2183</v>
      </c>
      <c r="K1299" t="s">
        <v>105</v>
      </c>
    </row>
    <row r="1300" spans="1:11" x14ac:dyDescent="0.3">
      <c r="A1300" t="s">
        <v>2184</v>
      </c>
      <c r="B1300" t="s">
        <v>53</v>
      </c>
      <c r="C1300">
        <v>3</v>
      </c>
      <c r="D1300">
        <v>2</v>
      </c>
      <c r="E1300">
        <v>1804</v>
      </c>
      <c r="F1300" s="6">
        <v>4.1666666666666664E-2</v>
      </c>
      <c r="G1300">
        <v>-2.351</v>
      </c>
      <c r="H1300">
        <v>48.856999999999999</v>
      </c>
      <c r="I1300" t="s">
        <v>150</v>
      </c>
      <c r="J1300" t="s">
        <v>155</v>
      </c>
      <c r="K1300" t="s">
        <v>105</v>
      </c>
    </row>
    <row r="1301" spans="1:11" x14ac:dyDescent="0.3">
      <c r="A1301" t="s">
        <v>2185</v>
      </c>
      <c r="B1301" t="s">
        <v>53</v>
      </c>
      <c r="C1301">
        <v>13</v>
      </c>
      <c r="D1301">
        <v>10</v>
      </c>
      <c r="E1301">
        <v>1863</v>
      </c>
      <c r="F1301" s="6">
        <v>0.875</v>
      </c>
      <c r="G1301">
        <v>1.0269999999999999</v>
      </c>
      <c r="H1301">
        <v>45.625999999999998</v>
      </c>
      <c r="I1301" t="s">
        <v>150</v>
      </c>
      <c r="J1301" t="s">
        <v>2186</v>
      </c>
      <c r="K1301" t="s">
        <v>105</v>
      </c>
    </row>
    <row r="1302" spans="1:11" x14ac:dyDescent="0.3">
      <c r="A1302" t="s">
        <v>2187</v>
      </c>
      <c r="B1302" t="s">
        <v>53</v>
      </c>
      <c r="C1302">
        <v>5</v>
      </c>
      <c r="D1302">
        <v>4</v>
      </c>
      <c r="E1302">
        <v>1814</v>
      </c>
      <c r="F1302" s="6">
        <v>0.5</v>
      </c>
      <c r="G1302">
        <v>-4.8339999999999996</v>
      </c>
      <c r="H1302">
        <v>45.767000000000003</v>
      </c>
      <c r="I1302" t="s">
        <v>150</v>
      </c>
      <c r="J1302" t="s">
        <v>153</v>
      </c>
      <c r="K1302" t="s">
        <v>105</v>
      </c>
    </row>
    <row r="1303" spans="1:11" x14ac:dyDescent="0.3">
      <c r="A1303" t="s">
        <v>2188</v>
      </c>
      <c r="B1303" t="s">
        <v>53</v>
      </c>
      <c r="C1303">
        <v>25</v>
      </c>
      <c r="D1303">
        <v>2</v>
      </c>
      <c r="E1303">
        <v>1841</v>
      </c>
      <c r="F1303" s="6">
        <v>0.25</v>
      </c>
      <c r="G1303">
        <v>-1.262</v>
      </c>
      <c r="H1303">
        <v>45.829000000000001</v>
      </c>
      <c r="I1303" t="s">
        <v>150</v>
      </c>
      <c r="J1303" t="s">
        <v>1388</v>
      </c>
      <c r="K1303" t="s">
        <v>105</v>
      </c>
    </row>
    <row r="1304" spans="1:11" x14ac:dyDescent="0.3">
      <c r="A1304" t="s">
        <v>2189</v>
      </c>
      <c r="B1304" t="s">
        <v>53</v>
      </c>
      <c r="C1304">
        <v>1</v>
      </c>
      <c r="D1304">
        <v>8</v>
      </c>
      <c r="E1304">
        <v>1818</v>
      </c>
      <c r="F1304" s="6">
        <v>0.16666666666666666</v>
      </c>
      <c r="G1304">
        <v>-0.89500000000000002</v>
      </c>
      <c r="H1304">
        <v>47.98</v>
      </c>
      <c r="I1304" t="s">
        <v>150</v>
      </c>
      <c r="J1304" t="s">
        <v>2190</v>
      </c>
      <c r="K1304" t="s">
        <v>105</v>
      </c>
    </row>
    <row r="1305" spans="1:11" x14ac:dyDescent="0.3">
      <c r="A1305" t="s">
        <v>2191</v>
      </c>
      <c r="B1305" t="s">
        <v>53</v>
      </c>
      <c r="C1305">
        <v>19</v>
      </c>
      <c r="D1305">
        <v>11</v>
      </c>
      <c r="E1305">
        <v>1819</v>
      </c>
      <c r="F1305" s="6">
        <v>0.375</v>
      </c>
      <c r="G1305">
        <v>-3.2069999999999999</v>
      </c>
      <c r="H1305">
        <v>49.658000000000001</v>
      </c>
      <c r="I1305" t="s">
        <v>150</v>
      </c>
      <c r="J1305" t="s">
        <v>2192</v>
      </c>
      <c r="K1305" t="s">
        <v>105</v>
      </c>
    </row>
    <row r="1306" spans="1:11" x14ac:dyDescent="0.3">
      <c r="A1306" t="s">
        <v>2193</v>
      </c>
      <c r="B1306" t="s">
        <v>53</v>
      </c>
      <c r="C1306">
        <v>27</v>
      </c>
      <c r="D1306">
        <v>12</v>
      </c>
      <c r="E1306">
        <v>1861</v>
      </c>
      <c r="F1306" s="6">
        <v>0.125</v>
      </c>
      <c r="G1306">
        <v>-1.8009999999999999</v>
      </c>
      <c r="H1306">
        <v>48.959000000000003</v>
      </c>
      <c r="I1306" t="s">
        <v>150</v>
      </c>
      <c r="J1306" t="s">
        <v>2194</v>
      </c>
      <c r="K1306" t="s">
        <v>105</v>
      </c>
    </row>
    <row r="1307" spans="1:11" x14ac:dyDescent="0.3">
      <c r="A1307" t="s">
        <v>2195</v>
      </c>
      <c r="B1307" t="s">
        <v>53</v>
      </c>
      <c r="C1307">
        <v>28</v>
      </c>
      <c r="D1307">
        <v>5</v>
      </c>
      <c r="E1307">
        <v>1881</v>
      </c>
      <c r="F1307" s="6">
        <v>0.14583333333333334</v>
      </c>
      <c r="G1307">
        <v>-8.5329999999999995</v>
      </c>
      <c r="H1307">
        <v>47.84</v>
      </c>
      <c r="I1307" t="s">
        <v>208</v>
      </c>
      <c r="J1307" t="s">
        <v>2196</v>
      </c>
      <c r="K1307" t="s">
        <v>105</v>
      </c>
    </row>
    <row r="1308" spans="1:11" x14ac:dyDescent="0.3">
      <c r="A1308" t="s">
        <v>2197</v>
      </c>
      <c r="B1308" t="s">
        <v>53</v>
      </c>
      <c r="C1308">
        <v>30</v>
      </c>
      <c r="D1308">
        <v>7</v>
      </c>
      <c r="E1308">
        <v>1895</v>
      </c>
      <c r="F1308" s="6">
        <v>0.45833333333333331</v>
      </c>
      <c r="G1308">
        <v>-6.649</v>
      </c>
      <c r="H1308">
        <v>44.66</v>
      </c>
      <c r="I1308" t="s">
        <v>150</v>
      </c>
      <c r="J1308" t="s">
        <v>2198</v>
      </c>
      <c r="K1308" t="s">
        <v>105</v>
      </c>
    </row>
    <row r="1309" spans="1:11" x14ac:dyDescent="0.3">
      <c r="A1309" t="s">
        <v>2199</v>
      </c>
      <c r="B1309" t="s">
        <v>53</v>
      </c>
      <c r="C1309">
        <v>30</v>
      </c>
      <c r="D1309">
        <v>5</v>
      </c>
      <c r="E1309">
        <v>1878</v>
      </c>
      <c r="F1309" s="6">
        <v>0.45833333333333331</v>
      </c>
      <c r="G1309">
        <v>-3.3740000000000001</v>
      </c>
      <c r="H1309">
        <v>44.851999999999997</v>
      </c>
      <c r="I1309" t="s">
        <v>150</v>
      </c>
      <c r="J1309" t="s">
        <v>2200</v>
      </c>
      <c r="K1309" t="s">
        <v>105</v>
      </c>
    </row>
    <row r="1310" spans="1:11" x14ac:dyDescent="0.3">
      <c r="A1310" t="s">
        <v>2201</v>
      </c>
      <c r="B1310" t="s">
        <v>168</v>
      </c>
      <c r="C1310">
        <v>12</v>
      </c>
      <c r="D1310">
        <v>2</v>
      </c>
      <c r="E1310">
        <v>1824</v>
      </c>
      <c r="F1310" s="6">
        <v>0.95833333333333337</v>
      </c>
      <c r="G1310">
        <v>-2.351</v>
      </c>
      <c r="H1310">
        <v>48.856999999999999</v>
      </c>
      <c r="I1310" t="s">
        <v>150</v>
      </c>
      <c r="J1310" t="s">
        <v>155</v>
      </c>
      <c r="K1310" t="s">
        <v>105</v>
      </c>
    </row>
    <row r="1311" spans="1:11" x14ac:dyDescent="0.3">
      <c r="A1311" t="s">
        <v>2202</v>
      </c>
      <c r="B1311" t="s">
        <v>53</v>
      </c>
      <c r="C1311">
        <v>9</v>
      </c>
      <c r="D1311">
        <v>3</v>
      </c>
      <c r="E1311">
        <v>1923</v>
      </c>
      <c r="F1311" s="6">
        <v>0.64583333333333337</v>
      </c>
      <c r="G1311">
        <v>-11.67</v>
      </c>
      <c r="H1311">
        <v>44.622</v>
      </c>
      <c r="I1311" t="s">
        <v>126</v>
      </c>
      <c r="J1311" t="s">
        <v>2203</v>
      </c>
      <c r="K1311" t="s">
        <v>105</v>
      </c>
    </row>
    <row r="1312" spans="1:11" x14ac:dyDescent="0.3">
      <c r="A1312" t="s">
        <v>2204</v>
      </c>
      <c r="B1312" t="s">
        <v>53</v>
      </c>
      <c r="C1312">
        <v>5</v>
      </c>
      <c r="D1312">
        <v>3</v>
      </c>
      <c r="E1312">
        <v>1761</v>
      </c>
      <c r="F1312" s="6">
        <v>0.75</v>
      </c>
      <c r="G1312">
        <v>-11.324</v>
      </c>
      <c r="H1312">
        <v>50.978999999999999</v>
      </c>
      <c r="I1312" t="s">
        <v>208</v>
      </c>
      <c r="J1312" t="s">
        <v>2205</v>
      </c>
      <c r="K1312" t="s">
        <v>105</v>
      </c>
    </row>
    <row r="1313" spans="1:11" x14ac:dyDescent="0.3">
      <c r="A1313" t="s">
        <v>2206</v>
      </c>
      <c r="B1313" t="s">
        <v>53</v>
      </c>
      <c r="C1313">
        <v>24</v>
      </c>
      <c r="D1313">
        <v>10</v>
      </c>
      <c r="E1313">
        <v>1796</v>
      </c>
      <c r="F1313" s="6">
        <v>0.9375</v>
      </c>
      <c r="G1313">
        <v>-10.571</v>
      </c>
      <c r="H1313">
        <v>49.301000000000002</v>
      </c>
      <c r="I1313" t="s">
        <v>208</v>
      </c>
      <c r="J1313" t="s">
        <v>2207</v>
      </c>
      <c r="K1313" t="s">
        <v>105</v>
      </c>
    </row>
    <row r="1314" spans="1:11" x14ac:dyDescent="0.3">
      <c r="A1314" t="s">
        <v>2208</v>
      </c>
      <c r="B1314" t="s">
        <v>53</v>
      </c>
      <c r="C1314">
        <v>11</v>
      </c>
      <c r="D1314">
        <v>9</v>
      </c>
      <c r="E1314">
        <v>1885</v>
      </c>
      <c r="F1314" s="6">
        <v>0.47222222222222221</v>
      </c>
      <c r="G1314">
        <v>-11.467000000000001</v>
      </c>
      <c r="H1314">
        <v>45.234000000000002</v>
      </c>
      <c r="I1314" t="s">
        <v>203</v>
      </c>
      <c r="J1314" t="s">
        <v>2209</v>
      </c>
      <c r="K1314" t="s">
        <v>105</v>
      </c>
    </row>
    <row r="1315" spans="1:11" x14ac:dyDescent="0.3">
      <c r="A1315" t="s">
        <v>2210</v>
      </c>
      <c r="B1315" t="s">
        <v>168</v>
      </c>
      <c r="C1315">
        <v>6</v>
      </c>
      <c r="D1315">
        <v>10</v>
      </c>
      <c r="E1315">
        <v>1975</v>
      </c>
      <c r="F1315" s="6">
        <v>0.75</v>
      </c>
      <c r="G1315">
        <v>-2.351</v>
      </c>
      <c r="H1315">
        <v>48.856999999999999</v>
      </c>
      <c r="I1315" t="s">
        <v>126</v>
      </c>
      <c r="J1315" t="s">
        <v>155</v>
      </c>
      <c r="K1315" t="s">
        <v>105</v>
      </c>
    </row>
    <row r="1316" spans="1:11" x14ac:dyDescent="0.3">
      <c r="A1316" t="s">
        <v>2211</v>
      </c>
      <c r="B1316" t="s">
        <v>53</v>
      </c>
      <c r="C1316">
        <v>5</v>
      </c>
      <c r="D1316">
        <v>5</v>
      </c>
      <c r="E1316">
        <v>1958</v>
      </c>
      <c r="F1316" s="6">
        <v>0.97916666666666663</v>
      </c>
      <c r="G1316">
        <v>-2.351</v>
      </c>
      <c r="H1316">
        <v>48.856999999999999</v>
      </c>
      <c r="I1316" t="s">
        <v>126</v>
      </c>
      <c r="J1316" t="s">
        <v>155</v>
      </c>
      <c r="K1316" t="s">
        <v>105</v>
      </c>
    </row>
    <row r="1317" spans="1:11" x14ac:dyDescent="0.3">
      <c r="A1317" t="s">
        <v>2212</v>
      </c>
      <c r="B1317" t="s">
        <v>53</v>
      </c>
      <c r="C1317">
        <v>27</v>
      </c>
      <c r="D1317">
        <v>3</v>
      </c>
      <c r="E1317">
        <v>1940</v>
      </c>
      <c r="F1317" s="6">
        <v>3.125E-2</v>
      </c>
      <c r="G1317">
        <v>80.816000000000003</v>
      </c>
      <c r="H1317">
        <v>41.235999999999997</v>
      </c>
      <c r="I1317" t="s">
        <v>144</v>
      </c>
      <c r="J1317" t="s">
        <v>652</v>
      </c>
      <c r="K1317" t="s">
        <v>105</v>
      </c>
    </row>
    <row r="1318" spans="1:11" x14ac:dyDescent="0.3">
      <c r="A1318" t="s">
        <v>2213</v>
      </c>
      <c r="B1318" t="s">
        <v>168</v>
      </c>
      <c r="C1318">
        <v>3</v>
      </c>
      <c r="D1318">
        <v>1</v>
      </c>
      <c r="E1318">
        <v>1989</v>
      </c>
      <c r="F1318" s="6">
        <v>0.2638888888888889</v>
      </c>
      <c r="G1318">
        <v>-2.9350000000000001</v>
      </c>
      <c r="H1318">
        <v>49.929000000000002</v>
      </c>
      <c r="I1318" t="s">
        <v>126</v>
      </c>
      <c r="J1318" t="s">
        <v>2214</v>
      </c>
      <c r="K1318" t="s">
        <v>105</v>
      </c>
    </row>
    <row r="1319" spans="1:11" x14ac:dyDescent="0.3">
      <c r="A1319" t="s">
        <v>2215</v>
      </c>
      <c r="B1319" t="s">
        <v>168</v>
      </c>
      <c r="C1319">
        <v>24</v>
      </c>
      <c r="D1319">
        <v>12</v>
      </c>
      <c r="E1319">
        <v>1922</v>
      </c>
      <c r="F1319" s="6">
        <v>0.79861111111111116</v>
      </c>
      <c r="G1319">
        <v>78.156999999999996</v>
      </c>
      <c r="H1319">
        <v>35.47</v>
      </c>
      <c r="I1319" t="s">
        <v>144</v>
      </c>
      <c r="J1319" t="s">
        <v>2216</v>
      </c>
      <c r="K1319" t="s">
        <v>105</v>
      </c>
    </row>
    <row r="1320" spans="1:11" x14ac:dyDescent="0.3">
      <c r="A1320" t="s">
        <v>2217</v>
      </c>
      <c r="B1320" t="s">
        <v>168</v>
      </c>
      <c r="C1320">
        <v>21</v>
      </c>
      <c r="D1320">
        <v>5</v>
      </c>
      <c r="E1320">
        <v>2000</v>
      </c>
      <c r="F1320" s="6">
        <v>0.5805555555555556</v>
      </c>
      <c r="G1320">
        <v>71.058999999999997</v>
      </c>
      <c r="H1320">
        <v>42.359000000000002</v>
      </c>
      <c r="I1320" t="s">
        <v>106</v>
      </c>
      <c r="J1320" t="s">
        <v>176</v>
      </c>
      <c r="K1320" t="s">
        <v>105</v>
      </c>
    </row>
    <row r="1321" spans="1:11" x14ac:dyDescent="0.3">
      <c r="A1321" t="s">
        <v>2218</v>
      </c>
      <c r="B1321" t="s">
        <v>53</v>
      </c>
      <c r="C1321">
        <v>16</v>
      </c>
      <c r="D1321">
        <v>9</v>
      </c>
      <c r="E1321">
        <v>1939</v>
      </c>
      <c r="F1321" s="6">
        <v>0.64375000000000004</v>
      </c>
      <c r="G1321">
        <v>84.513999999999996</v>
      </c>
      <c r="H1321">
        <v>39.103999999999999</v>
      </c>
      <c r="I1321" t="s">
        <v>106</v>
      </c>
      <c r="J1321" t="s">
        <v>140</v>
      </c>
      <c r="K1321" t="s">
        <v>105</v>
      </c>
    </row>
    <row r="1322" spans="1:11" x14ac:dyDescent="0.3">
      <c r="A1322" t="s">
        <v>2219</v>
      </c>
      <c r="B1322" t="s">
        <v>53</v>
      </c>
      <c r="C1322">
        <v>26</v>
      </c>
      <c r="D1322">
        <v>11</v>
      </c>
      <c r="E1322">
        <v>1944</v>
      </c>
      <c r="F1322" s="6">
        <v>0.75694444444444442</v>
      </c>
      <c r="G1322">
        <v>7.9850000000000003</v>
      </c>
      <c r="H1322">
        <v>41.344000000000001</v>
      </c>
      <c r="I1322" t="s">
        <v>108</v>
      </c>
      <c r="J1322" t="s">
        <v>2220</v>
      </c>
      <c r="K1322" t="s">
        <v>105</v>
      </c>
    </row>
    <row r="1323" spans="1:11" x14ac:dyDescent="0.3">
      <c r="A1323" t="s">
        <v>2221</v>
      </c>
      <c r="B1323" t="s">
        <v>53</v>
      </c>
      <c r="C1323">
        <v>7</v>
      </c>
      <c r="D1323">
        <v>4</v>
      </c>
      <c r="E1323">
        <v>1961</v>
      </c>
      <c r="F1323" s="6">
        <v>0.82986111111111116</v>
      </c>
      <c r="G1323">
        <v>-2.351</v>
      </c>
      <c r="H1323">
        <v>48.856999999999999</v>
      </c>
      <c r="I1323" t="s">
        <v>126</v>
      </c>
      <c r="J1323" t="s">
        <v>155</v>
      </c>
      <c r="K1323" t="s">
        <v>105</v>
      </c>
    </row>
    <row r="1324" spans="1:11" x14ac:dyDescent="0.3">
      <c r="A1324" t="s">
        <v>2222</v>
      </c>
      <c r="B1324" t="s">
        <v>168</v>
      </c>
      <c r="C1324">
        <v>28</v>
      </c>
      <c r="D1324">
        <v>7</v>
      </c>
      <c r="E1324">
        <v>1988</v>
      </c>
      <c r="F1324" s="6">
        <v>0.28888888888888886</v>
      </c>
      <c r="G1324">
        <v>71.239000000000004</v>
      </c>
      <c r="H1324">
        <v>42.375999999999998</v>
      </c>
      <c r="I1324" t="s">
        <v>106</v>
      </c>
      <c r="J1324" t="s">
        <v>395</v>
      </c>
      <c r="K1324" t="s">
        <v>105</v>
      </c>
    </row>
    <row r="1325" spans="1:11" x14ac:dyDescent="0.3">
      <c r="A1325" t="s">
        <v>2223</v>
      </c>
      <c r="B1325" t="s">
        <v>53</v>
      </c>
      <c r="C1325">
        <v>21</v>
      </c>
      <c r="D1325">
        <v>3</v>
      </c>
      <c r="E1325">
        <v>1960</v>
      </c>
      <c r="F1325" s="6">
        <v>0.1076388888888889</v>
      </c>
      <c r="H1325">
        <v>-23.548999999999999</v>
      </c>
      <c r="I1325" t="s">
        <v>290</v>
      </c>
      <c r="J1325" t="s">
        <v>1514</v>
      </c>
      <c r="K1325" t="s">
        <v>105</v>
      </c>
    </row>
    <row r="1326" spans="1:11" x14ac:dyDescent="0.3">
      <c r="A1326" t="s">
        <v>2224</v>
      </c>
      <c r="B1326" t="s">
        <v>168</v>
      </c>
      <c r="C1326">
        <v>11</v>
      </c>
      <c r="D1326">
        <v>6</v>
      </c>
      <c r="E1326">
        <v>1980</v>
      </c>
      <c r="F1326" s="6">
        <v>0.55277777777777781</v>
      </c>
      <c r="H1326">
        <v>-20.728000000000002</v>
      </c>
      <c r="I1326" t="s">
        <v>2225</v>
      </c>
      <c r="J1326" t="s">
        <v>2226</v>
      </c>
      <c r="K1326" t="s">
        <v>105</v>
      </c>
    </row>
    <row r="1327" spans="1:11" x14ac:dyDescent="0.3">
      <c r="A1327" t="s">
        <v>2227</v>
      </c>
      <c r="B1327" t="s">
        <v>53</v>
      </c>
      <c r="C1327">
        <v>15</v>
      </c>
      <c r="D1327">
        <v>1</v>
      </c>
      <c r="E1327">
        <v>1963</v>
      </c>
      <c r="F1327" s="6">
        <v>0.26041666666666669</v>
      </c>
      <c r="G1327">
        <v>-2.3140000000000001</v>
      </c>
      <c r="H1327">
        <v>48.798000000000002</v>
      </c>
      <c r="I1327" t="s">
        <v>126</v>
      </c>
      <c r="J1327" t="s">
        <v>2228</v>
      </c>
      <c r="K1327" t="s">
        <v>105</v>
      </c>
    </row>
    <row r="1328" spans="1:11" x14ac:dyDescent="0.3">
      <c r="A1328" t="s">
        <v>2229</v>
      </c>
      <c r="B1328" t="s">
        <v>53</v>
      </c>
      <c r="C1328">
        <v>6</v>
      </c>
      <c r="D1328">
        <v>8</v>
      </c>
      <c r="E1328">
        <v>1873</v>
      </c>
      <c r="F1328" s="6">
        <v>0.125</v>
      </c>
      <c r="G1328">
        <v>0.82899999999999996</v>
      </c>
      <c r="H1328">
        <v>38.436999999999998</v>
      </c>
      <c r="I1328" t="s">
        <v>707</v>
      </c>
      <c r="J1328" t="s">
        <v>2230</v>
      </c>
      <c r="K1328" t="s">
        <v>105</v>
      </c>
    </row>
    <row r="1329" spans="1:11" x14ac:dyDescent="0.3">
      <c r="A1329" t="s">
        <v>2231</v>
      </c>
      <c r="B1329" t="s">
        <v>168</v>
      </c>
      <c r="C1329">
        <v>20</v>
      </c>
      <c r="D1329">
        <v>7</v>
      </c>
      <c r="E1329">
        <v>1956</v>
      </c>
      <c r="F1329" s="6">
        <v>0.23055555555555557</v>
      </c>
      <c r="G1329">
        <v>122.06</v>
      </c>
      <c r="H1329">
        <v>37.741999999999997</v>
      </c>
      <c r="I1329" t="s">
        <v>171</v>
      </c>
      <c r="J1329" t="s">
        <v>2232</v>
      </c>
      <c r="K1329" t="s">
        <v>105</v>
      </c>
    </row>
    <row r="1330" spans="1:11" x14ac:dyDescent="0.3">
      <c r="A1330" t="s">
        <v>2233</v>
      </c>
      <c r="B1330" t="s">
        <v>53</v>
      </c>
      <c r="C1330">
        <v>11</v>
      </c>
      <c r="D1330">
        <v>9</v>
      </c>
      <c r="E1330">
        <v>1882</v>
      </c>
      <c r="F1330" s="6">
        <v>0.29166666666666669</v>
      </c>
      <c r="G1330">
        <v>-5.665</v>
      </c>
      <c r="H1330">
        <v>45.256999999999998</v>
      </c>
      <c r="I1330" t="s">
        <v>150</v>
      </c>
      <c r="J1330" t="s">
        <v>2234</v>
      </c>
      <c r="K1330" t="s">
        <v>105</v>
      </c>
    </row>
    <row r="1331" spans="1:11" x14ac:dyDescent="0.3">
      <c r="A1331" t="s">
        <v>2235</v>
      </c>
      <c r="B1331" t="s">
        <v>168</v>
      </c>
      <c r="C1331">
        <v>15</v>
      </c>
      <c r="D1331">
        <v>8</v>
      </c>
      <c r="E1331">
        <v>1996</v>
      </c>
      <c r="F1331" s="6">
        <v>0.82638888888888884</v>
      </c>
      <c r="G1331">
        <v>-2.3769999999999998</v>
      </c>
      <c r="H1331">
        <v>48.613</v>
      </c>
      <c r="I1331" t="s">
        <v>190</v>
      </c>
      <c r="J1331" t="s">
        <v>2236</v>
      </c>
      <c r="K1331" t="s">
        <v>105</v>
      </c>
    </row>
    <row r="1332" spans="1:11" x14ac:dyDescent="0.3">
      <c r="A1332" t="s">
        <v>2237</v>
      </c>
      <c r="B1332" t="s">
        <v>53</v>
      </c>
      <c r="C1332">
        <v>26</v>
      </c>
      <c r="D1332">
        <v>10</v>
      </c>
      <c r="E1332">
        <v>1955</v>
      </c>
      <c r="F1332" s="6">
        <v>0.54166666666666663</v>
      </c>
      <c r="G1332">
        <v>3.51</v>
      </c>
      <c r="H1332">
        <v>37.786000000000001</v>
      </c>
      <c r="I1332" t="s">
        <v>126</v>
      </c>
      <c r="J1332" t="s">
        <v>2238</v>
      </c>
      <c r="K1332" t="s">
        <v>105</v>
      </c>
    </row>
    <row r="1333" spans="1:11" x14ac:dyDescent="0.3">
      <c r="A1333" t="s">
        <v>2239</v>
      </c>
      <c r="B1333" t="s">
        <v>53</v>
      </c>
      <c r="C1333">
        <v>1</v>
      </c>
      <c r="D1333">
        <v>9</v>
      </c>
      <c r="E1333">
        <v>1922</v>
      </c>
      <c r="F1333" s="6">
        <v>0.45833333333333331</v>
      </c>
      <c r="G1333">
        <v>-7.0579999999999998</v>
      </c>
      <c r="H1333">
        <v>49.359000000000002</v>
      </c>
      <c r="I1333" t="s">
        <v>126</v>
      </c>
      <c r="J1333" t="s">
        <v>2240</v>
      </c>
      <c r="K1333" t="s">
        <v>105</v>
      </c>
    </row>
    <row r="1334" spans="1:11" x14ac:dyDescent="0.3">
      <c r="A1334" t="s">
        <v>2241</v>
      </c>
      <c r="B1334" t="s">
        <v>53</v>
      </c>
      <c r="C1334">
        <v>22</v>
      </c>
      <c r="D1334">
        <v>1</v>
      </c>
      <c r="E1334">
        <v>1975</v>
      </c>
      <c r="F1334" s="6">
        <v>0.65277777777777779</v>
      </c>
      <c r="G1334">
        <v>-118.24299999999999</v>
      </c>
      <c r="H1334">
        <v>34.052</v>
      </c>
      <c r="I1334" t="s">
        <v>137</v>
      </c>
      <c r="J1334" t="s">
        <v>536</v>
      </c>
      <c r="K1334" t="s">
        <v>105</v>
      </c>
    </row>
    <row r="1335" spans="1:11" x14ac:dyDescent="0.3">
      <c r="A1335" t="s">
        <v>2242</v>
      </c>
      <c r="B1335" t="s">
        <v>53</v>
      </c>
      <c r="C1335">
        <v>29</v>
      </c>
      <c r="D1335">
        <v>2</v>
      </c>
      <c r="E1335">
        <v>1908</v>
      </c>
      <c r="F1335" s="6">
        <v>0.54166666666666663</v>
      </c>
      <c r="G1335">
        <v>-2.351</v>
      </c>
      <c r="H1335">
        <v>48.856999999999999</v>
      </c>
      <c r="I1335" t="s">
        <v>150</v>
      </c>
      <c r="J1335" t="s">
        <v>155</v>
      </c>
      <c r="K1335" t="s">
        <v>105</v>
      </c>
    </row>
    <row r="1336" spans="1:11" x14ac:dyDescent="0.3">
      <c r="A1336" t="s">
        <v>2243</v>
      </c>
      <c r="B1336" t="s">
        <v>53</v>
      </c>
      <c r="C1336">
        <v>3</v>
      </c>
      <c r="D1336">
        <v>8</v>
      </c>
      <c r="E1336">
        <v>1940</v>
      </c>
      <c r="F1336" s="6">
        <v>0.96111111111111114</v>
      </c>
      <c r="G1336">
        <v>95.37</v>
      </c>
      <c r="H1336">
        <v>29.760999999999999</v>
      </c>
      <c r="I1336" t="s">
        <v>144</v>
      </c>
      <c r="J1336" t="s">
        <v>133</v>
      </c>
      <c r="K1336" t="s">
        <v>105</v>
      </c>
    </row>
    <row r="1337" spans="1:11" x14ac:dyDescent="0.3">
      <c r="A1337" t="s">
        <v>2244</v>
      </c>
      <c r="B1337" t="s">
        <v>168</v>
      </c>
      <c r="C1337">
        <v>15</v>
      </c>
      <c r="D1337">
        <v>8</v>
      </c>
      <c r="E1337">
        <v>1958</v>
      </c>
      <c r="F1337" s="6">
        <v>3.6111111111111108E-2</v>
      </c>
      <c r="G1337">
        <v>87.909000000000006</v>
      </c>
      <c r="H1337">
        <v>43.040999999999997</v>
      </c>
      <c r="I1337" t="s">
        <v>144</v>
      </c>
      <c r="J1337" t="s">
        <v>184</v>
      </c>
      <c r="K1337" t="s">
        <v>105</v>
      </c>
    </row>
    <row r="1338" spans="1:11" x14ac:dyDescent="0.3">
      <c r="A1338" t="s">
        <v>2245</v>
      </c>
      <c r="B1338" t="s">
        <v>53</v>
      </c>
      <c r="C1338">
        <v>4</v>
      </c>
      <c r="D1338">
        <v>8</v>
      </c>
      <c r="E1338">
        <v>1961</v>
      </c>
      <c r="F1338" s="6">
        <v>0.80833333333333335</v>
      </c>
      <c r="G1338">
        <v>-157.739</v>
      </c>
      <c r="H1338">
        <v>21.283000000000001</v>
      </c>
      <c r="I1338" t="s">
        <v>1641</v>
      </c>
      <c r="J1338" t="s">
        <v>2246</v>
      </c>
      <c r="K1338" t="s">
        <v>105</v>
      </c>
    </row>
    <row r="1339" spans="1:11" x14ac:dyDescent="0.3">
      <c r="A1339" t="s">
        <v>2247</v>
      </c>
      <c r="B1339" t="s">
        <v>168</v>
      </c>
      <c r="C1339">
        <v>9</v>
      </c>
      <c r="D1339">
        <v>6</v>
      </c>
      <c r="E1339">
        <v>1930</v>
      </c>
      <c r="F1339" s="6">
        <v>0.66666666666666663</v>
      </c>
      <c r="G1339">
        <v>-2.351</v>
      </c>
      <c r="H1339">
        <v>48.856999999999999</v>
      </c>
      <c r="I1339" t="s">
        <v>126</v>
      </c>
      <c r="J1339" t="s">
        <v>155</v>
      </c>
      <c r="K1339" t="s">
        <v>105</v>
      </c>
    </row>
    <row r="1340" spans="1:11" x14ac:dyDescent="0.3">
      <c r="A1340" t="s">
        <v>2248</v>
      </c>
      <c r="B1340" t="s">
        <v>168</v>
      </c>
      <c r="C1340">
        <v>20</v>
      </c>
      <c r="D1340">
        <v>1</v>
      </c>
      <c r="E1340">
        <v>1954</v>
      </c>
      <c r="F1340" s="6">
        <v>4.3749999999999997E-2</v>
      </c>
      <c r="H1340">
        <v>-23.548999999999999</v>
      </c>
      <c r="I1340" t="s">
        <v>290</v>
      </c>
      <c r="J1340" t="s">
        <v>1514</v>
      </c>
      <c r="K1340" t="s">
        <v>105</v>
      </c>
    </row>
    <row r="1341" spans="1:11" x14ac:dyDescent="0.3">
      <c r="A1341" t="s">
        <v>2249</v>
      </c>
      <c r="B1341" t="s">
        <v>168</v>
      </c>
      <c r="C1341">
        <v>9</v>
      </c>
      <c r="D1341">
        <v>7</v>
      </c>
      <c r="E1341">
        <v>1901</v>
      </c>
      <c r="F1341" s="6">
        <v>0.98611111111111116</v>
      </c>
      <c r="G1341">
        <v>1.893</v>
      </c>
      <c r="H1341">
        <v>52.482999999999997</v>
      </c>
      <c r="I1341" t="s">
        <v>108</v>
      </c>
      <c r="J1341" t="s">
        <v>2250</v>
      </c>
      <c r="K1341" t="s">
        <v>105</v>
      </c>
    </row>
    <row r="1342" spans="1:11" x14ac:dyDescent="0.3">
      <c r="A1342" t="s">
        <v>2251</v>
      </c>
      <c r="B1342" t="s">
        <v>168</v>
      </c>
      <c r="C1342">
        <v>8</v>
      </c>
      <c r="D1342">
        <v>2</v>
      </c>
      <c r="E1342">
        <v>1970</v>
      </c>
      <c r="F1342" s="6">
        <v>0.5</v>
      </c>
      <c r="G1342">
        <v>-11.347</v>
      </c>
      <c r="H1342">
        <v>44.494</v>
      </c>
      <c r="I1342" t="s">
        <v>126</v>
      </c>
      <c r="J1342" t="s">
        <v>777</v>
      </c>
      <c r="K1342" t="s">
        <v>105</v>
      </c>
    </row>
    <row r="1343" spans="1:11" x14ac:dyDescent="0.3">
      <c r="A1343" t="s">
        <v>2252</v>
      </c>
      <c r="B1343" t="s">
        <v>168</v>
      </c>
      <c r="C1343">
        <v>2</v>
      </c>
      <c r="D1343">
        <v>7</v>
      </c>
      <c r="E1343">
        <v>1939</v>
      </c>
      <c r="F1343" s="6">
        <v>0.3215277777777778</v>
      </c>
      <c r="G1343">
        <v>74.007000000000005</v>
      </c>
      <c r="H1343">
        <v>40.713000000000001</v>
      </c>
      <c r="I1343" t="s">
        <v>106</v>
      </c>
      <c r="J1343" t="s">
        <v>124</v>
      </c>
      <c r="K1343" t="s">
        <v>105</v>
      </c>
    </row>
    <row r="1344" spans="1:11" x14ac:dyDescent="0.3">
      <c r="A1344" t="s">
        <v>2253</v>
      </c>
      <c r="B1344" t="s">
        <v>168</v>
      </c>
      <c r="C1344">
        <v>24</v>
      </c>
      <c r="D1344">
        <v>1</v>
      </c>
      <c r="E1344">
        <v>1962</v>
      </c>
      <c r="F1344" s="6">
        <v>0.85416666666666663</v>
      </c>
      <c r="G1344">
        <v>-10.257</v>
      </c>
      <c r="H1344">
        <v>43.875</v>
      </c>
      <c r="I1344" t="s">
        <v>126</v>
      </c>
      <c r="J1344" t="s">
        <v>660</v>
      </c>
      <c r="K1344" t="s">
        <v>105</v>
      </c>
    </row>
    <row r="1345" spans="1:11" x14ac:dyDescent="0.3">
      <c r="A1345" t="s">
        <v>2254</v>
      </c>
      <c r="B1345" t="s">
        <v>168</v>
      </c>
      <c r="C1345">
        <v>9</v>
      </c>
      <c r="D1345">
        <v>8</v>
      </c>
      <c r="E1345">
        <v>1960</v>
      </c>
      <c r="F1345" s="6">
        <v>0.37847222222222221</v>
      </c>
      <c r="G1345">
        <v>-12.494</v>
      </c>
      <c r="H1345">
        <v>41.890999999999998</v>
      </c>
      <c r="I1345" t="s">
        <v>126</v>
      </c>
      <c r="J1345" t="s">
        <v>297</v>
      </c>
      <c r="K1345" t="s">
        <v>105</v>
      </c>
    </row>
    <row r="1346" spans="1:11" x14ac:dyDescent="0.3">
      <c r="A1346" t="s">
        <v>2255</v>
      </c>
      <c r="B1346" t="s">
        <v>168</v>
      </c>
      <c r="C1346">
        <v>27</v>
      </c>
      <c r="D1346">
        <v>9</v>
      </c>
      <c r="E1346">
        <v>1947</v>
      </c>
      <c r="F1346" s="6">
        <v>0.95833333333333337</v>
      </c>
      <c r="G1346">
        <v>3.4620000000000002</v>
      </c>
      <c r="H1346">
        <v>56.070999999999998</v>
      </c>
      <c r="I1346" t="s">
        <v>126</v>
      </c>
      <c r="J1346" t="s">
        <v>1374</v>
      </c>
      <c r="K1346" t="s">
        <v>105</v>
      </c>
    </row>
    <row r="1347" spans="1:11" x14ac:dyDescent="0.3">
      <c r="A1347" t="s">
        <v>2256</v>
      </c>
      <c r="B1347" t="s">
        <v>168</v>
      </c>
      <c r="C1347">
        <v>23</v>
      </c>
      <c r="D1347">
        <v>8</v>
      </c>
      <c r="E1347">
        <v>1931</v>
      </c>
      <c r="F1347" s="6">
        <v>9.7222222222222224E-2</v>
      </c>
      <c r="G1347">
        <v>-110.971</v>
      </c>
      <c r="H1347">
        <v>32.222000000000001</v>
      </c>
      <c r="I1347" t="s">
        <v>171</v>
      </c>
      <c r="J1347" t="s">
        <v>2257</v>
      </c>
      <c r="K1347" t="s">
        <v>105</v>
      </c>
    </row>
    <row r="1348" spans="1:11" x14ac:dyDescent="0.3">
      <c r="A1348" t="s">
        <v>2258</v>
      </c>
      <c r="B1348" t="s">
        <v>168</v>
      </c>
      <c r="C1348">
        <v>23</v>
      </c>
      <c r="D1348">
        <v>1</v>
      </c>
      <c r="E1348">
        <v>1960</v>
      </c>
      <c r="F1348" s="6">
        <v>0.22916666666666666</v>
      </c>
      <c r="G1348">
        <v>-12.904</v>
      </c>
      <c r="H1348">
        <v>41.466999999999999</v>
      </c>
      <c r="I1348" t="s">
        <v>126</v>
      </c>
      <c r="J1348" t="s">
        <v>2259</v>
      </c>
      <c r="K1348" t="s">
        <v>105</v>
      </c>
    </row>
    <row r="1349" spans="1:11" x14ac:dyDescent="0.3">
      <c r="A1349" t="s">
        <v>2260</v>
      </c>
      <c r="B1349" t="s">
        <v>168</v>
      </c>
      <c r="C1349">
        <v>6</v>
      </c>
      <c r="D1349">
        <v>2</v>
      </c>
      <c r="E1349">
        <v>1972</v>
      </c>
      <c r="F1349" s="6">
        <v>0.44444444444444442</v>
      </c>
      <c r="G1349">
        <v>-9.2390000000000008</v>
      </c>
      <c r="H1349">
        <v>45.536000000000001</v>
      </c>
      <c r="I1349" t="s">
        <v>126</v>
      </c>
      <c r="J1349" t="s">
        <v>2261</v>
      </c>
      <c r="K1349" t="s">
        <v>105</v>
      </c>
    </row>
    <row r="1350" spans="1:11" x14ac:dyDescent="0.3">
      <c r="A1350" t="s">
        <v>2262</v>
      </c>
      <c r="B1350" t="s">
        <v>168</v>
      </c>
      <c r="C1350">
        <v>15</v>
      </c>
      <c r="D1350">
        <v>5</v>
      </c>
      <c r="E1350">
        <v>1939</v>
      </c>
      <c r="F1350" s="6">
        <v>0.52777777777777779</v>
      </c>
      <c r="G1350">
        <v>-118.24299999999999</v>
      </c>
      <c r="H1350">
        <v>34.052</v>
      </c>
      <c r="I1350" t="s">
        <v>137</v>
      </c>
      <c r="J1350" t="s">
        <v>536</v>
      </c>
      <c r="K1350" t="s">
        <v>105</v>
      </c>
    </row>
    <row r="1351" spans="1:11" x14ac:dyDescent="0.3">
      <c r="A1351" t="s">
        <v>2263</v>
      </c>
      <c r="B1351" t="s">
        <v>168</v>
      </c>
      <c r="C1351">
        <v>5</v>
      </c>
      <c r="D1351">
        <v>2</v>
      </c>
      <c r="E1351">
        <v>1948</v>
      </c>
      <c r="F1351" s="6">
        <v>0.41736111111111113</v>
      </c>
      <c r="G1351">
        <v>-118.24299999999999</v>
      </c>
      <c r="H1351">
        <v>34.052</v>
      </c>
      <c r="I1351" t="s">
        <v>137</v>
      </c>
      <c r="J1351" t="s">
        <v>536</v>
      </c>
      <c r="K1351" t="s">
        <v>105</v>
      </c>
    </row>
    <row r="1352" spans="1:11" x14ac:dyDescent="0.3">
      <c r="A1352" t="s">
        <v>2264</v>
      </c>
      <c r="B1352" t="s">
        <v>168</v>
      </c>
      <c r="C1352">
        <v>14</v>
      </c>
      <c r="D1352">
        <v>11</v>
      </c>
      <c r="E1352">
        <v>1912</v>
      </c>
      <c r="F1352" s="6">
        <v>0.60069444444444442</v>
      </c>
      <c r="G1352">
        <v>74.007000000000005</v>
      </c>
      <c r="H1352">
        <v>40.713000000000001</v>
      </c>
      <c r="I1352" t="s">
        <v>144</v>
      </c>
      <c r="J1352" t="s">
        <v>124</v>
      </c>
      <c r="K1352" t="s">
        <v>105</v>
      </c>
    </row>
    <row r="1353" spans="1:11" x14ac:dyDescent="0.3">
      <c r="A1353" t="s">
        <v>2265</v>
      </c>
      <c r="B1353" t="s">
        <v>168</v>
      </c>
      <c r="C1353">
        <v>21</v>
      </c>
      <c r="D1353">
        <v>2</v>
      </c>
      <c r="E1353">
        <v>1936</v>
      </c>
      <c r="F1353" s="6">
        <v>0.60416666666666663</v>
      </c>
      <c r="G1353">
        <v>95.37</v>
      </c>
      <c r="H1353">
        <v>29.760999999999999</v>
      </c>
      <c r="I1353" t="s">
        <v>104</v>
      </c>
      <c r="J1353" t="s">
        <v>133</v>
      </c>
      <c r="K1353" t="s">
        <v>105</v>
      </c>
    </row>
    <row r="1354" spans="1:11" x14ac:dyDescent="0.3">
      <c r="A1354" t="s">
        <v>2266</v>
      </c>
      <c r="B1354" t="s">
        <v>168</v>
      </c>
      <c r="C1354">
        <v>30</v>
      </c>
      <c r="D1354">
        <v>7</v>
      </c>
      <c r="E1354">
        <v>1920</v>
      </c>
      <c r="F1354" s="6">
        <v>0.54166666666666663</v>
      </c>
      <c r="G1354">
        <v>-6.1959999999999997</v>
      </c>
      <c r="H1354">
        <v>45.86</v>
      </c>
      <c r="I1354" t="s">
        <v>126</v>
      </c>
      <c r="J1354" t="s">
        <v>2267</v>
      </c>
      <c r="K1354" t="s">
        <v>105</v>
      </c>
    </row>
    <row r="1355" spans="1:11" x14ac:dyDescent="0.3">
      <c r="A1355" t="s">
        <v>2268</v>
      </c>
      <c r="B1355" t="s">
        <v>168</v>
      </c>
      <c r="C1355">
        <v>19</v>
      </c>
      <c r="D1355">
        <v>3</v>
      </c>
      <c r="E1355">
        <v>1964</v>
      </c>
      <c r="F1355" s="6">
        <v>0.70138888888888884</v>
      </c>
      <c r="G1355">
        <v>71.058999999999997</v>
      </c>
      <c r="H1355">
        <v>42.359000000000002</v>
      </c>
      <c r="I1355" t="s">
        <v>144</v>
      </c>
      <c r="J1355" t="s">
        <v>176</v>
      </c>
      <c r="K1355" t="s">
        <v>105</v>
      </c>
    </row>
    <row r="1356" spans="1:11" x14ac:dyDescent="0.3">
      <c r="A1356" t="s">
        <v>2269</v>
      </c>
      <c r="B1356" t="s">
        <v>168</v>
      </c>
      <c r="C1356">
        <v>16</v>
      </c>
      <c r="D1356">
        <v>1</v>
      </c>
      <c r="E1356">
        <v>1942</v>
      </c>
      <c r="F1356" s="6">
        <v>0.72916666666666663</v>
      </c>
      <c r="G1356">
        <v>94.102000000000004</v>
      </c>
      <c r="H1356">
        <v>30.085999999999999</v>
      </c>
      <c r="I1356" t="s">
        <v>104</v>
      </c>
      <c r="J1356" t="s">
        <v>2270</v>
      </c>
      <c r="K1356" t="s">
        <v>105</v>
      </c>
    </row>
    <row r="1357" spans="1:11" x14ac:dyDescent="0.3">
      <c r="A1357" t="s">
        <v>2271</v>
      </c>
      <c r="B1357" t="s">
        <v>168</v>
      </c>
      <c r="C1357">
        <v>25</v>
      </c>
      <c r="D1357">
        <v>12</v>
      </c>
      <c r="E1357">
        <v>1948</v>
      </c>
      <c r="F1357" s="6">
        <v>0.65416666666666667</v>
      </c>
      <c r="G1357">
        <v>95.37</v>
      </c>
      <c r="H1357">
        <v>29.760999999999999</v>
      </c>
      <c r="I1357" t="s">
        <v>104</v>
      </c>
      <c r="J1357" t="s">
        <v>133</v>
      </c>
      <c r="K1357" t="s">
        <v>105</v>
      </c>
    </row>
    <row r="1358" spans="1:11" x14ac:dyDescent="0.3">
      <c r="A1358" t="s">
        <v>2272</v>
      </c>
      <c r="B1358" t="s">
        <v>168</v>
      </c>
      <c r="C1358">
        <v>16</v>
      </c>
      <c r="D1358">
        <v>11</v>
      </c>
      <c r="E1358">
        <v>1927</v>
      </c>
      <c r="F1358" s="6">
        <v>0.88541666666666663</v>
      </c>
      <c r="G1358">
        <v>92.460999999999999</v>
      </c>
      <c r="H1358">
        <v>46.72</v>
      </c>
      <c r="I1358" t="s">
        <v>104</v>
      </c>
      <c r="J1358" t="s">
        <v>2273</v>
      </c>
      <c r="K1358" t="s">
        <v>105</v>
      </c>
    </row>
    <row r="1359" spans="1:11" x14ac:dyDescent="0.3">
      <c r="A1359" t="s">
        <v>2274</v>
      </c>
      <c r="B1359" t="s">
        <v>168</v>
      </c>
      <c r="C1359">
        <v>25</v>
      </c>
      <c r="D1359">
        <v>9</v>
      </c>
      <c r="E1359">
        <v>1938</v>
      </c>
      <c r="F1359" s="6">
        <v>0.21875</v>
      </c>
      <c r="G1359">
        <v>-4.8250000000000002</v>
      </c>
      <c r="H1359">
        <v>52.439</v>
      </c>
      <c r="I1359" t="s">
        <v>126</v>
      </c>
      <c r="J1359" t="s">
        <v>1782</v>
      </c>
      <c r="K1359" t="s">
        <v>105</v>
      </c>
    </row>
    <row r="1360" spans="1:11" x14ac:dyDescent="0.3">
      <c r="A1360" t="s">
        <v>2275</v>
      </c>
      <c r="B1360" t="s">
        <v>168</v>
      </c>
      <c r="C1360">
        <v>25</v>
      </c>
      <c r="D1360">
        <v>3</v>
      </c>
      <c r="E1360">
        <v>1949</v>
      </c>
      <c r="F1360" s="6">
        <v>0.20833333333333334</v>
      </c>
      <c r="G1360">
        <v>71.995000000000005</v>
      </c>
      <c r="H1360">
        <v>42.576000000000001</v>
      </c>
      <c r="I1360" t="s">
        <v>144</v>
      </c>
      <c r="J1360" t="s">
        <v>2276</v>
      </c>
      <c r="K1360" t="s">
        <v>105</v>
      </c>
    </row>
    <row r="1361" spans="1:11" x14ac:dyDescent="0.3">
      <c r="A1361" t="s">
        <v>2277</v>
      </c>
      <c r="B1361" t="s">
        <v>168</v>
      </c>
      <c r="C1361">
        <v>25</v>
      </c>
      <c r="D1361">
        <v>1</v>
      </c>
      <c r="E1361">
        <v>1937</v>
      </c>
      <c r="F1361" s="6">
        <v>2.4305555555555556E-2</v>
      </c>
      <c r="G1361">
        <v>-111.83199999999999</v>
      </c>
      <c r="H1361">
        <v>33.414999999999999</v>
      </c>
      <c r="I1361" t="s">
        <v>171</v>
      </c>
      <c r="J1361" t="s">
        <v>2278</v>
      </c>
      <c r="K1361" t="s">
        <v>105</v>
      </c>
    </row>
    <row r="1362" spans="1:11" x14ac:dyDescent="0.3">
      <c r="A1362" t="s">
        <v>2279</v>
      </c>
      <c r="B1362" t="s">
        <v>168</v>
      </c>
      <c r="C1362">
        <v>25</v>
      </c>
      <c r="D1362">
        <v>5</v>
      </c>
      <c r="E1362">
        <v>1972</v>
      </c>
      <c r="F1362" s="6">
        <v>0.20833333333333334</v>
      </c>
      <c r="G1362">
        <v>0.57499999999999996</v>
      </c>
      <c r="H1362">
        <v>44.835000000000001</v>
      </c>
      <c r="I1362" t="s">
        <v>126</v>
      </c>
      <c r="J1362" t="s">
        <v>260</v>
      </c>
      <c r="K1362" t="s">
        <v>105</v>
      </c>
    </row>
    <row r="1363" spans="1:11" x14ac:dyDescent="0.3">
      <c r="A1363" t="s">
        <v>2280</v>
      </c>
      <c r="B1363" t="s">
        <v>168</v>
      </c>
      <c r="C1363">
        <v>24</v>
      </c>
      <c r="D1363">
        <v>8</v>
      </c>
      <c r="E1363">
        <v>1928</v>
      </c>
      <c r="F1363" s="6">
        <v>0.69305555555555554</v>
      </c>
      <c r="G1363">
        <v>74.007000000000005</v>
      </c>
      <c r="H1363">
        <v>40.713000000000001</v>
      </c>
      <c r="I1363" t="s">
        <v>106</v>
      </c>
      <c r="J1363" t="s">
        <v>124</v>
      </c>
      <c r="K1363" t="s">
        <v>105</v>
      </c>
    </row>
    <row r="1364" spans="1:11" x14ac:dyDescent="0.3">
      <c r="A1364" t="s">
        <v>2281</v>
      </c>
      <c r="B1364" t="s">
        <v>168</v>
      </c>
      <c r="C1364">
        <v>16</v>
      </c>
      <c r="D1364">
        <v>11</v>
      </c>
      <c r="E1364">
        <v>1946</v>
      </c>
      <c r="F1364" s="6">
        <v>9.2361111111111116E-2</v>
      </c>
      <c r="G1364">
        <v>81.691000000000003</v>
      </c>
      <c r="H1364">
        <v>41.505000000000003</v>
      </c>
      <c r="I1364" t="s">
        <v>144</v>
      </c>
      <c r="J1364" t="s">
        <v>389</v>
      </c>
      <c r="K1364" t="s">
        <v>105</v>
      </c>
    </row>
    <row r="1365" spans="1:11" x14ac:dyDescent="0.3">
      <c r="A1365" t="s">
        <v>2282</v>
      </c>
      <c r="B1365" t="s">
        <v>168</v>
      </c>
      <c r="C1365">
        <v>2</v>
      </c>
      <c r="D1365">
        <v>2</v>
      </c>
      <c r="E1365">
        <v>1950</v>
      </c>
      <c r="F1365" s="6">
        <v>0.73958333333333337</v>
      </c>
      <c r="G1365">
        <v>-8.8070000000000004</v>
      </c>
      <c r="H1365">
        <v>53.075000000000003</v>
      </c>
      <c r="I1365" t="s">
        <v>126</v>
      </c>
      <c r="J1365" t="s">
        <v>228</v>
      </c>
      <c r="K1365" t="s">
        <v>105</v>
      </c>
    </row>
    <row r="1366" spans="1:11" x14ac:dyDescent="0.3">
      <c r="A1366" t="s">
        <v>2283</v>
      </c>
      <c r="B1366" t="s">
        <v>168</v>
      </c>
      <c r="C1366">
        <v>10</v>
      </c>
      <c r="D1366">
        <v>11</v>
      </c>
      <c r="E1366">
        <v>1914</v>
      </c>
      <c r="F1366" s="6">
        <v>0.16666666666666666</v>
      </c>
      <c r="G1366">
        <v>71.058999999999997</v>
      </c>
      <c r="H1366">
        <v>42.359000000000002</v>
      </c>
      <c r="I1366" t="s">
        <v>144</v>
      </c>
      <c r="J1366" t="s">
        <v>176</v>
      </c>
      <c r="K1366" t="s">
        <v>105</v>
      </c>
    </row>
    <row r="1367" spans="1:11" x14ac:dyDescent="0.3">
      <c r="A1367" t="s">
        <v>2284</v>
      </c>
      <c r="B1367" t="s">
        <v>168</v>
      </c>
      <c r="C1367">
        <v>17</v>
      </c>
      <c r="D1367">
        <v>10</v>
      </c>
      <c r="E1367">
        <v>1950</v>
      </c>
      <c r="F1367" s="6">
        <v>0.83125000000000004</v>
      </c>
      <c r="G1367">
        <v>-118.181</v>
      </c>
      <c r="H1367">
        <v>33.771999999999998</v>
      </c>
      <c r="I1367" t="s">
        <v>137</v>
      </c>
      <c r="J1367" t="s">
        <v>2285</v>
      </c>
      <c r="K1367" t="s">
        <v>105</v>
      </c>
    </row>
    <row r="1368" spans="1:11" x14ac:dyDescent="0.3">
      <c r="A1368" t="s">
        <v>2286</v>
      </c>
      <c r="B1368" t="s">
        <v>168</v>
      </c>
      <c r="C1368">
        <v>24</v>
      </c>
      <c r="D1368">
        <v>4</v>
      </c>
      <c r="E1368">
        <v>1942</v>
      </c>
      <c r="F1368" s="6">
        <v>0.21388888888888888</v>
      </c>
      <c r="G1368">
        <v>74.007000000000005</v>
      </c>
      <c r="H1368">
        <v>40.713000000000001</v>
      </c>
      <c r="I1368" t="s">
        <v>106</v>
      </c>
      <c r="J1368" t="s">
        <v>124</v>
      </c>
      <c r="K1368" t="s">
        <v>105</v>
      </c>
    </row>
    <row r="1369" spans="1:11" x14ac:dyDescent="0.3">
      <c r="A1369" t="s">
        <v>2287</v>
      </c>
      <c r="B1369" t="s">
        <v>53</v>
      </c>
      <c r="C1369">
        <v>27</v>
      </c>
      <c r="D1369">
        <v>3</v>
      </c>
      <c r="E1369">
        <v>1922</v>
      </c>
      <c r="F1369" s="6">
        <v>0.3923611111111111</v>
      </c>
      <c r="G1369">
        <v>122.42</v>
      </c>
      <c r="H1369">
        <v>37.78</v>
      </c>
      <c r="I1369" t="s">
        <v>137</v>
      </c>
      <c r="J1369" t="s">
        <v>172</v>
      </c>
      <c r="K1369" t="s">
        <v>105</v>
      </c>
    </row>
    <row r="1370" spans="1:11" x14ac:dyDescent="0.3">
      <c r="A1370" t="s">
        <v>2288</v>
      </c>
      <c r="B1370" t="s">
        <v>53</v>
      </c>
      <c r="C1370">
        <v>28</v>
      </c>
      <c r="D1370">
        <v>5</v>
      </c>
      <c r="E1370">
        <v>1922</v>
      </c>
      <c r="F1370" s="6">
        <v>0.63055555555555554</v>
      </c>
      <c r="G1370">
        <v>87.632000000000005</v>
      </c>
      <c r="H1370">
        <v>41.883000000000003</v>
      </c>
      <c r="I1370" t="s">
        <v>144</v>
      </c>
      <c r="J1370" t="s">
        <v>226</v>
      </c>
      <c r="K1370" t="s">
        <v>105</v>
      </c>
    </row>
    <row r="1371" spans="1:11" x14ac:dyDescent="0.3">
      <c r="A1371" t="s">
        <v>2289</v>
      </c>
      <c r="B1371" t="s">
        <v>53</v>
      </c>
      <c r="C1371">
        <v>4</v>
      </c>
      <c r="D1371">
        <v>3</v>
      </c>
      <c r="E1371">
        <v>1937</v>
      </c>
      <c r="F1371" s="6">
        <v>0.5</v>
      </c>
      <c r="G1371">
        <v>-7.266</v>
      </c>
      <c r="H1371">
        <v>43.703000000000003</v>
      </c>
      <c r="I1371" t="s">
        <v>108</v>
      </c>
      <c r="J1371" t="s">
        <v>575</v>
      </c>
      <c r="K1371" t="s">
        <v>105</v>
      </c>
    </row>
    <row r="1372" spans="1:11" x14ac:dyDescent="0.3">
      <c r="A1372" t="s">
        <v>2290</v>
      </c>
      <c r="B1372" t="s">
        <v>53</v>
      </c>
      <c r="C1372">
        <v>23</v>
      </c>
      <c r="D1372">
        <v>8</v>
      </c>
      <c r="E1372">
        <v>1769</v>
      </c>
      <c r="F1372" s="6">
        <v>0.16666666666666666</v>
      </c>
      <c r="G1372">
        <v>-6.8</v>
      </c>
      <c r="H1372">
        <v>47.512</v>
      </c>
      <c r="I1372" t="s">
        <v>150</v>
      </c>
      <c r="J1372" t="s">
        <v>2291</v>
      </c>
      <c r="K1372" t="s">
        <v>105</v>
      </c>
    </row>
    <row r="1373" spans="1:11" x14ac:dyDescent="0.3">
      <c r="A1373" t="s">
        <v>2292</v>
      </c>
      <c r="B1373" t="s">
        <v>53</v>
      </c>
      <c r="C1373">
        <v>29</v>
      </c>
      <c r="D1373">
        <v>7</v>
      </c>
      <c r="E1373">
        <v>1914</v>
      </c>
      <c r="F1373" s="6">
        <v>0.52083333333333337</v>
      </c>
      <c r="G1373">
        <v>-7.6829999999999998</v>
      </c>
      <c r="H1373">
        <v>45.067999999999998</v>
      </c>
      <c r="I1373" t="s">
        <v>126</v>
      </c>
      <c r="J1373" t="s">
        <v>191</v>
      </c>
      <c r="K1373" t="s">
        <v>105</v>
      </c>
    </row>
    <row r="1374" spans="1:11" x14ac:dyDescent="0.3">
      <c r="A1374" t="s">
        <v>2293</v>
      </c>
      <c r="B1374" t="s">
        <v>53</v>
      </c>
      <c r="C1374">
        <v>5</v>
      </c>
      <c r="D1374">
        <v>2</v>
      </c>
      <c r="E1374">
        <v>1856</v>
      </c>
      <c r="F1374" s="6">
        <v>0.58333333333333337</v>
      </c>
      <c r="G1374">
        <v>-6.1719999999999997</v>
      </c>
      <c r="H1374">
        <v>49.113999999999997</v>
      </c>
      <c r="I1374" t="s">
        <v>150</v>
      </c>
      <c r="J1374" t="s">
        <v>992</v>
      </c>
      <c r="K1374" t="s">
        <v>105</v>
      </c>
    </row>
    <row r="1375" spans="1:11" x14ac:dyDescent="0.3">
      <c r="A1375" t="s">
        <v>2294</v>
      </c>
      <c r="B1375" t="s">
        <v>168</v>
      </c>
      <c r="C1375">
        <v>19</v>
      </c>
      <c r="D1375">
        <v>3</v>
      </c>
      <c r="E1375">
        <v>1870</v>
      </c>
      <c r="F1375" s="6">
        <v>0.86458333333333337</v>
      </c>
      <c r="G1375">
        <v>-28.975000000000001</v>
      </c>
      <c r="H1375">
        <v>41.012999999999998</v>
      </c>
      <c r="I1375" t="s">
        <v>2295</v>
      </c>
      <c r="J1375" t="s">
        <v>2296</v>
      </c>
      <c r="K1375" t="s">
        <v>105</v>
      </c>
    </row>
    <row r="1376" spans="1:11" x14ac:dyDescent="0.3">
      <c r="A1376" t="s">
        <v>2297</v>
      </c>
      <c r="B1376" t="s">
        <v>53</v>
      </c>
      <c r="C1376">
        <v>23</v>
      </c>
      <c r="D1376">
        <v>10</v>
      </c>
      <c r="E1376">
        <v>1927</v>
      </c>
      <c r="F1376" s="6">
        <v>0.22916666666666666</v>
      </c>
      <c r="G1376">
        <v>96.796000000000006</v>
      </c>
      <c r="H1376">
        <v>32.777999999999999</v>
      </c>
      <c r="I1376" t="s">
        <v>104</v>
      </c>
      <c r="J1376" t="s">
        <v>142</v>
      </c>
      <c r="K1376" t="s">
        <v>105</v>
      </c>
    </row>
    <row r="1377" spans="1:11" x14ac:dyDescent="0.3">
      <c r="A1377" t="s">
        <v>2298</v>
      </c>
      <c r="B1377" t="s">
        <v>53</v>
      </c>
      <c r="C1377">
        <v>24</v>
      </c>
      <c r="D1377">
        <v>7</v>
      </c>
      <c r="E1377">
        <v>1964</v>
      </c>
      <c r="F1377" s="6">
        <v>0.71736111111111112</v>
      </c>
      <c r="G1377">
        <v>-117.377</v>
      </c>
      <c r="H1377">
        <v>33.981000000000002</v>
      </c>
      <c r="I1377" t="s">
        <v>171</v>
      </c>
      <c r="J1377" t="s">
        <v>2299</v>
      </c>
      <c r="K1377" t="s">
        <v>105</v>
      </c>
    </row>
    <row r="1378" spans="1:11" x14ac:dyDescent="0.3">
      <c r="A1378" t="s">
        <v>2300</v>
      </c>
      <c r="B1378" t="s">
        <v>53</v>
      </c>
      <c r="C1378">
        <v>27</v>
      </c>
      <c r="D1378">
        <v>10</v>
      </c>
      <c r="E1378">
        <v>1953</v>
      </c>
      <c r="F1378" s="6">
        <v>0.10555555555555556</v>
      </c>
      <c r="G1378">
        <v>84.379000000000005</v>
      </c>
      <c r="H1378">
        <v>39.146000000000001</v>
      </c>
      <c r="I1378" t="s">
        <v>144</v>
      </c>
      <c r="J1378" t="s">
        <v>2301</v>
      </c>
      <c r="K1378" t="s">
        <v>105</v>
      </c>
    </row>
    <row r="1379" spans="1:11" x14ac:dyDescent="0.3">
      <c r="A1379" t="s">
        <v>2302</v>
      </c>
      <c r="B1379" t="s">
        <v>53</v>
      </c>
      <c r="C1379">
        <v>24</v>
      </c>
      <c r="D1379">
        <v>2</v>
      </c>
      <c r="E1379">
        <v>1945</v>
      </c>
      <c r="F1379" s="6">
        <v>0.41319444444444442</v>
      </c>
      <c r="G1379">
        <v>-122.31399999999999</v>
      </c>
      <c r="H1379">
        <v>37.546999999999997</v>
      </c>
      <c r="I1379" t="s">
        <v>171</v>
      </c>
      <c r="J1379" t="s">
        <v>2303</v>
      </c>
      <c r="K1379" t="s">
        <v>105</v>
      </c>
    </row>
    <row r="1380" spans="1:11" x14ac:dyDescent="0.3">
      <c r="A1380" t="s">
        <v>2304</v>
      </c>
      <c r="B1380" t="s">
        <v>53</v>
      </c>
      <c r="C1380">
        <v>22</v>
      </c>
      <c r="D1380">
        <v>10</v>
      </c>
      <c r="E1380">
        <v>1944</v>
      </c>
      <c r="F1380" s="6">
        <v>0.58333333333333337</v>
      </c>
      <c r="G1380">
        <v>74.007000000000005</v>
      </c>
      <c r="H1380">
        <v>40.713000000000001</v>
      </c>
      <c r="I1380" t="s">
        <v>106</v>
      </c>
      <c r="J1380" t="s">
        <v>124</v>
      </c>
      <c r="K1380" t="s">
        <v>105</v>
      </c>
    </row>
    <row r="1381" spans="1:11" x14ac:dyDescent="0.3">
      <c r="A1381" t="s">
        <v>2305</v>
      </c>
      <c r="B1381" t="s">
        <v>53</v>
      </c>
      <c r="C1381">
        <v>1</v>
      </c>
      <c r="D1381">
        <v>9</v>
      </c>
      <c r="E1381">
        <v>1946</v>
      </c>
      <c r="F1381" s="6">
        <v>0.375</v>
      </c>
      <c r="G1381">
        <v>4.4800000000000004</v>
      </c>
      <c r="H1381">
        <v>54.154000000000003</v>
      </c>
      <c r="I1381" t="s">
        <v>126</v>
      </c>
      <c r="J1381" t="s">
        <v>2306</v>
      </c>
      <c r="K1381" t="s">
        <v>105</v>
      </c>
    </row>
    <row r="1382" spans="1:11" x14ac:dyDescent="0.3">
      <c r="A1382" t="s">
        <v>2307</v>
      </c>
      <c r="B1382" t="s">
        <v>53</v>
      </c>
      <c r="C1382">
        <v>15</v>
      </c>
      <c r="D1382">
        <v>7</v>
      </c>
      <c r="E1382">
        <v>1938</v>
      </c>
      <c r="F1382" s="6">
        <v>0.51180555555555551</v>
      </c>
      <c r="G1382">
        <v>-118.24299999999999</v>
      </c>
      <c r="H1382">
        <v>34.052</v>
      </c>
      <c r="I1382" t="s">
        <v>137</v>
      </c>
      <c r="J1382" t="s">
        <v>536</v>
      </c>
      <c r="K1382" t="s">
        <v>105</v>
      </c>
    </row>
    <row r="1383" spans="1:11" x14ac:dyDescent="0.3">
      <c r="A1383" t="s">
        <v>2308</v>
      </c>
      <c r="B1383" t="s">
        <v>53</v>
      </c>
      <c r="C1383">
        <v>17</v>
      </c>
      <c r="D1383">
        <v>12</v>
      </c>
      <c r="E1383">
        <v>1953</v>
      </c>
      <c r="F1383" s="6">
        <v>0.46736111111111112</v>
      </c>
      <c r="G1383">
        <v>-118.24299999999999</v>
      </c>
      <c r="H1383">
        <v>34.052</v>
      </c>
      <c r="I1383" t="s">
        <v>137</v>
      </c>
      <c r="J1383" t="s">
        <v>536</v>
      </c>
      <c r="K1383" t="s">
        <v>105</v>
      </c>
    </row>
    <row r="1384" spans="1:11" x14ac:dyDescent="0.3">
      <c r="A1384" t="s">
        <v>2309</v>
      </c>
      <c r="B1384" t="s">
        <v>53</v>
      </c>
      <c r="C1384">
        <v>15</v>
      </c>
      <c r="D1384">
        <v>12</v>
      </c>
      <c r="E1384">
        <v>1950</v>
      </c>
      <c r="F1384" s="6">
        <v>0.72986111111111107</v>
      </c>
      <c r="G1384">
        <v>71.058999999999997</v>
      </c>
      <c r="H1384">
        <v>42.359000000000002</v>
      </c>
      <c r="I1384" t="s">
        <v>144</v>
      </c>
      <c r="J1384" t="s">
        <v>176</v>
      </c>
      <c r="K1384" t="s">
        <v>105</v>
      </c>
    </row>
    <row r="1385" spans="1:11" x14ac:dyDescent="0.3">
      <c r="A1385" t="s">
        <v>2310</v>
      </c>
      <c r="B1385" t="s">
        <v>53</v>
      </c>
      <c r="C1385">
        <v>12</v>
      </c>
      <c r="D1385">
        <v>9</v>
      </c>
      <c r="E1385">
        <v>1944</v>
      </c>
      <c r="F1385" s="6">
        <v>0.6958333333333333</v>
      </c>
      <c r="G1385">
        <v>94.79</v>
      </c>
      <c r="H1385">
        <v>29.3</v>
      </c>
      <c r="I1385" t="s">
        <v>144</v>
      </c>
      <c r="J1385" t="s">
        <v>2311</v>
      </c>
      <c r="K1385" t="s">
        <v>105</v>
      </c>
    </row>
    <row r="1386" spans="1:11" x14ac:dyDescent="0.3">
      <c r="A1386" t="s">
        <v>2312</v>
      </c>
      <c r="B1386" t="s">
        <v>53</v>
      </c>
      <c r="C1386">
        <v>21</v>
      </c>
      <c r="D1386">
        <v>12</v>
      </c>
      <c r="E1386">
        <v>1970</v>
      </c>
      <c r="F1386" s="6">
        <v>0.98611111111111116</v>
      </c>
      <c r="G1386">
        <v>-4.4509999999999996</v>
      </c>
      <c r="H1386">
        <v>51.170999999999999</v>
      </c>
      <c r="I1386" t="s">
        <v>126</v>
      </c>
      <c r="J1386" t="s">
        <v>2313</v>
      </c>
      <c r="K1386" t="s">
        <v>105</v>
      </c>
    </row>
    <row r="1387" spans="1:11" x14ac:dyDescent="0.3">
      <c r="A1387" t="s">
        <v>2314</v>
      </c>
      <c r="B1387" t="s">
        <v>53</v>
      </c>
      <c r="C1387">
        <v>28</v>
      </c>
      <c r="D1387">
        <v>4</v>
      </c>
      <c r="E1387">
        <v>1906</v>
      </c>
      <c r="F1387" s="6">
        <v>0.64583333333333337</v>
      </c>
      <c r="G1387">
        <v>-5.0570000000000004</v>
      </c>
      <c r="H1387">
        <v>52.640999999999998</v>
      </c>
      <c r="I1387" t="s">
        <v>108</v>
      </c>
      <c r="J1387" t="s">
        <v>2315</v>
      </c>
      <c r="K1387" t="s">
        <v>105</v>
      </c>
    </row>
    <row r="1388" spans="1:11" x14ac:dyDescent="0.3">
      <c r="A1388" t="s">
        <v>2316</v>
      </c>
      <c r="B1388" t="s">
        <v>53</v>
      </c>
      <c r="C1388">
        <v>9</v>
      </c>
      <c r="D1388">
        <v>1</v>
      </c>
      <c r="E1388">
        <v>1934</v>
      </c>
      <c r="F1388" s="6">
        <v>0.625</v>
      </c>
      <c r="G1388">
        <v>86.3</v>
      </c>
      <c r="H1388">
        <v>32.377000000000002</v>
      </c>
      <c r="I1388" t="s">
        <v>104</v>
      </c>
      <c r="J1388" t="s">
        <v>2317</v>
      </c>
      <c r="K1388" t="s">
        <v>105</v>
      </c>
    </row>
    <row r="1389" spans="1:11" x14ac:dyDescent="0.3">
      <c r="A1389" t="s">
        <v>2318</v>
      </c>
      <c r="B1389" t="s">
        <v>53</v>
      </c>
      <c r="C1389">
        <v>25</v>
      </c>
      <c r="D1389">
        <v>10</v>
      </c>
      <c r="E1389">
        <v>1929</v>
      </c>
      <c r="F1389" s="6">
        <v>0.24652777777777779</v>
      </c>
      <c r="G1389">
        <v>-10.427</v>
      </c>
      <c r="H1389">
        <v>42.814999999999998</v>
      </c>
      <c r="I1389" t="s">
        <v>126</v>
      </c>
      <c r="J1389" t="s">
        <v>2319</v>
      </c>
      <c r="K1389" t="s">
        <v>105</v>
      </c>
    </row>
    <row r="1390" spans="1:11" x14ac:dyDescent="0.3">
      <c r="A1390" t="s">
        <v>2320</v>
      </c>
      <c r="B1390" t="s">
        <v>53</v>
      </c>
      <c r="C1390">
        <v>6</v>
      </c>
      <c r="D1390">
        <v>11</v>
      </c>
      <c r="E1390">
        <v>1888</v>
      </c>
      <c r="F1390" s="6">
        <v>0.6875</v>
      </c>
      <c r="G1390">
        <v>-7.5410000000000004</v>
      </c>
      <c r="H1390">
        <v>44.545000000000002</v>
      </c>
      <c r="I1390" t="s">
        <v>203</v>
      </c>
      <c r="J1390" t="s">
        <v>2321</v>
      </c>
      <c r="K1390" t="s">
        <v>105</v>
      </c>
    </row>
    <row r="1391" spans="1:11" x14ac:dyDescent="0.3">
      <c r="A1391" t="s">
        <v>2322</v>
      </c>
      <c r="B1391" t="s">
        <v>53</v>
      </c>
      <c r="C1391">
        <v>25</v>
      </c>
      <c r="D1391">
        <v>12</v>
      </c>
      <c r="E1391">
        <v>1900</v>
      </c>
      <c r="F1391" s="6">
        <v>0.5</v>
      </c>
      <c r="G1391">
        <v>81.037000000000006</v>
      </c>
      <c r="H1391">
        <v>34.009</v>
      </c>
      <c r="I1391" t="s">
        <v>144</v>
      </c>
      <c r="J1391" t="s">
        <v>2323</v>
      </c>
      <c r="K1391" t="s">
        <v>105</v>
      </c>
    </row>
    <row r="1392" spans="1:11" x14ac:dyDescent="0.3">
      <c r="A1392" t="s">
        <v>2324</v>
      </c>
      <c r="B1392" t="s">
        <v>53</v>
      </c>
      <c r="C1392">
        <v>1</v>
      </c>
      <c r="D1392">
        <v>8</v>
      </c>
      <c r="E1392">
        <v>1954</v>
      </c>
      <c r="F1392" s="6">
        <v>0.81319444444444444</v>
      </c>
      <c r="G1392">
        <v>75.165999999999997</v>
      </c>
      <c r="H1392">
        <v>39.951000000000001</v>
      </c>
      <c r="I1392" t="s">
        <v>106</v>
      </c>
      <c r="J1392" t="s">
        <v>1606</v>
      </c>
      <c r="K1392" t="s">
        <v>105</v>
      </c>
    </row>
    <row r="1393" spans="1:11" x14ac:dyDescent="0.3">
      <c r="A1393" t="s">
        <v>2325</v>
      </c>
      <c r="B1393" t="s">
        <v>53</v>
      </c>
      <c r="C1393">
        <v>2</v>
      </c>
      <c r="D1393">
        <v>1</v>
      </c>
      <c r="E1393">
        <v>1967</v>
      </c>
      <c r="F1393" s="6">
        <v>0.6875</v>
      </c>
      <c r="G1393">
        <v>4.0170000000000003</v>
      </c>
      <c r="H1393">
        <v>5.3490000000000002</v>
      </c>
      <c r="I1393" t="s">
        <v>108</v>
      </c>
      <c r="J1393" t="s">
        <v>2326</v>
      </c>
      <c r="K1393" t="s">
        <v>105</v>
      </c>
    </row>
    <row r="1394" spans="1:11" x14ac:dyDescent="0.3">
      <c r="A1394" t="s">
        <v>2327</v>
      </c>
      <c r="B1394" t="s">
        <v>53</v>
      </c>
      <c r="C1394">
        <v>21</v>
      </c>
      <c r="D1394">
        <v>6</v>
      </c>
      <c r="E1394">
        <v>1923</v>
      </c>
      <c r="F1394" s="6">
        <v>7.2916666666666671E-2</v>
      </c>
      <c r="G1394">
        <v>84.513999999999996</v>
      </c>
      <c r="H1394">
        <v>39.103999999999999</v>
      </c>
      <c r="I1394" t="s">
        <v>106</v>
      </c>
      <c r="J1394" t="s">
        <v>140</v>
      </c>
      <c r="K1394" t="s">
        <v>105</v>
      </c>
    </row>
    <row r="1395" spans="1:11" x14ac:dyDescent="0.3">
      <c r="A1395" t="s">
        <v>2328</v>
      </c>
      <c r="B1395" t="s">
        <v>53</v>
      </c>
      <c r="C1395">
        <v>11</v>
      </c>
      <c r="D1395">
        <v>2</v>
      </c>
      <c r="E1395">
        <v>1893</v>
      </c>
      <c r="F1395" s="6">
        <v>0.27083333333333331</v>
      </c>
      <c r="G1395">
        <v>-7.6829999999999998</v>
      </c>
      <c r="H1395">
        <v>45.067999999999998</v>
      </c>
      <c r="I1395" t="s">
        <v>126</v>
      </c>
      <c r="J1395" t="s">
        <v>191</v>
      </c>
      <c r="K1395" t="s">
        <v>105</v>
      </c>
    </row>
    <row r="1396" spans="1:11" x14ac:dyDescent="0.3">
      <c r="A1396" t="s">
        <v>2329</v>
      </c>
      <c r="B1396" t="s">
        <v>53</v>
      </c>
      <c r="C1396">
        <v>18</v>
      </c>
      <c r="D1396">
        <v>7</v>
      </c>
      <c r="E1396">
        <v>1932</v>
      </c>
      <c r="F1396" s="6">
        <v>0.83333333333333337</v>
      </c>
      <c r="G1396">
        <v>-9.67</v>
      </c>
      <c r="H1396">
        <v>45.695</v>
      </c>
      <c r="I1396" t="s">
        <v>126</v>
      </c>
      <c r="J1396" t="s">
        <v>2330</v>
      </c>
      <c r="K1396" t="s">
        <v>105</v>
      </c>
    </row>
    <row r="1397" spans="1:11" x14ac:dyDescent="0.3">
      <c r="A1397" t="s">
        <v>2331</v>
      </c>
      <c r="B1397" t="s">
        <v>168</v>
      </c>
      <c r="C1397">
        <v>2</v>
      </c>
      <c r="D1397">
        <v>12</v>
      </c>
      <c r="E1397">
        <v>1965</v>
      </c>
      <c r="F1397" s="6">
        <v>0.65277777777777779</v>
      </c>
      <c r="G1397">
        <v>-10.992000000000001</v>
      </c>
      <c r="H1397">
        <v>45.438000000000002</v>
      </c>
      <c r="I1397" t="s">
        <v>126</v>
      </c>
      <c r="J1397" t="s">
        <v>675</v>
      </c>
      <c r="K1397" t="s">
        <v>105</v>
      </c>
    </row>
    <row r="1398" spans="1:11" x14ac:dyDescent="0.3">
      <c r="A1398" t="s">
        <v>2332</v>
      </c>
      <c r="B1398" t="s">
        <v>168</v>
      </c>
      <c r="C1398">
        <v>27</v>
      </c>
      <c r="D1398">
        <v>4</v>
      </c>
      <c r="E1398">
        <v>1975</v>
      </c>
      <c r="F1398" s="6">
        <v>3.4722222222222224E-2</v>
      </c>
      <c r="G1398">
        <v>-12.566000000000001</v>
      </c>
      <c r="H1398">
        <v>44.061</v>
      </c>
      <c r="I1398" t="s">
        <v>126</v>
      </c>
      <c r="J1398" t="s">
        <v>2333</v>
      </c>
      <c r="K1398" t="s">
        <v>105</v>
      </c>
    </row>
    <row r="1399" spans="1:11" x14ac:dyDescent="0.3">
      <c r="A1399" t="s">
        <v>2334</v>
      </c>
      <c r="B1399" t="s">
        <v>168</v>
      </c>
      <c r="C1399">
        <v>30</v>
      </c>
      <c r="D1399">
        <v>7</v>
      </c>
      <c r="E1399">
        <v>1914</v>
      </c>
      <c r="F1399" s="6">
        <v>0.3576388888888889</v>
      </c>
      <c r="G1399">
        <v>-6.9960000000000004</v>
      </c>
      <c r="H1399">
        <v>46.296999999999997</v>
      </c>
      <c r="I1399" t="s">
        <v>126</v>
      </c>
      <c r="J1399" t="s">
        <v>2335</v>
      </c>
      <c r="K1399" t="s">
        <v>105</v>
      </c>
    </row>
    <row r="1400" spans="1:11" x14ac:dyDescent="0.3">
      <c r="A1400" t="s">
        <v>2336</v>
      </c>
      <c r="B1400" t="s">
        <v>168</v>
      </c>
      <c r="C1400">
        <v>6</v>
      </c>
      <c r="D1400">
        <v>11</v>
      </c>
      <c r="E1400">
        <v>1938</v>
      </c>
      <c r="F1400" s="6">
        <v>0.41666666666666669</v>
      </c>
      <c r="H1400">
        <v>-34.609000000000002</v>
      </c>
      <c r="I1400" t="s">
        <v>290</v>
      </c>
      <c r="J1400" t="s">
        <v>2337</v>
      </c>
      <c r="K1400" t="s">
        <v>105</v>
      </c>
    </row>
    <row r="1401" spans="1:11" x14ac:dyDescent="0.3">
      <c r="A1401" t="s">
        <v>2338</v>
      </c>
      <c r="B1401" t="s">
        <v>53</v>
      </c>
      <c r="C1401">
        <v>9</v>
      </c>
      <c r="D1401">
        <v>12</v>
      </c>
      <c r="E1401">
        <v>1941</v>
      </c>
      <c r="F1401" s="6">
        <v>0.16388888888888889</v>
      </c>
      <c r="G1401">
        <v>-118.24299999999999</v>
      </c>
      <c r="H1401">
        <v>34.052</v>
      </c>
      <c r="I1401" t="s">
        <v>137</v>
      </c>
      <c r="J1401" t="s">
        <v>536</v>
      </c>
      <c r="K1401" t="s">
        <v>105</v>
      </c>
    </row>
    <row r="1402" spans="1:11" x14ac:dyDescent="0.3">
      <c r="A1402" t="s">
        <v>2339</v>
      </c>
      <c r="B1402" t="s">
        <v>168</v>
      </c>
      <c r="C1402">
        <v>17</v>
      </c>
      <c r="D1402">
        <v>5</v>
      </c>
      <c r="E1402">
        <v>1916</v>
      </c>
      <c r="F1402" s="6">
        <v>0.16666666666666666</v>
      </c>
      <c r="G1402">
        <v>-6.7759999999999998</v>
      </c>
      <c r="H1402">
        <v>51.225000000000001</v>
      </c>
      <c r="I1402" t="s">
        <v>190</v>
      </c>
      <c r="J1402" t="s">
        <v>2340</v>
      </c>
      <c r="K1402" t="s">
        <v>105</v>
      </c>
    </row>
    <row r="1403" spans="1:11" x14ac:dyDescent="0.3">
      <c r="A1403" t="s">
        <v>2341</v>
      </c>
      <c r="B1403" t="s">
        <v>168</v>
      </c>
      <c r="C1403">
        <v>17</v>
      </c>
      <c r="D1403">
        <v>8</v>
      </c>
      <c r="E1403">
        <v>1958</v>
      </c>
      <c r="F1403" s="6">
        <v>0.80347222222222225</v>
      </c>
      <c r="G1403">
        <v>-118.24299999999999</v>
      </c>
      <c r="H1403">
        <v>34.052</v>
      </c>
      <c r="I1403" t="s">
        <v>171</v>
      </c>
      <c r="J1403" t="s">
        <v>536</v>
      </c>
      <c r="K1403" t="s">
        <v>105</v>
      </c>
    </row>
    <row r="1404" spans="1:11" x14ac:dyDescent="0.3">
      <c r="A1404" t="s">
        <v>2342</v>
      </c>
      <c r="B1404" t="s">
        <v>168</v>
      </c>
      <c r="C1404">
        <v>9</v>
      </c>
      <c r="D1404">
        <v>10</v>
      </c>
      <c r="E1404">
        <v>1996</v>
      </c>
      <c r="F1404" s="6">
        <v>0.17986111111111111</v>
      </c>
      <c r="G1404">
        <v>77.02</v>
      </c>
      <c r="H1404">
        <v>38.892000000000003</v>
      </c>
      <c r="I1404" t="s">
        <v>106</v>
      </c>
      <c r="J1404" t="s">
        <v>408</v>
      </c>
      <c r="K1404" t="s">
        <v>105</v>
      </c>
    </row>
    <row r="1405" spans="1:11" x14ac:dyDescent="0.3">
      <c r="A1405" t="s">
        <v>2343</v>
      </c>
      <c r="B1405" t="s">
        <v>168</v>
      </c>
      <c r="C1405">
        <v>21</v>
      </c>
      <c r="D1405">
        <v>3</v>
      </c>
      <c r="E1405">
        <v>1890</v>
      </c>
      <c r="F1405" s="6">
        <v>0.23472222222222222</v>
      </c>
      <c r="G1405">
        <v>90.747</v>
      </c>
      <c r="H1405">
        <v>36.936</v>
      </c>
      <c r="I1405" t="s">
        <v>104</v>
      </c>
      <c r="J1405" t="s">
        <v>2344</v>
      </c>
      <c r="K1405" t="s">
        <v>105</v>
      </c>
    </row>
    <row r="1406" spans="1:11" x14ac:dyDescent="0.3">
      <c r="A1406" t="s">
        <v>2345</v>
      </c>
      <c r="B1406" t="s">
        <v>53</v>
      </c>
      <c r="C1406">
        <v>15</v>
      </c>
      <c r="D1406">
        <v>8</v>
      </c>
      <c r="E1406">
        <v>1972</v>
      </c>
      <c r="F1406" s="6">
        <v>0.12013888888888889</v>
      </c>
      <c r="G1406">
        <v>122.27</v>
      </c>
      <c r="H1406">
        <v>37.869</v>
      </c>
      <c r="I1406" t="s">
        <v>171</v>
      </c>
      <c r="J1406" t="s">
        <v>640</v>
      </c>
      <c r="K1406" t="s">
        <v>105</v>
      </c>
    </row>
    <row r="1407" spans="1:11" x14ac:dyDescent="0.3">
      <c r="A1407" t="s">
        <v>2346</v>
      </c>
      <c r="B1407" t="s">
        <v>53</v>
      </c>
      <c r="C1407">
        <v>3</v>
      </c>
      <c r="D1407">
        <v>7</v>
      </c>
      <c r="E1407">
        <v>1889</v>
      </c>
      <c r="F1407" s="6">
        <v>0.47916666666666669</v>
      </c>
      <c r="G1407">
        <v>88.561000000000007</v>
      </c>
      <c r="H1407">
        <v>33.109000000000002</v>
      </c>
      <c r="I1407" t="s">
        <v>104</v>
      </c>
      <c r="J1407" t="s">
        <v>2347</v>
      </c>
      <c r="K1407" t="s">
        <v>105</v>
      </c>
    </row>
    <row r="1408" spans="1:11" x14ac:dyDescent="0.3">
      <c r="A1408" t="s">
        <v>2348</v>
      </c>
      <c r="B1408" t="s">
        <v>53</v>
      </c>
      <c r="C1408">
        <v>3</v>
      </c>
      <c r="D1408">
        <v>12</v>
      </c>
      <c r="E1408">
        <v>1960</v>
      </c>
      <c r="F1408" s="6">
        <v>0.12847222222222221</v>
      </c>
      <c r="G1408">
        <v>-119.69799999999999</v>
      </c>
      <c r="H1408">
        <v>34.420999999999999</v>
      </c>
      <c r="I1408" t="s">
        <v>137</v>
      </c>
      <c r="J1408" t="s">
        <v>1729</v>
      </c>
      <c r="K1408" t="s">
        <v>105</v>
      </c>
    </row>
    <row r="1409" spans="1:11" x14ac:dyDescent="0.3">
      <c r="A1409" t="s">
        <v>2349</v>
      </c>
      <c r="B1409" t="s">
        <v>53</v>
      </c>
      <c r="C1409">
        <v>9</v>
      </c>
      <c r="D1409">
        <v>7</v>
      </c>
      <c r="E1409">
        <v>1911</v>
      </c>
      <c r="F1409" s="6">
        <v>0.79166666666666663</v>
      </c>
      <c r="G1409">
        <v>-122.366</v>
      </c>
      <c r="H1409">
        <v>37.584000000000003</v>
      </c>
      <c r="I1409" t="s">
        <v>137</v>
      </c>
      <c r="J1409" t="s">
        <v>2350</v>
      </c>
      <c r="K1409" t="s">
        <v>105</v>
      </c>
    </row>
    <row r="1410" spans="1:11" x14ac:dyDescent="0.3">
      <c r="A1410" t="s">
        <v>2351</v>
      </c>
      <c r="B1410" t="s">
        <v>53</v>
      </c>
      <c r="C1410">
        <v>29</v>
      </c>
      <c r="D1410">
        <v>10</v>
      </c>
      <c r="E1410">
        <v>1980</v>
      </c>
      <c r="F1410" s="6">
        <v>0.84236111111111112</v>
      </c>
      <c r="G1410">
        <v>71.212000000000003</v>
      </c>
      <c r="H1410">
        <v>42.338000000000001</v>
      </c>
      <c r="I1410" t="s">
        <v>144</v>
      </c>
      <c r="J1410" t="s">
        <v>1208</v>
      </c>
      <c r="K1410" t="s">
        <v>105</v>
      </c>
    </row>
    <row r="1411" spans="1:11" x14ac:dyDescent="0.3">
      <c r="A1411" t="s">
        <v>2352</v>
      </c>
      <c r="B1411" t="s">
        <v>53</v>
      </c>
      <c r="C1411">
        <v>16</v>
      </c>
      <c r="D1411">
        <v>3</v>
      </c>
      <c r="E1411">
        <v>1925</v>
      </c>
      <c r="F1411" s="6">
        <v>0.84027777777777779</v>
      </c>
      <c r="G1411">
        <v>-120.506</v>
      </c>
      <c r="H1411">
        <v>46.601999999999997</v>
      </c>
      <c r="I1411" t="s">
        <v>137</v>
      </c>
      <c r="J1411" t="s">
        <v>2353</v>
      </c>
      <c r="K1411" t="s">
        <v>105</v>
      </c>
    </row>
    <row r="1412" spans="1:11" x14ac:dyDescent="0.3">
      <c r="A1412" t="s">
        <v>2354</v>
      </c>
      <c r="B1412" t="s">
        <v>53</v>
      </c>
      <c r="C1412">
        <v>11</v>
      </c>
      <c r="D1412">
        <v>2</v>
      </c>
      <c r="E1412">
        <v>1843</v>
      </c>
      <c r="F1412" s="6">
        <v>0.19097222222222221</v>
      </c>
      <c r="G1412">
        <v>1.2569999999999999</v>
      </c>
      <c r="H1412">
        <v>53.707999999999998</v>
      </c>
      <c r="I1412" t="s">
        <v>834</v>
      </c>
      <c r="J1412" t="s">
        <v>2355</v>
      </c>
      <c r="K1412" t="s">
        <v>105</v>
      </c>
    </row>
    <row r="1413" spans="1:11" x14ac:dyDescent="0.3">
      <c r="A1413" t="s">
        <v>2356</v>
      </c>
      <c r="B1413" t="s">
        <v>168</v>
      </c>
      <c r="C1413">
        <v>27</v>
      </c>
      <c r="D1413">
        <v>1</v>
      </c>
      <c r="E1413">
        <v>1910</v>
      </c>
      <c r="F1413" s="6">
        <v>0.93125000000000002</v>
      </c>
      <c r="G1413">
        <v>122.42</v>
      </c>
      <c r="H1413">
        <v>37.78</v>
      </c>
      <c r="I1413" t="s">
        <v>137</v>
      </c>
      <c r="J1413" t="s">
        <v>172</v>
      </c>
      <c r="K1413" t="s">
        <v>105</v>
      </c>
    </row>
    <row r="1414" spans="1:11" x14ac:dyDescent="0.3">
      <c r="A1414" t="s">
        <v>2357</v>
      </c>
      <c r="B1414" t="s">
        <v>53</v>
      </c>
      <c r="C1414">
        <v>7</v>
      </c>
      <c r="D1414">
        <v>11</v>
      </c>
      <c r="E1414">
        <v>1901</v>
      </c>
      <c r="F1414" s="6">
        <v>0.70833333333333337</v>
      </c>
      <c r="G1414">
        <v>-10.670999999999999</v>
      </c>
      <c r="H1414">
        <v>45.335999999999999</v>
      </c>
      <c r="I1414" t="s">
        <v>126</v>
      </c>
      <c r="J1414" t="s">
        <v>2358</v>
      </c>
      <c r="K1414" t="s">
        <v>105</v>
      </c>
    </row>
    <row r="1415" spans="1:11" x14ac:dyDescent="0.3">
      <c r="A1415" t="s">
        <v>2359</v>
      </c>
      <c r="B1415" t="s">
        <v>53</v>
      </c>
      <c r="C1415">
        <v>28</v>
      </c>
      <c r="D1415">
        <v>1</v>
      </c>
      <c r="E1415">
        <v>1825</v>
      </c>
      <c r="F1415" s="6">
        <v>0.79166666666666663</v>
      </c>
      <c r="G1415">
        <v>-9.157</v>
      </c>
      <c r="H1415">
        <v>45.186</v>
      </c>
      <c r="I1415" t="s">
        <v>203</v>
      </c>
      <c r="J1415" t="s">
        <v>2360</v>
      </c>
      <c r="K1415" t="s">
        <v>105</v>
      </c>
    </row>
    <row r="1416" spans="1:11" x14ac:dyDescent="0.3">
      <c r="A1416" t="s">
        <v>2361</v>
      </c>
      <c r="B1416" t="s">
        <v>53</v>
      </c>
      <c r="C1416">
        <v>25</v>
      </c>
      <c r="D1416">
        <v>2</v>
      </c>
      <c r="E1416">
        <v>1866</v>
      </c>
      <c r="F1416" s="6">
        <v>0.58333333333333337</v>
      </c>
      <c r="G1416">
        <v>-13.79</v>
      </c>
      <c r="H1416">
        <v>41.808</v>
      </c>
      <c r="I1416" t="s">
        <v>203</v>
      </c>
      <c r="J1416" t="s">
        <v>2362</v>
      </c>
      <c r="K1416" t="s">
        <v>105</v>
      </c>
    </row>
    <row r="1417" spans="1:11" x14ac:dyDescent="0.3">
      <c r="A1417" t="s">
        <v>2363</v>
      </c>
      <c r="B1417" t="s">
        <v>53</v>
      </c>
      <c r="C1417">
        <v>20</v>
      </c>
      <c r="D1417">
        <v>3</v>
      </c>
      <c r="E1417">
        <v>1890</v>
      </c>
      <c r="F1417" s="6">
        <v>0.6875</v>
      </c>
      <c r="G1417">
        <v>-13.561999999999999</v>
      </c>
      <c r="H1417">
        <v>43.402999999999999</v>
      </c>
      <c r="I1417" t="s">
        <v>203</v>
      </c>
      <c r="J1417" t="s">
        <v>2364</v>
      </c>
      <c r="K1417" t="s">
        <v>105</v>
      </c>
    </row>
    <row r="1418" spans="1:11" x14ac:dyDescent="0.3">
      <c r="A1418" t="s">
        <v>2365</v>
      </c>
      <c r="B1418" t="s">
        <v>53</v>
      </c>
      <c r="C1418">
        <v>17</v>
      </c>
      <c r="D1418">
        <v>4</v>
      </c>
      <c r="E1418">
        <v>1912</v>
      </c>
      <c r="F1418" s="6">
        <v>0.1875</v>
      </c>
      <c r="G1418">
        <v>-11.882999999999999</v>
      </c>
      <c r="H1418">
        <v>44.284999999999997</v>
      </c>
      <c r="I1418" t="s">
        <v>126</v>
      </c>
      <c r="J1418" t="s">
        <v>2366</v>
      </c>
      <c r="K1418" t="s">
        <v>105</v>
      </c>
    </row>
    <row r="1419" spans="1:11" x14ac:dyDescent="0.3">
      <c r="A1419" t="s">
        <v>2367</v>
      </c>
      <c r="B1419" t="s">
        <v>168</v>
      </c>
      <c r="C1419">
        <v>19</v>
      </c>
      <c r="D1419">
        <v>10</v>
      </c>
      <c r="E1419">
        <v>1934</v>
      </c>
      <c r="F1419" s="6">
        <v>0.95138888888888884</v>
      </c>
      <c r="G1419">
        <v>-119.252</v>
      </c>
      <c r="H1419">
        <v>35.767000000000003</v>
      </c>
      <c r="I1419" t="s">
        <v>137</v>
      </c>
      <c r="J1419" t="s">
        <v>2368</v>
      </c>
      <c r="K1419" t="s">
        <v>105</v>
      </c>
    </row>
    <row r="1420" spans="1:11" x14ac:dyDescent="0.3">
      <c r="A1420" t="s">
        <v>2369</v>
      </c>
      <c r="B1420" t="s">
        <v>53</v>
      </c>
      <c r="C1420">
        <v>29</v>
      </c>
      <c r="D1420">
        <v>7</v>
      </c>
      <c r="E1420">
        <v>1883</v>
      </c>
      <c r="F1420" s="6">
        <v>0.58333333333333337</v>
      </c>
      <c r="G1420">
        <v>-11.981999999999999</v>
      </c>
      <c r="H1420">
        <v>44.106000000000002</v>
      </c>
      <c r="I1420" t="s">
        <v>203</v>
      </c>
      <c r="J1420" t="s">
        <v>2370</v>
      </c>
      <c r="K1420" t="s">
        <v>105</v>
      </c>
    </row>
    <row r="1421" spans="1:11" x14ac:dyDescent="0.3">
      <c r="A1421" t="s">
        <v>2371</v>
      </c>
      <c r="B1421" t="s">
        <v>53</v>
      </c>
      <c r="C1421">
        <v>14</v>
      </c>
      <c r="D1421">
        <v>2</v>
      </c>
      <c r="E1421">
        <v>1848</v>
      </c>
      <c r="F1421" s="6">
        <v>0.91666666666666663</v>
      </c>
      <c r="G1421">
        <v>-4.8529999999999998</v>
      </c>
      <c r="H1421">
        <v>46.783999999999999</v>
      </c>
      <c r="I1421" t="s">
        <v>150</v>
      </c>
      <c r="J1421" t="s">
        <v>2372</v>
      </c>
      <c r="K1421" t="s">
        <v>105</v>
      </c>
    </row>
    <row r="1422" spans="1:11" x14ac:dyDescent="0.3">
      <c r="A1422" t="s">
        <v>2373</v>
      </c>
      <c r="B1422" t="s">
        <v>53</v>
      </c>
      <c r="C1422">
        <v>20</v>
      </c>
      <c r="D1422">
        <v>1</v>
      </c>
      <c r="E1422">
        <v>1973</v>
      </c>
      <c r="F1422" s="6">
        <v>0.69791666666666663</v>
      </c>
      <c r="G1422">
        <v>-4.7190000000000003</v>
      </c>
      <c r="H1422">
        <v>45.99</v>
      </c>
      <c r="I1422" t="s">
        <v>126</v>
      </c>
      <c r="J1422" t="s">
        <v>2374</v>
      </c>
      <c r="K1422" t="s">
        <v>105</v>
      </c>
    </row>
    <row r="1423" spans="1:11" x14ac:dyDescent="0.3">
      <c r="A1423" t="s">
        <v>2375</v>
      </c>
      <c r="B1423" t="s">
        <v>53</v>
      </c>
      <c r="C1423">
        <v>16</v>
      </c>
      <c r="D1423">
        <v>12</v>
      </c>
      <c r="E1423">
        <v>1963</v>
      </c>
      <c r="F1423" s="6">
        <v>0.94791666666666663</v>
      </c>
      <c r="G1423">
        <v>122.42</v>
      </c>
      <c r="H1423">
        <v>37.78</v>
      </c>
      <c r="I1423" t="s">
        <v>137</v>
      </c>
      <c r="J1423" t="s">
        <v>172</v>
      </c>
      <c r="K1423" t="s">
        <v>105</v>
      </c>
    </row>
    <row r="1424" spans="1:11" x14ac:dyDescent="0.3">
      <c r="A1424" t="s">
        <v>2376</v>
      </c>
      <c r="B1424" t="s">
        <v>53</v>
      </c>
      <c r="C1424">
        <v>11</v>
      </c>
      <c r="D1424">
        <v>5</v>
      </c>
      <c r="E1424">
        <v>1818</v>
      </c>
      <c r="F1424" s="6">
        <v>0.66666666666666663</v>
      </c>
      <c r="G1424">
        <v>71.231999999999999</v>
      </c>
      <c r="H1424">
        <v>43.152999999999999</v>
      </c>
      <c r="I1424" t="s">
        <v>179</v>
      </c>
      <c r="J1424" t="s">
        <v>2377</v>
      </c>
      <c r="K1424" t="s">
        <v>105</v>
      </c>
    </row>
    <row r="1425" spans="1:11" x14ac:dyDescent="0.3">
      <c r="A1425" t="s">
        <v>2378</v>
      </c>
      <c r="B1425" t="s">
        <v>53</v>
      </c>
      <c r="C1425">
        <v>21</v>
      </c>
      <c r="D1425">
        <v>12</v>
      </c>
      <c r="E1425">
        <v>1804</v>
      </c>
      <c r="F1425" s="6">
        <v>0.22916666666666666</v>
      </c>
      <c r="G1425">
        <v>0.12</v>
      </c>
      <c r="H1425">
        <v>51.5</v>
      </c>
      <c r="I1425" t="s">
        <v>834</v>
      </c>
      <c r="J1425" t="s">
        <v>2379</v>
      </c>
      <c r="K1425" t="s">
        <v>105</v>
      </c>
    </row>
    <row r="1426" spans="1:11" x14ac:dyDescent="0.3">
      <c r="A1426" t="s">
        <v>2380</v>
      </c>
      <c r="B1426" t="s">
        <v>53</v>
      </c>
      <c r="C1426">
        <v>21</v>
      </c>
      <c r="D1426">
        <v>4</v>
      </c>
      <c r="E1426">
        <v>1934</v>
      </c>
      <c r="F1426" s="6">
        <v>0.40694444444444444</v>
      </c>
      <c r="G1426">
        <v>88.244</v>
      </c>
      <c r="H1426">
        <v>40.116</v>
      </c>
      <c r="I1426" t="s">
        <v>104</v>
      </c>
      <c r="J1426" t="s">
        <v>2381</v>
      </c>
      <c r="K1426" t="s">
        <v>105</v>
      </c>
    </row>
    <row r="1427" spans="1:11" x14ac:dyDescent="0.3">
      <c r="A1427" t="s">
        <v>2382</v>
      </c>
      <c r="B1427" t="s">
        <v>53</v>
      </c>
      <c r="C1427">
        <v>2</v>
      </c>
      <c r="D1427">
        <v>5</v>
      </c>
      <c r="E1427">
        <v>1897</v>
      </c>
      <c r="F1427" s="6">
        <v>0.5</v>
      </c>
      <c r="G1427">
        <v>-5.984</v>
      </c>
      <c r="H1427">
        <v>43.837000000000003</v>
      </c>
      <c r="I1427" t="s">
        <v>150</v>
      </c>
      <c r="J1427" t="s">
        <v>2383</v>
      </c>
      <c r="K1427" t="s">
        <v>105</v>
      </c>
    </row>
    <row r="1428" spans="1:11" x14ac:dyDescent="0.3">
      <c r="A1428" t="s">
        <v>2384</v>
      </c>
      <c r="B1428" t="s">
        <v>53</v>
      </c>
      <c r="C1428">
        <v>18</v>
      </c>
      <c r="D1428">
        <v>8</v>
      </c>
      <c r="E1428">
        <v>1849</v>
      </c>
      <c r="F1428" s="6">
        <v>0.95833333333333337</v>
      </c>
      <c r="G1428">
        <v>-2.351</v>
      </c>
      <c r="H1428">
        <v>48.856999999999999</v>
      </c>
      <c r="I1428" t="s">
        <v>150</v>
      </c>
      <c r="J1428" t="s">
        <v>155</v>
      </c>
      <c r="K1428" t="s">
        <v>105</v>
      </c>
    </row>
    <row r="1429" spans="1:11" x14ac:dyDescent="0.3">
      <c r="A1429" t="s">
        <v>2385</v>
      </c>
      <c r="B1429" t="s">
        <v>53</v>
      </c>
      <c r="C1429">
        <v>31</v>
      </c>
      <c r="D1429">
        <v>1</v>
      </c>
      <c r="E1429">
        <v>1925</v>
      </c>
      <c r="F1429" s="6">
        <v>0.97916666666666663</v>
      </c>
      <c r="G1429">
        <v>90.052000000000007</v>
      </c>
      <c r="H1429">
        <v>35.143000000000001</v>
      </c>
      <c r="I1429" t="s">
        <v>104</v>
      </c>
      <c r="J1429" t="s">
        <v>1903</v>
      </c>
      <c r="K1429" t="s">
        <v>105</v>
      </c>
    </row>
    <row r="1430" spans="1:11" x14ac:dyDescent="0.3">
      <c r="A1430" t="s">
        <v>2386</v>
      </c>
      <c r="B1430" t="s">
        <v>53</v>
      </c>
      <c r="C1430">
        <v>10</v>
      </c>
      <c r="D1430">
        <v>6</v>
      </c>
      <c r="E1430">
        <v>1977</v>
      </c>
      <c r="F1430" s="6">
        <v>0.5625</v>
      </c>
      <c r="G1430">
        <v>0.57499999999999996</v>
      </c>
      <c r="H1430">
        <v>44.835000000000001</v>
      </c>
      <c r="I1430" t="s">
        <v>190</v>
      </c>
      <c r="J1430" t="s">
        <v>260</v>
      </c>
      <c r="K1430" t="s">
        <v>105</v>
      </c>
    </row>
    <row r="1431" spans="1:11" x14ac:dyDescent="0.3">
      <c r="A1431" t="s">
        <v>2387</v>
      </c>
      <c r="B1431" t="s">
        <v>53</v>
      </c>
      <c r="C1431">
        <v>7</v>
      </c>
      <c r="D1431">
        <v>4</v>
      </c>
      <c r="E1431">
        <v>1899</v>
      </c>
      <c r="F1431" s="6">
        <v>0.47916666666666669</v>
      </c>
      <c r="G1431">
        <v>1.546</v>
      </c>
      <c r="H1431">
        <v>47.185000000000002</v>
      </c>
      <c r="I1431" t="s">
        <v>150</v>
      </c>
      <c r="J1431" t="s">
        <v>2388</v>
      </c>
      <c r="K1431" t="s">
        <v>105</v>
      </c>
    </row>
    <row r="1432" spans="1:11" x14ac:dyDescent="0.3">
      <c r="A1432" t="s">
        <v>2389</v>
      </c>
      <c r="B1432" t="s">
        <v>53</v>
      </c>
      <c r="C1432">
        <v>30</v>
      </c>
      <c r="D1432">
        <v>12</v>
      </c>
      <c r="E1432">
        <v>1864</v>
      </c>
      <c r="F1432" s="6">
        <v>0.66666666666666663</v>
      </c>
      <c r="G1432">
        <v>1.419</v>
      </c>
      <c r="H1432">
        <v>46.668999999999997</v>
      </c>
      <c r="I1432" t="s">
        <v>150</v>
      </c>
      <c r="J1432" t="s">
        <v>2390</v>
      </c>
      <c r="K1432" t="s">
        <v>105</v>
      </c>
    </row>
    <row r="1433" spans="1:11" x14ac:dyDescent="0.3">
      <c r="A1433" t="s">
        <v>2391</v>
      </c>
      <c r="B1433" t="s">
        <v>53</v>
      </c>
      <c r="C1433">
        <v>22</v>
      </c>
      <c r="D1433">
        <v>3</v>
      </c>
      <c r="E1433">
        <v>1978</v>
      </c>
      <c r="F1433" s="6">
        <v>0.63124999999999998</v>
      </c>
      <c r="G1433">
        <v>87.632000000000005</v>
      </c>
      <c r="H1433">
        <v>41.883000000000003</v>
      </c>
      <c r="I1433" t="s">
        <v>104</v>
      </c>
      <c r="J1433" t="s">
        <v>226</v>
      </c>
      <c r="K1433" t="s">
        <v>105</v>
      </c>
    </row>
    <row r="1434" spans="1:11" x14ac:dyDescent="0.3">
      <c r="A1434" t="s">
        <v>2392</v>
      </c>
      <c r="B1434" t="s">
        <v>53</v>
      </c>
      <c r="C1434">
        <v>6</v>
      </c>
      <c r="D1434">
        <v>8</v>
      </c>
      <c r="E1434">
        <v>1949</v>
      </c>
      <c r="F1434" s="6">
        <v>3.1944444444444442E-2</v>
      </c>
      <c r="G1434">
        <v>-118.492</v>
      </c>
      <c r="H1434">
        <v>34.011000000000003</v>
      </c>
      <c r="I1434" t="s">
        <v>137</v>
      </c>
      <c r="J1434" t="s">
        <v>206</v>
      </c>
      <c r="K1434" t="s">
        <v>105</v>
      </c>
    </row>
    <row r="1435" spans="1:11" x14ac:dyDescent="0.3">
      <c r="A1435" t="s">
        <v>2393</v>
      </c>
      <c r="B1435" t="s">
        <v>53</v>
      </c>
      <c r="C1435">
        <v>12</v>
      </c>
      <c r="D1435">
        <v>2</v>
      </c>
      <c r="E1435">
        <v>1877</v>
      </c>
      <c r="F1435" s="6">
        <v>0.6875</v>
      </c>
      <c r="G1435">
        <v>-7.4640000000000004</v>
      </c>
      <c r="H1435">
        <v>51.511000000000003</v>
      </c>
      <c r="I1435" t="s">
        <v>208</v>
      </c>
      <c r="J1435" t="s">
        <v>850</v>
      </c>
      <c r="K1435" t="s">
        <v>105</v>
      </c>
    </row>
    <row r="1436" spans="1:11" x14ac:dyDescent="0.3">
      <c r="A1436" t="s">
        <v>2394</v>
      </c>
      <c r="B1436" t="s">
        <v>53</v>
      </c>
      <c r="C1436">
        <v>21</v>
      </c>
      <c r="D1436">
        <v>1</v>
      </c>
      <c r="E1436">
        <v>1944</v>
      </c>
      <c r="F1436" s="6">
        <v>0.63541666666666663</v>
      </c>
      <c r="G1436">
        <v>5.0510000000000002</v>
      </c>
      <c r="H1436">
        <v>58.459000000000003</v>
      </c>
      <c r="I1436" t="s">
        <v>126</v>
      </c>
      <c r="J1436" t="s">
        <v>2395</v>
      </c>
      <c r="K1436" t="s">
        <v>105</v>
      </c>
    </row>
    <row r="1437" spans="1:11" x14ac:dyDescent="0.3">
      <c r="A1437" t="s">
        <v>2396</v>
      </c>
      <c r="B1437" t="s">
        <v>53</v>
      </c>
      <c r="C1437">
        <v>1</v>
      </c>
      <c r="D1437">
        <v>1</v>
      </c>
      <c r="E1437">
        <v>2000</v>
      </c>
      <c r="F1437" s="6">
        <v>0</v>
      </c>
      <c r="G1437">
        <v>-101</v>
      </c>
      <c r="H1437">
        <v>4.59</v>
      </c>
      <c r="I1437" t="s">
        <v>326</v>
      </c>
      <c r="J1437" t="s">
        <v>426</v>
      </c>
      <c r="K1437" t="s">
        <v>105</v>
      </c>
    </row>
    <row r="1438" spans="1:11" x14ac:dyDescent="0.3">
      <c r="A1438" t="s">
        <v>2397</v>
      </c>
      <c r="B1438" t="s">
        <v>53</v>
      </c>
      <c r="C1438">
        <v>8</v>
      </c>
      <c r="D1438">
        <v>5</v>
      </c>
      <c r="E1438">
        <v>1942</v>
      </c>
      <c r="F1438" s="6">
        <v>0.9375</v>
      </c>
      <c r="G1438">
        <v>0.48399999999999999</v>
      </c>
      <c r="H1438">
        <v>43.741999999999997</v>
      </c>
      <c r="I1438" t="s">
        <v>190</v>
      </c>
      <c r="J1438" t="s">
        <v>2398</v>
      </c>
      <c r="K1438" t="s">
        <v>105</v>
      </c>
    </row>
    <row r="1439" spans="1:11" x14ac:dyDescent="0.3">
      <c r="A1439" t="s">
        <v>2399</v>
      </c>
      <c r="B1439" t="s">
        <v>53</v>
      </c>
      <c r="C1439">
        <v>26</v>
      </c>
      <c r="D1439">
        <v>6</v>
      </c>
      <c r="E1439">
        <v>1967</v>
      </c>
      <c r="F1439" s="6">
        <v>0.27083333333333331</v>
      </c>
      <c r="G1439">
        <v>4.6150000000000002</v>
      </c>
      <c r="H1439">
        <v>48.430999999999997</v>
      </c>
      <c r="I1439" t="s">
        <v>126</v>
      </c>
      <c r="J1439" t="s">
        <v>2400</v>
      </c>
      <c r="K1439" t="s">
        <v>105</v>
      </c>
    </row>
    <row r="1440" spans="1:11" x14ac:dyDescent="0.3">
      <c r="A1440" t="s">
        <v>2401</v>
      </c>
      <c r="B1440" t="s">
        <v>53</v>
      </c>
      <c r="C1440">
        <v>5</v>
      </c>
      <c r="D1440">
        <v>2</v>
      </c>
      <c r="E1440">
        <v>1947</v>
      </c>
      <c r="F1440" s="6">
        <v>0.64583333333333337</v>
      </c>
      <c r="G1440">
        <v>-2.351</v>
      </c>
      <c r="H1440">
        <v>48.856999999999999</v>
      </c>
      <c r="I1440" t="s">
        <v>126</v>
      </c>
      <c r="J1440" t="s">
        <v>155</v>
      </c>
      <c r="K1440" t="s">
        <v>105</v>
      </c>
    </row>
    <row r="1441" spans="1:11" x14ac:dyDescent="0.3">
      <c r="A1441" t="s">
        <v>2402</v>
      </c>
      <c r="B1441" t="s">
        <v>53</v>
      </c>
      <c r="C1441">
        <v>11</v>
      </c>
      <c r="D1441">
        <v>5</v>
      </c>
      <c r="E1441">
        <v>1974</v>
      </c>
      <c r="F1441" s="6">
        <v>0.77083333333333337</v>
      </c>
      <c r="G1441">
        <v>-2.351</v>
      </c>
      <c r="H1441">
        <v>48.856999999999999</v>
      </c>
      <c r="I1441" t="s">
        <v>126</v>
      </c>
      <c r="J1441" t="s">
        <v>155</v>
      </c>
      <c r="K1441" t="s">
        <v>105</v>
      </c>
    </row>
    <row r="1442" spans="1:11" x14ac:dyDescent="0.3">
      <c r="A1442" t="s">
        <v>2403</v>
      </c>
      <c r="B1442" t="s">
        <v>53</v>
      </c>
      <c r="C1442">
        <v>8</v>
      </c>
      <c r="D1442">
        <v>5</v>
      </c>
      <c r="E1442">
        <v>1989</v>
      </c>
      <c r="F1442" s="6">
        <v>0.87847222222222221</v>
      </c>
      <c r="G1442">
        <v>-4.806</v>
      </c>
      <c r="H1442">
        <v>43.948999999999998</v>
      </c>
      <c r="I1442" t="s">
        <v>190</v>
      </c>
      <c r="J1442" t="s">
        <v>2404</v>
      </c>
      <c r="K1442" t="s">
        <v>105</v>
      </c>
    </row>
    <row r="1443" spans="1:11" x14ac:dyDescent="0.3">
      <c r="A1443" t="s">
        <v>2405</v>
      </c>
      <c r="B1443" t="s">
        <v>53</v>
      </c>
      <c r="C1443">
        <v>22</v>
      </c>
      <c r="D1443">
        <v>9</v>
      </c>
      <c r="E1443">
        <v>1964</v>
      </c>
      <c r="F1443" s="6">
        <v>0.75</v>
      </c>
      <c r="G1443">
        <v>-4.8650000000000002</v>
      </c>
      <c r="H1443">
        <v>50.465000000000003</v>
      </c>
      <c r="I1443" t="s">
        <v>126</v>
      </c>
      <c r="J1443" t="s">
        <v>1229</v>
      </c>
      <c r="K1443" t="s">
        <v>105</v>
      </c>
    </row>
    <row r="1444" spans="1:11" x14ac:dyDescent="0.3">
      <c r="A1444" t="s">
        <v>2406</v>
      </c>
      <c r="B1444" t="s">
        <v>168</v>
      </c>
      <c r="C1444">
        <v>31</v>
      </c>
      <c r="D1444">
        <v>1</v>
      </c>
      <c r="E1444">
        <v>1920</v>
      </c>
      <c r="F1444" s="6">
        <v>0.95833333333333337</v>
      </c>
      <c r="G1444">
        <v>-2.351</v>
      </c>
      <c r="H1444">
        <v>48.856999999999999</v>
      </c>
      <c r="I1444" t="s">
        <v>108</v>
      </c>
      <c r="J1444" t="s">
        <v>155</v>
      </c>
      <c r="K1444" t="s">
        <v>105</v>
      </c>
    </row>
    <row r="1445" spans="1:11" x14ac:dyDescent="0.3">
      <c r="A1445" t="s">
        <v>2407</v>
      </c>
      <c r="B1445" t="s">
        <v>53</v>
      </c>
      <c r="C1445">
        <v>12</v>
      </c>
      <c r="D1445">
        <v>3</v>
      </c>
      <c r="E1445">
        <v>1969</v>
      </c>
      <c r="F1445" s="6">
        <v>1.7361111111111112E-2</v>
      </c>
      <c r="G1445">
        <v>-15.087999999999999</v>
      </c>
      <c r="H1445">
        <v>37.502000000000002</v>
      </c>
      <c r="I1445" t="s">
        <v>126</v>
      </c>
      <c r="J1445" t="s">
        <v>2408</v>
      </c>
      <c r="K1445" t="s">
        <v>105</v>
      </c>
    </row>
    <row r="1446" spans="1:11" x14ac:dyDescent="0.3">
      <c r="A1446" t="s">
        <v>2409</v>
      </c>
      <c r="B1446" t="s">
        <v>53</v>
      </c>
      <c r="C1446">
        <v>21</v>
      </c>
      <c r="D1446">
        <v>7</v>
      </c>
      <c r="E1446">
        <v>1948</v>
      </c>
      <c r="F1446" s="6">
        <v>0.10416666666666667</v>
      </c>
      <c r="G1446">
        <v>-8.9339999999999993</v>
      </c>
      <c r="H1446">
        <v>44.406999999999996</v>
      </c>
      <c r="I1446" t="s">
        <v>190</v>
      </c>
      <c r="J1446" t="s">
        <v>247</v>
      </c>
      <c r="K1446" t="s">
        <v>105</v>
      </c>
    </row>
    <row r="1447" spans="1:11" x14ac:dyDescent="0.3">
      <c r="A1447" t="s">
        <v>2410</v>
      </c>
      <c r="B1447" t="s">
        <v>53</v>
      </c>
      <c r="C1447">
        <v>21</v>
      </c>
      <c r="D1447">
        <v>5</v>
      </c>
      <c r="E1447">
        <v>1934</v>
      </c>
      <c r="F1447" s="6">
        <v>0.28125</v>
      </c>
      <c r="G1447">
        <v>-9.6950000000000003</v>
      </c>
      <c r="H1447">
        <v>45.054000000000002</v>
      </c>
      <c r="I1447" t="s">
        <v>126</v>
      </c>
      <c r="J1447" t="s">
        <v>2411</v>
      </c>
      <c r="K1447" t="s">
        <v>105</v>
      </c>
    </row>
    <row r="1448" spans="1:11" x14ac:dyDescent="0.3">
      <c r="A1448" t="s">
        <v>2412</v>
      </c>
      <c r="B1448" t="s">
        <v>53</v>
      </c>
      <c r="C1448">
        <v>26</v>
      </c>
      <c r="D1448">
        <v>2</v>
      </c>
      <c r="E1448">
        <v>1956</v>
      </c>
      <c r="F1448" s="6">
        <v>0.64930555555555558</v>
      </c>
      <c r="G1448">
        <v>71.058999999999997</v>
      </c>
      <c r="H1448">
        <v>42.359000000000002</v>
      </c>
      <c r="I1448" t="s">
        <v>144</v>
      </c>
      <c r="J1448" t="s">
        <v>176</v>
      </c>
      <c r="K1448" t="s">
        <v>105</v>
      </c>
    </row>
    <row r="1449" spans="1:11" x14ac:dyDescent="0.3">
      <c r="A1449" t="s">
        <v>2413</v>
      </c>
      <c r="B1449" t="s">
        <v>53</v>
      </c>
      <c r="C1449">
        <v>15</v>
      </c>
      <c r="D1449">
        <v>1</v>
      </c>
      <c r="E1449">
        <v>1963</v>
      </c>
      <c r="F1449" s="6">
        <v>0.26041666666666669</v>
      </c>
      <c r="G1449">
        <v>-2.3140000000000001</v>
      </c>
      <c r="H1449">
        <v>48.798000000000002</v>
      </c>
      <c r="I1449" t="s">
        <v>126</v>
      </c>
      <c r="J1449" t="s">
        <v>2228</v>
      </c>
      <c r="K1449" t="s">
        <v>105</v>
      </c>
    </row>
    <row r="1450" spans="1:11" x14ac:dyDescent="0.3">
      <c r="A1450" t="s">
        <v>2414</v>
      </c>
      <c r="B1450" t="s">
        <v>53</v>
      </c>
      <c r="C1450">
        <v>14</v>
      </c>
      <c r="D1450">
        <v>2</v>
      </c>
      <c r="E1450">
        <v>1910</v>
      </c>
      <c r="F1450" s="6">
        <v>0.22916666666666666</v>
      </c>
      <c r="G1450">
        <v>67.84</v>
      </c>
      <c r="H1450">
        <v>46.124000000000002</v>
      </c>
      <c r="I1450" t="s">
        <v>144</v>
      </c>
      <c r="J1450" t="s">
        <v>2415</v>
      </c>
      <c r="K1450" t="s">
        <v>105</v>
      </c>
    </row>
    <row r="1451" spans="1:11" x14ac:dyDescent="0.3">
      <c r="A1451" t="s">
        <v>2416</v>
      </c>
      <c r="B1451" t="s">
        <v>168</v>
      </c>
      <c r="C1451">
        <v>10</v>
      </c>
      <c r="D1451">
        <v>3</v>
      </c>
      <c r="E1451">
        <v>1950</v>
      </c>
      <c r="F1451" s="6">
        <v>0.96875</v>
      </c>
      <c r="H1451">
        <v>-34.926000000000002</v>
      </c>
      <c r="I1451" t="s">
        <v>2417</v>
      </c>
      <c r="J1451" t="s">
        <v>2418</v>
      </c>
      <c r="K1451" t="s">
        <v>105</v>
      </c>
    </row>
    <row r="1452" spans="1:11" x14ac:dyDescent="0.3">
      <c r="A1452" t="s">
        <v>2419</v>
      </c>
      <c r="B1452" t="s">
        <v>168</v>
      </c>
      <c r="C1452">
        <v>18</v>
      </c>
      <c r="D1452">
        <v>5</v>
      </c>
      <c r="E1452">
        <v>1933</v>
      </c>
      <c r="F1452" s="6">
        <v>0.375</v>
      </c>
      <c r="G1452">
        <v>-2.351</v>
      </c>
      <c r="H1452">
        <v>48.856999999999999</v>
      </c>
      <c r="I1452" t="s">
        <v>126</v>
      </c>
      <c r="J1452" t="s">
        <v>155</v>
      </c>
      <c r="K1452" t="s">
        <v>105</v>
      </c>
    </row>
    <row r="1453" spans="1:11" x14ac:dyDescent="0.3">
      <c r="A1453" t="s">
        <v>2420</v>
      </c>
      <c r="B1453" t="s">
        <v>168</v>
      </c>
      <c r="C1453">
        <v>9</v>
      </c>
      <c r="D1453">
        <v>4</v>
      </c>
      <c r="E1453">
        <v>1952</v>
      </c>
      <c r="F1453" s="6">
        <v>0.69166666666666665</v>
      </c>
      <c r="G1453">
        <v>71.058999999999997</v>
      </c>
      <c r="H1453">
        <v>42.359000000000002</v>
      </c>
      <c r="I1453" t="s">
        <v>144</v>
      </c>
      <c r="J1453" t="s">
        <v>176</v>
      </c>
      <c r="K1453" t="s">
        <v>105</v>
      </c>
    </row>
    <row r="1454" spans="1:11" x14ac:dyDescent="0.3">
      <c r="A1454" t="s">
        <v>2421</v>
      </c>
      <c r="B1454" t="s">
        <v>168</v>
      </c>
      <c r="C1454">
        <v>28</v>
      </c>
      <c r="D1454">
        <v>10</v>
      </c>
      <c r="E1454">
        <v>1938</v>
      </c>
      <c r="F1454" s="6">
        <v>0.875</v>
      </c>
      <c r="G1454">
        <v>-4.3609999999999998</v>
      </c>
      <c r="H1454">
        <v>43.835000000000001</v>
      </c>
      <c r="I1454" t="s">
        <v>108</v>
      </c>
      <c r="J1454" t="s">
        <v>1102</v>
      </c>
      <c r="K1454" t="s">
        <v>105</v>
      </c>
    </row>
    <row r="1455" spans="1:11" x14ac:dyDescent="0.3">
      <c r="A1455" t="s">
        <v>2422</v>
      </c>
      <c r="B1455" t="s">
        <v>168</v>
      </c>
      <c r="C1455">
        <v>28</v>
      </c>
      <c r="D1455">
        <v>2</v>
      </c>
      <c r="E1455">
        <v>1948</v>
      </c>
      <c r="F1455" s="6">
        <v>0.94791666666666663</v>
      </c>
      <c r="G1455">
        <v>74.007000000000005</v>
      </c>
      <c r="H1455">
        <v>40.713000000000001</v>
      </c>
      <c r="I1455" t="s">
        <v>144</v>
      </c>
      <c r="J1455" t="s">
        <v>124</v>
      </c>
      <c r="K1455" t="s">
        <v>105</v>
      </c>
    </row>
    <row r="1456" spans="1:11" x14ac:dyDescent="0.3">
      <c r="A1456" t="s">
        <v>2423</v>
      </c>
      <c r="B1456" t="s">
        <v>53</v>
      </c>
      <c r="C1456">
        <v>9</v>
      </c>
      <c r="D1456">
        <v>9</v>
      </c>
      <c r="E1456">
        <v>1944</v>
      </c>
      <c r="F1456" s="6">
        <v>0.8125</v>
      </c>
      <c r="G1456">
        <v>-6.45</v>
      </c>
      <c r="H1456">
        <v>48.174999999999997</v>
      </c>
      <c r="I1456" t="s">
        <v>190</v>
      </c>
      <c r="J1456" t="s">
        <v>1458</v>
      </c>
      <c r="K1456" t="s">
        <v>105</v>
      </c>
    </row>
    <row r="1457" spans="1:11" x14ac:dyDescent="0.3">
      <c r="A1457" t="s">
        <v>2423</v>
      </c>
      <c r="B1457" t="s">
        <v>53</v>
      </c>
      <c r="C1457">
        <v>2</v>
      </c>
      <c r="D1457">
        <v>7</v>
      </c>
      <c r="E1457">
        <v>1948</v>
      </c>
      <c r="F1457" s="6">
        <v>0.38541666666666669</v>
      </c>
      <c r="G1457">
        <v>-2.351</v>
      </c>
      <c r="H1457">
        <v>48.856999999999999</v>
      </c>
      <c r="I1457" t="s">
        <v>126</v>
      </c>
      <c r="J1457" t="s">
        <v>155</v>
      </c>
      <c r="K1457" t="s">
        <v>105</v>
      </c>
    </row>
    <row r="1458" spans="1:11" x14ac:dyDescent="0.3">
      <c r="A1458" t="s">
        <v>2423</v>
      </c>
      <c r="B1458" t="s">
        <v>53</v>
      </c>
      <c r="C1458">
        <v>5</v>
      </c>
      <c r="D1458">
        <v>11</v>
      </c>
      <c r="E1458">
        <v>1948</v>
      </c>
      <c r="F1458" s="6">
        <v>0.97916666666666663</v>
      </c>
      <c r="G1458">
        <v>1.379</v>
      </c>
      <c r="H1458">
        <v>35.298000000000002</v>
      </c>
      <c r="I1458" t="s">
        <v>108</v>
      </c>
      <c r="J1458" t="s">
        <v>2424</v>
      </c>
      <c r="K1458" t="s">
        <v>105</v>
      </c>
    </row>
    <row r="1459" spans="1:11" x14ac:dyDescent="0.3">
      <c r="A1459" t="s">
        <v>2425</v>
      </c>
      <c r="B1459" t="s">
        <v>53</v>
      </c>
      <c r="C1459">
        <v>19</v>
      </c>
      <c r="D1459">
        <v>3</v>
      </c>
      <c r="E1459">
        <v>1945</v>
      </c>
      <c r="F1459" s="6">
        <v>0.95833333333333337</v>
      </c>
      <c r="G1459">
        <v>-0.86199999999999999</v>
      </c>
      <c r="H1459">
        <v>47.753</v>
      </c>
      <c r="I1459" t="s">
        <v>126</v>
      </c>
      <c r="J1459" t="s">
        <v>2426</v>
      </c>
      <c r="K1459" t="s">
        <v>105</v>
      </c>
    </row>
    <row r="1460" spans="1:11" x14ac:dyDescent="0.3">
      <c r="A1460" t="s">
        <v>2427</v>
      </c>
      <c r="B1460" t="s">
        <v>53</v>
      </c>
      <c r="C1460">
        <v>5</v>
      </c>
      <c r="D1460">
        <v>3</v>
      </c>
      <c r="E1460">
        <v>1949</v>
      </c>
      <c r="F1460" s="6">
        <v>0.70833333333333337</v>
      </c>
      <c r="G1460">
        <v>-3.173</v>
      </c>
      <c r="H1460">
        <v>50.691000000000003</v>
      </c>
      <c r="I1460" t="s">
        <v>126</v>
      </c>
      <c r="J1460" t="s">
        <v>483</v>
      </c>
      <c r="K1460" t="s">
        <v>105</v>
      </c>
    </row>
    <row r="1461" spans="1:11" x14ac:dyDescent="0.3">
      <c r="A1461" t="s">
        <v>2428</v>
      </c>
      <c r="B1461" t="s">
        <v>53</v>
      </c>
      <c r="C1461">
        <v>1</v>
      </c>
      <c r="D1461">
        <v>11</v>
      </c>
      <c r="E1461">
        <v>1943</v>
      </c>
      <c r="F1461" s="6">
        <v>0.79166666666666663</v>
      </c>
      <c r="G1461">
        <v>-3.052</v>
      </c>
      <c r="H1461">
        <v>36.771999999999998</v>
      </c>
      <c r="I1461" t="s">
        <v>126</v>
      </c>
      <c r="J1461" t="s">
        <v>462</v>
      </c>
      <c r="K1461" t="s">
        <v>105</v>
      </c>
    </row>
    <row r="1462" spans="1:11" x14ac:dyDescent="0.3">
      <c r="A1462" t="s">
        <v>2429</v>
      </c>
      <c r="B1462" t="s">
        <v>53</v>
      </c>
      <c r="C1462">
        <v>12</v>
      </c>
      <c r="D1462">
        <v>8</v>
      </c>
      <c r="E1462">
        <v>1962</v>
      </c>
      <c r="F1462" s="6">
        <v>0.82291666666666663</v>
      </c>
      <c r="G1462">
        <v>-3.5209999999999999</v>
      </c>
      <c r="H1462">
        <v>47.460999999999999</v>
      </c>
      <c r="I1462" t="s">
        <v>126</v>
      </c>
      <c r="J1462" t="s">
        <v>2430</v>
      </c>
      <c r="K1462" t="s">
        <v>105</v>
      </c>
    </row>
    <row r="1463" spans="1:11" x14ac:dyDescent="0.3">
      <c r="A1463" t="s">
        <v>2431</v>
      </c>
      <c r="B1463" t="s">
        <v>53</v>
      </c>
      <c r="C1463">
        <v>3</v>
      </c>
      <c r="D1463">
        <v>4</v>
      </c>
      <c r="E1463">
        <v>1949</v>
      </c>
      <c r="F1463" s="6">
        <v>0.34513888888888888</v>
      </c>
      <c r="G1463">
        <v>71.02</v>
      </c>
      <c r="H1463">
        <v>42.082999999999998</v>
      </c>
      <c r="I1463" t="s">
        <v>144</v>
      </c>
      <c r="J1463" t="s">
        <v>1040</v>
      </c>
      <c r="K1463" t="s">
        <v>105</v>
      </c>
    </row>
    <row r="1464" spans="1:11" x14ac:dyDescent="0.3">
      <c r="A1464" t="s">
        <v>2432</v>
      </c>
      <c r="B1464" t="s">
        <v>53</v>
      </c>
      <c r="C1464">
        <v>14</v>
      </c>
      <c r="D1464">
        <v>12</v>
      </c>
      <c r="E1464">
        <v>1889</v>
      </c>
      <c r="F1464" s="6">
        <v>0.66666666666666663</v>
      </c>
      <c r="G1464">
        <v>-4.891</v>
      </c>
      <c r="H1464">
        <v>52.372999999999998</v>
      </c>
      <c r="I1464" t="s">
        <v>147</v>
      </c>
      <c r="J1464" t="s">
        <v>217</v>
      </c>
      <c r="K1464" t="s">
        <v>105</v>
      </c>
    </row>
    <row r="1465" spans="1:11" x14ac:dyDescent="0.3">
      <c r="A1465" t="s">
        <v>2433</v>
      </c>
      <c r="B1465" t="s">
        <v>53</v>
      </c>
      <c r="C1465">
        <v>11</v>
      </c>
      <c r="D1465">
        <v>1</v>
      </c>
      <c r="E1465">
        <v>1916</v>
      </c>
      <c r="F1465" s="6">
        <v>0.375</v>
      </c>
      <c r="H1465">
        <v>-34.609000000000002</v>
      </c>
      <c r="I1465" t="s">
        <v>2434</v>
      </c>
      <c r="J1465" t="s">
        <v>2337</v>
      </c>
      <c r="K1465" t="s">
        <v>105</v>
      </c>
    </row>
    <row r="1466" spans="1:11" x14ac:dyDescent="0.3">
      <c r="A1466" t="s">
        <v>2435</v>
      </c>
      <c r="B1466" t="s">
        <v>53</v>
      </c>
      <c r="C1466">
        <v>2</v>
      </c>
      <c r="D1466">
        <v>3</v>
      </c>
      <c r="E1466">
        <v>1958</v>
      </c>
      <c r="F1466" s="6">
        <v>9.375E-2</v>
      </c>
      <c r="G1466">
        <v>-5.3739999999999997</v>
      </c>
      <c r="H1466">
        <v>43.295000000000002</v>
      </c>
      <c r="I1466" t="s">
        <v>126</v>
      </c>
      <c r="J1466" t="s">
        <v>267</v>
      </c>
      <c r="K1466" t="s">
        <v>105</v>
      </c>
    </row>
    <row r="1467" spans="1:11" x14ac:dyDescent="0.3">
      <c r="A1467" t="s">
        <v>2436</v>
      </c>
      <c r="B1467" t="s">
        <v>53</v>
      </c>
      <c r="C1467">
        <v>10</v>
      </c>
      <c r="D1467">
        <v>6</v>
      </c>
      <c r="E1467">
        <v>1924</v>
      </c>
      <c r="F1467" s="6">
        <v>0.17708333333333334</v>
      </c>
      <c r="G1467">
        <v>-2.351</v>
      </c>
      <c r="H1467">
        <v>48.856999999999999</v>
      </c>
      <c r="I1467" t="s">
        <v>126</v>
      </c>
      <c r="J1467" t="s">
        <v>155</v>
      </c>
      <c r="K1467" t="s">
        <v>105</v>
      </c>
    </row>
    <row r="1468" spans="1:11" x14ac:dyDescent="0.3">
      <c r="A1468" t="s">
        <v>2437</v>
      </c>
      <c r="B1468" t="s">
        <v>53</v>
      </c>
      <c r="C1468">
        <v>25</v>
      </c>
      <c r="D1468">
        <v>2</v>
      </c>
      <c r="E1468">
        <v>1948</v>
      </c>
      <c r="F1468" s="6">
        <v>0.91666666666666663</v>
      </c>
      <c r="G1468">
        <v>-6.12</v>
      </c>
      <c r="H1468">
        <v>45.9</v>
      </c>
      <c r="I1468" t="s">
        <v>126</v>
      </c>
      <c r="J1468" t="s">
        <v>908</v>
      </c>
      <c r="K1468" t="s">
        <v>105</v>
      </c>
    </row>
    <row r="1469" spans="1:11" x14ac:dyDescent="0.3">
      <c r="A1469" t="s">
        <v>2438</v>
      </c>
      <c r="B1469" t="s">
        <v>53</v>
      </c>
      <c r="C1469">
        <v>12</v>
      </c>
      <c r="D1469">
        <v>8</v>
      </c>
      <c r="E1469">
        <v>1944</v>
      </c>
      <c r="F1469" s="6">
        <v>0.83333333333333337</v>
      </c>
      <c r="G1469">
        <v>2.76</v>
      </c>
      <c r="H1469">
        <v>47.655000000000001</v>
      </c>
      <c r="I1469" t="s">
        <v>190</v>
      </c>
      <c r="J1469" t="s">
        <v>496</v>
      </c>
      <c r="K1469" t="s">
        <v>105</v>
      </c>
    </row>
    <row r="1470" spans="1:11" x14ac:dyDescent="0.3">
      <c r="A1470" t="s">
        <v>2439</v>
      </c>
      <c r="B1470" t="s">
        <v>53</v>
      </c>
      <c r="C1470">
        <v>10</v>
      </c>
      <c r="D1470">
        <v>7</v>
      </c>
      <c r="E1470">
        <v>1928</v>
      </c>
      <c r="F1470" s="6">
        <v>0.3125</v>
      </c>
      <c r="G1470">
        <v>-2.351</v>
      </c>
      <c r="H1470">
        <v>48.856999999999999</v>
      </c>
      <c r="I1470" t="s">
        <v>126</v>
      </c>
      <c r="J1470" t="s">
        <v>155</v>
      </c>
      <c r="K1470" t="s">
        <v>105</v>
      </c>
    </row>
    <row r="1471" spans="1:11" x14ac:dyDescent="0.3">
      <c r="A1471" t="s">
        <v>2440</v>
      </c>
      <c r="B1471" t="s">
        <v>53</v>
      </c>
      <c r="C1471">
        <v>4</v>
      </c>
      <c r="D1471">
        <v>4</v>
      </c>
      <c r="E1471">
        <v>1958</v>
      </c>
      <c r="F1471" s="6">
        <v>0.66666666666666663</v>
      </c>
      <c r="G1471">
        <v>-0.61199999999999999</v>
      </c>
      <c r="H1471">
        <v>44.201000000000001</v>
      </c>
      <c r="I1471" t="s">
        <v>126</v>
      </c>
      <c r="J1471" t="s">
        <v>2441</v>
      </c>
      <c r="K1471" t="s">
        <v>105</v>
      </c>
    </row>
    <row r="1472" spans="1:11" x14ac:dyDescent="0.3">
      <c r="A1472" t="s">
        <v>2442</v>
      </c>
      <c r="B1472" t="s">
        <v>53</v>
      </c>
      <c r="C1472">
        <v>15</v>
      </c>
      <c r="D1472">
        <v>10</v>
      </c>
      <c r="E1472">
        <v>1929</v>
      </c>
      <c r="F1472" s="6">
        <v>0.95833333333333337</v>
      </c>
      <c r="G1472">
        <v>-9.8719999999999999</v>
      </c>
      <c r="H1472">
        <v>37.273000000000003</v>
      </c>
      <c r="I1472" t="s">
        <v>126</v>
      </c>
      <c r="J1472" t="s">
        <v>2443</v>
      </c>
      <c r="K1472" t="s">
        <v>105</v>
      </c>
    </row>
    <row r="1473" spans="1:11" x14ac:dyDescent="0.3">
      <c r="A1473" t="s">
        <v>2444</v>
      </c>
      <c r="B1473" t="s">
        <v>53</v>
      </c>
      <c r="C1473">
        <v>2</v>
      </c>
      <c r="D1473">
        <v>6</v>
      </c>
      <c r="E1473">
        <v>1963</v>
      </c>
      <c r="F1473" s="6">
        <v>0.46875</v>
      </c>
      <c r="G1473">
        <v>-2.5859999999999999</v>
      </c>
      <c r="H1473">
        <v>49.204000000000001</v>
      </c>
      <c r="I1473" t="s">
        <v>126</v>
      </c>
      <c r="J1473" t="s">
        <v>2445</v>
      </c>
      <c r="K1473" t="s">
        <v>105</v>
      </c>
    </row>
    <row r="1474" spans="1:11" x14ac:dyDescent="0.3">
      <c r="A1474" t="s">
        <v>2446</v>
      </c>
      <c r="B1474" t="s">
        <v>53</v>
      </c>
      <c r="C1474">
        <v>22</v>
      </c>
      <c r="D1474">
        <v>2</v>
      </c>
      <c r="E1474">
        <v>1925</v>
      </c>
      <c r="F1474" s="6">
        <v>0.83333333333333337</v>
      </c>
      <c r="G1474">
        <v>-6.0759999999999996</v>
      </c>
      <c r="H1474">
        <v>44.56</v>
      </c>
      <c r="I1474" t="s">
        <v>108</v>
      </c>
      <c r="J1474" t="s">
        <v>2447</v>
      </c>
      <c r="K1474" t="s">
        <v>105</v>
      </c>
    </row>
    <row r="1475" spans="1:11" x14ac:dyDescent="0.3">
      <c r="A1475" t="s">
        <v>2448</v>
      </c>
      <c r="B1475" t="s">
        <v>53</v>
      </c>
      <c r="C1475">
        <v>18</v>
      </c>
      <c r="D1475">
        <v>5</v>
      </c>
      <c r="E1475">
        <v>1949</v>
      </c>
      <c r="F1475" s="6">
        <v>6.25E-2</v>
      </c>
      <c r="G1475">
        <v>-2.2429999999999999</v>
      </c>
      <c r="H1475">
        <v>48.834000000000003</v>
      </c>
      <c r="I1475" t="s">
        <v>126</v>
      </c>
      <c r="J1475" t="s">
        <v>459</v>
      </c>
      <c r="K1475" t="s">
        <v>105</v>
      </c>
    </row>
    <row r="1476" spans="1:11" x14ac:dyDescent="0.3">
      <c r="A1476" t="s">
        <v>2449</v>
      </c>
      <c r="B1476" t="s">
        <v>53</v>
      </c>
      <c r="C1476">
        <v>4</v>
      </c>
      <c r="D1476">
        <v>10</v>
      </c>
      <c r="E1476">
        <v>1912</v>
      </c>
      <c r="F1476" s="6">
        <v>0.84722222222222221</v>
      </c>
      <c r="G1476">
        <v>-1.484</v>
      </c>
      <c r="H1476">
        <v>48.444000000000003</v>
      </c>
      <c r="I1476" t="s">
        <v>108</v>
      </c>
      <c r="J1476" t="s">
        <v>515</v>
      </c>
      <c r="K1476" t="s">
        <v>105</v>
      </c>
    </row>
    <row r="1477" spans="1:11" x14ac:dyDescent="0.3">
      <c r="A1477" t="s">
        <v>2450</v>
      </c>
      <c r="B1477" t="s">
        <v>53</v>
      </c>
      <c r="C1477">
        <v>29</v>
      </c>
      <c r="D1477">
        <v>5</v>
      </c>
      <c r="E1477">
        <v>1923</v>
      </c>
      <c r="F1477" s="6">
        <v>0.47916666666666669</v>
      </c>
      <c r="G1477">
        <v>-5.5519999999999996</v>
      </c>
      <c r="H1477">
        <v>46.673999999999999</v>
      </c>
      <c r="I1477" t="s">
        <v>126</v>
      </c>
      <c r="J1477" t="s">
        <v>2451</v>
      </c>
      <c r="K1477" t="s">
        <v>105</v>
      </c>
    </row>
    <row r="1478" spans="1:11" x14ac:dyDescent="0.3">
      <c r="A1478" t="s">
        <v>2452</v>
      </c>
      <c r="B1478" t="s">
        <v>53</v>
      </c>
      <c r="C1478">
        <v>26</v>
      </c>
      <c r="D1478">
        <v>7</v>
      </c>
      <c r="E1478">
        <v>1909</v>
      </c>
      <c r="F1478" s="6">
        <v>0.95</v>
      </c>
      <c r="G1478">
        <v>4.4870000000000001</v>
      </c>
      <c r="H1478">
        <v>48.39</v>
      </c>
      <c r="I1478" t="s">
        <v>150</v>
      </c>
      <c r="J1478" t="s">
        <v>500</v>
      </c>
      <c r="K1478" t="s">
        <v>105</v>
      </c>
    </row>
    <row r="1479" spans="1:11" x14ac:dyDescent="0.3">
      <c r="A1479" t="s">
        <v>2453</v>
      </c>
      <c r="B1479" t="s">
        <v>53</v>
      </c>
      <c r="C1479">
        <v>4</v>
      </c>
      <c r="D1479">
        <v>3</v>
      </c>
      <c r="E1479">
        <v>1936</v>
      </c>
      <c r="F1479" s="6">
        <v>0.125</v>
      </c>
      <c r="G1479">
        <v>-4.444</v>
      </c>
      <c r="H1479">
        <v>50.411000000000001</v>
      </c>
      <c r="I1479" t="s">
        <v>108</v>
      </c>
      <c r="J1479" t="s">
        <v>2105</v>
      </c>
      <c r="K1479" t="s">
        <v>105</v>
      </c>
    </row>
    <row r="1480" spans="1:11" x14ac:dyDescent="0.3">
      <c r="A1480" t="s">
        <v>2454</v>
      </c>
      <c r="B1480" t="s">
        <v>53</v>
      </c>
      <c r="C1480">
        <v>2</v>
      </c>
      <c r="D1480">
        <v>8</v>
      </c>
      <c r="E1480">
        <v>1943</v>
      </c>
      <c r="F1480" s="6">
        <v>0.97916666666666663</v>
      </c>
      <c r="G1480">
        <v>-3.012</v>
      </c>
      <c r="H1480">
        <v>50.639000000000003</v>
      </c>
      <c r="I1480" t="s">
        <v>190</v>
      </c>
      <c r="J1480" t="s">
        <v>1467</v>
      </c>
      <c r="K1480" t="s">
        <v>105</v>
      </c>
    </row>
    <row r="1481" spans="1:11" x14ac:dyDescent="0.3">
      <c r="A1481" t="s">
        <v>2455</v>
      </c>
      <c r="B1481" t="s">
        <v>53</v>
      </c>
      <c r="C1481">
        <v>17</v>
      </c>
      <c r="D1481">
        <v>6</v>
      </c>
      <c r="E1481">
        <v>1926</v>
      </c>
      <c r="F1481" s="6">
        <v>0.46875</v>
      </c>
      <c r="G1481">
        <v>-1.0880000000000001</v>
      </c>
      <c r="H1481">
        <v>49.927999999999997</v>
      </c>
      <c r="I1481" t="s">
        <v>126</v>
      </c>
      <c r="J1481" t="s">
        <v>2456</v>
      </c>
      <c r="K1481" t="s">
        <v>105</v>
      </c>
    </row>
    <row r="1482" spans="1:11" x14ac:dyDescent="0.3">
      <c r="A1482" t="s">
        <v>2457</v>
      </c>
      <c r="B1482" t="s">
        <v>53</v>
      </c>
      <c r="C1482">
        <v>16</v>
      </c>
      <c r="D1482">
        <v>7</v>
      </c>
      <c r="E1482">
        <v>1935</v>
      </c>
      <c r="F1482" s="6">
        <v>0.25</v>
      </c>
      <c r="G1482">
        <v>-2.351</v>
      </c>
      <c r="H1482">
        <v>48.856999999999999</v>
      </c>
      <c r="I1482" t="s">
        <v>126</v>
      </c>
      <c r="J1482" t="s">
        <v>155</v>
      </c>
      <c r="K1482" t="s">
        <v>105</v>
      </c>
    </row>
    <row r="1483" spans="1:11" x14ac:dyDescent="0.3">
      <c r="A1483" t="s">
        <v>2458</v>
      </c>
      <c r="B1483" t="s">
        <v>53</v>
      </c>
      <c r="C1483">
        <v>25</v>
      </c>
      <c r="D1483">
        <v>8</v>
      </c>
      <c r="E1483">
        <v>1921</v>
      </c>
      <c r="F1483" s="6">
        <v>0.60069444444444442</v>
      </c>
      <c r="G1483">
        <v>87.632000000000005</v>
      </c>
      <c r="H1483">
        <v>41.883000000000003</v>
      </c>
      <c r="I1483" t="s">
        <v>144</v>
      </c>
      <c r="J1483" t="s">
        <v>226</v>
      </c>
      <c r="K1483" t="s">
        <v>105</v>
      </c>
    </row>
    <row r="1484" spans="1:11" x14ac:dyDescent="0.3">
      <c r="A1484" t="s">
        <v>2459</v>
      </c>
      <c r="B1484" t="s">
        <v>53</v>
      </c>
      <c r="C1484">
        <v>27</v>
      </c>
      <c r="D1484">
        <v>2</v>
      </c>
      <c r="E1484">
        <v>1897</v>
      </c>
      <c r="F1484" s="6">
        <v>0.91666666666666663</v>
      </c>
      <c r="G1484">
        <v>-2.351</v>
      </c>
      <c r="H1484">
        <v>48.856999999999999</v>
      </c>
      <c r="I1484" t="s">
        <v>150</v>
      </c>
      <c r="J1484" t="s">
        <v>155</v>
      </c>
      <c r="K1484" t="s">
        <v>105</v>
      </c>
    </row>
    <row r="1485" spans="1:11" x14ac:dyDescent="0.3">
      <c r="A1485" t="s">
        <v>2460</v>
      </c>
      <c r="B1485" t="s">
        <v>53</v>
      </c>
      <c r="C1485">
        <v>20</v>
      </c>
      <c r="D1485">
        <v>9</v>
      </c>
      <c r="E1485">
        <v>1953</v>
      </c>
      <c r="F1485" s="6">
        <v>0.375</v>
      </c>
      <c r="G1485">
        <v>-4.3540000000000001</v>
      </c>
      <c r="H1485">
        <v>50.811</v>
      </c>
      <c r="I1485" t="s">
        <v>126</v>
      </c>
      <c r="J1485" t="s">
        <v>867</v>
      </c>
      <c r="K1485" t="s">
        <v>105</v>
      </c>
    </row>
    <row r="1486" spans="1:11" x14ac:dyDescent="0.3">
      <c r="A1486" t="s">
        <v>2461</v>
      </c>
      <c r="B1486" t="s">
        <v>53</v>
      </c>
      <c r="C1486">
        <v>27</v>
      </c>
      <c r="D1486">
        <v>5</v>
      </c>
      <c r="E1486">
        <v>1931</v>
      </c>
      <c r="F1486" s="6">
        <v>0.83333333333333337</v>
      </c>
      <c r="G1486">
        <v>-4.0330000000000004</v>
      </c>
      <c r="H1486">
        <v>49.256999999999998</v>
      </c>
      <c r="I1486" t="s">
        <v>126</v>
      </c>
      <c r="J1486" t="s">
        <v>572</v>
      </c>
      <c r="K1486" t="s">
        <v>105</v>
      </c>
    </row>
    <row r="1487" spans="1:11" x14ac:dyDescent="0.3">
      <c r="A1487" t="s">
        <v>2462</v>
      </c>
      <c r="B1487" t="s">
        <v>53</v>
      </c>
      <c r="C1487">
        <v>30</v>
      </c>
      <c r="D1487">
        <v>1</v>
      </c>
      <c r="E1487">
        <v>1923</v>
      </c>
      <c r="F1487" s="6">
        <v>0.58333333333333337</v>
      </c>
      <c r="G1487">
        <v>74.174000000000007</v>
      </c>
      <c r="H1487">
        <v>40.731999999999999</v>
      </c>
      <c r="I1487" t="s">
        <v>144</v>
      </c>
      <c r="J1487" t="s">
        <v>1071</v>
      </c>
      <c r="K1487" t="s">
        <v>105</v>
      </c>
    </row>
    <row r="1488" spans="1:11" x14ac:dyDescent="0.3">
      <c r="A1488" t="s">
        <v>2463</v>
      </c>
      <c r="B1488" t="s">
        <v>53</v>
      </c>
      <c r="C1488">
        <v>18</v>
      </c>
      <c r="D1488">
        <v>6</v>
      </c>
      <c r="E1488">
        <v>1947</v>
      </c>
      <c r="F1488" s="6">
        <v>0.77083333333333337</v>
      </c>
      <c r="G1488">
        <v>1.153</v>
      </c>
      <c r="H1488">
        <v>46.158000000000001</v>
      </c>
      <c r="I1488" t="s">
        <v>126</v>
      </c>
      <c r="J1488" t="s">
        <v>2164</v>
      </c>
      <c r="K1488" t="s">
        <v>105</v>
      </c>
    </row>
    <row r="1489" spans="1:11" x14ac:dyDescent="0.3">
      <c r="A1489" t="s">
        <v>2464</v>
      </c>
      <c r="B1489" t="s">
        <v>53</v>
      </c>
      <c r="C1489">
        <v>10</v>
      </c>
      <c r="D1489">
        <v>3</v>
      </c>
      <c r="E1489">
        <v>1950</v>
      </c>
      <c r="F1489" s="6">
        <v>0.70833333333333337</v>
      </c>
      <c r="G1489">
        <v>-4.3659999999999997</v>
      </c>
      <c r="H1489">
        <v>46.674999999999997</v>
      </c>
      <c r="I1489" t="s">
        <v>126</v>
      </c>
      <c r="J1489" t="s">
        <v>1447</v>
      </c>
      <c r="K1489" t="s">
        <v>105</v>
      </c>
    </row>
    <row r="1490" spans="1:11" x14ac:dyDescent="0.3">
      <c r="A1490" t="s">
        <v>2465</v>
      </c>
      <c r="B1490" t="s">
        <v>53</v>
      </c>
      <c r="C1490">
        <v>14</v>
      </c>
      <c r="D1490">
        <v>11</v>
      </c>
      <c r="E1490">
        <v>1954</v>
      </c>
      <c r="F1490" s="6">
        <v>0.34375</v>
      </c>
      <c r="G1490">
        <v>2.6760000000000002</v>
      </c>
      <c r="H1490">
        <v>48.484000000000002</v>
      </c>
      <c r="I1490" t="s">
        <v>126</v>
      </c>
      <c r="J1490" t="s">
        <v>2466</v>
      </c>
      <c r="K1490" t="s">
        <v>105</v>
      </c>
    </row>
    <row r="1491" spans="1:11" x14ac:dyDescent="0.3">
      <c r="A1491" t="s">
        <v>2467</v>
      </c>
      <c r="B1491" t="s">
        <v>53</v>
      </c>
      <c r="C1491">
        <v>1</v>
      </c>
      <c r="D1491">
        <v>11</v>
      </c>
      <c r="E1491">
        <v>1939</v>
      </c>
      <c r="F1491" s="6">
        <v>0.25</v>
      </c>
      <c r="G1491">
        <v>-4.806</v>
      </c>
      <c r="H1491">
        <v>43.948999999999998</v>
      </c>
      <c r="I1491" t="s">
        <v>126</v>
      </c>
      <c r="J1491" t="s">
        <v>2404</v>
      </c>
      <c r="K1491" t="s">
        <v>105</v>
      </c>
    </row>
    <row r="1492" spans="1:11" x14ac:dyDescent="0.3">
      <c r="A1492" t="s">
        <v>2468</v>
      </c>
      <c r="B1492" t="s">
        <v>53</v>
      </c>
      <c r="C1492">
        <v>1</v>
      </c>
      <c r="D1492">
        <v>8</v>
      </c>
      <c r="E1492">
        <v>1929</v>
      </c>
      <c r="F1492" s="6">
        <v>0.875</v>
      </c>
      <c r="G1492">
        <v>97.498999999999995</v>
      </c>
      <c r="H1492">
        <v>25.902999999999999</v>
      </c>
      <c r="I1492" t="s">
        <v>144</v>
      </c>
      <c r="J1492" t="s">
        <v>2469</v>
      </c>
      <c r="K1492" t="s">
        <v>105</v>
      </c>
    </row>
    <row r="1493" spans="1:11" x14ac:dyDescent="0.3">
      <c r="A1493" t="s">
        <v>2470</v>
      </c>
      <c r="B1493" t="s">
        <v>53</v>
      </c>
      <c r="C1493">
        <v>7</v>
      </c>
      <c r="D1493">
        <v>4</v>
      </c>
      <c r="E1493">
        <v>1963</v>
      </c>
      <c r="F1493" s="6">
        <v>8.3333333333333329E-2</v>
      </c>
      <c r="G1493">
        <v>-0.68899999999999995</v>
      </c>
      <c r="H1493">
        <v>47.39</v>
      </c>
      <c r="I1493" t="s">
        <v>126</v>
      </c>
      <c r="J1493" t="s">
        <v>2471</v>
      </c>
      <c r="K1493" t="s">
        <v>105</v>
      </c>
    </row>
    <row r="1494" spans="1:11" x14ac:dyDescent="0.3">
      <c r="A1494" t="s">
        <v>2472</v>
      </c>
      <c r="B1494" t="s">
        <v>53</v>
      </c>
      <c r="C1494">
        <v>4</v>
      </c>
      <c r="D1494">
        <v>9</v>
      </c>
      <c r="E1494">
        <v>1912</v>
      </c>
      <c r="F1494" s="6">
        <v>0.375</v>
      </c>
      <c r="G1494">
        <v>-2.448</v>
      </c>
      <c r="H1494">
        <v>48.987000000000002</v>
      </c>
      <c r="I1494" t="s">
        <v>108</v>
      </c>
      <c r="J1494" t="s">
        <v>2473</v>
      </c>
      <c r="K1494" t="s">
        <v>105</v>
      </c>
    </row>
    <row r="1495" spans="1:11" x14ac:dyDescent="0.3">
      <c r="A1495" t="s">
        <v>2474</v>
      </c>
      <c r="B1495" t="s">
        <v>53</v>
      </c>
      <c r="C1495">
        <v>1</v>
      </c>
      <c r="D1495">
        <v>7</v>
      </c>
      <c r="E1495">
        <v>1964</v>
      </c>
      <c r="F1495" s="6">
        <v>0.22916666666666666</v>
      </c>
      <c r="G1495">
        <v>-2.5739999999999998</v>
      </c>
      <c r="H1495">
        <v>44.350999999999999</v>
      </c>
      <c r="I1495" t="s">
        <v>126</v>
      </c>
      <c r="J1495" t="s">
        <v>2475</v>
      </c>
      <c r="K1495" t="s">
        <v>105</v>
      </c>
    </row>
    <row r="1496" spans="1:11" x14ac:dyDescent="0.3">
      <c r="A1496" t="s">
        <v>2476</v>
      </c>
      <c r="B1496" t="s">
        <v>53</v>
      </c>
      <c r="C1496">
        <v>23</v>
      </c>
      <c r="D1496">
        <v>3</v>
      </c>
      <c r="E1496">
        <v>1955</v>
      </c>
      <c r="F1496" s="6">
        <v>0.47916666666666669</v>
      </c>
      <c r="G1496">
        <v>-6.45</v>
      </c>
      <c r="H1496">
        <v>48.174999999999997</v>
      </c>
      <c r="I1496" t="s">
        <v>126</v>
      </c>
      <c r="J1496" t="s">
        <v>1458</v>
      </c>
      <c r="K1496" t="s">
        <v>105</v>
      </c>
    </row>
    <row r="1497" spans="1:11" x14ac:dyDescent="0.3">
      <c r="A1497" t="s">
        <v>2477</v>
      </c>
      <c r="B1497" t="s">
        <v>53</v>
      </c>
      <c r="C1497">
        <v>20</v>
      </c>
      <c r="D1497">
        <v>1</v>
      </c>
      <c r="E1497">
        <v>1926</v>
      </c>
      <c r="F1497" s="6">
        <v>0.27083333333333331</v>
      </c>
      <c r="G1497">
        <v>-2.351</v>
      </c>
      <c r="H1497">
        <v>48.856999999999999</v>
      </c>
      <c r="I1497" t="s">
        <v>108</v>
      </c>
      <c r="J1497" t="s">
        <v>155</v>
      </c>
      <c r="K1497" t="s">
        <v>105</v>
      </c>
    </row>
    <row r="1498" spans="1:11" x14ac:dyDescent="0.3">
      <c r="A1498" t="s">
        <v>2478</v>
      </c>
      <c r="B1498" t="s">
        <v>53</v>
      </c>
      <c r="C1498">
        <v>25</v>
      </c>
      <c r="D1498">
        <v>9</v>
      </c>
      <c r="E1498">
        <v>1950</v>
      </c>
      <c r="F1498" s="6">
        <v>0.5625</v>
      </c>
      <c r="G1498">
        <v>-1.0629999999999999</v>
      </c>
      <c r="H1498">
        <v>46.633000000000003</v>
      </c>
      <c r="I1498" t="s">
        <v>126</v>
      </c>
      <c r="J1498" t="s">
        <v>2479</v>
      </c>
      <c r="K1498" t="s">
        <v>105</v>
      </c>
    </row>
    <row r="1499" spans="1:11" x14ac:dyDescent="0.3">
      <c r="A1499" t="s">
        <v>2480</v>
      </c>
      <c r="B1499" t="s">
        <v>53</v>
      </c>
      <c r="C1499">
        <v>13</v>
      </c>
      <c r="D1499">
        <v>1</v>
      </c>
      <c r="E1499">
        <v>1951</v>
      </c>
      <c r="F1499" s="6">
        <v>0.64583333333333337</v>
      </c>
      <c r="G1499">
        <v>-3.0680000000000001</v>
      </c>
      <c r="H1499">
        <v>45.777000000000001</v>
      </c>
      <c r="I1499" t="s">
        <v>126</v>
      </c>
      <c r="J1499" t="s">
        <v>2481</v>
      </c>
      <c r="K1499" t="s">
        <v>105</v>
      </c>
    </row>
    <row r="1500" spans="1:11" x14ac:dyDescent="0.3">
      <c r="A1500" t="s">
        <v>2482</v>
      </c>
      <c r="B1500" t="s">
        <v>53</v>
      </c>
      <c r="C1500">
        <v>9</v>
      </c>
      <c r="D1500">
        <v>9</v>
      </c>
      <c r="E1500">
        <v>1908</v>
      </c>
      <c r="F1500" s="6">
        <v>0.20833333333333334</v>
      </c>
      <c r="G1500">
        <v>-1.33</v>
      </c>
      <c r="H1500">
        <v>47.585999999999999</v>
      </c>
      <c r="I1500" t="s">
        <v>150</v>
      </c>
      <c r="J1500" t="s">
        <v>2483</v>
      </c>
      <c r="K1500" t="s">
        <v>105</v>
      </c>
    </row>
    <row r="1501" spans="1:11" x14ac:dyDescent="0.3">
      <c r="A1501" t="s">
        <v>2484</v>
      </c>
      <c r="B1501" t="s">
        <v>53</v>
      </c>
      <c r="C1501">
        <v>27</v>
      </c>
      <c r="D1501">
        <v>9</v>
      </c>
      <c r="E1501">
        <v>1923</v>
      </c>
      <c r="F1501" s="6">
        <v>0.16666666666666666</v>
      </c>
      <c r="G1501">
        <v>0.74</v>
      </c>
      <c r="H1501">
        <v>44.148000000000003</v>
      </c>
      <c r="I1501" t="s">
        <v>126</v>
      </c>
      <c r="J1501" t="s">
        <v>2485</v>
      </c>
      <c r="K1501" t="s">
        <v>105</v>
      </c>
    </row>
    <row r="1502" spans="1:11" x14ac:dyDescent="0.3">
      <c r="A1502" t="s">
        <v>2486</v>
      </c>
      <c r="B1502" t="s">
        <v>53</v>
      </c>
      <c r="C1502">
        <v>1</v>
      </c>
      <c r="D1502">
        <v>6</v>
      </c>
      <c r="E1502">
        <v>1950</v>
      </c>
      <c r="F1502" s="6">
        <v>0.98958333333333337</v>
      </c>
      <c r="G1502">
        <v>-2.2730000000000001</v>
      </c>
      <c r="H1502">
        <v>48.884</v>
      </c>
      <c r="I1502" t="s">
        <v>126</v>
      </c>
      <c r="J1502" t="s">
        <v>888</v>
      </c>
      <c r="K1502" t="s">
        <v>105</v>
      </c>
    </row>
    <row r="1503" spans="1:11" x14ac:dyDescent="0.3">
      <c r="A1503" t="s">
        <v>2487</v>
      </c>
      <c r="B1503" t="s">
        <v>53</v>
      </c>
      <c r="C1503">
        <v>22</v>
      </c>
      <c r="D1503">
        <v>12</v>
      </c>
      <c r="E1503">
        <v>1929</v>
      </c>
      <c r="F1503" s="6">
        <v>0.875</v>
      </c>
      <c r="G1503">
        <v>-6.1820000000000004</v>
      </c>
      <c r="H1503">
        <v>48.691000000000003</v>
      </c>
      <c r="I1503" t="s">
        <v>108</v>
      </c>
      <c r="J1503" t="s">
        <v>2488</v>
      </c>
      <c r="K1503" t="s">
        <v>105</v>
      </c>
    </row>
    <row r="1504" spans="1:11" x14ac:dyDescent="0.3">
      <c r="A1504" t="s">
        <v>2489</v>
      </c>
      <c r="B1504" t="s">
        <v>53</v>
      </c>
      <c r="C1504">
        <v>26</v>
      </c>
      <c r="D1504">
        <v>1</v>
      </c>
      <c r="E1504">
        <v>1905</v>
      </c>
      <c r="F1504" s="6">
        <v>0.63541666666666663</v>
      </c>
      <c r="G1504">
        <v>-10.135999999999999</v>
      </c>
      <c r="H1504">
        <v>54.323</v>
      </c>
      <c r="I1504" t="s">
        <v>126</v>
      </c>
      <c r="J1504" t="s">
        <v>984</v>
      </c>
      <c r="K1504" t="s">
        <v>105</v>
      </c>
    </row>
    <row r="1505" spans="1:11" x14ac:dyDescent="0.3">
      <c r="A1505" t="s">
        <v>2490</v>
      </c>
      <c r="B1505" t="s">
        <v>53</v>
      </c>
      <c r="C1505">
        <v>10</v>
      </c>
      <c r="D1505">
        <v>4</v>
      </c>
      <c r="E1505">
        <v>1925</v>
      </c>
      <c r="F1505" s="6">
        <v>0.72916666666666663</v>
      </c>
      <c r="G1505">
        <v>-105.854</v>
      </c>
      <c r="H1505">
        <v>21.027999999999999</v>
      </c>
      <c r="I1505" t="s">
        <v>1146</v>
      </c>
      <c r="J1505" t="s">
        <v>2491</v>
      </c>
      <c r="K1505" t="s">
        <v>105</v>
      </c>
    </row>
    <row r="1506" spans="1:11" x14ac:dyDescent="0.3">
      <c r="A1506" t="s">
        <v>2492</v>
      </c>
      <c r="B1506" t="s">
        <v>53</v>
      </c>
      <c r="C1506">
        <v>15</v>
      </c>
      <c r="D1506">
        <v>5</v>
      </c>
      <c r="E1506">
        <v>1949</v>
      </c>
      <c r="F1506" s="6">
        <v>0.45833333333333331</v>
      </c>
      <c r="G1506">
        <v>4.181</v>
      </c>
      <c r="H1506">
        <v>48.295999999999999</v>
      </c>
      <c r="I1506" t="s">
        <v>126</v>
      </c>
      <c r="J1506" t="s">
        <v>2493</v>
      </c>
      <c r="K1506" t="s">
        <v>105</v>
      </c>
    </row>
    <row r="1507" spans="1:11" x14ac:dyDescent="0.3">
      <c r="A1507" t="s">
        <v>2494</v>
      </c>
      <c r="B1507" t="s">
        <v>53</v>
      </c>
      <c r="C1507">
        <v>18</v>
      </c>
      <c r="D1507">
        <v>9</v>
      </c>
      <c r="E1507">
        <v>1935</v>
      </c>
      <c r="F1507" s="6">
        <v>0.54166666666666663</v>
      </c>
      <c r="G1507">
        <v>-6.4779999999999998</v>
      </c>
      <c r="H1507">
        <v>46.372999999999998</v>
      </c>
      <c r="I1507" t="s">
        <v>126</v>
      </c>
      <c r="J1507" t="s">
        <v>2495</v>
      </c>
      <c r="K1507" t="s">
        <v>105</v>
      </c>
    </row>
    <row r="1508" spans="1:11" x14ac:dyDescent="0.3">
      <c r="A1508" t="s">
        <v>2496</v>
      </c>
      <c r="B1508" t="s">
        <v>53</v>
      </c>
      <c r="C1508">
        <v>19</v>
      </c>
      <c r="D1508">
        <v>4</v>
      </c>
      <c r="E1508">
        <v>1957</v>
      </c>
      <c r="F1508" s="6">
        <v>0.27083333333333331</v>
      </c>
      <c r="G1508">
        <v>7.6150000000000002</v>
      </c>
      <c r="H1508">
        <v>33.595999999999997</v>
      </c>
      <c r="I1508" t="s">
        <v>108</v>
      </c>
      <c r="J1508" t="s">
        <v>506</v>
      </c>
      <c r="K1508" t="s">
        <v>105</v>
      </c>
    </row>
    <row r="1509" spans="1:11" x14ac:dyDescent="0.3">
      <c r="A1509" t="s">
        <v>2497</v>
      </c>
      <c r="B1509" t="s">
        <v>53</v>
      </c>
      <c r="C1509">
        <v>5</v>
      </c>
      <c r="D1509">
        <v>5</v>
      </c>
      <c r="E1509">
        <v>1935</v>
      </c>
      <c r="F1509" s="6">
        <v>0.70833333333333337</v>
      </c>
      <c r="G1509">
        <v>-4.8339999999999996</v>
      </c>
      <c r="H1509">
        <v>45.767000000000003</v>
      </c>
      <c r="I1509" t="s">
        <v>126</v>
      </c>
      <c r="J1509" t="s">
        <v>153</v>
      </c>
      <c r="K1509" t="s">
        <v>105</v>
      </c>
    </row>
    <row r="1510" spans="1:11" x14ac:dyDescent="0.3">
      <c r="A1510" t="s">
        <v>2498</v>
      </c>
      <c r="B1510" t="s">
        <v>53</v>
      </c>
      <c r="C1510">
        <v>19</v>
      </c>
      <c r="D1510">
        <v>9</v>
      </c>
      <c r="E1510">
        <v>1945</v>
      </c>
      <c r="F1510" s="6">
        <v>0.6875</v>
      </c>
      <c r="G1510">
        <v>2.76</v>
      </c>
      <c r="H1510">
        <v>47.655000000000001</v>
      </c>
      <c r="I1510" t="s">
        <v>126</v>
      </c>
      <c r="J1510" t="s">
        <v>496</v>
      </c>
      <c r="K1510" t="s">
        <v>105</v>
      </c>
    </row>
    <row r="1511" spans="1:11" x14ac:dyDescent="0.3">
      <c r="A1511" t="s">
        <v>2499</v>
      </c>
      <c r="B1511" t="s">
        <v>53</v>
      </c>
      <c r="C1511">
        <v>18</v>
      </c>
      <c r="D1511">
        <v>7</v>
      </c>
      <c r="E1511">
        <v>1926</v>
      </c>
      <c r="F1511" s="6">
        <v>0.33333333333333331</v>
      </c>
      <c r="G1511">
        <v>-3.218</v>
      </c>
      <c r="H1511">
        <v>43.341999999999999</v>
      </c>
      <c r="I1511" t="s">
        <v>126</v>
      </c>
      <c r="J1511" t="s">
        <v>381</v>
      </c>
      <c r="K1511" t="s">
        <v>105</v>
      </c>
    </row>
    <row r="1512" spans="1:11" x14ac:dyDescent="0.3">
      <c r="A1512" t="s">
        <v>2500</v>
      </c>
      <c r="B1512" t="s">
        <v>53</v>
      </c>
      <c r="C1512">
        <v>15</v>
      </c>
      <c r="D1512">
        <v>3</v>
      </c>
      <c r="E1512">
        <v>1943</v>
      </c>
      <c r="F1512" s="6">
        <v>0.375</v>
      </c>
      <c r="G1512">
        <v>-3.0630000000000002</v>
      </c>
      <c r="H1512">
        <v>50.631</v>
      </c>
      <c r="I1512" t="s">
        <v>126</v>
      </c>
      <c r="J1512" t="s">
        <v>450</v>
      </c>
      <c r="K1512" t="s">
        <v>105</v>
      </c>
    </row>
    <row r="1513" spans="1:11" x14ac:dyDescent="0.3">
      <c r="A1513" t="s">
        <v>2501</v>
      </c>
      <c r="B1513" t="s">
        <v>53</v>
      </c>
      <c r="C1513">
        <v>25</v>
      </c>
      <c r="D1513">
        <v>10</v>
      </c>
      <c r="E1513">
        <v>1914</v>
      </c>
      <c r="F1513" s="6">
        <v>4.1666666666666664E-2</v>
      </c>
      <c r="G1513">
        <v>-3.88</v>
      </c>
      <c r="H1513">
        <v>43.607999999999997</v>
      </c>
      <c r="I1513" t="s">
        <v>108</v>
      </c>
      <c r="J1513" t="s">
        <v>383</v>
      </c>
      <c r="K1513" t="s">
        <v>105</v>
      </c>
    </row>
    <row r="1514" spans="1:11" x14ac:dyDescent="0.3">
      <c r="A1514" t="s">
        <v>2502</v>
      </c>
      <c r="B1514" t="s">
        <v>53</v>
      </c>
      <c r="C1514">
        <v>12</v>
      </c>
      <c r="D1514">
        <v>2</v>
      </c>
      <c r="E1514">
        <v>1933</v>
      </c>
      <c r="F1514" s="6">
        <v>4.1666666666666664E-2</v>
      </c>
      <c r="G1514">
        <v>-2.8039999999999998</v>
      </c>
      <c r="H1514">
        <v>36.478999999999999</v>
      </c>
      <c r="I1514" t="s">
        <v>108</v>
      </c>
      <c r="J1514" t="s">
        <v>2503</v>
      </c>
      <c r="K1514" t="s">
        <v>105</v>
      </c>
    </row>
    <row r="1515" spans="1:11" x14ac:dyDescent="0.3">
      <c r="A1515" t="s">
        <v>2504</v>
      </c>
      <c r="B1515" t="s">
        <v>53</v>
      </c>
      <c r="C1515">
        <v>29</v>
      </c>
      <c r="D1515">
        <v>8</v>
      </c>
      <c r="E1515">
        <v>1931</v>
      </c>
      <c r="F1515" s="6">
        <v>0.41666666666666669</v>
      </c>
      <c r="G1515">
        <v>-2.351</v>
      </c>
      <c r="H1515">
        <v>48.856999999999999</v>
      </c>
      <c r="I1515" t="s">
        <v>126</v>
      </c>
      <c r="J1515" t="s">
        <v>155</v>
      </c>
      <c r="K1515" t="s">
        <v>105</v>
      </c>
    </row>
    <row r="1516" spans="1:11" x14ac:dyDescent="0.3">
      <c r="A1516" t="s">
        <v>2505</v>
      </c>
      <c r="B1516" t="s">
        <v>53</v>
      </c>
      <c r="C1516">
        <v>26</v>
      </c>
      <c r="D1516">
        <v>1</v>
      </c>
      <c r="E1516">
        <v>1943</v>
      </c>
      <c r="F1516" s="6">
        <v>0.20833333333333334</v>
      </c>
      <c r="G1516">
        <v>-2.351</v>
      </c>
      <c r="H1516">
        <v>48.856999999999999</v>
      </c>
      <c r="I1516" t="s">
        <v>126</v>
      </c>
      <c r="J1516" t="s">
        <v>155</v>
      </c>
      <c r="K1516" t="s">
        <v>105</v>
      </c>
    </row>
    <row r="1517" spans="1:11" x14ac:dyDescent="0.3">
      <c r="A1517" t="s">
        <v>2506</v>
      </c>
      <c r="B1517" t="s">
        <v>53</v>
      </c>
      <c r="C1517">
        <v>19</v>
      </c>
      <c r="D1517">
        <v>2</v>
      </c>
      <c r="E1517">
        <v>1939</v>
      </c>
      <c r="F1517" s="6">
        <v>4.1666666666666664E-2</v>
      </c>
      <c r="G1517">
        <v>-3.1619999999999999</v>
      </c>
      <c r="H1517">
        <v>46.987000000000002</v>
      </c>
      <c r="I1517" t="s">
        <v>108</v>
      </c>
      <c r="J1517" t="s">
        <v>2162</v>
      </c>
      <c r="K1517" t="s">
        <v>105</v>
      </c>
    </row>
    <row r="1518" spans="1:11" x14ac:dyDescent="0.3">
      <c r="A1518" t="s">
        <v>2507</v>
      </c>
      <c r="B1518" t="s">
        <v>53</v>
      </c>
      <c r="C1518">
        <v>21</v>
      </c>
      <c r="D1518">
        <v>3</v>
      </c>
      <c r="E1518">
        <v>1904</v>
      </c>
      <c r="F1518" s="6">
        <v>0.91666666666666663</v>
      </c>
      <c r="G1518">
        <v>-1.9039999999999999</v>
      </c>
      <c r="H1518">
        <v>47.901000000000003</v>
      </c>
      <c r="I1518" t="s">
        <v>150</v>
      </c>
      <c r="J1518" t="s">
        <v>447</v>
      </c>
      <c r="K1518" t="s">
        <v>105</v>
      </c>
    </row>
    <row r="1519" spans="1:11" x14ac:dyDescent="0.3">
      <c r="A1519" t="s">
        <v>2508</v>
      </c>
      <c r="B1519" t="s">
        <v>53</v>
      </c>
      <c r="C1519">
        <v>10</v>
      </c>
      <c r="D1519">
        <v>1</v>
      </c>
      <c r="E1519">
        <v>1948</v>
      </c>
      <c r="F1519" s="6">
        <v>0.5</v>
      </c>
      <c r="G1519">
        <v>-4.2309999999999999</v>
      </c>
      <c r="H1519">
        <v>46.366</v>
      </c>
      <c r="I1519" t="s">
        <v>126</v>
      </c>
      <c r="J1519" t="s">
        <v>2509</v>
      </c>
      <c r="K1519" t="s">
        <v>105</v>
      </c>
    </row>
    <row r="1520" spans="1:11" x14ac:dyDescent="0.3">
      <c r="A1520" t="s">
        <v>2510</v>
      </c>
      <c r="B1520" t="s">
        <v>53</v>
      </c>
      <c r="C1520">
        <v>5</v>
      </c>
      <c r="D1520">
        <v>7</v>
      </c>
      <c r="E1520">
        <v>1806</v>
      </c>
      <c r="F1520" s="6">
        <v>0.25</v>
      </c>
      <c r="G1520">
        <v>0.78100000000000003</v>
      </c>
      <c r="H1520">
        <v>53.930999999999997</v>
      </c>
      <c r="I1520" t="s">
        <v>834</v>
      </c>
      <c r="J1520" t="s">
        <v>2511</v>
      </c>
      <c r="K1520" t="s">
        <v>105</v>
      </c>
    </row>
    <row r="1521" spans="1:11" x14ac:dyDescent="0.3">
      <c r="A1521" t="s">
        <v>2512</v>
      </c>
      <c r="B1521" t="s">
        <v>53</v>
      </c>
      <c r="C1521">
        <v>24</v>
      </c>
      <c r="D1521">
        <v>10</v>
      </c>
      <c r="E1521">
        <v>1953</v>
      </c>
      <c r="F1521" s="6">
        <v>0.89583333333333337</v>
      </c>
      <c r="G1521">
        <v>-1.9039999999999999</v>
      </c>
      <c r="H1521">
        <v>47.901000000000003</v>
      </c>
      <c r="I1521" t="s">
        <v>126</v>
      </c>
      <c r="J1521" t="s">
        <v>447</v>
      </c>
      <c r="K1521" t="s">
        <v>105</v>
      </c>
    </row>
    <row r="1522" spans="1:11" x14ac:dyDescent="0.3">
      <c r="A1522" t="s">
        <v>2513</v>
      </c>
      <c r="B1522" t="s">
        <v>53</v>
      </c>
      <c r="C1522">
        <v>20</v>
      </c>
      <c r="D1522">
        <v>9</v>
      </c>
      <c r="E1522">
        <v>1911</v>
      </c>
      <c r="F1522" s="6">
        <v>0.375</v>
      </c>
      <c r="G1522">
        <v>-8.1000000000000003E-2</v>
      </c>
      <c r="H1522">
        <v>49.366</v>
      </c>
      <c r="I1522" t="s">
        <v>108</v>
      </c>
      <c r="J1522" t="s">
        <v>2514</v>
      </c>
      <c r="K1522" t="s">
        <v>105</v>
      </c>
    </row>
    <row r="1523" spans="1:11" x14ac:dyDescent="0.3">
      <c r="A1523" t="s">
        <v>2515</v>
      </c>
      <c r="B1523" t="s">
        <v>53</v>
      </c>
      <c r="C1523">
        <v>4</v>
      </c>
      <c r="D1523">
        <v>3</v>
      </c>
      <c r="E1523">
        <v>1952</v>
      </c>
      <c r="F1523" s="6">
        <v>0.13541666666666666</v>
      </c>
      <c r="G1523">
        <v>1.5569999999999999</v>
      </c>
      <c r="H1523">
        <v>47.218000000000004</v>
      </c>
      <c r="I1523" t="s">
        <v>126</v>
      </c>
      <c r="J1523" t="s">
        <v>1920</v>
      </c>
      <c r="K1523" t="s">
        <v>105</v>
      </c>
    </row>
    <row r="1524" spans="1:11" x14ac:dyDescent="0.3">
      <c r="A1524" t="s">
        <v>2516</v>
      </c>
      <c r="B1524" t="s">
        <v>53</v>
      </c>
      <c r="C1524">
        <v>25</v>
      </c>
      <c r="D1524">
        <v>9</v>
      </c>
      <c r="E1524">
        <v>1958</v>
      </c>
      <c r="F1524" s="6">
        <v>0.52777777777777779</v>
      </c>
      <c r="G1524">
        <v>-5.2549999999999999</v>
      </c>
      <c r="H1524">
        <v>50.698</v>
      </c>
      <c r="I1524" t="s">
        <v>126</v>
      </c>
      <c r="J1524" t="s">
        <v>2517</v>
      </c>
      <c r="K1524" t="s">
        <v>105</v>
      </c>
    </row>
    <row r="1525" spans="1:11" x14ac:dyDescent="0.3">
      <c r="A1525" t="s">
        <v>2518</v>
      </c>
      <c r="B1525" t="s">
        <v>53</v>
      </c>
      <c r="C1525">
        <v>16</v>
      </c>
      <c r="D1525">
        <v>7</v>
      </c>
      <c r="E1525">
        <v>1921</v>
      </c>
      <c r="F1525" s="6">
        <v>0.60416666666666663</v>
      </c>
      <c r="G1525">
        <v>95.423000000000002</v>
      </c>
      <c r="H1525">
        <v>39.176000000000002</v>
      </c>
      <c r="I1525" t="s">
        <v>144</v>
      </c>
      <c r="J1525" t="s">
        <v>2519</v>
      </c>
      <c r="K1525" t="s">
        <v>105</v>
      </c>
    </row>
    <row r="1526" spans="1:11" x14ac:dyDescent="0.3">
      <c r="A1526" t="s">
        <v>2520</v>
      </c>
      <c r="B1526" t="s">
        <v>53</v>
      </c>
      <c r="C1526">
        <v>20</v>
      </c>
      <c r="D1526">
        <v>10</v>
      </c>
      <c r="E1526">
        <v>1911</v>
      </c>
      <c r="F1526" s="6">
        <v>0.5625</v>
      </c>
      <c r="G1526">
        <v>0.55900000000000005</v>
      </c>
      <c r="H1526">
        <v>47.469000000000001</v>
      </c>
      <c r="I1526" t="s">
        <v>108</v>
      </c>
      <c r="J1526" t="s">
        <v>1238</v>
      </c>
      <c r="K1526" t="s">
        <v>105</v>
      </c>
    </row>
    <row r="1527" spans="1:11" x14ac:dyDescent="0.3">
      <c r="A1527" t="s">
        <v>2521</v>
      </c>
      <c r="B1527" t="s">
        <v>53</v>
      </c>
      <c r="C1527">
        <v>31</v>
      </c>
      <c r="D1527">
        <v>3</v>
      </c>
      <c r="E1527">
        <v>1943</v>
      </c>
      <c r="F1527" s="6">
        <v>0.10416666666666667</v>
      </c>
      <c r="G1527">
        <v>74.007000000000005</v>
      </c>
      <c r="H1527">
        <v>40.713000000000001</v>
      </c>
      <c r="I1527" t="s">
        <v>106</v>
      </c>
      <c r="J1527" t="s">
        <v>124</v>
      </c>
      <c r="K1527" t="s">
        <v>105</v>
      </c>
    </row>
    <row r="1528" spans="1:11" x14ac:dyDescent="0.3">
      <c r="A1528" t="s">
        <v>2522</v>
      </c>
      <c r="B1528" t="s">
        <v>168</v>
      </c>
      <c r="C1528">
        <v>12</v>
      </c>
      <c r="D1528">
        <v>1</v>
      </c>
      <c r="E1528">
        <v>1942</v>
      </c>
      <c r="F1528" s="6">
        <v>0.93194444444444446</v>
      </c>
      <c r="G1528">
        <v>87.909000000000006</v>
      </c>
      <c r="H1528">
        <v>43.040999999999997</v>
      </c>
      <c r="I1528" t="s">
        <v>104</v>
      </c>
      <c r="J1528" t="s">
        <v>184</v>
      </c>
      <c r="K1528" t="s">
        <v>105</v>
      </c>
    </row>
    <row r="1529" spans="1:11" x14ac:dyDescent="0.3">
      <c r="A1529" t="s">
        <v>2523</v>
      </c>
      <c r="B1529" t="s">
        <v>53</v>
      </c>
      <c r="C1529">
        <v>22</v>
      </c>
      <c r="D1529">
        <v>12</v>
      </c>
      <c r="E1529">
        <v>1907</v>
      </c>
      <c r="F1529" s="6">
        <v>0.95833333333333337</v>
      </c>
      <c r="G1529">
        <v>-9.33</v>
      </c>
      <c r="H1529">
        <v>40.320999999999998</v>
      </c>
      <c r="I1529" t="s">
        <v>126</v>
      </c>
      <c r="J1529" t="s">
        <v>2524</v>
      </c>
      <c r="K1529" t="s">
        <v>105</v>
      </c>
    </row>
    <row r="1530" spans="1:11" x14ac:dyDescent="0.3">
      <c r="A1530" t="s">
        <v>2525</v>
      </c>
      <c r="B1530" t="s">
        <v>53</v>
      </c>
      <c r="C1530">
        <v>16</v>
      </c>
      <c r="D1530">
        <v>3</v>
      </c>
      <c r="E1530">
        <v>1941</v>
      </c>
      <c r="F1530" s="6">
        <v>0.80902777777777779</v>
      </c>
      <c r="G1530">
        <v>-10.33</v>
      </c>
      <c r="H1530">
        <v>44.808</v>
      </c>
      <c r="I1530" t="s">
        <v>190</v>
      </c>
      <c r="J1530" t="s">
        <v>360</v>
      </c>
      <c r="K1530" t="s">
        <v>105</v>
      </c>
    </row>
    <row r="1531" spans="1:11" x14ac:dyDescent="0.3">
      <c r="A1531" t="s">
        <v>2526</v>
      </c>
      <c r="B1531" t="s">
        <v>53</v>
      </c>
      <c r="C1531">
        <v>12</v>
      </c>
      <c r="D1531">
        <v>10</v>
      </c>
      <c r="E1531">
        <v>1926</v>
      </c>
      <c r="F1531" s="6">
        <v>0.10416666666666667</v>
      </c>
      <c r="G1531">
        <v>-10.569000000000001</v>
      </c>
      <c r="H1531">
        <v>43.843000000000004</v>
      </c>
      <c r="I1531" t="s">
        <v>126</v>
      </c>
      <c r="J1531" t="s">
        <v>2527</v>
      </c>
      <c r="K1531" t="s">
        <v>105</v>
      </c>
    </row>
    <row r="1532" spans="1:11" x14ac:dyDescent="0.3">
      <c r="A1532" t="s">
        <v>2528</v>
      </c>
      <c r="B1532" t="s">
        <v>53</v>
      </c>
      <c r="C1532">
        <v>20</v>
      </c>
      <c r="D1532">
        <v>3</v>
      </c>
      <c r="E1532">
        <v>1918</v>
      </c>
      <c r="F1532" s="6">
        <v>0.54166666666666663</v>
      </c>
      <c r="G1532">
        <v>-6.76</v>
      </c>
      <c r="H1532">
        <v>50.8</v>
      </c>
      <c r="I1532" t="s">
        <v>126</v>
      </c>
      <c r="J1532" t="s">
        <v>2529</v>
      </c>
      <c r="K1532" t="s">
        <v>105</v>
      </c>
    </row>
    <row r="1533" spans="1:11" x14ac:dyDescent="0.3">
      <c r="A1533" t="s">
        <v>2530</v>
      </c>
      <c r="B1533" t="s">
        <v>53</v>
      </c>
      <c r="C1533">
        <v>17</v>
      </c>
      <c r="D1533">
        <v>5</v>
      </c>
      <c r="E1533">
        <v>1952</v>
      </c>
      <c r="F1533" s="6">
        <v>0.57638888888888884</v>
      </c>
      <c r="G1533">
        <v>-7.0739999999999998</v>
      </c>
      <c r="H1533">
        <v>52.436</v>
      </c>
      <c r="I1533" t="s">
        <v>126</v>
      </c>
      <c r="J1533" t="s">
        <v>560</v>
      </c>
      <c r="K1533" t="s">
        <v>105</v>
      </c>
    </row>
    <row r="1534" spans="1:11" x14ac:dyDescent="0.3">
      <c r="A1534" t="s">
        <v>2531</v>
      </c>
      <c r="B1534" t="s">
        <v>53</v>
      </c>
      <c r="C1534">
        <v>24</v>
      </c>
      <c r="D1534">
        <v>4</v>
      </c>
      <c r="E1534">
        <v>1909</v>
      </c>
      <c r="F1534" s="6">
        <v>1.0416666666666666E-2</v>
      </c>
      <c r="G1534">
        <v>-14.69</v>
      </c>
      <c r="H1534">
        <v>51.526000000000003</v>
      </c>
      <c r="I1534" t="s">
        <v>126</v>
      </c>
      <c r="J1534" t="s">
        <v>2532</v>
      </c>
      <c r="K1534" t="s">
        <v>105</v>
      </c>
    </row>
    <row r="1535" spans="1:11" x14ac:dyDescent="0.3">
      <c r="A1535" t="s">
        <v>2533</v>
      </c>
      <c r="B1535" t="s">
        <v>53</v>
      </c>
      <c r="C1535">
        <v>3</v>
      </c>
      <c r="D1535">
        <v>4</v>
      </c>
      <c r="E1535">
        <v>1879</v>
      </c>
      <c r="F1535" s="6">
        <v>0.79166666666666663</v>
      </c>
      <c r="G1535">
        <v>-10.99</v>
      </c>
      <c r="H1535">
        <v>49.476999999999997</v>
      </c>
      <c r="I1535" t="s">
        <v>208</v>
      </c>
      <c r="J1535" t="s">
        <v>2534</v>
      </c>
      <c r="K1535" t="s">
        <v>105</v>
      </c>
    </row>
    <row r="1536" spans="1:11" x14ac:dyDescent="0.3">
      <c r="A1536" t="s">
        <v>2535</v>
      </c>
      <c r="B1536" t="s">
        <v>53</v>
      </c>
      <c r="C1536">
        <v>7</v>
      </c>
      <c r="D1536">
        <v>10</v>
      </c>
      <c r="E1536">
        <v>1894</v>
      </c>
      <c r="F1536" s="6">
        <v>0.72916666666666663</v>
      </c>
      <c r="G1536">
        <v>-7.1509999999999998</v>
      </c>
      <c r="H1536">
        <v>51.256</v>
      </c>
      <c r="I1536" t="s">
        <v>126</v>
      </c>
      <c r="J1536" t="s">
        <v>973</v>
      </c>
      <c r="K1536" t="s">
        <v>105</v>
      </c>
    </row>
    <row r="1537" spans="1:11" x14ac:dyDescent="0.3">
      <c r="A1537" t="s">
        <v>2536</v>
      </c>
      <c r="B1537" t="s">
        <v>53</v>
      </c>
      <c r="C1537">
        <v>6</v>
      </c>
      <c r="D1537">
        <v>7</v>
      </c>
      <c r="E1537">
        <v>1824</v>
      </c>
      <c r="F1537" s="6">
        <v>4.1666666666666664E-2</v>
      </c>
      <c r="G1537">
        <v>-6.1310000000000002</v>
      </c>
      <c r="H1537">
        <v>51.784999999999997</v>
      </c>
      <c r="I1537" t="s">
        <v>208</v>
      </c>
      <c r="J1537" t="s">
        <v>1221</v>
      </c>
      <c r="K1537" t="s">
        <v>105</v>
      </c>
    </row>
    <row r="1538" spans="1:11" x14ac:dyDescent="0.3">
      <c r="A1538" t="s">
        <v>2537</v>
      </c>
      <c r="B1538" t="s">
        <v>53</v>
      </c>
      <c r="C1538">
        <v>9</v>
      </c>
      <c r="D1538">
        <v>7</v>
      </c>
      <c r="E1538">
        <v>1956</v>
      </c>
      <c r="F1538" s="6">
        <v>0.1875</v>
      </c>
      <c r="G1538">
        <v>-2.1970000000000001</v>
      </c>
      <c r="H1538">
        <v>48.89</v>
      </c>
      <c r="I1538" t="s">
        <v>126</v>
      </c>
      <c r="J1538" t="s">
        <v>2538</v>
      </c>
      <c r="K1538" t="s">
        <v>105</v>
      </c>
    </row>
    <row r="1539" spans="1:11" x14ac:dyDescent="0.3">
      <c r="A1539" t="s">
        <v>2539</v>
      </c>
      <c r="B1539" t="s">
        <v>53</v>
      </c>
      <c r="C1539">
        <v>29</v>
      </c>
      <c r="D1539">
        <v>4</v>
      </c>
      <c r="E1539">
        <v>1938</v>
      </c>
      <c r="F1539" s="6">
        <v>0.57638888888888884</v>
      </c>
      <c r="G1539">
        <v>74.007000000000005</v>
      </c>
      <c r="H1539">
        <v>40.713000000000001</v>
      </c>
      <c r="I1539" t="s">
        <v>106</v>
      </c>
      <c r="J1539" t="s">
        <v>124</v>
      </c>
      <c r="K1539" t="s">
        <v>105</v>
      </c>
    </row>
    <row r="1540" spans="1:11" x14ac:dyDescent="0.3">
      <c r="A1540" t="s">
        <v>2540</v>
      </c>
      <c r="B1540" t="s">
        <v>168</v>
      </c>
      <c r="C1540">
        <v>30</v>
      </c>
      <c r="D1540">
        <v>7</v>
      </c>
      <c r="E1540">
        <v>1919</v>
      </c>
      <c r="F1540" s="6">
        <v>0.22222222222222221</v>
      </c>
      <c r="G1540">
        <v>-118.24299999999999</v>
      </c>
      <c r="H1540">
        <v>34.052</v>
      </c>
      <c r="I1540" t="s">
        <v>171</v>
      </c>
      <c r="J1540" t="s">
        <v>536</v>
      </c>
      <c r="K1540" t="s">
        <v>105</v>
      </c>
    </row>
    <row r="1541" spans="1:11" x14ac:dyDescent="0.3">
      <c r="A1541" t="s">
        <v>2541</v>
      </c>
      <c r="B1541" t="s">
        <v>168</v>
      </c>
      <c r="C1541">
        <v>29</v>
      </c>
      <c r="D1541">
        <v>9</v>
      </c>
      <c r="E1541">
        <v>1964</v>
      </c>
      <c r="F1541" s="6">
        <v>0.9375</v>
      </c>
      <c r="H1541">
        <v>-33.872999999999998</v>
      </c>
      <c r="I1541" t="s">
        <v>2225</v>
      </c>
      <c r="J1541" t="s">
        <v>2542</v>
      </c>
      <c r="K1541" t="s">
        <v>105</v>
      </c>
    </row>
    <row r="1542" spans="1:11" x14ac:dyDescent="0.3">
      <c r="A1542" t="s">
        <v>2543</v>
      </c>
      <c r="B1542" t="s">
        <v>53</v>
      </c>
      <c r="C1542">
        <v>23</v>
      </c>
      <c r="D1542">
        <v>7</v>
      </c>
      <c r="E1542">
        <v>1934</v>
      </c>
      <c r="F1542" s="6">
        <v>0.67708333333333337</v>
      </c>
      <c r="G1542">
        <v>90.200999999999993</v>
      </c>
      <c r="H1542">
        <v>38.634999999999998</v>
      </c>
      <c r="I1542" t="s">
        <v>144</v>
      </c>
      <c r="J1542" t="s">
        <v>1912</v>
      </c>
      <c r="K1542" t="s">
        <v>105</v>
      </c>
    </row>
    <row r="1543" spans="1:11" x14ac:dyDescent="0.3">
      <c r="A1543" t="s">
        <v>2544</v>
      </c>
      <c r="B1543" t="s">
        <v>53</v>
      </c>
      <c r="C1543">
        <v>31</v>
      </c>
      <c r="D1543">
        <v>5</v>
      </c>
      <c r="E1543">
        <v>1916</v>
      </c>
      <c r="F1543" s="6">
        <v>0.15277777777777779</v>
      </c>
      <c r="G1543">
        <v>-6.5220000000000002</v>
      </c>
      <c r="H1543">
        <v>52.307000000000002</v>
      </c>
      <c r="I1543" t="s">
        <v>190</v>
      </c>
      <c r="J1543" t="s">
        <v>2545</v>
      </c>
      <c r="K1543" t="s">
        <v>105</v>
      </c>
    </row>
    <row r="1544" spans="1:11" x14ac:dyDescent="0.3">
      <c r="A1544" t="s">
        <v>2546</v>
      </c>
      <c r="B1544" t="s">
        <v>53</v>
      </c>
      <c r="C1544">
        <v>3</v>
      </c>
      <c r="D1544">
        <v>11</v>
      </c>
      <c r="E1544">
        <v>1943</v>
      </c>
      <c r="F1544" s="6">
        <v>0.60416666666666663</v>
      </c>
      <c r="G1544">
        <v>4.2569999999999997</v>
      </c>
      <c r="H1544">
        <v>55.866</v>
      </c>
      <c r="I1544" t="s">
        <v>126</v>
      </c>
      <c r="J1544" t="s">
        <v>211</v>
      </c>
      <c r="K1544" t="s">
        <v>105</v>
      </c>
    </row>
    <row r="1545" spans="1:11" x14ac:dyDescent="0.3">
      <c r="A1545" t="s">
        <v>2547</v>
      </c>
      <c r="B1545" t="s">
        <v>53</v>
      </c>
      <c r="C1545">
        <v>7</v>
      </c>
      <c r="D1545">
        <v>9</v>
      </c>
      <c r="E1545">
        <v>1951</v>
      </c>
      <c r="F1545" s="6">
        <v>2.4305555555555556E-2</v>
      </c>
      <c r="G1545">
        <v>92.638999999999996</v>
      </c>
      <c r="H1545">
        <v>32.531999999999996</v>
      </c>
      <c r="I1545" t="s">
        <v>144</v>
      </c>
      <c r="J1545" t="s">
        <v>2548</v>
      </c>
      <c r="K1545" t="s">
        <v>105</v>
      </c>
    </row>
    <row r="1546" spans="1:11" x14ac:dyDescent="0.3">
      <c r="A1546" t="s">
        <v>2549</v>
      </c>
      <c r="B1546" t="s">
        <v>168</v>
      </c>
      <c r="C1546">
        <v>3</v>
      </c>
      <c r="D1546">
        <v>5</v>
      </c>
      <c r="E1546">
        <v>1810</v>
      </c>
      <c r="F1546" s="6">
        <v>0.875</v>
      </c>
      <c r="G1546">
        <v>-10.526</v>
      </c>
      <c r="H1546">
        <v>52.264000000000003</v>
      </c>
      <c r="I1546" t="s">
        <v>208</v>
      </c>
      <c r="J1546" t="s">
        <v>2550</v>
      </c>
      <c r="K1546" t="s">
        <v>105</v>
      </c>
    </row>
    <row r="1547" spans="1:11" x14ac:dyDescent="0.3">
      <c r="A1547" t="s">
        <v>2551</v>
      </c>
      <c r="B1547" t="s">
        <v>168</v>
      </c>
      <c r="C1547">
        <v>1</v>
      </c>
      <c r="D1547">
        <v>6</v>
      </c>
      <c r="E1547">
        <v>1887</v>
      </c>
      <c r="F1547" s="6">
        <v>0.16666666666666666</v>
      </c>
      <c r="G1547">
        <v>-5.5720000000000001</v>
      </c>
      <c r="H1547">
        <v>50.643999999999998</v>
      </c>
      <c r="I1547" t="s">
        <v>147</v>
      </c>
      <c r="J1547" t="s">
        <v>622</v>
      </c>
      <c r="K1547" t="s">
        <v>105</v>
      </c>
    </row>
    <row r="1548" spans="1:11" x14ac:dyDescent="0.3">
      <c r="A1548" t="s">
        <v>2552</v>
      </c>
      <c r="B1548" t="s">
        <v>168</v>
      </c>
      <c r="C1548">
        <v>14</v>
      </c>
      <c r="D1548">
        <v>1</v>
      </c>
      <c r="E1548">
        <v>1841</v>
      </c>
      <c r="F1548" s="6">
        <v>0.625</v>
      </c>
      <c r="G1548">
        <v>-2.3969999999999998</v>
      </c>
      <c r="H1548">
        <v>47.082000000000001</v>
      </c>
      <c r="I1548" t="s">
        <v>150</v>
      </c>
      <c r="J1548" t="s">
        <v>655</v>
      </c>
      <c r="K1548" t="s">
        <v>105</v>
      </c>
    </row>
    <row r="1549" spans="1:11" x14ac:dyDescent="0.3">
      <c r="A1549" t="s">
        <v>2553</v>
      </c>
      <c r="B1549" t="s">
        <v>168</v>
      </c>
      <c r="C1549">
        <v>20</v>
      </c>
      <c r="D1549">
        <v>11</v>
      </c>
      <c r="E1549">
        <v>1865</v>
      </c>
      <c r="F1549" s="6">
        <v>0.45833333333333331</v>
      </c>
      <c r="G1549">
        <v>-2.351</v>
      </c>
      <c r="H1549">
        <v>48.856999999999999</v>
      </c>
      <c r="I1549" t="s">
        <v>150</v>
      </c>
      <c r="J1549" t="s">
        <v>155</v>
      </c>
      <c r="K1549" t="s">
        <v>105</v>
      </c>
    </row>
    <row r="1550" spans="1:11" x14ac:dyDescent="0.3">
      <c r="A1550" t="s">
        <v>2554</v>
      </c>
      <c r="B1550" t="s">
        <v>168</v>
      </c>
      <c r="C1550">
        <v>6</v>
      </c>
      <c r="D1550">
        <v>1</v>
      </c>
      <c r="E1550">
        <v>1852</v>
      </c>
      <c r="F1550" s="6">
        <v>0.66666666666666663</v>
      </c>
      <c r="G1550">
        <v>-3.0630000000000002</v>
      </c>
      <c r="H1550">
        <v>50.631</v>
      </c>
      <c r="I1550" t="s">
        <v>150</v>
      </c>
      <c r="J1550" t="s">
        <v>450</v>
      </c>
      <c r="K1550" t="s">
        <v>105</v>
      </c>
    </row>
    <row r="1551" spans="1:11" x14ac:dyDescent="0.3">
      <c r="A1551" t="s">
        <v>2555</v>
      </c>
      <c r="B1551" t="s">
        <v>53</v>
      </c>
      <c r="C1551">
        <v>26</v>
      </c>
      <c r="D1551">
        <v>9</v>
      </c>
      <c r="E1551">
        <v>1913</v>
      </c>
      <c r="F1551" s="6">
        <v>0.83333333333333337</v>
      </c>
      <c r="G1551">
        <v>-13.041</v>
      </c>
      <c r="H1551">
        <v>53.905999999999999</v>
      </c>
      <c r="I1551" t="s">
        <v>126</v>
      </c>
      <c r="J1551" t="s">
        <v>2556</v>
      </c>
      <c r="K1551" t="s">
        <v>105</v>
      </c>
    </row>
    <row r="1552" spans="1:11" x14ac:dyDescent="0.3">
      <c r="A1552" t="s">
        <v>2557</v>
      </c>
      <c r="B1552" t="s">
        <v>53</v>
      </c>
      <c r="C1552">
        <v>30</v>
      </c>
      <c r="D1552">
        <v>12</v>
      </c>
      <c r="E1552">
        <v>1946</v>
      </c>
      <c r="F1552" s="6">
        <v>0.30208333333333331</v>
      </c>
      <c r="G1552">
        <v>-6.6280000000000001</v>
      </c>
      <c r="H1552">
        <v>51.225999999999999</v>
      </c>
      <c r="I1552" t="s">
        <v>126</v>
      </c>
      <c r="J1552" t="s">
        <v>2558</v>
      </c>
      <c r="K1552" t="s">
        <v>105</v>
      </c>
    </row>
    <row r="1553" spans="1:11" x14ac:dyDescent="0.3">
      <c r="A1553" t="s">
        <v>2559</v>
      </c>
      <c r="B1553" t="s">
        <v>53</v>
      </c>
      <c r="C1553">
        <v>14</v>
      </c>
      <c r="D1553">
        <v>11</v>
      </c>
      <c r="E1553">
        <v>1969</v>
      </c>
      <c r="F1553" s="6">
        <v>0.27430555555555558</v>
      </c>
      <c r="G1553">
        <v>17.449000000000002</v>
      </c>
      <c r="H1553">
        <v>14.695</v>
      </c>
      <c r="I1553" t="s">
        <v>108</v>
      </c>
      <c r="J1553" t="s">
        <v>2560</v>
      </c>
      <c r="K1553" t="s">
        <v>105</v>
      </c>
    </row>
    <row r="1554" spans="1:11" x14ac:dyDescent="0.3">
      <c r="A1554" t="s">
        <v>2561</v>
      </c>
      <c r="B1554" t="s">
        <v>53</v>
      </c>
      <c r="C1554">
        <v>18</v>
      </c>
      <c r="D1554">
        <v>12</v>
      </c>
      <c r="E1554">
        <v>1911</v>
      </c>
      <c r="F1554" s="6">
        <v>9.7222222222222224E-2</v>
      </c>
      <c r="G1554">
        <v>-9.8290000000000006</v>
      </c>
      <c r="H1554">
        <v>44.106999999999999</v>
      </c>
      <c r="I1554" t="s">
        <v>126</v>
      </c>
      <c r="J1554" t="s">
        <v>2562</v>
      </c>
      <c r="K1554" t="s">
        <v>105</v>
      </c>
    </row>
    <row r="1555" spans="1:11" x14ac:dyDescent="0.3">
      <c r="A1555" t="s">
        <v>2563</v>
      </c>
      <c r="B1555" t="s">
        <v>53</v>
      </c>
      <c r="C1555">
        <v>2</v>
      </c>
      <c r="D1555">
        <v>10</v>
      </c>
      <c r="E1555">
        <v>1898</v>
      </c>
      <c r="F1555" s="6">
        <v>0.1875</v>
      </c>
      <c r="G1555">
        <v>-10.893000000000001</v>
      </c>
      <c r="H1555">
        <v>48.366</v>
      </c>
      <c r="I1555" t="s">
        <v>126</v>
      </c>
      <c r="J1555" t="s">
        <v>1983</v>
      </c>
      <c r="K1555" t="s">
        <v>105</v>
      </c>
    </row>
    <row r="1556" spans="1:11" x14ac:dyDescent="0.3">
      <c r="A1556" t="s">
        <v>2564</v>
      </c>
      <c r="B1556" t="s">
        <v>53</v>
      </c>
      <c r="C1556">
        <v>14</v>
      </c>
      <c r="D1556">
        <v>3</v>
      </c>
      <c r="E1556">
        <v>1939</v>
      </c>
      <c r="F1556" s="6">
        <v>0.31597222222222221</v>
      </c>
      <c r="G1556">
        <v>-2.2429999999999999</v>
      </c>
      <c r="H1556">
        <v>48.834000000000003</v>
      </c>
      <c r="I1556" t="s">
        <v>108</v>
      </c>
      <c r="J1556" t="s">
        <v>459</v>
      </c>
      <c r="K1556" t="s">
        <v>105</v>
      </c>
    </row>
    <row r="1557" spans="1:11" x14ac:dyDescent="0.3">
      <c r="A1557" t="s">
        <v>2565</v>
      </c>
      <c r="B1557" t="s">
        <v>53</v>
      </c>
      <c r="C1557">
        <v>5</v>
      </c>
      <c r="D1557">
        <v>3</v>
      </c>
      <c r="E1557">
        <v>1964</v>
      </c>
      <c r="F1557" s="6">
        <v>0.22916666666666666</v>
      </c>
      <c r="G1557">
        <v>0.375</v>
      </c>
      <c r="H1557">
        <v>43.298000000000002</v>
      </c>
      <c r="I1557" t="s">
        <v>126</v>
      </c>
      <c r="J1557" t="s">
        <v>1427</v>
      </c>
      <c r="K1557" t="s">
        <v>105</v>
      </c>
    </row>
    <row r="1558" spans="1:11" x14ac:dyDescent="0.3">
      <c r="A1558" t="s">
        <v>2566</v>
      </c>
      <c r="B1558" t="s">
        <v>53</v>
      </c>
      <c r="C1558">
        <v>30</v>
      </c>
      <c r="D1558">
        <v>5</v>
      </c>
      <c r="E1558">
        <v>1950</v>
      </c>
      <c r="F1558" s="6">
        <v>0.99305555555555558</v>
      </c>
      <c r="G1558">
        <v>-10.18</v>
      </c>
      <c r="H1558">
        <v>36.799999999999997</v>
      </c>
      <c r="I1558" t="s">
        <v>126</v>
      </c>
      <c r="J1558" t="s">
        <v>2567</v>
      </c>
      <c r="K1558" t="s">
        <v>105</v>
      </c>
    </row>
    <row r="1559" spans="1:11" x14ac:dyDescent="0.3">
      <c r="A1559" t="s">
        <v>2568</v>
      </c>
      <c r="B1559" t="s">
        <v>53</v>
      </c>
      <c r="C1559">
        <v>14</v>
      </c>
      <c r="D1559">
        <v>6</v>
      </c>
      <c r="E1559">
        <v>1949</v>
      </c>
      <c r="F1559" s="6">
        <v>0.13541666666666666</v>
      </c>
      <c r="G1559">
        <v>-4.5730000000000004</v>
      </c>
      <c r="H1559">
        <v>47.857999999999997</v>
      </c>
      <c r="I1559" t="s">
        <v>126</v>
      </c>
      <c r="J1559" t="s">
        <v>2569</v>
      </c>
      <c r="K1559" t="s">
        <v>105</v>
      </c>
    </row>
    <row r="1560" spans="1:11" x14ac:dyDescent="0.3">
      <c r="A1560" t="s">
        <v>2570</v>
      </c>
      <c r="B1560" t="s">
        <v>53</v>
      </c>
      <c r="C1560">
        <v>25</v>
      </c>
      <c r="D1560">
        <v>4</v>
      </c>
      <c r="E1560">
        <v>1941</v>
      </c>
      <c r="F1560" s="6">
        <v>0.33333333333333331</v>
      </c>
      <c r="G1560">
        <v>-4.8339999999999996</v>
      </c>
      <c r="H1560">
        <v>45.767000000000003</v>
      </c>
      <c r="I1560" t="s">
        <v>190</v>
      </c>
      <c r="J1560" t="s">
        <v>153</v>
      </c>
      <c r="K1560" t="s">
        <v>105</v>
      </c>
    </row>
    <row r="1561" spans="1:11" x14ac:dyDescent="0.3">
      <c r="A1561" t="s">
        <v>2571</v>
      </c>
      <c r="B1561" t="s">
        <v>53</v>
      </c>
      <c r="C1561">
        <v>26</v>
      </c>
      <c r="D1561">
        <v>2</v>
      </c>
      <c r="E1561">
        <v>1972</v>
      </c>
      <c r="F1561" s="6">
        <v>0.52083333333333337</v>
      </c>
      <c r="G1561">
        <v>-2.8220000000000001</v>
      </c>
      <c r="H1561">
        <v>49.415999999999997</v>
      </c>
      <c r="I1561" t="s">
        <v>126</v>
      </c>
      <c r="J1561" t="s">
        <v>629</v>
      </c>
      <c r="K1561" t="s">
        <v>105</v>
      </c>
    </row>
    <row r="1562" spans="1:11" x14ac:dyDescent="0.3">
      <c r="A1562" t="s">
        <v>2572</v>
      </c>
      <c r="B1562" t="s">
        <v>53</v>
      </c>
      <c r="C1562">
        <v>23</v>
      </c>
      <c r="D1562">
        <v>9</v>
      </c>
      <c r="E1562">
        <v>1960</v>
      </c>
      <c r="F1562" s="6">
        <v>0.57291666666666663</v>
      </c>
      <c r="G1562">
        <v>4.0999999999999996</v>
      </c>
      <c r="H1562">
        <v>47.996000000000002</v>
      </c>
      <c r="I1562" t="s">
        <v>126</v>
      </c>
      <c r="J1562" t="s">
        <v>2573</v>
      </c>
      <c r="K1562" t="s">
        <v>105</v>
      </c>
    </row>
    <row r="1563" spans="1:11" x14ac:dyDescent="0.3">
      <c r="A1563" t="s">
        <v>2574</v>
      </c>
      <c r="B1563" t="s">
        <v>168</v>
      </c>
      <c r="C1563">
        <v>21</v>
      </c>
      <c r="D1563">
        <v>1</v>
      </c>
      <c r="E1563">
        <v>1921</v>
      </c>
      <c r="F1563" s="6">
        <v>0.17708333333333334</v>
      </c>
      <c r="G1563">
        <v>97.747</v>
      </c>
      <c r="H1563">
        <v>30.265000000000001</v>
      </c>
      <c r="I1563" t="s">
        <v>104</v>
      </c>
      <c r="J1563" t="s">
        <v>2575</v>
      </c>
      <c r="K1563" t="s">
        <v>105</v>
      </c>
    </row>
    <row r="1564" spans="1:11" x14ac:dyDescent="0.3">
      <c r="A1564" t="s">
        <v>2576</v>
      </c>
      <c r="B1564" t="s">
        <v>168</v>
      </c>
      <c r="C1564">
        <v>10</v>
      </c>
      <c r="D1564">
        <v>10</v>
      </c>
      <c r="E1564">
        <v>1977</v>
      </c>
      <c r="F1564" s="6">
        <v>0.46666666666666667</v>
      </c>
      <c r="G1564">
        <v>71.076999999999998</v>
      </c>
      <c r="H1564">
        <v>42.777000000000001</v>
      </c>
      <c r="I1564" t="s">
        <v>106</v>
      </c>
      <c r="J1564" t="s">
        <v>2577</v>
      </c>
      <c r="K1564" t="s">
        <v>105</v>
      </c>
    </row>
    <row r="1565" spans="1:11" x14ac:dyDescent="0.3">
      <c r="A1565" t="s">
        <v>2578</v>
      </c>
      <c r="B1565" t="s">
        <v>168</v>
      </c>
      <c r="C1565">
        <v>1</v>
      </c>
      <c r="D1565">
        <v>10</v>
      </c>
      <c r="E1565">
        <v>1963</v>
      </c>
      <c r="F1565" s="6">
        <v>0.55833333333333335</v>
      </c>
      <c r="G1565">
        <v>72.137</v>
      </c>
      <c r="H1565">
        <v>44.41</v>
      </c>
      <c r="I1565" t="s">
        <v>106</v>
      </c>
      <c r="J1565" t="s">
        <v>2579</v>
      </c>
      <c r="K1565" t="s">
        <v>105</v>
      </c>
    </row>
    <row r="1566" spans="1:11" x14ac:dyDescent="0.3">
      <c r="A1566" t="s">
        <v>2580</v>
      </c>
      <c r="B1566" t="s">
        <v>168</v>
      </c>
      <c r="C1566">
        <v>27</v>
      </c>
      <c r="D1566">
        <v>9</v>
      </c>
      <c r="E1566">
        <v>1959</v>
      </c>
      <c r="F1566" s="6">
        <v>4.3055555555555555E-2</v>
      </c>
      <c r="G1566">
        <v>89.385000000000005</v>
      </c>
      <c r="H1566">
        <v>43.073999999999998</v>
      </c>
      <c r="I1566" t="s">
        <v>144</v>
      </c>
      <c r="J1566" t="s">
        <v>2581</v>
      </c>
      <c r="K1566" t="s">
        <v>105</v>
      </c>
    </row>
    <row r="1567" spans="1:11" x14ac:dyDescent="0.3">
      <c r="A1567" t="s">
        <v>2582</v>
      </c>
      <c r="B1567" t="s">
        <v>168</v>
      </c>
      <c r="C1567">
        <v>19</v>
      </c>
      <c r="D1567">
        <v>4</v>
      </c>
      <c r="E1567">
        <v>1959</v>
      </c>
      <c r="F1567" s="6">
        <v>0.22500000000000001</v>
      </c>
      <c r="G1567">
        <v>73.263000000000005</v>
      </c>
      <c r="H1567">
        <v>40.738</v>
      </c>
      <c r="I1567" t="s">
        <v>144</v>
      </c>
      <c r="J1567" t="s">
        <v>2583</v>
      </c>
      <c r="K1567" t="s">
        <v>105</v>
      </c>
    </row>
    <row r="1568" spans="1:11" x14ac:dyDescent="0.3">
      <c r="A1568" t="s">
        <v>2584</v>
      </c>
      <c r="B1568" t="s">
        <v>168</v>
      </c>
      <c r="C1568">
        <v>17</v>
      </c>
      <c r="D1568">
        <v>6</v>
      </c>
      <c r="E1568">
        <v>1995</v>
      </c>
      <c r="F1568" s="6">
        <v>0.76180555555555551</v>
      </c>
      <c r="G1568">
        <v>84.096000000000004</v>
      </c>
      <c r="H1568">
        <v>36.947000000000003</v>
      </c>
      <c r="I1568" t="s">
        <v>106</v>
      </c>
      <c r="J1568" t="s">
        <v>2585</v>
      </c>
      <c r="K1568" t="s">
        <v>105</v>
      </c>
    </row>
    <row r="1569" spans="1:11" x14ac:dyDescent="0.3">
      <c r="A1569" t="s">
        <v>2586</v>
      </c>
      <c r="B1569" t="s">
        <v>168</v>
      </c>
      <c r="C1569">
        <v>2</v>
      </c>
      <c r="D1569">
        <v>10</v>
      </c>
      <c r="E1569">
        <v>1926</v>
      </c>
      <c r="F1569" s="6">
        <v>0.27083333333333331</v>
      </c>
      <c r="G1569">
        <v>-105.08199999999999</v>
      </c>
      <c r="H1569">
        <v>40.588999999999999</v>
      </c>
      <c r="I1569" t="s">
        <v>171</v>
      </c>
      <c r="J1569" t="s">
        <v>2587</v>
      </c>
      <c r="K1569" t="s">
        <v>105</v>
      </c>
    </row>
    <row r="1570" spans="1:11" x14ac:dyDescent="0.3">
      <c r="A1570" t="s">
        <v>2588</v>
      </c>
      <c r="B1570" t="s">
        <v>168</v>
      </c>
      <c r="C1570">
        <v>26</v>
      </c>
      <c r="D1570">
        <v>9</v>
      </c>
      <c r="E1570">
        <v>1921</v>
      </c>
      <c r="F1570" s="6">
        <v>0.46250000000000002</v>
      </c>
      <c r="G1570">
        <v>78.620999999999995</v>
      </c>
      <c r="H1570">
        <v>42.768000000000001</v>
      </c>
      <c r="I1570" t="s">
        <v>144</v>
      </c>
      <c r="J1570" t="s">
        <v>2589</v>
      </c>
      <c r="K1570" t="s">
        <v>105</v>
      </c>
    </row>
    <row r="1571" spans="1:11" x14ac:dyDescent="0.3">
      <c r="A1571" t="s">
        <v>2590</v>
      </c>
      <c r="B1571" t="s">
        <v>168</v>
      </c>
      <c r="C1571">
        <v>6</v>
      </c>
      <c r="D1571">
        <v>9</v>
      </c>
      <c r="E1571">
        <v>1963</v>
      </c>
      <c r="F1571" s="6">
        <v>0.83125000000000004</v>
      </c>
      <c r="G1571">
        <v>-117.164</v>
      </c>
      <c r="H1571">
        <v>32.716000000000001</v>
      </c>
      <c r="I1571" t="s">
        <v>171</v>
      </c>
      <c r="J1571" t="s">
        <v>1080</v>
      </c>
      <c r="K1571" t="s">
        <v>105</v>
      </c>
    </row>
    <row r="1572" spans="1:11" x14ac:dyDescent="0.3">
      <c r="A1572" t="s">
        <v>2591</v>
      </c>
      <c r="B1572" t="s">
        <v>168</v>
      </c>
      <c r="C1572">
        <v>7</v>
      </c>
      <c r="D1572">
        <v>12</v>
      </c>
      <c r="E1572">
        <v>1862</v>
      </c>
      <c r="F1572" s="6">
        <v>0.35416666666666669</v>
      </c>
      <c r="G1572">
        <v>-6.1609999999999996</v>
      </c>
      <c r="H1572">
        <v>52.256</v>
      </c>
      <c r="I1572" t="s">
        <v>147</v>
      </c>
      <c r="J1572" t="s">
        <v>2592</v>
      </c>
      <c r="K1572" t="s">
        <v>105</v>
      </c>
    </row>
    <row r="1573" spans="1:11" x14ac:dyDescent="0.3">
      <c r="A1573" t="s">
        <v>2593</v>
      </c>
      <c r="B1573" t="s">
        <v>168</v>
      </c>
      <c r="C1573">
        <v>1</v>
      </c>
      <c r="D1573">
        <v>12</v>
      </c>
      <c r="E1573">
        <v>1945</v>
      </c>
      <c r="F1573" s="6">
        <v>0.59652777777777777</v>
      </c>
      <c r="G1573">
        <v>-157.739</v>
      </c>
      <c r="H1573">
        <v>21.283000000000001</v>
      </c>
      <c r="I1573" t="s">
        <v>2594</v>
      </c>
      <c r="J1573" t="s">
        <v>2246</v>
      </c>
      <c r="K1573" t="s">
        <v>105</v>
      </c>
    </row>
    <row r="1574" spans="1:11" x14ac:dyDescent="0.3">
      <c r="A1574" t="s">
        <v>2595</v>
      </c>
      <c r="B1574" t="s">
        <v>168</v>
      </c>
      <c r="C1574">
        <v>5</v>
      </c>
      <c r="D1574">
        <v>1</v>
      </c>
      <c r="E1574">
        <v>1960</v>
      </c>
      <c r="F1574" s="6">
        <v>0.375</v>
      </c>
      <c r="G1574">
        <v>-7.1509999999999998</v>
      </c>
      <c r="H1574">
        <v>51.256</v>
      </c>
      <c r="I1574" t="s">
        <v>126</v>
      </c>
      <c r="J1574" t="s">
        <v>973</v>
      </c>
      <c r="K1574" t="s">
        <v>105</v>
      </c>
    </row>
    <row r="1575" spans="1:11" x14ac:dyDescent="0.3">
      <c r="A1575" t="s">
        <v>2596</v>
      </c>
      <c r="B1575" t="s">
        <v>168</v>
      </c>
      <c r="C1575">
        <v>3</v>
      </c>
      <c r="D1575">
        <v>7</v>
      </c>
      <c r="E1575">
        <v>1947</v>
      </c>
      <c r="F1575" s="6">
        <v>0.48888888888888887</v>
      </c>
      <c r="G1575">
        <v>101.47199999999999</v>
      </c>
      <c r="H1575">
        <v>32.24</v>
      </c>
      <c r="I1575" t="s">
        <v>144</v>
      </c>
      <c r="J1575" t="s">
        <v>2597</v>
      </c>
      <c r="K1575" t="s">
        <v>105</v>
      </c>
    </row>
    <row r="1576" spans="1:11" x14ac:dyDescent="0.3">
      <c r="A1576" t="s">
        <v>2598</v>
      </c>
      <c r="B1576" t="s">
        <v>168</v>
      </c>
      <c r="C1576">
        <v>8</v>
      </c>
      <c r="D1576">
        <v>4</v>
      </c>
      <c r="E1576">
        <v>1918</v>
      </c>
      <c r="F1576" s="6">
        <v>0.65625</v>
      </c>
      <c r="G1576">
        <v>87.632000000000005</v>
      </c>
      <c r="H1576">
        <v>41.883000000000003</v>
      </c>
      <c r="I1576" t="s">
        <v>144</v>
      </c>
      <c r="J1576" t="s">
        <v>226</v>
      </c>
      <c r="K1576" t="s">
        <v>105</v>
      </c>
    </row>
    <row r="1577" spans="1:11" x14ac:dyDescent="0.3">
      <c r="A1577" t="s">
        <v>2599</v>
      </c>
      <c r="B1577" t="s">
        <v>168</v>
      </c>
      <c r="C1577">
        <v>4</v>
      </c>
      <c r="D1577">
        <v>2</v>
      </c>
      <c r="E1577">
        <v>1921</v>
      </c>
      <c r="F1577" s="6">
        <v>0.16666666666666666</v>
      </c>
      <c r="G1577">
        <v>89.59</v>
      </c>
      <c r="H1577">
        <v>40.695</v>
      </c>
      <c r="I1577" t="s">
        <v>104</v>
      </c>
      <c r="J1577" t="s">
        <v>2600</v>
      </c>
      <c r="K1577" t="s">
        <v>105</v>
      </c>
    </row>
    <row r="1578" spans="1:11" x14ac:dyDescent="0.3">
      <c r="A1578" t="s">
        <v>2601</v>
      </c>
      <c r="B1578" t="s">
        <v>168</v>
      </c>
      <c r="C1578">
        <v>28</v>
      </c>
      <c r="D1578">
        <v>7</v>
      </c>
      <c r="E1578">
        <v>1927</v>
      </c>
      <c r="F1578" s="6">
        <v>0.19791666666666666</v>
      </c>
      <c r="G1578">
        <v>-117.377</v>
      </c>
      <c r="H1578">
        <v>33.981000000000002</v>
      </c>
      <c r="I1578" t="s">
        <v>137</v>
      </c>
      <c r="J1578" t="s">
        <v>2299</v>
      </c>
      <c r="K1578" t="s">
        <v>105</v>
      </c>
    </row>
    <row r="1579" spans="1:11" x14ac:dyDescent="0.3">
      <c r="A1579" t="s">
        <v>2602</v>
      </c>
      <c r="B1579" t="s">
        <v>168</v>
      </c>
      <c r="C1579">
        <v>18</v>
      </c>
      <c r="D1579">
        <v>12</v>
      </c>
      <c r="E1579">
        <v>1916</v>
      </c>
      <c r="F1579" s="6">
        <v>0.90277777777777779</v>
      </c>
      <c r="G1579">
        <v>90.200999999999993</v>
      </c>
      <c r="H1579">
        <v>38.634999999999998</v>
      </c>
      <c r="I1579" t="s">
        <v>104</v>
      </c>
      <c r="J1579" t="s">
        <v>1912</v>
      </c>
      <c r="K1579" t="s">
        <v>105</v>
      </c>
    </row>
    <row r="1580" spans="1:11" x14ac:dyDescent="0.3">
      <c r="A1580" t="s">
        <v>2603</v>
      </c>
      <c r="B1580" t="s">
        <v>168</v>
      </c>
      <c r="C1580">
        <v>28</v>
      </c>
      <c r="D1580">
        <v>6</v>
      </c>
      <c r="E1580">
        <v>1919</v>
      </c>
      <c r="F1580" s="6">
        <v>0.54166666666666663</v>
      </c>
      <c r="G1580">
        <v>71.034000000000006</v>
      </c>
      <c r="H1580">
        <v>42.869</v>
      </c>
      <c r="I1580" t="s">
        <v>106</v>
      </c>
      <c r="J1580" t="s">
        <v>2604</v>
      </c>
      <c r="K1580" t="s">
        <v>105</v>
      </c>
    </row>
    <row r="1581" spans="1:11" x14ac:dyDescent="0.3">
      <c r="A1581" t="s">
        <v>2605</v>
      </c>
      <c r="B1581" t="s">
        <v>168</v>
      </c>
      <c r="C1581">
        <v>23</v>
      </c>
      <c r="D1581">
        <v>1</v>
      </c>
      <c r="E1581">
        <v>1916</v>
      </c>
      <c r="F1581" s="6">
        <v>0.26041666666666669</v>
      </c>
      <c r="G1581">
        <v>82.995999999999995</v>
      </c>
      <c r="H1581">
        <v>39.963000000000001</v>
      </c>
      <c r="I1581" t="s">
        <v>144</v>
      </c>
      <c r="J1581" t="s">
        <v>224</v>
      </c>
      <c r="K1581" t="s">
        <v>105</v>
      </c>
    </row>
    <row r="1582" spans="1:11" x14ac:dyDescent="0.3">
      <c r="A1582" t="s">
        <v>2606</v>
      </c>
      <c r="B1582" t="s">
        <v>168</v>
      </c>
      <c r="C1582">
        <v>1</v>
      </c>
      <c r="D1582">
        <v>10</v>
      </c>
      <c r="E1582">
        <v>1948</v>
      </c>
      <c r="F1582" s="6">
        <v>0.33750000000000002</v>
      </c>
      <c r="G1582">
        <v>81.691000000000003</v>
      </c>
      <c r="H1582">
        <v>41.505000000000003</v>
      </c>
      <c r="I1582" t="s">
        <v>144</v>
      </c>
      <c r="J1582" t="s">
        <v>389</v>
      </c>
      <c r="K1582" t="s">
        <v>105</v>
      </c>
    </row>
    <row r="1583" spans="1:11" x14ac:dyDescent="0.3">
      <c r="A1583" t="s">
        <v>2607</v>
      </c>
      <c r="B1583" t="s">
        <v>168</v>
      </c>
      <c r="C1583">
        <v>15</v>
      </c>
      <c r="D1583">
        <v>11</v>
      </c>
      <c r="E1583">
        <v>1951</v>
      </c>
      <c r="F1583" s="6">
        <v>3.3333333333333333E-2</v>
      </c>
      <c r="G1583">
        <v>82.995999999999995</v>
      </c>
      <c r="H1583">
        <v>39.963000000000001</v>
      </c>
      <c r="I1583" t="s">
        <v>144</v>
      </c>
      <c r="J1583" t="s">
        <v>224</v>
      </c>
      <c r="K1583" t="s">
        <v>105</v>
      </c>
    </row>
    <row r="1584" spans="1:11" x14ac:dyDescent="0.3">
      <c r="A1584" t="s">
        <v>2608</v>
      </c>
      <c r="B1584" t="s">
        <v>168</v>
      </c>
      <c r="C1584">
        <v>14</v>
      </c>
      <c r="D1584">
        <v>10</v>
      </c>
      <c r="E1584">
        <v>1977</v>
      </c>
      <c r="F1584" s="6">
        <v>0.69097222222222221</v>
      </c>
      <c r="G1584">
        <v>73.552999999999997</v>
      </c>
      <c r="H1584">
        <v>45.509</v>
      </c>
      <c r="I1584" t="s">
        <v>106</v>
      </c>
      <c r="J1584" t="s">
        <v>2609</v>
      </c>
      <c r="K1584" t="s">
        <v>105</v>
      </c>
    </row>
    <row r="1585" spans="1:11" x14ac:dyDescent="0.3">
      <c r="A1585" t="s">
        <v>2610</v>
      </c>
      <c r="B1585" t="s">
        <v>168</v>
      </c>
      <c r="C1585">
        <v>31</v>
      </c>
      <c r="D1585">
        <v>10</v>
      </c>
      <c r="E1585">
        <v>1970</v>
      </c>
      <c r="F1585" s="6">
        <v>0.33680555555555558</v>
      </c>
      <c r="G1585">
        <v>-11.430999999999999</v>
      </c>
      <c r="H1585">
        <v>46.899000000000001</v>
      </c>
      <c r="I1585" t="s">
        <v>126</v>
      </c>
      <c r="J1585" t="s">
        <v>2107</v>
      </c>
      <c r="K1585" t="s">
        <v>105</v>
      </c>
    </row>
    <row r="1586" spans="1:11" x14ac:dyDescent="0.3">
      <c r="A1586" t="s">
        <v>2611</v>
      </c>
      <c r="B1586" t="s">
        <v>168</v>
      </c>
      <c r="C1586">
        <v>13</v>
      </c>
      <c r="D1586">
        <v>7</v>
      </c>
      <c r="E1586">
        <v>1938</v>
      </c>
      <c r="F1586" s="6">
        <v>0.85416666666666663</v>
      </c>
      <c r="G1586">
        <v>-9.1880000000000006</v>
      </c>
      <c r="H1586">
        <v>45.463999999999999</v>
      </c>
      <c r="I1586" t="s">
        <v>126</v>
      </c>
      <c r="J1586" t="s">
        <v>286</v>
      </c>
      <c r="K1586" t="s">
        <v>105</v>
      </c>
    </row>
    <row r="1587" spans="1:11" x14ac:dyDescent="0.3">
      <c r="A1587" t="s">
        <v>2612</v>
      </c>
      <c r="B1587" t="s">
        <v>168</v>
      </c>
      <c r="C1587">
        <v>13</v>
      </c>
      <c r="D1587">
        <v>5</v>
      </c>
      <c r="E1587">
        <v>1927</v>
      </c>
      <c r="F1587" s="6">
        <v>0.375</v>
      </c>
      <c r="G1587">
        <v>-12.494</v>
      </c>
      <c r="H1587">
        <v>41.890999999999998</v>
      </c>
      <c r="I1587" t="s">
        <v>126</v>
      </c>
      <c r="J1587" t="s">
        <v>297</v>
      </c>
      <c r="K1587" t="s">
        <v>105</v>
      </c>
    </row>
    <row r="1588" spans="1:11" x14ac:dyDescent="0.3">
      <c r="A1588" t="s">
        <v>2613</v>
      </c>
      <c r="B1588" t="s">
        <v>53</v>
      </c>
      <c r="C1588">
        <v>1</v>
      </c>
      <c r="D1588">
        <v>1</v>
      </c>
      <c r="E1588">
        <v>2000</v>
      </c>
      <c r="F1588" s="6">
        <v>0</v>
      </c>
      <c r="G1588">
        <v>-101</v>
      </c>
      <c r="H1588">
        <v>4.59</v>
      </c>
      <c r="I1588" t="s">
        <v>326</v>
      </c>
      <c r="J1588" t="s">
        <v>426</v>
      </c>
      <c r="K1588" t="s">
        <v>105</v>
      </c>
    </row>
    <row r="1589" spans="1:11" x14ac:dyDescent="0.3">
      <c r="A1589" t="s">
        <v>2614</v>
      </c>
      <c r="B1589" t="s">
        <v>53</v>
      </c>
      <c r="C1589">
        <v>24</v>
      </c>
      <c r="D1589">
        <v>10</v>
      </c>
      <c r="E1589">
        <v>1930</v>
      </c>
      <c r="F1589" s="6">
        <v>0.83333333333333337</v>
      </c>
      <c r="G1589">
        <v>93.933000000000007</v>
      </c>
      <c r="H1589">
        <v>29.731000000000002</v>
      </c>
      <c r="I1589" t="s">
        <v>104</v>
      </c>
      <c r="J1589" t="s">
        <v>2615</v>
      </c>
      <c r="K1589" t="s">
        <v>105</v>
      </c>
    </row>
    <row r="1590" spans="1:11" x14ac:dyDescent="0.3">
      <c r="A1590" t="s">
        <v>2616</v>
      </c>
      <c r="B1590" t="s">
        <v>53</v>
      </c>
      <c r="C1590">
        <v>4</v>
      </c>
      <c r="D1590">
        <v>11</v>
      </c>
      <c r="E1590">
        <v>1949</v>
      </c>
      <c r="F1590" s="6">
        <v>0.69513888888888886</v>
      </c>
      <c r="G1590">
        <v>74.007000000000005</v>
      </c>
      <c r="H1590">
        <v>40.713000000000001</v>
      </c>
      <c r="I1590" t="s">
        <v>144</v>
      </c>
      <c r="J1590" t="s">
        <v>124</v>
      </c>
      <c r="K1590" t="s">
        <v>105</v>
      </c>
    </row>
    <row r="1591" spans="1:11" x14ac:dyDescent="0.3">
      <c r="A1591" t="s">
        <v>2617</v>
      </c>
      <c r="B1591" t="s">
        <v>53</v>
      </c>
      <c r="C1591">
        <v>29</v>
      </c>
      <c r="D1591">
        <v>9</v>
      </c>
      <c r="E1591">
        <v>1910</v>
      </c>
      <c r="F1591" s="6">
        <v>0.70833333333333337</v>
      </c>
      <c r="G1591">
        <v>95.945999999999998</v>
      </c>
      <c r="H1591">
        <v>33.424999999999997</v>
      </c>
      <c r="I1591" t="s">
        <v>104</v>
      </c>
      <c r="J1591" t="s">
        <v>2618</v>
      </c>
      <c r="K1591" t="s">
        <v>105</v>
      </c>
    </row>
    <row r="1592" spans="1:11" x14ac:dyDescent="0.3">
      <c r="A1592" t="s">
        <v>2619</v>
      </c>
      <c r="B1592" t="s">
        <v>53</v>
      </c>
      <c r="C1592">
        <v>31</v>
      </c>
      <c r="D1592">
        <v>7</v>
      </c>
      <c r="E1592">
        <v>1958</v>
      </c>
      <c r="F1592" s="6">
        <v>0.60902777777777772</v>
      </c>
      <c r="G1592">
        <v>92.105999999999995</v>
      </c>
      <c r="H1592">
        <v>46.783000000000001</v>
      </c>
      <c r="I1592" t="s">
        <v>144</v>
      </c>
      <c r="J1592" t="s">
        <v>2620</v>
      </c>
      <c r="K1592" t="s">
        <v>105</v>
      </c>
    </row>
    <row r="1593" spans="1:11" x14ac:dyDescent="0.3">
      <c r="A1593" t="s">
        <v>2621</v>
      </c>
      <c r="B1593" t="s">
        <v>53</v>
      </c>
      <c r="C1593">
        <v>22</v>
      </c>
      <c r="D1593">
        <v>1</v>
      </c>
      <c r="E1593">
        <v>1934</v>
      </c>
      <c r="F1593" s="6">
        <v>0.97222222222222221</v>
      </c>
      <c r="G1593">
        <v>122.42</v>
      </c>
      <c r="H1593">
        <v>37.78</v>
      </c>
      <c r="I1593" t="s">
        <v>137</v>
      </c>
      <c r="J1593" t="s">
        <v>172</v>
      </c>
      <c r="K1593" t="s">
        <v>105</v>
      </c>
    </row>
    <row r="1594" spans="1:11" x14ac:dyDescent="0.3">
      <c r="A1594" t="s">
        <v>2622</v>
      </c>
      <c r="B1594" t="s">
        <v>53</v>
      </c>
      <c r="C1594">
        <v>17</v>
      </c>
      <c r="D1594">
        <v>5</v>
      </c>
      <c r="E1594">
        <v>1942</v>
      </c>
      <c r="F1594" s="6">
        <v>5.6944444444444443E-2</v>
      </c>
      <c r="G1594">
        <v>83.194999999999993</v>
      </c>
      <c r="H1594">
        <v>37.252000000000002</v>
      </c>
      <c r="I1594" t="s">
        <v>106</v>
      </c>
      <c r="J1594" t="s">
        <v>2623</v>
      </c>
      <c r="K1594" t="s">
        <v>105</v>
      </c>
    </row>
    <row r="1595" spans="1:11" x14ac:dyDescent="0.3">
      <c r="A1595" t="s">
        <v>2624</v>
      </c>
      <c r="B1595" t="s">
        <v>53</v>
      </c>
      <c r="C1595">
        <v>22</v>
      </c>
      <c r="D1595">
        <v>6</v>
      </c>
      <c r="E1595">
        <v>1922</v>
      </c>
      <c r="F1595" s="6">
        <v>0.2638888888888889</v>
      </c>
      <c r="G1595">
        <v>85.137</v>
      </c>
      <c r="H1595">
        <v>41.076999999999998</v>
      </c>
      <c r="I1595" t="s">
        <v>104</v>
      </c>
      <c r="J1595" t="s">
        <v>2625</v>
      </c>
      <c r="K1595" t="s">
        <v>105</v>
      </c>
    </row>
    <row r="1596" spans="1:11" x14ac:dyDescent="0.3">
      <c r="A1596" t="s">
        <v>2626</v>
      </c>
      <c r="B1596" t="s">
        <v>53</v>
      </c>
      <c r="C1596">
        <v>15</v>
      </c>
      <c r="D1596">
        <v>12</v>
      </c>
      <c r="E1596">
        <v>1923</v>
      </c>
      <c r="F1596" s="6">
        <v>0.92708333333333337</v>
      </c>
      <c r="G1596">
        <v>81.691000000000003</v>
      </c>
      <c r="H1596">
        <v>41.505000000000003</v>
      </c>
      <c r="I1596" t="s">
        <v>144</v>
      </c>
      <c r="J1596" t="s">
        <v>389</v>
      </c>
      <c r="K1596" t="s">
        <v>105</v>
      </c>
    </row>
    <row r="1597" spans="1:11" x14ac:dyDescent="0.3">
      <c r="A1597" t="s">
        <v>2627</v>
      </c>
      <c r="B1597" t="s">
        <v>53</v>
      </c>
      <c r="C1597">
        <v>28</v>
      </c>
      <c r="D1597">
        <v>7</v>
      </c>
      <c r="E1597">
        <v>1943</v>
      </c>
      <c r="F1597" s="6">
        <v>0.48402777777777778</v>
      </c>
      <c r="G1597">
        <v>90.200999999999993</v>
      </c>
      <c r="H1597">
        <v>38.634999999999998</v>
      </c>
      <c r="I1597" t="s">
        <v>144</v>
      </c>
      <c r="J1597" t="s">
        <v>1912</v>
      </c>
      <c r="K1597" t="s">
        <v>105</v>
      </c>
    </row>
    <row r="1598" spans="1:11" x14ac:dyDescent="0.3">
      <c r="A1598" t="s">
        <v>2628</v>
      </c>
      <c r="B1598" t="s">
        <v>53</v>
      </c>
      <c r="C1598">
        <v>7</v>
      </c>
      <c r="D1598">
        <v>11</v>
      </c>
      <c r="E1598">
        <v>1910</v>
      </c>
      <c r="F1598" s="6">
        <v>0.58333333333333337</v>
      </c>
      <c r="G1598">
        <v>81.691000000000003</v>
      </c>
      <c r="H1598">
        <v>41.505000000000003</v>
      </c>
      <c r="I1598" t="s">
        <v>144</v>
      </c>
      <c r="J1598" t="s">
        <v>389</v>
      </c>
      <c r="K1598" t="s">
        <v>105</v>
      </c>
    </row>
    <row r="1599" spans="1:11" x14ac:dyDescent="0.3">
      <c r="A1599" t="s">
        <v>2629</v>
      </c>
      <c r="B1599" t="s">
        <v>53</v>
      </c>
      <c r="C1599">
        <v>12</v>
      </c>
      <c r="D1599">
        <v>4</v>
      </c>
      <c r="E1599">
        <v>1942</v>
      </c>
      <c r="F1599" s="6">
        <v>0.4201388888888889</v>
      </c>
      <c r="G1599">
        <v>4.76</v>
      </c>
      <c r="H1599">
        <v>55.948</v>
      </c>
      <c r="I1599" t="s">
        <v>190</v>
      </c>
      <c r="J1599" t="s">
        <v>2630</v>
      </c>
      <c r="K1599" t="s">
        <v>105</v>
      </c>
    </row>
    <row r="1600" spans="1:11" x14ac:dyDescent="0.3">
      <c r="A1600" t="s">
        <v>2631</v>
      </c>
      <c r="B1600" t="s">
        <v>53</v>
      </c>
      <c r="C1600">
        <v>25</v>
      </c>
      <c r="D1600">
        <v>8</v>
      </c>
      <c r="E1600">
        <v>1934</v>
      </c>
      <c r="F1600" s="6">
        <v>0.1875</v>
      </c>
      <c r="G1600">
        <v>95.41</v>
      </c>
      <c r="H1600">
        <v>32.515999999999998</v>
      </c>
      <c r="I1600" t="s">
        <v>144</v>
      </c>
      <c r="J1600" t="s">
        <v>2632</v>
      </c>
      <c r="K1600" t="s">
        <v>105</v>
      </c>
    </row>
    <row r="1601" spans="1:11" x14ac:dyDescent="0.3">
      <c r="A1601" t="s">
        <v>2633</v>
      </c>
      <c r="B1601" t="s">
        <v>53</v>
      </c>
      <c r="C1601">
        <v>27</v>
      </c>
      <c r="D1601">
        <v>6</v>
      </c>
      <c r="E1601">
        <v>1929</v>
      </c>
      <c r="F1601" s="6">
        <v>0.25</v>
      </c>
      <c r="G1601">
        <v>98.113</v>
      </c>
      <c r="H1601">
        <v>32.808999999999997</v>
      </c>
      <c r="I1601" t="s">
        <v>144</v>
      </c>
      <c r="J1601" t="s">
        <v>2634</v>
      </c>
      <c r="K1601" t="s">
        <v>105</v>
      </c>
    </row>
    <row r="1602" spans="1:11" x14ac:dyDescent="0.3">
      <c r="A1602" t="s">
        <v>2635</v>
      </c>
      <c r="B1602" t="s">
        <v>53</v>
      </c>
      <c r="C1602">
        <v>27</v>
      </c>
      <c r="D1602">
        <v>7</v>
      </c>
      <c r="E1602">
        <v>1957</v>
      </c>
      <c r="F1602" s="6">
        <v>0.85763888888888884</v>
      </c>
      <c r="G1602">
        <v>94.79</v>
      </c>
      <c r="H1602">
        <v>29.3</v>
      </c>
      <c r="I1602" t="s">
        <v>144</v>
      </c>
      <c r="J1602" t="s">
        <v>2311</v>
      </c>
      <c r="K1602" t="s">
        <v>105</v>
      </c>
    </row>
    <row r="1603" spans="1:11" x14ac:dyDescent="0.3">
      <c r="A1603" t="s">
        <v>2636</v>
      </c>
      <c r="B1603" t="s">
        <v>53</v>
      </c>
      <c r="C1603">
        <v>21</v>
      </c>
      <c r="D1603">
        <v>4</v>
      </c>
      <c r="E1603">
        <v>1940</v>
      </c>
      <c r="F1603" s="6">
        <v>0.92708333333333337</v>
      </c>
      <c r="G1603">
        <v>84.513999999999996</v>
      </c>
      <c r="H1603">
        <v>39.103999999999999</v>
      </c>
      <c r="I1603" t="s">
        <v>144</v>
      </c>
      <c r="J1603" t="s">
        <v>140</v>
      </c>
      <c r="K1603" t="s">
        <v>105</v>
      </c>
    </row>
    <row r="1604" spans="1:11" x14ac:dyDescent="0.3">
      <c r="A1604" t="s">
        <v>2637</v>
      </c>
      <c r="B1604" t="s">
        <v>53</v>
      </c>
      <c r="C1604">
        <v>23</v>
      </c>
      <c r="D1604">
        <v>5</v>
      </c>
      <c r="E1604">
        <v>1973</v>
      </c>
      <c r="F1604" s="6">
        <v>0.72847222222222219</v>
      </c>
      <c r="G1604">
        <v>71.058999999999997</v>
      </c>
      <c r="H1604">
        <v>42.359000000000002</v>
      </c>
      <c r="I1604" t="s">
        <v>106</v>
      </c>
      <c r="J1604" t="s">
        <v>176</v>
      </c>
      <c r="K1604" t="s">
        <v>105</v>
      </c>
    </row>
    <row r="1605" spans="1:11" x14ac:dyDescent="0.3">
      <c r="A1605" t="s">
        <v>2638</v>
      </c>
      <c r="B1605" t="s">
        <v>53</v>
      </c>
      <c r="C1605">
        <v>29</v>
      </c>
      <c r="D1605">
        <v>7</v>
      </c>
      <c r="E1605">
        <v>1946</v>
      </c>
      <c r="F1605" s="6">
        <v>0.45833333333333331</v>
      </c>
      <c r="G1605">
        <v>4.2569999999999997</v>
      </c>
      <c r="H1605">
        <v>55.866</v>
      </c>
      <c r="I1605" t="s">
        <v>126</v>
      </c>
      <c r="J1605" t="s">
        <v>211</v>
      </c>
      <c r="K1605" t="s">
        <v>105</v>
      </c>
    </row>
    <row r="1606" spans="1:11" x14ac:dyDescent="0.3">
      <c r="A1606" t="s">
        <v>2639</v>
      </c>
      <c r="B1606" t="s">
        <v>53</v>
      </c>
      <c r="C1606">
        <v>23</v>
      </c>
      <c r="D1606">
        <v>1</v>
      </c>
      <c r="E1606">
        <v>1943</v>
      </c>
      <c r="F1606" s="6">
        <v>0.32291666666666669</v>
      </c>
      <c r="G1606">
        <v>2.0070000000000001</v>
      </c>
      <c r="H1606">
        <v>57.69</v>
      </c>
      <c r="I1606" t="s">
        <v>126</v>
      </c>
      <c r="J1606" t="s">
        <v>2640</v>
      </c>
      <c r="K1606" t="s">
        <v>105</v>
      </c>
    </row>
    <row r="1607" spans="1:11" x14ac:dyDescent="0.3">
      <c r="A1607" t="s">
        <v>2641</v>
      </c>
      <c r="B1607" t="s">
        <v>53</v>
      </c>
      <c r="C1607">
        <v>28</v>
      </c>
      <c r="D1607">
        <v>12</v>
      </c>
      <c r="E1607">
        <v>1928</v>
      </c>
      <c r="F1607" s="6">
        <v>0.1875</v>
      </c>
      <c r="G1607">
        <v>84.513999999999996</v>
      </c>
      <c r="H1607">
        <v>39.103999999999999</v>
      </c>
      <c r="I1607" t="s">
        <v>144</v>
      </c>
      <c r="J1607" t="s">
        <v>140</v>
      </c>
      <c r="K1607" t="s">
        <v>105</v>
      </c>
    </row>
    <row r="1608" spans="1:11" x14ac:dyDescent="0.3">
      <c r="A1608" t="s">
        <v>2642</v>
      </c>
      <c r="B1608" t="s">
        <v>53</v>
      </c>
      <c r="C1608">
        <v>17</v>
      </c>
      <c r="D1608">
        <v>7</v>
      </c>
      <c r="E1608">
        <v>1936</v>
      </c>
      <c r="F1608" s="6">
        <v>0.32291666666666669</v>
      </c>
      <c r="G1608">
        <v>83.177000000000007</v>
      </c>
      <c r="H1608">
        <v>41.115000000000002</v>
      </c>
      <c r="I1608" t="s">
        <v>106</v>
      </c>
      <c r="J1608" t="s">
        <v>2643</v>
      </c>
      <c r="K1608" t="s">
        <v>105</v>
      </c>
    </row>
    <row r="1609" spans="1:11" x14ac:dyDescent="0.3">
      <c r="A1609" t="s">
        <v>2644</v>
      </c>
      <c r="B1609" t="s">
        <v>53</v>
      </c>
      <c r="C1609">
        <v>9</v>
      </c>
      <c r="D1609">
        <v>11</v>
      </c>
      <c r="E1609">
        <v>1970</v>
      </c>
      <c r="F1609" s="6">
        <v>0.69930555555555551</v>
      </c>
      <c r="G1609">
        <v>71.802000000000007</v>
      </c>
      <c r="H1609">
        <v>42.262</v>
      </c>
      <c r="I1609" t="s">
        <v>144</v>
      </c>
      <c r="J1609" t="s">
        <v>520</v>
      </c>
      <c r="K1609" t="s">
        <v>105</v>
      </c>
    </row>
    <row r="1610" spans="1:11" x14ac:dyDescent="0.3">
      <c r="A1610" t="s">
        <v>2645</v>
      </c>
      <c r="B1610" t="s">
        <v>53</v>
      </c>
      <c r="C1610">
        <v>21</v>
      </c>
      <c r="D1610">
        <v>8</v>
      </c>
      <c r="E1610">
        <v>1916</v>
      </c>
      <c r="F1610" s="6">
        <v>0.32291666666666669</v>
      </c>
      <c r="G1610">
        <v>2.0950000000000002</v>
      </c>
      <c r="H1610">
        <v>57.146999999999998</v>
      </c>
      <c r="I1610" t="s">
        <v>126</v>
      </c>
      <c r="J1610" t="s">
        <v>135</v>
      </c>
      <c r="K1610" t="s">
        <v>105</v>
      </c>
    </row>
    <row r="1611" spans="1:11" x14ac:dyDescent="0.3">
      <c r="A1611" t="s">
        <v>2646</v>
      </c>
      <c r="B1611" t="s">
        <v>53</v>
      </c>
      <c r="C1611">
        <v>6</v>
      </c>
      <c r="D1611">
        <v>4</v>
      </c>
      <c r="E1611">
        <v>1932</v>
      </c>
      <c r="F1611" s="6">
        <v>0.11458333333333333</v>
      </c>
      <c r="G1611">
        <v>81.691000000000003</v>
      </c>
      <c r="H1611">
        <v>41.505000000000003</v>
      </c>
      <c r="I1611" t="s">
        <v>144</v>
      </c>
      <c r="J1611" t="s">
        <v>389</v>
      </c>
      <c r="K1611" t="s">
        <v>105</v>
      </c>
    </row>
    <row r="1612" spans="1:11" x14ac:dyDescent="0.3">
      <c r="A1612" t="s">
        <v>2647</v>
      </c>
      <c r="B1612" t="s">
        <v>53</v>
      </c>
      <c r="C1612">
        <v>20</v>
      </c>
      <c r="D1612">
        <v>12</v>
      </c>
      <c r="E1612">
        <v>1946</v>
      </c>
      <c r="F1612" s="6">
        <v>0.26944444444444443</v>
      </c>
      <c r="G1612">
        <v>84.191999999999993</v>
      </c>
      <c r="H1612">
        <v>39.761000000000003</v>
      </c>
      <c r="I1612" t="s">
        <v>144</v>
      </c>
      <c r="J1612" t="s">
        <v>2648</v>
      </c>
      <c r="K1612" t="s">
        <v>105</v>
      </c>
    </row>
    <row r="1613" spans="1:11" x14ac:dyDescent="0.3">
      <c r="A1613" t="s">
        <v>2649</v>
      </c>
      <c r="B1613" t="s">
        <v>53</v>
      </c>
      <c r="C1613">
        <v>28</v>
      </c>
      <c r="D1613">
        <v>3</v>
      </c>
      <c r="E1613">
        <v>1930</v>
      </c>
      <c r="F1613" s="6">
        <v>0.6875</v>
      </c>
      <c r="G1613">
        <v>96.796000000000006</v>
      </c>
      <c r="H1613">
        <v>32.777999999999999</v>
      </c>
      <c r="I1613" t="s">
        <v>104</v>
      </c>
      <c r="J1613" t="s">
        <v>142</v>
      </c>
      <c r="K1613" t="s">
        <v>105</v>
      </c>
    </row>
    <row r="1614" spans="1:11" x14ac:dyDescent="0.3">
      <c r="A1614" t="s">
        <v>2650</v>
      </c>
      <c r="B1614" t="s">
        <v>53</v>
      </c>
      <c r="C1614">
        <v>11</v>
      </c>
      <c r="D1614">
        <v>4</v>
      </c>
      <c r="E1614">
        <v>1950</v>
      </c>
      <c r="F1614" s="6">
        <v>0.31458333333333333</v>
      </c>
      <c r="G1614">
        <v>-118.24299999999999</v>
      </c>
      <c r="H1614">
        <v>34.052</v>
      </c>
      <c r="I1614" t="s">
        <v>137</v>
      </c>
      <c r="J1614" t="s">
        <v>536</v>
      </c>
      <c r="K1614" t="s">
        <v>105</v>
      </c>
    </row>
    <row r="1615" spans="1:11" x14ac:dyDescent="0.3">
      <c r="A1615" t="s">
        <v>2651</v>
      </c>
      <c r="B1615" t="s">
        <v>53</v>
      </c>
      <c r="C1615">
        <v>5</v>
      </c>
      <c r="D1615">
        <v>9</v>
      </c>
      <c r="E1615">
        <v>1939</v>
      </c>
      <c r="F1615" s="6">
        <v>0.96875</v>
      </c>
      <c r="G1615">
        <v>95.67</v>
      </c>
      <c r="H1615">
        <v>39.051000000000002</v>
      </c>
      <c r="I1615" t="s">
        <v>144</v>
      </c>
      <c r="J1615" t="s">
        <v>2652</v>
      </c>
      <c r="K1615" t="s">
        <v>105</v>
      </c>
    </row>
    <row r="1616" spans="1:11" x14ac:dyDescent="0.3">
      <c r="A1616" t="s">
        <v>2653</v>
      </c>
      <c r="B1616" t="s">
        <v>53</v>
      </c>
      <c r="C1616">
        <v>17</v>
      </c>
      <c r="D1616">
        <v>2</v>
      </c>
      <c r="E1616">
        <v>1940</v>
      </c>
      <c r="F1616" s="6">
        <v>0.9375</v>
      </c>
      <c r="G1616">
        <v>84.608000000000004</v>
      </c>
      <c r="H1616">
        <v>43.292000000000002</v>
      </c>
      <c r="I1616" t="s">
        <v>144</v>
      </c>
      <c r="J1616" t="s">
        <v>2654</v>
      </c>
      <c r="K1616" t="s">
        <v>105</v>
      </c>
    </row>
    <row r="1617" spans="1:11" x14ac:dyDescent="0.3">
      <c r="A1617" t="s">
        <v>2655</v>
      </c>
      <c r="B1617" t="s">
        <v>53</v>
      </c>
      <c r="C1617">
        <v>17</v>
      </c>
      <c r="D1617">
        <v>11</v>
      </c>
      <c r="E1617">
        <v>1947</v>
      </c>
      <c r="F1617" s="6">
        <v>9.5138888888888884E-2</v>
      </c>
      <c r="G1617">
        <v>-118.492</v>
      </c>
      <c r="H1617">
        <v>34.011000000000003</v>
      </c>
      <c r="I1617" t="s">
        <v>137</v>
      </c>
      <c r="J1617" t="s">
        <v>206</v>
      </c>
      <c r="K1617" t="s">
        <v>105</v>
      </c>
    </row>
    <row r="1618" spans="1:11" x14ac:dyDescent="0.3">
      <c r="A1618" t="s">
        <v>2656</v>
      </c>
      <c r="B1618" t="s">
        <v>53</v>
      </c>
      <c r="C1618">
        <v>11</v>
      </c>
      <c r="D1618">
        <v>11</v>
      </c>
      <c r="E1618">
        <v>1945</v>
      </c>
      <c r="F1618" s="6">
        <v>2.7777777777777776E-2</v>
      </c>
      <c r="G1618">
        <v>71.105000000000004</v>
      </c>
      <c r="H1618">
        <v>42.365000000000002</v>
      </c>
      <c r="I1618" t="s">
        <v>144</v>
      </c>
      <c r="J1618" t="s">
        <v>1590</v>
      </c>
      <c r="K1618" t="s">
        <v>105</v>
      </c>
    </row>
    <row r="1619" spans="1:11" x14ac:dyDescent="0.3">
      <c r="A1619" t="s">
        <v>2657</v>
      </c>
      <c r="B1619" t="s">
        <v>53</v>
      </c>
      <c r="C1619">
        <v>26</v>
      </c>
      <c r="D1619">
        <v>3</v>
      </c>
      <c r="E1619">
        <v>1920</v>
      </c>
      <c r="F1619" s="6">
        <v>6.9444444444444441E-3</v>
      </c>
      <c r="G1619">
        <v>82.995999999999995</v>
      </c>
      <c r="H1619">
        <v>39.963000000000001</v>
      </c>
      <c r="I1619" t="s">
        <v>144</v>
      </c>
      <c r="J1619" t="s">
        <v>224</v>
      </c>
      <c r="K1619" t="s">
        <v>105</v>
      </c>
    </row>
    <row r="1620" spans="1:11" x14ac:dyDescent="0.3">
      <c r="A1620" t="s">
        <v>2658</v>
      </c>
      <c r="B1620" t="s">
        <v>53</v>
      </c>
      <c r="C1620">
        <v>20</v>
      </c>
      <c r="D1620">
        <v>1</v>
      </c>
      <c r="E1620">
        <v>1956</v>
      </c>
      <c r="F1620" s="6">
        <v>0.93888888888888888</v>
      </c>
      <c r="G1620">
        <v>74.007000000000005</v>
      </c>
      <c r="H1620">
        <v>40.713000000000001</v>
      </c>
      <c r="I1620" t="s">
        <v>144</v>
      </c>
      <c r="J1620" t="s">
        <v>124</v>
      </c>
      <c r="K1620" t="s">
        <v>105</v>
      </c>
    </row>
    <row r="1621" spans="1:11" x14ac:dyDescent="0.3">
      <c r="A1621" t="s">
        <v>2659</v>
      </c>
      <c r="B1621" t="s">
        <v>53</v>
      </c>
      <c r="C1621">
        <v>25</v>
      </c>
      <c r="D1621">
        <v>6</v>
      </c>
      <c r="E1621">
        <v>1919</v>
      </c>
      <c r="F1621" s="6">
        <v>0.44791666666666669</v>
      </c>
      <c r="G1621">
        <v>74.174000000000007</v>
      </c>
      <c r="H1621">
        <v>40.731999999999999</v>
      </c>
      <c r="I1621" t="s">
        <v>106</v>
      </c>
      <c r="J1621" t="s">
        <v>1071</v>
      </c>
      <c r="K1621" t="s">
        <v>105</v>
      </c>
    </row>
    <row r="1622" spans="1:11" x14ac:dyDescent="0.3">
      <c r="A1622" t="s">
        <v>2660</v>
      </c>
      <c r="B1622" t="s">
        <v>53</v>
      </c>
      <c r="C1622">
        <v>19</v>
      </c>
      <c r="D1622">
        <v>9</v>
      </c>
      <c r="E1622">
        <v>1940</v>
      </c>
      <c r="F1622" s="6">
        <v>0.34583333333333333</v>
      </c>
      <c r="G1622">
        <v>-118.24299999999999</v>
      </c>
      <c r="H1622">
        <v>34.052</v>
      </c>
      <c r="I1622" t="s">
        <v>137</v>
      </c>
      <c r="J1622" t="s">
        <v>536</v>
      </c>
      <c r="K1622" t="s">
        <v>105</v>
      </c>
    </row>
    <row r="1623" spans="1:11" x14ac:dyDescent="0.3">
      <c r="A1623" t="s">
        <v>2661</v>
      </c>
      <c r="B1623" t="s">
        <v>53</v>
      </c>
      <c r="C1623">
        <v>13</v>
      </c>
      <c r="D1623">
        <v>7</v>
      </c>
      <c r="E1623">
        <v>1931</v>
      </c>
      <c r="F1623" s="6">
        <v>7.5694444444444439E-2</v>
      </c>
      <c r="G1623">
        <v>83.536000000000001</v>
      </c>
      <c r="H1623">
        <v>41.655000000000001</v>
      </c>
      <c r="I1623" t="s">
        <v>106</v>
      </c>
      <c r="J1623" t="s">
        <v>2019</v>
      </c>
      <c r="K1623" t="s">
        <v>105</v>
      </c>
    </row>
    <row r="1624" spans="1:11" x14ac:dyDescent="0.3">
      <c r="A1624" t="s">
        <v>2662</v>
      </c>
      <c r="B1624" t="s">
        <v>53</v>
      </c>
      <c r="C1624">
        <v>5</v>
      </c>
      <c r="D1624">
        <v>6</v>
      </c>
      <c r="E1624">
        <v>1934</v>
      </c>
      <c r="F1624" s="6">
        <v>0.96875</v>
      </c>
      <c r="G1624">
        <v>95.513000000000005</v>
      </c>
      <c r="H1624">
        <v>34.011000000000003</v>
      </c>
      <c r="I1624" t="s">
        <v>144</v>
      </c>
      <c r="J1624" t="s">
        <v>2663</v>
      </c>
      <c r="K1624" t="s">
        <v>105</v>
      </c>
    </row>
    <row r="1625" spans="1:11" x14ac:dyDescent="0.3">
      <c r="A1625" t="s">
        <v>2664</v>
      </c>
      <c r="B1625" t="s">
        <v>53</v>
      </c>
      <c r="C1625">
        <v>24</v>
      </c>
      <c r="D1625">
        <v>3</v>
      </c>
      <c r="E1625">
        <v>1926</v>
      </c>
      <c r="F1625" s="6">
        <v>0.1076388888888889</v>
      </c>
      <c r="G1625">
        <v>84.409000000000006</v>
      </c>
      <c r="H1625">
        <v>42.247</v>
      </c>
      <c r="I1625" t="s">
        <v>144</v>
      </c>
      <c r="J1625" t="s">
        <v>1000</v>
      </c>
      <c r="K1625" t="s">
        <v>105</v>
      </c>
    </row>
    <row r="1626" spans="1:11" x14ac:dyDescent="0.3">
      <c r="A1626" t="s">
        <v>2665</v>
      </c>
      <c r="B1626" t="s">
        <v>53</v>
      </c>
      <c r="C1626">
        <v>15</v>
      </c>
      <c r="D1626">
        <v>11</v>
      </c>
      <c r="E1626">
        <v>1947</v>
      </c>
      <c r="F1626" s="6">
        <v>0.4826388888888889</v>
      </c>
      <c r="G1626">
        <v>118.14100000000001</v>
      </c>
      <c r="H1626">
        <v>34.15</v>
      </c>
      <c r="I1626" t="s">
        <v>137</v>
      </c>
      <c r="J1626" t="s">
        <v>2666</v>
      </c>
      <c r="K1626" t="s">
        <v>105</v>
      </c>
    </row>
    <row r="1627" spans="1:11" x14ac:dyDescent="0.3">
      <c r="A1627" t="s">
        <v>2667</v>
      </c>
      <c r="B1627" t="s">
        <v>53</v>
      </c>
      <c r="C1627">
        <v>17</v>
      </c>
      <c r="D1627">
        <v>10</v>
      </c>
      <c r="E1627">
        <v>1962</v>
      </c>
      <c r="F1627" s="6">
        <v>3.3333333333333333E-2</v>
      </c>
      <c r="G1627">
        <v>87.712999999999994</v>
      </c>
      <c r="H1627">
        <v>43.750999999999998</v>
      </c>
      <c r="I1627" t="s">
        <v>144</v>
      </c>
      <c r="J1627" t="s">
        <v>2668</v>
      </c>
      <c r="K1627" t="s">
        <v>105</v>
      </c>
    </row>
    <row r="1628" spans="1:11" x14ac:dyDescent="0.3">
      <c r="A1628" t="s">
        <v>2669</v>
      </c>
      <c r="B1628" t="s">
        <v>53</v>
      </c>
      <c r="C1628">
        <v>2</v>
      </c>
      <c r="D1628">
        <v>4</v>
      </c>
      <c r="E1628">
        <v>1966</v>
      </c>
      <c r="F1628" s="6">
        <v>2.9166666666666667E-2</v>
      </c>
      <c r="G1628">
        <v>77.096000000000004</v>
      </c>
      <c r="H1628">
        <v>38.716000000000001</v>
      </c>
      <c r="I1628" t="s">
        <v>144</v>
      </c>
      <c r="J1628" t="s">
        <v>2670</v>
      </c>
      <c r="K1628" t="s">
        <v>105</v>
      </c>
    </row>
    <row r="1629" spans="1:11" x14ac:dyDescent="0.3">
      <c r="A1629" t="s">
        <v>2671</v>
      </c>
      <c r="B1629" t="s">
        <v>53</v>
      </c>
      <c r="C1629">
        <v>25</v>
      </c>
      <c r="D1629">
        <v>5</v>
      </c>
      <c r="E1629">
        <v>1926</v>
      </c>
      <c r="F1629" s="6">
        <v>0.36805555555555558</v>
      </c>
      <c r="G1629">
        <v>99.733000000000004</v>
      </c>
      <c r="H1629">
        <v>32.454000000000001</v>
      </c>
      <c r="I1629" t="s">
        <v>144</v>
      </c>
      <c r="J1629" t="s">
        <v>1600</v>
      </c>
      <c r="K1629" t="s">
        <v>105</v>
      </c>
    </row>
    <row r="1630" spans="1:11" x14ac:dyDescent="0.3">
      <c r="A1630" t="s">
        <v>2672</v>
      </c>
      <c r="B1630" t="s">
        <v>53</v>
      </c>
      <c r="C1630">
        <v>18</v>
      </c>
      <c r="D1630">
        <v>1</v>
      </c>
      <c r="E1630">
        <v>1950</v>
      </c>
      <c r="F1630" s="6">
        <v>0.53194444444444444</v>
      </c>
      <c r="G1630">
        <v>84.105000000000004</v>
      </c>
      <c r="H1630">
        <v>40.743000000000002</v>
      </c>
      <c r="I1630" t="s">
        <v>144</v>
      </c>
      <c r="J1630" t="s">
        <v>410</v>
      </c>
      <c r="K1630" t="s">
        <v>105</v>
      </c>
    </row>
    <row r="1631" spans="1:11" x14ac:dyDescent="0.3">
      <c r="A1631" t="s">
        <v>2673</v>
      </c>
      <c r="B1631" t="s">
        <v>53</v>
      </c>
      <c r="C1631">
        <v>19</v>
      </c>
      <c r="D1631">
        <v>8</v>
      </c>
      <c r="E1631">
        <v>1931</v>
      </c>
      <c r="F1631" s="6">
        <v>6.25E-2</v>
      </c>
      <c r="G1631">
        <v>-106.172</v>
      </c>
      <c r="H1631">
        <v>31.494</v>
      </c>
      <c r="I1631" t="s">
        <v>171</v>
      </c>
      <c r="J1631" t="s">
        <v>2674</v>
      </c>
      <c r="K1631" t="s">
        <v>105</v>
      </c>
    </row>
    <row r="1632" spans="1:11" x14ac:dyDescent="0.3">
      <c r="A1632" t="s">
        <v>2675</v>
      </c>
      <c r="B1632" t="s">
        <v>53</v>
      </c>
      <c r="C1632">
        <v>24</v>
      </c>
      <c r="D1632">
        <v>4</v>
      </c>
      <c r="E1632">
        <v>1944</v>
      </c>
      <c r="F1632" s="6">
        <v>0.41388888888888886</v>
      </c>
      <c r="G1632">
        <v>-118.24299999999999</v>
      </c>
      <c r="H1632">
        <v>34.052</v>
      </c>
      <c r="I1632" t="s">
        <v>171</v>
      </c>
      <c r="J1632" t="s">
        <v>536</v>
      </c>
      <c r="K1632" t="s">
        <v>105</v>
      </c>
    </row>
    <row r="1633" spans="1:11" x14ac:dyDescent="0.3">
      <c r="A1633" t="s">
        <v>2676</v>
      </c>
      <c r="B1633" t="s">
        <v>53</v>
      </c>
      <c r="C1633">
        <v>12</v>
      </c>
      <c r="D1633">
        <v>10</v>
      </c>
      <c r="E1633">
        <v>1925</v>
      </c>
      <c r="F1633" s="6">
        <v>0.60416666666666663</v>
      </c>
      <c r="G1633">
        <v>81.691000000000003</v>
      </c>
      <c r="H1633">
        <v>41.505000000000003</v>
      </c>
      <c r="I1633" t="s">
        <v>144</v>
      </c>
      <c r="J1633" t="s">
        <v>389</v>
      </c>
      <c r="K1633" t="s">
        <v>105</v>
      </c>
    </row>
    <row r="1634" spans="1:11" x14ac:dyDescent="0.3">
      <c r="A1634" t="s">
        <v>2677</v>
      </c>
      <c r="B1634" t="s">
        <v>53</v>
      </c>
      <c r="C1634">
        <v>5</v>
      </c>
      <c r="D1634">
        <v>3</v>
      </c>
      <c r="E1634">
        <v>1932</v>
      </c>
      <c r="F1634" s="6">
        <v>4.5138888888888888E-2</v>
      </c>
      <c r="G1634">
        <v>83.536000000000001</v>
      </c>
      <c r="H1634">
        <v>41.655000000000001</v>
      </c>
      <c r="I1634" t="s">
        <v>144</v>
      </c>
      <c r="J1634" t="s">
        <v>2019</v>
      </c>
      <c r="K1634" t="s">
        <v>105</v>
      </c>
    </row>
    <row r="1635" spans="1:11" x14ac:dyDescent="0.3">
      <c r="A1635" t="s">
        <v>2678</v>
      </c>
      <c r="B1635" t="s">
        <v>53</v>
      </c>
      <c r="C1635">
        <v>5</v>
      </c>
      <c r="D1635">
        <v>11</v>
      </c>
      <c r="E1635">
        <v>1952</v>
      </c>
      <c r="F1635" s="6">
        <v>0.88888888888888884</v>
      </c>
      <c r="G1635">
        <v>-117.02200000000001</v>
      </c>
      <c r="H1635">
        <v>32.765999999999998</v>
      </c>
      <c r="I1635" t="s">
        <v>137</v>
      </c>
      <c r="J1635" t="s">
        <v>2679</v>
      </c>
      <c r="K1635" t="s">
        <v>105</v>
      </c>
    </row>
    <row r="1636" spans="1:11" x14ac:dyDescent="0.3">
      <c r="A1636" t="s">
        <v>2680</v>
      </c>
      <c r="B1636" t="s">
        <v>53</v>
      </c>
      <c r="C1636">
        <v>1</v>
      </c>
      <c r="D1636">
        <v>5</v>
      </c>
      <c r="E1636">
        <v>1939</v>
      </c>
      <c r="F1636" s="6">
        <v>0.29166666666666669</v>
      </c>
      <c r="G1636">
        <v>77.844999999999999</v>
      </c>
      <c r="H1636">
        <v>35.225000000000001</v>
      </c>
      <c r="I1636" t="s">
        <v>106</v>
      </c>
      <c r="J1636" t="s">
        <v>2681</v>
      </c>
      <c r="K1636" t="s">
        <v>105</v>
      </c>
    </row>
    <row r="1637" spans="1:11" x14ac:dyDescent="0.3">
      <c r="A1637" t="s">
        <v>2682</v>
      </c>
      <c r="B1637" t="s">
        <v>168</v>
      </c>
      <c r="C1637">
        <v>22</v>
      </c>
      <c r="D1637">
        <v>11</v>
      </c>
      <c r="E1637">
        <v>1943</v>
      </c>
      <c r="F1637" s="6">
        <v>0.48958333333333331</v>
      </c>
      <c r="G1637">
        <v>-118.181</v>
      </c>
      <c r="H1637">
        <v>33.771999999999998</v>
      </c>
      <c r="I1637" t="s">
        <v>171</v>
      </c>
      <c r="J1637" t="s">
        <v>2285</v>
      </c>
      <c r="K1637" t="s">
        <v>105</v>
      </c>
    </row>
    <row r="1638" spans="1:11" x14ac:dyDescent="0.3">
      <c r="A1638" t="s">
        <v>2683</v>
      </c>
      <c r="B1638" t="s">
        <v>53</v>
      </c>
      <c r="C1638">
        <v>5</v>
      </c>
      <c r="D1638">
        <v>3</v>
      </c>
      <c r="E1638">
        <v>1943</v>
      </c>
      <c r="F1638" s="6">
        <v>0.94652777777777775</v>
      </c>
      <c r="G1638">
        <v>75.751000000000005</v>
      </c>
      <c r="H1638">
        <v>43.079000000000001</v>
      </c>
      <c r="I1638" t="s">
        <v>106</v>
      </c>
      <c r="J1638" t="s">
        <v>2684</v>
      </c>
      <c r="K1638" t="s">
        <v>105</v>
      </c>
    </row>
    <row r="1639" spans="1:11" x14ac:dyDescent="0.3">
      <c r="A1639" t="s">
        <v>2685</v>
      </c>
      <c r="B1639" t="s">
        <v>53</v>
      </c>
      <c r="C1639">
        <v>11</v>
      </c>
      <c r="D1639">
        <v>5</v>
      </c>
      <c r="E1639">
        <v>1964</v>
      </c>
      <c r="F1639" s="6">
        <v>0.46319444444444446</v>
      </c>
      <c r="G1639">
        <v>117.87</v>
      </c>
      <c r="H1639">
        <v>33.75</v>
      </c>
      <c r="I1639" t="s">
        <v>171</v>
      </c>
      <c r="J1639" t="s">
        <v>1069</v>
      </c>
      <c r="K1639" t="s">
        <v>105</v>
      </c>
    </row>
    <row r="1640" spans="1:11" x14ac:dyDescent="0.3">
      <c r="A1640" t="s">
        <v>2686</v>
      </c>
      <c r="B1640" t="s">
        <v>53</v>
      </c>
      <c r="C1640">
        <v>14</v>
      </c>
      <c r="D1640">
        <v>1</v>
      </c>
      <c r="E1640">
        <v>1917</v>
      </c>
      <c r="F1640" s="6">
        <v>0.41666666666666669</v>
      </c>
      <c r="G1640">
        <v>84.402000000000001</v>
      </c>
      <c r="H1640">
        <v>39.515999999999998</v>
      </c>
      <c r="I1640" t="s">
        <v>144</v>
      </c>
      <c r="J1640" t="s">
        <v>2687</v>
      </c>
      <c r="K1640" t="s">
        <v>105</v>
      </c>
    </row>
    <row r="1641" spans="1:11" x14ac:dyDescent="0.3">
      <c r="A1641" t="s">
        <v>2688</v>
      </c>
      <c r="B1641" t="s">
        <v>53</v>
      </c>
      <c r="C1641">
        <v>29</v>
      </c>
      <c r="D1641">
        <v>3</v>
      </c>
      <c r="E1641">
        <v>1937</v>
      </c>
      <c r="F1641" s="6">
        <v>2.0833333333333332E-2</v>
      </c>
      <c r="G1641">
        <v>84.233000000000004</v>
      </c>
      <c r="H1641">
        <v>32.073</v>
      </c>
      <c r="I1641" t="s">
        <v>144</v>
      </c>
      <c r="J1641" t="s">
        <v>2689</v>
      </c>
      <c r="K1641" t="s">
        <v>105</v>
      </c>
    </row>
    <row r="1642" spans="1:11" x14ac:dyDescent="0.3">
      <c r="A1642" t="s">
        <v>2690</v>
      </c>
      <c r="B1642" t="s">
        <v>53</v>
      </c>
      <c r="C1642">
        <v>24</v>
      </c>
      <c r="D1642">
        <v>6</v>
      </c>
      <c r="E1642">
        <v>1931</v>
      </c>
      <c r="F1642" s="6">
        <v>0.43333333333333335</v>
      </c>
      <c r="G1642">
        <v>-117.164</v>
      </c>
      <c r="H1642">
        <v>32.716000000000001</v>
      </c>
      <c r="I1642" t="s">
        <v>137</v>
      </c>
      <c r="J1642" t="s">
        <v>1080</v>
      </c>
      <c r="K1642" t="s">
        <v>105</v>
      </c>
    </row>
    <row r="1643" spans="1:11" x14ac:dyDescent="0.3">
      <c r="A1643" t="s">
        <v>2691</v>
      </c>
      <c r="B1643" t="s">
        <v>53</v>
      </c>
      <c r="C1643">
        <v>24</v>
      </c>
      <c r="D1643">
        <v>11</v>
      </c>
      <c r="E1643">
        <v>1942</v>
      </c>
      <c r="F1643" s="6">
        <v>0.1875</v>
      </c>
      <c r="G1643">
        <v>4.2569999999999997</v>
      </c>
      <c r="H1643">
        <v>55.866</v>
      </c>
      <c r="I1643" t="s">
        <v>126</v>
      </c>
      <c r="J1643" t="s">
        <v>211</v>
      </c>
      <c r="K1643" t="s">
        <v>105</v>
      </c>
    </row>
    <row r="1644" spans="1:11" x14ac:dyDescent="0.3">
      <c r="A1644" t="s">
        <v>2692</v>
      </c>
      <c r="B1644" t="s">
        <v>53</v>
      </c>
      <c r="C1644">
        <v>18</v>
      </c>
      <c r="D1644">
        <v>8</v>
      </c>
      <c r="E1644">
        <v>1934</v>
      </c>
      <c r="F1644" s="6">
        <v>4.1666666666666664E-2</v>
      </c>
      <c r="G1644">
        <v>81.691000000000003</v>
      </c>
      <c r="H1644">
        <v>41.505000000000003</v>
      </c>
      <c r="I1644" t="s">
        <v>106</v>
      </c>
      <c r="J1644" t="s">
        <v>389</v>
      </c>
      <c r="K1644" t="s">
        <v>105</v>
      </c>
    </row>
    <row r="1645" spans="1:11" x14ac:dyDescent="0.3">
      <c r="A1645" t="s">
        <v>2693</v>
      </c>
      <c r="B1645" t="s">
        <v>53</v>
      </c>
      <c r="C1645">
        <v>14</v>
      </c>
      <c r="D1645">
        <v>3</v>
      </c>
      <c r="E1645">
        <v>1948</v>
      </c>
      <c r="F1645" s="6">
        <v>0.32500000000000001</v>
      </c>
      <c r="G1645">
        <v>74.007000000000005</v>
      </c>
      <c r="H1645">
        <v>40.713000000000001</v>
      </c>
      <c r="I1645" t="s">
        <v>144</v>
      </c>
      <c r="J1645" t="s">
        <v>124</v>
      </c>
      <c r="K1645" t="s">
        <v>105</v>
      </c>
    </row>
    <row r="1646" spans="1:11" x14ac:dyDescent="0.3">
      <c r="A1646" t="s">
        <v>2694</v>
      </c>
      <c r="B1646" t="s">
        <v>53</v>
      </c>
      <c r="C1646">
        <v>6</v>
      </c>
      <c r="D1646">
        <v>4</v>
      </c>
      <c r="E1646">
        <v>1937</v>
      </c>
      <c r="F1646" s="6">
        <v>0.91041666666666665</v>
      </c>
      <c r="G1646">
        <v>74.007000000000005</v>
      </c>
      <c r="H1646">
        <v>40.713000000000001</v>
      </c>
      <c r="I1646" t="s">
        <v>144</v>
      </c>
      <c r="J1646" t="s">
        <v>124</v>
      </c>
      <c r="K1646" t="s">
        <v>105</v>
      </c>
    </row>
    <row r="1647" spans="1:11" x14ac:dyDescent="0.3">
      <c r="A1647" t="s">
        <v>2695</v>
      </c>
      <c r="B1647" t="s">
        <v>53</v>
      </c>
      <c r="C1647">
        <v>7</v>
      </c>
      <c r="D1647">
        <v>11</v>
      </c>
      <c r="E1647">
        <v>1918</v>
      </c>
      <c r="F1647" s="6">
        <v>0.64583333333333337</v>
      </c>
      <c r="G1647">
        <v>80.840999999999994</v>
      </c>
      <c r="H1647">
        <v>35.223999999999997</v>
      </c>
      <c r="I1647" t="s">
        <v>144</v>
      </c>
      <c r="J1647" t="s">
        <v>2696</v>
      </c>
      <c r="K1647" t="s">
        <v>105</v>
      </c>
    </row>
    <row r="1648" spans="1:11" x14ac:dyDescent="0.3">
      <c r="A1648" t="s">
        <v>2697</v>
      </c>
      <c r="B1648" t="s">
        <v>53</v>
      </c>
      <c r="C1648">
        <v>16</v>
      </c>
      <c r="D1648">
        <v>8</v>
      </c>
      <c r="E1648">
        <v>1939</v>
      </c>
      <c r="F1648" s="6">
        <v>0.88194444444444442</v>
      </c>
      <c r="G1648">
        <v>96.465000000000003</v>
      </c>
      <c r="H1648">
        <v>32.085000000000001</v>
      </c>
      <c r="I1648" t="s">
        <v>144</v>
      </c>
      <c r="J1648" t="s">
        <v>2698</v>
      </c>
      <c r="K1648" t="s">
        <v>105</v>
      </c>
    </row>
    <row r="1649" spans="1:11" x14ac:dyDescent="0.3">
      <c r="A1649" t="s">
        <v>2699</v>
      </c>
      <c r="B1649" t="s">
        <v>53</v>
      </c>
      <c r="C1649">
        <v>7</v>
      </c>
      <c r="D1649">
        <v>8</v>
      </c>
      <c r="E1649">
        <v>1942</v>
      </c>
      <c r="F1649" s="6">
        <v>0.45833333333333331</v>
      </c>
      <c r="G1649">
        <v>95.513000000000005</v>
      </c>
      <c r="H1649">
        <v>34.011000000000003</v>
      </c>
      <c r="I1649" t="s">
        <v>144</v>
      </c>
      <c r="J1649" t="s">
        <v>2663</v>
      </c>
      <c r="K1649" t="s">
        <v>105</v>
      </c>
    </row>
    <row r="1650" spans="1:11" x14ac:dyDescent="0.3">
      <c r="A1650" t="s">
        <v>2700</v>
      </c>
      <c r="B1650" t="s">
        <v>53</v>
      </c>
      <c r="C1650">
        <v>13</v>
      </c>
      <c r="D1650">
        <v>4</v>
      </c>
      <c r="E1650">
        <v>1943</v>
      </c>
      <c r="F1650" s="6">
        <v>0.49652777777777779</v>
      </c>
      <c r="G1650">
        <v>73.210999999999999</v>
      </c>
      <c r="H1650">
        <v>44.475999999999999</v>
      </c>
      <c r="I1650" t="s">
        <v>106</v>
      </c>
      <c r="J1650" t="s">
        <v>2701</v>
      </c>
      <c r="K1650" t="s">
        <v>105</v>
      </c>
    </row>
    <row r="1651" spans="1:11" x14ac:dyDescent="0.3">
      <c r="A1651" t="s">
        <v>2702</v>
      </c>
      <c r="B1651" t="s">
        <v>53</v>
      </c>
      <c r="C1651">
        <v>27</v>
      </c>
      <c r="D1651">
        <v>3</v>
      </c>
      <c r="E1651">
        <v>1957</v>
      </c>
      <c r="F1651" s="6">
        <v>0.80555555555555558</v>
      </c>
      <c r="G1651">
        <v>2.968</v>
      </c>
      <c r="H1651">
        <v>56.460999999999999</v>
      </c>
      <c r="I1651" t="s">
        <v>108</v>
      </c>
      <c r="J1651" t="s">
        <v>549</v>
      </c>
      <c r="K1651" t="s">
        <v>105</v>
      </c>
    </row>
    <row r="1652" spans="1:11" x14ac:dyDescent="0.3">
      <c r="A1652" t="s">
        <v>2703</v>
      </c>
      <c r="B1652" t="s">
        <v>53</v>
      </c>
      <c r="C1652">
        <v>16</v>
      </c>
      <c r="D1652">
        <v>5</v>
      </c>
      <c r="E1652">
        <v>1928</v>
      </c>
      <c r="F1652" s="6">
        <v>0.65486111111111112</v>
      </c>
      <c r="G1652">
        <v>122.27</v>
      </c>
      <c r="H1652">
        <v>37.869</v>
      </c>
      <c r="I1652" t="s">
        <v>137</v>
      </c>
      <c r="J1652" t="s">
        <v>640</v>
      </c>
      <c r="K1652" t="s">
        <v>105</v>
      </c>
    </row>
    <row r="1653" spans="1:11" x14ac:dyDescent="0.3">
      <c r="A1653" t="s">
        <v>2704</v>
      </c>
      <c r="B1653" t="s">
        <v>53</v>
      </c>
      <c r="C1653">
        <v>29</v>
      </c>
      <c r="D1653">
        <v>12</v>
      </c>
      <c r="E1653">
        <v>1879</v>
      </c>
      <c r="F1653" s="6">
        <v>0.41666666666666669</v>
      </c>
      <c r="G1653">
        <v>-7.266</v>
      </c>
      <c r="H1653">
        <v>43.703000000000003</v>
      </c>
      <c r="I1653" t="s">
        <v>150</v>
      </c>
      <c r="J1653" t="s">
        <v>575</v>
      </c>
      <c r="K1653" t="s">
        <v>105</v>
      </c>
    </row>
    <row r="1654" spans="1:11" x14ac:dyDescent="0.3">
      <c r="A1654" t="s">
        <v>2705</v>
      </c>
      <c r="B1654" t="s">
        <v>53</v>
      </c>
      <c r="C1654">
        <v>18</v>
      </c>
      <c r="D1654">
        <v>7</v>
      </c>
      <c r="E1654">
        <v>1954</v>
      </c>
      <c r="F1654" s="6">
        <v>0.86805555555555558</v>
      </c>
      <c r="G1654">
        <v>72.075999999999993</v>
      </c>
      <c r="H1654">
        <v>41.524000000000001</v>
      </c>
      <c r="I1654" t="s">
        <v>106</v>
      </c>
      <c r="J1654" t="s">
        <v>2706</v>
      </c>
      <c r="K1654" t="s">
        <v>105</v>
      </c>
    </row>
    <row r="1655" spans="1:11" x14ac:dyDescent="0.3">
      <c r="A1655" t="s">
        <v>2707</v>
      </c>
      <c r="B1655" t="s">
        <v>53</v>
      </c>
      <c r="C1655">
        <v>25</v>
      </c>
      <c r="D1655">
        <v>8</v>
      </c>
      <c r="E1655">
        <v>1961</v>
      </c>
      <c r="F1655" s="6">
        <v>0.74444444444444446</v>
      </c>
      <c r="G1655">
        <v>82.691000000000003</v>
      </c>
      <c r="H1655">
        <v>38.491999999999997</v>
      </c>
      <c r="I1655" t="s">
        <v>106</v>
      </c>
      <c r="J1655" t="s">
        <v>2708</v>
      </c>
      <c r="K1655" t="s">
        <v>105</v>
      </c>
    </row>
    <row r="1656" spans="1:11" x14ac:dyDescent="0.3">
      <c r="A1656" t="s">
        <v>2709</v>
      </c>
      <c r="B1656" t="s">
        <v>53</v>
      </c>
      <c r="C1656">
        <v>12</v>
      </c>
      <c r="D1656">
        <v>5</v>
      </c>
      <c r="E1656">
        <v>1950</v>
      </c>
      <c r="F1656" s="6">
        <v>0.20277777777777778</v>
      </c>
      <c r="G1656">
        <v>71.058999999999997</v>
      </c>
      <c r="H1656">
        <v>42.359000000000002</v>
      </c>
      <c r="I1656" t="s">
        <v>106</v>
      </c>
      <c r="J1656" t="s">
        <v>176</v>
      </c>
      <c r="K1656" t="s">
        <v>105</v>
      </c>
    </row>
    <row r="1657" spans="1:11" x14ac:dyDescent="0.3">
      <c r="A1657" t="s">
        <v>2710</v>
      </c>
      <c r="B1657" t="s">
        <v>53</v>
      </c>
      <c r="C1657">
        <v>29</v>
      </c>
      <c r="D1657">
        <v>11</v>
      </c>
      <c r="E1657">
        <v>1915</v>
      </c>
      <c r="F1657" s="6">
        <v>0.17708333333333334</v>
      </c>
      <c r="G1657">
        <v>84.191999999999993</v>
      </c>
      <c r="H1657">
        <v>39.761000000000003</v>
      </c>
      <c r="I1657" t="s">
        <v>144</v>
      </c>
      <c r="J1657" t="s">
        <v>2648</v>
      </c>
      <c r="K1657" t="s">
        <v>105</v>
      </c>
    </row>
    <row r="1658" spans="1:11" x14ac:dyDescent="0.3">
      <c r="A1658" t="s">
        <v>2711</v>
      </c>
      <c r="B1658" t="s">
        <v>53</v>
      </c>
      <c r="C1658">
        <v>4</v>
      </c>
      <c r="D1658">
        <v>9</v>
      </c>
      <c r="E1658">
        <v>1918</v>
      </c>
      <c r="F1658" s="6">
        <v>0.875</v>
      </c>
      <c r="G1658">
        <v>84.513999999999996</v>
      </c>
      <c r="H1658">
        <v>39.103999999999999</v>
      </c>
      <c r="I1658" t="s">
        <v>106</v>
      </c>
      <c r="J1658" t="s">
        <v>140</v>
      </c>
      <c r="K1658" t="s">
        <v>105</v>
      </c>
    </row>
    <row r="1659" spans="1:11" x14ac:dyDescent="0.3">
      <c r="A1659" t="s">
        <v>2712</v>
      </c>
      <c r="B1659" t="s">
        <v>53</v>
      </c>
      <c r="C1659">
        <v>28</v>
      </c>
      <c r="D1659">
        <v>8</v>
      </c>
      <c r="E1659">
        <v>1845</v>
      </c>
      <c r="F1659" s="6">
        <v>0.81944444444444442</v>
      </c>
      <c r="G1659">
        <v>1.2569999999999999</v>
      </c>
      <c r="H1659">
        <v>53.707999999999998</v>
      </c>
      <c r="I1659" t="s">
        <v>834</v>
      </c>
      <c r="J1659" t="s">
        <v>2355</v>
      </c>
      <c r="K1659" t="s">
        <v>105</v>
      </c>
    </row>
    <row r="1660" spans="1:11" x14ac:dyDescent="0.3">
      <c r="A1660" t="s">
        <v>2713</v>
      </c>
      <c r="B1660" t="s">
        <v>168</v>
      </c>
      <c r="C1660">
        <v>29</v>
      </c>
      <c r="D1660">
        <v>4</v>
      </c>
      <c r="E1660">
        <v>1957</v>
      </c>
      <c r="F1660" s="6">
        <v>0.78611111111111109</v>
      </c>
      <c r="G1660">
        <v>-12.323</v>
      </c>
      <c r="H1660">
        <v>58.381</v>
      </c>
      <c r="I1660" t="s">
        <v>126</v>
      </c>
      <c r="J1660" t="s">
        <v>2714</v>
      </c>
      <c r="K1660" t="s">
        <v>105</v>
      </c>
    </row>
    <row r="1661" spans="1:11" x14ac:dyDescent="0.3">
      <c r="A1661" t="s">
        <v>2715</v>
      </c>
      <c r="B1661" t="s">
        <v>53</v>
      </c>
      <c r="C1661">
        <v>18</v>
      </c>
      <c r="D1661">
        <v>2</v>
      </c>
      <c r="E1661">
        <v>1945</v>
      </c>
      <c r="F1661" s="6">
        <v>0.35416666666666669</v>
      </c>
      <c r="H1661">
        <v>-22.167999999999999</v>
      </c>
      <c r="I1661" t="s">
        <v>290</v>
      </c>
      <c r="J1661" t="s">
        <v>2716</v>
      </c>
      <c r="K1661" t="s">
        <v>105</v>
      </c>
    </row>
    <row r="1662" spans="1:11" x14ac:dyDescent="0.3">
      <c r="A1662" t="s">
        <v>2717</v>
      </c>
      <c r="B1662" t="s">
        <v>53</v>
      </c>
      <c r="C1662">
        <v>1</v>
      </c>
      <c r="D1662">
        <v>1</v>
      </c>
      <c r="E1662">
        <v>1930</v>
      </c>
      <c r="F1662" s="6">
        <v>0.15625</v>
      </c>
      <c r="G1662">
        <v>-12.339</v>
      </c>
      <c r="H1662">
        <v>45.435000000000002</v>
      </c>
      <c r="I1662" t="s">
        <v>126</v>
      </c>
      <c r="J1662" t="s">
        <v>662</v>
      </c>
      <c r="K1662" t="s">
        <v>105</v>
      </c>
    </row>
    <row r="1663" spans="1:11" x14ac:dyDescent="0.3">
      <c r="A1663" t="s">
        <v>2718</v>
      </c>
      <c r="B1663" t="s">
        <v>53</v>
      </c>
      <c r="C1663">
        <v>9</v>
      </c>
      <c r="D1663">
        <v>12</v>
      </c>
      <c r="E1663">
        <v>1969</v>
      </c>
      <c r="F1663" s="6">
        <v>0.74652777777777779</v>
      </c>
      <c r="G1663">
        <v>1.66</v>
      </c>
      <c r="H1663">
        <v>43.387999999999998</v>
      </c>
      <c r="I1663" t="s">
        <v>126</v>
      </c>
      <c r="J1663" t="s">
        <v>2719</v>
      </c>
      <c r="K1663" t="s">
        <v>105</v>
      </c>
    </row>
    <row r="1664" spans="1:11" x14ac:dyDescent="0.3">
      <c r="A1664" t="s">
        <v>2720</v>
      </c>
      <c r="B1664" t="s">
        <v>53</v>
      </c>
      <c r="C1664">
        <v>10</v>
      </c>
      <c r="D1664">
        <v>4</v>
      </c>
      <c r="E1664">
        <v>1974</v>
      </c>
      <c r="F1664" s="6">
        <v>0.65625</v>
      </c>
      <c r="G1664">
        <v>-2.9140000000000001</v>
      </c>
      <c r="H1664">
        <v>51.225000000000001</v>
      </c>
      <c r="I1664" t="s">
        <v>126</v>
      </c>
      <c r="J1664" t="s">
        <v>2721</v>
      </c>
      <c r="K1664" t="s">
        <v>105</v>
      </c>
    </row>
    <row r="1665" spans="1:11" x14ac:dyDescent="0.3">
      <c r="A1665" t="s">
        <v>2722</v>
      </c>
      <c r="B1665" t="s">
        <v>53</v>
      </c>
      <c r="C1665">
        <v>9</v>
      </c>
      <c r="D1665">
        <v>11</v>
      </c>
      <c r="E1665">
        <v>1939</v>
      </c>
      <c r="F1665" s="6">
        <v>0.22222222222222221</v>
      </c>
      <c r="G1665">
        <v>-10.688000000000001</v>
      </c>
      <c r="H1665">
        <v>53.87</v>
      </c>
      <c r="I1665" t="s">
        <v>126</v>
      </c>
      <c r="J1665" t="s">
        <v>2723</v>
      </c>
      <c r="K1665" t="s">
        <v>105</v>
      </c>
    </row>
    <row r="1666" spans="1:11" x14ac:dyDescent="0.3">
      <c r="A1666" t="s">
        <v>2724</v>
      </c>
      <c r="B1666" t="s">
        <v>53</v>
      </c>
      <c r="C1666">
        <v>9</v>
      </c>
      <c r="D1666">
        <v>1</v>
      </c>
      <c r="E1666">
        <v>1887</v>
      </c>
      <c r="F1666" s="6">
        <v>0.82291666666666663</v>
      </c>
      <c r="G1666">
        <v>-6.8319999999999999</v>
      </c>
      <c r="H1666">
        <v>47.103000000000002</v>
      </c>
      <c r="I1666" t="s">
        <v>262</v>
      </c>
      <c r="J1666" t="s">
        <v>2725</v>
      </c>
      <c r="K1666" t="s">
        <v>105</v>
      </c>
    </row>
    <row r="1667" spans="1:11" x14ac:dyDescent="0.3">
      <c r="A1667" t="s">
        <v>2726</v>
      </c>
      <c r="B1667" t="s">
        <v>168</v>
      </c>
      <c r="C1667">
        <v>25</v>
      </c>
      <c r="D1667">
        <v>8</v>
      </c>
      <c r="E1667">
        <v>1987</v>
      </c>
      <c r="F1667" s="6">
        <v>0.21319444444444444</v>
      </c>
      <c r="G1667">
        <v>-118.547</v>
      </c>
      <c r="H1667">
        <v>34.154000000000003</v>
      </c>
      <c r="I1667" t="s">
        <v>171</v>
      </c>
      <c r="J1667" t="s">
        <v>2727</v>
      </c>
      <c r="K1667" t="s">
        <v>105</v>
      </c>
    </row>
    <row r="1668" spans="1:11" x14ac:dyDescent="0.3">
      <c r="A1668" t="s">
        <v>2728</v>
      </c>
      <c r="B1668" t="s">
        <v>168</v>
      </c>
      <c r="C1668">
        <v>1</v>
      </c>
      <c r="D1668">
        <v>8</v>
      </c>
      <c r="E1668">
        <v>1895</v>
      </c>
      <c r="F1668" s="6">
        <v>0.33333333333333331</v>
      </c>
      <c r="G1668">
        <v>-5.5720000000000001</v>
      </c>
      <c r="H1668">
        <v>50.643999999999998</v>
      </c>
      <c r="I1668" t="s">
        <v>108</v>
      </c>
      <c r="J1668" t="s">
        <v>622</v>
      </c>
      <c r="K1668" t="s">
        <v>105</v>
      </c>
    </row>
    <row r="1669" spans="1:11" x14ac:dyDescent="0.3">
      <c r="A1669" t="s">
        <v>2729</v>
      </c>
      <c r="B1669" t="s">
        <v>168</v>
      </c>
      <c r="C1669">
        <v>5</v>
      </c>
      <c r="D1669">
        <v>9</v>
      </c>
      <c r="E1669">
        <v>1840</v>
      </c>
      <c r="F1669" s="6">
        <v>0.54166666666666663</v>
      </c>
      <c r="G1669">
        <v>-1.0629999999999999</v>
      </c>
      <c r="H1669">
        <v>46.633000000000003</v>
      </c>
      <c r="I1669" t="s">
        <v>150</v>
      </c>
      <c r="J1669" t="s">
        <v>2479</v>
      </c>
      <c r="K1669" t="s">
        <v>105</v>
      </c>
    </row>
    <row r="1670" spans="1:11" x14ac:dyDescent="0.3">
      <c r="A1670" t="s">
        <v>2730</v>
      </c>
      <c r="B1670" t="s">
        <v>168</v>
      </c>
      <c r="C1670">
        <v>5</v>
      </c>
      <c r="D1670">
        <v>10</v>
      </c>
      <c r="E1670">
        <v>1915</v>
      </c>
      <c r="F1670" s="6">
        <v>0.44791666666666669</v>
      </c>
      <c r="G1670">
        <v>-2.351</v>
      </c>
      <c r="H1670">
        <v>48.856999999999999</v>
      </c>
      <c r="I1670" t="s">
        <v>108</v>
      </c>
      <c r="J1670" t="s">
        <v>155</v>
      </c>
      <c r="K1670" t="s">
        <v>105</v>
      </c>
    </row>
    <row r="1671" spans="1:11" x14ac:dyDescent="0.3">
      <c r="A1671" t="s">
        <v>2731</v>
      </c>
      <c r="B1671" t="s">
        <v>168</v>
      </c>
      <c r="C1671">
        <v>27</v>
      </c>
      <c r="D1671">
        <v>9</v>
      </c>
      <c r="E1671">
        <v>1927</v>
      </c>
      <c r="F1671" s="6">
        <v>0.25</v>
      </c>
      <c r="G1671">
        <v>-4.891</v>
      </c>
      <c r="H1671">
        <v>52.372999999999998</v>
      </c>
      <c r="I1671" t="s">
        <v>126</v>
      </c>
      <c r="J1671" t="s">
        <v>217</v>
      </c>
      <c r="K1671" t="s">
        <v>105</v>
      </c>
    </row>
    <row r="1672" spans="1:11" x14ac:dyDescent="0.3">
      <c r="A1672" t="s">
        <v>2732</v>
      </c>
      <c r="B1672" t="s">
        <v>53</v>
      </c>
      <c r="C1672">
        <v>22</v>
      </c>
      <c r="D1672">
        <v>11</v>
      </c>
      <c r="E1672">
        <v>1937</v>
      </c>
      <c r="F1672" s="6">
        <v>0.68680555555555556</v>
      </c>
      <c r="G1672">
        <v>-118.24299999999999</v>
      </c>
      <c r="H1672">
        <v>34.052</v>
      </c>
      <c r="I1672" t="s">
        <v>137</v>
      </c>
      <c r="J1672" t="s">
        <v>536</v>
      </c>
      <c r="K1672" t="s">
        <v>105</v>
      </c>
    </row>
    <row r="1673" spans="1:11" x14ac:dyDescent="0.3">
      <c r="A1673" t="s">
        <v>2733</v>
      </c>
      <c r="B1673" t="s">
        <v>53</v>
      </c>
      <c r="C1673">
        <v>21</v>
      </c>
      <c r="D1673">
        <v>8</v>
      </c>
      <c r="E1673">
        <v>1990</v>
      </c>
      <c r="F1673" s="6">
        <v>0.59027777777777779</v>
      </c>
      <c r="G1673">
        <v>70.882999999999996</v>
      </c>
      <c r="H1673">
        <v>42.552</v>
      </c>
      <c r="I1673" t="s">
        <v>106</v>
      </c>
      <c r="J1673" t="s">
        <v>2734</v>
      </c>
      <c r="K1673" t="s">
        <v>105</v>
      </c>
    </row>
    <row r="1674" spans="1:11" x14ac:dyDescent="0.3">
      <c r="A1674" t="s">
        <v>2735</v>
      </c>
      <c r="B1674" t="s">
        <v>168</v>
      </c>
      <c r="C1674">
        <v>20</v>
      </c>
      <c r="D1674">
        <v>11</v>
      </c>
      <c r="E1674">
        <v>1956</v>
      </c>
      <c r="F1674" s="6">
        <v>0.59236111111111112</v>
      </c>
      <c r="G1674">
        <v>-118.181</v>
      </c>
      <c r="H1674">
        <v>33.771999999999998</v>
      </c>
      <c r="I1674" t="s">
        <v>137</v>
      </c>
      <c r="J1674" t="s">
        <v>2285</v>
      </c>
      <c r="K1674" t="s">
        <v>105</v>
      </c>
    </row>
    <row r="1675" spans="1:11" x14ac:dyDescent="0.3">
      <c r="A1675" t="s">
        <v>2736</v>
      </c>
      <c r="B1675" t="s">
        <v>53</v>
      </c>
      <c r="C1675">
        <v>18</v>
      </c>
      <c r="D1675">
        <v>1</v>
      </c>
      <c r="E1675">
        <v>1939</v>
      </c>
      <c r="F1675" s="6">
        <v>0.36666666666666664</v>
      </c>
      <c r="G1675">
        <v>97.878</v>
      </c>
      <c r="H1675">
        <v>36.393000000000001</v>
      </c>
      <c r="I1675" t="s">
        <v>104</v>
      </c>
      <c r="J1675" t="s">
        <v>2737</v>
      </c>
      <c r="K1675" t="s">
        <v>105</v>
      </c>
    </row>
    <row r="1676" spans="1:11" x14ac:dyDescent="0.3">
      <c r="A1676" t="s">
        <v>2738</v>
      </c>
      <c r="B1676" t="s">
        <v>53</v>
      </c>
      <c r="C1676">
        <v>1</v>
      </c>
      <c r="D1676">
        <v>4</v>
      </c>
      <c r="E1676">
        <v>1929</v>
      </c>
      <c r="F1676" s="6">
        <v>0.71527777777777779</v>
      </c>
      <c r="G1676">
        <v>81.605000000000004</v>
      </c>
      <c r="H1676">
        <v>41.018000000000001</v>
      </c>
      <c r="I1676" t="s">
        <v>144</v>
      </c>
      <c r="J1676" t="s">
        <v>2739</v>
      </c>
      <c r="K1676" t="s">
        <v>105</v>
      </c>
    </row>
    <row r="1677" spans="1:11" x14ac:dyDescent="0.3">
      <c r="A1677" t="s">
        <v>2740</v>
      </c>
      <c r="B1677" t="s">
        <v>53</v>
      </c>
      <c r="C1677">
        <v>6</v>
      </c>
      <c r="D1677">
        <v>11</v>
      </c>
      <c r="E1677">
        <v>1925</v>
      </c>
      <c r="F1677" s="6">
        <v>0.83333333333333337</v>
      </c>
      <c r="G1677">
        <v>80.769000000000005</v>
      </c>
      <c r="H1677">
        <v>41.139000000000003</v>
      </c>
      <c r="I1677" t="s">
        <v>144</v>
      </c>
      <c r="J1677" t="s">
        <v>2741</v>
      </c>
      <c r="K1677" t="s">
        <v>105</v>
      </c>
    </row>
    <row r="1678" spans="1:11" x14ac:dyDescent="0.3">
      <c r="A1678" t="s">
        <v>2742</v>
      </c>
      <c r="B1678" t="s">
        <v>53</v>
      </c>
      <c r="C1678">
        <v>12</v>
      </c>
      <c r="D1678">
        <v>12</v>
      </c>
      <c r="E1678">
        <v>1923</v>
      </c>
      <c r="F1678" s="6">
        <v>0.16666666666666666</v>
      </c>
      <c r="G1678">
        <v>-121.605</v>
      </c>
      <c r="H1678">
        <v>48.255000000000003</v>
      </c>
      <c r="I1678" t="s">
        <v>137</v>
      </c>
      <c r="J1678" t="s">
        <v>2743</v>
      </c>
      <c r="K1678" t="s">
        <v>105</v>
      </c>
    </row>
    <row r="1679" spans="1:11" x14ac:dyDescent="0.3">
      <c r="A1679" t="s">
        <v>2744</v>
      </c>
      <c r="B1679" t="s">
        <v>53</v>
      </c>
      <c r="C1679">
        <v>30</v>
      </c>
      <c r="D1679">
        <v>7</v>
      </c>
      <c r="E1679">
        <v>1941</v>
      </c>
      <c r="F1679" s="6">
        <v>0.69791666666666663</v>
      </c>
      <c r="G1679">
        <v>84.445999999999998</v>
      </c>
      <c r="H1679">
        <v>39.164000000000001</v>
      </c>
      <c r="I1679" t="s">
        <v>106</v>
      </c>
      <c r="J1679" t="s">
        <v>2745</v>
      </c>
      <c r="K1679" t="s">
        <v>105</v>
      </c>
    </row>
    <row r="1680" spans="1:11" x14ac:dyDescent="0.3">
      <c r="A1680" t="s">
        <v>2746</v>
      </c>
      <c r="B1680" t="s">
        <v>53</v>
      </c>
      <c r="C1680">
        <v>31</v>
      </c>
      <c r="D1680">
        <v>1</v>
      </c>
      <c r="E1680">
        <v>1949</v>
      </c>
      <c r="F1680" s="6">
        <v>0.35972222222222222</v>
      </c>
      <c r="G1680">
        <v>81.376999999999995</v>
      </c>
      <c r="H1680">
        <v>40.796999999999997</v>
      </c>
      <c r="I1680" t="s">
        <v>144</v>
      </c>
      <c r="J1680" t="s">
        <v>543</v>
      </c>
      <c r="K1680" t="s">
        <v>105</v>
      </c>
    </row>
    <row r="1681" spans="1:11" x14ac:dyDescent="0.3">
      <c r="A1681" t="s">
        <v>2747</v>
      </c>
      <c r="B1681" t="s">
        <v>53</v>
      </c>
      <c r="C1681">
        <v>22</v>
      </c>
      <c r="D1681">
        <v>7</v>
      </c>
      <c r="E1681">
        <v>1928</v>
      </c>
      <c r="F1681" s="6">
        <v>0.65972222222222221</v>
      </c>
      <c r="G1681">
        <v>95.763999999999996</v>
      </c>
      <c r="H1681">
        <v>48.844999999999999</v>
      </c>
      <c r="I1681" t="s">
        <v>144</v>
      </c>
      <c r="J1681" t="s">
        <v>2748</v>
      </c>
      <c r="K1681" t="s">
        <v>105</v>
      </c>
    </row>
    <row r="1682" spans="1:11" x14ac:dyDescent="0.3">
      <c r="A1682" t="s">
        <v>2749</v>
      </c>
      <c r="B1682" t="s">
        <v>53</v>
      </c>
      <c r="C1682">
        <v>25</v>
      </c>
      <c r="D1682">
        <v>2</v>
      </c>
      <c r="E1682">
        <v>1954</v>
      </c>
      <c r="F1682" s="6">
        <v>0.7895833333333333</v>
      </c>
      <c r="G1682">
        <v>81.850999999999999</v>
      </c>
      <c r="H1682">
        <v>40.270000000000003</v>
      </c>
      <c r="I1682" t="s">
        <v>144</v>
      </c>
      <c r="J1682" t="s">
        <v>2750</v>
      </c>
      <c r="K1682" t="s">
        <v>105</v>
      </c>
    </row>
    <row r="1683" spans="1:11" x14ac:dyDescent="0.3">
      <c r="A1683" t="s">
        <v>2751</v>
      </c>
      <c r="B1683" t="s">
        <v>53</v>
      </c>
      <c r="C1683">
        <v>15</v>
      </c>
      <c r="D1683">
        <v>11</v>
      </c>
      <c r="E1683">
        <v>1947</v>
      </c>
      <c r="F1683" s="6">
        <v>0.55902777777777779</v>
      </c>
      <c r="G1683">
        <v>77.433999999999997</v>
      </c>
      <c r="H1683">
        <v>37.540999999999997</v>
      </c>
      <c r="I1683" t="s">
        <v>144</v>
      </c>
      <c r="J1683" t="s">
        <v>2022</v>
      </c>
      <c r="K1683" t="s">
        <v>105</v>
      </c>
    </row>
    <row r="1684" spans="1:11" x14ac:dyDescent="0.3">
      <c r="A1684" t="s">
        <v>2752</v>
      </c>
      <c r="B1684" t="s">
        <v>53</v>
      </c>
      <c r="C1684">
        <v>5</v>
      </c>
      <c r="D1684">
        <v>8</v>
      </c>
      <c r="E1684">
        <v>1914</v>
      </c>
      <c r="F1684" s="6">
        <v>0.5625</v>
      </c>
      <c r="G1684">
        <v>84.513999999999996</v>
      </c>
      <c r="H1684">
        <v>39.103999999999999</v>
      </c>
      <c r="I1684" t="s">
        <v>144</v>
      </c>
      <c r="J1684" t="s">
        <v>140</v>
      </c>
      <c r="K1684" t="s">
        <v>105</v>
      </c>
    </row>
    <row r="1685" spans="1:11" x14ac:dyDescent="0.3">
      <c r="A1685" t="s">
        <v>2753</v>
      </c>
      <c r="B1685" t="s">
        <v>53</v>
      </c>
      <c r="C1685">
        <v>16</v>
      </c>
      <c r="D1685">
        <v>9</v>
      </c>
      <c r="E1685">
        <v>1938</v>
      </c>
      <c r="F1685" s="6">
        <v>0.43402777777777779</v>
      </c>
      <c r="G1685">
        <v>74.043999999999997</v>
      </c>
      <c r="H1685">
        <v>40.718000000000004</v>
      </c>
      <c r="I1685" t="s">
        <v>106</v>
      </c>
      <c r="J1685" t="s">
        <v>401</v>
      </c>
      <c r="K1685" t="s">
        <v>105</v>
      </c>
    </row>
    <row r="1686" spans="1:11" x14ac:dyDescent="0.3">
      <c r="A1686" t="s">
        <v>2754</v>
      </c>
      <c r="B1686" t="s">
        <v>53</v>
      </c>
      <c r="C1686">
        <v>7</v>
      </c>
      <c r="D1686">
        <v>4</v>
      </c>
      <c r="E1686">
        <v>1929</v>
      </c>
      <c r="F1686" s="6">
        <v>0.54166666666666663</v>
      </c>
      <c r="G1686">
        <v>0.57499999999999996</v>
      </c>
      <c r="H1686">
        <v>44.835000000000001</v>
      </c>
      <c r="I1686" t="s">
        <v>108</v>
      </c>
      <c r="J1686" t="s">
        <v>260</v>
      </c>
      <c r="K1686" t="s">
        <v>105</v>
      </c>
    </row>
    <row r="1687" spans="1:11" x14ac:dyDescent="0.3">
      <c r="A1687" t="s">
        <v>2755</v>
      </c>
      <c r="B1687" t="s">
        <v>53</v>
      </c>
      <c r="C1687">
        <v>9</v>
      </c>
      <c r="D1687">
        <v>1</v>
      </c>
      <c r="E1687">
        <v>1935</v>
      </c>
      <c r="F1687" s="6">
        <v>0.70138888888888884</v>
      </c>
      <c r="G1687">
        <v>73.781999999999996</v>
      </c>
      <c r="H1687">
        <v>40.911999999999999</v>
      </c>
      <c r="I1687" t="s">
        <v>144</v>
      </c>
      <c r="J1687" t="s">
        <v>2756</v>
      </c>
      <c r="K1687" t="s">
        <v>105</v>
      </c>
    </row>
    <row r="1688" spans="1:11" x14ac:dyDescent="0.3">
      <c r="A1688" t="s">
        <v>2757</v>
      </c>
      <c r="B1688" t="s">
        <v>53</v>
      </c>
      <c r="C1688">
        <v>24</v>
      </c>
      <c r="D1688">
        <v>5</v>
      </c>
      <c r="E1688">
        <v>1941</v>
      </c>
      <c r="F1688" s="6">
        <v>0.87847222222222221</v>
      </c>
      <c r="G1688">
        <v>92.105999999999995</v>
      </c>
      <c r="H1688">
        <v>46.783000000000001</v>
      </c>
      <c r="I1688" t="s">
        <v>144</v>
      </c>
      <c r="J1688" t="s">
        <v>2620</v>
      </c>
      <c r="K1688" t="s">
        <v>105</v>
      </c>
    </row>
    <row r="1689" spans="1:11" x14ac:dyDescent="0.3">
      <c r="A1689" t="s">
        <v>2758</v>
      </c>
      <c r="B1689" t="s">
        <v>53</v>
      </c>
      <c r="C1689">
        <v>8</v>
      </c>
      <c r="D1689">
        <v>1</v>
      </c>
      <c r="E1689">
        <v>1938</v>
      </c>
      <c r="F1689" s="6">
        <v>0.29444444444444445</v>
      </c>
      <c r="G1689">
        <v>83.685000000000002</v>
      </c>
      <c r="H1689">
        <v>43.01</v>
      </c>
      <c r="I1689" t="s">
        <v>144</v>
      </c>
      <c r="J1689" t="s">
        <v>2759</v>
      </c>
      <c r="K1689" t="s">
        <v>105</v>
      </c>
    </row>
    <row r="1690" spans="1:11" x14ac:dyDescent="0.3">
      <c r="A1690" t="s">
        <v>2760</v>
      </c>
      <c r="B1690" t="s">
        <v>53</v>
      </c>
      <c r="C1690">
        <v>15</v>
      </c>
      <c r="D1690">
        <v>7</v>
      </c>
      <c r="E1690">
        <v>1929</v>
      </c>
      <c r="F1690" s="6">
        <v>0.94791666666666663</v>
      </c>
      <c r="G1690">
        <v>83.296999999999997</v>
      </c>
      <c r="H1690">
        <v>40.427</v>
      </c>
      <c r="I1690" t="s">
        <v>106</v>
      </c>
      <c r="J1690" t="s">
        <v>2761</v>
      </c>
      <c r="K1690" t="s">
        <v>105</v>
      </c>
    </row>
    <row r="1691" spans="1:11" x14ac:dyDescent="0.3">
      <c r="A1691" t="s">
        <v>2762</v>
      </c>
      <c r="B1691" t="s">
        <v>53</v>
      </c>
      <c r="C1691">
        <v>23</v>
      </c>
      <c r="D1691">
        <v>6</v>
      </c>
      <c r="E1691">
        <v>1927</v>
      </c>
      <c r="F1691" s="6">
        <v>0.93680555555555556</v>
      </c>
      <c r="G1691">
        <v>87.641999999999996</v>
      </c>
      <c r="H1691">
        <v>41.500999999999998</v>
      </c>
      <c r="I1691" t="s">
        <v>144</v>
      </c>
      <c r="J1691" t="s">
        <v>2763</v>
      </c>
      <c r="K1691" t="s">
        <v>105</v>
      </c>
    </row>
    <row r="1692" spans="1:11" x14ac:dyDescent="0.3">
      <c r="A1692" t="s">
        <v>2764</v>
      </c>
      <c r="B1692" t="s">
        <v>53</v>
      </c>
      <c r="C1692">
        <v>21</v>
      </c>
      <c r="D1692">
        <v>6</v>
      </c>
      <c r="E1692">
        <v>1929</v>
      </c>
      <c r="F1692" s="6">
        <v>0.13125000000000001</v>
      </c>
      <c r="G1692">
        <v>81.516000000000005</v>
      </c>
      <c r="H1692">
        <v>41.085000000000001</v>
      </c>
      <c r="I1692" t="s">
        <v>106</v>
      </c>
      <c r="J1692" t="s">
        <v>1880</v>
      </c>
      <c r="K1692" t="s">
        <v>105</v>
      </c>
    </row>
    <row r="1693" spans="1:11" x14ac:dyDescent="0.3">
      <c r="A1693" t="s">
        <v>2765</v>
      </c>
      <c r="B1693" t="s">
        <v>53</v>
      </c>
      <c r="C1693">
        <v>9</v>
      </c>
      <c r="D1693">
        <v>11</v>
      </c>
      <c r="E1693">
        <v>1935</v>
      </c>
      <c r="F1693" s="6">
        <v>0.57291666666666663</v>
      </c>
      <c r="G1693">
        <v>95.936999999999998</v>
      </c>
      <c r="H1693">
        <v>41.259</v>
      </c>
      <c r="I1693" t="s">
        <v>104</v>
      </c>
      <c r="J1693" t="s">
        <v>2766</v>
      </c>
      <c r="K1693" t="s">
        <v>105</v>
      </c>
    </row>
    <row r="1694" spans="1:11" x14ac:dyDescent="0.3">
      <c r="A1694" t="s">
        <v>2767</v>
      </c>
      <c r="B1694" t="s">
        <v>53</v>
      </c>
      <c r="C1694">
        <v>8</v>
      </c>
      <c r="D1694">
        <v>10</v>
      </c>
      <c r="E1694">
        <v>1919</v>
      </c>
      <c r="F1694" s="6">
        <v>0.29166666666666669</v>
      </c>
      <c r="G1694">
        <v>82.995999999999995</v>
      </c>
      <c r="H1694">
        <v>39.963000000000001</v>
      </c>
      <c r="I1694" t="s">
        <v>106</v>
      </c>
      <c r="J1694" t="s">
        <v>224</v>
      </c>
      <c r="K1694" t="s">
        <v>105</v>
      </c>
    </row>
    <row r="1695" spans="1:11" x14ac:dyDescent="0.3">
      <c r="A1695" t="s">
        <v>2768</v>
      </c>
      <c r="B1695" t="s">
        <v>53</v>
      </c>
      <c r="C1695">
        <v>15</v>
      </c>
      <c r="D1695">
        <v>11</v>
      </c>
      <c r="E1695">
        <v>1945</v>
      </c>
      <c r="F1695" s="6">
        <v>0.53055555555555556</v>
      </c>
      <c r="G1695">
        <v>-118.492</v>
      </c>
      <c r="H1695">
        <v>34.011000000000003</v>
      </c>
      <c r="I1695" t="s">
        <v>137</v>
      </c>
      <c r="J1695" t="s">
        <v>206</v>
      </c>
      <c r="K1695" t="s">
        <v>105</v>
      </c>
    </row>
    <row r="1696" spans="1:11" x14ac:dyDescent="0.3">
      <c r="A1696" t="s">
        <v>2769</v>
      </c>
      <c r="B1696" t="s">
        <v>53</v>
      </c>
      <c r="C1696">
        <v>25</v>
      </c>
      <c r="D1696">
        <v>4</v>
      </c>
      <c r="E1696">
        <v>1935</v>
      </c>
      <c r="F1696" s="6">
        <v>2.7777777777777776E-2</v>
      </c>
      <c r="G1696">
        <v>-118.24299999999999</v>
      </c>
      <c r="H1696">
        <v>34.052</v>
      </c>
      <c r="I1696" t="s">
        <v>137</v>
      </c>
      <c r="J1696" t="s">
        <v>536</v>
      </c>
      <c r="K1696" t="s">
        <v>105</v>
      </c>
    </row>
    <row r="1697" spans="1:11" x14ac:dyDescent="0.3">
      <c r="A1697" t="s">
        <v>2770</v>
      </c>
      <c r="B1697" t="s">
        <v>53</v>
      </c>
      <c r="C1697">
        <v>22</v>
      </c>
      <c r="D1697">
        <v>1</v>
      </c>
      <c r="E1697">
        <v>1920</v>
      </c>
      <c r="F1697" s="6">
        <v>0.2986111111111111</v>
      </c>
      <c r="G1697">
        <v>96.07</v>
      </c>
      <c r="H1697">
        <v>33.371000000000002</v>
      </c>
      <c r="I1697" t="s">
        <v>104</v>
      </c>
      <c r="J1697" t="s">
        <v>2771</v>
      </c>
      <c r="K1697" t="s">
        <v>105</v>
      </c>
    </row>
    <row r="1698" spans="1:11" x14ac:dyDescent="0.3">
      <c r="A1698" t="s">
        <v>2772</v>
      </c>
      <c r="B1698" t="s">
        <v>53</v>
      </c>
      <c r="C1698">
        <v>20</v>
      </c>
      <c r="D1698">
        <v>12</v>
      </c>
      <c r="E1698">
        <v>1942</v>
      </c>
      <c r="F1698" s="6">
        <v>0.64513888888888893</v>
      </c>
      <c r="G1698">
        <v>81.656999999999996</v>
      </c>
      <c r="H1698">
        <v>30.326000000000001</v>
      </c>
      <c r="I1698" t="s">
        <v>106</v>
      </c>
      <c r="J1698" t="s">
        <v>2773</v>
      </c>
      <c r="K1698" t="s">
        <v>105</v>
      </c>
    </row>
    <row r="1699" spans="1:11" x14ac:dyDescent="0.3">
      <c r="A1699" t="s">
        <v>2774</v>
      </c>
      <c r="B1699" t="s">
        <v>53</v>
      </c>
      <c r="C1699">
        <v>24</v>
      </c>
      <c r="D1699">
        <v>11</v>
      </c>
      <c r="E1699">
        <v>1948</v>
      </c>
      <c r="F1699" s="6">
        <v>0.60833333333333328</v>
      </c>
      <c r="G1699">
        <v>82.995999999999995</v>
      </c>
      <c r="H1699">
        <v>39.963000000000001</v>
      </c>
      <c r="I1699" t="s">
        <v>144</v>
      </c>
      <c r="J1699" t="s">
        <v>224</v>
      </c>
      <c r="K1699" t="s">
        <v>105</v>
      </c>
    </row>
    <row r="1700" spans="1:11" x14ac:dyDescent="0.3">
      <c r="A1700" t="s">
        <v>2775</v>
      </c>
      <c r="B1700" t="s">
        <v>53</v>
      </c>
      <c r="C1700">
        <v>14</v>
      </c>
      <c r="D1700">
        <v>5</v>
      </c>
      <c r="E1700">
        <v>1932</v>
      </c>
      <c r="F1700" s="6">
        <v>0.42708333333333331</v>
      </c>
      <c r="G1700">
        <v>97.13</v>
      </c>
      <c r="H1700">
        <v>32.011000000000003</v>
      </c>
      <c r="I1700" t="s">
        <v>144</v>
      </c>
      <c r="J1700" t="s">
        <v>2776</v>
      </c>
      <c r="K1700" t="s">
        <v>105</v>
      </c>
    </row>
    <row r="1701" spans="1:11" x14ac:dyDescent="0.3">
      <c r="A1701" t="s">
        <v>2777</v>
      </c>
      <c r="B1701" t="s">
        <v>53</v>
      </c>
      <c r="C1701">
        <v>29</v>
      </c>
      <c r="D1701">
        <v>4</v>
      </c>
      <c r="E1701">
        <v>1950</v>
      </c>
      <c r="F1701" s="6">
        <v>0.22847222222222222</v>
      </c>
      <c r="G1701">
        <v>84.513999999999996</v>
      </c>
      <c r="H1701">
        <v>39.103999999999999</v>
      </c>
      <c r="I1701" t="s">
        <v>144</v>
      </c>
      <c r="J1701" t="s">
        <v>140</v>
      </c>
      <c r="K1701" t="s">
        <v>105</v>
      </c>
    </row>
    <row r="1702" spans="1:11" x14ac:dyDescent="0.3">
      <c r="A1702" t="s">
        <v>2778</v>
      </c>
      <c r="B1702" t="s">
        <v>53</v>
      </c>
      <c r="C1702">
        <v>4</v>
      </c>
      <c r="D1702">
        <v>10</v>
      </c>
      <c r="E1702">
        <v>1927</v>
      </c>
      <c r="F1702" s="6">
        <v>0.68055555555555558</v>
      </c>
      <c r="G1702">
        <v>81.691000000000003</v>
      </c>
      <c r="H1702">
        <v>41.505000000000003</v>
      </c>
      <c r="I1702" t="s">
        <v>144</v>
      </c>
      <c r="J1702" t="s">
        <v>389</v>
      </c>
      <c r="K1702" t="s">
        <v>105</v>
      </c>
    </row>
    <row r="1703" spans="1:11" x14ac:dyDescent="0.3">
      <c r="A1703" t="s">
        <v>2779</v>
      </c>
      <c r="B1703" t="s">
        <v>53</v>
      </c>
      <c r="C1703">
        <v>25</v>
      </c>
      <c r="D1703">
        <v>10</v>
      </c>
      <c r="E1703">
        <v>1940</v>
      </c>
      <c r="F1703" s="6">
        <v>0.36249999999999999</v>
      </c>
      <c r="G1703">
        <v>81.522000000000006</v>
      </c>
      <c r="H1703">
        <v>40.796999999999997</v>
      </c>
      <c r="I1703" t="s">
        <v>144</v>
      </c>
      <c r="J1703" t="s">
        <v>2780</v>
      </c>
      <c r="K1703" t="s">
        <v>105</v>
      </c>
    </row>
    <row r="1704" spans="1:11" x14ac:dyDescent="0.3">
      <c r="A1704" t="s">
        <v>2781</v>
      </c>
      <c r="B1704" t="s">
        <v>53</v>
      </c>
      <c r="C1704">
        <v>26</v>
      </c>
      <c r="D1704">
        <v>7</v>
      </c>
      <c r="E1704">
        <v>1939</v>
      </c>
      <c r="F1704" s="6">
        <v>0.41666666666666669</v>
      </c>
      <c r="G1704">
        <v>98.75</v>
      </c>
      <c r="H1704">
        <v>33.371000000000002</v>
      </c>
      <c r="I1704" t="s">
        <v>144</v>
      </c>
      <c r="J1704" t="s">
        <v>2782</v>
      </c>
      <c r="K1704" t="s">
        <v>105</v>
      </c>
    </row>
    <row r="1705" spans="1:11" x14ac:dyDescent="0.3">
      <c r="A1705" t="s">
        <v>2783</v>
      </c>
      <c r="B1705" t="s">
        <v>53</v>
      </c>
      <c r="C1705">
        <v>17</v>
      </c>
      <c r="D1705">
        <v>11</v>
      </c>
      <c r="E1705">
        <v>1930</v>
      </c>
      <c r="F1705" s="6">
        <v>0.32430555555555557</v>
      </c>
      <c r="G1705">
        <v>-119.345</v>
      </c>
      <c r="H1705">
        <v>36.201999999999998</v>
      </c>
      <c r="I1705" t="s">
        <v>137</v>
      </c>
      <c r="J1705" t="s">
        <v>2784</v>
      </c>
      <c r="K1705" t="s">
        <v>105</v>
      </c>
    </row>
    <row r="1706" spans="1:11" x14ac:dyDescent="0.3">
      <c r="A1706" t="s">
        <v>2785</v>
      </c>
      <c r="B1706" t="s">
        <v>53</v>
      </c>
      <c r="C1706">
        <v>25</v>
      </c>
      <c r="D1706">
        <v>9</v>
      </c>
      <c r="E1706">
        <v>1951</v>
      </c>
      <c r="F1706" s="6">
        <v>0.81805555555555554</v>
      </c>
      <c r="G1706">
        <v>79.793999999999997</v>
      </c>
      <c r="H1706">
        <v>36.073</v>
      </c>
      <c r="I1706" t="s">
        <v>106</v>
      </c>
      <c r="J1706" t="s">
        <v>2786</v>
      </c>
      <c r="K1706" t="s">
        <v>105</v>
      </c>
    </row>
    <row r="1707" spans="1:11" x14ac:dyDescent="0.3">
      <c r="A1707" t="s">
        <v>2787</v>
      </c>
      <c r="B1707" t="s">
        <v>53</v>
      </c>
      <c r="C1707">
        <v>4</v>
      </c>
      <c r="D1707">
        <v>8</v>
      </c>
      <c r="E1707">
        <v>1939</v>
      </c>
      <c r="F1707" s="6">
        <v>0.9375</v>
      </c>
      <c r="G1707">
        <v>83.536000000000001</v>
      </c>
      <c r="H1707">
        <v>41.655000000000001</v>
      </c>
      <c r="I1707" t="s">
        <v>106</v>
      </c>
      <c r="J1707" t="s">
        <v>2019</v>
      </c>
      <c r="K1707" t="s">
        <v>105</v>
      </c>
    </row>
    <row r="1708" spans="1:11" x14ac:dyDescent="0.3">
      <c r="A1708" t="s">
        <v>2788</v>
      </c>
      <c r="B1708" t="s">
        <v>53</v>
      </c>
      <c r="C1708">
        <v>23</v>
      </c>
      <c r="D1708">
        <v>10</v>
      </c>
      <c r="E1708">
        <v>1920</v>
      </c>
      <c r="F1708" s="6">
        <v>0.54166666666666663</v>
      </c>
      <c r="G1708">
        <v>-121.292</v>
      </c>
      <c r="H1708">
        <v>37.957999999999998</v>
      </c>
      <c r="I1708" t="s">
        <v>137</v>
      </c>
      <c r="J1708" t="s">
        <v>2789</v>
      </c>
      <c r="K1708" t="s">
        <v>105</v>
      </c>
    </row>
    <row r="1709" spans="1:11" x14ac:dyDescent="0.3">
      <c r="A1709" t="s">
        <v>2790</v>
      </c>
      <c r="B1709" t="s">
        <v>53</v>
      </c>
      <c r="C1709">
        <v>5</v>
      </c>
      <c r="D1709">
        <v>9</v>
      </c>
      <c r="E1709">
        <v>1929</v>
      </c>
      <c r="F1709" s="6">
        <v>0.38194444444444442</v>
      </c>
      <c r="G1709">
        <v>87.793999999999997</v>
      </c>
      <c r="H1709">
        <v>41.889000000000003</v>
      </c>
      <c r="I1709" t="s">
        <v>144</v>
      </c>
      <c r="J1709" t="s">
        <v>1355</v>
      </c>
      <c r="K1709" t="s">
        <v>105</v>
      </c>
    </row>
    <row r="1710" spans="1:11" x14ac:dyDescent="0.3">
      <c r="A1710" t="s">
        <v>2791</v>
      </c>
      <c r="B1710" t="s">
        <v>53</v>
      </c>
      <c r="C1710">
        <v>26</v>
      </c>
      <c r="D1710">
        <v>1</v>
      </c>
      <c r="E1710">
        <v>1927</v>
      </c>
      <c r="F1710" s="6">
        <v>0.60277777777777775</v>
      </c>
      <c r="G1710">
        <v>84.513999999999996</v>
      </c>
      <c r="H1710">
        <v>39.103999999999999</v>
      </c>
      <c r="I1710" t="s">
        <v>144</v>
      </c>
      <c r="J1710" t="s">
        <v>140</v>
      </c>
      <c r="K1710" t="s">
        <v>105</v>
      </c>
    </row>
    <row r="1711" spans="1:11" x14ac:dyDescent="0.3">
      <c r="A1711" t="s">
        <v>2792</v>
      </c>
      <c r="B1711" t="s">
        <v>53</v>
      </c>
      <c r="C1711">
        <v>30</v>
      </c>
      <c r="D1711">
        <v>10</v>
      </c>
      <c r="E1711">
        <v>1960</v>
      </c>
      <c r="F1711" s="6">
        <v>0.17569444444444443</v>
      </c>
      <c r="G1711">
        <v>71.152000000000001</v>
      </c>
      <c r="H1711">
        <v>42.478999999999999</v>
      </c>
      <c r="I1711" t="s">
        <v>106</v>
      </c>
      <c r="J1711" t="s">
        <v>2793</v>
      </c>
      <c r="K1711" t="s">
        <v>105</v>
      </c>
    </row>
    <row r="1712" spans="1:11" x14ac:dyDescent="0.3">
      <c r="A1712" t="s">
        <v>2794</v>
      </c>
      <c r="B1712" t="s">
        <v>53</v>
      </c>
      <c r="C1712">
        <v>16</v>
      </c>
      <c r="D1712">
        <v>2</v>
      </c>
      <c r="E1712">
        <v>1962</v>
      </c>
      <c r="F1712" s="6">
        <v>0.64652777777777781</v>
      </c>
      <c r="G1712">
        <v>71.058999999999997</v>
      </c>
      <c r="H1712">
        <v>42.359000000000002</v>
      </c>
      <c r="I1712" t="s">
        <v>144</v>
      </c>
      <c r="J1712" t="s">
        <v>176</v>
      </c>
      <c r="K1712" t="s">
        <v>105</v>
      </c>
    </row>
    <row r="1713" spans="1:11" x14ac:dyDescent="0.3">
      <c r="A1713" t="s">
        <v>2795</v>
      </c>
      <c r="B1713" t="s">
        <v>53</v>
      </c>
      <c r="C1713">
        <v>12</v>
      </c>
      <c r="D1713">
        <v>12</v>
      </c>
      <c r="E1713">
        <v>1932</v>
      </c>
      <c r="F1713" s="6">
        <v>0.21111111111111111</v>
      </c>
      <c r="G1713">
        <v>91.186999999999998</v>
      </c>
      <c r="H1713">
        <v>30.443000000000001</v>
      </c>
      <c r="I1713" t="s">
        <v>104</v>
      </c>
      <c r="J1713" t="s">
        <v>2796</v>
      </c>
      <c r="K1713" t="s">
        <v>105</v>
      </c>
    </row>
    <row r="1714" spans="1:11" x14ac:dyDescent="0.3">
      <c r="A1714" t="s">
        <v>2797</v>
      </c>
      <c r="B1714" t="s">
        <v>53</v>
      </c>
      <c r="C1714">
        <v>2</v>
      </c>
      <c r="D1714">
        <v>7</v>
      </c>
      <c r="E1714">
        <v>1938</v>
      </c>
      <c r="F1714" s="6">
        <v>0.57986111111111116</v>
      </c>
      <c r="G1714">
        <v>117.6</v>
      </c>
      <c r="H1714">
        <v>34.1</v>
      </c>
      <c r="I1714" t="s">
        <v>137</v>
      </c>
      <c r="J1714" t="s">
        <v>2798</v>
      </c>
      <c r="K1714" t="s">
        <v>105</v>
      </c>
    </row>
    <row r="1715" spans="1:11" x14ac:dyDescent="0.3">
      <c r="A1715" t="s">
        <v>2799</v>
      </c>
      <c r="B1715" t="s">
        <v>53</v>
      </c>
      <c r="C1715">
        <v>24</v>
      </c>
      <c r="D1715">
        <v>2</v>
      </c>
      <c r="E1715">
        <v>1909</v>
      </c>
      <c r="F1715" s="6">
        <v>0.66666666666666663</v>
      </c>
      <c r="G1715">
        <v>-7.0110000000000001</v>
      </c>
      <c r="H1715">
        <v>43.551000000000002</v>
      </c>
      <c r="I1715" t="s">
        <v>150</v>
      </c>
      <c r="J1715" t="s">
        <v>2800</v>
      </c>
      <c r="K1715" t="s">
        <v>105</v>
      </c>
    </row>
    <row r="1716" spans="1:11" x14ac:dyDescent="0.3">
      <c r="A1716" t="s">
        <v>2801</v>
      </c>
      <c r="B1716" t="s">
        <v>53</v>
      </c>
      <c r="C1716">
        <v>20</v>
      </c>
      <c r="D1716">
        <v>2</v>
      </c>
      <c r="E1716">
        <v>1926</v>
      </c>
      <c r="F1716" s="6">
        <v>0.83333333333333337</v>
      </c>
      <c r="G1716">
        <v>88.244</v>
      </c>
      <c r="H1716">
        <v>40.116</v>
      </c>
      <c r="I1716" t="s">
        <v>104</v>
      </c>
      <c r="J1716" t="s">
        <v>2381</v>
      </c>
      <c r="K1716" t="s">
        <v>105</v>
      </c>
    </row>
    <row r="1717" spans="1:11" x14ac:dyDescent="0.3">
      <c r="A1717" t="s">
        <v>2802</v>
      </c>
      <c r="B1717" t="s">
        <v>53</v>
      </c>
      <c r="C1717">
        <v>21</v>
      </c>
      <c r="D1717">
        <v>10</v>
      </c>
      <c r="E1717">
        <v>1926</v>
      </c>
      <c r="F1717" s="6">
        <v>0.3888888888888889</v>
      </c>
      <c r="G1717">
        <v>122.42</v>
      </c>
      <c r="H1717">
        <v>37.78</v>
      </c>
      <c r="I1717" t="s">
        <v>137</v>
      </c>
      <c r="J1717" t="s">
        <v>172</v>
      </c>
      <c r="K1717" t="s">
        <v>105</v>
      </c>
    </row>
    <row r="1718" spans="1:11" x14ac:dyDescent="0.3">
      <c r="A1718" t="s">
        <v>2803</v>
      </c>
      <c r="B1718" t="s">
        <v>53</v>
      </c>
      <c r="C1718">
        <v>17</v>
      </c>
      <c r="D1718">
        <v>9</v>
      </c>
      <c r="E1718">
        <v>1923</v>
      </c>
      <c r="F1718" s="6">
        <v>0.79166666666666663</v>
      </c>
      <c r="G1718">
        <v>81.94</v>
      </c>
      <c r="H1718">
        <v>41.311999999999998</v>
      </c>
      <c r="I1718" t="s">
        <v>106</v>
      </c>
      <c r="J1718" t="s">
        <v>2804</v>
      </c>
      <c r="K1718" t="s">
        <v>105</v>
      </c>
    </row>
    <row r="1719" spans="1:11" x14ac:dyDescent="0.3">
      <c r="A1719" t="s">
        <v>2805</v>
      </c>
      <c r="B1719" t="s">
        <v>53</v>
      </c>
      <c r="C1719">
        <v>28</v>
      </c>
      <c r="D1719">
        <v>9</v>
      </c>
      <c r="E1719">
        <v>1937</v>
      </c>
      <c r="F1719" s="6">
        <v>0.22916666666666666</v>
      </c>
      <c r="G1719">
        <v>84.207999999999998</v>
      </c>
      <c r="H1719">
        <v>40.042000000000002</v>
      </c>
      <c r="I1719" t="s">
        <v>144</v>
      </c>
      <c r="J1719" t="s">
        <v>2806</v>
      </c>
      <c r="K1719" t="s">
        <v>105</v>
      </c>
    </row>
    <row r="1720" spans="1:11" x14ac:dyDescent="0.3">
      <c r="A1720" t="s">
        <v>2807</v>
      </c>
      <c r="B1720" t="s">
        <v>53</v>
      </c>
      <c r="C1720">
        <v>17</v>
      </c>
      <c r="D1720">
        <v>10</v>
      </c>
      <c r="E1720">
        <v>1946</v>
      </c>
      <c r="F1720" s="6">
        <v>0.6694444444444444</v>
      </c>
      <c r="G1720">
        <v>117.75</v>
      </c>
      <c r="H1720">
        <v>34.055</v>
      </c>
      <c r="I1720" t="s">
        <v>137</v>
      </c>
      <c r="J1720" t="s">
        <v>2808</v>
      </c>
      <c r="K1720" t="s">
        <v>105</v>
      </c>
    </row>
    <row r="1721" spans="1:11" x14ac:dyDescent="0.3">
      <c r="A1721" t="s">
        <v>2809</v>
      </c>
      <c r="B1721" t="s">
        <v>53</v>
      </c>
      <c r="C1721">
        <v>15</v>
      </c>
      <c r="D1721">
        <v>8</v>
      </c>
      <c r="E1721">
        <v>1957</v>
      </c>
      <c r="F1721" s="6">
        <v>0.75555555555555554</v>
      </c>
      <c r="G1721">
        <v>71.307000000000002</v>
      </c>
      <c r="H1721">
        <v>42.645000000000003</v>
      </c>
      <c r="I1721" t="s">
        <v>106</v>
      </c>
      <c r="J1721" t="s">
        <v>2810</v>
      </c>
      <c r="K1721" t="s">
        <v>105</v>
      </c>
    </row>
    <row r="1722" spans="1:11" x14ac:dyDescent="0.3">
      <c r="A1722" t="s">
        <v>2811</v>
      </c>
      <c r="B1722" t="s">
        <v>53</v>
      </c>
      <c r="C1722">
        <v>18</v>
      </c>
      <c r="D1722">
        <v>10</v>
      </c>
      <c r="E1722">
        <v>1943</v>
      </c>
      <c r="F1722" s="6">
        <v>0.20694444444444443</v>
      </c>
      <c r="G1722">
        <v>84.402000000000001</v>
      </c>
      <c r="H1722">
        <v>39.515999999999998</v>
      </c>
      <c r="I1722" t="s">
        <v>106</v>
      </c>
      <c r="J1722" t="s">
        <v>2687</v>
      </c>
      <c r="K1722" t="s">
        <v>105</v>
      </c>
    </row>
    <row r="1723" spans="1:11" x14ac:dyDescent="0.3">
      <c r="A1723" t="s">
        <v>2812</v>
      </c>
      <c r="B1723" t="s">
        <v>53</v>
      </c>
      <c r="C1723">
        <v>20</v>
      </c>
      <c r="D1723">
        <v>7</v>
      </c>
      <c r="E1723">
        <v>1952</v>
      </c>
      <c r="F1723" s="6">
        <v>0.30972222222222223</v>
      </c>
      <c r="G1723">
        <v>71.033000000000001</v>
      </c>
      <c r="H1723">
        <v>42.393999999999998</v>
      </c>
      <c r="I1723" t="s">
        <v>106</v>
      </c>
      <c r="J1723" t="s">
        <v>2813</v>
      </c>
      <c r="K1723" t="s">
        <v>105</v>
      </c>
    </row>
    <row r="1724" spans="1:11" x14ac:dyDescent="0.3">
      <c r="A1724" t="s">
        <v>2814</v>
      </c>
      <c r="B1724" t="s">
        <v>53</v>
      </c>
      <c r="C1724">
        <v>26</v>
      </c>
      <c r="D1724">
        <v>1</v>
      </c>
      <c r="E1724">
        <v>1934</v>
      </c>
      <c r="F1724" s="6">
        <v>9.0277777777777776E-2</v>
      </c>
      <c r="G1724">
        <v>87.909000000000006</v>
      </c>
      <c r="H1724">
        <v>43.040999999999997</v>
      </c>
      <c r="I1724" t="s">
        <v>104</v>
      </c>
      <c r="J1724" t="s">
        <v>184</v>
      </c>
      <c r="K1724" t="s">
        <v>105</v>
      </c>
    </row>
    <row r="1725" spans="1:11" x14ac:dyDescent="0.3">
      <c r="A1725" t="s">
        <v>2815</v>
      </c>
      <c r="B1725" t="s">
        <v>53</v>
      </c>
      <c r="C1725">
        <v>7</v>
      </c>
      <c r="D1725">
        <v>9</v>
      </c>
      <c r="E1725">
        <v>1945</v>
      </c>
      <c r="F1725" s="6">
        <v>0.1423611111111111</v>
      </c>
      <c r="G1725">
        <v>74.034999999999997</v>
      </c>
      <c r="H1725">
        <v>40.213000000000001</v>
      </c>
      <c r="I1725" t="s">
        <v>106</v>
      </c>
      <c r="J1725" t="s">
        <v>2816</v>
      </c>
      <c r="K1725" t="s">
        <v>105</v>
      </c>
    </row>
    <row r="1726" spans="1:11" x14ac:dyDescent="0.3">
      <c r="A1726" t="s">
        <v>2817</v>
      </c>
      <c r="B1726" t="s">
        <v>53</v>
      </c>
      <c r="C1726">
        <v>23</v>
      </c>
      <c r="D1726">
        <v>9</v>
      </c>
      <c r="E1726">
        <v>1941</v>
      </c>
      <c r="F1726" s="6">
        <v>0.57361111111111107</v>
      </c>
      <c r="G1726">
        <v>82.995999999999995</v>
      </c>
      <c r="H1726">
        <v>39.963000000000001</v>
      </c>
      <c r="I1726" t="s">
        <v>106</v>
      </c>
      <c r="J1726" t="s">
        <v>224</v>
      </c>
      <c r="K1726" t="s">
        <v>105</v>
      </c>
    </row>
    <row r="1727" spans="1:11" x14ac:dyDescent="0.3">
      <c r="A1727" t="s">
        <v>2818</v>
      </c>
      <c r="B1727" t="s">
        <v>53</v>
      </c>
      <c r="C1727">
        <v>6</v>
      </c>
      <c r="D1727">
        <v>1</v>
      </c>
      <c r="E1727">
        <v>1943</v>
      </c>
      <c r="F1727" s="6">
        <v>0.99305555555555558</v>
      </c>
      <c r="G1727">
        <v>97.747</v>
      </c>
      <c r="H1727">
        <v>30.265000000000001</v>
      </c>
      <c r="I1727" t="s">
        <v>144</v>
      </c>
      <c r="J1727" t="s">
        <v>2575</v>
      </c>
      <c r="K1727" t="s">
        <v>105</v>
      </c>
    </row>
    <row r="1728" spans="1:11" x14ac:dyDescent="0.3">
      <c r="A1728" t="s">
        <v>2819</v>
      </c>
      <c r="B1728" t="s">
        <v>53</v>
      </c>
      <c r="C1728">
        <v>31</v>
      </c>
      <c r="D1728">
        <v>8</v>
      </c>
      <c r="E1728">
        <v>1945</v>
      </c>
      <c r="F1728" s="6">
        <v>0.62708333333333333</v>
      </c>
      <c r="G1728">
        <v>-118.24299999999999</v>
      </c>
      <c r="H1728">
        <v>34.052</v>
      </c>
      <c r="I1728" t="s">
        <v>171</v>
      </c>
      <c r="J1728" t="s">
        <v>536</v>
      </c>
      <c r="K1728" t="s">
        <v>105</v>
      </c>
    </row>
    <row r="1729" spans="1:11" x14ac:dyDescent="0.3">
      <c r="A1729" t="s">
        <v>2820</v>
      </c>
      <c r="B1729" t="s">
        <v>53</v>
      </c>
      <c r="C1729">
        <v>15</v>
      </c>
      <c r="D1729">
        <v>7</v>
      </c>
      <c r="E1729">
        <v>1925</v>
      </c>
      <c r="F1729" s="6">
        <v>0.16319444444444445</v>
      </c>
      <c r="G1729">
        <v>84.513999999999996</v>
      </c>
      <c r="H1729">
        <v>39.103999999999999</v>
      </c>
      <c r="I1729" t="s">
        <v>106</v>
      </c>
      <c r="J1729" t="s">
        <v>140</v>
      </c>
      <c r="K1729" t="s">
        <v>105</v>
      </c>
    </row>
    <row r="1730" spans="1:11" x14ac:dyDescent="0.3">
      <c r="A1730" t="s">
        <v>2821</v>
      </c>
      <c r="B1730" t="s">
        <v>53</v>
      </c>
      <c r="C1730">
        <v>14</v>
      </c>
      <c r="D1730">
        <v>5</v>
      </c>
      <c r="E1730">
        <v>1948</v>
      </c>
      <c r="F1730" s="6">
        <v>9.375E-2</v>
      </c>
      <c r="G1730">
        <v>-80.322999999999993</v>
      </c>
      <c r="H1730">
        <v>26.463000000000001</v>
      </c>
      <c r="I1730" t="s">
        <v>116</v>
      </c>
      <c r="J1730" t="s">
        <v>2822</v>
      </c>
      <c r="K1730" t="s">
        <v>105</v>
      </c>
    </row>
    <row r="1731" spans="1:11" x14ac:dyDescent="0.3">
      <c r="A1731" t="s">
        <v>2823</v>
      </c>
      <c r="B1731" t="s">
        <v>168</v>
      </c>
      <c r="C1731">
        <v>28</v>
      </c>
      <c r="D1731">
        <v>1</v>
      </c>
      <c r="E1731">
        <v>1948</v>
      </c>
      <c r="F1731" s="6">
        <v>0.36944444444444446</v>
      </c>
      <c r="G1731">
        <v>71.058999999999997</v>
      </c>
      <c r="H1731">
        <v>42.359000000000002</v>
      </c>
      <c r="I1731" t="s">
        <v>144</v>
      </c>
      <c r="J1731" t="s">
        <v>176</v>
      </c>
      <c r="K1731" t="s">
        <v>105</v>
      </c>
    </row>
    <row r="1732" spans="1:11" x14ac:dyDescent="0.3">
      <c r="A1732" t="s">
        <v>2824</v>
      </c>
      <c r="B1732" t="s">
        <v>53</v>
      </c>
      <c r="C1732">
        <v>17</v>
      </c>
      <c r="D1732">
        <v>6</v>
      </c>
      <c r="E1732">
        <v>1940</v>
      </c>
      <c r="F1732" s="6">
        <v>0.95138888888888884</v>
      </c>
      <c r="G1732">
        <v>81.540000000000006</v>
      </c>
      <c r="H1732">
        <v>35.292000000000002</v>
      </c>
      <c r="I1732" t="s">
        <v>106</v>
      </c>
      <c r="J1732" t="s">
        <v>2825</v>
      </c>
      <c r="K1732" t="s">
        <v>105</v>
      </c>
    </row>
    <row r="1733" spans="1:11" x14ac:dyDescent="0.3">
      <c r="A1733" t="s">
        <v>2826</v>
      </c>
      <c r="B1733" t="s">
        <v>53</v>
      </c>
      <c r="C1733">
        <v>15</v>
      </c>
      <c r="D1733">
        <v>3</v>
      </c>
      <c r="E1733">
        <v>1946</v>
      </c>
      <c r="F1733" s="6">
        <v>0.73472222222222228</v>
      </c>
      <c r="G1733">
        <v>-117.377</v>
      </c>
      <c r="H1733">
        <v>33.981000000000002</v>
      </c>
      <c r="I1733" t="s">
        <v>137</v>
      </c>
      <c r="J1733" t="s">
        <v>2299</v>
      </c>
      <c r="K1733" t="s">
        <v>105</v>
      </c>
    </row>
    <row r="1734" spans="1:11" x14ac:dyDescent="0.3">
      <c r="A1734" t="s">
        <v>2827</v>
      </c>
      <c r="B1734" t="s">
        <v>53</v>
      </c>
      <c r="C1734">
        <v>25</v>
      </c>
      <c r="D1734">
        <v>10</v>
      </c>
      <c r="E1734">
        <v>1933</v>
      </c>
      <c r="F1734" s="6">
        <v>0.96875</v>
      </c>
      <c r="G1734">
        <v>87.632000000000005</v>
      </c>
      <c r="H1734">
        <v>41.883000000000003</v>
      </c>
      <c r="I1734" t="s">
        <v>104</v>
      </c>
      <c r="J1734" t="s">
        <v>226</v>
      </c>
      <c r="K1734" t="s">
        <v>105</v>
      </c>
    </row>
    <row r="1735" spans="1:11" x14ac:dyDescent="0.3">
      <c r="A1735" t="s">
        <v>2828</v>
      </c>
      <c r="B1735" t="s">
        <v>53</v>
      </c>
      <c r="C1735">
        <v>5</v>
      </c>
      <c r="D1735">
        <v>2</v>
      </c>
      <c r="E1735">
        <v>1969</v>
      </c>
      <c r="F1735" s="6">
        <v>0.22291666666666668</v>
      </c>
      <c r="G1735">
        <v>71.058999999999997</v>
      </c>
      <c r="H1735">
        <v>42.359000000000002</v>
      </c>
      <c r="I1735" t="s">
        <v>144</v>
      </c>
      <c r="J1735" t="s">
        <v>176</v>
      </c>
      <c r="K1735" t="s">
        <v>105</v>
      </c>
    </row>
    <row r="1736" spans="1:11" x14ac:dyDescent="0.3">
      <c r="A1736" t="s">
        <v>2829</v>
      </c>
      <c r="B1736" t="s">
        <v>53</v>
      </c>
      <c r="C1736">
        <v>19</v>
      </c>
      <c r="D1736">
        <v>5</v>
      </c>
      <c r="E1736">
        <v>1941</v>
      </c>
      <c r="F1736" s="6">
        <v>8.1250000000000003E-2</v>
      </c>
      <c r="G1736">
        <v>-118.181</v>
      </c>
      <c r="H1736">
        <v>33.771999999999998</v>
      </c>
      <c r="I1736" t="s">
        <v>137</v>
      </c>
      <c r="J1736" t="s">
        <v>2285</v>
      </c>
      <c r="K1736" t="s">
        <v>105</v>
      </c>
    </row>
    <row r="1737" spans="1:11" x14ac:dyDescent="0.3">
      <c r="A1737" t="s">
        <v>2830</v>
      </c>
      <c r="B1737" t="s">
        <v>53</v>
      </c>
      <c r="C1737">
        <v>4</v>
      </c>
      <c r="D1737">
        <v>7</v>
      </c>
      <c r="E1737">
        <v>1931</v>
      </c>
      <c r="F1737" s="6">
        <v>0.125</v>
      </c>
      <c r="G1737">
        <v>98.682000000000002</v>
      </c>
      <c r="H1737">
        <v>32.470999999999997</v>
      </c>
      <c r="I1737" t="s">
        <v>144</v>
      </c>
      <c r="J1737" t="s">
        <v>2831</v>
      </c>
      <c r="K1737" t="s">
        <v>105</v>
      </c>
    </row>
    <row r="1738" spans="1:11" x14ac:dyDescent="0.3">
      <c r="A1738" t="s">
        <v>2832</v>
      </c>
      <c r="B1738" t="s">
        <v>53</v>
      </c>
      <c r="C1738">
        <v>14</v>
      </c>
      <c r="D1738">
        <v>5</v>
      </c>
      <c r="E1738">
        <v>1936</v>
      </c>
      <c r="F1738" s="6">
        <v>0.22777777777777777</v>
      </c>
      <c r="G1738">
        <v>74.007000000000005</v>
      </c>
      <c r="H1738">
        <v>40.713000000000001</v>
      </c>
      <c r="I1738" t="s">
        <v>106</v>
      </c>
      <c r="J1738" t="s">
        <v>124</v>
      </c>
      <c r="K1738" t="s">
        <v>105</v>
      </c>
    </row>
    <row r="1739" spans="1:11" x14ac:dyDescent="0.3">
      <c r="A1739" t="s">
        <v>2833</v>
      </c>
      <c r="B1739" t="s">
        <v>53</v>
      </c>
      <c r="C1739">
        <v>15</v>
      </c>
      <c r="D1739">
        <v>1</v>
      </c>
      <c r="E1739">
        <v>1933</v>
      </c>
      <c r="F1739" s="6">
        <v>0.30902777777777779</v>
      </c>
      <c r="G1739">
        <v>84.191999999999993</v>
      </c>
      <c r="H1739">
        <v>39.761000000000003</v>
      </c>
      <c r="I1739" t="s">
        <v>144</v>
      </c>
      <c r="J1739" t="s">
        <v>2648</v>
      </c>
      <c r="K1739" t="s">
        <v>105</v>
      </c>
    </row>
    <row r="1740" spans="1:11" x14ac:dyDescent="0.3">
      <c r="A1740" t="s">
        <v>2834</v>
      </c>
      <c r="B1740" t="s">
        <v>53</v>
      </c>
      <c r="C1740">
        <v>10</v>
      </c>
      <c r="D1740">
        <v>8</v>
      </c>
      <c r="E1740">
        <v>1940</v>
      </c>
      <c r="F1740" s="6">
        <v>9.375E-2</v>
      </c>
      <c r="G1740">
        <v>86.876000000000005</v>
      </c>
      <c r="H1740">
        <v>37.408000000000001</v>
      </c>
      <c r="I1740" t="s">
        <v>144</v>
      </c>
      <c r="J1740" t="s">
        <v>2835</v>
      </c>
      <c r="K1740" t="s">
        <v>105</v>
      </c>
    </row>
    <row r="1741" spans="1:11" x14ac:dyDescent="0.3">
      <c r="A1741" t="s">
        <v>2836</v>
      </c>
      <c r="B1741" t="s">
        <v>53</v>
      </c>
      <c r="C1741">
        <v>10</v>
      </c>
      <c r="D1741">
        <v>6</v>
      </c>
      <c r="E1741">
        <v>1971</v>
      </c>
      <c r="F1741" s="6">
        <v>0.51875000000000004</v>
      </c>
      <c r="G1741">
        <v>91.186999999999998</v>
      </c>
      <c r="H1741">
        <v>30.443000000000001</v>
      </c>
      <c r="I1741" t="s">
        <v>144</v>
      </c>
      <c r="J1741" t="s">
        <v>2796</v>
      </c>
      <c r="K1741" t="s">
        <v>105</v>
      </c>
    </row>
    <row r="1742" spans="1:11" x14ac:dyDescent="0.3">
      <c r="A1742" t="s">
        <v>2837</v>
      </c>
      <c r="B1742" t="s">
        <v>53</v>
      </c>
      <c r="C1742">
        <v>18</v>
      </c>
      <c r="D1742">
        <v>12</v>
      </c>
      <c r="E1742">
        <v>1951</v>
      </c>
      <c r="F1742" s="6">
        <v>0.17708333333333334</v>
      </c>
      <c r="G1742">
        <v>81.516000000000005</v>
      </c>
      <c r="H1742">
        <v>41.085000000000001</v>
      </c>
      <c r="I1742" t="s">
        <v>144</v>
      </c>
      <c r="J1742" t="s">
        <v>1880</v>
      </c>
      <c r="K1742" t="s">
        <v>105</v>
      </c>
    </row>
    <row r="1743" spans="1:11" x14ac:dyDescent="0.3">
      <c r="A1743" t="s">
        <v>2838</v>
      </c>
      <c r="B1743" t="s">
        <v>53</v>
      </c>
      <c r="C1743">
        <v>19</v>
      </c>
      <c r="D1743">
        <v>12</v>
      </c>
      <c r="E1743">
        <v>1926</v>
      </c>
      <c r="F1743" s="6">
        <v>0.3888888888888889</v>
      </c>
      <c r="G1743">
        <v>96.796000000000006</v>
      </c>
      <c r="H1743">
        <v>32.777999999999999</v>
      </c>
      <c r="I1743" t="s">
        <v>104</v>
      </c>
      <c r="J1743" t="s">
        <v>142</v>
      </c>
      <c r="K1743" t="s">
        <v>105</v>
      </c>
    </row>
    <row r="1744" spans="1:11" x14ac:dyDescent="0.3">
      <c r="A1744" t="s">
        <v>2839</v>
      </c>
      <c r="B1744" t="s">
        <v>53</v>
      </c>
      <c r="C1744">
        <v>19</v>
      </c>
      <c r="D1744">
        <v>1</v>
      </c>
      <c r="E1744">
        <v>1945</v>
      </c>
      <c r="F1744" s="6">
        <v>0.24027777777777778</v>
      </c>
      <c r="G1744">
        <v>71.033000000000001</v>
      </c>
      <c r="H1744">
        <v>42.393999999999998</v>
      </c>
      <c r="I1744" t="s">
        <v>106</v>
      </c>
      <c r="J1744" t="s">
        <v>2813</v>
      </c>
      <c r="K1744" t="s">
        <v>105</v>
      </c>
    </row>
    <row r="1745" spans="1:11" x14ac:dyDescent="0.3">
      <c r="A1745" t="s">
        <v>2840</v>
      </c>
      <c r="B1745" t="s">
        <v>53</v>
      </c>
      <c r="C1745">
        <v>15</v>
      </c>
      <c r="D1745">
        <v>10</v>
      </c>
      <c r="E1745">
        <v>1935</v>
      </c>
      <c r="F1745" s="6">
        <v>0.50347222222222221</v>
      </c>
      <c r="G1745">
        <v>97.695999999999998</v>
      </c>
      <c r="H1745">
        <v>26.190999999999999</v>
      </c>
      <c r="I1745" t="s">
        <v>104</v>
      </c>
      <c r="J1745" t="s">
        <v>2841</v>
      </c>
      <c r="K1745" t="s">
        <v>105</v>
      </c>
    </row>
    <row r="1746" spans="1:11" x14ac:dyDescent="0.3">
      <c r="A1746" t="s">
        <v>2842</v>
      </c>
      <c r="B1746" t="s">
        <v>53</v>
      </c>
      <c r="C1746">
        <v>20</v>
      </c>
      <c r="D1746">
        <v>5</v>
      </c>
      <c r="E1746">
        <v>1946</v>
      </c>
      <c r="F1746" s="6">
        <v>0.14027777777777778</v>
      </c>
      <c r="G1746">
        <v>97.521000000000001</v>
      </c>
      <c r="H1746">
        <v>35.468000000000004</v>
      </c>
      <c r="I1746" t="s">
        <v>144</v>
      </c>
      <c r="J1746" t="s">
        <v>2843</v>
      </c>
      <c r="K1746" t="s">
        <v>105</v>
      </c>
    </row>
    <row r="1747" spans="1:11" x14ac:dyDescent="0.3">
      <c r="A1747" t="s">
        <v>2844</v>
      </c>
      <c r="B1747" t="s">
        <v>53</v>
      </c>
      <c r="C1747">
        <v>10</v>
      </c>
      <c r="D1747">
        <v>1</v>
      </c>
      <c r="E1747">
        <v>1953</v>
      </c>
      <c r="F1747" s="6">
        <v>0.56041666666666667</v>
      </c>
      <c r="G1747">
        <v>81.864000000000004</v>
      </c>
      <c r="H1747">
        <v>41.136000000000003</v>
      </c>
      <c r="I1747" t="s">
        <v>144</v>
      </c>
      <c r="J1747" t="s">
        <v>2845</v>
      </c>
      <c r="K1747" t="s">
        <v>105</v>
      </c>
    </row>
    <row r="1748" spans="1:11" x14ac:dyDescent="0.3">
      <c r="A1748" t="s">
        <v>2846</v>
      </c>
      <c r="B1748" t="s">
        <v>53</v>
      </c>
      <c r="C1748">
        <v>19</v>
      </c>
      <c r="D1748">
        <v>8</v>
      </c>
      <c r="E1748">
        <v>1935</v>
      </c>
      <c r="F1748" s="6">
        <v>0.20833333333333334</v>
      </c>
      <c r="G1748">
        <v>80.367000000000004</v>
      </c>
      <c r="H1748">
        <v>33.93</v>
      </c>
      <c r="I1748" t="s">
        <v>106</v>
      </c>
      <c r="J1748" t="s">
        <v>2847</v>
      </c>
      <c r="K1748" t="s">
        <v>105</v>
      </c>
    </row>
    <row r="1749" spans="1:11" x14ac:dyDescent="0.3">
      <c r="A1749" t="s">
        <v>2848</v>
      </c>
      <c r="B1749" t="s">
        <v>53</v>
      </c>
      <c r="C1749">
        <v>25</v>
      </c>
      <c r="D1749">
        <v>2</v>
      </c>
      <c r="E1749">
        <v>1918</v>
      </c>
      <c r="F1749" s="6">
        <v>4.1666666666666664E-2</v>
      </c>
      <c r="G1749">
        <v>-118.24299999999999</v>
      </c>
      <c r="H1749">
        <v>34.052</v>
      </c>
      <c r="I1749" t="s">
        <v>137</v>
      </c>
      <c r="J1749" t="s">
        <v>536</v>
      </c>
      <c r="K1749" t="s">
        <v>105</v>
      </c>
    </row>
    <row r="1750" spans="1:11" x14ac:dyDescent="0.3">
      <c r="A1750" t="s">
        <v>2849</v>
      </c>
      <c r="B1750" t="s">
        <v>53</v>
      </c>
      <c r="C1750">
        <v>22</v>
      </c>
      <c r="D1750">
        <v>7</v>
      </c>
      <c r="E1750">
        <v>1943</v>
      </c>
      <c r="F1750" s="6">
        <v>0.89236111111111116</v>
      </c>
      <c r="G1750">
        <v>-118.492</v>
      </c>
      <c r="H1750">
        <v>34.011000000000003</v>
      </c>
      <c r="I1750" t="s">
        <v>171</v>
      </c>
      <c r="J1750" t="s">
        <v>206</v>
      </c>
      <c r="K1750" t="s">
        <v>105</v>
      </c>
    </row>
    <row r="1751" spans="1:11" x14ac:dyDescent="0.3">
      <c r="A1751" t="s">
        <v>2850</v>
      </c>
      <c r="B1751" t="s">
        <v>53</v>
      </c>
      <c r="C1751">
        <v>15</v>
      </c>
      <c r="D1751">
        <v>9</v>
      </c>
      <c r="E1751">
        <v>1924</v>
      </c>
      <c r="F1751" s="6">
        <v>0.9375</v>
      </c>
      <c r="G1751">
        <v>87.63</v>
      </c>
      <c r="H1751">
        <v>40.142000000000003</v>
      </c>
      <c r="I1751" t="s">
        <v>144</v>
      </c>
      <c r="J1751" t="s">
        <v>2851</v>
      </c>
      <c r="K1751" t="s">
        <v>105</v>
      </c>
    </row>
    <row r="1752" spans="1:11" x14ac:dyDescent="0.3">
      <c r="A1752" t="s">
        <v>2852</v>
      </c>
      <c r="B1752" t="s">
        <v>53</v>
      </c>
      <c r="C1752">
        <v>28</v>
      </c>
      <c r="D1752">
        <v>9</v>
      </c>
      <c r="E1752">
        <v>1922</v>
      </c>
      <c r="F1752" s="6">
        <v>0.74305555555555558</v>
      </c>
      <c r="G1752">
        <v>93.62</v>
      </c>
      <c r="H1752">
        <v>41.588999999999999</v>
      </c>
      <c r="I1752" t="s">
        <v>104</v>
      </c>
      <c r="J1752" t="s">
        <v>2853</v>
      </c>
      <c r="K1752" t="s">
        <v>105</v>
      </c>
    </row>
    <row r="1753" spans="1:11" x14ac:dyDescent="0.3">
      <c r="A1753" t="s">
        <v>2854</v>
      </c>
      <c r="B1753" t="s">
        <v>53</v>
      </c>
      <c r="C1753">
        <v>20</v>
      </c>
      <c r="D1753">
        <v>2</v>
      </c>
      <c r="E1753">
        <v>1934</v>
      </c>
      <c r="F1753" s="6">
        <v>0.95138888888888884</v>
      </c>
      <c r="G1753">
        <v>104.82</v>
      </c>
      <c r="H1753">
        <v>38.835000000000001</v>
      </c>
      <c r="I1753" t="s">
        <v>171</v>
      </c>
      <c r="J1753" t="s">
        <v>2855</v>
      </c>
      <c r="K1753" t="s">
        <v>105</v>
      </c>
    </row>
    <row r="1754" spans="1:11" x14ac:dyDescent="0.3">
      <c r="A1754" t="s">
        <v>2856</v>
      </c>
      <c r="B1754" t="s">
        <v>53</v>
      </c>
      <c r="C1754">
        <v>7</v>
      </c>
      <c r="D1754">
        <v>12</v>
      </c>
      <c r="E1754">
        <v>1931</v>
      </c>
      <c r="F1754" s="6">
        <v>4.1666666666666664E-2</v>
      </c>
      <c r="G1754">
        <v>83.373999999999995</v>
      </c>
      <c r="H1754">
        <v>37.161999999999999</v>
      </c>
      <c r="I1754" t="s">
        <v>144</v>
      </c>
      <c r="J1754" t="s">
        <v>2857</v>
      </c>
      <c r="K1754" t="s">
        <v>105</v>
      </c>
    </row>
    <row r="1755" spans="1:11" x14ac:dyDescent="0.3">
      <c r="A1755" t="s">
        <v>2858</v>
      </c>
      <c r="B1755" t="s">
        <v>53</v>
      </c>
      <c r="C1755">
        <v>30</v>
      </c>
      <c r="D1755">
        <v>4</v>
      </c>
      <c r="E1755">
        <v>1943</v>
      </c>
      <c r="F1755" s="6">
        <v>0.51041666666666663</v>
      </c>
      <c r="G1755">
        <v>96.784999999999997</v>
      </c>
      <c r="H1755">
        <v>46.877000000000002</v>
      </c>
      <c r="I1755" t="s">
        <v>144</v>
      </c>
      <c r="J1755" t="s">
        <v>2859</v>
      </c>
      <c r="K1755" t="s">
        <v>105</v>
      </c>
    </row>
    <row r="1756" spans="1:11" x14ac:dyDescent="0.3">
      <c r="A1756" t="s">
        <v>2860</v>
      </c>
      <c r="B1756" t="s">
        <v>53</v>
      </c>
      <c r="C1756">
        <v>17</v>
      </c>
      <c r="D1756">
        <v>10</v>
      </c>
      <c r="E1756">
        <v>1928</v>
      </c>
      <c r="F1756" s="6">
        <v>0.3125</v>
      </c>
      <c r="G1756">
        <v>82.995999999999995</v>
      </c>
      <c r="H1756">
        <v>39.963000000000001</v>
      </c>
      <c r="I1756" t="s">
        <v>144</v>
      </c>
      <c r="J1756" t="s">
        <v>224</v>
      </c>
      <c r="K1756" t="s">
        <v>105</v>
      </c>
    </row>
    <row r="1757" spans="1:11" x14ac:dyDescent="0.3">
      <c r="A1757" t="s">
        <v>2861</v>
      </c>
      <c r="B1757" t="s">
        <v>53</v>
      </c>
      <c r="C1757">
        <v>24</v>
      </c>
      <c r="D1757">
        <v>1</v>
      </c>
      <c r="E1757">
        <v>1936</v>
      </c>
      <c r="F1757" s="6">
        <v>0.20833333333333334</v>
      </c>
      <c r="G1757">
        <v>4.2569999999999997</v>
      </c>
      <c r="H1757">
        <v>55.866</v>
      </c>
      <c r="I1757" t="s">
        <v>108</v>
      </c>
      <c r="J1757" t="s">
        <v>211</v>
      </c>
      <c r="K1757" t="s">
        <v>105</v>
      </c>
    </row>
    <row r="1758" spans="1:11" x14ac:dyDescent="0.3">
      <c r="A1758" t="s">
        <v>2862</v>
      </c>
      <c r="B1758" t="s">
        <v>53</v>
      </c>
      <c r="C1758">
        <v>4</v>
      </c>
      <c r="D1758">
        <v>3</v>
      </c>
      <c r="E1758">
        <v>1944</v>
      </c>
      <c r="F1758" s="6">
        <v>0.34027777777777779</v>
      </c>
      <c r="G1758">
        <v>81.691000000000003</v>
      </c>
      <c r="H1758">
        <v>41.505000000000003</v>
      </c>
      <c r="I1758" t="s">
        <v>106</v>
      </c>
      <c r="J1758" t="s">
        <v>389</v>
      </c>
      <c r="K1758" t="s">
        <v>105</v>
      </c>
    </row>
    <row r="1759" spans="1:11" x14ac:dyDescent="0.3">
      <c r="A1759" t="s">
        <v>2863</v>
      </c>
      <c r="B1759" t="s">
        <v>53</v>
      </c>
      <c r="C1759">
        <v>20</v>
      </c>
      <c r="D1759">
        <v>12</v>
      </c>
      <c r="E1759">
        <v>1925</v>
      </c>
      <c r="F1759" s="6">
        <v>0.58333333333333337</v>
      </c>
      <c r="G1759">
        <v>-4.399</v>
      </c>
      <c r="H1759">
        <v>51.220999999999997</v>
      </c>
      <c r="I1759" t="s">
        <v>108</v>
      </c>
      <c r="J1759" t="s">
        <v>913</v>
      </c>
      <c r="K1759" t="s">
        <v>105</v>
      </c>
    </row>
    <row r="1760" spans="1:11" x14ac:dyDescent="0.3">
      <c r="A1760" t="s">
        <v>2864</v>
      </c>
      <c r="B1760" t="s">
        <v>53</v>
      </c>
      <c r="C1760">
        <v>27</v>
      </c>
      <c r="D1760">
        <v>3</v>
      </c>
      <c r="E1760">
        <v>1930</v>
      </c>
      <c r="F1760" s="6">
        <v>0.54166666666666663</v>
      </c>
      <c r="G1760">
        <v>-4.4710000000000001</v>
      </c>
      <c r="H1760">
        <v>51.923000000000002</v>
      </c>
      <c r="I1760" t="s">
        <v>108</v>
      </c>
      <c r="J1760" t="s">
        <v>832</v>
      </c>
      <c r="K1760" t="s">
        <v>105</v>
      </c>
    </row>
    <row r="1761" spans="1:11" x14ac:dyDescent="0.3">
      <c r="A1761" t="s">
        <v>2865</v>
      </c>
      <c r="B1761" t="s">
        <v>53</v>
      </c>
      <c r="C1761">
        <v>27</v>
      </c>
      <c r="D1761">
        <v>8</v>
      </c>
      <c r="E1761">
        <v>1975</v>
      </c>
      <c r="F1761" s="6">
        <v>0.8125</v>
      </c>
      <c r="G1761">
        <v>-118.24299999999999</v>
      </c>
      <c r="H1761">
        <v>34.052</v>
      </c>
      <c r="I1761" t="s">
        <v>171</v>
      </c>
      <c r="J1761" t="s">
        <v>536</v>
      </c>
      <c r="K1761" t="s">
        <v>105</v>
      </c>
    </row>
    <row r="1762" spans="1:11" x14ac:dyDescent="0.3">
      <c r="A1762" t="s">
        <v>2866</v>
      </c>
      <c r="B1762" t="s">
        <v>53</v>
      </c>
      <c r="C1762">
        <v>24</v>
      </c>
      <c r="D1762">
        <v>12</v>
      </c>
      <c r="E1762">
        <v>1905</v>
      </c>
      <c r="F1762" s="6">
        <v>0.875</v>
      </c>
      <c r="G1762">
        <v>-8.6690000000000005</v>
      </c>
      <c r="H1762">
        <v>52.116</v>
      </c>
      <c r="I1762" t="s">
        <v>126</v>
      </c>
      <c r="J1762" t="s">
        <v>2867</v>
      </c>
      <c r="K1762" t="s">
        <v>105</v>
      </c>
    </row>
    <row r="1763" spans="1:11" x14ac:dyDescent="0.3">
      <c r="A1763" t="s">
        <v>2868</v>
      </c>
      <c r="B1763" t="s">
        <v>53</v>
      </c>
      <c r="C1763">
        <v>9</v>
      </c>
      <c r="D1763">
        <v>7</v>
      </c>
      <c r="E1763">
        <v>1946</v>
      </c>
      <c r="F1763" s="6">
        <v>0.97222222222222221</v>
      </c>
      <c r="G1763">
        <v>2.8889999999999998</v>
      </c>
      <c r="H1763">
        <v>56.643999999999998</v>
      </c>
      <c r="I1763" t="s">
        <v>126</v>
      </c>
      <c r="J1763" t="s">
        <v>840</v>
      </c>
      <c r="K1763" t="s">
        <v>105</v>
      </c>
    </row>
    <row r="1764" spans="1:11" x14ac:dyDescent="0.3">
      <c r="A1764" t="s">
        <v>2869</v>
      </c>
      <c r="B1764" t="s">
        <v>53</v>
      </c>
      <c r="C1764">
        <v>26</v>
      </c>
      <c r="D1764">
        <v>11</v>
      </c>
      <c r="E1764">
        <v>1920</v>
      </c>
      <c r="F1764" s="6">
        <v>8.3333333333333329E-2</v>
      </c>
      <c r="G1764">
        <v>-8.4000000000000005E-2</v>
      </c>
      <c r="H1764">
        <v>35.932000000000002</v>
      </c>
      <c r="I1764" t="s">
        <v>108</v>
      </c>
      <c r="J1764" t="s">
        <v>2870</v>
      </c>
      <c r="K1764" t="s">
        <v>105</v>
      </c>
    </row>
    <row r="1765" spans="1:11" x14ac:dyDescent="0.3">
      <c r="A1765" t="s">
        <v>2871</v>
      </c>
      <c r="B1765" t="s">
        <v>168</v>
      </c>
      <c r="C1765">
        <v>6</v>
      </c>
      <c r="D1765">
        <v>1</v>
      </c>
      <c r="E1765">
        <v>1944</v>
      </c>
      <c r="F1765" s="6">
        <v>0.65486111111111112</v>
      </c>
      <c r="G1765">
        <v>-118.492</v>
      </c>
      <c r="H1765">
        <v>34.011000000000003</v>
      </c>
      <c r="I1765" t="s">
        <v>171</v>
      </c>
      <c r="J1765" t="s">
        <v>206</v>
      </c>
      <c r="K1765" t="s">
        <v>105</v>
      </c>
    </row>
    <row r="1766" spans="1:11" x14ac:dyDescent="0.3">
      <c r="A1766" t="s">
        <v>2872</v>
      </c>
      <c r="B1766" t="s">
        <v>168</v>
      </c>
      <c r="C1766">
        <v>7</v>
      </c>
      <c r="D1766">
        <v>6</v>
      </c>
      <c r="E1766">
        <v>1956</v>
      </c>
      <c r="F1766" s="6">
        <v>0.94444444444444442</v>
      </c>
      <c r="G1766">
        <v>74.481999999999999</v>
      </c>
      <c r="H1766">
        <v>40.796999999999997</v>
      </c>
      <c r="I1766" t="s">
        <v>106</v>
      </c>
      <c r="J1766" t="s">
        <v>2873</v>
      </c>
      <c r="K1766" t="s">
        <v>105</v>
      </c>
    </row>
    <row r="1767" spans="1:11" x14ac:dyDescent="0.3">
      <c r="A1767" t="s">
        <v>2874</v>
      </c>
      <c r="B1767" t="s">
        <v>53</v>
      </c>
      <c r="C1767">
        <v>9</v>
      </c>
      <c r="D1767">
        <v>12</v>
      </c>
      <c r="E1767">
        <v>1976</v>
      </c>
      <c r="F1767" s="6">
        <v>0.83680555555555558</v>
      </c>
      <c r="G1767">
        <v>-2.2109999999999999</v>
      </c>
      <c r="H1767">
        <v>48.823999999999998</v>
      </c>
      <c r="I1767" t="s">
        <v>126</v>
      </c>
      <c r="J1767" t="s">
        <v>633</v>
      </c>
      <c r="K1767" t="s">
        <v>105</v>
      </c>
    </row>
    <row r="1768" spans="1:11" x14ac:dyDescent="0.3">
      <c r="A1768" t="s">
        <v>2875</v>
      </c>
      <c r="B1768" t="s">
        <v>53</v>
      </c>
      <c r="C1768">
        <v>12</v>
      </c>
      <c r="D1768">
        <v>11</v>
      </c>
      <c r="E1768">
        <v>1944</v>
      </c>
      <c r="F1768" s="6">
        <v>0.44444444444444442</v>
      </c>
      <c r="G1768">
        <v>90.052000000000007</v>
      </c>
      <c r="H1768">
        <v>35.143000000000001</v>
      </c>
      <c r="I1768" t="s">
        <v>144</v>
      </c>
      <c r="J1768" t="s">
        <v>1903</v>
      </c>
      <c r="K1768" t="s">
        <v>105</v>
      </c>
    </row>
    <row r="1769" spans="1:11" x14ac:dyDescent="0.3">
      <c r="A1769" t="s">
        <v>2876</v>
      </c>
      <c r="B1769" t="s">
        <v>53</v>
      </c>
      <c r="C1769">
        <v>17</v>
      </c>
      <c r="D1769">
        <v>4</v>
      </c>
      <c r="E1769">
        <v>1961</v>
      </c>
      <c r="F1769" s="6">
        <v>0.98819444444444449</v>
      </c>
      <c r="G1769">
        <v>73.298000000000002</v>
      </c>
      <c r="H1769">
        <v>40.709000000000003</v>
      </c>
      <c r="I1769" t="s">
        <v>144</v>
      </c>
      <c r="J1769" t="s">
        <v>2877</v>
      </c>
      <c r="K1769" t="s">
        <v>105</v>
      </c>
    </row>
    <row r="1770" spans="1:11" x14ac:dyDescent="0.3">
      <c r="A1770" t="s">
        <v>2878</v>
      </c>
      <c r="B1770" t="s">
        <v>53</v>
      </c>
      <c r="C1770">
        <v>22</v>
      </c>
      <c r="D1770">
        <v>11</v>
      </c>
      <c r="E1770">
        <v>1967</v>
      </c>
      <c r="F1770" s="6">
        <v>0.36458333333333331</v>
      </c>
      <c r="G1770">
        <v>-8.6890000000000001</v>
      </c>
      <c r="H1770">
        <v>49.348999999999997</v>
      </c>
      <c r="I1770" t="s">
        <v>126</v>
      </c>
      <c r="J1770" t="s">
        <v>2879</v>
      </c>
      <c r="K1770" t="s">
        <v>105</v>
      </c>
    </row>
    <row r="1771" spans="1:11" x14ac:dyDescent="0.3">
      <c r="A1771" t="s">
        <v>2880</v>
      </c>
      <c r="B1771" t="s">
        <v>53</v>
      </c>
      <c r="C1771">
        <v>26</v>
      </c>
      <c r="D1771">
        <v>7</v>
      </c>
      <c r="E1771">
        <v>1937</v>
      </c>
      <c r="F1771" s="6">
        <v>0.75</v>
      </c>
      <c r="G1771">
        <v>0.57499999999999996</v>
      </c>
      <c r="H1771">
        <v>44.835000000000001</v>
      </c>
      <c r="I1771" t="s">
        <v>126</v>
      </c>
      <c r="J1771" t="s">
        <v>260</v>
      </c>
      <c r="K1771" t="s">
        <v>105</v>
      </c>
    </row>
    <row r="1772" spans="1:11" x14ac:dyDescent="0.3">
      <c r="A1772" t="s">
        <v>2881</v>
      </c>
      <c r="B1772" t="s">
        <v>53</v>
      </c>
      <c r="C1772">
        <v>1</v>
      </c>
      <c r="D1772">
        <v>2</v>
      </c>
      <c r="E1772">
        <v>1899</v>
      </c>
      <c r="F1772" s="6">
        <v>0.66666666666666663</v>
      </c>
      <c r="G1772">
        <v>-4.3559999999999999</v>
      </c>
      <c r="H1772">
        <v>50.845999999999997</v>
      </c>
      <c r="I1772" t="s">
        <v>108</v>
      </c>
      <c r="J1772" t="s">
        <v>305</v>
      </c>
      <c r="K1772" t="s">
        <v>105</v>
      </c>
    </row>
    <row r="1773" spans="1:11" x14ac:dyDescent="0.3">
      <c r="A1773" t="s">
        <v>2882</v>
      </c>
      <c r="B1773" t="s">
        <v>53</v>
      </c>
      <c r="C1773">
        <v>10</v>
      </c>
      <c r="D1773">
        <v>3</v>
      </c>
      <c r="E1773">
        <v>1920</v>
      </c>
      <c r="F1773" s="6">
        <v>0.27083333333333331</v>
      </c>
      <c r="G1773">
        <v>-2.1890000000000001</v>
      </c>
      <c r="H1773">
        <v>48.826999999999998</v>
      </c>
      <c r="I1773" t="s">
        <v>126</v>
      </c>
      <c r="J1773" t="s">
        <v>2070</v>
      </c>
      <c r="K1773" t="s">
        <v>105</v>
      </c>
    </row>
    <row r="1774" spans="1:11" x14ac:dyDescent="0.3">
      <c r="A1774" t="s">
        <v>2883</v>
      </c>
      <c r="B1774" t="s">
        <v>53</v>
      </c>
      <c r="C1774">
        <v>2</v>
      </c>
      <c r="D1774">
        <v>12</v>
      </c>
      <c r="E1774">
        <v>1944</v>
      </c>
      <c r="F1774" s="6">
        <v>0.92013888888888884</v>
      </c>
      <c r="G1774">
        <v>-11.811</v>
      </c>
      <c r="H1774">
        <v>51.149000000000001</v>
      </c>
      <c r="I1774" t="s">
        <v>126</v>
      </c>
      <c r="J1774" t="s">
        <v>2884</v>
      </c>
      <c r="K1774" t="s">
        <v>105</v>
      </c>
    </row>
    <row r="1775" spans="1:11" x14ac:dyDescent="0.3">
      <c r="A1775" t="s">
        <v>2885</v>
      </c>
      <c r="B1775" t="s">
        <v>53</v>
      </c>
      <c r="C1775">
        <v>20</v>
      </c>
      <c r="D1775">
        <v>5</v>
      </c>
      <c r="E1775">
        <v>1965</v>
      </c>
      <c r="F1775" s="6">
        <v>0.37847222222222221</v>
      </c>
      <c r="G1775">
        <v>-5.9960000000000004</v>
      </c>
      <c r="H1775">
        <v>50.731000000000002</v>
      </c>
      <c r="I1775" t="s">
        <v>126</v>
      </c>
      <c r="J1775" t="s">
        <v>2886</v>
      </c>
      <c r="K1775" t="s">
        <v>105</v>
      </c>
    </row>
    <row r="1776" spans="1:11" x14ac:dyDescent="0.3">
      <c r="A1776" t="s">
        <v>2887</v>
      </c>
      <c r="B1776" t="s">
        <v>53</v>
      </c>
      <c r="C1776">
        <v>27</v>
      </c>
      <c r="D1776">
        <v>7</v>
      </c>
      <c r="E1776">
        <v>1917</v>
      </c>
      <c r="F1776" s="6">
        <v>0.47916666666666669</v>
      </c>
      <c r="G1776">
        <v>-0.85299999999999998</v>
      </c>
      <c r="H1776">
        <v>49.728999999999999</v>
      </c>
      <c r="I1776" t="s">
        <v>126</v>
      </c>
      <c r="J1776" t="s">
        <v>2888</v>
      </c>
      <c r="K1776" t="s">
        <v>105</v>
      </c>
    </row>
    <row r="1777" spans="1:11" x14ac:dyDescent="0.3">
      <c r="A1777" t="s">
        <v>2889</v>
      </c>
      <c r="B1777" t="s">
        <v>53</v>
      </c>
      <c r="C1777">
        <v>11</v>
      </c>
      <c r="D1777">
        <v>6</v>
      </c>
      <c r="E1777">
        <v>1917</v>
      </c>
      <c r="F1777" s="6">
        <v>0.2638888888888889</v>
      </c>
      <c r="G1777">
        <v>82.733999999999995</v>
      </c>
      <c r="H1777">
        <v>35.234000000000002</v>
      </c>
      <c r="I1777" t="s">
        <v>144</v>
      </c>
      <c r="J1777" t="s">
        <v>2890</v>
      </c>
      <c r="K1777" t="s">
        <v>105</v>
      </c>
    </row>
    <row r="1778" spans="1:11" x14ac:dyDescent="0.3">
      <c r="A1778" t="s">
        <v>2891</v>
      </c>
      <c r="B1778" t="s">
        <v>53</v>
      </c>
      <c r="C1778">
        <v>18</v>
      </c>
      <c r="D1778">
        <v>8</v>
      </c>
      <c r="E1778">
        <v>1946</v>
      </c>
      <c r="F1778" s="6">
        <v>0.89930555555555558</v>
      </c>
      <c r="G1778">
        <v>93.216999999999999</v>
      </c>
      <c r="H1778">
        <v>30.228999999999999</v>
      </c>
      <c r="I1778" t="s">
        <v>144</v>
      </c>
      <c r="J1778" t="s">
        <v>2892</v>
      </c>
      <c r="K1778" t="s">
        <v>105</v>
      </c>
    </row>
    <row r="1779" spans="1:11" x14ac:dyDescent="0.3">
      <c r="A1779" t="s">
        <v>2893</v>
      </c>
      <c r="B1779" t="s">
        <v>53</v>
      </c>
      <c r="C1779">
        <v>8</v>
      </c>
      <c r="D1779">
        <v>6</v>
      </c>
      <c r="E1779">
        <v>1944</v>
      </c>
      <c r="F1779" s="6">
        <v>0.21666666666666667</v>
      </c>
      <c r="G1779">
        <v>81.376999999999995</v>
      </c>
      <c r="H1779">
        <v>40.796999999999997</v>
      </c>
      <c r="I1779" t="s">
        <v>106</v>
      </c>
      <c r="J1779" t="s">
        <v>543</v>
      </c>
      <c r="K1779" t="s">
        <v>105</v>
      </c>
    </row>
    <row r="1780" spans="1:11" x14ac:dyDescent="0.3">
      <c r="A1780" t="s">
        <v>2894</v>
      </c>
      <c r="B1780" t="s">
        <v>53</v>
      </c>
      <c r="C1780">
        <v>8</v>
      </c>
      <c r="D1780">
        <v>7</v>
      </c>
      <c r="E1780">
        <v>1953</v>
      </c>
      <c r="F1780" s="6">
        <v>0.47152777777777777</v>
      </c>
      <c r="G1780">
        <v>99.397999999999996</v>
      </c>
      <c r="H1780">
        <v>36.433999999999997</v>
      </c>
      <c r="I1780" t="s">
        <v>144</v>
      </c>
      <c r="J1780" t="s">
        <v>2895</v>
      </c>
      <c r="K1780" t="s">
        <v>105</v>
      </c>
    </row>
    <row r="1781" spans="1:11" x14ac:dyDescent="0.3">
      <c r="A1781" t="s">
        <v>2896</v>
      </c>
      <c r="B1781" t="s">
        <v>53</v>
      </c>
      <c r="C1781">
        <v>14</v>
      </c>
      <c r="D1781">
        <v>12</v>
      </c>
      <c r="E1781">
        <v>1951</v>
      </c>
      <c r="F1781" s="6">
        <v>0.51527777777777772</v>
      </c>
      <c r="G1781">
        <v>71.058999999999997</v>
      </c>
      <c r="H1781">
        <v>42.359000000000002</v>
      </c>
      <c r="I1781" t="s">
        <v>144</v>
      </c>
      <c r="J1781" t="s">
        <v>176</v>
      </c>
      <c r="K1781" t="s">
        <v>105</v>
      </c>
    </row>
    <row r="1782" spans="1:11" x14ac:dyDescent="0.3">
      <c r="A1782" t="s">
        <v>2897</v>
      </c>
      <c r="B1782" t="s">
        <v>53</v>
      </c>
      <c r="C1782">
        <v>12</v>
      </c>
      <c r="D1782">
        <v>6</v>
      </c>
      <c r="E1782">
        <v>1951</v>
      </c>
      <c r="F1782" s="6">
        <v>0.25</v>
      </c>
      <c r="G1782">
        <v>70.929000000000002</v>
      </c>
      <c r="H1782">
        <v>42.534999999999997</v>
      </c>
      <c r="I1782" t="s">
        <v>106</v>
      </c>
      <c r="J1782" t="s">
        <v>2898</v>
      </c>
      <c r="K1782" t="s">
        <v>105</v>
      </c>
    </row>
    <row r="1783" spans="1:11" x14ac:dyDescent="0.3">
      <c r="A1783" t="s">
        <v>2899</v>
      </c>
      <c r="B1783" t="s">
        <v>53</v>
      </c>
      <c r="C1783">
        <v>14</v>
      </c>
      <c r="D1783">
        <v>4</v>
      </c>
      <c r="E1783">
        <v>1960</v>
      </c>
      <c r="F1783" s="6">
        <v>0.60972222222222228</v>
      </c>
      <c r="G1783">
        <v>-119.176</v>
      </c>
      <c r="H1783">
        <v>34.198</v>
      </c>
      <c r="I1783" t="s">
        <v>137</v>
      </c>
      <c r="J1783" t="s">
        <v>2900</v>
      </c>
      <c r="K1783" t="s">
        <v>105</v>
      </c>
    </row>
    <row r="1784" spans="1:11" x14ac:dyDescent="0.3">
      <c r="A1784" t="s">
        <v>2901</v>
      </c>
      <c r="B1784" t="s">
        <v>53</v>
      </c>
      <c r="C1784">
        <v>18</v>
      </c>
      <c r="D1784">
        <v>6</v>
      </c>
      <c r="E1784">
        <v>1971</v>
      </c>
      <c r="F1784" s="6">
        <v>0.37013888888888891</v>
      </c>
      <c r="G1784">
        <v>74.198999999999998</v>
      </c>
      <c r="H1784">
        <v>40.948</v>
      </c>
      <c r="I1784" t="s">
        <v>106</v>
      </c>
      <c r="J1784" t="s">
        <v>2902</v>
      </c>
      <c r="K1784" t="s">
        <v>105</v>
      </c>
    </row>
    <row r="1785" spans="1:11" x14ac:dyDescent="0.3">
      <c r="A1785" t="s">
        <v>2903</v>
      </c>
      <c r="B1785" t="s">
        <v>53</v>
      </c>
      <c r="C1785">
        <v>11</v>
      </c>
      <c r="D1785">
        <v>10</v>
      </c>
      <c r="E1785">
        <v>1951</v>
      </c>
      <c r="F1785" s="6">
        <v>0.30902777777777779</v>
      </c>
      <c r="G1785">
        <v>-100.46599999999999</v>
      </c>
      <c r="H1785">
        <v>32.850999999999999</v>
      </c>
      <c r="I1785" t="s">
        <v>104</v>
      </c>
      <c r="J1785" t="s">
        <v>2904</v>
      </c>
      <c r="K1785" t="s">
        <v>105</v>
      </c>
    </row>
    <row r="1786" spans="1:11" x14ac:dyDescent="0.3">
      <c r="A1786" t="s">
        <v>2905</v>
      </c>
      <c r="B1786" t="s">
        <v>53</v>
      </c>
      <c r="C1786">
        <v>5</v>
      </c>
      <c r="D1786">
        <v>10</v>
      </c>
      <c r="E1786">
        <v>1962</v>
      </c>
      <c r="F1786" s="6">
        <v>0.47916666666666669</v>
      </c>
      <c r="G1786">
        <v>71.194999999999993</v>
      </c>
      <c r="H1786">
        <v>42.186</v>
      </c>
      <c r="I1786" t="s">
        <v>106</v>
      </c>
      <c r="J1786" t="s">
        <v>2906</v>
      </c>
      <c r="K1786" t="s">
        <v>105</v>
      </c>
    </row>
    <row r="1787" spans="1:11" x14ac:dyDescent="0.3">
      <c r="A1787" t="s">
        <v>2907</v>
      </c>
      <c r="B1787" t="s">
        <v>53</v>
      </c>
      <c r="C1787">
        <v>23</v>
      </c>
      <c r="D1787">
        <v>2</v>
      </c>
      <c r="E1787">
        <v>1952</v>
      </c>
      <c r="F1787" s="6">
        <v>0.33263888888888887</v>
      </c>
      <c r="G1787">
        <v>71.146000000000001</v>
      </c>
      <c r="H1787">
        <v>42.451999999999998</v>
      </c>
      <c r="I1787" t="s">
        <v>144</v>
      </c>
      <c r="J1787" t="s">
        <v>2908</v>
      </c>
      <c r="K1787" t="s">
        <v>105</v>
      </c>
    </row>
    <row r="1788" spans="1:11" x14ac:dyDescent="0.3">
      <c r="A1788" t="s">
        <v>2909</v>
      </c>
      <c r="B1788" t="s">
        <v>53</v>
      </c>
      <c r="C1788">
        <v>14</v>
      </c>
      <c r="D1788">
        <v>4</v>
      </c>
      <c r="E1788">
        <v>1930</v>
      </c>
      <c r="F1788" s="6">
        <v>3.125E-2</v>
      </c>
      <c r="G1788">
        <v>122.42</v>
      </c>
      <c r="H1788">
        <v>37.78</v>
      </c>
      <c r="I1788" t="s">
        <v>137</v>
      </c>
      <c r="J1788" t="s">
        <v>172</v>
      </c>
      <c r="K1788" t="s">
        <v>105</v>
      </c>
    </row>
    <row r="1789" spans="1:11" x14ac:dyDescent="0.3">
      <c r="A1789" t="s">
        <v>2910</v>
      </c>
      <c r="B1789" t="s">
        <v>53</v>
      </c>
      <c r="C1789">
        <v>7</v>
      </c>
      <c r="D1789">
        <v>6</v>
      </c>
      <c r="E1789">
        <v>1910</v>
      </c>
      <c r="F1789" s="6">
        <v>0.33333333333333331</v>
      </c>
      <c r="G1789">
        <v>71.058999999999997</v>
      </c>
      <c r="H1789">
        <v>42.359000000000002</v>
      </c>
      <c r="I1789" t="s">
        <v>144</v>
      </c>
      <c r="J1789" t="s">
        <v>176</v>
      </c>
      <c r="K1789" t="s">
        <v>105</v>
      </c>
    </row>
    <row r="1790" spans="1:11" x14ac:dyDescent="0.3">
      <c r="A1790" t="s">
        <v>2911</v>
      </c>
      <c r="B1790" t="s">
        <v>53</v>
      </c>
      <c r="C1790">
        <v>28</v>
      </c>
      <c r="D1790">
        <v>4</v>
      </c>
      <c r="E1790">
        <v>1980</v>
      </c>
      <c r="F1790" s="6">
        <v>0.63888888888888884</v>
      </c>
      <c r="G1790">
        <v>-3.722</v>
      </c>
      <c r="H1790">
        <v>51.054000000000002</v>
      </c>
      <c r="I1790" t="s">
        <v>190</v>
      </c>
      <c r="J1790" t="s">
        <v>1687</v>
      </c>
      <c r="K1790" t="s">
        <v>105</v>
      </c>
    </row>
    <row r="1791" spans="1:11" x14ac:dyDescent="0.3">
      <c r="A1791" t="s">
        <v>2912</v>
      </c>
      <c r="B1791" t="s">
        <v>53</v>
      </c>
      <c r="C1791">
        <v>18</v>
      </c>
      <c r="D1791">
        <v>1</v>
      </c>
      <c r="E1791">
        <v>1964</v>
      </c>
      <c r="F1791" s="6">
        <v>0.82152777777777775</v>
      </c>
      <c r="G1791">
        <v>77.018000000000001</v>
      </c>
      <c r="H1791">
        <v>39.067</v>
      </c>
      <c r="I1791" t="s">
        <v>144</v>
      </c>
      <c r="J1791" t="s">
        <v>2913</v>
      </c>
      <c r="K1791" t="s">
        <v>105</v>
      </c>
    </row>
    <row r="1792" spans="1:11" x14ac:dyDescent="0.3">
      <c r="A1792" t="s">
        <v>2914</v>
      </c>
      <c r="B1792" t="s">
        <v>53</v>
      </c>
      <c r="C1792">
        <v>1</v>
      </c>
      <c r="D1792">
        <v>2</v>
      </c>
      <c r="E1792">
        <v>1965</v>
      </c>
      <c r="F1792" s="6">
        <v>0.24166666666666667</v>
      </c>
      <c r="G1792">
        <v>-122.27200000000001</v>
      </c>
      <c r="H1792">
        <v>37.805</v>
      </c>
      <c r="I1792" t="s">
        <v>137</v>
      </c>
      <c r="J1792" t="s">
        <v>1726</v>
      </c>
      <c r="K1792" t="s">
        <v>105</v>
      </c>
    </row>
    <row r="1793" spans="1:11" x14ac:dyDescent="0.3">
      <c r="A1793" t="s">
        <v>2915</v>
      </c>
      <c r="B1793" t="s">
        <v>53</v>
      </c>
      <c r="C1793">
        <v>12</v>
      </c>
      <c r="D1793">
        <v>3</v>
      </c>
      <c r="E1793">
        <v>2008</v>
      </c>
      <c r="F1793" s="6">
        <v>0.625</v>
      </c>
      <c r="G1793">
        <v>-118.24299999999999</v>
      </c>
      <c r="H1793">
        <v>34.052</v>
      </c>
      <c r="I1793" t="s">
        <v>171</v>
      </c>
      <c r="J1793" t="s">
        <v>536</v>
      </c>
      <c r="K1793" t="s">
        <v>105</v>
      </c>
    </row>
    <row r="1794" spans="1:11" x14ac:dyDescent="0.3">
      <c r="A1794" t="s">
        <v>2916</v>
      </c>
      <c r="B1794" t="s">
        <v>168</v>
      </c>
      <c r="C1794">
        <v>2</v>
      </c>
      <c r="D1794">
        <v>2</v>
      </c>
      <c r="E1794">
        <v>1940</v>
      </c>
      <c r="F1794" s="6">
        <v>0.33680555555555558</v>
      </c>
      <c r="G1794">
        <v>71.096999999999994</v>
      </c>
      <c r="H1794">
        <v>42.389000000000003</v>
      </c>
      <c r="I1794" t="s">
        <v>144</v>
      </c>
      <c r="J1794" t="s">
        <v>399</v>
      </c>
      <c r="K1794" t="s">
        <v>105</v>
      </c>
    </row>
    <row r="1795" spans="1:11" x14ac:dyDescent="0.3">
      <c r="A1795" t="s">
        <v>2917</v>
      </c>
      <c r="B1795" t="s">
        <v>168</v>
      </c>
      <c r="C1795">
        <v>11</v>
      </c>
      <c r="D1795">
        <v>12</v>
      </c>
      <c r="E1795">
        <v>1944</v>
      </c>
      <c r="F1795" s="6">
        <v>0.64166666666666672</v>
      </c>
      <c r="G1795">
        <v>84.391999999999996</v>
      </c>
      <c r="H1795">
        <v>33.749000000000002</v>
      </c>
      <c r="I1795" t="s">
        <v>106</v>
      </c>
      <c r="J1795" t="s">
        <v>2918</v>
      </c>
      <c r="K1795" t="s">
        <v>105</v>
      </c>
    </row>
    <row r="1796" spans="1:11" x14ac:dyDescent="0.3">
      <c r="A1796" t="s">
        <v>2919</v>
      </c>
      <c r="B1796" t="s">
        <v>168</v>
      </c>
      <c r="C1796">
        <v>3</v>
      </c>
      <c r="D1796">
        <v>4</v>
      </c>
      <c r="E1796">
        <v>1962</v>
      </c>
      <c r="F1796" s="6">
        <v>0.30625000000000002</v>
      </c>
      <c r="G1796">
        <v>-117.10599999999999</v>
      </c>
      <c r="H1796">
        <v>32.670999999999999</v>
      </c>
      <c r="I1796" t="s">
        <v>137</v>
      </c>
      <c r="J1796" t="s">
        <v>1346</v>
      </c>
      <c r="K1796" t="s">
        <v>105</v>
      </c>
    </row>
    <row r="1797" spans="1:11" x14ac:dyDescent="0.3">
      <c r="A1797" t="s">
        <v>2920</v>
      </c>
      <c r="B1797" t="s">
        <v>168</v>
      </c>
      <c r="C1797">
        <v>18</v>
      </c>
      <c r="D1797">
        <v>11</v>
      </c>
      <c r="E1797">
        <v>1939</v>
      </c>
      <c r="F1797" s="6">
        <v>0.69374999999999998</v>
      </c>
      <c r="G1797">
        <v>74.007000000000005</v>
      </c>
      <c r="H1797">
        <v>40.713000000000001</v>
      </c>
      <c r="I1797" t="s">
        <v>144</v>
      </c>
      <c r="J1797" t="s">
        <v>124</v>
      </c>
      <c r="K1797" t="s">
        <v>105</v>
      </c>
    </row>
    <row r="1798" spans="1:11" x14ac:dyDescent="0.3">
      <c r="A1798" t="s">
        <v>2921</v>
      </c>
      <c r="B1798" t="s">
        <v>53</v>
      </c>
      <c r="C1798">
        <v>1</v>
      </c>
      <c r="D1798">
        <v>4</v>
      </c>
      <c r="E1798">
        <v>1924</v>
      </c>
      <c r="F1798" s="6">
        <v>0.2902777777777778</v>
      </c>
      <c r="G1798">
        <v>74.239000000000004</v>
      </c>
      <c r="H1798">
        <v>40.767000000000003</v>
      </c>
      <c r="I1798" t="s">
        <v>144</v>
      </c>
      <c r="J1798" t="s">
        <v>2922</v>
      </c>
      <c r="K1798" t="s">
        <v>105</v>
      </c>
    </row>
    <row r="1799" spans="1:11" x14ac:dyDescent="0.3">
      <c r="A1799" t="s">
        <v>2923</v>
      </c>
      <c r="B1799" t="s">
        <v>53</v>
      </c>
      <c r="C1799">
        <v>3</v>
      </c>
      <c r="D1799">
        <v>12</v>
      </c>
      <c r="E1799">
        <v>1968</v>
      </c>
      <c r="F1799" s="6">
        <v>0.64444444444444449</v>
      </c>
      <c r="G1799">
        <v>86.156000000000006</v>
      </c>
      <c r="H1799">
        <v>39.768000000000001</v>
      </c>
      <c r="I1799" t="s">
        <v>144</v>
      </c>
      <c r="J1799" t="s">
        <v>2924</v>
      </c>
      <c r="K1799" t="s">
        <v>105</v>
      </c>
    </row>
    <row r="1800" spans="1:11" x14ac:dyDescent="0.3">
      <c r="A1800" t="s">
        <v>2925</v>
      </c>
      <c r="B1800" t="s">
        <v>53</v>
      </c>
      <c r="C1800">
        <v>12</v>
      </c>
      <c r="D1800">
        <v>6</v>
      </c>
      <c r="E1800">
        <v>1980</v>
      </c>
      <c r="F1800" s="6">
        <v>0.36388888888888887</v>
      </c>
      <c r="G1800">
        <v>71.105000000000004</v>
      </c>
      <c r="H1800">
        <v>42.365000000000002</v>
      </c>
      <c r="I1800" t="s">
        <v>106</v>
      </c>
      <c r="J1800" t="s">
        <v>1590</v>
      </c>
      <c r="K1800" t="s">
        <v>105</v>
      </c>
    </row>
    <row r="1801" spans="1:11" x14ac:dyDescent="0.3">
      <c r="A1801" t="s">
        <v>2926</v>
      </c>
      <c r="B1801" t="s">
        <v>53</v>
      </c>
      <c r="C1801">
        <v>13</v>
      </c>
      <c r="D1801">
        <v>9</v>
      </c>
      <c r="E1801">
        <v>1971</v>
      </c>
      <c r="F1801" s="6">
        <v>0.98263888888888884</v>
      </c>
      <c r="G1801">
        <v>89.983999999999995</v>
      </c>
      <c r="H1801">
        <v>38.512999999999998</v>
      </c>
      <c r="I1801" t="s">
        <v>144</v>
      </c>
      <c r="J1801" t="s">
        <v>2927</v>
      </c>
      <c r="K1801" t="s">
        <v>105</v>
      </c>
    </row>
    <row r="1802" spans="1:11" x14ac:dyDescent="0.3">
      <c r="A1802" t="s">
        <v>2928</v>
      </c>
      <c r="B1802" t="s">
        <v>53</v>
      </c>
      <c r="C1802">
        <v>1</v>
      </c>
      <c r="D1802">
        <v>12</v>
      </c>
      <c r="E1802">
        <v>1961</v>
      </c>
      <c r="F1802" s="6">
        <v>0.25694444444444442</v>
      </c>
      <c r="G1802">
        <v>-117.425</v>
      </c>
      <c r="H1802">
        <v>47.658999999999999</v>
      </c>
      <c r="I1802" t="s">
        <v>137</v>
      </c>
      <c r="J1802" t="s">
        <v>2929</v>
      </c>
      <c r="K1802" t="s">
        <v>105</v>
      </c>
    </row>
    <row r="1803" spans="1:11" x14ac:dyDescent="0.3">
      <c r="A1803" t="s">
        <v>2930</v>
      </c>
      <c r="B1803" t="s">
        <v>53</v>
      </c>
      <c r="C1803">
        <v>30</v>
      </c>
      <c r="D1803">
        <v>1</v>
      </c>
      <c r="E1803">
        <v>1972</v>
      </c>
      <c r="F1803" s="6">
        <v>0.51041666666666663</v>
      </c>
      <c r="G1803">
        <v>87.789000000000001</v>
      </c>
      <c r="H1803">
        <v>42.725999999999999</v>
      </c>
      <c r="I1803" t="s">
        <v>104</v>
      </c>
      <c r="J1803" t="s">
        <v>2931</v>
      </c>
      <c r="K1803" t="s">
        <v>105</v>
      </c>
    </row>
    <row r="1804" spans="1:11" x14ac:dyDescent="0.3">
      <c r="A1804" t="s">
        <v>2932</v>
      </c>
      <c r="B1804" t="s">
        <v>53</v>
      </c>
      <c r="C1804">
        <v>19</v>
      </c>
      <c r="D1804">
        <v>3</v>
      </c>
      <c r="E1804">
        <v>1925</v>
      </c>
      <c r="F1804" s="6">
        <v>0.74305555555555558</v>
      </c>
      <c r="G1804">
        <v>-111.93600000000001</v>
      </c>
      <c r="H1804">
        <v>41.179000000000002</v>
      </c>
      <c r="I1804" t="s">
        <v>171</v>
      </c>
      <c r="J1804" t="s">
        <v>2933</v>
      </c>
      <c r="K1804" t="s">
        <v>105</v>
      </c>
    </row>
    <row r="1805" spans="1:11" x14ac:dyDescent="0.3">
      <c r="A1805" t="s">
        <v>2934</v>
      </c>
      <c r="B1805" t="s">
        <v>53</v>
      </c>
      <c r="C1805">
        <v>7</v>
      </c>
      <c r="D1805">
        <v>3</v>
      </c>
      <c r="E1805">
        <v>1964</v>
      </c>
      <c r="F1805" s="6">
        <v>0.60833333333333328</v>
      </c>
      <c r="G1805">
        <v>117.75</v>
      </c>
      <c r="H1805">
        <v>34.055</v>
      </c>
      <c r="I1805" t="s">
        <v>137</v>
      </c>
      <c r="J1805" t="s">
        <v>2808</v>
      </c>
      <c r="K1805" t="s">
        <v>105</v>
      </c>
    </row>
    <row r="1806" spans="1:11" x14ac:dyDescent="0.3">
      <c r="A1806" t="s">
        <v>2935</v>
      </c>
      <c r="B1806" t="s">
        <v>53</v>
      </c>
      <c r="C1806">
        <v>17</v>
      </c>
      <c r="D1806">
        <v>1</v>
      </c>
      <c r="E1806">
        <v>1990</v>
      </c>
      <c r="F1806" s="6">
        <v>0.86319444444444449</v>
      </c>
      <c r="G1806">
        <v>3.7839999999999998</v>
      </c>
      <c r="H1806">
        <v>56.000999999999998</v>
      </c>
      <c r="I1806" t="s">
        <v>108</v>
      </c>
      <c r="J1806" t="s">
        <v>2936</v>
      </c>
      <c r="K1806" t="s">
        <v>105</v>
      </c>
    </row>
    <row r="1807" spans="1:11" x14ac:dyDescent="0.3">
      <c r="A1807" t="s">
        <v>2937</v>
      </c>
      <c r="B1807" t="s">
        <v>53</v>
      </c>
      <c r="C1807">
        <v>4</v>
      </c>
      <c r="D1807">
        <v>10</v>
      </c>
      <c r="E1807">
        <v>1991</v>
      </c>
      <c r="F1807" s="6">
        <v>0.38194444444444442</v>
      </c>
      <c r="G1807">
        <v>71.802000000000007</v>
      </c>
      <c r="H1807">
        <v>42.262</v>
      </c>
      <c r="I1807" t="s">
        <v>106</v>
      </c>
      <c r="J1807" t="s">
        <v>520</v>
      </c>
      <c r="K1807" t="s">
        <v>105</v>
      </c>
    </row>
    <row r="1808" spans="1:11" x14ac:dyDescent="0.3">
      <c r="A1808" t="s">
        <v>2938</v>
      </c>
      <c r="B1808" t="s">
        <v>53</v>
      </c>
      <c r="C1808">
        <v>21</v>
      </c>
      <c r="D1808">
        <v>6</v>
      </c>
      <c r="E1808">
        <v>1985</v>
      </c>
      <c r="F1808" s="6">
        <v>0.37013888888888891</v>
      </c>
      <c r="G1808">
        <v>82.55</v>
      </c>
      <c r="H1808">
        <v>35.595999999999997</v>
      </c>
      <c r="I1808" t="s">
        <v>106</v>
      </c>
      <c r="J1808" t="s">
        <v>2939</v>
      </c>
      <c r="K1808" t="s">
        <v>105</v>
      </c>
    </row>
    <row r="1809" spans="1:11" x14ac:dyDescent="0.3">
      <c r="A1809" t="s">
        <v>2940</v>
      </c>
      <c r="B1809" t="s">
        <v>53</v>
      </c>
      <c r="C1809">
        <v>15</v>
      </c>
      <c r="D1809">
        <v>7</v>
      </c>
      <c r="E1809">
        <v>1973</v>
      </c>
      <c r="F1809" s="6">
        <v>0.48333333333333334</v>
      </c>
      <c r="G1809">
        <v>-118.24299999999999</v>
      </c>
      <c r="H1809">
        <v>34.052</v>
      </c>
      <c r="I1809" t="s">
        <v>171</v>
      </c>
      <c r="J1809" t="s">
        <v>536</v>
      </c>
      <c r="K1809" t="s">
        <v>105</v>
      </c>
    </row>
    <row r="1810" spans="1:11" x14ac:dyDescent="0.3">
      <c r="A1810" t="s">
        <v>2941</v>
      </c>
      <c r="B1810" t="s">
        <v>53</v>
      </c>
      <c r="C1810">
        <v>22</v>
      </c>
      <c r="D1810">
        <v>12</v>
      </c>
      <c r="E1810">
        <v>1947</v>
      </c>
      <c r="F1810" s="6">
        <v>0.41805555555555557</v>
      </c>
      <c r="G1810">
        <v>73.974000000000004</v>
      </c>
      <c r="H1810">
        <v>40.893999999999998</v>
      </c>
      <c r="I1810" t="s">
        <v>144</v>
      </c>
      <c r="J1810" t="s">
        <v>824</v>
      </c>
      <c r="K1810" t="s">
        <v>105</v>
      </c>
    </row>
    <row r="1811" spans="1:11" x14ac:dyDescent="0.3">
      <c r="A1811" t="s">
        <v>2942</v>
      </c>
      <c r="B1811" t="s">
        <v>53</v>
      </c>
      <c r="C1811">
        <v>3</v>
      </c>
      <c r="D1811">
        <v>11</v>
      </c>
      <c r="E1811">
        <v>1973</v>
      </c>
      <c r="F1811" s="6">
        <v>0.77777777777777779</v>
      </c>
      <c r="G1811">
        <v>71.058999999999997</v>
      </c>
      <c r="H1811">
        <v>42.359000000000002</v>
      </c>
      <c r="I1811" t="s">
        <v>144</v>
      </c>
      <c r="J1811" t="s">
        <v>176</v>
      </c>
      <c r="K1811" t="s">
        <v>105</v>
      </c>
    </row>
    <row r="1812" spans="1:11" x14ac:dyDescent="0.3">
      <c r="A1812" t="s">
        <v>2943</v>
      </c>
      <c r="B1812" t="s">
        <v>53</v>
      </c>
      <c r="C1812">
        <v>5</v>
      </c>
      <c r="D1812">
        <v>10</v>
      </c>
      <c r="E1812">
        <v>1945</v>
      </c>
      <c r="F1812" s="6">
        <v>0.97222222222222221</v>
      </c>
      <c r="G1812">
        <v>4.2569999999999997</v>
      </c>
      <c r="H1812">
        <v>55.866</v>
      </c>
      <c r="I1812" t="s">
        <v>126</v>
      </c>
      <c r="J1812" t="s">
        <v>211</v>
      </c>
      <c r="K1812" t="s">
        <v>105</v>
      </c>
    </row>
    <row r="1813" spans="1:11" x14ac:dyDescent="0.3">
      <c r="A1813" t="s">
        <v>2944</v>
      </c>
      <c r="B1813" t="s">
        <v>53</v>
      </c>
      <c r="C1813">
        <v>1</v>
      </c>
      <c r="D1813">
        <v>6</v>
      </c>
      <c r="E1813">
        <v>1946</v>
      </c>
      <c r="F1813" s="6">
        <v>0.59375</v>
      </c>
      <c r="G1813">
        <v>2.968</v>
      </c>
      <c r="H1813">
        <v>56.460999999999999</v>
      </c>
      <c r="I1813" t="s">
        <v>126</v>
      </c>
      <c r="J1813" t="s">
        <v>549</v>
      </c>
      <c r="K1813" t="s">
        <v>105</v>
      </c>
    </row>
    <row r="1814" spans="1:11" x14ac:dyDescent="0.3">
      <c r="A1814" t="s">
        <v>2945</v>
      </c>
      <c r="B1814" t="s">
        <v>53</v>
      </c>
      <c r="C1814">
        <v>13</v>
      </c>
      <c r="D1814">
        <v>12</v>
      </c>
      <c r="E1814">
        <v>1948</v>
      </c>
      <c r="F1814" s="6">
        <v>0.40972222222222221</v>
      </c>
      <c r="G1814">
        <v>4.9249999999999998</v>
      </c>
      <c r="H1814">
        <v>55.951000000000001</v>
      </c>
      <c r="I1814" t="s">
        <v>108</v>
      </c>
      <c r="J1814" t="s">
        <v>2946</v>
      </c>
      <c r="K1814" t="s">
        <v>105</v>
      </c>
    </row>
    <row r="1815" spans="1:11" x14ac:dyDescent="0.3">
      <c r="A1815" t="s">
        <v>2947</v>
      </c>
      <c r="B1815" t="s">
        <v>53</v>
      </c>
      <c r="C1815">
        <v>11</v>
      </c>
      <c r="D1815">
        <v>9</v>
      </c>
      <c r="E1815">
        <v>1940</v>
      </c>
      <c r="F1815" s="6">
        <v>0.79027777777777775</v>
      </c>
      <c r="G1815">
        <v>74.174000000000007</v>
      </c>
      <c r="H1815">
        <v>40.731999999999999</v>
      </c>
      <c r="I1815" t="s">
        <v>106</v>
      </c>
      <c r="J1815" t="s">
        <v>1071</v>
      </c>
      <c r="K1815" t="s">
        <v>105</v>
      </c>
    </row>
    <row r="1816" spans="1:11" x14ac:dyDescent="0.3">
      <c r="A1816" t="s">
        <v>2948</v>
      </c>
      <c r="B1816" t="s">
        <v>53</v>
      </c>
      <c r="C1816">
        <v>22</v>
      </c>
      <c r="D1816">
        <v>2</v>
      </c>
      <c r="E1816">
        <v>1970</v>
      </c>
      <c r="F1816" s="6">
        <v>0.53472222222222221</v>
      </c>
      <c r="G1816">
        <v>70.948999999999998</v>
      </c>
      <c r="H1816">
        <v>42.463999999999999</v>
      </c>
      <c r="I1816" t="s">
        <v>144</v>
      </c>
      <c r="J1816" t="s">
        <v>2949</v>
      </c>
      <c r="K1816" t="s">
        <v>105</v>
      </c>
    </row>
    <row r="1817" spans="1:11" x14ac:dyDescent="0.3">
      <c r="A1817" t="s">
        <v>2950</v>
      </c>
      <c r="B1817" t="s">
        <v>53</v>
      </c>
      <c r="C1817">
        <v>5</v>
      </c>
      <c r="D1817">
        <v>3</v>
      </c>
      <c r="E1817">
        <v>1972</v>
      </c>
      <c r="F1817" s="6">
        <v>0.84583333333333333</v>
      </c>
      <c r="G1817">
        <v>82.995999999999995</v>
      </c>
      <c r="H1817">
        <v>39.963000000000001</v>
      </c>
      <c r="I1817" t="s">
        <v>144</v>
      </c>
      <c r="J1817" t="s">
        <v>224</v>
      </c>
      <c r="K1817" t="s">
        <v>105</v>
      </c>
    </row>
    <row r="1818" spans="1:11" x14ac:dyDescent="0.3">
      <c r="A1818" t="s">
        <v>2951</v>
      </c>
      <c r="B1818" t="s">
        <v>53</v>
      </c>
      <c r="C1818">
        <v>19</v>
      </c>
      <c r="D1818">
        <v>7</v>
      </c>
      <c r="E1818">
        <v>1973</v>
      </c>
      <c r="F1818" s="6">
        <v>0.18541666666666667</v>
      </c>
      <c r="G1818">
        <v>78.641999999999996</v>
      </c>
      <c r="H1818">
        <v>35.780999999999999</v>
      </c>
      <c r="I1818" t="s">
        <v>106</v>
      </c>
      <c r="J1818" t="s">
        <v>2952</v>
      </c>
      <c r="K1818" t="s">
        <v>105</v>
      </c>
    </row>
    <row r="1819" spans="1:11" x14ac:dyDescent="0.3">
      <c r="A1819" t="s">
        <v>2953</v>
      </c>
      <c r="B1819" t="s">
        <v>53</v>
      </c>
      <c r="C1819">
        <v>12</v>
      </c>
      <c r="D1819">
        <v>5</v>
      </c>
      <c r="E1819">
        <v>1971</v>
      </c>
      <c r="F1819" s="6">
        <v>0.3</v>
      </c>
      <c r="G1819">
        <v>71.058999999999997</v>
      </c>
      <c r="H1819">
        <v>42.359000000000002</v>
      </c>
      <c r="I1819" t="s">
        <v>106</v>
      </c>
      <c r="J1819" t="s">
        <v>176</v>
      </c>
      <c r="K1819" t="s">
        <v>105</v>
      </c>
    </row>
    <row r="1820" spans="1:11" x14ac:dyDescent="0.3">
      <c r="A1820" t="s">
        <v>2954</v>
      </c>
      <c r="B1820" t="s">
        <v>53</v>
      </c>
      <c r="C1820">
        <v>19</v>
      </c>
      <c r="D1820">
        <v>9</v>
      </c>
      <c r="E1820">
        <v>1947</v>
      </c>
      <c r="F1820" s="6">
        <v>0.17291666666666666</v>
      </c>
      <c r="G1820">
        <v>74.174000000000007</v>
      </c>
      <c r="H1820">
        <v>40.731999999999999</v>
      </c>
      <c r="I1820" t="s">
        <v>106</v>
      </c>
      <c r="J1820" t="s">
        <v>1071</v>
      </c>
      <c r="K1820" t="s">
        <v>105</v>
      </c>
    </row>
    <row r="1821" spans="1:11" x14ac:dyDescent="0.3">
      <c r="A1821" t="s">
        <v>2955</v>
      </c>
      <c r="B1821" t="s">
        <v>53</v>
      </c>
      <c r="C1821">
        <v>3</v>
      </c>
      <c r="D1821">
        <v>4</v>
      </c>
      <c r="E1821">
        <v>1963</v>
      </c>
      <c r="F1821" s="6">
        <v>0.51597222222222228</v>
      </c>
      <c r="G1821">
        <v>71.058999999999997</v>
      </c>
      <c r="H1821">
        <v>42.359000000000002</v>
      </c>
      <c r="I1821" t="s">
        <v>144</v>
      </c>
      <c r="J1821" t="s">
        <v>176</v>
      </c>
      <c r="K1821" t="s">
        <v>105</v>
      </c>
    </row>
    <row r="1822" spans="1:11" x14ac:dyDescent="0.3">
      <c r="A1822" t="s">
        <v>2956</v>
      </c>
      <c r="B1822" t="s">
        <v>53</v>
      </c>
      <c r="C1822">
        <v>21</v>
      </c>
      <c r="D1822">
        <v>4</v>
      </c>
      <c r="E1822">
        <v>1973</v>
      </c>
      <c r="F1822" s="6">
        <v>0.87430555555555556</v>
      </c>
      <c r="G1822">
        <v>71.058999999999997</v>
      </c>
      <c r="H1822">
        <v>42.359000000000002</v>
      </c>
      <c r="I1822" t="s">
        <v>144</v>
      </c>
      <c r="J1822" t="s">
        <v>176</v>
      </c>
      <c r="K1822" t="s">
        <v>105</v>
      </c>
    </row>
    <row r="1823" spans="1:11" x14ac:dyDescent="0.3">
      <c r="A1823" t="s">
        <v>2957</v>
      </c>
      <c r="B1823" t="s">
        <v>53</v>
      </c>
      <c r="C1823">
        <v>20</v>
      </c>
      <c r="D1823">
        <v>9</v>
      </c>
      <c r="E1823">
        <v>1984</v>
      </c>
      <c r="F1823" s="6">
        <v>0.54513888888888884</v>
      </c>
      <c r="G1823">
        <v>-0.33800000000000002</v>
      </c>
      <c r="H1823">
        <v>46.579000000000001</v>
      </c>
      <c r="I1823" t="s">
        <v>190</v>
      </c>
      <c r="J1823" t="s">
        <v>163</v>
      </c>
      <c r="K1823" t="s">
        <v>105</v>
      </c>
    </row>
    <row r="1824" spans="1:11" x14ac:dyDescent="0.3">
      <c r="A1824" t="s">
        <v>2958</v>
      </c>
      <c r="B1824" t="s">
        <v>53</v>
      </c>
      <c r="C1824">
        <v>14</v>
      </c>
      <c r="D1824">
        <v>11</v>
      </c>
      <c r="E1824">
        <v>1921</v>
      </c>
      <c r="F1824" s="6">
        <v>8.3333333333333329E-2</v>
      </c>
      <c r="G1824">
        <v>74.117000000000004</v>
      </c>
      <c r="H1824">
        <v>40.668999999999997</v>
      </c>
      <c r="I1824" t="s">
        <v>144</v>
      </c>
      <c r="J1824" t="s">
        <v>2959</v>
      </c>
      <c r="K1824" t="s">
        <v>105</v>
      </c>
    </row>
    <row r="1825" spans="1:11" x14ac:dyDescent="0.3">
      <c r="A1825" t="s">
        <v>2960</v>
      </c>
      <c r="B1825" t="s">
        <v>53</v>
      </c>
      <c r="C1825">
        <v>22</v>
      </c>
      <c r="D1825">
        <v>3</v>
      </c>
      <c r="E1825">
        <v>1966</v>
      </c>
      <c r="F1825" s="6">
        <v>0.30208333333333331</v>
      </c>
      <c r="G1825">
        <v>-122.27200000000001</v>
      </c>
      <c r="H1825">
        <v>37.805</v>
      </c>
      <c r="I1825" t="s">
        <v>137</v>
      </c>
      <c r="J1825" t="s">
        <v>1726</v>
      </c>
      <c r="K1825" t="s">
        <v>105</v>
      </c>
    </row>
    <row r="1826" spans="1:11" x14ac:dyDescent="0.3">
      <c r="A1826" t="s">
        <v>2961</v>
      </c>
      <c r="B1826" t="s">
        <v>53</v>
      </c>
      <c r="C1826">
        <v>25</v>
      </c>
      <c r="D1826">
        <v>12</v>
      </c>
      <c r="E1826">
        <v>1960</v>
      </c>
      <c r="F1826" s="6">
        <v>0.11805555555555555</v>
      </c>
      <c r="G1826">
        <v>71.058999999999997</v>
      </c>
      <c r="H1826">
        <v>42.359000000000002</v>
      </c>
      <c r="I1826" t="s">
        <v>144</v>
      </c>
      <c r="J1826" t="s">
        <v>176</v>
      </c>
      <c r="K1826" t="s">
        <v>105</v>
      </c>
    </row>
    <row r="1827" spans="1:11" x14ac:dyDescent="0.3">
      <c r="A1827" t="s">
        <v>2962</v>
      </c>
      <c r="B1827" t="s">
        <v>53</v>
      </c>
      <c r="C1827">
        <v>10</v>
      </c>
      <c r="D1827">
        <v>12</v>
      </c>
      <c r="E1827">
        <v>1972</v>
      </c>
      <c r="F1827" s="6">
        <v>0.97569444444444442</v>
      </c>
      <c r="G1827">
        <v>-4.3540000000000001</v>
      </c>
      <c r="H1827">
        <v>50.811</v>
      </c>
      <c r="I1827" t="s">
        <v>126</v>
      </c>
      <c r="J1827" t="s">
        <v>867</v>
      </c>
      <c r="K1827" t="s">
        <v>105</v>
      </c>
    </row>
    <row r="1828" spans="1:11" x14ac:dyDescent="0.3">
      <c r="A1828" t="s">
        <v>2963</v>
      </c>
      <c r="B1828" t="s">
        <v>53</v>
      </c>
      <c r="C1828">
        <v>20</v>
      </c>
      <c r="D1828">
        <v>3</v>
      </c>
      <c r="E1828">
        <v>1939</v>
      </c>
      <c r="F1828" s="6">
        <v>0.92847222222222225</v>
      </c>
      <c r="G1828">
        <v>68.158000000000001</v>
      </c>
      <c r="H1828">
        <v>49.218000000000004</v>
      </c>
      <c r="I1828" t="s">
        <v>144</v>
      </c>
      <c r="J1828" t="s">
        <v>2964</v>
      </c>
      <c r="K1828" t="s">
        <v>105</v>
      </c>
    </row>
    <row r="1829" spans="1:11" x14ac:dyDescent="0.3">
      <c r="A1829" t="s">
        <v>2965</v>
      </c>
      <c r="B1829" t="s">
        <v>53</v>
      </c>
      <c r="C1829">
        <v>13</v>
      </c>
      <c r="D1829">
        <v>11</v>
      </c>
      <c r="E1829">
        <v>1960</v>
      </c>
      <c r="F1829" s="6">
        <v>0.94791666666666663</v>
      </c>
      <c r="G1829">
        <v>71.105000000000004</v>
      </c>
      <c r="H1829">
        <v>42.365000000000002</v>
      </c>
      <c r="I1829" t="s">
        <v>144</v>
      </c>
      <c r="J1829" t="s">
        <v>1590</v>
      </c>
      <c r="K1829" t="s">
        <v>105</v>
      </c>
    </row>
    <row r="1830" spans="1:11" x14ac:dyDescent="0.3">
      <c r="A1830" t="s">
        <v>2966</v>
      </c>
      <c r="B1830" t="s">
        <v>53</v>
      </c>
      <c r="C1830">
        <v>5</v>
      </c>
      <c r="D1830">
        <v>11</v>
      </c>
      <c r="E1830">
        <v>1960</v>
      </c>
      <c r="F1830" s="6">
        <v>0.81458333333333333</v>
      </c>
      <c r="G1830">
        <v>71.058999999999997</v>
      </c>
      <c r="H1830">
        <v>42.359000000000002</v>
      </c>
      <c r="I1830" t="s">
        <v>144</v>
      </c>
      <c r="J1830" t="s">
        <v>176</v>
      </c>
      <c r="K1830" t="s">
        <v>105</v>
      </c>
    </row>
    <row r="1831" spans="1:11" x14ac:dyDescent="0.3">
      <c r="A1831" t="s">
        <v>2967</v>
      </c>
      <c r="B1831" t="s">
        <v>53</v>
      </c>
      <c r="C1831">
        <v>5</v>
      </c>
      <c r="D1831">
        <v>5</v>
      </c>
      <c r="E1831">
        <v>1954</v>
      </c>
      <c r="F1831" s="6">
        <v>0.1423611111111111</v>
      </c>
      <c r="G1831">
        <v>3.4350000000000001</v>
      </c>
      <c r="H1831">
        <v>56.395000000000003</v>
      </c>
      <c r="I1831" t="s">
        <v>126</v>
      </c>
      <c r="J1831" t="s">
        <v>530</v>
      </c>
      <c r="K1831" t="s">
        <v>105</v>
      </c>
    </row>
    <row r="1832" spans="1:11" x14ac:dyDescent="0.3">
      <c r="A1832" t="s">
        <v>2968</v>
      </c>
      <c r="B1832" t="s">
        <v>53</v>
      </c>
      <c r="C1832">
        <v>2</v>
      </c>
      <c r="D1832">
        <v>4</v>
      </c>
      <c r="E1832">
        <v>1959</v>
      </c>
      <c r="F1832" s="6">
        <v>0.11388888888888889</v>
      </c>
      <c r="G1832">
        <v>-121.292</v>
      </c>
      <c r="H1832">
        <v>37.957999999999998</v>
      </c>
      <c r="I1832" t="s">
        <v>137</v>
      </c>
      <c r="J1832" t="s">
        <v>2789</v>
      </c>
      <c r="K1832" t="s">
        <v>105</v>
      </c>
    </row>
    <row r="1833" spans="1:11" x14ac:dyDescent="0.3">
      <c r="A1833" t="s">
        <v>2969</v>
      </c>
      <c r="B1833" t="s">
        <v>53</v>
      </c>
      <c r="C1833">
        <v>10</v>
      </c>
      <c r="D1833">
        <v>8</v>
      </c>
      <c r="E1833">
        <v>1963</v>
      </c>
      <c r="F1833" s="6">
        <v>0.84722222222222221</v>
      </c>
      <c r="G1833">
        <v>71.802000000000007</v>
      </c>
      <c r="H1833">
        <v>42.262</v>
      </c>
      <c r="I1833" t="s">
        <v>106</v>
      </c>
      <c r="J1833" t="s">
        <v>520</v>
      </c>
      <c r="K1833" t="s">
        <v>105</v>
      </c>
    </row>
    <row r="1834" spans="1:11" x14ac:dyDescent="0.3">
      <c r="A1834" t="s">
        <v>2970</v>
      </c>
      <c r="B1834" t="s">
        <v>53</v>
      </c>
      <c r="C1834">
        <v>9</v>
      </c>
      <c r="D1834">
        <v>6</v>
      </c>
      <c r="E1834">
        <v>1951</v>
      </c>
      <c r="F1834" s="6">
        <v>0.50069444444444444</v>
      </c>
      <c r="G1834">
        <v>74.269000000000005</v>
      </c>
      <c r="H1834">
        <v>40.511000000000003</v>
      </c>
      <c r="I1834" t="s">
        <v>106</v>
      </c>
      <c r="J1834" t="s">
        <v>532</v>
      </c>
      <c r="K1834" t="s">
        <v>105</v>
      </c>
    </row>
    <row r="1835" spans="1:11" x14ac:dyDescent="0.3">
      <c r="A1835" t="s">
        <v>2971</v>
      </c>
      <c r="B1835" t="s">
        <v>53</v>
      </c>
      <c r="C1835">
        <v>20</v>
      </c>
      <c r="D1835">
        <v>6</v>
      </c>
      <c r="E1835">
        <v>1942</v>
      </c>
      <c r="F1835" s="6">
        <v>0.15625</v>
      </c>
      <c r="G1835">
        <v>-118.35299999999999</v>
      </c>
      <c r="H1835">
        <v>33.962000000000003</v>
      </c>
      <c r="I1835" t="s">
        <v>171</v>
      </c>
      <c r="J1835" t="s">
        <v>2972</v>
      </c>
      <c r="K1835" t="s">
        <v>105</v>
      </c>
    </row>
    <row r="1836" spans="1:11" x14ac:dyDescent="0.3">
      <c r="A1836" t="s">
        <v>2973</v>
      </c>
      <c r="B1836" t="s">
        <v>53</v>
      </c>
      <c r="C1836">
        <v>11</v>
      </c>
      <c r="D1836">
        <v>5</v>
      </c>
      <c r="E1836">
        <v>1958</v>
      </c>
      <c r="F1836" s="6">
        <v>0.71527777777777779</v>
      </c>
      <c r="G1836">
        <v>-2.2730000000000001</v>
      </c>
      <c r="H1836">
        <v>48.884</v>
      </c>
      <c r="I1836" t="s">
        <v>126</v>
      </c>
      <c r="J1836" t="s">
        <v>888</v>
      </c>
      <c r="K1836" t="s">
        <v>105</v>
      </c>
    </row>
    <row r="1837" spans="1:11" x14ac:dyDescent="0.3">
      <c r="A1837" t="s">
        <v>2974</v>
      </c>
      <c r="B1837" t="s">
        <v>168</v>
      </c>
      <c r="C1837">
        <v>27</v>
      </c>
      <c r="D1837">
        <v>1</v>
      </c>
      <c r="E1837">
        <v>1964</v>
      </c>
      <c r="F1837" s="6">
        <v>0.15625</v>
      </c>
      <c r="G1837">
        <v>-118.24299999999999</v>
      </c>
      <c r="H1837">
        <v>34.052</v>
      </c>
      <c r="I1837" t="s">
        <v>137</v>
      </c>
      <c r="J1837" t="s">
        <v>536</v>
      </c>
      <c r="K1837" t="s">
        <v>105</v>
      </c>
    </row>
    <row r="1838" spans="1:11" x14ac:dyDescent="0.3">
      <c r="A1838" t="s">
        <v>2975</v>
      </c>
      <c r="B1838" t="s">
        <v>168</v>
      </c>
      <c r="C1838">
        <v>23</v>
      </c>
      <c r="D1838">
        <v>4</v>
      </c>
      <c r="E1838">
        <v>1952</v>
      </c>
      <c r="F1838" s="6">
        <v>0.91111111111111109</v>
      </c>
      <c r="G1838">
        <v>-118.24299999999999</v>
      </c>
      <c r="H1838">
        <v>34.052</v>
      </c>
      <c r="I1838" t="s">
        <v>137</v>
      </c>
      <c r="J1838" t="s">
        <v>536</v>
      </c>
      <c r="K1838" t="s">
        <v>105</v>
      </c>
    </row>
    <row r="1839" spans="1:11" x14ac:dyDescent="0.3">
      <c r="A1839" t="s">
        <v>2976</v>
      </c>
      <c r="B1839" t="s">
        <v>168</v>
      </c>
      <c r="C1839">
        <v>23</v>
      </c>
      <c r="D1839">
        <v>1</v>
      </c>
      <c r="E1839">
        <v>1924</v>
      </c>
      <c r="F1839" s="6">
        <v>0.77083333333333337</v>
      </c>
      <c r="G1839">
        <v>-2.351</v>
      </c>
      <c r="H1839">
        <v>48.856999999999999</v>
      </c>
      <c r="I1839" t="s">
        <v>108</v>
      </c>
      <c r="J1839" t="s">
        <v>155</v>
      </c>
      <c r="K1839" t="s">
        <v>105</v>
      </c>
    </row>
    <row r="1840" spans="1:11" x14ac:dyDescent="0.3">
      <c r="A1840" t="s">
        <v>2977</v>
      </c>
      <c r="B1840" t="s">
        <v>168</v>
      </c>
      <c r="C1840">
        <v>28</v>
      </c>
      <c r="D1840">
        <v>9</v>
      </c>
      <c r="E1840">
        <v>1934</v>
      </c>
      <c r="F1840" s="6">
        <v>0.55208333333333337</v>
      </c>
      <c r="G1840">
        <v>-2.351</v>
      </c>
      <c r="H1840">
        <v>48.856999999999999</v>
      </c>
      <c r="I1840" t="s">
        <v>126</v>
      </c>
      <c r="J1840" t="s">
        <v>155</v>
      </c>
      <c r="K1840" t="s">
        <v>105</v>
      </c>
    </row>
    <row r="1841" spans="1:11" x14ac:dyDescent="0.3">
      <c r="A1841" t="s">
        <v>2978</v>
      </c>
      <c r="B1841" t="s">
        <v>168</v>
      </c>
      <c r="C1841">
        <v>18</v>
      </c>
      <c r="D1841">
        <v>9</v>
      </c>
      <c r="E1841">
        <v>1972</v>
      </c>
      <c r="F1841" s="6">
        <v>0.29166666666666669</v>
      </c>
      <c r="G1841">
        <v>-2.9140000000000001</v>
      </c>
      <c r="H1841">
        <v>51.225000000000001</v>
      </c>
      <c r="I1841" t="s">
        <v>126</v>
      </c>
      <c r="J1841" t="s">
        <v>2721</v>
      </c>
      <c r="K1841" t="s">
        <v>105</v>
      </c>
    </row>
    <row r="1842" spans="1:11" x14ac:dyDescent="0.3">
      <c r="A1842" t="s">
        <v>2979</v>
      </c>
      <c r="B1842" t="s">
        <v>168</v>
      </c>
      <c r="C1842">
        <v>26</v>
      </c>
      <c r="D1842">
        <v>6</v>
      </c>
      <c r="E1842">
        <v>1956</v>
      </c>
      <c r="F1842" s="6">
        <v>0.625</v>
      </c>
      <c r="G1842">
        <v>-2.351</v>
      </c>
      <c r="H1842">
        <v>48.856999999999999</v>
      </c>
      <c r="I1842" t="s">
        <v>126</v>
      </c>
      <c r="J1842" t="s">
        <v>155</v>
      </c>
      <c r="K1842" t="s">
        <v>105</v>
      </c>
    </row>
    <row r="1843" spans="1:11" x14ac:dyDescent="0.3">
      <c r="A1843" t="s">
        <v>2980</v>
      </c>
      <c r="B1843" t="s">
        <v>168</v>
      </c>
      <c r="C1843">
        <v>15</v>
      </c>
      <c r="D1843">
        <v>6</v>
      </c>
      <c r="E1843">
        <v>1963</v>
      </c>
      <c r="F1843" s="6">
        <v>0.52083333333333337</v>
      </c>
      <c r="G1843">
        <v>-4.3540000000000001</v>
      </c>
      <c r="H1843">
        <v>50.811</v>
      </c>
      <c r="I1843" t="s">
        <v>126</v>
      </c>
      <c r="J1843" t="s">
        <v>867</v>
      </c>
      <c r="K1843" t="s">
        <v>105</v>
      </c>
    </row>
    <row r="1844" spans="1:11" x14ac:dyDescent="0.3">
      <c r="A1844" t="s">
        <v>2981</v>
      </c>
      <c r="B1844" t="s">
        <v>168</v>
      </c>
      <c r="C1844">
        <v>15</v>
      </c>
      <c r="D1844">
        <v>6</v>
      </c>
      <c r="E1844">
        <v>1946</v>
      </c>
      <c r="F1844" s="6">
        <v>0.39583333333333331</v>
      </c>
      <c r="G1844">
        <v>-3.16</v>
      </c>
      <c r="H1844">
        <v>50.722999999999999</v>
      </c>
      <c r="I1844" t="s">
        <v>126</v>
      </c>
      <c r="J1844" t="s">
        <v>2982</v>
      </c>
      <c r="K1844" t="s">
        <v>105</v>
      </c>
    </row>
    <row r="1845" spans="1:11" x14ac:dyDescent="0.3">
      <c r="A1845" t="s">
        <v>2983</v>
      </c>
      <c r="B1845" t="s">
        <v>168</v>
      </c>
      <c r="C1845">
        <v>29</v>
      </c>
      <c r="D1845">
        <v>3</v>
      </c>
      <c r="E1845">
        <v>1911</v>
      </c>
      <c r="F1845" s="6">
        <v>0.89583333333333337</v>
      </c>
      <c r="G1845">
        <v>-13.411</v>
      </c>
      <c r="H1845">
        <v>52.523000000000003</v>
      </c>
      <c r="I1845" t="s">
        <v>126</v>
      </c>
      <c r="J1845" t="s">
        <v>209</v>
      </c>
      <c r="K1845" t="s">
        <v>105</v>
      </c>
    </row>
    <row r="1846" spans="1:11" x14ac:dyDescent="0.3">
      <c r="A1846" t="s">
        <v>2984</v>
      </c>
      <c r="B1846" t="s">
        <v>168</v>
      </c>
      <c r="C1846">
        <v>12</v>
      </c>
      <c r="D1846">
        <v>10</v>
      </c>
      <c r="E1846">
        <v>1955</v>
      </c>
      <c r="F1846" s="6">
        <v>0.51041666666666663</v>
      </c>
      <c r="G1846">
        <v>-3.16</v>
      </c>
      <c r="H1846">
        <v>50.722999999999999</v>
      </c>
      <c r="I1846" t="s">
        <v>126</v>
      </c>
      <c r="J1846" t="s">
        <v>2982</v>
      </c>
      <c r="K1846" t="s">
        <v>105</v>
      </c>
    </row>
    <row r="1847" spans="1:11" x14ac:dyDescent="0.3">
      <c r="A1847" t="s">
        <v>2985</v>
      </c>
      <c r="B1847" t="s">
        <v>168</v>
      </c>
      <c r="C1847">
        <v>20</v>
      </c>
      <c r="D1847">
        <v>12</v>
      </c>
      <c r="E1847">
        <v>1943</v>
      </c>
      <c r="F1847" s="6">
        <v>0.25694444444444442</v>
      </c>
      <c r="G1847">
        <v>-2.351</v>
      </c>
      <c r="H1847">
        <v>48.856999999999999</v>
      </c>
      <c r="I1847" t="s">
        <v>126</v>
      </c>
      <c r="J1847" t="s">
        <v>155</v>
      </c>
      <c r="K1847" t="s">
        <v>105</v>
      </c>
    </row>
    <row r="1848" spans="1:11" x14ac:dyDescent="0.3">
      <c r="A1848" t="s">
        <v>2986</v>
      </c>
      <c r="B1848" t="s">
        <v>168</v>
      </c>
      <c r="C1848">
        <v>1</v>
      </c>
      <c r="D1848">
        <v>3</v>
      </c>
      <c r="E1848">
        <v>1948</v>
      </c>
      <c r="F1848" s="6">
        <v>0.52152777777777781</v>
      </c>
      <c r="G1848">
        <v>-4.3970000000000002</v>
      </c>
      <c r="H1848">
        <v>50.716999999999999</v>
      </c>
      <c r="I1848" t="s">
        <v>126</v>
      </c>
      <c r="J1848" t="s">
        <v>2987</v>
      </c>
      <c r="K1848" t="s">
        <v>105</v>
      </c>
    </row>
    <row r="1849" spans="1:11" x14ac:dyDescent="0.3">
      <c r="A1849" t="s">
        <v>2988</v>
      </c>
      <c r="B1849" t="s">
        <v>168</v>
      </c>
      <c r="C1849">
        <v>21</v>
      </c>
      <c r="D1849">
        <v>1</v>
      </c>
      <c r="E1849">
        <v>1990</v>
      </c>
      <c r="F1849" s="6">
        <v>0.4826388888888889</v>
      </c>
      <c r="G1849">
        <v>71.802000000000007</v>
      </c>
      <c r="H1849">
        <v>42.262</v>
      </c>
      <c r="I1849" t="s">
        <v>144</v>
      </c>
      <c r="J1849" t="s">
        <v>520</v>
      </c>
      <c r="K1849" t="s">
        <v>105</v>
      </c>
    </row>
    <row r="1850" spans="1:11" x14ac:dyDescent="0.3">
      <c r="A1850" t="s">
        <v>2989</v>
      </c>
      <c r="B1850" t="s">
        <v>168</v>
      </c>
      <c r="C1850">
        <v>1</v>
      </c>
      <c r="D1850">
        <v>11</v>
      </c>
      <c r="E1850">
        <v>1969</v>
      </c>
      <c r="F1850" s="6">
        <v>0.14305555555555555</v>
      </c>
      <c r="G1850">
        <v>89.385000000000005</v>
      </c>
      <c r="H1850">
        <v>43.073999999999998</v>
      </c>
      <c r="I1850" t="s">
        <v>104</v>
      </c>
      <c r="J1850" t="s">
        <v>2581</v>
      </c>
      <c r="K1850" t="s">
        <v>105</v>
      </c>
    </row>
    <row r="1851" spans="1:11" x14ac:dyDescent="0.3">
      <c r="A1851" t="s">
        <v>2990</v>
      </c>
      <c r="B1851" t="s">
        <v>168</v>
      </c>
      <c r="C1851">
        <v>6</v>
      </c>
      <c r="D1851">
        <v>10</v>
      </c>
      <c r="E1851">
        <v>1942</v>
      </c>
      <c r="F1851" s="6">
        <v>1.3888888888888888E-2</v>
      </c>
      <c r="G1851">
        <v>-18.064</v>
      </c>
      <c r="H1851">
        <v>59.332999999999998</v>
      </c>
      <c r="I1851" t="s">
        <v>190</v>
      </c>
      <c r="J1851" t="s">
        <v>2991</v>
      </c>
      <c r="K1851" t="s">
        <v>105</v>
      </c>
    </row>
    <row r="1852" spans="1:11" x14ac:dyDescent="0.3">
      <c r="A1852" t="s">
        <v>2992</v>
      </c>
      <c r="B1852" t="s">
        <v>168</v>
      </c>
      <c r="C1852">
        <v>13</v>
      </c>
      <c r="D1852">
        <v>1</v>
      </c>
      <c r="E1852">
        <v>1951</v>
      </c>
      <c r="F1852" s="6">
        <v>1.0416666666666666E-2</v>
      </c>
      <c r="G1852">
        <v>-12.613</v>
      </c>
      <c r="H1852">
        <v>56.036000000000001</v>
      </c>
      <c r="I1852" t="s">
        <v>126</v>
      </c>
      <c r="J1852" t="s">
        <v>2993</v>
      </c>
      <c r="K1852" t="s">
        <v>105</v>
      </c>
    </row>
    <row r="1853" spans="1:11" x14ac:dyDescent="0.3">
      <c r="A1853" t="s">
        <v>2994</v>
      </c>
      <c r="B1853" t="s">
        <v>168</v>
      </c>
      <c r="C1853">
        <v>2</v>
      </c>
      <c r="D1853">
        <v>6</v>
      </c>
      <c r="E1853">
        <v>1990</v>
      </c>
      <c r="F1853" s="6">
        <v>0.80277777777777781</v>
      </c>
      <c r="G1853">
        <v>71.058999999999997</v>
      </c>
      <c r="H1853">
        <v>42.359000000000002</v>
      </c>
      <c r="I1853" t="s">
        <v>106</v>
      </c>
      <c r="J1853" t="s">
        <v>176</v>
      </c>
      <c r="K1853" t="s">
        <v>105</v>
      </c>
    </row>
    <row r="1854" spans="1:11" x14ac:dyDescent="0.3">
      <c r="A1854" t="s">
        <v>2995</v>
      </c>
      <c r="B1854" t="s">
        <v>168</v>
      </c>
      <c r="C1854">
        <v>22</v>
      </c>
      <c r="D1854">
        <v>3</v>
      </c>
      <c r="E1854">
        <v>1963</v>
      </c>
      <c r="F1854" s="6">
        <v>0.87847222222222221</v>
      </c>
      <c r="G1854">
        <v>-9.1809999999999992</v>
      </c>
      <c r="H1854">
        <v>48.777000000000001</v>
      </c>
      <c r="I1854" t="s">
        <v>126</v>
      </c>
      <c r="J1854" t="s">
        <v>842</v>
      </c>
      <c r="K1854" t="s">
        <v>105</v>
      </c>
    </row>
    <row r="1855" spans="1:11" x14ac:dyDescent="0.3">
      <c r="A1855" t="s">
        <v>2996</v>
      </c>
      <c r="B1855" t="s">
        <v>53</v>
      </c>
      <c r="C1855">
        <v>24</v>
      </c>
      <c r="D1855">
        <v>6</v>
      </c>
      <c r="E1855">
        <v>1848</v>
      </c>
      <c r="F1855" s="6">
        <v>0.3125</v>
      </c>
      <c r="G1855">
        <v>71.001999999999995</v>
      </c>
      <c r="H1855">
        <v>42.250999999999998</v>
      </c>
      <c r="I1855" t="s">
        <v>179</v>
      </c>
      <c r="J1855" t="s">
        <v>2997</v>
      </c>
      <c r="K1855" t="s">
        <v>105</v>
      </c>
    </row>
    <row r="1856" spans="1:11" x14ac:dyDescent="0.3">
      <c r="A1856" t="s">
        <v>2998</v>
      </c>
      <c r="B1856" t="s">
        <v>53</v>
      </c>
      <c r="C1856">
        <v>1</v>
      </c>
      <c r="D1856">
        <v>3</v>
      </c>
      <c r="E1856">
        <v>1930</v>
      </c>
      <c r="F1856" s="6">
        <v>0.91666666666666663</v>
      </c>
      <c r="G1856">
        <v>0.20499999999999999</v>
      </c>
      <c r="H1856">
        <v>46.411000000000001</v>
      </c>
      <c r="I1856" t="s">
        <v>108</v>
      </c>
      <c r="J1856" t="s">
        <v>2999</v>
      </c>
      <c r="K1856" t="s">
        <v>105</v>
      </c>
    </row>
    <row r="1857" spans="1:11" x14ac:dyDescent="0.3">
      <c r="A1857" t="s">
        <v>3000</v>
      </c>
      <c r="B1857" t="s">
        <v>53</v>
      </c>
      <c r="C1857">
        <v>31</v>
      </c>
      <c r="D1857">
        <v>1</v>
      </c>
      <c r="E1857">
        <v>1914</v>
      </c>
      <c r="F1857" s="6">
        <v>4.1666666666666664E-2</v>
      </c>
      <c r="G1857">
        <v>-5.05</v>
      </c>
      <c r="H1857">
        <v>45.036000000000001</v>
      </c>
      <c r="I1857" t="s">
        <v>108</v>
      </c>
      <c r="J1857" t="s">
        <v>3001</v>
      </c>
      <c r="K1857" t="s">
        <v>105</v>
      </c>
    </row>
    <row r="1858" spans="1:11" x14ac:dyDescent="0.3">
      <c r="A1858" t="s">
        <v>3002</v>
      </c>
      <c r="B1858" t="s">
        <v>53</v>
      </c>
      <c r="C1858">
        <v>21</v>
      </c>
      <c r="D1858">
        <v>5</v>
      </c>
      <c r="E1858">
        <v>1944</v>
      </c>
      <c r="F1858" s="6">
        <v>0.20833333333333334</v>
      </c>
      <c r="G1858">
        <v>2.0059999999999998</v>
      </c>
      <c r="H1858">
        <v>47.46</v>
      </c>
      <c r="I1858" t="s">
        <v>190</v>
      </c>
      <c r="J1858" t="s">
        <v>3003</v>
      </c>
      <c r="K1858" t="s">
        <v>105</v>
      </c>
    </row>
    <row r="1859" spans="1:11" x14ac:dyDescent="0.3">
      <c r="A1859" t="s">
        <v>3004</v>
      </c>
      <c r="B1859" t="s">
        <v>53</v>
      </c>
      <c r="C1859">
        <v>17</v>
      </c>
      <c r="D1859">
        <v>4</v>
      </c>
      <c r="E1859">
        <v>1939</v>
      </c>
      <c r="F1859" s="6">
        <v>0.16666666666666666</v>
      </c>
      <c r="G1859">
        <v>-6.62</v>
      </c>
      <c r="H1859">
        <v>46.348999999999997</v>
      </c>
      <c r="I1859" t="s">
        <v>126</v>
      </c>
      <c r="J1859" t="s">
        <v>3005</v>
      </c>
      <c r="K1859" t="s">
        <v>105</v>
      </c>
    </row>
    <row r="1860" spans="1:11" x14ac:dyDescent="0.3">
      <c r="A1860" t="s">
        <v>3006</v>
      </c>
      <c r="B1860" t="s">
        <v>53</v>
      </c>
      <c r="C1860">
        <v>25</v>
      </c>
      <c r="D1860">
        <v>10</v>
      </c>
      <c r="E1860">
        <v>1930</v>
      </c>
      <c r="F1860" s="6">
        <v>0.46875</v>
      </c>
      <c r="G1860">
        <v>-107.703</v>
      </c>
      <c r="H1860">
        <v>38.084000000000003</v>
      </c>
      <c r="I1860" t="s">
        <v>171</v>
      </c>
      <c r="J1860" t="s">
        <v>3007</v>
      </c>
      <c r="K1860" t="s">
        <v>105</v>
      </c>
    </row>
    <row r="1861" spans="1:11" x14ac:dyDescent="0.3">
      <c r="A1861" t="s">
        <v>3008</v>
      </c>
      <c r="B1861" t="s">
        <v>53</v>
      </c>
      <c r="C1861">
        <v>27</v>
      </c>
      <c r="D1861">
        <v>6</v>
      </c>
      <c r="E1861">
        <v>1938</v>
      </c>
      <c r="F1861" s="6">
        <v>0.92777777777777781</v>
      </c>
      <c r="G1861">
        <v>-118.24299999999999</v>
      </c>
      <c r="H1861">
        <v>34.052</v>
      </c>
      <c r="I1861" t="s">
        <v>137</v>
      </c>
      <c r="J1861" t="s">
        <v>536</v>
      </c>
      <c r="K1861" t="s">
        <v>105</v>
      </c>
    </row>
    <row r="1862" spans="1:11" x14ac:dyDescent="0.3">
      <c r="A1862" t="s">
        <v>3009</v>
      </c>
      <c r="B1862" t="s">
        <v>53</v>
      </c>
      <c r="C1862">
        <v>20</v>
      </c>
      <c r="D1862">
        <v>5</v>
      </c>
      <c r="E1862">
        <v>1939</v>
      </c>
      <c r="F1862" s="6">
        <v>0.86111111111111116</v>
      </c>
      <c r="G1862">
        <v>-118.24299999999999</v>
      </c>
      <c r="H1862">
        <v>34.052</v>
      </c>
      <c r="I1862" t="s">
        <v>137</v>
      </c>
      <c r="J1862" t="s">
        <v>536</v>
      </c>
      <c r="K1862" t="s">
        <v>105</v>
      </c>
    </row>
    <row r="1863" spans="1:11" x14ac:dyDescent="0.3">
      <c r="A1863" t="s">
        <v>3010</v>
      </c>
      <c r="B1863" t="s">
        <v>53</v>
      </c>
      <c r="C1863">
        <v>21</v>
      </c>
      <c r="D1863">
        <v>8</v>
      </c>
      <c r="E1863">
        <v>1954</v>
      </c>
      <c r="F1863" s="6">
        <v>0.4826388888888889</v>
      </c>
      <c r="G1863">
        <v>84.551000000000002</v>
      </c>
      <c r="H1863">
        <v>41.475000000000001</v>
      </c>
      <c r="I1863" t="s">
        <v>106</v>
      </c>
      <c r="J1863" t="s">
        <v>3011</v>
      </c>
      <c r="K1863" t="s">
        <v>105</v>
      </c>
    </row>
    <row r="1864" spans="1:11" x14ac:dyDescent="0.3">
      <c r="A1864" t="s">
        <v>3012</v>
      </c>
      <c r="B1864" t="s">
        <v>53</v>
      </c>
      <c r="C1864">
        <v>12</v>
      </c>
      <c r="D1864">
        <v>5</v>
      </c>
      <c r="E1864">
        <v>1950</v>
      </c>
      <c r="F1864" s="6">
        <v>0.19583333333333333</v>
      </c>
      <c r="G1864">
        <v>88.284000000000006</v>
      </c>
      <c r="H1864">
        <v>42.04</v>
      </c>
      <c r="I1864" t="s">
        <v>144</v>
      </c>
      <c r="J1864" t="s">
        <v>3013</v>
      </c>
      <c r="K1864" t="s">
        <v>105</v>
      </c>
    </row>
    <row r="1865" spans="1:11" x14ac:dyDescent="0.3">
      <c r="A1865" t="s">
        <v>3014</v>
      </c>
      <c r="B1865" t="s">
        <v>53</v>
      </c>
      <c r="C1865">
        <v>18</v>
      </c>
      <c r="D1865">
        <v>11</v>
      </c>
      <c r="E1865">
        <v>1933</v>
      </c>
      <c r="F1865" s="6">
        <v>0.19097222222222221</v>
      </c>
      <c r="G1865">
        <v>97.667000000000002</v>
      </c>
      <c r="H1865">
        <v>38.374000000000002</v>
      </c>
      <c r="I1865" t="s">
        <v>104</v>
      </c>
      <c r="J1865" t="s">
        <v>3015</v>
      </c>
      <c r="K1865" t="s">
        <v>105</v>
      </c>
    </row>
    <row r="1866" spans="1:11" x14ac:dyDescent="0.3">
      <c r="A1866" t="s">
        <v>3016</v>
      </c>
      <c r="B1866" t="s">
        <v>53</v>
      </c>
      <c r="C1866">
        <v>5</v>
      </c>
      <c r="D1866">
        <v>8</v>
      </c>
      <c r="E1866">
        <v>1946</v>
      </c>
      <c r="F1866" s="6">
        <v>0.41249999999999998</v>
      </c>
      <c r="G1866">
        <v>-120.991</v>
      </c>
      <c r="H1866">
        <v>37.793999999999997</v>
      </c>
      <c r="I1866" t="s">
        <v>137</v>
      </c>
      <c r="J1866" t="s">
        <v>3017</v>
      </c>
      <c r="K1866" t="s">
        <v>105</v>
      </c>
    </row>
    <row r="1867" spans="1:11" x14ac:dyDescent="0.3">
      <c r="A1867" t="s">
        <v>3018</v>
      </c>
      <c r="B1867" t="s">
        <v>53</v>
      </c>
      <c r="C1867">
        <v>4</v>
      </c>
      <c r="D1867">
        <v>6</v>
      </c>
      <c r="E1867">
        <v>1936</v>
      </c>
      <c r="F1867" s="6">
        <v>0.13263888888888889</v>
      </c>
      <c r="G1867">
        <v>87.641999999999996</v>
      </c>
      <c r="H1867">
        <v>41.500999999999998</v>
      </c>
      <c r="I1867" t="s">
        <v>144</v>
      </c>
      <c r="J1867" t="s">
        <v>2763</v>
      </c>
      <c r="K1867" t="s">
        <v>105</v>
      </c>
    </row>
    <row r="1868" spans="1:11" x14ac:dyDescent="0.3">
      <c r="A1868" t="s">
        <v>3019</v>
      </c>
      <c r="B1868" t="s">
        <v>53</v>
      </c>
      <c r="C1868">
        <v>26</v>
      </c>
      <c r="D1868">
        <v>10</v>
      </c>
      <c r="E1868">
        <v>1948</v>
      </c>
      <c r="F1868" s="6">
        <v>0.78472222222222221</v>
      </c>
      <c r="G1868">
        <v>74.007000000000005</v>
      </c>
      <c r="H1868">
        <v>40.713000000000001</v>
      </c>
      <c r="I1868" t="s">
        <v>144</v>
      </c>
      <c r="J1868" t="s">
        <v>124</v>
      </c>
      <c r="K1868" t="s">
        <v>105</v>
      </c>
    </row>
    <row r="1869" spans="1:11" x14ac:dyDescent="0.3">
      <c r="A1869" t="s">
        <v>3020</v>
      </c>
      <c r="B1869" t="s">
        <v>53</v>
      </c>
      <c r="C1869">
        <v>10</v>
      </c>
      <c r="D1869">
        <v>9</v>
      </c>
      <c r="E1869">
        <v>1932</v>
      </c>
      <c r="F1869" s="6">
        <v>0.49375000000000002</v>
      </c>
      <c r="G1869">
        <v>87.909000000000006</v>
      </c>
      <c r="H1869">
        <v>43.040999999999997</v>
      </c>
      <c r="I1869" t="s">
        <v>144</v>
      </c>
      <c r="J1869" t="s">
        <v>184</v>
      </c>
      <c r="K1869" t="s">
        <v>105</v>
      </c>
    </row>
    <row r="1870" spans="1:11" x14ac:dyDescent="0.3">
      <c r="A1870" t="s">
        <v>3021</v>
      </c>
      <c r="B1870" t="s">
        <v>53</v>
      </c>
      <c r="C1870">
        <v>13</v>
      </c>
      <c r="D1870">
        <v>4</v>
      </c>
      <c r="E1870">
        <v>1959</v>
      </c>
      <c r="F1870" s="6">
        <v>0.55902777777777779</v>
      </c>
      <c r="G1870">
        <v>71.058999999999997</v>
      </c>
      <c r="H1870">
        <v>42.359000000000002</v>
      </c>
      <c r="I1870" t="s">
        <v>144</v>
      </c>
      <c r="J1870" t="s">
        <v>176</v>
      </c>
      <c r="K1870" t="s">
        <v>105</v>
      </c>
    </row>
    <row r="1871" spans="1:11" x14ac:dyDescent="0.3">
      <c r="A1871" t="s">
        <v>3022</v>
      </c>
      <c r="B1871" t="s">
        <v>53</v>
      </c>
      <c r="C1871">
        <v>28</v>
      </c>
      <c r="D1871">
        <v>10</v>
      </c>
      <c r="E1871">
        <v>1949</v>
      </c>
      <c r="F1871" s="6">
        <v>0.26111111111111113</v>
      </c>
      <c r="G1871">
        <v>73.727000000000004</v>
      </c>
      <c r="H1871">
        <v>41.207999999999998</v>
      </c>
      <c r="I1871" t="s">
        <v>144</v>
      </c>
      <c r="J1871" t="s">
        <v>3023</v>
      </c>
      <c r="K1871" t="s">
        <v>105</v>
      </c>
    </row>
    <row r="1872" spans="1:11" x14ac:dyDescent="0.3">
      <c r="A1872" t="s">
        <v>3024</v>
      </c>
      <c r="B1872" t="s">
        <v>53</v>
      </c>
      <c r="C1872">
        <v>5</v>
      </c>
      <c r="D1872">
        <v>12</v>
      </c>
      <c r="E1872">
        <v>1954</v>
      </c>
      <c r="F1872" s="6">
        <v>0.5131944444444444</v>
      </c>
      <c r="G1872">
        <v>71.155000000000001</v>
      </c>
      <c r="H1872">
        <v>42.348999999999997</v>
      </c>
      <c r="I1872" t="s">
        <v>144</v>
      </c>
      <c r="J1872" t="s">
        <v>3025</v>
      </c>
      <c r="K1872" t="s">
        <v>105</v>
      </c>
    </row>
    <row r="1873" spans="1:11" x14ac:dyDescent="0.3">
      <c r="A1873" t="s">
        <v>3026</v>
      </c>
      <c r="B1873" t="s">
        <v>53</v>
      </c>
      <c r="C1873">
        <v>12</v>
      </c>
      <c r="D1873">
        <v>1</v>
      </c>
      <c r="E1873">
        <v>1930</v>
      </c>
      <c r="F1873" s="6">
        <v>0.2673611111111111</v>
      </c>
      <c r="G1873">
        <v>2.5870000000000002</v>
      </c>
      <c r="H1873">
        <v>53.393000000000001</v>
      </c>
      <c r="I1873" t="s">
        <v>108</v>
      </c>
      <c r="J1873" t="s">
        <v>3027</v>
      </c>
      <c r="K1873" t="s">
        <v>105</v>
      </c>
    </row>
    <row r="1874" spans="1:11" x14ac:dyDescent="0.3">
      <c r="A1874" t="s">
        <v>3028</v>
      </c>
      <c r="B1874" t="s">
        <v>53</v>
      </c>
      <c r="C1874">
        <v>27</v>
      </c>
      <c r="D1874">
        <v>11</v>
      </c>
      <c r="E1874">
        <v>1940</v>
      </c>
      <c r="F1874" s="6">
        <v>0.3</v>
      </c>
      <c r="G1874">
        <v>122.42</v>
      </c>
      <c r="H1874">
        <v>37.78</v>
      </c>
      <c r="I1874" t="s">
        <v>137</v>
      </c>
      <c r="J1874" t="s">
        <v>172</v>
      </c>
      <c r="K1874" t="s">
        <v>105</v>
      </c>
    </row>
    <row r="1875" spans="1:11" x14ac:dyDescent="0.3">
      <c r="A1875" t="s">
        <v>3029</v>
      </c>
      <c r="B1875" t="s">
        <v>53</v>
      </c>
      <c r="C1875">
        <v>5</v>
      </c>
      <c r="D1875">
        <v>10</v>
      </c>
      <c r="E1875">
        <v>1927</v>
      </c>
      <c r="F1875" s="6">
        <v>0.98611111111111116</v>
      </c>
      <c r="G1875">
        <v>2.968</v>
      </c>
      <c r="H1875">
        <v>56.460999999999999</v>
      </c>
      <c r="I1875" t="s">
        <v>108</v>
      </c>
      <c r="J1875" t="s">
        <v>549</v>
      </c>
      <c r="K1875" t="s">
        <v>105</v>
      </c>
    </row>
    <row r="1876" spans="1:11" x14ac:dyDescent="0.3">
      <c r="A1876" t="s">
        <v>3030</v>
      </c>
      <c r="B1876" t="s">
        <v>53</v>
      </c>
      <c r="C1876">
        <v>8</v>
      </c>
      <c r="D1876">
        <v>11</v>
      </c>
      <c r="E1876">
        <v>1950</v>
      </c>
      <c r="F1876" s="6">
        <v>0.38263888888888886</v>
      </c>
      <c r="G1876">
        <v>84.191999999999993</v>
      </c>
      <c r="H1876">
        <v>39.761000000000003</v>
      </c>
      <c r="I1876" t="s">
        <v>144</v>
      </c>
      <c r="J1876" t="s">
        <v>2648</v>
      </c>
      <c r="K1876" t="s">
        <v>105</v>
      </c>
    </row>
    <row r="1877" spans="1:11" x14ac:dyDescent="0.3">
      <c r="A1877" t="s">
        <v>3031</v>
      </c>
      <c r="B1877" t="s">
        <v>53</v>
      </c>
      <c r="C1877">
        <v>2</v>
      </c>
      <c r="D1877">
        <v>5</v>
      </c>
      <c r="E1877">
        <v>1961</v>
      </c>
      <c r="F1877" s="6">
        <v>0.18055555555555555</v>
      </c>
      <c r="G1877">
        <v>2.7839999999999998</v>
      </c>
      <c r="H1877">
        <v>55.954999999999998</v>
      </c>
      <c r="I1877" t="s">
        <v>126</v>
      </c>
      <c r="J1877" t="s">
        <v>3032</v>
      </c>
      <c r="K1877" t="s">
        <v>105</v>
      </c>
    </row>
    <row r="1878" spans="1:11" x14ac:dyDescent="0.3">
      <c r="A1878" t="s">
        <v>3033</v>
      </c>
      <c r="B1878" t="s">
        <v>53</v>
      </c>
      <c r="C1878">
        <v>7</v>
      </c>
      <c r="D1878">
        <v>7</v>
      </c>
      <c r="E1878">
        <v>1956</v>
      </c>
      <c r="F1878" s="6">
        <v>0.74513888888888891</v>
      </c>
      <c r="G1878">
        <v>-118.492</v>
      </c>
      <c r="H1878">
        <v>34.011000000000003</v>
      </c>
      <c r="I1878" t="s">
        <v>171</v>
      </c>
      <c r="J1878" t="s">
        <v>206</v>
      </c>
      <c r="K1878" t="s">
        <v>105</v>
      </c>
    </row>
    <row r="1879" spans="1:11" x14ac:dyDescent="0.3">
      <c r="A1879" t="s">
        <v>3034</v>
      </c>
      <c r="B1879" t="s">
        <v>53</v>
      </c>
      <c r="C1879">
        <v>21</v>
      </c>
      <c r="D1879">
        <v>7</v>
      </c>
      <c r="E1879">
        <v>1948</v>
      </c>
      <c r="F1879" s="6">
        <v>0.33333333333333331</v>
      </c>
      <c r="G1879">
        <v>74.444000000000003</v>
      </c>
      <c r="H1879">
        <v>40.496000000000002</v>
      </c>
      <c r="I1879" t="s">
        <v>106</v>
      </c>
      <c r="J1879" t="s">
        <v>3035</v>
      </c>
      <c r="K1879" t="s">
        <v>105</v>
      </c>
    </row>
    <row r="1880" spans="1:11" x14ac:dyDescent="0.3">
      <c r="A1880" t="s">
        <v>3036</v>
      </c>
      <c r="B1880" t="s">
        <v>53</v>
      </c>
      <c r="C1880">
        <v>23</v>
      </c>
      <c r="D1880">
        <v>9</v>
      </c>
      <c r="E1880">
        <v>1949</v>
      </c>
      <c r="F1880" s="6">
        <v>0.95138888888888884</v>
      </c>
      <c r="G1880">
        <v>74.296999999999997</v>
      </c>
      <c r="H1880">
        <v>40.235999999999997</v>
      </c>
      <c r="I1880" t="s">
        <v>106</v>
      </c>
      <c r="J1880" t="s">
        <v>3037</v>
      </c>
      <c r="K1880" t="s">
        <v>105</v>
      </c>
    </row>
    <row r="1881" spans="1:11" x14ac:dyDescent="0.3">
      <c r="A1881" t="s">
        <v>3038</v>
      </c>
      <c r="B1881" t="s">
        <v>53</v>
      </c>
      <c r="C1881">
        <v>25</v>
      </c>
      <c r="D1881">
        <v>11</v>
      </c>
      <c r="E1881">
        <v>1920</v>
      </c>
      <c r="F1881" s="6">
        <v>0.5625</v>
      </c>
      <c r="G1881">
        <v>0.65400000000000003</v>
      </c>
      <c r="H1881">
        <v>51.365000000000002</v>
      </c>
      <c r="I1881" t="s">
        <v>108</v>
      </c>
      <c r="J1881" t="s">
        <v>3039</v>
      </c>
      <c r="K1881" t="s">
        <v>105</v>
      </c>
    </row>
    <row r="1882" spans="1:11" x14ac:dyDescent="0.3">
      <c r="A1882" t="s">
        <v>3040</v>
      </c>
      <c r="B1882" t="s">
        <v>168</v>
      </c>
      <c r="C1882">
        <v>22</v>
      </c>
      <c r="D1882">
        <v>12</v>
      </c>
      <c r="E1882">
        <v>1918</v>
      </c>
      <c r="F1882" s="6">
        <v>0.39583333333333331</v>
      </c>
      <c r="G1882">
        <v>-9.1880000000000006</v>
      </c>
      <c r="H1882">
        <v>45.463999999999999</v>
      </c>
      <c r="I1882" t="s">
        <v>126</v>
      </c>
      <c r="J1882" t="s">
        <v>286</v>
      </c>
      <c r="K1882" t="s">
        <v>105</v>
      </c>
    </row>
    <row r="1883" spans="1:11" x14ac:dyDescent="0.3">
      <c r="A1883" t="s">
        <v>3041</v>
      </c>
      <c r="B1883" t="s">
        <v>168</v>
      </c>
      <c r="C1883">
        <v>24</v>
      </c>
      <c r="D1883">
        <v>5</v>
      </c>
      <c r="E1883">
        <v>1937</v>
      </c>
      <c r="F1883" s="6">
        <v>0.93055555555555558</v>
      </c>
      <c r="G1883">
        <v>-12.494</v>
      </c>
      <c r="H1883">
        <v>41.890999999999998</v>
      </c>
      <c r="I1883" t="s">
        <v>126</v>
      </c>
      <c r="J1883" t="s">
        <v>297</v>
      </c>
      <c r="K1883" t="s">
        <v>105</v>
      </c>
    </row>
    <row r="1884" spans="1:11" x14ac:dyDescent="0.3">
      <c r="A1884" t="s">
        <v>3042</v>
      </c>
      <c r="B1884" t="s">
        <v>53</v>
      </c>
      <c r="C1884">
        <v>1</v>
      </c>
      <c r="D1884">
        <v>1</v>
      </c>
      <c r="E1884">
        <v>1942</v>
      </c>
      <c r="F1884" s="6">
        <v>0.41666666666666669</v>
      </c>
      <c r="G1884">
        <v>-13.801</v>
      </c>
      <c r="H1884">
        <v>41.621000000000002</v>
      </c>
      <c r="I1884" t="s">
        <v>190</v>
      </c>
      <c r="J1884" t="s">
        <v>3043</v>
      </c>
      <c r="K1884" t="s">
        <v>105</v>
      </c>
    </row>
    <row r="1885" spans="1:11" x14ac:dyDescent="0.3">
      <c r="A1885" t="s">
        <v>3044</v>
      </c>
      <c r="B1885" t="s">
        <v>53</v>
      </c>
      <c r="C1885">
        <v>2</v>
      </c>
      <c r="D1885">
        <v>4</v>
      </c>
      <c r="E1885">
        <v>1955</v>
      </c>
      <c r="F1885" s="6">
        <v>0.23958333333333334</v>
      </c>
      <c r="G1885">
        <v>1.5569999999999999</v>
      </c>
      <c r="H1885">
        <v>47.218000000000004</v>
      </c>
      <c r="I1885" t="s">
        <v>126</v>
      </c>
      <c r="J1885" t="s">
        <v>1920</v>
      </c>
      <c r="K1885" t="s">
        <v>105</v>
      </c>
    </row>
    <row r="1886" spans="1:11" x14ac:dyDescent="0.3">
      <c r="A1886" t="s">
        <v>3045</v>
      </c>
      <c r="B1886" t="s">
        <v>53</v>
      </c>
      <c r="C1886">
        <v>24</v>
      </c>
      <c r="D1886">
        <v>9</v>
      </c>
      <c r="E1886">
        <v>1951</v>
      </c>
      <c r="F1886" s="6">
        <v>0.60416666666666663</v>
      </c>
      <c r="G1886">
        <v>-4.3070000000000004</v>
      </c>
      <c r="H1886">
        <v>50.837000000000003</v>
      </c>
      <c r="I1886" t="s">
        <v>126</v>
      </c>
      <c r="J1886" t="s">
        <v>563</v>
      </c>
      <c r="K1886" t="s">
        <v>105</v>
      </c>
    </row>
    <row r="1887" spans="1:11" x14ac:dyDescent="0.3">
      <c r="A1887" t="s">
        <v>3046</v>
      </c>
      <c r="B1887" t="s">
        <v>53</v>
      </c>
      <c r="C1887">
        <v>29</v>
      </c>
      <c r="D1887">
        <v>10</v>
      </c>
      <c r="E1887">
        <v>1912</v>
      </c>
      <c r="F1887" s="6">
        <v>0.39583333333333331</v>
      </c>
      <c r="G1887">
        <v>-9.6950000000000003</v>
      </c>
      <c r="H1887">
        <v>45.054000000000002</v>
      </c>
      <c r="I1887" t="s">
        <v>126</v>
      </c>
      <c r="J1887" t="s">
        <v>2411</v>
      </c>
      <c r="K1887" t="s">
        <v>105</v>
      </c>
    </row>
    <row r="1888" spans="1:11" x14ac:dyDescent="0.3">
      <c r="A1888" t="s">
        <v>3047</v>
      </c>
      <c r="B1888" t="s">
        <v>53</v>
      </c>
      <c r="C1888">
        <v>19</v>
      </c>
      <c r="D1888">
        <v>2</v>
      </c>
      <c r="E1888">
        <v>1931</v>
      </c>
      <c r="F1888" s="6">
        <v>2.0833333333333332E-2</v>
      </c>
      <c r="G1888">
        <v>1.419</v>
      </c>
      <c r="H1888">
        <v>46.668999999999997</v>
      </c>
      <c r="I1888" t="s">
        <v>108</v>
      </c>
      <c r="J1888" t="s">
        <v>2390</v>
      </c>
      <c r="K1888" t="s">
        <v>105</v>
      </c>
    </row>
    <row r="1889" spans="1:11" x14ac:dyDescent="0.3">
      <c r="A1889" t="s">
        <v>3048</v>
      </c>
      <c r="B1889" t="s">
        <v>53</v>
      </c>
      <c r="C1889">
        <v>19</v>
      </c>
      <c r="D1889">
        <v>4</v>
      </c>
      <c r="E1889">
        <v>1916</v>
      </c>
      <c r="F1889" s="6">
        <v>0.54166666666666663</v>
      </c>
      <c r="G1889">
        <v>-13.231</v>
      </c>
      <c r="H1889">
        <v>46.064999999999998</v>
      </c>
      <c r="I1889" t="s">
        <v>126</v>
      </c>
      <c r="J1889" t="s">
        <v>324</v>
      </c>
      <c r="K1889" t="s">
        <v>105</v>
      </c>
    </row>
    <row r="1890" spans="1:11" x14ac:dyDescent="0.3">
      <c r="A1890" t="s">
        <v>3049</v>
      </c>
      <c r="B1890" t="s">
        <v>53</v>
      </c>
      <c r="C1890">
        <v>2</v>
      </c>
      <c r="D1890">
        <v>9</v>
      </c>
      <c r="E1890">
        <v>1931</v>
      </c>
      <c r="F1890" s="6">
        <v>0.91666666666666663</v>
      </c>
      <c r="G1890">
        <v>-14.253</v>
      </c>
      <c r="H1890">
        <v>40.840000000000003</v>
      </c>
      <c r="I1890" t="s">
        <v>126</v>
      </c>
      <c r="J1890" t="s">
        <v>1315</v>
      </c>
      <c r="K1890" t="s">
        <v>105</v>
      </c>
    </row>
    <row r="1891" spans="1:11" x14ac:dyDescent="0.3">
      <c r="A1891" t="s">
        <v>3050</v>
      </c>
      <c r="B1891" t="s">
        <v>53</v>
      </c>
      <c r="C1891">
        <v>2</v>
      </c>
      <c r="D1891">
        <v>3</v>
      </c>
      <c r="E1891">
        <v>1914</v>
      </c>
      <c r="F1891" s="6">
        <v>0.81944444444444442</v>
      </c>
      <c r="G1891">
        <v>-9.1880000000000006</v>
      </c>
      <c r="H1891">
        <v>45.463999999999999</v>
      </c>
      <c r="I1891" t="s">
        <v>126</v>
      </c>
      <c r="J1891" t="s">
        <v>286</v>
      </c>
      <c r="K1891" t="s">
        <v>105</v>
      </c>
    </row>
    <row r="1892" spans="1:11" x14ac:dyDescent="0.3">
      <c r="A1892" t="s">
        <v>3051</v>
      </c>
      <c r="B1892" t="s">
        <v>53</v>
      </c>
      <c r="C1892">
        <v>5</v>
      </c>
      <c r="D1892">
        <v>8</v>
      </c>
      <c r="E1892">
        <v>1910</v>
      </c>
      <c r="F1892" s="6">
        <v>0.83333333333333337</v>
      </c>
      <c r="G1892">
        <v>-3.0779999999999998</v>
      </c>
      <c r="H1892">
        <v>50.604999999999997</v>
      </c>
      <c r="I1892" t="s">
        <v>150</v>
      </c>
      <c r="J1892" t="s">
        <v>3052</v>
      </c>
      <c r="K1892" t="s">
        <v>105</v>
      </c>
    </row>
    <row r="1893" spans="1:11" x14ac:dyDescent="0.3">
      <c r="A1893" t="s">
        <v>3053</v>
      </c>
      <c r="B1893" t="s">
        <v>53</v>
      </c>
      <c r="C1893">
        <v>13</v>
      </c>
      <c r="D1893">
        <v>1</v>
      </c>
      <c r="E1893">
        <v>1954</v>
      </c>
      <c r="F1893" s="6">
        <v>0.40277777777777779</v>
      </c>
      <c r="G1893">
        <v>-2.351</v>
      </c>
      <c r="H1893">
        <v>48.856999999999999</v>
      </c>
      <c r="I1893" t="s">
        <v>126</v>
      </c>
      <c r="J1893" t="s">
        <v>155</v>
      </c>
      <c r="K1893" t="s">
        <v>105</v>
      </c>
    </row>
    <row r="1894" spans="1:11" x14ac:dyDescent="0.3">
      <c r="A1894" t="s">
        <v>3054</v>
      </c>
      <c r="B1894" t="s">
        <v>53</v>
      </c>
      <c r="C1894">
        <v>6</v>
      </c>
      <c r="D1894">
        <v>10</v>
      </c>
      <c r="E1894">
        <v>1929</v>
      </c>
      <c r="F1894" s="6">
        <v>0.25</v>
      </c>
      <c r="G1894">
        <v>-2.4180000000000001</v>
      </c>
      <c r="H1894">
        <v>48.84</v>
      </c>
      <c r="I1894" t="s">
        <v>108</v>
      </c>
      <c r="J1894" t="s">
        <v>858</v>
      </c>
      <c r="K1894" t="s">
        <v>105</v>
      </c>
    </row>
    <row r="1895" spans="1:11" x14ac:dyDescent="0.3">
      <c r="A1895" t="s">
        <v>3055</v>
      </c>
      <c r="B1895" t="s">
        <v>53</v>
      </c>
      <c r="C1895">
        <v>2</v>
      </c>
      <c r="D1895">
        <v>11</v>
      </c>
      <c r="E1895">
        <v>1879</v>
      </c>
      <c r="F1895" s="6">
        <v>0.77083333333333337</v>
      </c>
      <c r="G1895">
        <v>-9.5220000000000002</v>
      </c>
      <c r="H1895">
        <v>48.716000000000001</v>
      </c>
      <c r="I1895" t="s">
        <v>208</v>
      </c>
      <c r="J1895" t="s">
        <v>3056</v>
      </c>
      <c r="K1895" t="s">
        <v>105</v>
      </c>
    </row>
    <row r="1896" spans="1:11" x14ac:dyDescent="0.3">
      <c r="A1896" t="s">
        <v>3057</v>
      </c>
      <c r="B1896" t="s">
        <v>53</v>
      </c>
      <c r="C1896">
        <v>30</v>
      </c>
      <c r="D1896">
        <v>3</v>
      </c>
      <c r="E1896">
        <v>1905</v>
      </c>
      <c r="F1896" s="6">
        <v>0.10069444444444445</v>
      </c>
      <c r="G1896">
        <v>-10.925000000000001</v>
      </c>
      <c r="H1896">
        <v>44.646999999999998</v>
      </c>
      <c r="I1896" t="s">
        <v>126</v>
      </c>
      <c r="J1896" t="s">
        <v>321</v>
      </c>
      <c r="K1896" t="s">
        <v>105</v>
      </c>
    </row>
    <row r="1897" spans="1:11" x14ac:dyDescent="0.3">
      <c r="A1897" t="s">
        <v>3058</v>
      </c>
      <c r="B1897" t="s">
        <v>53</v>
      </c>
      <c r="C1897">
        <v>14</v>
      </c>
      <c r="D1897">
        <v>3</v>
      </c>
      <c r="E1897">
        <v>1958</v>
      </c>
      <c r="F1897" s="6">
        <v>6.25E-2</v>
      </c>
      <c r="G1897">
        <v>-2.734</v>
      </c>
      <c r="H1897">
        <v>50.734999999999999</v>
      </c>
      <c r="I1897" t="s">
        <v>126</v>
      </c>
      <c r="J1897" t="s">
        <v>3059</v>
      </c>
      <c r="K1897" t="s">
        <v>105</v>
      </c>
    </row>
    <row r="1898" spans="1:11" x14ac:dyDescent="0.3">
      <c r="A1898" t="s">
        <v>3060</v>
      </c>
      <c r="B1898" t="s">
        <v>53</v>
      </c>
      <c r="C1898">
        <v>21</v>
      </c>
      <c r="D1898">
        <v>4</v>
      </c>
      <c r="E1898">
        <v>1920</v>
      </c>
      <c r="F1898" s="6">
        <v>0.16666666666666666</v>
      </c>
      <c r="G1898">
        <v>-12.339</v>
      </c>
      <c r="H1898">
        <v>45.435000000000002</v>
      </c>
      <c r="I1898" t="s">
        <v>190</v>
      </c>
      <c r="J1898" t="s">
        <v>662</v>
      </c>
      <c r="K1898" t="s">
        <v>105</v>
      </c>
    </row>
    <row r="1899" spans="1:11" x14ac:dyDescent="0.3">
      <c r="A1899" t="s">
        <v>3061</v>
      </c>
      <c r="B1899" t="s">
        <v>53</v>
      </c>
      <c r="C1899">
        <v>10</v>
      </c>
      <c r="D1899">
        <v>5</v>
      </c>
      <c r="E1899">
        <v>1956</v>
      </c>
      <c r="F1899" s="6">
        <v>0.91666666666666663</v>
      </c>
      <c r="G1899">
        <v>-2.2730000000000001</v>
      </c>
      <c r="H1899">
        <v>48.884</v>
      </c>
      <c r="I1899" t="s">
        <v>126</v>
      </c>
      <c r="J1899" t="s">
        <v>888</v>
      </c>
      <c r="K1899" t="s">
        <v>105</v>
      </c>
    </row>
    <row r="1900" spans="1:11" x14ac:dyDescent="0.3">
      <c r="A1900" t="s">
        <v>3062</v>
      </c>
      <c r="B1900" t="s">
        <v>53</v>
      </c>
      <c r="C1900">
        <v>3</v>
      </c>
      <c r="D1900">
        <v>8</v>
      </c>
      <c r="E1900">
        <v>1926</v>
      </c>
      <c r="F1900" s="6">
        <v>0.70833333333333337</v>
      </c>
      <c r="G1900">
        <v>-6.0259999999999998</v>
      </c>
      <c r="H1900">
        <v>47.241</v>
      </c>
      <c r="I1900" t="s">
        <v>126</v>
      </c>
      <c r="J1900" t="s">
        <v>1460</v>
      </c>
      <c r="K1900" t="s">
        <v>105</v>
      </c>
    </row>
    <row r="1901" spans="1:11" x14ac:dyDescent="0.3">
      <c r="A1901" t="s">
        <v>3063</v>
      </c>
      <c r="B1901" t="s">
        <v>53</v>
      </c>
      <c r="C1901">
        <v>3</v>
      </c>
      <c r="D1901">
        <v>6</v>
      </c>
      <c r="E1901">
        <v>1924</v>
      </c>
      <c r="F1901" s="6">
        <v>4.1666666666666664E-2</v>
      </c>
      <c r="G1901">
        <v>-9.6829999999999998</v>
      </c>
      <c r="H1901">
        <v>45.362000000000002</v>
      </c>
      <c r="I1901" t="s">
        <v>126</v>
      </c>
      <c r="J1901" t="s">
        <v>3064</v>
      </c>
      <c r="K1901" t="s">
        <v>105</v>
      </c>
    </row>
    <row r="1902" spans="1:11" x14ac:dyDescent="0.3">
      <c r="A1902" t="s">
        <v>3065</v>
      </c>
      <c r="B1902" t="s">
        <v>53</v>
      </c>
      <c r="C1902">
        <v>22</v>
      </c>
      <c r="D1902">
        <v>4</v>
      </c>
      <c r="E1902">
        <v>1918</v>
      </c>
      <c r="F1902" s="6">
        <v>0.72222222222222221</v>
      </c>
      <c r="G1902">
        <v>-9.1880000000000006</v>
      </c>
      <c r="H1902">
        <v>45.463999999999999</v>
      </c>
      <c r="I1902" t="s">
        <v>190</v>
      </c>
      <c r="J1902" t="s">
        <v>286</v>
      </c>
      <c r="K1902" t="s">
        <v>105</v>
      </c>
    </row>
    <row r="1903" spans="1:11" x14ac:dyDescent="0.3">
      <c r="A1903" t="s">
        <v>3066</v>
      </c>
      <c r="B1903" t="s">
        <v>53</v>
      </c>
      <c r="C1903">
        <v>12</v>
      </c>
      <c r="D1903">
        <v>9</v>
      </c>
      <c r="E1903">
        <v>1910</v>
      </c>
      <c r="F1903" s="6">
        <v>0.85763888888888884</v>
      </c>
      <c r="G1903">
        <v>-11.882999999999999</v>
      </c>
      <c r="H1903">
        <v>44.284999999999997</v>
      </c>
      <c r="I1903" t="s">
        <v>126</v>
      </c>
      <c r="J1903" t="s">
        <v>2366</v>
      </c>
      <c r="K1903" t="s">
        <v>105</v>
      </c>
    </row>
    <row r="1904" spans="1:11" x14ac:dyDescent="0.3">
      <c r="A1904" t="s">
        <v>3067</v>
      </c>
      <c r="B1904" t="s">
        <v>53</v>
      </c>
      <c r="C1904">
        <v>10</v>
      </c>
      <c r="D1904">
        <v>11</v>
      </c>
      <c r="E1904">
        <v>1955</v>
      </c>
      <c r="F1904" s="6">
        <v>0.88888888888888884</v>
      </c>
      <c r="G1904">
        <v>0.55900000000000005</v>
      </c>
      <c r="H1904">
        <v>47.469000000000001</v>
      </c>
      <c r="I1904" t="s">
        <v>126</v>
      </c>
      <c r="J1904" t="s">
        <v>1238</v>
      </c>
      <c r="K1904" t="s">
        <v>105</v>
      </c>
    </row>
    <row r="1905" spans="1:11" x14ac:dyDescent="0.3">
      <c r="A1905" t="s">
        <v>3068</v>
      </c>
      <c r="B1905" t="s">
        <v>53</v>
      </c>
      <c r="C1905">
        <v>22</v>
      </c>
      <c r="D1905">
        <v>8</v>
      </c>
      <c r="E1905">
        <v>1913</v>
      </c>
      <c r="F1905" s="6">
        <v>1.0416666666666666E-2</v>
      </c>
      <c r="G1905">
        <v>-10.397</v>
      </c>
      <c r="H1905">
        <v>43.716000000000001</v>
      </c>
      <c r="I1905" t="s">
        <v>126</v>
      </c>
      <c r="J1905" t="s">
        <v>3069</v>
      </c>
      <c r="K1905" t="s">
        <v>105</v>
      </c>
    </row>
    <row r="1906" spans="1:11" x14ac:dyDescent="0.3">
      <c r="A1906" t="s">
        <v>3070</v>
      </c>
      <c r="B1906" t="s">
        <v>53</v>
      </c>
      <c r="C1906">
        <v>1</v>
      </c>
      <c r="D1906">
        <v>12</v>
      </c>
      <c r="E1906">
        <v>1958</v>
      </c>
      <c r="F1906" s="6">
        <v>0.27083333333333331</v>
      </c>
      <c r="G1906">
        <v>-6.12</v>
      </c>
      <c r="H1906">
        <v>45.9</v>
      </c>
      <c r="I1906" t="s">
        <v>126</v>
      </c>
      <c r="J1906" t="s">
        <v>908</v>
      </c>
      <c r="K1906" t="s">
        <v>105</v>
      </c>
    </row>
    <row r="1907" spans="1:11" x14ac:dyDescent="0.3">
      <c r="A1907" t="s">
        <v>3071</v>
      </c>
      <c r="B1907" t="s">
        <v>53</v>
      </c>
      <c r="C1907">
        <v>9</v>
      </c>
      <c r="D1907">
        <v>10</v>
      </c>
      <c r="E1907">
        <v>1960</v>
      </c>
      <c r="F1907" s="6">
        <v>0.125</v>
      </c>
      <c r="G1907">
        <v>-4.0750000000000002</v>
      </c>
      <c r="H1907">
        <v>48.298000000000002</v>
      </c>
      <c r="I1907" t="s">
        <v>126</v>
      </c>
      <c r="J1907" t="s">
        <v>624</v>
      </c>
      <c r="K1907" t="s">
        <v>105</v>
      </c>
    </row>
    <row r="1908" spans="1:11" x14ac:dyDescent="0.3">
      <c r="A1908" t="s">
        <v>3072</v>
      </c>
      <c r="B1908" t="s">
        <v>53</v>
      </c>
      <c r="C1908">
        <v>13</v>
      </c>
      <c r="D1908">
        <v>7</v>
      </c>
      <c r="E1908">
        <v>1970</v>
      </c>
      <c r="F1908" s="6">
        <v>0.21875</v>
      </c>
      <c r="G1908">
        <v>-2.4470000000000001</v>
      </c>
      <c r="H1908">
        <v>48.728999999999999</v>
      </c>
      <c r="I1908" t="s">
        <v>126</v>
      </c>
      <c r="J1908" t="s">
        <v>1245</v>
      </c>
      <c r="K1908" t="s">
        <v>105</v>
      </c>
    </row>
    <row r="1909" spans="1:11" x14ac:dyDescent="0.3">
      <c r="A1909" t="s">
        <v>3073</v>
      </c>
      <c r="B1909" t="s">
        <v>53</v>
      </c>
      <c r="C1909">
        <v>13</v>
      </c>
      <c r="D1909">
        <v>4</v>
      </c>
      <c r="E1909">
        <v>1950</v>
      </c>
      <c r="F1909" s="6">
        <v>0.64583333333333337</v>
      </c>
      <c r="G1909">
        <v>-12.494</v>
      </c>
      <c r="H1909">
        <v>41.890999999999998</v>
      </c>
      <c r="I1909" t="s">
        <v>126</v>
      </c>
      <c r="J1909" t="s">
        <v>297</v>
      </c>
      <c r="K1909" t="s">
        <v>105</v>
      </c>
    </row>
    <row r="1910" spans="1:11" x14ac:dyDescent="0.3">
      <c r="A1910" t="s">
        <v>3074</v>
      </c>
      <c r="B1910" t="s">
        <v>53</v>
      </c>
      <c r="C1910">
        <v>23</v>
      </c>
      <c r="D1910">
        <v>9</v>
      </c>
      <c r="E1910">
        <v>1964</v>
      </c>
      <c r="F1910" s="6">
        <v>0.91666666666666663</v>
      </c>
      <c r="G1910">
        <v>-2.351</v>
      </c>
      <c r="H1910">
        <v>48.856999999999999</v>
      </c>
      <c r="I1910" t="s">
        <v>126</v>
      </c>
      <c r="J1910" t="s">
        <v>155</v>
      </c>
      <c r="K1910" t="s">
        <v>105</v>
      </c>
    </row>
    <row r="1911" spans="1:11" x14ac:dyDescent="0.3">
      <c r="A1911" t="s">
        <v>3075</v>
      </c>
      <c r="B1911" t="s">
        <v>53</v>
      </c>
      <c r="C1911">
        <v>13</v>
      </c>
      <c r="D1911">
        <v>5</v>
      </c>
      <c r="E1911">
        <v>1968</v>
      </c>
      <c r="F1911" s="6">
        <v>0.85069444444444442</v>
      </c>
      <c r="G1911">
        <v>-3.0630000000000002</v>
      </c>
      <c r="H1911">
        <v>50.631</v>
      </c>
      <c r="I1911" t="s">
        <v>126</v>
      </c>
      <c r="J1911" t="s">
        <v>450</v>
      </c>
      <c r="K1911" t="s">
        <v>105</v>
      </c>
    </row>
    <row r="1912" spans="1:11" x14ac:dyDescent="0.3">
      <c r="A1912" t="s">
        <v>3076</v>
      </c>
      <c r="B1912" t="s">
        <v>53</v>
      </c>
      <c r="C1912">
        <v>23</v>
      </c>
      <c r="D1912">
        <v>11</v>
      </c>
      <c r="E1912">
        <v>1932</v>
      </c>
      <c r="F1912" s="6">
        <v>0.66666666666666663</v>
      </c>
      <c r="G1912">
        <v>-9.8290000000000006</v>
      </c>
      <c r="H1912">
        <v>44.106999999999999</v>
      </c>
      <c r="I1912" t="s">
        <v>126</v>
      </c>
      <c r="J1912" t="s">
        <v>2562</v>
      </c>
      <c r="K1912" t="s">
        <v>105</v>
      </c>
    </row>
    <row r="1913" spans="1:11" x14ac:dyDescent="0.3">
      <c r="A1913" t="s">
        <v>3077</v>
      </c>
      <c r="B1913" t="s">
        <v>53</v>
      </c>
      <c r="C1913">
        <v>1</v>
      </c>
      <c r="D1913">
        <v>1</v>
      </c>
      <c r="E1913">
        <v>2000</v>
      </c>
      <c r="F1913" s="6">
        <v>0</v>
      </c>
      <c r="G1913">
        <v>-101</v>
      </c>
      <c r="H1913">
        <v>4.59</v>
      </c>
      <c r="I1913" t="s">
        <v>326</v>
      </c>
      <c r="J1913" t="s">
        <v>426</v>
      </c>
      <c r="K1913" t="s">
        <v>105</v>
      </c>
    </row>
    <row r="1914" spans="1:11" x14ac:dyDescent="0.3">
      <c r="A1914" t="s">
        <v>3078</v>
      </c>
      <c r="B1914" t="s">
        <v>53</v>
      </c>
      <c r="C1914">
        <v>7</v>
      </c>
      <c r="D1914">
        <v>6</v>
      </c>
      <c r="E1914">
        <v>1794</v>
      </c>
      <c r="F1914" s="6">
        <v>0.375</v>
      </c>
      <c r="G1914">
        <v>-0.68899999999999995</v>
      </c>
      <c r="H1914">
        <v>47.39</v>
      </c>
      <c r="I1914" t="s">
        <v>150</v>
      </c>
      <c r="J1914" t="s">
        <v>2471</v>
      </c>
      <c r="K1914" t="s">
        <v>105</v>
      </c>
    </row>
    <row r="1915" spans="1:11" x14ac:dyDescent="0.3">
      <c r="A1915" t="s">
        <v>3079</v>
      </c>
      <c r="B1915" t="s">
        <v>53</v>
      </c>
      <c r="C1915">
        <v>25</v>
      </c>
      <c r="D1915">
        <v>4</v>
      </c>
      <c r="E1915">
        <v>1992</v>
      </c>
      <c r="F1915" s="6">
        <v>0.84375</v>
      </c>
      <c r="G1915">
        <v>2.214</v>
      </c>
      <c r="H1915">
        <v>47.274000000000001</v>
      </c>
      <c r="I1915" t="s">
        <v>190</v>
      </c>
      <c r="J1915" t="s">
        <v>1392</v>
      </c>
      <c r="K1915" t="s">
        <v>105</v>
      </c>
    </row>
    <row r="1916" spans="1:11" x14ac:dyDescent="0.3">
      <c r="A1916" t="s">
        <v>3080</v>
      </c>
      <c r="B1916" t="s">
        <v>53</v>
      </c>
      <c r="C1916">
        <v>13</v>
      </c>
      <c r="D1916">
        <v>10</v>
      </c>
      <c r="E1916">
        <v>1963</v>
      </c>
      <c r="F1916" s="6">
        <v>7.9861111111111105E-2</v>
      </c>
      <c r="G1916">
        <v>94.88</v>
      </c>
      <c r="H1916">
        <v>47.472999999999999</v>
      </c>
      <c r="I1916" t="s">
        <v>144</v>
      </c>
      <c r="J1916" t="s">
        <v>3081</v>
      </c>
      <c r="K1916" t="s">
        <v>105</v>
      </c>
    </row>
    <row r="1917" spans="1:11" x14ac:dyDescent="0.3">
      <c r="A1917" t="s">
        <v>3082</v>
      </c>
      <c r="B1917" t="s">
        <v>53</v>
      </c>
      <c r="C1917">
        <v>26</v>
      </c>
      <c r="D1917">
        <v>8</v>
      </c>
      <c r="E1917">
        <v>1944</v>
      </c>
      <c r="F1917" s="6">
        <v>0.62569444444444444</v>
      </c>
      <c r="G1917">
        <v>98.495000000000005</v>
      </c>
      <c r="H1917">
        <v>29.425000000000001</v>
      </c>
      <c r="I1917" t="s">
        <v>144</v>
      </c>
      <c r="J1917" t="s">
        <v>818</v>
      </c>
      <c r="K1917" t="s">
        <v>105</v>
      </c>
    </row>
    <row r="1918" spans="1:11" x14ac:dyDescent="0.3">
      <c r="A1918" t="s">
        <v>3083</v>
      </c>
      <c r="B1918" t="s">
        <v>53</v>
      </c>
      <c r="C1918">
        <v>5</v>
      </c>
      <c r="D1918">
        <v>12</v>
      </c>
      <c r="E1918">
        <v>1971</v>
      </c>
      <c r="F1918" s="6">
        <v>0.76041666666666663</v>
      </c>
      <c r="G1918">
        <v>98.99</v>
      </c>
      <c r="H1918">
        <v>44.515999999999998</v>
      </c>
      <c r="I1918" t="s">
        <v>104</v>
      </c>
      <c r="J1918" t="s">
        <v>3084</v>
      </c>
      <c r="K1918" t="s">
        <v>105</v>
      </c>
    </row>
    <row r="1919" spans="1:11" x14ac:dyDescent="0.3">
      <c r="A1919" t="s">
        <v>3085</v>
      </c>
      <c r="B1919" t="s">
        <v>53</v>
      </c>
      <c r="C1919">
        <v>10</v>
      </c>
      <c r="D1919">
        <v>10</v>
      </c>
      <c r="E1919">
        <v>1924</v>
      </c>
      <c r="F1919" s="6">
        <v>3.0555555555555555E-2</v>
      </c>
      <c r="G1919">
        <v>97.335999999999999</v>
      </c>
      <c r="H1919">
        <v>37.686</v>
      </c>
      <c r="I1919" t="s">
        <v>104</v>
      </c>
      <c r="J1919" t="s">
        <v>3086</v>
      </c>
      <c r="K1919" t="s">
        <v>105</v>
      </c>
    </row>
    <row r="1920" spans="1:11" x14ac:dyDescent="0.3">
      <c r="A1920" t="s">
        <v>3087</v>
      </c>
      <c r="B1920" t="s">
        <v>53</v>
      </c>
      <c r="C1920">
        <v>12</v>
      </c>
      <c r="D1920">
        <v>8</v>
      </c>
      <c r="E1920">
        <v>1929</v>
      </c>
      <c r="F1920" s="6">
        <v>0.21875</v>
      </c>
      <c r="G1920">
        <v>96.608999999999995</v>
      </c>
      <c r="H1920">
        <v>33.636000000000003</v>
      </c>
      <c r="I1920" t="s">
        <v>144</v>
      </c>
      <c r="J1920" t="s">
        <v>3088</v>
      </c>
      <c r="K1920" t="s">
        <v>105</v>
      </c>
    </row>
    <row r="1921" spans="1:11" x14ac:dyDescent="0.3">
      <c r="A1921" t="s">
        <v>3089</v>
      </c>
      <c r="B1921" t="s">
        <v>53</v>
      </c>
      <c r="C1921">
        <v>16</v>
      </c>
      <c r="D1921">
        <v>8</v>
      </c>
      <c r="E1921">
        <v>1938</v>
      </c>
      <c r="F1921" s="6">
        <v>0.38541666666666669</v>
      </c>
      <c r="G1921">
        <v>83.067999999999998</v>
      </c>
      <c r="H1921">
        <v>40.302</v>
      </c>
      <c r="I1921" t="s">
        <v>106</v>
      </c>
      <c r="J1921" t="s">
        <v>3090</v>
      </c>
      <c r="K1921" t="s">
        <v>105</v>
      </c>
    </row>
    <row r="1922" spans="1:11" x14ac:dyDescent="0.3">
      <c r="A1922" t="s">
        <v>3091</v>
      </c>
      <c r="B1922" t="s">
        <v>53</v>
      </c>
      <c r="C1922">
        <v>30</v>
      </c>
      <c r="D1922">
        <v>6</v>
      </c>
      <c r="E1922">
        <v>1957</v>
      </c>
      <c r="F1922" s="6">
        <v>0.25</v>
      </c>
      <c r="G1922">
        <v>-122.31399999999999</v>
      </c>
      <c r="H1922">
        <v>37.546999999999997</v>
      </c>
      <c r="I1922" t="s">
        <v>171</v>
      </c>
      <c r="J1922" t="s">
        <v>2303</v>
      </c>
      <c r="K1922" t="s">
        <v>105</v>
      </c>
    </row>
    <row r="1923" spans="1:11" x14ac:dyDescent="0.3">
      <c r="A1923" t="s">
        <v>3092</v>
      </c>
      <c r="B1923" t="s">
        <v>53</v>
      </c>
      <c r="C1923">
        <v>25</v>
      </c>
      <c r="D1923">
        <v>10</v>
      </c>
      <c r="E1923">
        <v>1927</v>
      </c>
      <c r="F1923" s="6">
        <v>0.33333333333333331</v>
      </c>
      <c r="G1923">
        <v>-118.24299999999999</v>
      </c>
      <c r="H1923">
        <v>34.052</v>
      </c>
      <c r="I1923" t="s">
        <v>137</v>
      </c>
      <c r="J1923" t="s">
        <v>536</v>
      </c>
      <c r="K1923" t="s">
        <v>105</v>
      </c>
    </row>
    <row r="1924" spans="1:11" x14ac:dyDescent="0.3">
      <c r="A1924" t="s">
        <v>3093</v>
      </c>
      <c r="B1924" t="s">
        <v>53</v>
      </c>
      <c r="C1924">
        <v>30</v>
      </c>
      <c r="D1924">
        <v>7</v>
      </c>
      <c r="E1924">
        <v>1934</v>
      </c>
      <c r="F1924" s="6">
        <v>0.71805555555555556</v>
      </c>
      <c r="G1924">
        <v>87.909000000000006</v>
      </c>
      <c r="H1924">
        <v>43.040999999999997</v>
      </c>
      <c r="I1924" t="s">
        <v>144</v>
      </c>
      <c r="J1924" t="s">
        <v>184</v>
      </c>
      <c r="K1924" t="s">
        <v>105</v>
      </c>
    </row>
    <row r="1925" spans="1:11" x14ac:dyDescent="0.3">
      <c r="A1925" t="s">
        <v>3094</v>
      </c>
      <c r="B1925" t="s">
        <v>53</v>
      </c>
      <c r="C1925">
        <v>27</v>
      </c>
      <c r="D1925">
        <v>5</v>
      </c>
      <c r="E1925">
        <v>1926</v>
      </c>
      <c r="F1925" s="6">
        <v>0.9375</v>
      </c>
      <c r="G1925">
        <v>84.191999999999993</v>
      </c>
      <c r="H1925">
        <v>39.761000000000003</v>
      </c>
      <c r="I1925" t="s">
        <v>106</v>
      </c>
      <c r="J1925" t="s">
        <v>2648</v>
      </c>
      <c r="K1925" t="s">
        <v>105</v>
      </c>
    </row>
    <row r="1926" spans="1:11" x14ac:dyDescent="0.3">
      <c r="A1926" t="s">
        <v>3095</v>
      </c>
      <c r="B1926" t="s">
        <v>53</v>
      </c>
      <c r="C1926">
        <v>31</v>
      </c>
      <c r="D1926">
        <v>10</v>
      </c>
      <c r="E1926">
        <v>1929</v>
      </c>
      <c r="F1926" s="6">
        <v>0.1388888888888889</v>
      </c>
      <c r="G1926">
        <v>-14.253</v>
      </c>
      <c r="H1926">
        <v>40.840000000000003</v>
      </c>
      <c r="I1926" t="s">
        <v>126</v>
      </c>
      <c r="J1926" t="s">
        <v>1315</v>
      </c>
      <c r="K1926" t="s">
        <v>105</v>
      </c>
    </row>
    <row r="1927" spans="1:11" x14ac:dyDescent="0.3">
      <c r="A1927" t="s">
        <v>3096</v>
      </c>
      <c r="B1927" t="s">
        <v>53</v>
      </c>
      <c r="C1927">
        <v>11</v>
      </c>
      <c r="D1927">
        <v>6</v>
      </c>
      <c r="E1927">
        <v>1915</v>
      </c>
      <c r="F1927" s="6">
        <v>0.22916666666666666</v>
      </c>
      <c r="G1927">
        <v>-104.985</v>
      </c>
      <c r="H1927">
        <v>39.738</v>
      </c>
      <c r="I1927" t="s">
        <v>171</v>
      </c>
      <c r="J1927" t="s">
        <v>161</v>
      </c>
      <c r="K1927" t="s">
        <v>105</v>
      </c>
    </row>
    <row r="1928" spans="1:11" x14ac:dyDescent="0.3">
      <c r="A1928" t="s">
        <v>3097</v>
      </c>
      <c r="B1928" t="s">
        <v>53</v>
      </c>
      <c r="C1928">
        <v>20</v>
      </c>
      <c r="D1928">
        <v>7</v>
      </c>
      <c r="E1928">
        <v>1933</v>
      </c>
      <c r="F1928" s="6">
        <v>0.1701388888888889</v>
      </c>
      <c r="G1928">
        <v>-101.858</v>
      </c>
      <c r="H1928">
        <v>34.744</v>
      </c>
      <c r="I1928" t="s">
        <v>144</v>
      </c>
      <c r="J1928" t="s">
        <v>3098</v>
      </c>
      <c r="K1928" t="s">
        <v>105</v>
      </c>
    </row>
    <row r="1929" spans="1:11" x14ac:dyDescent="0.3">
      <c r="A1929" t="s">
        <v>3099</v>
      </c>
      <c r="B1929" t="s">
        <v>53</v>
      </c>
      <c r="C1929">
        <v>19</v>
      </c>
      <c r="D1929">
        <v>9</v>
      </c>
      <c r="E1929">
        <v>1950</v>
      </c>
      <c r="F1929" s="6">
        <v>0.6958333333333333</v>
      </c>
      <c r="G1929">
        <v>81.691000000000003</v>
      </c>
      <c r="H1929">
        <v>41.505000000000003</v>
      </c>
      <c r="I1929" t="s">
        <v>106</v>
      </c>
      <c r="J1929" t="s">
        <v>389</v>
      </c>
      <c r="K1929" t="s">
        <v>105</v>
      </c>
    </row>
    <row r="1930" spans="1:11" x14ac:dyDescent="0.3">
      <c r="A1930" t="s">
        <v>3100</v>
      </c>
      <c r="B1930" t="s">
        <v>53</v>
      </c>
      <c r="C1930">
        <v>26</v>
      </c>
      <c r="D1930">
        <v>2</v>
      </c>
      <c r="E1930">
        <v>1936</v>
      </c>
      <c r="F1930" s="6">
        <v>0.91666666666666663</v>
      </c>
      <c r="G1930">
        <v>-106.834</v>
      </c>
      <c r="H1930">
        <v>40.484999999999999</v>
      </c>
      <c r="I1930" t="s">
        <v>171</v>
      </c>
      <c r="J1930" t="s">
        <v>3101</v>
      </c>
      <c r="K1930" t="s">
        <v>105</v>
      </c>
    </row>
    <row r="1931" spans="1:11" x14ac:dyDescent="0.3">
      <c r="A1931" t="s">
        <v>3102</v>
      </c>
      <c r="B1931" t="s">
        <v>53</v>
      </c>
      <c r="C1931">
        <v>31</v>
      </c>
      <c r="D1931">
        <v>5</v>
      </c>
      <c r="E1931">
        <v>1912</v>
      </c>
      <c r="F1931" s="6">
        <v>0.99513888888888891</v>
      </c>
      <c r="G1931">
        <v>-100.783</v>
      </c>
      <c r="H1931">
        <v>46.805</v>
      </c>
      <c r="I1931" t="s">
        <v>104</v>
      </c>
      <c r="J1931" t="s">
        <v>3103</v>
      </c>
      <c r="K1931" t="s">
        <v>105</v>
      </c>
    </row>
    <row r="1932" spans="1:11" x14ac:dyDescent="0.3">
      <c r="A1932" t="s">
        <v>3104</v>
      </c>
      <c r="B1932" t="s">
        <v>53</v>
      </c>
      <c r="C1932">
        <v>16</v>
      </c>
      <c r="D1932">
        <v>5</v>
      </c>
      <c r="E1932">
        <v>1887</v>
      </c>
      <c r="F1932" s="6">
        <v>0.45833333333333331</v>
      </c>
      <c r="G1932">
        <v>-9.01</v>
      </c>
      <c r="H1932">
        <v>44.991999999999997</v>
      </c>
      <c r="I1932" t="s">
        <v>203</v>
      </c>
      <c r="J1932" t="s">
        <v>3105</v>
      </c>
      <c r="K1932" t="s">
        <v>105</v>
      </c>
    </row>
    <row r="1933" spans="1:11" x14ac:dyDescent="0.3">
      <c r="A1933" t="s">
        <v>3106</v>
      </c>
      <c r="B1933" t="s">
        <v>53</v>
      </c>
      <c r="C1933">
        <v>2</v>
      </c>
      <c r="D1933">
        <v>11</v>
      </c>
      <c r="E1933">
        <v>1908</v>
      </c>
      <c r="F1933" s="6">
        <v>0.22916666666666666</v>
      </c>
      <c r="G1933">
        <v>88.164000000000001</v>
      </c>
      <c r="H1933">
        <v>44.14</v>
      </c>
      <c r="I1933" t="s">
        <v>104</v>
      </c>
      <c r="J1933" t="s">
        <v>3107</v>
      </c>
      <c r="K1933" t="s">
        <v>105</v>
      </c>
    </row>
    <row r="1934" spans="1:11" x14ac:dyDescent="0.3">
      <c r="A1934" t="s">
        <v>3108</v>
      </c>
      <c r="B1934" t="s">
        <v>53</v>
      </c>
      <c r="C1934">
        <v>16</v>
      </c>
      <c r="D1934">
        <v>11</v>
      </c>
      <c r="E1934">
        <v>1907</v>
      </c>
      <c r="F1934" s="6">
        <v>8.3333333333333329E-2</v>
      </c>
      <c r="G1934">
        <v>81.555999999999997</v>
      </c>
      <c r="H1934">
        <v>41.52</v>
      </c>
      <c r="I1934" t="s">
        <v>144</v>
      </c>
      <c r="J1934" t="s">
        <v>404</v>
      </c>
      <c r="K1934" t="s">
        <v>105</v>
      </c>
    </row>
    <row r="1935" spans="1:11" x14ac:dyDescent="0.3">
      <c r="A1935" t="s">
        <v>3109</v>
      </c>
      <c r="B1935" t="s">
        <v>53</v>
      </c>
      <c r="C1935">
        <v>1</v>
      </c>
      <c r="D1935">
        <v>10</v>
      </c>
      <c r="E1935">
        <v>1922</v>
      </c>
      <c r="F1935" s="6">
        <v>9.0972222222222218E-2</v>
      </c>
      <c r="G1935">
        <v>74.433000000000007</v>
      </c>
      <c r="H1935">
        <v>40.624000000000002</v>
      </c>
      <c r="I1935" t="s">
        <v>144</v>
      </c>
      <c r="J1935" t="s">
        <v>3110</v>
      </c>
      <c r="K1935" t="s">
        <v>105</v>
      </c>
    </row>
    <row r="1936" spans="1:11" x14ac:dyDescent="0.3">
      <c r="A1936" t="s">
        <v>3111</v>
      </c>
      <c r="B1936" t="s">
        <v>53</v>
      </c>
      <c r="C1936">
        <v>13</v>
      </c>
      <c r="D1936">
        <v>10</v>
      </c>
      <c r="E1936">
        <v>1917</v>
      </c>
      <c r="F1936" s="6">
        <v>0.36458333333333331</v>
      </c>
      <c r="G1936">
        <v>87.632000000000005</v>
      </c>
      <c r="H1936">
        <v>41.883000000000003</v>
      </c>
      <c r="I1936" t="s">
        <v>104</v>
      </c>
      <c r="J1936" t="s">
        <v>226</v>
      </c>
      <c r="K1936" t="s">
        <v>105</v>
      </c>
    </row>
    <row r="1937" spans="1:11" x14ac:dyDescent="0.3">
      <c r="A1937" t="s">
        <v>3112</v>
      </c>
      <c r="B1937" t="s">
        <v>53</v>
      </c>
      <c r="C1937">
        <v>12</v>
      </c>
      <c r="D1937">
        <v>5</v>
      </c>
      <c r="E1937">
        <v>1928</v>
      </c>
      <c r="F1937" s="6">
        <v>5.2083333333333336E-2</v>
      </c>
      <c r="G1937">
        <v>94.57</v>
      </c>
      <c r="H1937">
        <v>39.1</v>
      </c>
      <c r="I1937" t="s">
        <v>144</v>
      </c>
      <c r="J1937" t="s">
        <v>186</v>
      </c>
      <c r="K1937" t="s">
        <v>105</v>
      </c>
    </row>
    <row r="1938" spans="1:11" x14ac:dyDescent="0.3">
      <c r="A1938" t="s">
        <v>3113</v>
      </c>
      <c r="B1938" t="s">
        <v>53</v>
      </c>
      <c r="C1938">
        <v>11</v>
      </c>
      <c r="D1938">
        <v>2</v>
      </c>
      <c r="E1938">
        <v>1936</v>
      </c>
      <c r="F1938" s="6">
        <v>0.50694444444444442</v>
      </c>
      <c r="G1938">
        <v>84.554000000000002</v>
      </c>
      <c r="H1938">
        <v>42.734000000000002</v>
      </c>
      <c r="I1938" t="s">
        <v>144</v>
      </c>
      <c r="J1938" t="s">
        <v>899</v>
      </c>
      <c r="K1938" t="s">
        <v>105</v>
      </c>
    </row>
    <row r="1939" spans="1:11" x14ac:dyDescent="0.3">
      <c r="A1939" t="s">
        <v>3114</v>
      </c>
      <c r="B1939" t="s">
        <v>53</v>
      </c>
      <c r="C1939">
        <v>9</v>
      </c>
      <c r="D1939">
        <v>10</v>
      </c>
      <c r="E1939">
        <v>1917</v>
      </c>
      <c r="F1939" s="6">
        <v>0.29166666666666669</v>
      </c>
      <c r="G1939">
        <v>81.691000000000003</v>
      </c>
      <c r="H1939">
        <v>41.505000000000003</v>
      </c>
      <c r="I1939" t="s">
        <v>144</v>
      </c>
      <c r="J1939" t="s">
        <v>389</v>
      </c>
      <c r="K1939" t="s">
        <v>105</v>
      </c>
    </row>
    <row r="1940" spans="1:11" x14ac:dyDescent="0.3">
      <c r="A1940" t="s">
        <v>3115</v>
      </c>
      <c r="B1940" t="s">
        <v>53</v>
      </c>
      <c r="C1940">
        <v>31</v>
      </c>
      <c r="D1940">
        <v>12</v>
      </c>
      <c r="E1940">
        <v>1947</v>
      </c>
      <c r="F1940" s="6">
        <v>0.71527777777777779</v>
      </c>
      <c r="G1940">
        <v>97.13</v>
      </c>
      <c r="H1940">
        <v>49.9</v>
      </c>
      <c r="I1940" t="s">
        <v>104</v>
      </c>
      <c r="J1940" t="s">
        <v>3116</v>
      </c>
      <c r="K1940" t="s">
        <v>105</v>
      </c>
    </row>
    <row r="1941" spans="1:11" x14ac:dyDescent="0.3">
      <c r="A1941" t="s">
        <v>3117</v>
      </c>
      <c r="B1941" t="s">
        <v>53</v>
      </c>
      <c r="C1941">
        <v>14</v>
      </c>
      <c r="D1941">
        <v>7</v>
      </c>
      <c r="E1941">
        <v>1916</v>
      </c>
      <c r="F1941" s="6">
        <v>0.4826388888888889</v>
      </c>
      <c r="G1941">
        <v>-118.24299999999999</v>
      </c>
      <c r="H1941">
        <v>34.052</v>
      </c>
      <c r="I1941" t="s">
        <v>137</v>
      </c>
      <c r="J1941" t="s">
        <v>536</v>
      </c>
      <c r="K1941" t="s">
        <v>105</v>
      </c>
    </row>
    <row r="1942" spans="1:11" x14ac:dyDescent="0.3">
      <c r="A1942" t="s">
        <v>3118</v>
      </c>
      <c r="B1942" t="s">
        <v>53</v>
      </c>
      <c r="C1942">
        <v>7</v>
      </c>
      <c r="D1942">
        <v>2</v>
      </c>
      <c r="E1942">
        <v>1908</v>
      </c>
      <c r="F1942" s="6">
        <v>4.8611111111111112E-2</v>
      </c>
      <c r="G1942">
        <v>-122.27200000000001</v>
      </c>
      <c r="H1942">
        <v>37.805</v>
      </c>
      <c r="I1942" t="s">
        <v>137</v>
      </c>
      <c r="J1942" t="s">
        <v>1726</v>
      </c>
      <c r="K1942" t="s">
        <v>105</v>
      </c>
    </row>
    <row r="1943" spans="1:11" x14ac:dyDescent="0.3">
      <c r="A1943" t="s">
        <v>3119</v>
      </c>
      <c r="B1943" t="s">
        <v>53</v>
      </c>
      <c r="C1943">
        <v>20</v>
      </c>
      <c r="D1943">
        <v>1</v>
      </c>
      <c r="E1943">
        <v>1930</v>
      </c>
      <c r="F1943" s="6">
        <v>0.59513888888888888</v>
      </c>
      <c r="G1943">
        <v>74.201999999999998</v>
      </c>
      <c r="H1943">
        <v>40.802999999999997</v>
      </c>
      <c r="I1943" t="s">
        <v>144</v>
      </c>
      <c r="J1943" t="s">
        <v>3120</v>
      </c>
      <c r="K1943" t="s">
        <v>105</v>
      </c>
    </row>
    <row r="1944" spans="1:11" x14ac:dyDescent="0.3">
      <c r="A1944" t="s">
        <v>3121</v>
      </c>
      <c r="B1944" t="s">
        <v>53</v>
      </c>
      <c r="C1944">
        <v>23</v>
      </c>
      <c r="D1944">
        <v>12</v>
      </c>
      <c r="E1944">
        <v>1923</v>
      </c>
      <c r="F1944" s="6">
        <v>0.50069444444444444</v>
      </c>
      <c r="G1944">
        <v>-110.07899999999999</v>
      </c>
      <c r="H1944">
        <v>34.512999999999998</v>
      </c>
      <c r="I1944" t="s">
        <v>171</v>
      </c>
      <c r="J1944" t="s">
        <v>3122</v>
      </c>
      <c r="K1944" t="s">
        <v>105</v>
      </c>
    </row>
    <row r="1945" spans="1:11" x14ac:dyDescent="0.3">
      <c r="A1945" t="s">
        <v>3123</v>
      </c>
      <c r="B1945" t="s">
        <v>53</v>
      </c>
      <c r="C1945">
        <v>24</v>
      </c>
      <c r="D1945">
        <v>3</v>
      </c>
      <c r="E1945">
        <v>1928</v>
      </c>
      <c r="F1945" s="6">
        <v>0.74305555555555558</v>
      </c>
      <c r="G1945">
        <v>76.882000000000005</v>
      </c>
      <c r="H1945">
        <v>40.26</v>
      </c>
      <c r="I1945" t="s">
        <v>144</v>
      </c>
      <c r="J1945" t="s">
        <v>3124</v>
      </c>
      <c r="K1945" t="s">
        <v>105</v>
      </c>
    </row>
    <row r="1946" spans="1:11" x14ac:dyDescent="0.3">
      <c r="A1946" t="s">
        <v>3125</v>
      </c>
      <c r="B1946" t="s">
        <v>168</v>
      </c>
      <c r="C1946">
        <v>19</v>
      </c>
      <c r="D1946">
        <v>12</v>
      </c>
      <c r="E1946">
        <v>1964</v>
      </c>
      <c r="F1946" s="6">
        <v>0.93402777777777779</v>
      </c>
      <c r="G1946">
        <v>4.4870000000000001</v>
      </c>
      <c r="H1946">
        <v>48.39</v>
      </c>
      <c r="I1946" t="s">
        <v>126</v>
      </c>
      <c r="J1946" t="s">
        <v>500</v>
      </c>
      <c r="K1946" t="s">
        <v>105</v>
      </c>
    </row>
    <row r="1947" spans="1:11" x14ac:dyDescent="0.3">
      <c r="A1947" t="s">
        <v>3126</v>
      </c>
      <c r="B1947" t="s">
        <v>168</v>
      </c>
      <c r="C1947">
        <v>4</v>
      </c>
      <c r="D1947">
        <v>8</v>
      </c>
      <c r="E1947">
        <v>1961</v>
      </c>
      <c r="F1947" s="6">
        <v>0.78125</v>
      </c>
      <c r="G1947">
        <v>-2.3969999999999998</v>
      </c>
      <c r="H1947">
        <v>47.082000000000001</v>
      </c>
      <c r="I1947" t="s">
        <v>126</v>
      </c>
      <c r="J1947" t="s">
        <v>655</v>
      </c>
      <c r="K1947" t="s">
        <v>105</v>
      </c>
    </row>
    <row r="1948" spans="1:11" x14ac:dyDescent="0.3">
      <c r="A1948" t="s">
        <v>3127</v>
      </c>
      <c r="B1948" t="s">
        <v>168</v>
      </c>
      <c r="C1948">
        <v>3</v>
      </c>
      <c r="D1948">
        <v>9</v>
      </c>
      <c r="E1948">
        <v>1888</v>
      </c>
      <c r="F1948" s="6">
        <v>0.83333333333333337</v>
      </c>
      <c r="G1948">
        <v>-2.351</v>
      </c>
      <c r="H1948">
        <v>48.856999999999999</v>
      </c>
      <c r="I1948" t="s">
        <v>150</v>
      </c>
      <c r="J1948" t="s">
        <v>155</v>
      </c>
      <c r="K1948" t="s">
        <v>105</v>
      </c>
    </row>
    <row r="1949" spans="1:11" x14ac:dyDescent="0.3">
      <c r="A1949" t="s">
        <v>3128</v>
      </c>
      <c r="B1949" t="s">
        <v>53</v>
      </c>
      <c r="C1949">
        <v>16</v>
      </c>
      <c r="D1949">
        <v>6</v>
      </c>
      <c r="E1949">
        <v>1969</v>
      </c>
      <c r="F1949" s="6">
        <v>0.65625</v>
      </c>
      <c r="G1949">
        <v>-2.3929999999999998</v>
      </c>
      <c r="H1949">
        <v>48.765999999999998</v>
      </c>
      <c r="I1949" t="s">
        <v>126</v>
      </c>
      <c r="J1949" t="s">
        <v>3129</v>
      </c>
      <c r="K1949" t="s">
        <v>105</v>
      </c>
    </row>
    <row r="1950" spans="1:11" x14ac:dyDescent="0.3">
      <c r="A1950" t="s">
        <v>3130</v>
      </c>
      <c r="B1950" t="s">
        <v>168</v>
      </c>
      <c r="C1950">
        <v>3</v>
      </c>
      <c r="D1950">
        <v>12</v>
      </c>
      <c r="E1950">
        <v>1969</v>
      </c>
      <c r="F1950" s="6">
        <v>0.88541666666666663</v>
      </c>
      <c r="G1950">
        <v>-3.1480000000000001</v>
      </c>
      <c r="H1950">
        <v>50.674999999999997</v>
      </c>
      <c r="I1950" t="s">
        <v>126</v>
      </c>
      <c r="J1950" t="s">
        <v>3131</v>
      </c>
      <c r="K1950" t="s">
        <v>105</v>
      </c>
    </row>
    <row r="1951" spans="1:11" x14ac:dyDescent="0.3">
      <c r="A1951" t="s">
        <v>3132</v>
      </c>
      <c r="B1951" t="s">
        <v>168</v>
      </c>
      <c r="C1951">
        <v>7</v>
      </c>
      <c r="D1951">
        <v>7</v>
      </c>
      <c r="E1951">
        <v>1976</v>
      </c>
      <c r="F1951" s="6">
        <v>0.79166666666666663</v>
      </c>
      <c r="H1951">
        <v>-34.609000000000002</v>
      </c>
      <c r="I1951" t="s">
        <v>290</v>
      </c>
      <c r="J1951" t="s">
        <v>2337</v>
      </c>
      <c r="K1951" t="s">
        <v>105</v>
      </c>
    </row>
    <row r="1952" spans="1:11" x14ac:dyDescent="0.3">
      <c r="A1952" t="s">
        <v>3133</v>
      </c>
      <c r="B1952" t="s">
        <v>53</v>
      </c>
      <c r="C1952">
        <v>8</v>
      </c>
      <c r="D1952">
        <v>6</v>
      </c>
      <c r="E1952">
        <v>1910</v>
      </c>
      <c r="F1952" s="6">
        <v>8.3333333333333329E-2</v>
      </c>
      <c r="G1952">
        <v>92.679000000000002</v>
      </c>
      <c r="H1952">
        <v>44.292000000000002</v>
      </c>
      <c r="I1952" t="s">
        <v>104</v>
      </c>
      <c r="J1952" t="s">
        <v>3134</v>
      </c>
      <c r="K1952" t="s">
        <v>105</v>
      </c>
    </row>
    <row r="1953" spans="1:11" x14ac:dyDescent="0.3">
      <c r="A1953" t="s">
        <v>3135</v>
      </c>
      <c r="B1953" t="s">
        <v>53</v>
      </c>
      <c r="C1953">
        <v>7</v>
      </c>
      <c r="D1953">
        <v>7</v>
      </c>
      <c r="E1953">
        <v>1881</v>
      </c>
      <c r="F1953" s="6">
        <v>0.5</v>
      </c>
      <c r="G1953">
        <v>-1.835</v>
      </c>
      <c r="H1953">
        <v>50.341999999999999</v>
      </c>
      <c r="I1953" t="s">
        <v>150</v>
      </c>
      <c r="J1953" t="s">
        <v>3136</v>
      </c>
      <c r="K1953" t="s">
        <v>105</v>
      </c>
    </row>
    <row r="1954" spans="1:11" x14ac:dyDescent="0.3">
      <c r="A1954" t="s">
        <v>3137</v>
      </c>
      <c r="B1954" t="s">
        <v>53</v>
      </c>
      <c r="C1954">
        <v>13</v>
      </c>
      <c r="D1954">
        <v>2</v>
      </c>
      <c r="E1954">
        <v>1923</v>
      </c>
      <c r="F1954" s="6">
        <v>0.3263888888888889</v>
      </c>
      <c r="G1954">
        <v>94.57</v>
      </c>
      <c r="H1954">
        <v>39.1</v>
      </c>
      <c r="I1954" t="s">
        <v>104</v>
      </c>
      <c r="J1954" t="s">
        <v>186</v>
      </c>
      <c r="K1954" t="s">
        <v>105</v>
      </c>
    </row>
    <row r="1955" spans="1:11" x14ac:dyDescent="0.3">
      <c r="A1955" t="s">
        <v>3138</v>
      </c>
      <c r="B1955" t="s">
        <v>53</v>
      </c>
      <c r="C1955">
        <v>31</v>
      </c>
      <c r="D1955">
        <v>12</v>
      </c>
      <c r="E1955">
        <v>1889</v>
      </c>
      <c r="F1955" s="6">
        <v>0.70833333333333337</v>
      </c>
      <c r="G1955">
        <v>-4.3099999999999996</v>
      </c>
      <c r="H1955">
        <v>52.08</v>
      </c>
      <c r="I1955" t="s">
        <v>147</v>
      </c>
      <c r="J1955" t="s">
        <v>896</v>
      </c>
      <c r="K1955" t="s">
        <v>105</v>
      </c>
    </row>
    <row r="1956" spans="1:11" x14ac:dyDescent="0.3">
      <c r="A1956" t="s">
        <v>3139</v>
      </c>
      <c r="B1956" t="s">
        <v>53</v>
      </c>
      <c r="C1956">
        <v>21</v>
      </c>
      <c r="D1956">
        <v>12</v>
      </c>
      <c r="E1956">
        <v>1946</v>
      </c>
      <c r="F1956" s="6">
        <v>0.86111111111111116</v>
      </c>
      <c r="G1956">
        <v>-2.351</v>
      </c>
      <c r="H1956">
        <v>48.856999999999999</v>
      </c>
      <c r="I1956" t="s">
        <v>126</v>
      </c>
      <c r="J1956" t="s">
        <v>155</v>
      </c>
      <c r="K1956" t="s">
        <v>105</v>
      </c>
    </row>
    <row r="1957" spans="1:11" x14ac:dyDescent="0.3">
      <c r="A1957" t="s">
        <v>3140</v>
      </c>
      <c r="B1957" t="s">
        <v>53</v>
      </c>
      <c r="C1957">
        <v>4</v>
      </c>
      <c r="D1957">
        <v>11</v>
      </c>
      <c r="E1957">
        <v>1936</v>
      </c>
      <c r="F1957" s="6">
        <v>1.4583333333333334E-2</v>
      </c>
      <c r="G1957">
        <v>74.174000000000007</v>
      </c>
      <c r="H1957">
        <v>40.731999999999999</v>
      </c>
      <c r="I1957" t="s">
        <v>144</v>
      </c>
      <c r="J1957" t="s">
        <v>1071</v>
      </c>
      <c r="K1957" t="s">
        <v>105</v>
      </c>
    </row>
    <row r="1958" spans="1:11" x14ac:dyDescent="0.3">
      <c r="A1958" t="s">
        <v>3141</v>
      </c>
      <c r="B1958" t="s">
        <v>53</v>
      </c>
      <c r="C1958">
        <v>9</v>
      </c>
      <c r="D1958">
        <v>9</v>
      </c>
      <c r="E1958">
        <v>1937</v>
      </c>
      <c r="F1958" s="6">
        <v>0.34375</v>
      </c>
      <c r="G1958">
        <v>83.441000000000003</v>
      </c>
      <c r="H1958">
        <v>39.89</v>
      </c>
      <c r="I1958" t="s">
        <v>106</v>
      </c>
      <c r="J1958" t="s">
        <v>3142</v>
      </c>
      <c r="K1958" t="s">
        <v>105</v>
      </c>
    </row>
    <row r="1959" spans="1:11" x14ac:dyDescent="0.3">
      <c r="A1959" t="s">
        <v>3143</v>
      </c>
      <c r="B1959" t="s">
        <v>53</v>
      </c>
      <c r="C1959">
        <v>7</v>
      </c>
      <c r="D1959">
        <v>2</v>
      </c>
      <c r="E1959">
        <v>1901</v>
      </c>
      <c r="F1959" s="6">
        <v>0.54166666666666663</v>
      </c>
      <c r="G1959">
        <v>-6.0919999999999996</v>
      </c>
      <c r="H1959">
        <v>52.512999999999998</v>
      </c>
      <c r="I1959" t="s">
        <v>108</v>
      </c>
      <c r="J1959" t="s">
        <v>3144</v>
      </c>
      <c r="K1959" t="s">
        <v>105</v>
      </c>
    </row>
    <row r="1960" spans="1:11" x14ac:dyDescent="0.3">
      <c r="A1960" t="s">
        <v>3145</v>
      </c>
      <c r="B1960" t="s">
        <v>53</v>
      </c>
      <c r="C1960">
        <v>14</v>
      </c>
      <c r="D1960">
        <v>2</v>
      </c>
      <c r="E1960">
        <v>1916</v>
      </c>
      <c r="F1960" s="6">
        <v>0.16666666666666666</v>
      </c>
      <c r="G1960">
        <v>81.456999999999994</v>
      </c>
      <c r="H1960">
        <v>39.42</v>
      </c>
      <c r="I1960" t="s">
        <v>144</v>
      </c>
      <c r="J1960" t="s">
        <v>1115</v>
      </c>
      <c r="K1960" t="s">
        <v>105</v>
      </c>
    </row>
    <row r="1961" spans="1:11" x14ac:dyDescent="0.3">
      <c r="A1961" t="s">
        <v>3146</v>
      </c>
      <c r="B1961" t="s">
        <v>168</v>
      </c>
      <c r="C1961">
        <v>6</v>
      </c>
      <c r="D1961">
        <v>4</v>
      </c>
      <c r="E1961">
        <v>1921</v>
      </c>
      <c r="F1961" s="6">
        <v>0.3923611111111111</v>
      </c>
      <c r="H1961">
        <v>-21.995999999999999</v>
      </c>
      <c r="I1961" t="s">
        <v>290</v>
      </c>
      <c r="J1961" t="s">
        <v>3147</v>
      </c>
      <c r="K1961" t="s">
        <v>105</v>
      </c>
    </row>
    <row r="1962" spans="1:11" x14ac:dyDescent="0.3">
      <c r="A1962" t="s">
        <v>3148</v>
      </c>
      <c r="B1962" t="s">
        <v>53</v>
      </c>
      <c r="C1962">
        <v>4</v>
      </c>
      <c r="D1962">
        <v>5</v>
      </c>
      <c r="E1962">
        <v>1946</v>
      </c>
      <c r="F1962" s="6">
        <v>0.5625</v>
      </c>
      <c r="G1962">
        <v>-4.3719999999999999</v>
      </c>
      <c r="H1962">
        <v>50.828000000000003</v>
      </c>
      <c r="I1962" t="s">
        <v>126</v>
      </c>
      <c r="J1962" t="s">
        <v>348</v>
      </c>
      <c r="K1962" t="s">
        <v>105</v>
      </c>
    </row>
    <row r="1963" spans="1:11" x14ac:dyDescent="0.3">
      <c r="A1963" t="s">
        <v>3149</v>
      </c>
      <c r="B1963" t="s">
        <v>168</v>
      </c>
      <c r="C1963">
        <v>13</v>
      </c>
      <c r="D1963">
        <v>10</v>
      </c>
      <c r="E1963">
        <v>1969</v>
      </c>
      <c r="F1963" s="6">
        <v>0.33055555555555555</v>
      </c>
      <c r="G1963">
        <v>-118.307</v>
      </c>
      <c r="H1963">
        <v>34.182000000000002</v>
      </c>
      <c r="I1963" t="s">
        <v>171</v>
      </c>
      <c r="J1963" t="s">
        <v>387</v>
      </c>
      <c r="K1963" t="s">
        <v>105</v>
      </c>
    </row>
    <row r="1964" spans="1:11" x14ac:dyDescent="0.3">
      <c r="A1964" t="s">
        <v>3150</v>
      </c>
      <c r="B1964" t="s">
        <v>53</v>
      </c>
      <c r="C1964">
        <v>18</v>
      </c>
      <c r="D1964">
        <v>10</v>
      </c>
      <c r="E1964">
        <v>1728</v>
      </c>
      <c r="F1964" s="6">
        <v>0.99305555555555558</v>
      </c>
      <c r="G1964">
        <v>75.521000000000001</v>
      </c>
      <c r="H1964">
        <v>39.158999999999999</v>
      </c>
      <c r="I1964" t="s">
        <v>179</v>
      </c>
      <c r="J1964" t="s">
        <v>3151</v>
      </c>
      <c r="K1964" t="s">
        <v>105</v>
      </c>
    </row>
    <row r="1965" spans="1:11" x14ac:dyDescent="0.3">
      <c r="A1965" t="s">
        <v>3152</v>
      </c>
      <c r="B1965" t="s">
        <v>168</v>
      </c>
      <c r="C1965">
        <v>22</v>
      </c>
      <c r="D1965">
        <v>3</v>
      </c>
      <c r="E1965">
        <v>1964</v>
      </c>
      <c r="F1965" s="6">
        <v>0.79513888888888884</v>
      </c>
      <c r="G1965">
        <v>0.12</v>
      </c>
      <c r="H1965">
        <v>51.5</v>
      </c>
      <c r="I1965" t="s">
        <v>126</v>
      </c>
      <c r="J1965" t="s">
        <v>2379</v>
      </c>
      <c r="K1965" t="s">
        <v>105</v>
      </c>
    </row>
    <row r="1966" spans="1:11" x14ac:dyDescent="0.3">
      <c r="A1966" t="s">
        <v>3153</v>
      </c>
      <c r="B1966" t="s">
        <v>168</v>
      </c>
      <c r="C1966">
        <v>28</v>
      </c>
      <c r="D1966">
        <v>5</v>
      </c>
      <c r="E1966">
        <v>1986</v>
      </c>
      <c r="F1966" s="6">
        <v>0.68402777777777779</v>
      </c>
      <c r="G1966">
        <v>71.355000000000004</v>
      </c>
      <c r="H1966">
        <v>42.459000000000003</v>
      </c>
      <c r="I1966" t="s">
        <v>106</v>
      </c>
      <c r="J1966" t="s">
        <v>861</v>
      </c>
      <c r="K1966" t="s">
        <v>105</v>
      </c>
    </row>
    <row r="1967" spans="1:11" x14ac:dyDescent="0.3">
      <c r="A1967" t="s">
        <v>3154</v>
      </c>
      <c r="B1967" t="s">
        <v>53</v>
      </c>
      <c r="C1967">
        <v>16</v>
      </c>
      <c r="D1967">
        <v>8</v>
      </c>
      <c r="E1967">
        <v>1967</v>
      </c>
      <c r="F1967" s="6">
        <v>0.60555555555555551</v>
      </c>
      <c r="G1967">
        <v>-18.064</v>
      </c>
      <c r="H1967">
        <v>59.332999999999998</v>
      </c>
      <c r="I1967" t="s">
        <v>126</v>
      </c>
      <c r="J1967" t="s">
        <v>2991</v>
      </c>
      <c r="K1967" t="s">
        <v>105</v>
      </c>
    </row>
    <row r="1968" spans="1:11" x14ac:dyDescent="0.3">
      <c r="A1968" t="s">
        <v>3155</v>
      </c>
      <c r="B1968" t="s">
        <v>53</v>
      </c>
      <c r="C1968">
        <v>24</v>
      </c>
      <c r="D1968">
        <v>10</v>
      </c>
      <c r="E1968">
        <v>1927</v>
      </c>
      <c r="F1968" s="6">
        <v>0.66666666666666663</v>
      </c>
      <c r="G1968">
        <v>84.191999999999993</v>
      </c>
      <c r="H1968">
        <v>39.761000000000003</v>
      </c>
      <c r="I1968" t="s">
        <v>144</v>
      </c>
      <c r="J1968" t="s">
        <v>2648</v>
      </c>
      <c r="K1968" t="s">
        <v>105</v>
      </c>
    </row>
    <row r="1969" spans="1:11" x14ac:dyDescent="0.3">
      <c r="A1969" t="s">
        <v>3156</v>
      </c>
      <c r="B1969" t="s">
        <v>53</v>
      </c>
      <c r="C1969">
        <v>27</v>
      </c>
      <c r="D1969">
        <v>3</v>
      </c>
      <c r="E1969">
        <v>1939</v>
      </c>
      <c r="F1969" s="6">
        <v>0.29166666666666669</v>
      </c>
      <c r="G1969">
        <v>79.941000000000003</v>
      </c>
      <c r="H1969">
        <v>34.134999999999998</v>
      </c>
      <c r="I1969" t="s">
        <v>144</v>
      </c>
      <c r="J1969" t="s">
        <v>3157</v>
      </c>
      <c r="K1969" t="s">
        <v>105</v>
      </c>
    </row>
    <row r="1970" spans="1:11" x14ac:dyDescent="0.3">
      <c r="A1970" t="s">
        <v>3158</v>
      </c>
      <c r="B1970" t="s">
        <v>53</v>
      </c>
      <c r="C1970">
        <v>31</v>
      </c>
      <c r="D1970">
        <v>1</v>
      </c>
      <c r="E1970">
        <v>1987</v>
      </c>
      <c r="F1970" s="6">
        <v>0.15416666666666667</v>
      </c>
      <c r="G1970">
        <v>93.162000000000006</v>
      </c>
      <c r="H1970">
        <v>44.457999999999998</v>
      </c>
      <c r="I1970" t="s">
        <v>104</v>
      </c>
      <c r="J1970" t="s">
        <v>3159</v>
      </c>
      <c r="K1970" t="s">
        <v>105</v>
      </c>
    </row>
    <row r="1971" spans="1:11" x14ac:dyDescent="0.3">
      <c r="A1971" t="s">
        <v>3160</v>
      </c>
      <c r="B1971" t="s">
        <v>53</v>
      </c>
      <c r="C1971">
        <v>11</v>
      </c>
      <c r="D1971">
        <v>3</v>
      </c>
      <c r="E1971">
        <v>1971</v>
      </c>
      <c r="F1971" s="6">
        <v>0.875</v>
      </c>
      <c r="G1971">
        <v>-8.3450000000000006</v>
      </c>
      <c r="H1971">
        <v>44.17</v>
      </c>
      <c r="I1971" t="s">
        <v>126</v>
      </c>
      <c r="J1971" t="s">
        <v>3161</v>
      </c>
      <c r="K1971" t="s">
        <v>105</v>
      </c>
    </row>
    <row r="1972" spans="1:11" x14ac:dyDescent="0.3">
      <c r="A1972" t="s">
        <v>3162</v>
      </c>
      <c r="B1972" t="s">
        <v>53</v>
      </c>
      <c r="C1972">
        <v>7</v>
      </c>
      <c r="D1972">
        <v>5</v>
      </c>
      <c r="E1972">
        <v>1956</v>
      </c>
      <c r="F1972" s="6">
        <v>0.19444444444444445</v>
      </c>
      <c r="G1972">
        <v>6.3860000000000001</v>
      </c>
      <c r="H1972">
        <v>58.216000000000001</v>
      </c>
      <c r="I1972" t="s">
        <v>126</v>
      </c>
      <c r="J1972" t="s">
        <v>3163</v>
      </c>
      <c r="K1972" t="s">
        <v>105</v>
      </c>
    </row>
    <row r="1973" spans="1:11" x14ac:dyDescent="0.3">
      <c r="A1973" t="s">
        <v>3164</v>
      </c>
      <c r="B1973" t="s">
        <v>53</v>
      </c>
      <c r="C1973">
        <v>17</v>
      </c>
      <c r="D1973">
        <v>1</v>
      </c>
      <c r="E1973">
        <v>1984</v>
      </c>
      <c r="F1973" s="6">
        <v>0.72361111111111109</v>
      </c>
      <c r="G1973">
        <v>3.6080000000000001</v>
      </c>
      <c r="H1973">
        <v>55.069000000000003</v>
      </c>
      <c r="I1973" t="s">
        <v>108</v>
      </c>
      <c r="J1973" t="s">
        <v>3165</v>
      </c>
      <c r="K1973" t="s">
        <v>105</v>
      </c>
    </row>
    <row r="1974" spans="1:11" x14ac:dyDescent="0.3">
      <c r="A1974" t="s">
        <v>3166</v>
      </c>
      <c r="B1974" t="s">
        <v>53</v>
      </c>
      <c r="C1974">
        <v>30</v>
      </c>
      <c r="D1974">
        <v>9</v>
      </c>
      <c r="E1974">
        <v>1954</v>
      </c>
      <c r="F1974" s="6">
        <v>0.61875000000000002</v>
      </c>
      <c r="G1974">
        <v>81.555999999999997</v>
      </c>
      <c r="H1974">
        <v>41.52</v>
      </c>
      <c r="I1974" t="s">
        <v>144</v>
      </c>
      <c r="J1974" t="s">
        <v>404</v>
      </c>
      <c r="K1974" t="s">
        <v>105</v>
      </c>
    </row>
    <row r="1975" spans="1:11" x14ac:dyDescent="0.3">
      <c r="A1975" t="s">
        <v>3167</v>
      </c>
      <c r="B1975" t="s">
        <v>53</v>
      </c>
      <c r="C1975">
        <v>7</v>
      </c>
      <c r="D1975">
        <v>12</v>
      </c>
      <c r="E1975">
        <v>1923</v>
      </c>
      <c r="F1975" s="6">
        <v>8.3333333333333329E-2</v>
      </c>
      <c r="G1975">
        <v>-114.292</v>
      </c>
      <c r="H1975">
        <v>39.116999999999997</v>
      </c>
      <c r="I1975" t="s">
        <v>137</v>
      </c>
      <c r="J1975" t="s">
        <v>3168</v>
      </c>
      <c r="K1975" t="s">
        <v>105</v>
      </c>
    </row>
    <row r="1976" spans="1:11" x14ac:dyDescent="0.3">
      <c r="A1976" t="s">
        <v>3169</v>
      </c>
      <c r="B1976" t="s">
        <v>53</v>
      </c>
      <c r="C1976">
        <v>7</v>
      </c>
      <c r="D1976">
        <v>2</v>
      </c>
      <c r="E1976">
        <v>1889</v>
      </c>
      <c r="F1976" s="6">
        <v>0.82291666666666663</v>
      </c>
      <c r="G1976">
        <v>2.6230000000000002</v>
      </c>
      <c r="H1976">
        <v>57.104999999999997</v>
      </c>
      <c r="I1976" t="s">
        <v>108</v>
      </c>
      <c r="J1976" t="s">
        <v>3170</v>
      </c>
      <c r="K1976" t="s">
        <v>105</v>
      </c>
    </row>
    <row r="1977" spans="1:11" x14ac:dyDescent="0.3">
      <c r="A1977" t="s">
        <v>3171</v>
      </c>
      <c r="B1977" t="s">
        <v>168</v>
      </c>
      <c r="C1977">
        <v>30</v>
      </c>
      <c r="D1977">
        <v>8</v>
      </c>
      <c r="E1977">
        <v>1972</v>
      </c>
      <c r="F1977" s="6">
        <v>0.12013888888888889</v>
      </c>
      <c r="G1977">
        <v>-117.164</v>
      </c>
      <c r="H1977">
        <v>32.716000000000001</v>
      </c>
      <c r="I1977" t="s">
        <v>171</v>
      </c>
      <c r="J1977" t="s">
        <v>1080</v>
      </c>
      <c r="K1977" t="s">
        <v>105</v>
      </c>
    </row>
    <row r="1978" spans="1:11" x14ac:dyDescent="0.3">
      <c r="A1978" t="s">
        <v>3172</v>
      </c>
      <c r="B1978" t="s">
        <v>53</v>
      </c>
      <c r="C1978">
        <v>5</v>
      </c>
      <c r="D1978">
        <v>11</v>
      </c>
      <c r="E1978">
        <v>1953</v>
      </c>
      <c r="F1978" s="6">
        <v>0.2013888888888889</v>
      </c>
      <c r="G1978">
        <v>-120.54300000000001</v>
      </c>
      <c r="H1978">
        <v>41.491</v>
      </c>
      <c r="I1978" t="s">
        <v>137</v>
      </c>
      <c r="J1978" t="s">
        <v>3173</v>
      </c>
      <c r="K1978" t="s">
        <v>105</v>
      </c>
    </row>
    <row r="1979" spans="1:11" x14ac:dyDescent="0.3">
      <c r="A1979" t="s">
        <v>3174</v>
      </c>
      <c r="B1979" t="s">
        <v>53</v>
      </c>
      <c r="C1979">
        <v>13</v>
      </c>
      <c r="D1979">
        <v>10</v>
      </c>
      <c r="E1979">
        <v>1946</v>
      </c>
      <c r="F1979" s="6">
        <v>0.1875</v>
      </c>
      <c r="G1979">
        <v>2.0950000000000002</v>
      </c>
      <c r="H1979">
        <v>57.146999999999998</v>
      </c>
      <c r="I1979" t="s">
        <v>108</v>
      </c>
      <c r="J1979" t="s">
        <v>135</v>
      </c>
      <c r="K1979" t="s">
        <v>105</v>
      </c>
    </row>
    <row r="1980" spans="1:11" x14ac:dyDescent="0.3">
      <c r="A1980" t="s">
        <v>3175</v>
      </c>
      <c r="B1980" t="s">
        <v>168</v>
      </c>
      <c r="C1980">
        <v>21</v>
      </c>
      <c r="D1980">
        <v>7</v>
      </c>
      <c r="E1980">
        <v>1952</v>
      </c>
      <c r="F1980" s="6">
        <v>0.85416666666666663</v>
      </c>
      <c r="G1980">
        <v>-10.597</v>
      </c>
      <c r="H1980">
        <v>44.762999999999998</v>
      </c>
      <c r="I1980" t="s">
        <v>126</v>
      </c>
      <c r="J1980" t="s">
        <v>3176</v>
      </c>
      <c r="K1980" t="s">
        <v>105</v>
      </c>
    </row>
    <row r="1981" spans="1:11" x14ac:dyDescent="0.3">
      <c r="A1981" t="s">
        <v>3177</v>
      </c>
      <c r="B1981" t="s">
        <v>168</v>
      </c>
      <c r="C1981">
        <v>23</v>
      </c>
      <c r="D1981">
        <v>10</v>
      </c>
      <c r="E1981">
        <v>1964</v>
      </c>
      <c r="F1981" s="6">
        <v>0.71527777777777779</v>
      </c>
      <c r="G1981">
        <v>-18.064</v>
      </c>
      <c r="H1981">
        <v>59.332999999999998</v>
      </c>
      <c r="I1981" t="s">
        <v>126</v>
      </c>
      <c r="J1981" t="s">
        <v>2991</v>
      </c>
      <c r="K1981" t="s">
        <v>105</v>
      </c>
    </row>
    <row r="1982" spans="1:11" x14ac:dyDescent="0.3">
      <c r="A1982" t="s">
        <v>3178</v>
      </c>
      <c r="B1982" t="s">
        <v>168</v>
      </c>
      <c r="C1982">
        <v>25</v>
      </c>
      <c r="D1982">
        <v>4</v>
      </c>
      <c r="E1982">
        <v>1906</v>
      </c>
      <c r="F1982" s="6">
        <v>0.34375</v>
      </c>
      <c r="G1982">
        <v>-8.6790000000000003</v>
      </c>
      <c r="H1982">
        <v>50.110999999999997</v>
      </c>
      <c r="I1982" t="s">
        <v>126</v>
      </c>
      <c r="J1982" t="s">
        <v>1660</v>
      </c>
      <c r="K1982" t="s">
        <v>105</v>
      </c>
    </row>
    <row r="1983" spans="1:11" x14ac:dyDescent="0.3">
      <c r="A1983" t="s">
        <v>3179</v>
      </c>
      <c r="B1983" t="s">
        <v>53</v>
      </c>
      <c r="C1983">
        <v>13</v>
      </c>
      <c r="D1983">
        <v>1</v>
      </c>
      <c r="E1983">
        <v>1853</v>
      </c>
      <c r="F1983" s="6">
        <v>0.58333333333333337</v>
      </c>
      <c r="G1983">
        <v>-2.351</v>
      </c>
      <c r="H1983">
        <v>48.856999999999999</v>
      </c>
      <c r="I1983" t="s">
        <v>150</v>
      </c>
      <c r="J1983" t="s">
        <v>155</v>
      </c>
      <c r="K1983" t="s">
        <v>105</v>
      </c>
    </row>
    <row r="1984" spans="1:11" x14ac:dyDescent="0.3">
      <c r="A1984" t="s">
        <v>3180</v>
      </c>
      <c r="B1984" t="s">
        <v>53</v>
      </c>
      <c r="C1984">
        <v>2</v>
      </c>
      <c r="D1984">
        <v>3</v>
      </c>
      <c r="E1984">
        <v>1883</v>
      </c>
      <c r="F1984" s="6">
        <v>0.58333333333333337</v>
      </c>
      <c r="G1984">
        <v>-4.4589999999999996</v>
      </c>
      <c r="H1984">
        <v>47.542999999999999</v>
      </c>
      <c r="I1984" t="s">
        <v>150</v>
      </c>
      <c r="J1984" t="s">
        <v>3181</v>
      </c>
      <c r="K1984" t="s">
        <v>105</v>
      </c>
    </row>
    <row r="1985" spans="1:11" x14ac:dyDescent="0.3">
      <c r="A1985" t="s">
        <v>3182</v>
      </c>
      <c r="B1985" t="s">
        <v>53</v>
      </c>
      <c r="C1985">
        <v>7</v>
      </c>
      <c r="D1985">
        <v>3</v>
      </c>
      <c r="E1985">
        <v>1918</v>
      </c>
      <c r="F1985" s="6">
        <v>0.58333333333333337</v>
      </c>
      <c r="G1985">
        <v>-2.351</v>
      </c>
      <c r="H1985">
        <v>48.856999999999999</v>
      </c>
      <c r="I1985" t="s">
        <v>108</v>
      </c>
      <c r="J1985" t="s">
        <v>155</v>
      </c>
      <c r="K1985" t="s">
        <v>105</v>
      </c>
    </row>
    <row r="1986" spans="1:11" x14ac:dyDescent="0.3">
      <c r="A1986" t="s">
        <v>3183</v>
      </c>
      <c r="B1986" t="s">
        <v>53</v>
      </c>
      <c r="C1986">
        <v>2</v>
      </c>
      <c r="D1986">
        <v>1</v>
      </c>
      <c r="E1986">
        <v>1885</v>
      </c>
      <c r="F1986" s="6">
        <v>0.70833333333333337</v>
      </c>
      <c r="G1986">
        <v>-2.351</v>
      </c>
      <c r="H1986">
        <v>48.856999999999999</v>
      </c>
      <c r="I1986" t="s">
        <v>150</v>
      </c>
      <c r="J1986" t="s">
        <v>155</v>
      </c>
      <c r="K1986" t="s">
        <v>105</v>
      </c>
    </row>
    <row r="1987" spans="1:11" x14ac:dyDescent="0.3">
      <c r="A1987" t="s">
        <v>3184</v>
      </c>
      <c r="B1987" t="s">
        <v>53</v>
      </c>
      <c r="C1987">
        <v>14</v>
      </c>
      <c r="D1987">
        <v>10</v>
      </c>
      <c r="E1987">
        <v>1859</v>
      </c>
      <c r="F1987" s="6">
        <v>0.25</v>
      </c>
      <c r="G1987">
        <v>-2.351</v>
      </c>
      <c r="H1987">
        <v>48.856999999999999</v>
      </c>
      <c r="I1987" t="s">
        <v>150</v>
      </c>
      <c r="J1987" t="s">
        <v>155</v>
      </c>
      <c r="K1987" t="s">
        <v>105</v>
      </c>
    </row>
    <row r="1988" spans="1:11" x14ac:dyDescent="0.3">
      <c r="A1988" t="s">
        <v>3185</v>
      </c>
      <c r="B1988" t="s">
        <v>168</v>
      </c>
      <c r="C1988">
        <v>12</v>
      </c>
      <c r="D1988">
        <v>8</v>
      </c>
      <c r="E1988">
        <v>1864</v>
      </c>
      <c r="F1988" s="6">
        <v>0.20833333333333334</v>
      </c>
      <c r="G1988">
        <v>-3.51</v>
      </c>
      <c r="H1988">
        <v>49.2</v>
      </c>
      <c r="I1988" t="s">
        <v>150</v>
      </c>
      <c r="J1988" t="s">
        <v>3186</v>
      </c>
      <c r="K1988" t="s">
        <v>105</v>
      </c>
    </row>
    <row r="1989" spans="1:11" x14ac:dyDescent="0.3">
      <c r="A1989" t="s">
        <v>3187</v>
      </c>
      <c r="B1989" t="s">
        <v>53</v>
      </c>
      <c r="C1989">
        <v>16</v>
      </c>
      <c r="D1989">
        <v>7</v>
      </c>
      <c r="E1989">
        <v>1796</v>
      </c>
      <c r="F1989" s="6">
        <v>6.25E-2</v>
      </c>
      <c r="G1989">
        <v>-2.351</v>
      </c>
      <c r="H1989">
        <v>48.856999999999999</v>
      </c>
      <c r="I1989" t="s">
        <v>150</v>
      </c>
      <c r="J1989" t="s">
        <v>155</v>
      </c>
      <c r="K1989" t="s">
        <v>105</v>
      </c>
    </row>
    <row r="1990" spans="1:11" x14ac:dyDescent="0.3">
      <c r="A1990" t="s">
        <v>3188</v>
      </c>
      <c r="B1990" t="s">
        <v>53</v>
      </c>
      <c r="C1990">
        <v>26</v>
      </c>
      <c r="D1990">
        <v>2</v>
      </c>
      <c r="E1990">
        <v>1842</v>
      </c>
      <c r="F1990" s="6">
        <v>4.1666666666666664E-2</v>
      </c>
      <c r="G1990">
        <v>-5.49</v>
      </c>
      <c r="H1990">
        <v>48</v>
      </c>
      <c r="I1990" t="s">
        <v>150</v>
      </c>
      <c r="J1990" t="s">
        <v>3189</v>
      </c>
      <c r="K1990" t="s">
        <v>105</v>
      </c>
    </row>
    <row r="1991" spans="1:11" x14ac:dyDescent="0.3">
      <c r="A1991" t="s">
        <v>3190</v>
      </c>
      <c r="B1991" t="s">
        <v>168</v>
      </c>
      <c r="C1991">
        <v>18</v>
      </c>
      <c r="D1991">
        <v>5</v>
      </c>
      <c r="E1991">
        <v>1993</v>
      </c>
      <c r="F1991" s="6">
        <v>0.14930555555555555</v>
      </c>
      <c r="G1991">
        <v>0.63400000000000001</v>
      </c>
      <c r="H1991">
        <v>49.02</v>
      </c>
      <c r="I1991" t="s">
        <v>190</v>
      </c>
      <c r="J1991" t="s">
        <v>3191</v>
      </c>
      <c r="K1991" t="s">
        <v>105</v>
      </c>
    </row>
    <row r="1992" spans="1:11" x14ac:dyDescent="0.3">
      <c r="A1992" t="s">
        <v>3192</v>
      </c>
      <c r="B1992" t="s">
        <v>53</v>
      </c>
      <c r="C1992">
        <v>22</v>
      </c>
      <c r="D1992">
        <v>12</v>
      </c>
      <c r="E1992">
        <v>1872</v>
      </c>
      <c r="F1992" s="6">
        <v>0.91666666666666663</v>
      </c>
      <c r="G1992">
        <v>-0.33800000000000002</v>
      </c>
      <c r="H1992">
        <v>46.579000000000001</v>
      </c>
      <c r="I1992" t="s">
        <v>150</v>
      </c>
      <c r="J1992" t="s">
        <v>163</v>
      </c>
      <c r="K1992" t="s">
        <v>105</v>
      </c>
    </row>
    <row r="1993" spans="1:11" x14ac:dyDescent="0.3">
      <c r="A1993" t="s">
        <v>3193</v>
      </c>
      <c r="B1993" t="s">
        <v>53</v>
      </c>
      <c r="C1993">
        <v>2</v>
      </c>
      <c r="D1993">
        <v>8</v>
      </c>
      <c r="E1993">
        <v>1916</v>
      </c>
      <c r="F1993" s="6">
        <v>0.375</v>
      </c>
      <c r="G1993">
        <v>-6.1719999999999997</v>
      </c>
      <c r="H1993">
        <v>49.113999999999997</v>
      </c>
      <c r="I1993" t="s">
        <v>126</v>
      </c>
      <c r="J1993" t="s">
        <v>992</v>
      </c>
      <c r="K1993" t="s">
        <v>105</v>
      </c>
    </row>
    <row r="1994" spans="1:11" x14ac:dyDescent="0.3">
      <c r="A1994" t="s">
        <v>3194</v>
      </c>
      <c r="B1994" t="s">
        <v>53</v>
      </c>
      <c r="C1994">
        <v>26</v>
      </c>
      <c r="D1994">
        <v>5</v>
      </c>
      <c r="E1994">
        <v>1871</v>
      </c>
      <c r="F1994" s="6">
        <v>0.58333333333333337</v>
      </c>
      <c r="G1994">
        <v>-5.5179999999999998</v>
      </c>
      <c r="H1994">
        <v>50.871000000000002</v>
      </c>
      <c r="I1994" t="s">
        <v>147</v>
      </c>
      <c r="J1994" t="s">
        <v>3195</v>
      </c>
      <c r="K1994" t="s">
        <v>105</v>
      </c>
    </row>
    <row r="1995" spans="1:11" x14ac:dyDescent="0.3">
      <c r="A1995" t="s">
        <v>3196</v>
      </c>
      <c r="B1995" t="s">
        <v>53</v>
      </c>
      <c r="C1995">
        <v>1</v>
      </c>
      <c r="D1995">
        <v>5</v>
      </c>
      <c r="E1995">
        <v>1838</v>
      </c>
      <c r="F1995" s="6">
        <v>0.3125</v>
      </c>
      <c r="G1995">
        <v>-4.8339999999999996</v>
      </c>
      <c r="H1995">
        <v>45.767000000000003</v>
      </c>
      <c r="I1995" t="s">
        <v>150</v>
      </c>
      <c r="J1995" t="s">
        <v>153</v>
      </c>
      <c r="K1995" t="s">
        <v>105</v>
      </c>
    </row>
    <row r="1996" spans="1:11" x14ac:dyDescent="0.3">
      <c r="A1996" t="s">
        <v>3197</v>
      </c>
      <c r="B1996" t="s">
        <v>53</v>
      </c>
      <c r="C1996">
        <v>15</v>
      </c>
      <c r="D1996">
        <v>3</v>
      </c>
      <c r="E1996">
        <v>1859</v>
      </c>
      <c r="F1996" s="6">
        <v>8.3333333333333329E-2</v>
      </c>
      <c r="G1996">
        <v>-5.3739999999999997</v>
      </c>
      <c r="H1996">
        <v>43.295000000000002</v>
      </c>
      <c r="I1996" t="s">
        <v>150</v>
      </c>
      <c r="J1996" t="s">
        <v>267</v>
      </c>
      <c r="K1996" t="s">
        <v>105</v>
      </c>
    </row>
    <row r="1997" spans="1:11" x14ac:dyDescent="0.3">
      <c r="A1997" t="s">
        <v>3198</v>
      </c>
      <c r="B1997" t="s">
        <v>53</v>
      </c>
      <c r="C1997">
        <v>22</v>
      </c>
      <c r="D1997">
        <v>4</v>
      </c>
      <c r="E1997">
        <v>1985</v>
      </c>
      <c r="F1997" s="6">
        <v>0.58333333333333337</v>
      </c>
      <c r="G1997">
        <v>-3.004</v>
      </c>
      <c r="H1997">
        <v>43.183999999999997</v>
      </c>
      <c r="I1997" t="s">
        <v>190</v>
      </c>
      <c r="J1997" t="s">
        <v>1129</v>
      </c>
      <c r="K1997" t="s">
        <v>105</v>
      </c>
    </row>
    <row r="1998" spans="1:11" x14ac:dyDescent="0.3">
      <c r="A1998" t="s">
        <v>3199</v>
      </c>
      <c r="B1998" t="s">
        <v>168</v>
      </c>
      <c r="C1998">
        <v>6</v>
      </c>
      <c r="D1998">
        <v>11</v>
      </c>
      <c r="E1998">
        <v>1957</v>
      </c>
      <c r="F1998" s="6">
        <v>0.14930555555555555</v>
      </c>
      <c r="G1998">
        <v>-5.0439999999999996</v>
      </c>
      <c r="H1998">
        <v>47.326999999999998</v>
      </c>
      <c r="I1998" t="s">
        <v>126</v>
      </c>
      <c r="J1998" t="s">
        <v>988</v>
      </c>
      <c r="K1998" t="s">
        <v>105</v>
      </c>
    </row>
    <row r="1999" spans="1:11" x14ac:dyDescent="0.3">
      <c r="A1999" t="s">
        <v>3200</v>
      </c>
      <c r="B1999" t="s">
        <v>53</v>
      </c>
      <c r="C1999">
        <v>23</v>
      </c>
      <c r="D1999">
        <v>3</v>
      </c>
      <c r="E1999">
        <v>1844</v>
      </c>
      <c r="F1999" s="6">
        <v>0.66666666666666663</v>
      </c>
      <c r="G1999">
        <v>-4.3559999999999999</v>
      </c>
      <c r="H1999">
        <v>50.845999999999997</v>
      </c>
      <c r="I1999" t="s">
        <v>147</v>
      </c>
      <c r="J1999" t="s">
        <v>305</v>
      </c>
      <c r="K1999" t="s">
        <v>105</v>
      </c>
    </row>
    <row r="2000" spans="1:11" x14ac:dyDescent="0.3">
      <c r="A2000" t="s">
        <v>3201</v>
      </c>
      <c r="B2000" t="s">
        <v>53</v>
      </c>
      <c r="C2000">
        <v>29</v>
      </c>
      <c r="D2000">
        <v>11</v>
      </c>
      <c r="E2000">
        <v>1911</v>
      </c>
      <c r="F2000" s="6">
        <v>0.375</v>
      </c>
      <c r="G2000">
        <v>-1.0980000000000001</v>
      </c>
      <c r="H2000">
        <v>49.442</v>
      </c>
      <c r="I2000" t="s">
        <v>108</v>
      </c>
      <c r="J2000" t="s">
        <v>1396</v>
      </c>
      <c r="K2000" t="s">
        <v>105</v>
      </c>
    </row>
    <row r="2001" spans="1:11" x14ac:dyDescent="0.3">
      <c r="A2001" t="s">
        <v>3202</v>
      </c>
      <c r="B2001" t="s">
        <v>168</v>
      </c>
      <c r="C2001">
        <v>28</v>
      </c>
      <c r="D2001">
        <v>10</v>
      </c>
      <c r="E2001">
        <v>1989</v>
      </c>
      <c r="F2001" s="6">
        <v>0.44791666666666669</v>
      </c>
      <c r="G2001">
        <v>-7.266</v>
      </c>
      <c r="H2001">
        <v>43.703000000000003</v>
      </c>
      <c r="I2001" t="s">
        <v>126</v>
      </c>
      <c r="J2001" t="s">
        <v>575</v>
      </c>
      <c r="K2001" t="s">
        <v>105</v>
      </c>
    </row>
    <row r="2002" spans="1:11" x14ac:dyDescent="0.3">
      <c r="A2002" t="s">
        <v>3203</v>
      </c>
      <c r="B2002" t="s">
        <v>53</v>
      </c>
      <c r="C2002">
        <v>10</v>
      </c>
      <c r="D2002">
        <v>9</v>
      </c>
      <c r="E2002">
        <v>1835</v>
      </c>
      <c r="F2002" s="6">
        <v>0.29166666666666669</v>
      </c>
      <c r="G2002">
        <v>-2.351</v>
      </c>
      <c r="H2002">
        <v>48.856999999999999</v>
      </c>
      <c r="I2002" t="s">
        <v>150</v>
      </c>
      <c r="J2002" t="s">
        <v>155</v>
      </c>
      <c r="K2002" t="s">
        <v>105</v>
      </c>
    </row>
    <row r="2003" spans="1:11" x14ac:dyDescent="0.3">
      <c r="A2003" t="s">
        <v>3204</v>
      </c>
      <c r="B2003" t="s">
        <v>168</v>
      </c>
      <c r="C2003">
        <v>30</v>
      </c>
      <c r="D2003">
        <v>5</v>
      </c>
      <c r="E2003">
        <v>1868</v>
      </c>
      <c r="F2003" s="6">
        <v>0.20833333333333334</v>
      </c>
      <c r="G2003">
        <v>-2.351</v>
      </c>
      <c r="H2003">
        <v>48.856999999999999</v>
      </c>
      <c r="I2003" t="s">
        <v>150</v>
      </c>
      <c r="J2003" t="s">
        <v>155</v>
      </c>
      <c r="K2003" t="s">
        <v>105</v>
      </c>
    </row>
    <row r="2004" spans="1:11" x14ac:dyDescent="0.3">
      <c r="A2004" t="s">
        <v>3205</v>
      </c>
      <c r="B2004" t="s">
        <v>53</v>
      </c>
      <c r="C2004">
        <v>8</v>
      </c>
      <c r="D2004">
        <v>10</v>
      </c>
      <c r="E2004">
        <v>1810</v>
      </c>
      <c r="F2004" s="6">
        <v>0.73958333333333337</v>
      </c>
      <c r="G2004">
        <v>-7.6829999999999998</v>
      </c>
      <c r="H2004">
        <v>45.067999999999998</v>
      </c>
      <c r="I2004" t="s">
        <v>203</v>
      </c>
      <c r="J2004" t="s">
        <v>191</v>
      </c>
      <c r="K2004" t="s">
        <v>105</v>
      </c>
    </row>
    <row r="2005" spans="1:11" x14ac:dyDescent="0.3">
      <c r="A2005" t="s">
        <v>3206</v>
      </c>
      <c r="B2005" t="s">
        <v>53</v>
      </c>
      <c r="C2005">
        <v>13</v>
      </c>
      <c r="D2005">
        <v>8</v>
      </c>
      <c r="E2005">
        <v>1868</v>
      </c>
      <c r="F2005" s="6">
        <v>0.89583333333333337</v>
      </c>
      <c r="G2005">
        <v>-7.8760000000000003</v>
      </c>
      <c r="H2005">
        <v>45.466999999999999</v>
      </c>
      <c r="I2005" t="s">
        <v>203</v>
      </c>
      <c r="J2005" t="s">
        <v>299</v>
      </c>
      <c r="K2005" t="s">
        <v>105</v>
      </c>
    </row>
    <row r="2006" spans="1:11" x14ac:dyDescent="0.3">
      <c r="A2006" t="s">
        <v>3207</v>
      </c>
      <c r="B2006" t="s">
        <v>53</v>
      </c>
      <c r="C2006">
        <v>19</v>
      </c>
      <c r="D2006">
        <v>2</v>
      </c>
      <c r="E2006">
        <v>1931</v>
      </c>
      <c r="F2006" s="6">
        <v>0.11597222222222223</v>
      </c>
      <c r="G2006">
        <v>-10.785</v>
      </c>
      <c r="H2006">
        <v>44.543999999999997</v>
      </c>
      <c r="I2006" t="s">
        <v>126</v>
      </c>
      <c r="J2006" t="s">
        <v>1318</v>
      </c>
      <c r="K2006" t="s">
        <v>105</v>
      </c>
    </row>
    <row r="2007" spans="1:11" x14ac:dyDescent="0.3">
      <c r="A2007" t="s">
        <v>3208</v>
      </c>
      <c r="B2007" t="s">
        <v>53</v>
      </c>
      <c r="C2007">
        <v>6</v>
      </c>
      <c r="D2007">
        <v>2</v>
      </c>
      <c r="E2007">
        <v>1932</v>
      </c>
      <c r="F2007" s="6">
        <v>0.29166666666666669</v>
      </c>
      <c r="G2007">
        <v>82.39</v>
      </c>
      <c r="H2007">
        <v>23.128</v>
      </c>
      <c r="I2007" t="s">
        <v>144</v>
      </c>
      <c r="J2007" t="s">
        <v>3209</v>
      </c>
      <c r="K2007" t="s">
        <v>105</v>
      </c>
    </row>
    <row r="2008" spans="1:11" x14ac:dyDescent="0.3">
      <c r="A2008" t="s">
        <v>3210</v>
      </c>
      <c r="B2008" t="s">
        <v>53</v>
      </c>
      <c r="C2008">
        <v>11</v>
      </c>
      <c r="D2008">
        <v>5</v>
      </c>
      <c r="E2008">
        <v>1916</v>
      </c>
      <c r="F2008" s="6">
        <v>0.88888888888888884</v>
      </c>
      <c r="G2008">
        <v>8.6609999999999996</v>
      </c>
      <c r="H2008">
        <v>42.738999999999997</v>
      </c>
      <c r="I2008" t="s">
        <v>108</v>
      </c>
      <c r="J2008" t="s">
        <v>3211</v>
      </c>
      <c r="K2008" t="s">
        <v>105</v>
      </c>
    </row>
    <row r="2009" spans="1:11" x14ac:dyDescent="0.3">
      <c r="A2009" t="s">
        <v>3212</v>
      </c>
      <c r="B2009" t="s">
        <v>168</v>
      </c>
      <c r="C2009">
        <v>9</v>
      </c>
      <c r="D2009">
        <v>5</v>
      </c>
      <c r="E2009">
        <v>1946</v>
      </c>
      <c r="F2009" s="6">
        <v>0.91111111111111109</v>
      </c>
      <c r="G2009">
        <v>-118.24299999999999</v>
      </c>
      <c r="H2009">
        <v>34.052</v>
      </c>
      <c r="I2009" t="s">
        <v>137</v>
      </c>
      <c r="J2009" t="s">
        <v>536</v>
      </c>
      <c r="K2009" t="s">
        <v>105</v>
      </c>
    </row>
    <row r="2010" spans="1:11" x14ac:dyDescent="0.3">
      <c r="A2010" t="s">
        <v>3213</v>
      </c>
      <c r="B2010" t="s">
        <v>168</v>
      </c>
      <c r="C2010">
        <v>18</v>
      </c>
      <c r="D2010">
        <v>8</v>
      </c>
      <c r="E2010">
        <v>1950</v>
      </c>
      <c r="F2010" s="6">
        <v>0.23333333333333334</v>
      </c>
      <c r="G2010">
        <v>97.766000000000005</v>
      </c>
      <c r="H2010">
        <v>31.132999999999999</v>
      </c>
      <c r="I2010" t="s">
        <v>144</v>
      </c>
      <c r="J2010" t="s">
        <v>3214</v>
      </c>
      <c r="K2010" t="s">
        <v>105</v>
      </c>
    </row>
    <row r="2011" spans="1:11" x14ac:dyDescent="0.3">
      <c r="A2011" t="s">
        <v>3215</v>
      </c>
      <c r="B2011" t="s">
        <v>53</v>
      </c>
      <c r="C2011">
        <v>22</v>
      </c>
      <c r="D2011">
        <v>5</v>
      </c>
      <c r="E2011">
        <v>1982</v>
      </c>
      <c r="F2011" s="6">
        <v>0.625</v>
      </c>
      <c r="G2011">
        <v>-6.12</v>
      </c>
      <c r="H2011">
        <v>45.9</v>
      </c>
      <c r="I2011" t="s">
        <v>190</v>
      </c>
      <c r="J2011" t="s">
        <v>908</v>
      </c>
      <c r="K2011" t="s">
        <v>105</v>
      </c>
    </row>
    <row r="2012" spans="1:11" x14ac:dyDescent="0.3">
      <c r="A2012" t="s">
        <v>3216</v>
      </c>
      <c r="B2012" t="s">
        <v>168</v>
      </c>
      <c r="C2012">
        <v>16</v>
      </c>
      <c r="D2012">
        <v>3</v>
      </c>
      <c r="E2012">
        <v>1947</v>
      </c>
      <c r="F2012" s="6">
        <v>0.33819444444444446</v>
      </c>
      <c r="G2012">
        <v>76.611999999999995</v>
      </c>
      <c r="H2012">
        <v>39.29</v>
      </c>
      <c r="I2012" t="s">
        <v>144</v>
      </c>
      <c r="J2012" t="s">
        <v>319</v>
      </c>
      <c r="K2012" t="s">
        <v>105</v>
      </c>
    </row>
    <row r="2013" spans="1:11" x14ac:dyDescent="0.3">
      <c r="A2013" t="s">
        <v>3217</v>
      </c>
      <c r="B2013" t="s">
        <v>168</v>
      </c>
      <c r="C2013">
        <v>6</v>
      </c>
      <c r="D2013">
        <v>7</v>
      </c>
      <c r="E2013">
        <v>1935</v>
      </c>
      <c r="F2013" s="6">
        <v>0.16666666666666666</v>
      </c>
      <c r="G2013">
        <v>96.646000000000001</v>
      </c>
      <c r="H2013">
        <v>28.978999999999999</v>
      </c>
      <c r="I2013" t="s">
        <v>144</v>
      </c>
      <c r="J2013" t="s">
        <v>3218</v>
      </c>
      <c r="K2013" t="s">
        <v>105</v>
      </c>
    </row>
    <row r="2014" spans="1:11" x14ac:dyDescent="0.3">
      <c r="A2014" t="s">
        <v>3219</v>
      </c>
      <c r="B2014" t="s">
        <v>53</v>
      </c>
      <c r="C2014">
        <v>15</v>
      </c>
      <c r="D2014">
        <v>9</v>
      </c>
      <c r="E2014">
        <v>1928</v>
      </c>
      <c r="F2014" s="6">
        <v>0.69791666666666663</v>
      </c>
      <c r="G2014">
        <v>82.459000000000003</v>
      </c>
      <c r="H2014">
        <v>27.946999999999999</v>
      </c>
      <c r="I2014" t="s">
        <v>106</v>
      </c>
      <c r="J2014" t="s">
        <v>3220</v>
      </c>
      <c r="K2014" t="s">
        <v>105</v>
      </c>
    </row>
    <row r="2015" spans="1:11" x14ac:dyDescent="0.3">
      <c r="A2015" t="s">
        <v>3221</v>
      </c>
      <c r="B2015" t="s">
        <v>53</v>
      </c>
      <c r="C2015">
        <v>12</v>
      </c>
      <c r="D2015">
        <v>8</v>
      </c>
      <c r="E2015">
        <v>1911</v>
      </c>
      <c r="F2015" s="6">
        <v>2.0833333333333332E-2</v>
      </c>
      <c r="G2015">
        <v>99.134</v>
      </c>
      <c r="H2015">
        <v>19.433</v>
      </c>
      <c r="I2015" t="s">
        <v>2087</v>
      </c>
      <c r="J2015" t="s">
        <v>3222</v>
      </c>
      <c r="K2015" t="s">
        <v>105</v>
      </c>
    </row>
    <row r="2016" spans="1:11" x14ac:dyDescent="0.3">
      <c r="A2016" t="s">
        <v>3223</v>
      </c>
      <c r="B2016" t="s">
        <v>53</v>
      </c>
      <c r="C2016">
        <v>15</v>
      </c>
      <c r="D2016">
        <v>1</v>
      </c>
      <c r="E2016">
        <v>1941</v>
      </c>
      <c r="F2016" s="6">
        <v>0.68402777777777779</v>
      </c>
      <c r="G2016">
        <v>-112.184</v>
      </c>
      <c r="H2016">
        <v>33.539000000000001</v>
      </c>
      <c r="I2016" t="s">
        <v>171</v>
      </c>
      <c r="J2016" t="s">
        <v>3224</v>
      </c>
      <c r="K2016" t="s">
        <v>105</v>
      </c>
    </row>
    <row r="2017" spans="1:11" x14ac:dyDescent="0.3">
      <c r="A2017" t="s">
        <v>3225</v>
      </c>
      <c r="B2017" t="s">
        <v>168</v>
      </c>
      <c r="C2017">
        <v>6</v>
      </c>
      <c r="D2017">
        <v>1</v>
      </c>
      <c r="E2017">
        <v>1928</v>
      </c>
      <c r="F2017" s="6">
        <v>0.5</v>
      </c>
      <c r="G2017">
        <v>-6.4649999999999999</v>
      </c>
      <c r="H2017">
        <v>43.540999999999997</v>
      </c>
      <c r="I2017" t="s">
        <v>108</v>
      </c>
      <c r="J2017" t="s">
        <v>3226</v>
      </c>
      <c r="K2017" t="s">
        <v>105</v>
      </c>
    </row>
    <row r="2018" spans="1:11" x14ac:dyDescent="0.3">
      <c r="A2018" t="s">
        <v>3227</v>
      </c>
      <c r="B2018" t="s">
        <v>168</v>
      </c>
      <c r="C2018">
        <v>8</v>
      </c>
      <c r="D2018">
        <v>12</v>
      </c>
      <c r="E2018">
        <v>1954</v>
      </c>
      <c r="F2018" s="6">
        <v>0.85763888888888884</v>
      </c>
      <c r="G2018">
        <v>83.430999999999997</v>
      </c>
      <c r="H2018">
        <v>45.061</v>
      </c>
      <c r="I2018" t="s">
        <v>144</v>
      </c>
      <c r="J2018" t="s">
        <v>3228</v>
      </c>
      <c r="K2018" t="s">
        <v>105</v>
      </c>
    </row>
    <row r="2019" spans="1:11" x14ac:dyDescent="0.3">
      <c r="A2019" t="s">
        <v>3229</v>
      </c>
      <c r="B2019" t="s">
        <v>53</v>
      </c>
      <c r="C2019">
        <v>15</v>
      </c>
      <c r="D2019">
        <v>1</v>
      </c>
      <c r="E2019">
        <v>1920</v>
      </c>
      <c r="F2019" s="6">
        <v>0.60069444444444442</v>
      </c>
      <c r="G2019">
        <v>75.165999999999997</v>
      </c>
      <c r="H2019">
        <v>39.951000000000001</v>
      </c>
      <c r="I2019" t="s">
        <v>144</v>
      </c>
      <c r="J2019" t="s">
        <v>1606</v>
      </c>
      <c r="K2019" t="s">
        <v>105</v>
      </c>
    </row>
    <row r="2020" spans="1:11" x14ac:dyDescent="0.3">
      <c r="A2020" t="s">
        <v>3230</v>
      </c>
      <c r="B2020" t="s">
        <v>53</v>
      </c>
      <c r="C2020">
        <v>7</v>
      </c>
      <c r="D2020">
        <v>3</v>
      </c>
      <c r="E2020">
        <v>1900</v>
      </c>
      <c r="F2020" s="6">
        <v>0.25</v>
      </c>
      <c r="G2020">
        <v>-4.891</v>
      </c>
      <c r="H2020">
        <v>52.372999999999998</v>
      </c>
      <c r="I2020" t="s">
        <v>108</v>
      </c>
      <c r="J2020" t="s">
        <v>217</v>
      </c>
      <c r="K2020" t="s">
        <v>105</v>
      </c>
    </row>
    <row r="2021" spans="1:11" x14ac:dyDescent="0.3">
      <c r="A2021" t="s">
        <v>3231</v>
      </c>
      <c r="B2021" t="s">
        <v>53</v>
      </c>
      <c r="C2021">
        <v>17</v>
      </c>
      <c r="D2021">
        <v>6</v>
      </c>
      <c r="E2021">
        <v>1949</v>
      </c>
      <c r="F2021" s="6">
        <v>9.7916666666666666E-2</v>
      </c>
      <c r="G2021">
        <v>-118.24299999999999</v>
      </c>
      <c r="H2021">
        <v>34.052</v>
      </c>
      <c r="I2021" t="s">
        <v>137</v>
      </c>
      <c r="J2021" t="s">
        <v>536</v>
      </c>
      <c r="K2021" t="s">
        <v>105</v>
      </c>
    </row>
    <row r="2022" spans="1:11" x14ac:dyDescent="0.3">
      <c r="A2022" t="s">
        <v>3232</v>
      </c>
      <c r="B2022" t="s">
        <v>168</v>
      </c>
      <c r="C2022">
        <v>30</v>
      </c>
      <c r="D2022">
        <v>7</v>
      </c>
      <c r="E2022">
        <v>1943</v>
      </c>
      <c r="F2022" s="6">
        <v>0.53819444444444442</v>
      </c>
      <c r="G2022">
        <v>96.703000000000003</v>
      </c>
      <c r="H2022">
        <v>40.814</v>
      </c>
      <c r="I2022" t="s">
        <v>144</v>
      </c>
      <c r="J2022" t="s">
        <v>3233</v>
      </c>
      <c r="K2022" t="s">
        <v>105</v>
      </c>
    </row>
    <row r="2023" spans="1:11" x14ac:dyDescent="0.3">
      <c r="A2023" t="s">
        <v>3234</v>
      </c>
      <c r="B2023" t="s">
        <v>168</v>
      </c>
      <c r="C2023">
        <v>31</v>
      </c>
      <c r="D2023">
        <v>8</v>
      </c>
      <c r="E2023">
        <v>1963</v>
      </c>
      <c r="F2023" s="6">
        <v>0.44027777777777777</v>
      </c>
      <c r="G2023">
        <v>-11.986000000000001</v>
      </c>
      <c r="H2023">
        <v>57.697000000000003</v>
      </c>
      <c r="I2023" t="s">
        <v>126</v>
      </c>
      <c r="J2023" t="s">
        <v>3235</v>
      </c>
      <c r="K2023" t="s">
        <v>105</v>
      </c>
    </row>
    <row r="2024" spans="1:11" x14ac:dyDescent="0.3">
      <c r="A2024" t="s">
        <v>3236</v>
      </c>
      <c r="B2024" t="s">
        <v>168</v>
      </c>
      <c r="C2024">
        <v>9</v>
      </c>
      <c r="D2024">
        <v>2</v>
      </c>
      <c r="E2024">
        <v>1957</v>
      </c>
      <c r="F2024" s="6">
        <v>0.76875000000000004</v>
      </c>
      <c r="G2024">
        <v>-14.635999999999999</v>
      </c>
      <c r="H2024">
        <v>63.179000000000002</v>
      </c>
      <c r="I2024" t="s">
        <v>126</v>
      </c>
      <c r="J2024" t="s">
        <v>3237</v>
      </c>
      <c r="K2024" t="s">
        <v>105</v>
      </c>
    </row>
    <row r="2025" spans="1:11" x14ac:dyDescent="0.3">
      <c r="A2025" t="s">
        <v>3238</v>
      </c>
      <c r="B2025" t="s">
        <v>168</v>
      </c>
      <c r="C2025">
        <v>30</v>
      </c>
      <c r="D2025">
        <v>12</v>
      </c>
      <c r="E2025">
        <v>1961</v>
      </c>
      <c r="F2025" s="6">
        <v>0.60069444444444442</v>
      </c>
      <c r="G2025">
        <v>-3.722</v>
      </c>
      <c r="H2025">
        <v>51.054000000000002</v>
      </c>
      <c r="I2025" t="s">
        <v>126</v>
      </c>
      <c r="J2025" t="s">
        <v>1687</v>
      </c>
      <c r="K2025" t="s">
        <v>105</v>
      </c>
    </row>
    <row r="2026" spans="1:11" x14ac:dyDescent="0.3">
      <c r="A2026" t="s">
        <v>3239</v>
      </c>
      <c r="B2026" t="s">
        <v>53</v>
      </c>
      <c r="C2026">
        <v>26</v>
      </c>
      <c r="D2026">
        <v>12</v>
      </c>
      <c r="E2026">
        <v>1883</v>
      </c>
      <c r="F2026" s="6">
        <v>0.64583333333333337</v>
      </c>
      <c r="G2026">
        <v>-8.8070000000000004</v>
      </c>
      <c r="H2026">
        <v>53.075000000000003</v>
      </c>
      <c r="I2026" t="s">
        <v>208</v>
      </c>
      <c r="J2026" t="s">
        <v>228</v>
      </c>
      <c r="K2026" t="s">
        <v>105</v>
      </c>
    </row>
    <row r="2027" spans="1:11" x14ac:dyDescent="0.3">
      <c r="A2027" t="s">
        <v>3240</v>
      </c>
      <c r="B2027" t="s">
        <v>53</v>
      </c>
      <c r="C2027">
        <v>6</v>
      </c>
      <c r="D2027">
        <v>8</v>
      </c>
      <c r="E2027">
        <v>1916</v>
      </c>
      <c r="F2027" s="6">
        <v>0.76041666666666663</v>
      </c>
      <c r="G2027">
        <v>81.691000000000003</v>
      </c>
      <c r="H2027">
        <v>41.505000000000003</v>
      </c>
      <c r="I2027" t="s">
        <v>144</v>
      </c>
      <c r="J2027" t="s">
        <v>389</v>
      </c>
      <c r="K2027" t="s">
        <v>105</v>
      </c>
    </row>
    <row r="2028" spans="1:11" x14ac:dyDescent="0.3">
      <c r="A2028" t="s">
        <v>3241</v>
      </c>
      <c r="B2028" t="s">
        <v>53</v>
      </c>
      <c r="C2028">
        <v>21</v>
      </c>
      <c r="D2028">
        <v>6</v>
      </c>
      <c r="E2028">
        <v>1927</v>
      </c>
      <c r="F2028" s="6">
        <v>0.4375</v>
      </c>
      <c r="G2028">
        <v>81.691000000000003</v>
      </c>
      <c r="H2028">
        <v>41.505000000000003</v>
      </c>
      <c r="I2028" t="s">
        <v>106</v>
      </c>
      <c r="J2028" t="s">
        <v>389</v>
      </c>
      <c r="K2028" t="s">
        <v>105</v>
      </c>
    </row>
    <row r="2029" spans="1:11" x14ac:dyDescent="0.3">
      <c r="A2029" t="s">
        <v>3242</v>
      </c>
      <c r="B2029" t="s">
        <v>53</v>
      </c>
      <c r="C2029">
        <v>6</v>
      </c>
      <c r="D2029">
        <v>1</v>
      </c>
      <c r="E2029">
        <v>1826</v>
      </c>
      <c r="F2029" s="6">
        <v>0.16666666666666666</v>
      </c>
      <c r="G2029">
        <v>-10.696999999999999</v>
      </c>
      <c r="H2029">
        <v>50.948</v>
      </c>
      <c r="I2029" t="s">
        <v>208</v>
      </c>
      <c r="J2029" t="s">
        <v>3243</v>
      </c>
      <c r="K2029" t="s">
        <v>105</v>
      </c>
    </row>
    <row r="2030" spans="1:11" x14ac:dyDescent="0.3">
      <c r="A2030" t="s">
        <v>3244</v>
      </c>
      <c r="B2030" t="s">
        <v>53</v>
      </c>
      <c r="C2030">
        <v>27</v>
      </c>
      <c r="D2030">
        <v>8</v>
      </c>
      <c r="E2030">
        <v>1874</v>
      </c>
      <c r="F2030" s="6">
        <v>0.96875</v>
      </c>
      <c r="G2030">
        <v>-6.96</v>
      </c>
      <c r="H2030">
        <v>50.941000000000003</v>
      </c>
      <c r="I2030" t="s">
        <v>208</v>
      </c>
      <c r="J2030" t="s">
        <v>219</v>
      </c>
      <c r="K2030" t="s">
        <v>105</v>
      </c>
    </row>
    <row r="2031" spans="1:11" x14ac:dyDescent="0.3">
      <c r="A2031" t="s">
        <v>3245</v>
      </c>
      <c r="B2031" t="s">
        <v>53</v>
      </c>
      <c r="C2031">
        <v>30</v>
      </c>
      <c r="D2031">
        <v>3</v>
      </c>
      <c r="E2031">
        <v>1944</v>
      </c>
      <c r="F2031" s="6">
        <v>0.22777777777777777</v>
      </c>
      <c r="G2031">
        <v>95.37</v>
      </c>
      <c r="H2031">
        <v>29.760999999999999</v>
      </c>
      <c r="I2031" t="s">
        <v>144</v>
      </c>
      <c r="J2031" t="s">
        <v>133</v>
      </c>
      <c r="K2031" t="s">
        <v>105</v>
      </c>
    </row>
    <row r="2032" spans="1:11" x14ac:dyDescent="0.3">
      <c r="A2032" t="s">
        <v>3246</v>
      </c>
      <c r="B2032" t="s">
        <v>53</v>
      </c>
      <c r="C2032">
        <v>29</v>
      </c>
      <c r="D2032">
        <v>9</v>
      </c>
      <c r="E2032">
        <v>1861</v>
      </c>
      <c r="F2032" s="6">
        <v>2.0833333333333332E-2</v>
      </c>
      <c r="G2032">
        <v>-7.1509999999999998</v>
      </c>
      <c r="H2032">
        <v>51.256</v>
      </c>
      <c r="I2032" t="s">
        <v>208</v>
      </c>
      <c r="J2032" t="s">
        <v>973</v>
      </c>
      <c r="K2032" t="s">
        <v>105</v>
      </c>
    </row>
    <row r="2033" spans="1:11" x14ac:dyDescent="0.3">
      <c r="A2033" t="s">
        <v>3247</v>
      </c>
      <c r="B2033" t="s">
        <v>53</v>
      </c>
      <c r="C2033">
        <v>9</v>
      </c>
      <c r="D2033">
        <v>4</v>
      </c>
      <c r="E2033">
        <v>1916</v>
      </c>
      <c r="F2033" s="6">
        <v>0.375</v>
      </c>
      <c r="G2033">
        <v>-118.24299999999999</v>
      </c>
      <c r="H2033">
        <v>34.052</v>
      </c>
      <c r="I2033" t="s">
        <v>137</v>
      </c>
      <c r="J2033" t="s">
        <v>536</v>
      </c>
      <c r="K2033" t="s">
        <v>105</v>
      </c>
    </row>
    <row r="2034" spans="1:11" x14ac:dyDescent="0.3">
      <c r="A2034" t="s">
        <v>3248</v>
      </c>
      <c r="B2034" t="s">
        <v>53</v>
      </c>
      <c r="C2034">
        <v>26</v>
      </c>
      <c r="D2034">
        <v>4</v>
      </c>
      <c r="E2034">
        <v>1885</v>
      </c>
      <c r="F2034" s="6">
        <v>0.16666666666666666</v>
      </c>
      <c r="G2034">
        <v>-7.4619999999999997</v>
      </c>
      <c r="H2034">
        <v>50.427</v>
      </c>
      <c r="I2034" t="s">
        <v>208</v>
      </c>
      <c r="J2034" t="s">
        <v>3249</v>
      </c>
      <c r="K2034" t="s">
        <v>105</v>
      </c>
    </row>
    <row r="2035" spans="1:11" x14ac:dyDescent="0.3">
      <c r="A2035" t="s">
        <v>3250</v>
      </c>
      <c r="B2035" t="s">
        <v>53</v>
      </c>
      <c r="C2035">
        <v>25</v>
      </c>
      <c r="D2035">
        <v>2</v>
      </c>
      <c r="E2035">
        <v>1942</v>
      </c>
      <c r="F2035" s="6">
        <v>0.13750000000000001</v>
      </c>
      <c r="G2035">
        <v>80.244</v>
      </c>
      <c r="H2035">
        <v>36.095999999999997</v>
      </c>
      <c r="I2035" t="s">
        <v>106</v>
      </c>
      <c r="J2035" t="s">
        <v>3251</v>
      </c>
      <c r="K2035" t="s">
        <v>105</v>
      </c>
    </row>
    <row r="2036" spans="1:11" x14ac:dyDescent="0.3">
      <c r="A2036" t="s">
        <v>3252</v>
      </c>
      <c r="B2036" t="s">
        <v>53</v>
      </c>
      <c r="C2036">
        <v>13</v>
      </c>
      <c r="D2036">
        <v>12</v>
      </c>
      <c r="E2036">
        <v>1926</v>
      </c>
      <c r="F2036" s="6">
        <v>0.43055555555555558</v>
      </c>
      <c r="G2036">
        <v>85.677999999999997</v>
      </c>
      <c r="H2036">
        <v>40.107999999999997</v>
      </c>
      <c r="I2036" t="s">
        <v>104</v>
      </c>
      <c r="J2036" t="s">
        <v>3253</v>
      </c>
      <c r="K2036" t="s">
        <v>105</v>
      </c>
    </row>
    <row r="2037" spans="1:11" x14ac:dyDescent="0.3">
      <c r="A2037" t="s">
        <v>3254</v>
      </c>
      <c r="B2037" t="s">
        <v>53</v>
      </c>
      <c r="C2037">
        <v>11</v>
      </c>
      <c r="D2037">
        <v>10</v>
      </c>
      <c r="E2037">
        <v>1890</v>
      </c>
      <c r="F2037" s="6">
        <v>0.8125</v>
      </c>
      <c r="G2037">
        <v>-9.9960000000000004</v>
      </c>
      <c r="H2037">
        <v>53.557000000000002</v>
      </c>
      <c r="I2037" t="s">
        <v>208</v>
      </c>
      <c r="J2037" t="s">
        <v>3255</v>
      </c>
      <c r="K2037" t="s">
        <v>105</v>
      </c>
    </row>
    <row r="2038" spans="1:11" x14ac:dyDescent="0.3">
      <c r="A2038" t="s">
        <v>3256</v>
      </c>
      <c r="B2038" t="s">
        <v>53</v>
      </c>
      <c r="C2038">
        <v>28</v>
      </c>
      <c r="D2038">
        <v>6</v>
      </c>
      <c r="E2038">
        <v>1912</v>
      </c>
      <c r="F2038" s="6">
        <v>0.89583333333333337</v>
      </c>
      <c r="G2038">
        <v>-10.135999999999999</v>
      </c>
      <c r="H2038">
        <v>54.323</v>
      </c>
      <c r="I2038" t="s">
        <v>126</v>
      </c>
      <c r="J2038" t="s">
        <v>984</v>
      </c>
      <c r="K2038" t="s">
        <v>105</v>
      </c>
    </row>
    <row r="2039" spans="1:11" x14ac:dyDescent="0.3">
      <c r="A2039" t="s">
        <v>3257</v>
      </c>
      <c r="B2039" t="s">
        <v>53</v>
      </c>
      <c r="C2039">
        <v>10</v>
      </c>
      <c r="D2039">
        <v>6</v>
      </c>
      <c r="E2039">
        <v>1928</v>
      </c>
      <c r="F2039" s="6">
        <v>0.56597222222222221</v>
      </c>
      <c r="G2039">
        <v>84.558999999999997</v>
      </c>
      <c r="H2039">
        <v>39.399000000000001</v>
      </c>
      <c r="I2039" t="s">
        <v>106</v>
      </c>
      <c r="J2039" t="s">
        <v>3258</v>
      </c>
      <c r="K2039" t="s">
        <v>105</v>
      </c>
    </row>
    <row r="2040" spans="1:11" x14ac:dyDescent="0.3">
      <c r="A2040" t="s">
        <v>3259</v>
      </c>
      <c r="B2040" t="s">
        <v>53</v>
      </c>
      <c r="C2040">
        <v>9</v>
      </c>
      <c r="D2040">
        <v>10</v>
      </c>
      <c r="E2040">
        <v>1891</v>
      </c>
      <c r="F2040" s="6">
        <v>0.6875</v>
      </c>
      <c r="G2040">
        <v>-7.5810000000000004</v>
      </c>
      <c r="H2040">
        <v>47.56</v>
      </c>
      <c r="I2040" t="s">
        <v>262</v>
      </c>
      <c r="J2040" t="s">
        <v>2183</v>
      </c>
      <c r="K2040" t="s">
        <v>105</v>
      </c>
    </row>
    <row r="2041" spans="1:11" x14ac:dyDescent="0.3">
      <c r="A2041" t="s">
        <v>3260</v>
      </c>
      <c r="B2041" t="s">
        <v>53</v>
      </c>
      <c r="C2041">
        <v>29</v>
      </c>
      <c r="D2041">
        <v>10</v>
      </c>
      <c r="E2041">
        <v>1875</v>
      </c>
      <c r="F2041" s="6">
        <v>0.75</v>
      </c>
      <c r="G2041">
        <v>-10.007</v>
      </c>
      <c r="H2041">
        <v>52.445999999999998</v>
      </c>
      <c r="I2041" t="s">
        <v>208</v>
      </c>
      <c r="J2041" t="s">
        <v>3261</v>
      </c>
      <c r="K2041" t="s">
        <v>105</v>
      </c>
    </row>
    <row r="2042" spans="1:11" x14ac:dyDescent="0.3">
      <c r="A2042" t="s">
        <v>3262</v>
      </c>
      <c r="B2042" t="s">
        <v>53</v>
      </c>
      <c r="C2042">
        <v>18</v>
      </c>
      <c r="D2042">
        <v>11</v>
      </c>
      <c r="E2042">
        <v>1786</v>
      </c>
      <c r="F2042" s="6">
        <v>0.9375</v>
      </c>
      <c r="G2042">
        <v>-10.616</v>
      </c>
      <c r="H2042">
        <v>54.137999999999998</v>
      </c>
      <c r="I2042" t="s">
        <v>208</v>
      </c>
      <c r="J2042" t="s">
        <v>3263</v>
      </c>
      <c r="K2042" t="s">
        <v>105</v>
      </c>
    </row>
    <row r="2043" spans="1:11" x14ac:dyDescent="0.3">
      <c r="A2043" t="s">
        <v>3264</v>
      </c>
      <c r="B2043" t="s">
        <v>53</v>
      </c>
      <c r="C2043">
        <v>29</v>
      </c>
      <c r="D2043">
        <v>6</v>
      </c>
      <c r="E2043">
        <v>1942</v>
      </c>
      <c r="F2043" s="6">
        <v>0.52777777777777779</v>
      </c>
      <c r="G2043">
        <v>-118.24299999999999</v>
      </c>
      <c r="H2043">
        <v>34.052</v>
      </c>
      <c r="I2043" t="s">
        <v>171</v>
      </c>
      <c r="J2043" t="s">
        <v>536</v>
      </c>
      <c r="K2043" t="s">
        <v>105</v>
      </c>
    </row>
    <row r="2044" spans="1:11" x14ac:dyDescent="0.3">
      <c r="A2044" t="s">
        <v>3265</v>
      </c>
      <c r="B2044" t="s">
        <v>53</v>
      </c>
      <c r="C2044">
        <v>18</v>
      </c>
      <c r="D2044">
        <v>11</v>
      </c>
      <c r="E2044">
        <v>1919</v>
      </c>
      <c r="F2044" s="6">
        <v>0.41666666666666669</v>
      </c>
      <c r="G2044">
        <v>-111.88800000000001</v>
      </c>
      <c r="H2044">
        <v>40.758000000000003</v>
      </c>
      <c r="I2044" t="s">
        <v>171</v>
      </c>
      <c r="J2044" t="s">
        <v>3266</v>
      </c>
      <c r="K2044" t="s">
        <v>105</v>
      </c>
    </row>
    <row r="2045" spans="1:11" x14ac:dyDescent="0.3">
      <c r="A2045" t="s">
        <v>3267</v>
      </c>
      <c r="B2045" t="s">
        <v>53</v>
      </c>
      <c r="C2045">
        <v>27</v>
      </c>
      <c r="D2045">
        <v>9</v>
      </c>
      <c r="E2045">
        <v>1856</v>
      </c>
      <c r="F2045" s="6">
        <v>0.20833333333333334</v>
      </c>
      <c r="G2045">
        <v>-10.93</v>
      </c>
      <c r="H2045">
        <v>53.286999999999999</v>
      </c>
      <c r="I2045" t="s">
        <v>208</v>
      </c>
      <c r="J2045" t="s">
        <v>3268</v>
      </c>
      <c r="K2045" t="s">
        <v>105</v>
      </c>
    </row>
    <row r="2046" spans="1:11" x14ac:dyDescent="0.3">
      <c r="A2046" t="s">
        <v>3269</v>
      </c>
      <c r="B2046" t="s">
        <v>53</v>
      </c>
      <c r="C2046">
        <v>13</v>
      </c>
      <c r="D2046">
        <v>3</v>
      </c>
      <c r="E2046">
        <v>1912</v>
      </c>
      <c r="F2046" s="6">
        <v>0.67708333333333337</v>
      </c>
      <c r="G2046">
        <v>-8.4770000000000003</v>
      </c>
      <c r="H2046">
        <v>49.484999999999999</v>
      </c>
      <c r="I2046" t="s">
        <v>126</v>
      </c>
      <c r="J2046" t="s">
        <v>570</v>
      </c>
      <c r="K2046" t="s">
        <v>105</v>
      </c>
    </row>
    <row r="2047" spans="1:11" x14ac:dyDescent="0.3">
      <c r="A2047" t="s">
        <v>3270</v>
      </c>
      <c r="B2047" t="s">
        <v>53</v>
      </c>
      <c r="C2047">
        <v>8</v>
      </c>
      <c r="D2047">
        <v>7</v>
      </c>
      <c r="E2047">
        <v>1779</v>
      </c>
      <c r="F2047" s="6">
        <v>0.625</v>
      </c>
      <c r="G2047">
        <v>-11.141999999999999</v>
      </c>
      <c r="H2047">
        <v>51.783999999999999</v>
      </c>
      <c r="I2047" t="s">
        <v>208</v>
      </c>
      <c r="J2047" t="s">
        <v>3271</v>
      </c>
      <c r="K2047" t="s">
        <v>105</v>
      </c>
    </row>
    <row r="2048" spans="1:11" x14ac:dyDescent="0.3">
      <c r="A2048" t="s">
        <v>3272</v>
      </c>
      <c r="B2048" t="s">
        <v>53</v>
      </c>
      <c r="C2048">
        <v>9</v>
      </c>
      <c r="D2048">
        <v>11</v>
      </c>
      <c r="E2048">
        <v>1934</v>
      </c>
      <c r="F2048" s="6">
        <v>0.71180555555555558</v>
      </c>
      <c r="G2048">
        <v>74.007000000000005</v>
      </c>
      <c r="H2048">
        <v>40.713000000000001</v>
      </c>
      <c r="I2048" t="s">
        <v>144</v>
      </c>
      <c r="J2048" t="s">
        <v>124</v>
      </c>
      <c r="K2048" t="s">
        <v>105</v>
      </c>
    </row>
    <row r="2049" spans="1:11" x14ac:dyDescent="0.3">
      <c r="A2049" t="s">
        <v>3273</v>
      </c>
      <c r="B2049" t="s">
        <v>53</v>
      </c>
      <c r="C2049">
        <v>7</v>
      </c>
      <c r="D2049">
        <v>11</v>
      </c>
      <c r="E2049">
        <v>1888</v>
      </c>
      <c r="F2049" s="6">
        <v>0.89583333333333337</v>
      </c>
      <c r="G2049">
        <v>-7.87</v>
      </c>
      <c r="H2049">
        <v>51.209000000000003</v>
      </c>
      <c r="I2049" t="s">
        <v>208</v>
      </c>
      <c r="J2049" t="s">
        <v>3274</v>
      </c>
      <c r="K2049" t="s">
        <v>105</v>
      </c>
    </row>
    <row r="2050" spans="1:11" x14ac:dyDescent="0.3">
      <c r="A2050" t="s">
        <v>3275</v>
      </c>
      <c r="B2050" t="s">
        <v>53</v>
      </c>
      <c r="C2050">
        <v>3</v>
      </c>
      <c r="D2050">
        <v>2</v>
      </c>
      <c r="E2050">
        <v>1829</v>
      </c>
      <c r="F2050" s="6">
        <v>0.54166666666666663</v>
      </c>
      <c r="G2050">
        <v>-6.76</v>
      </c>
      <c r="H2050">
        <v>50.8</v>
      </c>
      <c r="I2050" t="s">
        <v>208</v>
      </c>
      <c r="J2050" t="s">
        <v>2529</v>
      </c>
      <c r="K2050" t="s">
        <v>105</v>
      </c>
    </row>
    <row r="2051" spans="1:11" x14ac:dyDescent="0.3">
      <c r="A2051" t="s">
        <v>3276</v>
      </c>
      <c r="B2051" t="s">
        <v>53</v>
      </c>
      <c r="C2051">
        <v>2</v>
      </c>
      <c r="D2051">
        <v>5</v>
      </c>
      <c r="E2051">
        <v>1808</v>
      </c>
      <c r="F2051" s="6">
        <v>0.1875</v>
      </c>
      <c r="G2051">
        <v>-11.58</v>
      </c>
      <c r="H2051">
        <v>48.139000000000003</v>
      </c>
      <c r="I2051" t="s">
        <v>208</v>
      </c>
      <c r="J2051" t="s">
        <v>1331</v>
      </c>
      <c r="K2051" t="s">
        <v>105</v>
      </c>
    </row>
    <row r="2052" spans="1:11" x14ac:dyDescent="0.3">
      <c r="A2052" t="s">
        <v>3277</v>
      </c>
      <c r="B2052" t="s">
        <v>53</v>
      </c>
      <c r="C2052">
        <v>4</v>
      </c>
      <c r="D2052">
        <v>1</v>
      </c>
      <c r="E2052">
        <v>1878</v>
      </c>
      <c r="F2052" s="6">
        <v>0.30208333333333331</v>
      </c>
      <c r="G2052">
        <v>-12.371</v>
      </c>
      <c r="H2052">
        <v>51.34</v>
      </c>
      <c r="I2052" t="s">
        <v>208</v>
      </c>
      <c r="J2052" t="s">
        <v>704</v>
      </c>
      <c r="K2052" t="s">
        <v>105</v>
      </c>
    </row>
    <row r="2053" spans="1:11" x14ac:dyDescent="0.3">
      <c r="A2053" t="s">
        <v>3278</v>
      </c>
      <c r="B2053" t="s">
        <v>53</v>
      </c>
      <c r="C2053">
        <v>3</v>
      </c>
      <c r="D2053">
        <v>10</v>
      </c>
      <c r="E2053">
        <v>1969</v>
      </c>
      <c r="F2053" s="6">
        <v>0.97013888888888888</v>
      </c>
      <c r="G2053">
        <v>84.483999999999995</v>
      </c>
      <c r="H2053">
        <v>40.305999999999997</v>
      </c>
      <c r="I2053" t="s">
        <v>106</v>
      </c>
      <c r="J2053" t="s">
        <v>3279</v>
      </c>
      <c r="K2053" t="s">
        <v>105</v>
      </c>
    </row>
    <row r="2054" spans="1:11" x14ac:dyDescent="0.3">
      <c r="A2054" t="s">
        <v>3280</v>
      </c>
      <c r="B2054" t="s">
        <v>53</v>
      </c>
      <c r="C2054">
        <v>24</v>
      </c>
      <c r="D2054">
        <v>12</v>
      </c>
      <c r="E2054">
        <v>1919</v>
      </c>
      <c r="F2054" s="6">
        <v>0.875</v>
      </c>
      <c r="G2054">
        <v>95.936999999999998</v>
      </c>
      <c r="H2054">
        <v>41.259</v>
      </c>
      <c r="I2054" t="s">
        <v>104</v>
      </c>
      <c r="J2054" t="s">
        <v>2766</v>
      </c>
      <c r="K2054" t="s">
        <v>105</v>
      </c>
    </row>
    <row r="2055" spans="1:11" x14ac:dyDescent="0.3">
      <c r="A2055" t="s">
        <v>3281</v>
      </c>
      <c r="B2055" t="s">
        <v>53</v>
      </c>
      <c r="C2055">
        <v>13</v>
      </c>
      <c r="D2055">
        <v>11</v>
      </c>
      <c r="E2055">
        <v>1917</v>
      </c>
      <c r="F2055" s="6">
        <v>6.9444444444444448E-2</v>
      </c>
      <c r="G2055">
        <v>83.917000000000002</v>
      </c>
      <c r="H2055">
        <v>35.963000000000001</v>
      </c>
      <c r="I2055" t="s">
        <v>144</v>
      </c>
      <c r="J2055" t="s">
        <v>3282</v>
      </c>
      <c r="K2055" t="s">
        <v>105</v>
      </c>
    </row>
    <row r="2056" spans="1:11" x14ac:dyDescent="0.3">
      <c r="A2056" t="s">
        <v>3283</v>
      </c>
      <c r="B2056" t="s">
        <v>53</v>
      </c>
      <c r="C2056">
        <v>10</v>
      </c>
      <c r="D2056">
        <v>9</v>
      </c>
      <c r="E2056">
        <v>1930</v>
      </c>
      <c r="F2056" s="6">
        <v>0.76736111111111116</v>
      </c>
      <c r="G2056">
        <v>93.093999999999994</v>
      </c>
      <c r="H2056">
        <v>44.944000000000003</v>
      </c>
      <c r="I2056" t="s">
        <v>144</v>
      </c>
      <c r="J2056" t="s">
        <v>3284</v>
      </c>
      <c r="K2056" t="s">
        <v>105</v>
      </c>
    </row>
    <row r="2057" spans="1:11" x14ac:dyDescent="0.3">
      <c r="A2057" t="s">
        <v>3285</v>
      </c>
      <c r="B2057" t="s">
        <v>53</v>
      </c>
      <c r="C2057">
        <v>2</v>
      </c>
      <c r="D2057">
        <v>6</v>
      </c>
      <c r="E2057">
        <v>1879</v>
      </c>
      <c r="F2057" s="6">
        <v>0.22916666666666666</v>
      </c>
      <c r="G2057">
        <v>-8.2170000000000005</v>
      </c>
      <c r="H2057">
        <v>53.137</v>
      </c>
      <c r="I2057" t="s">
        <v>208</v>
      </c>
      <c r="J2057" t="s">
        <v>3286</v>
      </c>
      <c r="K2057" t="s">
        <v>105</v>
      </c>
    </row>
    <row r="2058" spans="1:11" x14ac:dyDescent="0.3">
      <c r="A2058" t="s">
        <v>3287</v>
      </c>
      <c r="B2058" t="s">
        <v>53</v>
      </c>
      <c r="C2058">
        <v>21</v>
      </c>
      <c r="D2058">
        <v>12</v>
      </c>
      <c r="E2058">
        <v>1946</v>
      </c>
      <c r="F2058" s="6">
        <v>0.45</v>
      </c>
      <c r="G2058">
        <v>-118.24299999999999</v>
      </c>
      <c r="H2058">
        <v>34.052</v>
      </c>
      <c r="I2058" t="s">
        <v>137</v>
      </c>
      <c r="J2058" t="s">
        <v>536</v>
      </c>
      <c r="K2058" t="s">
        <v>105</v>
      </c>
    </row>
    <row r="2059" spans="1:11" x14ac:dyDescent="0.3">
      <c r="A2059" t="s">
        <v>3288</v>
      </c>
      <c r="B2059" t="s">
        <v>53</v>
      </c>
      <c r="C2059">
        <v>9</v>
      </c>
      <c r="D2059">
        <v>11</v>
      </c>
      <c r="E2059">
        <v>1816</v>
      </c>
      <c r="F2059" s="6">
        <v>0.75</v>
      </c>
      <c r="G2059">
        <v>-11.324</v>
      </c>
      <c r="H2059">
        <v>50.978999999999999</v>
      </c>
      <c r="I2059" t="s">
        <v>208</v>
      </c>
      <c r="J2059" t="s">
        <v>2205</v>
      </c>
      <c r="K2059" t="s">
        <v>105</v>
      </c>
    </row>
    <row r="2060" spans="1:11" x14ac:dyDescent="0.3">
      <c r="A2060" t="s">
        <v>3289</v>
      </c>
      <c r="B2060" t="s">
        <v>53</v>
      </c>
      <c r="C2060">
        <v>27</v>
      </c>
      <c r="D2060">
        <v>12</v>
      </c>
      <c r="E2060">
        <v>1896</v>
      </c>
      <c r="F2060" s="6">
        <v>0.8125</v>
      </c>
      <c r="G2060">
        <v>-8.343</v>
      </c>
      <c r="H2060">
        <v>49.915999999999997</v>
      </c>
      <c r="I2060" t="s">
        <v>126</v>
      </c>
      <c r="J2060" t="s">
        <v>3290</v>
      </c>
      <c r="K2060" t="s">
        <v>105</v>
      </c>
    </row>
    <row r="2061" spans="1:11" x14ac:dyDescent="0.3">
      <c r="A2061" t="s">
        <v>3291</v>
      </c>
      <c r="B2061" t="s">
        <v>168</v>
      </c>
      <c r="C2061">
        <v>12</v>
      </c>
      <c r="D2061">
        <v>9</v>
      </c>
      <c r="E2061">
        <v>1940</v>
      </c>
      <c r="F2061" s="6">
        <v>0.8125</v>
      </c>
      <c r="G2061">
        <v>-9.8290000000000006</v>
      </c>
      <c r="H2061">
        <v>44.106999999999999</v>
      </c>
      <c r="I2061" t="s">
        <v>190</v>
      </c>
      <c r="J2061" t="s">
        <v>2562</v>
      </c>
      <c r="K2061" t="s">
        <v>105</v>
      </c>
    </row>
    <row r="2062" spans="1:11" x14ac:dyDescent="0.3">
      <c r="A2062" t="s">
        <v>3292</v>
      </c>
      <c r="B2062" t="s">
        <v>168</v>
      </c>
      <c r="C2062">
        <v>23</v>
      </c>
      <c r="D2062">
        <v>12</v>
      </c>
      <c r="E2062">
        <v>1967</v>
      </c>
      <c r="F2062" s="6">
        <v>0.75694444444444442</v>
      </c>
      <c r="G2062">
        <v>-7.6829999999999998</v>
      </c>
      <c r="H2062">
        <v>45.067999999999998</v>
      </c>
      <c r="I2062" t="s">
        <v>126</v>
      </c>
      <c r="J2062" t="s">
        <v>191</v>
      </c>
      <c r="K2062" t="s">
        <v>105</v>
      </c>
    </row>
    <row r="2063" spans="1:11" x14ac:dyDescent="0.3">
      <c r="A2063" t="s">
        <v>3293</v>
      </c>
      <c r="B2063" t="s">
        <v>168</v>
      </c>
      <c r="C2063">
        <v>9</v>
      </c>
      <c r="D2063">
        <v>2</v>
      </c>
      <c r="E2063">
        <v>1916</v>
      </c>
      <c r="F2063" s="6">
        <v>0.75</v>
      </c>
      <c r="G2063">
        <v>-9.1880000000000006</v>
      </c>
      <c r="H2063">
        <v>45.463999999999999</v>
      </c>
      <c r="I2063" t="s">
        <v>126</v>
      </c>
      <c r="J2063" t="s">
        <v>286</v>
      </c>
      <c r="K2063" t="s">
        <v>105</v>
      </c>
    </row>
    <row r="2064" spans="1:11" x14ac:dyDescent="0.3">
      <c r="A2064" t="s">
        <v>3294</v>
      </c>
      <c r="B2064" t="s">
        <v>168</v>
      </c>
      <c r="C2064">
        <v>2</v>
      </c>
      <c r="D2064">
        <v>12</v>
      </c>
      <c r="E2064">
        <v>1925</v>
      </c>
      <c r="F2064" s="6">
        <v>0.95833333333333337</v>
      </c>
      <c r="G2064">
        <v>-14.253</v>
      </c>
      <c r="H2064">
        <v>40.840000000000003</v>
      </c>
      <c r="I2064" t="s">
        <v>126</v>
      </c>
      <c r="J2064" t="s">
        <v>1315</v>
      </c>
      <c r="K2064" t="s">
        <v>105</v>
      </c>
    </row>
    <row r="2065" spans="1:11" x14ac:dyDescent="0.3">
      <c r="A2065" t="s">
        <v>3295</v>
      </c>
      <c r="B2065" t="s">
        <v>168</v>
      </c>
      <c r="C2065">
        <v>2</v>
      </c>
      <c r="D2065">
        <v>9</v>
      </c>
      <c r="E2065">
        <v>1954</v>
      </c>
      <c r="F2065" s="6">
        <v>0.58333333333333337</v>
      </c>
      <c r="G2065">
        <v>71.284000000000006</v>
      </c>
      <c r="H2065">
        <v>41.945</v>
      </c>
      <c r="I2065" t="s">
        <v>106</v>
      </c>
      <c r="J2065" t="s">
        <v>3296</v>
      </c>
      <c r="K2065" t="s">
        <v>105</v>
      </c>
    </row>
    <row r="2066" spans="1:11" x14ac:dyDescent="0.3">
      <c r="A2066" t="s">
        <v>3297</v>
      </c>
      <c r="B2066" t="s">
        <v>168</v>
      </c>
      <c r="C2066">
        <v>20</v>
      </c>
      <c r="D2066">
        <v>8</v>
      </c>
      <c r="E2066">
        <v>1936</v>
      </c>
      <c r="F2066" s="6">
        <v>0.77083333333333337</v>
      </c>
      <c r="G2066">
        <v>-9.1880000000000006</v>
      </c>
      <c r="H2066">
        <v>45.463999999999999</v>
      </c>
      <c r="I2066" t="s">
        <v>126</v>
      </c>
      <c r="J2066" t="s">
        <v>286</v>
      </c>
      <c r="K2066" t="s">
        <v>105</v>
      </c>
    </row>
    <row r="2067" spans="1:11" x14ac:dyDescent="0.3">
      <c r="A2067" t="s">
        <v>3298</v>
      </c>
      <c r="B2067" t="s">
        <v>168</v>
      </c>
      <c r="C2067">
        <v>5</v>
      </c>
      <c r="D2067">
        <v>8</v>
      </c>
      <c r="E2067">
        <v>1941</v>
      </c>
      <c r="F2067" s="6">
        <v>0.14583333333333334</v>
      </c>
      <c r="G2067">
        <v>-13.137</v>
      </c>
      <c r="H2067">
        <v>46.279000000000003</v>
      </c>
      <c r="I2067" t="s">
        <v>190</v>
      </c>
      <c r="J2067" t="s">
        <v>3299</v>
      </c>
      <c r="K2067" t="s">
        <v>105</v>
      </c>
    </row>
    <row r="2068" spans="1:11" x14ac:dyDescent="0.3">
      <c r="A2068" t="s">
        <v>3300</v>
      </c>
      <c r="B2068" t="s">
        <v>168</v>
      </c>
      <c r="C2068">
        <v>3</v>
      </c>
      <c r="D2068">
        <v>1</v>
      </c>
      <c r="E2068">
        <v>1934</v>
      </c>
      <c r="F2068" s="6">
        <v>0.52222222222222225</v>
      </c>
      <c r="G2068">
        <v>-118.24299999999999</v>
      </c>
      <c r="H2068">
        <v>34.052</v>
      </c>
      <c r="I2068" t="s">
        <v>137</v>
      </c>
      <c r="J2068" t="s">
        <v>536</v>
      </c>
      <c r="K2068" t="s">
        <v>105</v>
      </c>
    </row>
    <row r="2069" spans="1:11" x14ac:dyDescent="0.3">
      <c r="A2069" t="s">
        <v>3301</v>
      </c>
      <c r="B2069" t="s">
        <v>168</v>
      </c>
      <c r="C2069">
        <v>6</v>
      </c>
      <c r="D2069">
        <v>3</v>
      </c>
      <c r="E2069">
        <v>1931</v>
      </c>
      <c r="F2069" s="6">
        <v>0.4375</v>
      </c>
      <c r="G2069">
        <v>-11.257</v>
      </c>
      <c r="H2069">
        <v>43.768999999999998</v>
      </c>
      <c r="I2069" t="s">
        <v>126</v>
      </c>
      <c r="J2069" t="s">
        <v>735</v>
      </c>
      <c r="K2069" t="s">
        <v>105</v>
      </c>
    </row>
    <row r="2070" spans="1:11" x14ac:dyDescent="0.3">
      <c r="A2070" t="s">
        <v>3302</v>
      </c>
      <c r="B2070" t="s">
        <v>168</v>
      </c>
      <c r="C2070">
        <v>25</v>
      </c>
      <c r="D2070">
        <v>1</v>
      </c>
      <c r="E2070">
        <v>1963</v>
      </c>
      <c r="F2070" s="6">
        <v>0.44791666666666669</v>
      </c>
      <c r="G2070">
        <v>-8.9339999999999993</v>
      </c>
      <c r="H2070">
        <v>44.406999999999996</v>
      </c>
      <c r="I2070" t="s">
        <v>126</v>
      </c>
      <c r="J2070" t="s">
        <v>247</v>
      </c>
      <c r="K2070" t="s">
        <v>105</v>
      </c>
    </row>
    <row r="2071" spans="1:11" x14ac:dyDescent="0.3">
      <c r="A2071" t="s">
        <v>3303</v>
      </c>
      <c r="B2071" t="s">
        <v>53</v>
      </c>
      <c r="C2071">
        <v>10</v>
      </c>
      <c r="D2071">
        <v>6</v>
      </c>
      <c r="E2071">
        <v>1959</v>
      </c>
      <c r="F2071" s="6">
        <v>0.54166666666666663</v>
      </c>
      <c r="G2071">
        <v>-10.805999999999999</v>
      </c>
      <c r="H2071">
        <v>44.917999999999999</v>
      </c>
      <c r="I2071" t="s">
        <v>126</v>
      </c>
      <c r="J2071" t="s">
        <v>3304</v>
      </c>
      <c r="K2071" t="s">
        <v>105</v>
      </c>
    </row>
    <row r="2072" spans="1:11" x14ac:dyDescent="0.3">
      <c r="A2072" t="s">
        <v>3305</v>
      </c>
      <c r="B2072" t="s">
        <v>53</v>
      </c>
      <c r="C2072">
        <v>24</v>
      </c>
      <c r="D2072">
        <v>5</v>
      </c>
      <c r="E2072">
        <v>1925</v>
      </c>
      <c r="F2072" s="6">
        <v>0.42708333333333331</v>
      </c>
      <c r="G2072">
        <v>-9.1880000000000006</v>
      </c>
      <c r="H2072">
        <v>45.463999999999999</v>
      </c>
      <c r="I2072" t="s">
        <v>126</v>
      </c>
      <c r="J2072" t="s">
        <v>286</v>
      </c>
      <c r="K2072" t="s">
        <v>105</v>
      </c>
    </row>
    <row r="2073" spans="1:11" x14ac:dyDescent="0.3">
      <c r="A2073" t="s">
        <v>3306</v>
      </c>
      <c r="B2073" t="s">
        <v>53</v>
      </c>
      <c r="C2073">
        <v>26</v>
      </c>
      <c r="D2073">
        <v>12</v>
      </c>
      <c r="E2073">
        <v>1943</v>
      </c>
      <c r="F2073" s="6">
        <v>0.5</v>
      </c>
      <c r="G2073">
        <v>-12.242000000000001</v>
      </c>
      <c r="H2073">
        <v>45.665999999999997</v>
      </c>
      <c r="I2073" t="s">
        <v>126</v>
      </c>
      <c r="J2073" t="s">
        <v>765</v>
      </c>
      <c r="K2073" t="s">
        <v>105</v>
      </c>
    </row>
    <row r="2074" spans="1:11" x14ac:dyDescent="0.3">
      <c r="A2074" t="s">
        <v>3307</v>
      </c>
      <c r="B2074" t="s">
        <v>53</v>
      </c>
      <c r="C2074">
        <v>13</v>
      </c>
      <c r="D2074">
        <v>7</v>
      </c>
      <c r="E2074">
        <v>1924</v>
      </c>
      <c r="F2074" s="6">
        <v>0.5625</v>
      </c>
      <c r="G2074">
        <v>-10.087999999999999</v>
      </c>
      <c r="H2074">
        <v>45.017000000000003</v>
      </c>
      <c r="I2074" t="s">
        <v>126</v>
      </c>
      <c r="J2074" t="s">
        <v>3308</v>
      </c>
      <c r="K2074" t="s">
        <v>105</v>
      </c>
    </row>
    <row r="2075" spans="1:11" x14ac:dyDescent="0.3">
      <c r="A2075" t="s">
        <v>3309</v>
      </c>
      <c r="B2075" t="s">
        <v>53</v>
      </c>
      <c r="C2075">
        <v>11</v>
      </c>
      <c r="D2075">
        <v>2</v>
      </c>
      <c r="E2075">
        <v>1952</v>
      </c>
      <c r="F2075" s="6">
        <v>0.20833333333333334</v>
      </c>
      <c r="G2075">
        <v>-15.141999999999999</v>
      </c>
      <c r="H2075">
        <v>37.606999999999999</v>
      </c>
      <c r="I2075" t="s">
        <v>126</v>
      </c>
      <c r="J2075" t="s">
        <v>3310</v>
      </c>
      <c r="K2075" t="s">
        <v>105</v>
      </c>
    </row>
    <row r="2076" spans="1:11" x14ac:dyDescent="0.3">
      <c r="A2076" t="s">
        <v>3311</v>
      </c>
      <c r="B2076" t="s">
        <v>53</v>
      </c>
      <c r="C2076">
        <v>20</v>
      </c>
      <c r="D2076">
        <v>4</v>
      </c>
      <c r="E2076">
        <v>1914</v>
      </c>
      <c r="F2076" s="6">
        <v>0.875</v>
      </c>
      <c r="G2076">
        <v>-10.257</v>
      </c>
      <c r="H2076">
        <v>43.875</v>
      </c>
      <c r="I2076" t="s">
        <v>126</v>
      </c>
      <c r="J2076" t="s">
        <v>660</v>
      </c>
      <c r="K2076" t="s">
        <v>105</v>
      </c>
    </row>
    <row r="2077" spans="1:11" x14ac:dyDescent="0.3">
      <c r="A2077" t="s">
        <v>3312</v>
      </c>
      <c r="B2077" t="s">
        <v>53</v>
      </c>
      <c r="C2077">
        <v>5</v>
      </c>
      <c r="D2077">
        <v>10</v>
      </c>
      <c r="E2077">
        <v>1906</v>
      </c>
      <c r="F2077" s="6">
        <v>0.83333333333333337</v>
      </c>
      <c r="G2077">
        <v>-7.6829999999999998</v>
      </c>
      <c r="H2077">
        <v>45.067999999999998</v>
      </c>
      <c r="I2077" t="s">
        <v>126</v>
      </c>
      <c r="J2077" t="s">
        <v>191</v>
      </c>
      <c r="K2077" t="s">
        <v>105</v>
      </c>
    </row>
    <row r="2078" spans="1:11" x14ac:dyDescent="0.3">
      <c r="A2078" t="s">
        <v>3313</v>
      </c>
      <c r="B2078" t="s">
        <v>53</v>
      </c>
      <c r="C2078">
        <v>12</v>
      </c>
      <c r="D2078">
        <v>7</v>
      </c>
      <c r="E2078">
        <v>1900</v>
      </c>
      <c r="F2078" s="6">
        <v>0.75</v>
      </c>
      <c r="G2078">
        <v>-10.992000000000001</v>
      </c>
      <c r="H2078">
        <v>45.438000000000002</v>
      </c>
      <c r="I2078" t="s">
        <v>126</v>
      </c>
      <c r="J2078" t="s">
        <v>675</v>
      </c>
      <c r="K2078" t="s">
        <v>105</v>
      </c>
    </row>
    <row r="2079" spans="1:11" x14ac:dyDescent="0.3">
      <c r="A2079" t="s">
        <v>3314</v>
      </c>
      <c r="B2079" t="s">
        <v>53</v>
      </c>
      <c r="C2079">
        <v>2</v>
      </c>
      <c r="D2079">
        <v>11</v>
      </c>
      <c r="E2079">
        <v>1881</v>
      </c>
      <c r="F2079" s="6">
        <v>0.58333333333333337</v>
      </c>
      <c r="G2079">
        <v>-8.4879999999999995</v>
      </c>
      <c r="H2079">
        <v>44.945999999999998</v>
      </c>
      <c r="I2079" t="s">
        <v>203</v>
      </c>
      <c r="J2079" t="s">
        <v>3315</v>
      </c>
      <c r="K2079" t="s">
        <v>105</v>
      </c>
    </row>
    <row r="2080" spans="1:11" x14ac:dyDescent="0.3">
      <c r="A2080" t="s">
        <v>3316</v>
      </c>
      <c r="B2080" t="s">
        <v>53</v>
      </c>
      <c r="C2080">
        <v>27</v>
      </c>
      <c r="D2080">
        <v>3</v>
      </c>
      <c r="E2080">
        <v>1917</v>
      </c>
      <c r="F2080" s="6">
        <v>0.35416666666666669</v>
      </c>
      <c r="G2080">
        <v>-12.494</v>
      </c>
      <c r="H2080">
        <v>41.890999999999998</v>
      </c>
      <c r="I2080" t="s">
        <v>126</v>
      </c>
      <c r="J2080" t="s">
        <v>297</v>
      </c>
      <c r="K2080" t="s">
        <v>105</v>
      </c>
    </row>
    <row r="2081" spans="1:11" x14ac:dyDescent="0.3">
      <c r="A2081" t="s">
        <v>3317</v>
      </c>
      <c r="B2081" t="s">
        <v>53</v>
      </c>
      <c r="C2081">
        <v>14</v>
      </c>
      <c r="D2081">
        <v>6</v>
      </c>
      <c r="E2081">
        <v>1910</v>
      </c>
      <c r="F2081" s="6">
        <v>8.3333333333333329E-2</v>
      </c>
      <c r="G2081">
        <v>-9.67</v>
      </c>
      <c r="H2081">
        <v>45.695</v>
      </c>
      <c r="I2081" t="s">
        <v>126</v>
      </c>
      <c r="J2081" t="s">
        <v>2330</v>
      </c>
      <c r="K2081" t="s">
        <v>105</v>
      </c>
    </row>
    <row r="2082" spans="1:11" x14ac:dyDescent="0.3">
      <c r="A2082" t="s">
        <v>3318</v>
      </c>
      <c r="B2082" t="s">
        <v>53</v>
      </c>
      <c r="C2082">
        <v>9</v>
      </c>
      <c r="D2082">
        <v>12</v>
      </c>
      <c r="E2082">
        <v>1920</v>
      </c>
      <c r="F2082" s="6">
        <v>0.89583333333333337</v>
      </c>
      <c r="G2082">
        <v>-10.308</v>
      </c>
      <c r="H2082">
        <v>43.552</v>
      </c>
      <c r="I2082" t="s">
        <v>126</v>
      </c>
      <c r="J2082" t="s">
        <v>1005</v>
      </c>
      <c r="K2082" t="s">
        <v>105</v>
      </c>
    </row>
    <row r="2083" spans="1:11" x14ac:dyDescent="0.3">
      <c r="A2083" t="s">
        <v>3319</v>
      </c>
      <c r="B2083" t="s">
        <v>53</v>
      </c>
      <c r="C2083">
        <v>15</v>
      </c>
      <c r="D2083">
        <v>5</v>
      </c>
      <c r="E2083">
        <v>1920</v>
      </c>
      <c r="F2083" s="6">
        <v>0.18402777777777779</v>
      </c>
      <c r="G2083">
        <v>-10.308</v>
      </c>
      <c r="H2083">
        <v>43.552</v>
      </c>
      <c r="I2083" t="s">
        <v>190</v>
      </c>
      <c r="J2083" t="s">
        <v>1005</v>
      </c>
      <c r="K2083" t="s">
        <v>105</v>
      </c>
    </row>
    <row r="2084" spans="1:11" x14ac:dyDescent="0.3">
      <c r="A2084" t="s">
        <v>3320</v>
      </c>
      <c r="B2084" t="s">
        <v>53</v>
      </c>
      <c r="C2084">
        <v>27</v>
      </c>
      <c r="D2084">
        <v>9</v>
      </c>
      <c r="E2084">
        <v>1920</v>
      </c>
      <c r="F2084" s="6">
        <v>0.66666666666666663</v>
      </c>
      <c r="G2084">
        <v>-7.4930000000000003</v>
      </c>
      <c r="H2084">
        <v>44.645000000000003</v>
      </c>
      <c r="I2084" t="s">
        <v>126</v>
      </c>
      <c r="J2084" t="s">
        <v>3321</v>
      </c>
      <c r="K2084" t="s">
        <v>105</v>
      </c>
    </row>
    <row r="2085" spans="1:11" x14ac:dyDescent="0.3">
      <c r="A2085" t="s">
        <v>3322</v>
      </c>
      <c r="B2085" t="s">
        <v>53</v>
      </c>
      <c r="C2085">
        <v>14</v>
      </c>
      <c r="D2085">
        <v>11</v>
      </c>
      <c r="E2085">
        <v>1934</v>
      </c>
      <c r="F2085" s="6">
        <v>0.9375</v>
      </c>
      <c r="G2085">
        <v>-7.6829999999999998</v>
      </c>
      <c r="H2085">
        <v>45.067999999999998</v>
      </c>
      <c r="I2085" t="s">
        <v>126</v>
      </c>
      <c r="J2085" t="s">
        <v>191</v>
      </c>
      <c r="K2085" t="s">
        <v>105</v>
      </c>
    </row>
    <row r="2086" spans="1:11" x14ac:dyDescent="0.3">
      <c r="A2086" t="s">
        <v>3323</v>
      </c>
      <c r="B2086" t="s">
        <v>53</v>
      </c>
      <c r="C2086">
        <v>17</v>
      </c>
      <c r="D2086">
        <v>4</v>
      </c>
      <c r="E2086">
        <v>1925</v>
      </c>
      <c r="F2086" s="6">
        <v>0.60416666666666663</v>
      </c>
      <c r="G2086">
        <v>-12.494</v>
      </c>
      <c r="H2086">
        <v>41.890999999999998</v>
      </c>
      <c r="I2086" t="s">
        <v>126</v>
      </c>
      <c r="J2086" t="s">
        <v>297</v>
      </c>
      <c r="K2086" t="s">
        <v>105</v>
      </c>
    </row>
    <row r="2087" spans="1:11" x14ac:dyDescent="0.3">
      <c r="A2087" t="s">
        <v>3324</v>
      </c>
      <c r="B2087" t="s">
        <v>53</v>
      </c>
      <c r="C2087">
        <v>14</v>
      </c>
      <c r="D2087">
        <v>11</v>
      </c>
      <c r="E2087">
        <v>1893</v>
      </c>
      <c r="F2087" s="6">
        <v>0.21875</v>
      </c>
      <c r="G2087">
        <v>-9.1880000000000006</v>
      </c>
      <c r="H2087">
        <v>45.463999999999999</v>
      </c>
      <c r="I2087" t="s">
        <v>126</v>
      </c>
      <c r="J2087" t="s">
        <v>286</v>
      </c>
      <c r="K2087" t="s">
        <v>105</v>
      </c>
    </row>
    <row r="2088" spans="1:11" x14ac:dyDescent="0.3">
      <c r="A2088" t="s">
        <v>3325</v>
      </c>
      <c r="B2088" t="s">
        <v>53</v>
      </c>
      <c r="C2088">
        <v>19</v>
      </c>
      <c r="D2088">
        <v>9</v>
      </c>
      <c r="E2088">
        <v>1926</v>
      </c>
      <c r="F2088" s="6">
        <v>0.5</v>
      </c>
      <c r="G2088">
        <v>-7.6829999999999998</v>
      </c>
      <c r="H2088">
        <v>45.067999999999998</v>
      </c>
      <c r="I2088" t="s">
        <v>126</v>
      </c>
      <c r="J2088" t="s">
        <v>191</v>
      </c>
      <c r="K2088" t="s">
        <v>105</v>
      </c>
    </row>
    <row r="2089" spans="1:11" x14ac:dyDescent="0.3">
      <c r="A2089" t="s">
        <v>3326</v>
      </c>
      <c r="B2089" t="s">
        <v>53</v>
      </c>
      <c r="C2089">
        <v>6</v>
      </c>
      <c r="D2089">
        <v>3</v>
      </c>
      <c r="E2089">
        <v>1931</v>
      </c>
      <c r="F2089" s="6">
        <v>0.25</v>
      </c>
      <c r="G2089">
        <v>-10.775</v>
      </c>
      <c r="H2089">
        <v>43.884999999999998</v>
      </c>
      <c r="I2089" t="s">
        <v>126</v>
      </c>
      <c r="J2089" t="s">
        <v>1196</v>
      </c>
      <c r="K2089" t="s">
        <v>105</v>
      </c>
    </row>
    <row r="2090" spans="1:11" x14ac:dyDescent="0.3">
      <c r="A2090" t="s">
        <v>3327</v>
      </c>
      <c r="B2090" t="s">
        <v>53</v>
      </c>
      <c r="C2090">
        <v>29</v>
      </c>
      <c r="D2090">
        <v>11</v>
      </c>
      <c r="E2090">
        <v>1902</v>
      </c>
      <c r="F2090" s="6">
        <v>0.53125</v>
      </c>
      <c r="G2090">
        <v>-7.6829999999999998</v>
      </c>
      <c r="H2090">
        <v>45.067999999999998</v>
      </c>
      <c r="I2090" t="s">
        <v>126</v>
      </c>
      <c r="J2090" t="s">
        <v>191</v>
      </c>
      <c r="K2090" t="s">
        <v>105</v>
      </c>
    </row>
    <row r="2091" spans="1:11" x14ac:dyDescent="0.3">
      <c r="A2091" t="s">
        <v>3328</v>
      </c>
      <c r="B2091" t="s">
        <v>53</v>
      </c>
      <c r="C2091">
        <v>3</v>
      </c>
      <c r="D2091">
        <v>4</v>
      </c>
      <c r="E2091">
        <v>1922</v>
      </c>
      <c r="F2091" s="6">
        <v>0.29166666666666669</v>
      </c>
      <c r="G2091">
        <v>-12.494</v>
      </c>
      <c r="H2091">
        <v>41.890999999999998</v>
      </c>
      <c r="I2091" t="s">
        <v>126</v>
      </c>
      <c r="J2091" t="s">
        <v>297</v>
      </c>
      <c r="K2091" t="s">
        <v>105</v>
      </c>
    </row>
    <row r="2092" spans="1:11" x14ac:dyDescent="0.3">
      <c r="A2092" t="s">
        <v>3329</v>
      </c>
      <c r="B2092" t="s">
        <v>53</v>
      </c>
      <c r="C2092">
        <v>1</v>
      </c>
      <c r="D2092">
        <v>1</v>
      </c>
      <c r="E2092">
        <v>1900</v>
      </c>
      <c r="F2092" s="6">
        <v>0.46527777777777779</v>
      </c>
      <c r="G2092">
        <v>-10.507999999999999</v>
      </c>
      <c r="H2092">
        <v>43.843000000000004</v>
      </c>
      <c r="I2092" t="s">
        <v>126</v>
      </c>
      <c r="J2092" t="s">
        <v>3330</v>
      </c>
      <c r="K2092" t="s">
        <v>105</v>
      </c>
    </row>
    <row r="2093" spans="1:11" x14ac:dyDescent="0.3">
      <c r="A2093" t="s">
        <v>3331</v>
      </c>
      <c r="B2093" t="s">
        <v>53</v>
      </c>
      <c r="C2093">
        <v>7</v>
      </c>
      <c r="D2093">
        <v>8</v>
      </c>
      <c r="E2093">
        <v>1894</v>
      </c>
      <c r="F2093" s="6">
        <v>0.27083333333333331</v>
      </c>
      <c r="G2093">
        <v>-13.352</v>
      </c>
      <c r="H2093">
        <v>41.64</v>
      </c>
      <c r="I2093" t="s">
        <v>126</v>
      </c>
      <c r="J2093" t="s">
        <v>2083</v>
      </c>
      <c r="K2093" t="s">
        <v>105</v>
      </c>
    </row>
    <row r="2094" spans="1:11" x14ac:dyDescent="0.3">
      <c r="A2094" t="s">
        <v>3332</v>
      </c>
      <c r="B2094" t="s">
        <v>53</v>
      </c>
      <c r="C2094">
        <v>9</v>
      </c>
      <c r="D2094">
        <v>5</v>
      </c>
      <c r="E2094">
        <v>1914</v>
      </c>
      <c r="F2094" s="6">
        <v>0.69791666666666663</v>
      </c>
      <c r="G2094">
        <v>-16.283999999999999</v>
      </c>
      <c r="H2094">
        <v>41.319000000000003</v>
      </c>
      <c r="I2094" t="s">
        <v>126</v>
      </c>
      <c r="J2094" t="s">
        <v>1603</v>
      </c>
      <c r="K2094" t="s">
        <v>105</v>
      </c>
    </row>
    <row r="2095" spans="1:11" x14ac:dyDescent="0.3">
      <c r="A2095" t="s">
        <v>3333</v>
      </c>
      <c r="B2095" t="s">
        <v>53</v>
      </c>
      <c r="C2095">
        <v>15</v>
      </c>
      <c r="D2095">
        <v>2</v>
      </c>
      <c r="E2095">
        <v>1927</v>
      </c>
      <c r="F2095" s="6">
        <v>0.96527777777777779</v>
      </c>
      <c r="G2095">
        <v>-7.6829999999999998</v>
      </c>
      <c r="H2095">
        <v>45.067999999999998</v>
      </c>
      <c r="I2095" t="s">
        <v>126</v>
      </c>
      <c r="J2095" t="s">
        <v>191</v>
      </c>
      <c r="K2095" t="s">
        <v>105</v>
      </c>
    </row>
    <row r="2096" spans="1:11" x14ac:dyDescent="0.3">
      <c r="A2096" t="s">
        <v>3334</v>
      </c>
      <c r="B2096" t="s">
        <v>53</v>
      </c>
      <c r="C2096">
        <v>26</v>
      </c>
      <c r="D2096">
        <v>1</v>
      </c>
      <c r="E2096">
        <v>1935</v>
      </c>
      <c r="F2096" s="6">
        <v>0.25</v>
      </c>
      <c r="G2096">
        <v>-10.33</v>
      </c>
      <c r="H2096">
        <v>44.808</v>
      </c>
      <c r="I2096" t="s">
        <v>126</v>
      </c>
      <c r="J2096" t="s">
        <v>360</v>
      </c>
      <c r="K2096" t="s">
        <v>105</v>
      </c>
    </row>
    <row r="2097" spans="1:11" x14ac:dyDescent="0.3">
      <c r="A2097" t="s">
        <v>3335</v>
      </c>
      <c r="B2097" t="s">
        <v>53</v>
      </c>
      <c r="C2097">
        <v>25</v>
      </c>
      <c r="D2097">
        <v>3</v>
      </c>
      <c r="E2097">
        <v>1925</v>
      </c>
      <c r="F2097" s="6">
        <v>0.13194444444444445</v>
      </c>
      <c r="G2097">
        <v>-7.6829999999999998</v>
      </c>
      <c r="H2097">
        <v>45.067999999999998</v>
      </c>
      <c r="I2097" t="s">
        <v>126</v>
      </c>
      <c r="J2097" t="s">
        <v>191</v>
      </c>
      <c r="K2097" t="s">
        <v>105</v>
      </c>
    </row>
    <row r="2098" spans="1:11" x14ac:dyDescent="0.3">
      <c r="A2098" t="s">
        <v>3336</v>
      </c>
      <c r="B2098" t="s">
        <v>53</v>
      </c>
      <c r="C2098">
        <v>20</v>
      </c>
      <c r="D2098">
        <v>9</v>
      </c>
      <c r="E2098">
        <v>1921</v>
      </c>
      <c r="F2098" s="6">
        <v>0.65625</v>
      </c>
      <c r="G2098">
        <v>-7.6829999999999998</v>
      </c>
      <c r="H2098">
        <v>45.067999999999998</v>
      </c>
      <c r="I2098" t="s">
        <v>126</v>
      </c>
      <c r="J2098" t="s">
        <v>191</v>
      </c>
      <c r="K2098" t="s">
        <v>105</v>
      </c>
    </row>
    <row r="2099" spans="1:11" x14ac:dyDescent="0.3">
      <c r="A2099" t="s">
        <v>3337</v>
      </c>
      <c r="B2099" t="s">
        <v>53</v>
      </c>
      <c r="C2099">
        <v>10</v>
      </c>
      <c r="D2099">
        <v>6</v>
      </c>
      <c r="E2099">
        <v>1923</v>
      </c>
      <c r="F2099" s="6">
        <v>0.75</v>
      </c>
      <c r="G2099">
        <v>-9.01</v>
      </c>
      <c r="H2099">
        <v>44.991999999999997</v>
      </c>
      <c r="I2099" t="s">
        <v>126</v>
      </c>
      <c r="J2099" t="s">
        <v>3105</v>
      </c>
      <c r="K2099" t="s">
        <v>105</v>
      </c>
    </row>
    <row r="2100" spans="1:11" x14ac:dyDescent="0.3">
      <c r="A2100" t="s">
        <v>3338</v>
      </c>
      <c r="B2100" t="s">
        <v>53</v>
      </c>
      <c r="C2100">
        <v>29</v>
      </c>
      <c r="D2100">
        <v>3</v>
      </c>
      <c r="E2100">
        <v>1948</v>
      </c>
      <c r="F2100" s="6">
        <v>0.96527777777777779</v>
      </c>
      <c r="G2100">
        <v>-11.18</v>
      </c>
      <c r="H2100">
        <v>43.140999999999998</v>
      </c>
      <c r="I2100" t="s">
        <v>190</v>
      </c>
      <c r="J2100" t="s">
        <v>3339</v>
      </c>
      <c r="K2100" t="s">
        <v>105</v>
      </c>
    </row>
    <row r="2101" spans="1:11" x14ac:dyDescent="0.3">
      <c r="A2101" t="s">
        <v>3340</v>
      </c>
      <c r="B2101" t="s">
        <v>53</v>
      </c>
      <c r="C2101">
        <v>11</v>
      </c>
      <c r="D2101">
        <v>12</v>
      </c>
      <c r="E2101">
        <v>1912</v>
      </c>
      <c r="F2101" s="6">
        <v>0.54166666666666663</v>
      </c>
      <c r="G2101">
        <v>-8.8810000000000002</v>
      </c>
      <c r="H2101">
        <v>45.468000000000004</v>
      </c>
      <c r="I2101" t="s">
        <v>126</v>
      </c>
      <c r="J2101" t="s">
        <v>3341</v>
      </c>
      <c r="K2101" t="s">
        <v>105</v>
      </c>
    </row>
    <row r="2102" spans="1:11" x14ac:dyDescent="0.3">
      <c r="A2102" t="s">
        <v>3342</v>
      </c>
      <c r="B2102" t="s">
        <v>53</v>
      </c>
      <c r="C2102">
        <v>5</v>
      </c>
      <c r="D2102">
        <v>6</v>
      </c>
      <c r="E2102">
        <v>1908</v>
      </c>
      <c r="F2102" s="6">
        <v>4.1666666666666664E-2</v>
      </c>
      <c r="G2102">
        <v>-8.85</v>
      </c>
      <c r="H2102">
        <v>45.610999999999997</v>
      </c>
      <c r="I2102" t="s">
        <v>126</v>
      </c>
      <c r="J2102" t="s">
        <v>1013</v>
      </c>
      <c r="K2102" t="s">
        <v>105</v>
      </c>
    </row>
    <row r="2103" spans="1:11" x14ac:dyDescent="0.3">
      <c r="A2103" t="s">
        <v>3343</v>
      </c>
      <c r="B2103" t="s">
        <v>53</v>
      </c>
      <c r="C2103">
        <v>19</v>
      </c>
      <c r="D2103">
        <v>12</v>
      </c>
      <c r="E2103">
        <v>1905</v>
      </c>
      <c r="F2103" s="6">
        <v>0.79166666666666663</v>
      </c>
      <c r="G2103">
        <v>-4.3609999999999998</v>
      </c>
      <c r="H2103">
        <v>43.835000000000001</v>
      </c>
      <c r="I2103" t="s">
        <v>150</v>
      </c>
      <c r="J2103" t="s">
        <v>1102</v>
      </c>
      <c r="K2103" t="s">
        <v>105</v>
      </c>
    </row>
    <row r="2104" spans="1:11" x14ac:dyDescent="0.3">
      <c r="A2104" t="s">
        <v>3344</v>
      </c>
      <c r="B2104" t="s">
        <v>53</v>
      </c>
      <c r="C2104">
        <v>30</v>
      </c>
      <c r="D2104">
        <v>11</v>
      </c>
      <c r="E2104">
        <v>1964</v>
      </c>
      <c r="F2104" s="6">
        <v>0.75694444444444442</v>
      </c>
      <c r="G2104">
        <v>-9.7219999999999995</v>
      </c>
      <c r="H2104">
        <v>45.686</v>
      </c>
      <c r="I2104" t="s">
        <v>126</v>
      </c>
      <c r="J2104" t="s">
        <v>3345</v>
      </c>
      <c r="K2104" t="s">
        <v>105</v>
      </c>
    </row>
    <row r="2105" spans="1:11" x14ac:dyDescent="0.3">
      <c r="A2105" t="s">
        <v>3346</v>
      </c>
      <c r="B2105" t="s">
        <v>53</v>
      </c>
      <c r="C2105">
        <v>3</v>
      </c>
      <c r="D2105">
        <v>7</v>
      </c>
      <c r="E2105">
        <v>1946</v>
      </c>
      <c r="F2105" s="6">
        <v>0.78125</v>
      </c>
      <c r="G2105">
        <v>-11.54</v>
      </c>
      <c r="H2105">
        <v>42.890999999999998</v>
      </c>
      <c r="I2105" t="s">
        <v>190</v>
      </c>
      <c r="J2105" t="s">
        <v>3347</v>
      </c>
      <c r="K2105" t="s">
        <v>105</v>
      </c>
    </row>
    <row r="2106" spans="1:11" x14ac:dyDescent="0.3">
      <c r="A2106" t="s">
        <v>3348</v>
      </c>
      <c r="B2106" t="s">
        <v>53</v>
      </c>
      <c r="C2106">
        <v>13</v>
      </c>
      <c r="D2106">
        <v>12</v>
      </c>
      <c r="E2106">
        <v>1896</v>
      </c>
      <c r="F2106" s="6">
        <v>0.74375000000000002</v>
      </c>
      <c r="G2106">
        <v>-7.0960000000000001</v>
      </c>
      <c r="H2106">
        <v>50.732999999999997</v>
      </c>
      <c r="I2106" t="s">
        <v>126</v>
      </c>
      <c r="J2106" t="s">
        <v>3349</v>
      </c>
      <c r="K2106" t="s">
        <v>105</v>
      </c>
    </row>
    <row r="2107" spans="1:11" x14ac:dyDescent="0.3">
      <c r="A2107" t="s">
        <v>3350</v>
      </c>
      <c r="B2107" t="s">
        <v>53</v>
      </c>
      <c r="C2107">
        <v>27</v>
      </c>
      <c r="D2107">
        <v>11</v>
      </c>
      <c r="E2107">
        <v>1944</v>
      </c>
      <c r="F2107" s="6">
        <v>0.70833333333333337</v>
      </c>
      <c r="G2107">
        <v>-8.8260000000000005</v>
      </c>
      <c r="H2107">
        <v>45.817999999999998</v>
      </c>
      <c r="I2107" t="s">
        <v>126</v>
      </c>
      <c r="J2107" t="s">
        <v>1320</v>
      </c>
      <c r="K2107" t="s">
        <v>105</v>
      </c>
    </row>
    <row r="2108" spans="1:11" x14ac:dyDescent="0.3">
      <c r="A2108" t="s">
        <v>3351</v>
      </c>
      <c r="B2108" t="s">
        <v>53</v>
      </c>
      <c r="C2108">
        <v>10</v>
      </c>
      <c r="D2108">
        <v>9</v>
      </c>
      <c r="E2108">
        <v>1971</v>
      </c>
      <c r="F2108" s="6">
        <v>0.5</v>
      </c>
      <c r="G2108">
        <v>-14.253</v>
      </c>
      <c r="H2108">
        <v>40.840000000000003</v>
      </c>
      <c r="I2108" t="s">
        <v>190</v>
      </c>
      <c r="J2108" t="s">
        <v>1315</v>
      </c>
      <c r="K2108" t="s">
        <v>105</v>
      </c>
    </row>
    <row r="2109" spans="1:11" x14ac:dyDescent="0.3">
      <c r="A2109" t="s">
        <v>3352</v>
      </c>
      <c r="B2109" t="s">
        <v>53</v>
      </c>
      <c r="C2109">
        <v>29</v>
      </c>
      <c r="D2109">
        <v>6</v>
      </c>
      <c r="E2109">
        <v>1939</v>
      </c>
      <c r="F2109" s="6">
        <v>0.91666666666666663</v>
      </c>
      <c r="G2109">
        <v>-16.872</v>
      </c>
      <c r="H2109">
        <v>41.125999999999998</v>
      </c>
      <c r="I2109" t="s">
        <v>126</v>
      </c>
      <c r="J2109" t="s">
        <v>3353</v>
      </c>
      <c r="K2109" t="s">
        <v>105</v>
      </c>
    </row>
    <row r="2110" spans="1:11" x14ac:dyDescent="0.3">
      <c r="A2110" t="s">
        <v>3354</v>
      </c>
      <c r="B2110" t="s">
        <v>53</v>
      </c>
      <c r="C2110">
        <v>20</v>
      </c>
      <c r="D2110">
        <v>2</v>
      </c>
      <c r="E2110">
        <v>1943</v>
      </c>
      <c r="F2110" s="6">
        <v>0.51458333333333328</v>
      </c>
      <c r="G2110">
        <v>-2.351</v>
      </c>
      <c r="H2110">
        <v>48.856999999999999</v>
      </c>
      <c r="I2110" t="s">
        <v>126</v>
      </c>
      <c r="J2110" t="s">
        <v>155</v>
      </c>
      <c r="K2110" t="s">
        <v>105</v>
      </c>
    </row>
    <row r="2111" spans="1:11" x14ac:dyDescent="0.3">
      <c r="A2111" t="s">
        <v>3355</v>
      </c>
      <c r="B2111" t="s">
        <v>53</v>
      </c>
      <c r="C2111">
        <v>25</v>
      </c>
      <c r="D2111">
        <v>12</v>
      </c>
      <c r="E2111">
        <v>1925</v>
      </c>
      <c r="F2111" s="6">
        <v>0.375</v>
      </c>
      <c r="G2111">
        <v>78.518000000000001</v>
      </c>
      <c r="H2111">
        <v>-7.157</v>
      </c>
      <c r="I2111" t="s">
        <v>144</v>
      </c>
      <c r="J2111" t="s">
        <v>3356</v>
      </c>
      <c r="K2111" t="s">
        <v>105</v>
      </c>
    </row>
    <row r="2112" spans="1:11" x14ac:dyDescent="0.3">
      <c r="A2112" t="s">
        <v>3357</v>
      </c>
      <c r="B2112" t="s">
        <v>53</v>
      </c>
      <c r="C2112">
        <v>12</v>
      </c>
      <c r="D2112">
        <v>11</v>
      </c>
      <c r="E2112">
        <v>1890</v>
      </c>
      <c r="F2112" s="6">
        <v>8.3333333333333329E-2</v>
      </c>
      <c r="G2112">
        <v>-1.4450000000000001</v>
      </c>
      <c r="H2112">
        <v>43.603999999999999</v>
      </c>
      <c r="I2112" t="s">
        <v>150</v>
      </c>
      <c r="J2112" t="s">
        <v>157</v>
      </c>
      <c r="K2112" t="s">
        <v>105</v>
      </c>
    </row>
    <row r="2113" spans="1:11" x14ac:dyDescent="0.3">
      <c r="A2113" t="s">
        <v>3358</v>
      </c>
      <c r="B2113" t="s">
        <v>53</v>
      </c>
      <c r="C2113">
        <v>28</v>
      </c>
      <c r="D2113">
        <v>1</v>
      </c>
      <c r="E2113">
        <v>1920</v>
      </c>
      <c r="F2113" s="6">
        <v>4.5138888888888888E-2</v>
      </c>
      <c r="G2113">
        <v>88.177999999999997</v>
      </c>
      <c r="H2113">
        <v>39.494</v>
      </c>
      <c r="I2113" t="s">
        <v>104</v>
      </c>
      <c r="J2113" t="s">
        <v>1025</v>
      </c>
      <c r="K2113" t="s">
        <v>105</v>
      </c>
    </row>
    <row r="2114" spans="1:11" x14ac:dyDescent="0.3">
      <c r="A2114" t="s">
        <v>3359</v>
      </c>
      <c r="B2114" t="s">
        <v>53</v>
      </c>
      <c r="C2114">
        <v>20</v>
      </c>
      <c r="D2114">
        <v>7</v>
      </c>
      <c r="E2114">
        <v>1947</v>
      </c>
      <c r="F2114" s="6">
        <v>8.3333333333333329E-2</v>
      </c>
      <c r="G2114">
        <v>-104.358</v>
      </c>
      <c r="H2114">
        <v>19.768000000000001</v>
      </c>
      <c r="I2114" t="s">
        <v>104</v>
      </c>
      <c r="J2114" t="s">
        <v>3360</v>
      </c>
      <c r="K2114" t="s">
        <v>105</v>
      </c>
    </row>
    <row r="2115" spans="1:11" x14ac:dyDescent="0.3">
      <c r="A2115" t="s">
        <v>3361</v>
      </c>
      <c r="B2115" t="s">
        <v>53</v>
      </c>
      <c r="C2115">
        <v>4</v>
      </c>
      <c r="D2115">
        <v>3</v>
      </c>
      <c r="E2115">
        <v>1915</v>
      </c>
      <c r="F2115" s="6">
        <v>0.8125</v>
      </c>
      <c r="G2115">
        <v>-2.17</v>
      </c>
      <c r="H2115">
        <v>41.387999999999998</v>
      </c>
      <c r="I2115" t="s">
        <v>108</v>
      </c>
      <c r="J2115" t="s">
        <v>1882</v>
      </c>
      <c r="K2115" t="s">
        <v>105</v>
      </c>
    </row>
    <row r="2116" spans="1:11" x14ac:dyDescent="0.3">
      <c r="A2116" t="s">
        <v>3362</v>
      </c>
      <c r="B2116" t="s">
        <v>53</v>
      </c>
      <c r="C2116">
        <v>10</v>
      </c>
      <c r="D2116">
        <v>7</v>
      </c>
      <c r="E2116">
        <v>1926</v>
      </c>
      <c r="F2116" s="6">
        <v>0.125</v>
      </c>
      <c r="G2116">
        <v>73.197000000000003</v>
      </c>
      <c r="H2116">
        <v>42.878</v>
      </c>
      <c r="I2116" t="s">
        <v>106</v>
      </c>
      <c r="J2116" t="s">
        <v>3363</v>
      </c>
      <c r="K2116" t="s">
        <v>105</v>
      </c>
    </row>
    <row r="2117" spans="1:11" x14ac:dyDescent="0.3">
      <c r="A2117" t="s">
        <v>3364</v>
      </c>
      <c r="B2117" t="s">
        <v>53</v>
      </c>
      <c r="C2117">
        <v>7</v>
      </c>
      <c r="D2117">
        <v>1</v>
      </c>
      <c r="E2117">
        <v>1780</v>
      </c>
      <c r="F2117" s="6">
        <v>0.64583333333333337</v>
      </c>
      <c r="G2117">
        <v>-11.439</v>
      </c>
      <c r="H2117">
        <v>49.332999999999998</v>
      </c>
      <c r="I2117" t="s">
        <v>208</v>
      </c>
      <c r="J2117" t="s">
        <v>3365</v>
      </c>
      <c r="K2117" t="s">
        <v>105</v>
      </c>
    </row>
    <row r="2118" spans="1:11" x14ac:dyDescent="0.3">
      <c r="A2118" t="s">
        <v>3366</v>
      </c>
      <c r="B2118" t="s">
        <v>53</v>
      </c>
      <c r="C2118">
        <v>6</v>
      </c>
      <c r="D2118">
        <v>11</v>
      </c>
      <c r="E2118">
        <v>1842</v>
      </c>
      <c r="F2118" s="6">
        <v>0.35416666666666669</v>
      </c>
      <c r="G2118">
        <v>-11.396000000000001</v>
      </c>
      <c r="H2118">
        <v>50.024999999999999</v>
      </c>
      <c r="I2118" t="s">
        <v>208</v>
      </c>
      <c r="J2118" t="s">
        <v>3367</v>
      </c>
      <c r="K2118" t="s">
        <v>105</v>
      </c>
    </row>
    <row r="2119" spans="1:11" x14ac:dyDescent="0.3">
      <c r="A2119" t="s">
        <v>3368</v>
      </c>
      <c r="B2119" t="s">
        <v>53</v>
      </c>
      <c r="C2119">
        <v>10</v>
      </c>
      <c r="D2119">
        <v>3</v>
      </c>
      <c r="E2119">
        <v>1889</v>
      </c>
      <c r="F2119" s="6">
        <v>0.82291666666666663</v>
      </c>
      <c r="G2119">
        <v>-9.9960000000000004</v>
      </c>
      <c r="H2119">
        <v>53.557000000000002</v>
      </c>
      <c r="I2119" t="s">
        <v>208</v>
      </c>
      <c r="J2119" t="s">
        <v>3255</v>
      </c>
      <c r="K2119" t="s">
        <v>105</v>
      </c>
    </row>
    <row r="2120" spans="1:11" x14ac:dyDescent="0.3">
      <c r="A2120" t="s">
        <v>3369</v>
      </c>
      <c r="B2120" t="s">
        <v>53</v>
      </c>
      <c r="C2120">
        <v>8</v>
      </c>
      <c r="D2120">
        <v>10</v>
      </c>
      <c r="E2120">
        <v>1936</v>
      </c>
      <c r="F2120" s="6">
        <v>0.73611111111111116</v>
      </c>
      <c r="G2120">
        <v>82.177999999999997</v>
      </c>
      <c r="H2120">
        <v>41.468000000000004</v>
      </c>
      <c r="I2120" t="s">
        <v>144</v>
      </c>
      <c r="J2120" t="s">
        <v>3370</v>
      </c>
      <c r="K2120" t="s">
        <v>105</v>
      </c>
    </row>
    <row r="2121" spans="1:11" x14ac:dyDescent="0.3">
      <c r="A2121" t="s">
        <v>3371</v>
      </c>
      <c r="B2121" t="s">
        <v>53</v>
      </c>
      <c r="C2121">
        <v>1</v>
      </c>
      <c r="D2121">
        <v>9</v>
      </c>
      <c r="E2121">
        <v>1937</v>
      </c>
      <c r="F2121" s="6">
        <v>0.39583333333333331</v>
      </c>
      <c r="G2121">
        <v>-18.010000000000002</v>
      </c>
      <c r="H2121">
        <v>40.4</v>
      </c>
      <c r="I2121" t="s">
        <v>126</v>
      </c>
      <c r="J2121" t="s">
        <v>3372</v>
      </c>
      <c r="K2121" t="s">
        <v>105</v>
      </c>
    </row>
    <row r="2122" spans="1:11" x14ac:dyDescent="0.3">
      <c r="A2122" t="s">
        <v>3373</v>
      </c>
      <c r="B2122" t="s">
        <v>53</v>
      </c>
      <c r="C2122">
        <v>23</v>
      </c>
      <c r="D2122">
        <v>2</v>
      </c>
      <c r="E2122">
        <v>1912</v>
      </c>
      <c r="F2122" s="6">
        <v>0.41666666666666669</v>
      </c>
      <c r="G2122">
        <v>-14.221</v>
      </c>
      <c r="H2122">
        <v>41.100999999999999</v>
      </c>
      <c r="I2122" t="s">
        <v>126</v>
      </c>
      <c r="J2122" t="s">
        <v>1813</v>
      </c>
      <c r="K2122" t="s">
        <v>105</v>
      </c>
    </row>
    <row r="2123" spans="1:11" x14ac:dyDescent="0.3">
      <c r="A2123" t="s">
        <v>3374</v>
      </c>
      <c r="B2123" t="s">
        <v>53</v>
      </c>
      <c r="C2123">
        <v>2</v>
      </c>
      <c r="D2123">
        <v>4</v>
      </c>
      <c r="E2123">
        <v>1927</v>
      </c>
      <c r="F2123" s="6">
        <v>0.95833333333333337</v>
      </c>
      <c r="G2123">
        <v>75.751000000000005</v>
      </c>
      <c r="H2123">
        <v>43.079000000000001</v>
      </c>
      <c r="I2123" t="s">
        <v>144</v>
      </c>
      <c r="J2123" t="s">
        <v>2684</v>
      </c>
      <c r="K2123" t="s">
        <v>105</v>
      </c>
    </row>
    <row r="2124" spans="1:11" x14ac:dyDescent="0.3">
      <c r="A2124" t="s">
        <v>3375</v>
      </c>
      <c r="B2124" t="s">
        <v>168</v>
      </c>
      <c r="C2124">
        <v>6</v>
      </c>
      <c r="D2124">
        <v>3</v>
      </c>
      <c r="E2124">
        <v>1931</v>
      </c>
      <c r="F2124" s="6">
        <v>0.1111111111111111</v>
      </c>
      <c r="G2124">
        <v>-118.21899999999999</v>
      </c>
      <c r="H2124">
        <v>33.978999999999999</v>
      </c>
      <c r="I2124" t="s">
        <v>137</v>
      </c>
      <c r="J2124" t="s">
        <v>3376</v>
      </c>
      <c r="K2124" t="s">
        <v>105</v>
      </c>
    </row>
    <row r="2125" spans="1:11" x14ac:dyDescent="0.3">
      <c r="A2125" t="s">
        <v>3377</v>
      </c>
      <c r="B2125" t="s">
        <v>168</v>
      </c>
      <c r="C2125">
        <v>20</v>
      </c>
      <c r="D2125">
        <v>4</v>
      </c>
      <c r="E2125">
        <v>1972</v>
      </c>
      <c r="F2125" s="6">
        <v>1.8749999999999999E-2</v>
      </c>
      <c r="G2125">
        <v>84.513999999999996</v>
      </c>
      <c r="H2125">
        <v>39.103999999999999</v>
      </c>
      <c r="I2125" t="s">
        <v>144</v>
      </c>
      <c r="J2125" t="s">
        <v>140</v>
      </c>
      <c r="K2125" t="s">
        <v>105</v>
      </c>
    </row>
    <row r="2126" spans="1:11" x14ac:dyDescent="0.3">
      <c r="A2126" t="s">
        <v>3378</v>
      </c>
      <c r="B2126" t="s">
        <v>168</v>
      </c>
      <c r="C2126">
        <v>15</v>
      </c>
      <c r="D2126">
        <v>11</v>
      </c>
      <c r="E2126">
        <v>1962</v>
      </c>
      <c r="F2126" s="6">
        <v>0.80208333333333337</v>
      </c>
      <c r="G2126">
        <v>-9.1880000000000006</v>
      </c>
      <c r="H2126">
        <v>45.463999999999999</v>
      </c>
      <c r="I2126" t="s">
        <v>126</v>
      </c>
      <c r="J2126" t="s">
        <v>286</v>
      </c>
      <c r="K2126" t="s">
        <v>105</v>
      </c>
    </row>
    <row r="2127" spans="1:11" x14ac:dyDescent="0.3">
      <c r="A2127" t="s">
        <v>3379</v>
      </c>
      <c r="B2127" t="s">
        <v>168</v>
      </c>
      <c r="C2127">
        <v>9</v>
      </c>
      <c r="D2127">
        <v>2</v>
      </c>
      <c r="E2127">
        <v>1909</v>
      </c>
      <c r="F2127" s="6">
        <v>0.65069444444444446</v>
      </c>
      <c r="G2127">
        <v>8.1489999999999991</v>
      </c>
      <c r="H2127">
        <v>41.180999999999997</v>
      </c>
      <c r="I2127" t="s">
        <v>1816</v>
      </c>
      <c r="J2127" t="s">
        <v>3380</v>
      </c>
      <c r="K2127" t="s">
        <v>105</v>
      </c>
    </row>
    <row r="2128" spans="1:11" x14ac:dyDescent="0.3">
      <c r="A2128" t="s">
        <v>3381</v>
      </c>
      <c r="B2128" t="s">
        <v>168</v>
      </c>
      <c r="C2128">
        <v>31</v>
      </c>
      <c r="D2128">
        <v>8</v>
      </c>
      <c r="E2128">
        <v>1909</v>
      </c>
      <c r="F2128" s="6">
        <v>0.91666666666666663</v>
      </c>
      <c r="G2128">
        <v>-0.54400000000000004</v>
      </c>
      <c r="H2128">
        <v>46.822000000000003</v>
      </c>
      <c r="I2128" t="s">
        <v>150</v>
      </c>
      <c r="J2128" t="s">
        <v>3382</v>
      </c>
      <c r="K2128" t="s">
        <v>105</v>
      </c>
    </row>
    <row r="2129" spans="1:11" x14ac:dyDescent="0.3">
      <c r="A2129" t="s">
        <v>3383</v>
      </c>
      <c r="B2129" t="s">
        <v>168</v>
      </c>
      <c r="C2129">
        <v>24</v>
      </c>
      <c r="D2129">
        <v>4</v>
      </c>
      <c r="E2129">
        <v>1986</v>
      </c>
      <c r="F2129" s="6">
        <v>0.18680555555555556</v>
      </c>
      <c r="G2129">
        <v>-122.458</v>
      </c>
      <c r="H2129">
        <v>38.292000000000002</v>
      </c>
      <c r="I2129" t="s">
        <v>137</v>
      </c>
      <c r="J2129" t="s">
        <v>3384</v>
      </c>
      <c r="K2129" t="s">
        <v>105</v>
      </c>
    </row>
    <row r="2130" spans="1:11" x14ac:dyDescent="0.3">
      <c r="A2130" t="s">
        <v>3385</v>
      </c>
      <c r="B2130" t="s">
        <v>168</v>
      </c>
      <c r="C2130">
        <v>26</v>
      </c>
      <c r="D2130">
        <v>4</v>
      </c>
      <c r="E2130">
        <v>1933</v>
      </c>
      <c r="F2130" s="6">
        <v>0.16666666666666666</v>
      </c>
      <c r="G2130">
        <v>98.495000000000005</v>
      </c>
      <c r="H2130">
        <v>29.425000000000001</v>
      </c>
      <c r="I2130" t="s">
        <v>104</v>
      </c>
      <c r="J2130" t="s">
        <v>818</v>
      </c>
      <c r="K2130" t="s">
        <v>105</v>
      </c>
    </row>
    <row r="2131" spans="1:11" x14ac:dyDescent="0.3">
      <c r="A2131" t="s">
        <v>3386</v>
      </c>
      <c r="B2131" t="s">
        <v>168</v>
      </c>
      <c r="C2131">
        <v>31</v>
      </c>
      <c r="D2131">
        <v>1</v>
      </c>
      <c r="E2131">
        <v>1921</v>
      </c>
      <c r="F2131" s="6">
        <v>0.875</v>
      </c>
      <c r="G2131">
        <v>122.33</v>
      </c>
      <c r="H2131">
        <v>47.603000000000002</v>
      </c>
      <c r="I2131" t="s">
        <v>137</v>
      </c>
      <c r="J2131" t="s">
        <v>1144</v>
      </c>
      <c r="K2131" t="s">
        <v>105</v>
      </c>
    </row>
    <row r="2132" spans="1:11" x14ac:dyDescent="0.3">
      <c r="A2132" t="s">
        <v>3387</v>
      </c>
      <c r="B2132" t="s">
        <v>168</v>
      </c>
      <c r="C2132">
        <v>27</v>
      </c>
      <c r="D2132">
        <v>7</v>
      </c>
      <c r="E2132">
        <v>1955</v>
      </c>
      <c r="F2132" s="6">
        <v>0.15277777777777779</v>
      </c>
      <c r="G2132">
        <v>-4.3540000000000001</v>
      </c>
      <c r="H2132">
        <v>50.811</v>
      </c>
      <c r="I2132" t="s">
        <v>126</v>
      </c>
      <c r="J2132" t="s">
        <v>867</v>
      </c>
      <c r="K2132" t="s">
        <v>105</v>
      </c>
    </row>
    <row r="2133" spans="1:11" x14ac:dyDescent="0.3">
      <c r="A2133" t="s">
        <v>3388</v>
      </c>
      <c r="B2133" t="s">
        <v>168</v>
      </c>
      <c r="C2133">
        <v>9</v>
      </c>
      <c r="D2133">
        <v>4</v>
      </c>
      <c r="E2133">
        <v>1935</v>
      </c>
      <c r="F2133" s="6">
        <v>0.11944444444444445</v>
      </c>
      <c r="G2133">
        <v>75.165999999999997</v>
      </c>
      <c r="H2133">
        <v>39.951000000000001</v>
      </c>
      <c r="I2133" t="s">
        <v>144</v>
      </c>
      <c r="J2133" t="s">
        <v>1606</v>
      </c>
      <c r="K2133" t="s">
        <v>105</v>
      </c>
    </row>
    <row r="2134" spans="1:11" x14ac:dyDescent="0.3">
      <c r="A2134" t="s">
        <v>3389</v>
      </c>
      <c r="B2134" t="s">
        <v>168</v>
      </c>
      <c r="C2134">
        <v>18</v>
      </c>
      <c r="D2134">
        <v>6</v>
      </c>
      <c r="E2134">
        <v>1952</v>
      </c>
      <c r="F2134" s="6">
        <v>0.39513888888888887</v>
      </c>
      <c r="G2134">
        <v>81.582999999999998</v>
      </c>
      <c r="H2134">
        <v>41.53</v>
      </c>
      <c r="I2134" t="s">
        <v>106</v>
      </c>
      <c r="J2134" t="s">
        <v>3390</v>
      </c>
      <c r="K2134" t="s">
        <v>105</v>
      </c>
    </row>
    <row r="2135" spans="1:11" x14ac:dyDescent="0.3">
      <c r="A2135" t="s">
        <v>3391</v>
      </c>
      <c r="B2135" t="s">
        <v>168</v>
      </c>
      <c r="C2135">
        <v>15</v>
      </c>
      <c r="D2135">
        <v>9</v>
      </c>
      <c r="E2135">
        <v>1932</v>
      </c>
      <c r="F2135" s="6">
        <v>0.60763888888888884</v>
      </c>
      <c r="G2135">
        <v>87.856999999999999</v>
      </c>
      <c r="H2135">
        <v>41.893000000000001</v>
      </c>
      <c r="I2135" t="s">
        <v>144</v>
      </c>
      <c r="J2135" t="s">
        <v>3392</v>
      </c>
      <c r="K2135" t="s">
        <v>105</v>
      </c>
    </row>
    <row r="2136" spans="1:11" x14ac:dyDescent="0.3">
      <c r="A2136" t="s">
        <v>3393</v>
      </c>
      <c r="B2136" t="s">
        <v>168</v>
      </c>
      <c r="C2136">
        <v>23</v>
      </c>
      <c r="D2136">
        <v>5</v>
      </c>
      <c r="E2136">
        <v>1946</v>
      </c>
      <c r="F2136" s="6">
        <v>0.36458333333333331</v>
      </c>
      <c r="G2136">
        <v>71.129000000000005</v>
      </c>
      <c r="H2136">
        <v>42.332000000000001</v>
      </c>
      <c r="I2136" t="s">
        <v>106</v>
      </c>
      <c r="J2136" t="s">
        <v>3394</v>
      </c>
      <c r="K2136" t="s">
        <v>105</v>
      </c>
    </row>
    <row r="2137" spans="1:11" x14ac:dyDescent="0.3">
      <c r="A2137" t="s">
        <v>3395</v>
      </c>
      <c r="B2137" t="s">
        <v>168</v>
      </c>
      <c r="C2137">
        <v>18</v>
      </c>
      <c r="D2137">
        <v>7</v>
      </c>
      <c r="E2137">
        <v>1932</v>
      </c>
      <c r="F2137" s="6">
        <v>0.10208333333333333</v>
      </c>
      <c r="G2137">
        <v>-118.24299999999999</v>
      </c>
      <c r="H2137">
        <v>34.052</v>
      </c>
      <c r="I2137" t="s">
        <v>137</v>
      </c>
      <c r="J2137" t="s">
        <v>536</v>
      </c>
      <c r="K2137" t="s">
        <v>105</v>
      </c>
    </row>
    <row r="2138" spans="1:11" x14ac:dyDescent="0.3">
      <c r="A2138" t="s">
        <v>3396</v>
      </c>
      <c r="B2138" t="s">
        <v>168</v>
      </c>
      <c r="C2138">
        <v>9</v>
      </c>
      <c r="D2138">
        <v>3</v>
      </c>
      <c r="E2138">
        <v>1961</v>
      </c>
      <c r="F2138" s="6">
        <v>0.78472222222222221</v>
      </c>
      <c r="G2138">
        <v>3.1880000000000002</v>
      </c>
      <c r="H2138">
        <v>55.95</v>
      </c>
      <c r="I2138" t="s">
        <v>108</v>
      </c>
      <c r="J2138" t="s">
        <v>127</v>
      </c>
      <c r="K2138" t="s">
        <v>105</v>
      </c>
    </row>
    <row r="2139" spans="1:11" x14ac:dyDescent="0.3">
      <c r="A2139" t="s">
        <v>3397</v>
      </c>
      <c r="B2139" t="s">
        <v>168</v>
      </c>
      <c r="C2139">
        <v>13</v>
      </c>
      <c r="D2139">
        <v>2</v>
      </c>
      <c r="E2139">
        <v>1942</v>
      </c>
      <c r="F2139" s="6">
        <v>0.97916666666666663</v>
      </c>
      <c r="G2139">
        <v>74.007000000000005</v>
      </c>
      <c r="H2139">
        <v>40.713000000000001</v>
      </c>
      <c r="I2139" t="s">
        <v>106</v>
      </c>
      <c r="J2139" t="s">
        <v>124</v>
      </c>
      <c r="K2139" t="s">
        <v>105</v>
      </c>
    </row>
    <row r="2140" spans="1:11" x14ac:dyDescent="0.3">
      <c r="A2140" t="s">
        <v>3398</v>
      </c>
      <c r="B2140" t="s">
        <v>168</v>
      </c>
      <c r="C2140">
        <v>14</v>
      </c>
      <c r="D2140">
        <v>6</v>
      </c>
      <c r="E2140">
        <v>1957</v>
      </c>
      <c r="F2140" s="6">
        <v>0.15416666666666667</v>
      </c>
      <c r="G2140">
        <v>71.212000000000003</v>
      </c>
      <c r="H2140">
        <v>42.338000000000001</v>
      </c>
      <c r="I2140" t="s">
        <v>106</v>
      </c>
      <c r="J2140" t="s">
        <v>1208</v>
      </c>
      <c r="K2140" t="s">
        <v>105</v>
      </c>
    </row>
    <row r="2141" spans="1:11" x14ac:dyDescent="0.3">
      <c r="A2141" t="s">
        <v>3399</v>
      </c>
      <c r="B2141" t="s">
        <v>168</v>
      </c>
      <c r="C2141">
        <v>26</v>
      </c>
      <c r="D2141">
        <v>3</v>
      </c>
      <c r="E2141">
        <v>1959</v>
      </c>
      <c r="F2141" s="6">
        <v>0.45902777777777776</v>
      </c>
      <c r="G2141">
        <v>71.105999999999995</v>
      </c>
      <c r="H2141">
        <v>42.418999999999997</v>
      </c>
      <c r="I2141" t="s">
        <v>144</v>
      </c>
      <c r="J2141" t="s">
        <v>3400</v>
      </c>
      <c r="K2141" t="s">
        <v>105</v>
      </c>
    </row>
    <row r="2142" spans="1:11" x14ac:dyDescent="0.3">
      <c r="A2142" t="s">
        <v>3401</v>
      </c>
      <c r="B2142" t="s">
        <v>168</v>
      </c>
      <c r="C2142">
        <v>9</v>
      </c>
      <c r="D2142">
        <v>9</v>
      </c>
      <c r="E2142">
        <v>1939</v>
      </c>
      <c r="F2142" s="6">
        <v>0.34583333333333333</v>
      </c>
      <c r="G2142">
        <v>82.995999999999995</v>
      </c>
      <c r="H2142">
        <v>39.963000000000001</v>
      </c>
      <c r="I2142" t="s">
        <v>106</v>
      </c>
      <c r="J2142" t="s">
        <v>224</v>
      </c>
      <c r="K2142" t="s">
        <v>105</v>
      </c>
    </row>
    <row r="2143" spans="1:11" x14ac:dyDescent="0.3">
      <c r="A2143" t="s">
        <v>3402</v>
      </c>
      <c r="B2143" t="s">
        <v>168</v>
      </c>
      <c r="C2143">
        <v>27</v>
      </c>
      <c r="D2143">
        <v>7</v>
      </c>
      <c r="E2143">
        <v>1952</v>
      </c>
      <c r="F2143" s="6">
        <v>0.42638888888888887</v>
      </c>
      <c r="G2143">
        <v>-117.164</v>
      </c>
      <c r="H2143">
        <v>32.716000000000001</v>
      </c>
      <c r="I2143" t="s">
        <v>171</v>
      </c>
      <c r="J2143" t="s">
        <v>1080</v>
      </c>
      <c r="K2143" t="s">
        <v>105</v>
      </c>
    </row>
    <row r="2144" spans="1:11" x14ac:dyDescent="0.3">
      <c r="A2144" t="s">
        <v>3403</v>
      </c>
      <c r="B2144" t="s">
        <v>168</v>
      </c>
      <c r="C2144">
        <v>10</v>
      </c>
      <c r="D2144">
        <v>3</v>
      </c>
      <c r="E2144">
        <v>1960</v>
      </c>
      <c r="F2144" s="6">
        <v>0.20833333333333334</v>
      </c>
      <c r="G2144">
        <v>-3.9569999999999999</v>
      </c>
      <c r="H2144">
        <v>49.033999999999999</v>
      </c>
      <c r="I2144" t="s">
        <v>126</v>
      </c>
      <c r="J2144" t="s">
        <v>3404</v>
      </c>
      <c r="K2144" t="s">
        <v>105</v>
      </c>
    </row>
    <row r="2145" spans="1:11" x14ac:dyDescent="0.3">
      <c r="A2145" t="s">
        <v>3405</v>
      </c>
      <c r="B2145" t="s">
        <v>168</v>
      </c>
      <c r="C2145">
        <v>18</v>
      </c>
      <c r="D2145">
        <v>8</v>
      </c>
      <c r="E2145">
        <v>1957</v>
      </c>
      <c r="F2145" s="6">
        <v>0.77083333333333337</v>
      </c>
      <c r="G2145">
        <v>-2.2730000000000001</v>
      </c>
      <c r="H2145">
        <v>48.884</v>
      </c>
      <c r="I2145" t="s">
        <v>126</v>
      </c>
      <c r="J2145" t="s">
        <v>888</v>
      </c>
      <c r="K2145" t="s">
        <v>105</v>
      </c>
    </row>
    <row r="2146" spans="1:11" x14ac:dyDescent="0.3">
      <c r="A2146" t="s">
        <v>3406</v>
      </c>
      <c r="B2146" t="s">
        <v>168</v>
      </c>
      <c r="C2146">
        <v>1</v>
      </c>
      <c r="D2146">
        <v>4</v>
      </c>
      <c r="E2146">
        <v>1939</v>
      </c>
      <c r="F2146" s="6">
        <v>0.32430555555555557</v>
      </c>
      <c r="G2146">
        <v>78.474000000000004</v>
      </c>
      <c r="H2146">
        <v>38.030999999999999</v>
      </c>
      <c r="I2146" t="s">
        <v>144</v>
      </c>
      <c r="J2146" t="s">
        <v>3407</v>
      </c>
      <c r="K2146" t="s">
        <v>105</v>
      </c>
    </row>
    <row r="2147" spans="1:11" x14ac:dyDescent="0.3">
      <c r="A2147" t="s">
        <v>3408</v>
      </c>
      <c r="B2147" t="s">
        <v>168</v>
      </c>
      <c r="C2147">
        <v>21</v>
      </c>
      <c r="D2147">
        <v>9</v>
      </c>
      <c r="E2147">
        <v>1945</v>
      </c>
      <c r="F2147" s="6">
        <v>0.84583333333333333</v>
      </c>
      <c r="G2147">
        <v>72.673000000000002</v>
      </c>
      <c r="H2147">
        <v>41.765999999999998</v>
      </c>
      <c r="I2147" t="s">
        <v>106</v>
      </c>
      <c r="J2147" t="s">
        <v>1915</v>
      </c>
      <c r="K2147" t="s">
        <v>105</v>
      </c>
    </row>
    <row r="2148" spans="1:11" x14ac:dyDescent="0.3">
      <c r="A2148" t="s">
        <v>3409</v>
      </c>
      <c r="B2148" t="s">
        <v>168</v>
      </c>
      <c r="C2148">
        <v>5</v>
      </c>
      <c r="D2148">
        <v>6</v>
      </c>
      <c r="E2148">
        <v>1952</v>
      </c>
      <c r="F2148" s="6">
        <v>0.875</v>
      </c>
      <c r="G2148">
        <v>72.585999999999999</v>
      </c>
      <c r="H2148">
        <v>42.101999999999997</v>
      </c>
      <c r="I2148" t="s">
        <v>106</v>
      </c>
      <c r="J2148" t="s">
        <v>534</v>
      </c>
      <c r="K2148" t="s">
        <v>105</v>
      </c>
    </row>
    <row r="2149" spans="1:11" x14ac:dyDescent="0.3">
      <c r="A2149" t="s">
        <v>3410</v>
      </c>
      <c r="B2149" t="s">
        <v>168</v>
      </c>
      <c r="C2149">
        <v>23</v>
      </c>
      <c r="D2149">
        <v>2</v>
      </c>
      <c r="E2149">
        <v>1968</v>
      </c>
      <c r="F2149" s="6">
        <v>0.47222222222222221</v>
      </c>
      <c r="G2149">
        <v>-6.1680000000000001</v>
      </c>
      <c r="H2149">
        <v>49.356999999999999</v>
      </c>
      <c r="I2149" t="s">
        <v>126</v>
      </c>
      <c r="J2149" t="s">
        <v>3411</v>
      </c>
      <c r="K2149" t="s">
        <v>105</v>
      </c>
    </row>
    <row r="2150" spans="1:11" x14ac:dyDescent="0.3">
      <c r="A2150" t="s">
        <v>3412</v>
      </c>
      <c r="B2150" t="s">
        <v>168</v>
      </c>
      <c r="C2150">
        <v>9</v>
      </c>
      <c r="D2150">
        <v>2</v>
      </c>
      <c r="E2150">
        <v>1942</v>
      </c>
      <c r="F2150" s="6">
        <v>0.98750000000000004</v>
      </c>
      <c r="G2150">
        <v>81.680999999999997</v>
      </c>
      <c r="H2150">
        <v>41.417000000000002</v>
      </c>
      <c r="I2150" t="s">
        <v>106</v>
      </c>
      <c r="J2150" t="s">
        <v>3413</v>
      </c>
      <c r="K2150" t="s">
        <v>105</v>
      </c>
    </row>
    <row r="2151" spans="1:11" x14ac:dyDescent="0.3">
      <c r="A2151" t="s">
        <v>3414</v>
      </c>
      <c r="B2151" t="s">
        <v>168</v>
      </c>
      <c r="C2151">
        <v>2</v>
      </c>
      <c r="D2151">
        <v>1</v>
      </c>
      <c r="E2151">
        <v>1919</v>
      </c>
      <c r="F2151" s="6">
        <v>0.25</v>
      </c>
      <c r="G2151">
        <v>90.962999999999994</v>
      </c>
      <c r="H2151">
        <v>44.600999999999999</v>
      </c>
      <c r="I2151" t="s">
        <v>104</v>
      </c>
      <c r="J2151" t="s">
        <v>3415</v>
      </c>
      <c r="K2151" t="s">
        <v>105</v>
      </c>
    </row>
    <row r="2152" spans="1:11" x14ac:dyDescent="0.3">
      <c r="A2152" t="s">
        <v>3416</v>
      </c>
      <c r="B2152" t="s">
        <v>168</v>
      </c>
      <c r="C2152">
        <v>24</v>
      </c>
      <c r="D2152">
        <v>1</v>
      </c>
      <c r="E2152">
        <v>1964</v>
      </c>
      <c r="F2152" s="6">
        <v>0.25</v>
      </c>
      <c r="G2152">
        <v>-6.6479999999999997</v>
      </c>
      <c r="H2152">
        <v>44.386000000000003</v>
      </c>
      <c r="I2152" t="s">
        <v>126</v>
      </c>
      <c r="J2152" t="s">
        <v>3417</v>
      </c>
      <c r="K2152" t="s">
        <v>105</v>
      </c>
    </row>
    <row r="2153" spans="1:11" x14ac:dyDescent="0.3">
      <c r="A2153" t="s">
        <v>3418</v>
      </c>
      <c r="B2153" t="s">
        <v>168</v>
      </c>
      <c r="C2153">
        <v>13</v>
      </c>
      <c r="D2153">
        <v>8</v>
      </c>
      <c r="E2153">
        <v>1990</v>
      </c>
      <c r="F2153" s="6">
        <v>0.72916666666666663</v>
      </c>
      <c r="G2153">
        <v>-9.1880000000000006</v>
      </c>
      <c r="H2153">
        <v>45.463999999999999</v>
      </c>
      <c r="I2153" t="s">
        <v>190</v>
      </c>
      <c r="J2153" t="s">
        <v>286</v>
      </c>
      <c r="K2153" t="s">
        <v>105</v>
      </c>
    </row>
    <row r="2154" spans="1:11" x14ac:dyDescent="0.3">
      <c r="A2154" t="s">
        <v>3419</v>
      </c>
      <c r="B2154" t="s">
        <v>168</v>
      </c>
      <c r="C2154">
        <v>9</v>
      </c>
      <c r="D2154">
        <v>3</v>
      </c>
      <c r="E2154">
        <v>1938</v>
      </c>
      <c r="F2154" s="6">
        <v>0.99305555555555558</v>
      </c>
      <c r="G2154">
        <v>-2.351</v>
      </c>
      <c r="H2154">
        <v>48.856999999999999</v>
      </c>
      <c r="I2154" t="s">
        <v>108</v>
      </c>
      <c r="J2154" t="s">
        <v>155</v>
      </c>
      <c r="K2154" t="s">
        <v>105</v>
      </c>
    </row>
    <row r="2155" spans="1:11" x14ac:dyDescent="0.3">
      <c r="A2155" t="s">
        <v>3420</v>
      </c>
      <c r="B2155" t="s">
        <v>168</v>
      </c>
      <c r="C2155">
        <v>25</v>
      </c>
      <c r="D2155">
        <v>4</v>
      </c>
      <c r="E2155">
        <v>1956</v>
      </c>
      <c r="F2155" s="6">
        <v>0.4513888888888889</v>
      </c>
      <c r="G2155">
        <v>122.71599999999999</v>
      </c>
      <c r="H2155">
        <v>38.44</v>
      </c>
      <c r="I2155" t="s">
        <v>137</v>
      </c>
      <c r="J2155" t="s">
        <v>3421</v>
      </c>
      <c r="K2155" t="s">
        <v>105</v>
      </c>
    </row>
    <row r="2156" spans="1:11" x14ac:dyDescent="0.3">
      <c r="A2156" t="s">
        <v>3422</v>
      </c>
      <c r="B2156" t="s">
        <v>168</v>
      </c>
      <c r="C2156">
        <v>16</v>
      </c>
      <c r="D2156">
        <v>2</v>
      </c>
      <c r="E2156">
        <v>1958</v>
      </c>
      <c r="F2156" s="6">
        <v>1.3888888888888888E-2</v>
      </c>
      <c r="G2156">
        <v>-2.351</v>
      </c>
      <c r="H2156">
        <v>48.856999999999999</v>
      </c>
      <c r="I2156" t="s">
        <v>126</v>
      </c>
      <c r="J2156" t="s">
        <v>155</v>
      </c>
      <c r="K2156" t="s">
        <v>105</v>
      </c>
    </row>
    <row r="2157" spans="1:11" x14ac:dyDescent="0.3">
      <c r="A2157" t="s">
        <v>3423</v>
      </c>
      <c r="B2157" t="s">
        <v>168</v>
      </c>
      <c r="C2157">
        <v>14</v>
      </c>
      <c r="D2157">
        <v>9</v>
      </c>
      <c r="E2157">
        <v>1957</v>
      </c>
      <c r="F2157" s="6">
        <v>0.3611111111111111</v>
      </c>
      <c r="G2157">
        <v>-1.7190000000000001</v>
      </c>
      <c r="H2157">
        <v>48.99</v>
      </c>
      <c r="I2157" t="s">
        <v>126</v>
      </c>
      <c r="J2157" t="s">
        <v>3424</v>
      </c>
      <c r="K2157" t="s">
        <v>105</v>
      </c>
    </row>
    <row r="2158" spans="1:11" x14ac:dyDescent="0.3">
      <c r="A2158" t="s">
        <v>3425</v>
      </c>
      <c r="B2158" t="s">
        <v>168</v>
      </c>
      <c r="C2158">
        <v>15</v>
      </c>
      <c r="D2158">
        <v>4</v>
      </c>
      <c r="E2158">
        <v>1980</v>
      </c>
      <c r="F2158" s="6">
        <v>0.3888888888888889</v>
      </c>
      <c r="G2158">
        <v>-12.494</v>
      </c>
      <c r="H2158">
        <v>41.890999999999998</v>
      </c>
      <c r="I2158" t="s">
        <v>190</v>
      </c>
      <c r="J2158" t="s">
        <v>297</v>
      </c>
      <c r="K2158" t="s">
        <v>105</v>
      </c>
    </row>
    <row r="2159" spans="1:11" x14ac:dyDescent="0.3">
      <c r="A2159" t="s">
        <v>3426</v>
      </c>
      <c r="B2159" t="s">
        <v>168</v>
      </c>
      <c r="C2159">
        <v>15</v>
      </c>
      <c r="D2159">
        <v>3</v>
      </c>
      <c r="E2159">
        <v>1851</v>
      </c>
      <c r="F2159" s="6">
        <v>0.30208333333333331</v>
      </c>
      <c r="G2159">
        <v>-13.411</v>
      </c>
      <c r="H2159">
        <v>52.523000000000003</v>
      </c>
      <c r="I2159" t="s">
        <v>208</v>
      </c>
      <c r="J2159" t="s">
        <v>209</v>
      </c>
      <c r="K2159" t="s">
        <v>105</v>
      </c>
    </row>
    <row r="2160" spans="1:11" x14ac:dyDescent="0.3">
      <c r="A2160" t="s">
        <v>3427</v>
      </c>
      <c r="B2160" t="s">
        <v>168</v>
      </c>
      <c r="C2160">
        <v>5</v>
      </c>
      <c r="D2160">
        <v>2</v>
      </c>
      <c r="E2160">
        <v>1964</v>
      </c>
      <c r="F2160" s="6">
        <v>0.6875</v>
      </c>
      <c r="G2160">
        <v>-12.339</v>
      </c>
      <c r="H2160">
        <v>45.435000000000002</v>
      </c>
      <c r="I2160" t="s">
        <v>126</v>
      </c>
      <c r="J2160" t="s">
        <v>662</v>
      </c>
      <c r="K2160" t="s">
        <v>105</v>
      </c>
    </row>
    <row r="2161" spans="1:11" x14ac:dyDescent="0.3">
      <c r="A2161" t="s">
        <v>3428</v>
      </c>
      <c r="B2161" t="s">
        <v>168</v>
      </c>
      <c r="C2161">
        <v>12</v>
      </c>
      <c r="D2161">
        <v>9</v>
      </c>
      <c r="E2161">
        <v>1974</v>
      </c>
      <c r="F2161" s="6">
        <v>6.9444444444444441E-3</v>
      </c>
      <c r="G2161">
        <v>-1.359</v>
      </c>
      <c r="H2161">
        <v>44.017000000000003</v>
      </c>
      <c r="I2161" t="s">
        <v>126</v>
      </c>
      <c r="J2161" t="s">
        <v>1662</v>
      </c>
      <c r="K2161" t="s">
        <v>105</v>
      </c>
    </row>
    <row r="2162" spans="1:11" x14ac:dyDescent="0.3">
      <c r="A2162" t="s">
        <v>3429</v>
      </c>
      <c r="B2162" t="s">
        <v>168</v>
      </c>
      <c r="C2162">
        <v>20</v>
      </c>
      <c r="D2162">
        <v>2</v>
      </c>
      <c r="E2162">
        <v>1955</v>
      </c>
      <c r="F2162" s="6">
        <v>0.14652777777777778</v>
      </c>
      <c r="G2162">
        <v>-6.6319999999999997</v>
      </c>
      <c r="H2162">
        <v>46.52</v>
      </c>
      <c r="I2162" t="s">
        <v>126</v>
      </c>
      <c r="J2162" t="s">
        <v>3430</v>
      </c>
      <c r="K2162" t="s">
        <v>105</v>
      </c>
    </row>
    <row r="2163" spans="1:11" x14ac:dyDescent="0.3">
      <c r="A2163" t="s">
        <v>3431</v>
      </c>
      <c r="B2163" t="s">
        <v>168</v>
      </c>
      <c r="C2163">
        <v>17</v>
      </c>
      <c r="D2163">
        <v>6</v>
      </c>
      <c r="E2163">
        <v>1995</v>
      </c>
      <c r="F2163" s="6">
        <v>0.82986111111111116</v>
      </c>
      <c r="G2163">
        <v>-1.8520000000000001</v>
      </c>
      <c r="H2163">
        <v>50.957999999999998</v>
      </c>
      <c r="I2163" t="s">
        <v>190</v>
      </c>
      <c r="J2163" t="s">
        <v>3432</v>
      </c>
      <c r="K2163" t="s">
        <v>105</v>
      </c>
    </row>
    <row r="2164" spans="1:11" x14ac:dyDescent="0.3">
      <c r="A2164" t="s">
        <v>3433</v>
      </c>
      <c r="B2164" t="s">
        <v>168</v>
      </c>
      <c r="C2164">
        <v>27</v>
      </c>
      <c r="D2164">
        <v>11</v>
      </c>
      <c r="E2164">
        <v>1957</v>
      </c>
      <c r="F2164" s="6">
        <v>0.34375</v>
      </c>
      <c r="G2164">
        <v>74.007000000000005</v>
      </c>
      <c r="H2164">
        <v>40.713000000000001</v>
      </c>
      <c r="I2164" t="s">
        <v>144</v>
      </c>
      <c r="J2164" t="s">
        <v>124</v>
      </c>
      <c r="K2164" t="s">
        <v>105</v>
      </c>
    </row>
    <row r="2165" spans="1:11" x14ac:dyDescent="0.3">
      <c r="A2165" t="s">
        <v>3434</v>
      </c>
      <c r="B2165" t="s">
        <v>168</v>
      </c>
      <c r="C2165">
        <v>8</v>
      </c>
      <c r="D2165">
        <v>11</v>
      </c>
      <c r="E2165">
        <v>1959</v>
      </c>
      <c r="F2165" s="6">
        <v>0.96875</v>
      </c>
      <c r="G2165">
        <v>71.058999999999997</v>
      </c>
      <c r="H2165">
        <v>42.359000000000002</v>
      </c>
      <c r="I2165" t="s">
        <v>144</v>
      </c>
      <c r="J2165" t="s">
        <v>176</v>
      </c>
      <c r="K2165" t="s">
        <v>105</v>
      </c>
    </row>
    <row r="2166" spans="1:11" x14ac:dyDescent="0.3">
      <c r="A2166" t="s">
        <v>3435</v>
      </c>
      <c r="B2166" t="s">
        <v>168</v>
      </c>
      <c r="C2166">
        <v>14</v>
      </c>
      <c r="D2166">
        <v>5</v>
      </c>
      <c r="E2166">
        <v>1985</v>
      </c>
      <c r="F2166" s="6">
        <v>0.53819444444444442</v>
      </c>
      <c r="G2166">
        <v>-6.2240000000000002</v>
      </c>
      <c r="H2166">
        <v>46.192999999999998</v>
      </c>
      <c r="I2166" t="s">
        <v>190</v>
      </c>
      <c r="J2166" t="s">
        <v>1769</v>
      </c>
      <c r="K2166" t="s">
        <v>105</v>
      </c>
    </row>
    <row r="2167" spans="1:11" x14ac:dyDescent="0.3">
      <c r="A2167" t="s">
        <v>3436</v>
      </c>
      <c r="B2167" t="s">
        <v>168</v>
      </c>
      <c r="C2167">
        <v>2</v>
      </c>
      <c r="D2167">
        <v>3</v>
      </c>
      <c r="E2167">
        <v>1763</v>
      </c>
      <c r="F2167" s="6">
        <v>0.66666666666666663</v>
      </c>
      <c r="G2167">
        <v>-11.329000000000001</v>
      </c>
      <c r="H2167">
        <v>50.718000000000004</v>
      </c>
      <c r="I2167" t="s">
        <v>208</v>
      </c>
      <c r="J2167" t="s">
        <v>3437</v>
      </c>
      <c r="K2167" t="s">
        <v>105</v>
      </c>
    </row>
    <row r="2168" spans="1:11" x14ac:dyDescent="0.3">
      <c r="A2168" t="s">
        <v>3438</v>
      </c>
      <c r="B2168" t="s">
        <v>168</v>
      </c>
      <c r="C2168">
        <v>13</v>
      </c>
      <c r="D2168">
        <v>5</v>
      </c>
      <c r="E2168">
        <v>1944</v>
      </c>
      <c r="F2168" s="6">
        <v>0.97916666666666663</v>
      </c>
      <c r="G2168">
        <v>90.052000000000007</v>
      </c>
      <c r="H2168">
        <v>35.143000000000001</v>
      </c>
      <c r="I2168" t="s">
        <v>144</v>
      </c>
      <c r="J2168" t="s">
        <v>1903</v>
      </c>
      <c r="K2168" t="s">
        <v>105</v>
      </c>
    </row>
    <row r="2169" spans="1:11" x14ac:dyDescent="0.3">
      <c r="A2169" t="s">
        <v>3439</v>
      </c>
      <c r="B2169" t="s">
        <v>168</v>
      </c>
      <c r="C2169">
        <v>28</v>
      </c>
      <c r="D2169">
        <v>4</v>
      </c>
      <c r="E2169">
        <v>1930</v>
      </c>
      <c r="F2169" s="6">
        <v>0.6645833333333333</v>
      </c>
      <c r="G2169">
        <v>-101.83199999999999</v>
      </c>
      <c r="H2169">
        <v>35.207000000000001</v>
      </c>
      <c r="I2169" t="s">
        <v>144</v>
      </c>
      <c r="J2169" t="s">
        <v>3440</v>
      </c>
      <c r="K2169" t="s">
        <v>105</v>
      </c>
    </row>
    <row r="2170" spans="1:11" x14ac:dyDescent="0.3">
      <c r="A2170" t="s">
        <v>3441</v>
      </c>
      <c r="B2170" t="s">
        <v>168</v>
      </c>
      <c r="C2170">
        <v>13</v>
      </c>
      <c r="D2170">
        <v>1</v>
      </c>
      <c r="E2170">
        <v>1934</v>
      </c>
      <c r="F2170" s="6">
        <v>0.61805555555555558</v>
      </c>
      <c r="G2170">
        <v>118.14100000000001</v>
      </c>
      <c r="H2170">
        <v>34.15</v>
      </c>
      <c r="I2170" t="s">
        <v>137</v>
      </c>
      <c r="J2170" t="s">
        <v>2666</v>
      </c>
      <c r="K2170" t="s">
        <v>105</v>
      </c>
    </row>
    <row r="2171" spans="1:11" x14ac:dyDescent="0.3">
      <c r="A2171" t="s">
        <v>3442</v>
      </c>
      <c r="B2171" t="s">
        <v>53</v>
      </c>
      <c r="C2171">
        <v>14</v>
      </c>
      <c r="D2171">
        <v>2</v>
      </c>
      <c r="E2171">
        <v>1966</v>
      </c>
      <c r="F2171" s="6">
        <v>0.24305555555555555</v>
      </c>
      <c r="G2171">
        <v>-11.331</v>
      </c>
      <c r="H2171">
        <v>43.319000000000003</v>
      </c>
      <c r="I2171" t="s">
        <v>126</v>
      </c>
      <c r="J2171" t="s">
        <v>787</v>
      </c>
      <c r="K2171" t="s">
        <v>105</v>
      </c>
    </row>
    <row r="2172" spans="1:11" x14ac:dyDescent="0.3">
      <c r="A2172" t="s">
        <v>3443</v>
      </c>
      <c r="B2172" t="s">
        <v>168</v>
      </c>
      <c r="C2172">
        <v>21</v>
      </c>
      <c r="D2172">
        <v>10</v>
      </c>
      <c r="E2172">
        <v>1956</v>
      </c>
      <c r="F2172" s="6">
        <v>0.53402777777777777</v>
      </c>
      <c r="G2172">
        <v>-121.88800000000001</v>
      </c>
      <c r="H2172">
        <v>37.335000000000001</v>
      </c>
      <c r="I2172" t="s">
        <v>137</v>
      </c>
      <c r="J2172" t="s">
        <v>3444</v>
      </c>
      <c r="K2172" t="s">
        <v>105</v>
      </c>
    </row>
    <row r="2173" spans="1:11" x14ac:dyDescent="0.3">
      <c r="A2173" t="s">
        <v>3445</v>
      </c>
      <c r="B2173" t="s">
        <v>168</v>
      </c>
      <c r="C2173">
        <v>27</v>
      </c>
      <c r="D2173">
        <v>10</v>
      </c>
      <c r="E2173">
        <v>1945</v>
      </c>
      <c r="F2173" s="6">
        <v>7.7777777777777779E-2</v>
      </c>
      <c r="G2173">
        <v>87.835999999999999</v>
      </c>
      <c r="H2173">
        <v>42.011000000000003</v>
      </c>
      <c r="I2173" t="s">
        <v>104</v>
      </c>
      <c r="J2173" t="s">
        <v>3446</v>
      </c>
      <c r="K2173" t="s">
        <v>105</v>
      </c>
    </row>
    <row r="2174" spans="1:11" x14ac:dyDescent="0.3">
      <c r="A2174" t="s">
        <v>3447</v>
      </c>
      <c r="B2174" t="s">
        <v>53</v>
      </c>
      <c r="C2174">
        <v>24</v>
      </c>
      <c r="D2174">
        <v>4</v>
      </c>
      <c r="E2174">
        <v>1938</v>
      </c>
      <c r="F2174" s="6">
        <v>0.19444444444444445</v>
      </c>
      <c r="G2174">
        <v>82.557000000000002</v>
      </c>
      <c r="H2174">
        <v>36.972999999999999</v>
      </c>
      <c r="I2174" t="s">
        <v>144</v>
      </c>
      <c r="J2174" t="s">
        <v>3448</v>
      </c>
      <c r="K2174" t="s">
        <v>105</v>
      </c>
    </row>
    <row r="2175" spans="1:11" x14ac:dyDescent="0.3">
      <c r="A2175" t="s">
        <v>3449</v>
      </c>
      <c r="B2175" t="s">
        <v>53</v>
      </c>
      <c r="C2175">
        <v>4</v>
      </c>
      <c r="D2175">
        <v>9</v>
      </c>
      <c r="E2175">
        <v>1905</v>
      </c>
      <c r="F2175" s="6">
        <v>0.64583333333333337</v>
      </c>
      <c r="G2175">
        <v>90.703999999999994</v>
      </c>
      <c r="H2175">
        <v>42.85</v>
      </c>
      <c r="I2175" t="s">
        <v>104</v>
      </c>
      <c r="J2175" t="s">
        <v>3450</v>
      </c>
      <c r="K2175" t="s">
        <v>105</v>
      </c>
    </row>
    <row r="2176" spans="1:11" x14ac:dyDescent="0.3">
      <c r="A2176" t="s">
        <v>3451</v>
      </c>
      <c r="B2176" t="s">
        <v>53</v>
      </c>
      <c r="C2176">
        <v>22</v>
      </c>
      <c r="D2176">
        <v>6</v>
      </c>
      <c r="E2176">
        <v>1973</v>
      </c>
      <c r="F2176" s="6">
        <v>0.37916666666666665</v>
      </c>
      <c r="G2176">
        <v>-118.492</v>
      </c>
      <c r="H2176">
        <v>34.011000000000003</v>
      </c>
      <c r="I2176" t="s">
        <v>171</v>
      </c>
      <c r="J2176" t="s">
        <v>206</v>
      </c>
      <c r="K2176" t="s">
        <v>105</v>
      </c>
    </row>
    <row r="2177" spans="1:11" x14ac:dyDescent="0.3">
      <c r="A2177" t="s">
        <v>3452</v>
      </c>
      <c r="B2177" t="s">
        <v>53</v>
      </c>
      <c r="C2177">
        <v>13</v>
      </c>
      <c r="D2177">
        <v>8</v>
      </c>
      <c r="E2177">
        <v>1961</v>
      </c>
      <c r="F2177" s="6">
        <v>0.85902777777777772</v>
      </c>
      <c r="G2177">
        <v>120.42</v>
      </c>
      <c r="H2177">
        <v>37.366999999999997</v>
      </c>
      <c r="I2177" t="s">
        <v>171</v>
      </c>
      <c r="J2177" t="s">
        <v>3453</v>
      </c>
      <c r="K2177" t="s">
        <v>105</v>
      </c>
    </row>
    <row r="2178" spans="1:11" x14ac:dyDescent="0.3">
      <c r="A2178" t="s">
        <v>3454</v>
      </c>
      <c r="B2178" t="s">
        <v>53</v>
      </c>
      <c r="C2178">
        <v>27</v>
      </c>
      <c r="D2178">
        <v>5</v>
      </c>
      <c r="E2178">
        <v>1921</v>
      </c>
      <c r="F2178" s="6">
        <v>0.50694444444444442</v>
      </c>
      <c r="G2178">
        <v>86.478999999999999</v>
      </c>
      <c r="H2178">
        <v>42.110999999999997</v>
      </c>
      <c r="I2178" t="s">
        <v>144</v>
      </c>
      <c r="J2178" t="s">
        <v>3455</v>
      </c>
      <c r="K2178" t="s">
        <v>105</v>
      </c>
    </row>
    <row r="2179" spans="1:11" x14ac:dyDescent="0.3">
      <c r="A2179" t="s">
        <v>3456</v>
      </c>
      <c r="B2179" t="s">
        <v>53</v>
      </c>
      <c r="C2179">
        <v>12</v>
      </c>
      <c r="D2179">
        <v>8</v>
      </c>
      <c r="E2179">
        <v>1975</v>
      </c>
      <c r="F2179" s="6">
        <v>0.81805555555555554</v>
      </c>
      <c r="G2179">
        <v>70.480999999999995</v>
      </c>
      <c r="H2179">
        <v>41.649000000000001</v>
      </c>
      <c r="I2179" t="s">
        <v>106</v>
      </c>
      <c r="J2179" t="s">
        <v>3457</v>
      </c>
      <c r="K2179" t="s">
        <v>105</v>
      </c>
    </row>
    <row r="2180" spans="1:11" x14ac:dyDescent="0.3">
      <c r="A2180" t="s">
        <v>3458</v>
      </c>
      <c r="B2180" t="s">
        <v>53</v>
      </c>
      <c r="C2180">
        <v>29</v>
      </c>
      <c r="D2180">
        <v>5</v>
      </c>
      <c r="E2180">
        <v>1979</v>
      </c>
      <c r="F2180" s="6">
        <v>4.2361111111111113E-2</v>
      </c>
      <c r="G2180">
        <v>-118.125</v>
      </c>
      <c r="H2180">
        <v>33.881999999999998</v>
      </c>
      <c r="I2180" t="s">
        <v>171</v>
      </c>
      <c r="J2180" t="s">
        <v>3459</v>
      </c>
      <c r="K2180" t="s">
        <v>105</v>
      </c>
    </row>
    <row r="2181" spans="1:11" x14ac:dyDescent="0.3">
      <c r="A2181" t="s">
        <v>3460</v>
      </c>
      <c r="B2181" t="s">
        <v>53</v>
      </c>
      <c r="C2181">
        <v>19</v>
      </c>
      <c r="D2181">
        <v>3</v>
      </c>
      <c r="E2181">
        <v>1812</v>
      </c>
      <c r="F2181" s="6">
        <v>0.66666666666666663</v>
      </c>
      <c r="G2181">
        <v>-3.4279999999999999</v>
      </c>
      <c r="H2181">
        <v>50.448</v>
      </c>
      <c r="I2181" t="s">
        <v>150</v>
      </c>
      <c r="J2181" t="s">
        <v>3461</v>
      </c>
      <c r="K2181" t="s">
        <v>105</v>
      </c>
    </row>
    <row r="2182" spans="1:11" x14ac:dyDescent="0.3">
      <c r="A2182" t="s">
        <v>3462</v>
      </c>
      <c r="B2182" t="s">
        <v>53</v>
      </c>
      <c r="C2182">
        <v>18</v>
      </c>
      <c r="D2182">
        <v>6</v>
      </c>
      <c r="E2182">
        <v>1940</v>
      </c>
      <c r="F2182" s="6">
        <v>0.39583333333333331</v>
      </c>
      <c r="G2182">
        <v>-9.39</v>
      </c>
      <c r="H2182">
        <v>45.853000000000002</v>
      </c>
      <c r="I2182" t="s">
        <v>190</v>
      </c>
      <c r="J2182" t="s">
        <v>753</v>
      </c>
      <c r="K2182" t="s">
        <v>105</v>
      </c>
    </row>
    <row r="2183" spans="1:11" x14ac:dyDescent="0.3">
      <c r="A2183" t="s">
        <v>3463</v>
      </c>
      <c r="B2183" t="s">
        <v>53</v>
      </c>
      <c r="C2183">
        <v>18</v>
      </c>
      <c r="D2183">
        <v>8</v>
      </c>
      <c r="E2183">
        <v>1917</v>
      </c>
      <c r="F2183" s="6">
        <v>0.63194444444444442</v>
      </c>
      <c r="G2183">
        <v>122.42</v>
      </c>
      <c r="H2183">
        <v>37.78</v>
      </c>
      <c r="I2183" t="s">
        <v>137</v>
      </c>
      <c r="J2183" t="s">
        <v>172</v>
      </c>
      <c r="K2183" t="s">
        <v>105</v>
      </c>
    </row>
    <row r="2184" spans="1:11" x14ac:dyDescent="0.3">
      <c r="A2184" t="s">
        <v>3464</v>
      </c>
      <c r="B2184" t="s">
        <v>168</v>
      </c>
      <c r="C2184">
        <v>1</v>
      </c>
      <c r="D2184">
        <v>10</v>
      </c>
      <c r="E2184">
        <v>1989</v>
      </c>
      <c r="F2184" s="6">
        <v>0.93472222222222223</v>
      </c>
      <c r="G2184">
        <v>71.802000000000007</v>
      </c>
      <c r="H2184">
        <v>42.262</v>
      </c>
      <c r="I2184" t="s">
        <v>106</v>
      </c>
      <c r="J2184" t="s">
        <v>520</v>
      </c>
      <c r="K2184" t="s">
        <v>105</v>
      </c>
    </row>
    <row r="2185" spans="1:11" x14ac:dyDescent="0.3">
      <c r="A2185" t="s">
        <v>3465</v>
      </c>
      <c r="B2185" t="s">
        <v>53</v>
      </c>
      <c r="C2185">
        <v>14</v>
      </c>
      <c r="D2185">
        <v>3</v>
      </c>
      <c r="E2185">
        <v>1847</v>
      </c>
      <c r="F2185" s="6">
        <v>0.41666666666666669</v>
      </c>
      <c r="H2185">
        <v>-12.622</v>
      </c>
      <c r="I2185" t="s">
        <v>3466</v>
      </c>
      <c r="J2185" t="s">
        <v>3467</v>
      </c>
      <c r="K2185" t="s">
        <v>105</v>
      </c>
    </row>
    <row r="2186" spans="1:11" x14ac:dyDescent="0.3">
      <c r="A2186" t="s">
        <v>3468</v>
      </c>
      <c r="B2186" t="s">
        <v>168</v>
      </c>
      <c r="C2186">
        <v>15</v>
      </c>
      <c r="D2186">
        <v>3</v>
      </c>
      <c r="E2186">
        <v>1915</v>
      </c>
      <c r="F2186" s="6">
        <v>0.625</v>
      </c>
      <c r="G2186">
        <v>-7.6829999999999998</v>
      </c>
      <c r="H2186">
        <v>45.067999999999998</v>
      </c>
      <c r="I2186" t="s">
        <v>126</v>
      </c>
      <c r="J2186" t="s">
        <v>191</v>
      </c>
      <c r="K2186" t="s">
        <v>105</v>
      </c>
    </row>
    <row r="2187" spans="1:11" x14ac:dyDescent="0.3">
      <c r="A2187" t="s">
        <v>3469</v>
      </c>
      <c r="B2187" t="s">
        <v>168</v>
      </c>
      <c r="C2187">
        <v>10</v>
      </c>
      <c r="D2187">
        <v>4</v>
      </c>
      <c r="E2187">
        <v>1946</v>
      </c>
      <c r="F2187" s="6">
        <v>0.5</v>
      </c>
      <c r="G2187">
        <v>-10.925000000000001</v>
      </c>
      <c r="H2187">
        <v>44.646999999999998</v>
      </c>
      <c r="I2187" t="s">
        <v>190</v>
      </c>
      <c r="J2187" t="s">
        <v>321</v>
      </c>
      <c r="K2187" t="s">
        <v>105</v>
      </c>
    </row>
    <row r="2188" spans="1:11" x14ac:dyDescent="0.3">
      <c r="A2188" t="s">
        <v>3470</v>
      </c>
      <c r="B2188" t="s">
        <v>168</v>
      </c>
      <c r="C2188">
        <v>5</v>
      </c>
      <c r="D2188">
        <v>6</v>
      </c>
      <c r="E2188">
        <v>1976</v>
      </c>
      <c r="F2188" s="6">
        <v>0.5625</v>
      </c>
      <c r="G2188">
        <v>-12.494</v>
      </c>
      <c r="H2188">
        <v>41.890999999999998</v>
      </c>
      <c r="I2188" t="s">
        <v>190</v>
      </c>
      <c r="J2188" t="s">
        <v>297</v>
      </c>
      <c r="K2188" t="s">
        <v>105</v>
      </c>
    </row>
    <row r="2189" spans="1:11" x14ac:dyDescent="0.3">
      <c r="A2189" t="s">
        <v>3471</v>
      </c>
      <c r="B2189" t="s">
        <v>168</v>
      </c>
      <c r="C2189">
        <v>16</v>
      </c>
      <c r="D2189">
        <v>4</v>
      </c>
      <c r="E2189">
        <v>1946</v>
      </c>
      <c r="F2189" s="6">
        <v>0.11805555555555555</v>
      </c>
      <c r="G2189">
        <v>-2.2730000000000001</v>
      </c>
      <c r="H2189">
        <v>48.884</v>
      </c>
      <c r="I2189" t="s">
        <v>126</v>
      </c>
      <c r="J2189" t="s">
        <v>888</v>
      </c>
      <c r="K2189" t="s">
        <v>105</v>
      </c>
    </row>
    <row r="2190" spans="1:11" x14ac:dyDescent="0.3">
      <c r="A2190" t="s">
        <v>3472</v>
      </c>
      <c r="B2190" t="s">
        <v>168</v>
      </c>
      <c r="C2190">
        <v>23</v>
      </c>
      <c r="D2190">
        <v>3</v>
      </c>
      <c r="E2190">
        <v>1952</v>
      </c>
      <c r="F2190" s="6">
        <v>0.93263888888888891</v>
      </c>
      <c r="G2190">
        <v>-2.2730000000000001</v>
      </c>
      <c r="H2190">
        <v>48.884</v>
      </c>
      <c r="I2190" t="s">
        <v>126</v>
      </c>
      <c r="J2190" t="s">
        <v>888</v>
      </c>
      <c r="K2190" t="s">
        <v>105</v>
      </c>
    </row>
    <row r="2191" spans="1:11" x14ac:dyDescent="0.3">
      <c r="A2191" t="s">
        <v>3473</v>
      </c>
      <c r="B2191" t="s">
        <v>168</v>
      </c>
      <c r="C2191">
        <v>8</v>
      </c>
      <c r="D2191">
        <v>11</v>
      </c>
      <c r="E2191">
        <v>1941</v>
      </c>
      <c r="F2191" s="6">
        <v>2.0833333333333332E-2</v>
      </c>
      <c r="G2191">
        <v>-0.20300000000000001</v>
      </c>
      <c r="H2191">
        <v>46.027999999999999</v>
      </c>
      <c r="I2191" t="s">
        <v>190</v>
      </c>
      <c r="J2191" t="s">
        <v>3474</v>
      </c>
      <c r="K2191" t="s">
        <v>105</v>
      </c>
    </row>
    <row r="2192" spans="1:11" x14ac:dyDescent="0.3">
      <c r="A2192" t="s">
        <v>3475</v>
      </c>
      <c r="B2192" t="s">
        <v>168</v>
      </c>
      <c r="C2192">
        <v>25</v>
      </c>
      <c r="D2192">
        <v>4</v>
      </c>
      <c r="E2192">
        <v>1924</v>
      </c>
      <c r="F2192" s="6">
        <v>8.3333333333333329E-2</v>
      </c>
      <c r="G2192">
        <v>-4.3559999999999999</v>
      </c>
      <c r="H2192">
        <v>50.845999999999997</v>
      </c>
      <c r="I2192" t="s">
        <v>126</v>
      </c>
      <c r="J2192" t="s">
        <v>305</v>
      </c>
      <c r="K2192" t="s">
        <v>105</v>
      </c>
    </row>
    <row r="2193" spans="1:11" x14ac:dyDescent="0.3">
      <c r="A2193" t="s">
        <v>3476</v>
      </c>
      <c r="B2193" t="s">
        <v>168</v>
      </c>
      <c r="C2193">
        <v>13</v>
      </c>
      <c r="D2193">
        <v>7</v>
      </c>
      <c r="E2193">
        <v>1948</v>
      </c>
      <c r="F2193" s="6">
        <v>0.84375</v>
      </c>
      <c r="G2193">
        <v>0.49099999999999999</v>
      </c>
      <c r="H2193">
        <v>46.843000000000004</v>
      </c>
      <c r="I2193" t="s">
        <v>126</v>
      </c>
      <c r="J2193" t="s">
        <v>3477</v>
      </c>
      <c r="K2193" t="s">
        <v>105</v>
      </c>
    </row>
    <row r="2194" spans="1:11" x14ac:dyDescent="0.3">
      <c r="A2194" t="s">
        <v>3478</v>
      </c>
      <c r="B2194" t="s">
        <v>168</v>
      </c>
      <c r="C2194">
        <v>27</v>
      </c>
      <c r="D2194">
        <v>3</v>
      </c>
      <c r="E2194">
        <v>1879</v>
      </c>
      <c r="F2194" s="6">
        <v>0.36458333333333331</v>
      </c>
      <c r="G2194">
        <v>4.2569999999999997</v>
      </c>
      <c r="H2194">
        <v>55.866</v>
      </c>
      <c r="I2194" t="s">
        <v>108</v>
      </c>
      <c r="J2194" t="s">
        <v>211</v>
      </c>
      <c r="K2194" t="s">
        <v>105</v>
      </c>
    </row>
    <row r="2195" spans="1:11" x14ac:dyDescent="0.3">
      <c r="A2195" t="s">
        <v>3479</v>
      </c>
      <c r="B2195" t="s">
        <v>168</v>
      </c>
      <c r="C2195">
        <v>24</v>
      </c>
      <c r="D2195">
        <v>2</v>
      </c>
      <c r="E2195">
        <v>1943</v>
      </c>
      <c r="F2195" s="6">
        <v>0.52083333333333337</v>
      </c>
      <c r="G2195">
        <v>-1.401</v>
      </c>
      <c r="H2195">
        <v>45.957999999999998</v>
      </c>
      <c r="I2195" t="s">
        <v>126</v>
      </c>
      <c r="J2195" t="s">
        <v>3480</v>
      </c>
      <c r="K2195" t="s">
        <v>105</v>
      </c>
    </row>
    <row r="2196" spans="1:11" x14ac:dyDescent="0.3">
      <c r="A2196" t="s">
        <v>3481</v>
      </c>
      <c r="B2196" t="s">
        <v>168</v>
      </c>
      <c r="C2196">
        <v>18</v>
      </c>
      <c r="D2196">
        <v>5</v>
      </c>
      <c r="E2196">
        <v>1956</v>
      </c>
      <c r="F2196" s="6">
        <v>0.3611111111111111</v>
      </c>
      <c r="G2196">
        <v>-1.361</v>
      </c>
      <c r="H2196">
        <v>48.738</v>
      </c>
      <c r="I2196" t="s">
        <v>126</v>
      </c>
      <c r="J2196" t="s">
        <v>3482</v>
      </c>
      <c r="K2196" t="s">
        <v>105</v>
      </c>
    </row>
    <row r="2197" spans="1:11" x14ac:dyDescent="0.3">
      <c r="A2197" t="s">
        <v>3483</v>
      </c>
      <c r="B2197" t="s">
        <v>168</v>
      </c>
      <c r="C2197">
        <v>20</v>
      </c>
      <c r="D2197">
        <v>3</v>
      </c>
      <c r="E2197">
        <v>1986</v>
      </c>
      <c r="F2197" s="6">
        <v>0.26944444444444443</v>
      </c>
      <c r="G2197">
        <v>71.096999999999994</v>
      </c>
      <c r="H2197">
        <v>42.473999999999997</v>
      </c>
      <c r="I2197" t="s">
        <v>144</v>
      </c>
      <c r="J2197" t="s">
        <v>3484</v>
      </c>
      <c r="K2197" t="s">
        <v>105</v>
      </c>
    </row>
    <row r="2198" spans="1:11" x14ac:dyDescent="0.3">
      <c r="A2198" t="s">
        <v>3485</v>
      </c>
      <c r="B2198" t="s">
        <v>168</v>
      </c>
      <c r="C2198">
        <v>27</v>
      </c>
      <c r="D2198">
        <v>10</v>
      </c>
      <c r="E2198">
        <v>1955</v>
      </c>
      <c r="F2198" s="6">
        <v>0.27083333333333331</v>
      </c>
      <c r="G2198">
        <v>-3.722</v>
      </c>
      <c r="H2198">
        <v>51.054000000000002</v>
      </c>
      <c r="I2198" t="s">
        <v>126</v>
      </c>
      <c r="J2198" t="s">
        <v>1687</v>
      </c>
      <c r="K2198" t="s">
        <v>105</v>
      </c>
    </row>
    <row r="2199" spans="1:11" x14ac:dyDescent="0.3">
      <c r="A2199" t="s">
        <v>3486</v>
      </c>
      <c r="B2199" t="s">
        <v>168</v>
      </c>
      <c r="C2199">
        <v>22</v>
      </c>
      <c r="D2199">
        <v>10</v>
      </c>
      <c r="E2199">
        <v>1943</v>
      </c>
      <c r="F2199" s="6">
        <v>0.56597222222222221</v>
      </c>
      <c r="G2199">
        <v>-2.351</v>
      </c>
      <c r="H2199">
        <v>48.856999999999999</v>
      </c>
      <c r="I2199" t="s">
        <v>126</v>
      </c>
      <c r="J2199" t="s">
        <v>155</v>
      </c>
      <c r="K2199" t="s">
        <v>105</v>
      </c>
    </row>
    <row r="2200" spans="1:11" x14ac:dyDescent="0.3">
      <c r="A2200" t="s">
        <v>3487</v>
      </c>
      <c r="B2200" t="s">
        <v>168</v>
      </c>
      <c r="C2200">
        <v>5</v>
      </c>
      <c r="D2200">
        <v>8</v>
      </c>
      <c r="E2200">
        <v>1946</v>
      </c>
      <c r="F2200" s="6">
        <v>0.40138888888888891</v>
      </c>
      <c r="G2200">
        <v>2.512</v>
      </c>
      <c r="H2200">
        <v>47.295000000000002</v>
      </c>
      <c r="I2200" t="s">
        <v>126</v>
      </c>
      <c r="J2200" t="s">
        <v>3488</v>
      </c>
      <c r="K2200" t="s">
        <v>105</v>
      </c>
    </row>
    <row r="2201" spans="1:11" x14ac:dyDescent="0.3">
      <c r="A2201" t="s">
        <v>3489</v>
      </c>
      <c r="B2201" t="s">
        <v>168</v>
      </c>
      <c r="C2201">
        <v>23</v>
      </c>
      <c r="D2201">
        <v>3</v>
      </c>
      <c r="E2201">
        <v>1928</v>
      </c>
      <c r="F2201" s="6">
        <v>0.4201388888888889</v>
      </c>
      <c r="G2201">
        <v>-7.7439999999999998</v>
      </c>
      <c r="H2201">
        <v>48.582999999999998</v>
      </c>
      <c r="I2201" t="s">
        <v>108</v>
      </c>
      <c r="J2201" t="s">
        <v>812</v>
      </c>
      <c r="K2201" t="s">
        <v>105</v>
      </c>
    </row>
    <row r="2202" spans="1:11" x14ac:dyDescent="0.3">
      <c r="A2202" t="s">
        <v>3490</v>
      </c>
      <c r="B2202" t="s">
        <v>168</v>
      </c>
      <c r="C2202">
        <v>1</v>
      </c>
      <c r="D2202">
        <v>5</v>
      </c>
      <c r="E2202">
        <v>1956</v>
      </c>
      <c r="F2202" s="6">
        <v>0.66666666666666663</v>
      </c>
      <c r="G2202">
        <v>-2.351</v>
      </c>
      <c r="H2202">
        <v>48.856999999999999</v>
      </c>
      <c r="I2202" t="s">
        <v>126</v>
      </c>
      <c r="J2202" t="s">
        <v>155</v>
      </c>
      <c r="K2202" t="s">
        <v>105</v>
      </c>
    </row>
    <row r="2203" spans="1:11" x14ac:dyDescent="0.3">
      <c r="A2203" t="s">
        <v>3491</v>
      </c>
      <c r="B2203" t="s">
        <v>168</v>
      </c>
      <c r="C2203">
        <v>1</v>
      </c>
      <c r="D2203">
        <v>9</v>
      </c>
      <c r="E2203">
        <v>1949</v>
      </c>
      <c r="F2203" s="6">
        <v>0.23958333333333334</v>
      </c>
      <c r="G2203">
        <v>-0.33800000000000002</v>
      </c>
      <c r="H2203">
        <v>46.579000000000001</v>
      </c>
      <c r="I2203" t="s">
        <v>126</v>
      </c>
      <c r="J2203" t="s">
        <v>163</v>
      </c>
      <c r="K2203" t="s">
        <v>105</v>
      </c>
    </row>
    <row r="2204" spans="1:11" x14ac:dyDescent="0.3">
      <c r="A2204" t="s">
        <v>3492</v>
      </c>
      <c r="B2204" t="s">
        <v>168</v>
      </c>
      <c r="C2204">
        <v>17</v>
      </c>
      <c r="D2204">
        <v>10</v>
      </c>
      <c r="E2204">
        <v>1908</v>
      </c>
      <c r="F2204" s="6">
        <v>0.25</v>
      </c>
      <c r="G2204">
        <v>4.2569999999999997</v>
      </c>
      <c r="H2204">
        <v>55.866</v>
      </c>
      <c r="I2204" t="s">
        <v>108</v>
      </c>
      <c r="J2204" t="s">
        <v>211</v>
      </c>
      <c r="K2204" t="s">
        <v>105</v>
      </c>
    </row>
    <row r="2205" spans="1:11" x14ac:dyDescent="0.3">
      <c r="A2205" t="s">
        <v>3493</v>
      </c>
      <c r="B2205" t="s">
        <v>168</v>
      </c>
      <c r="C2205">
        <v>16</v>
      </c>
      <c r="D2205">
        <v>12</v>
      </c>
      <c r="E2205">
        <v>1956</v>
      </c>
      <c r="F2205" s="6">
        <v>6.25E-2</v>
      </c>
      <c r="G2205">
        <v>-2.351</v>
      </c>
      <c r="H2205">
        <v>48.856999999999999</v>
      </c>
      <c r="I2205" t="s">
        <v>126</v>
      </c>
      <c r="J2205" t="s">
        <v>155</v>
      </c>
      <c r="K2205" t="s">
        <v>105</v>
      </c>
    </row>
    <row r="2206" spans="1:11" x14ac:dyDescent="0.3">
      <c r="A2206" t="s">
        <v>3494</v>
      </c>
      <c r="B2206" t="s">
        <v>168</v>
      </c>
      <c r="C2206">
        <v>17</v>
      </c>
      <c r="D2206">
        <v>4</v>
      </c>
      <c r="E2206">
        <v>1942</v>
      </c>
      <c r="F2206" s="6">
        <v>0.86111111111111116</v>
      </c>
      <c r="G2206">
        <v>-7.2140000000000004</v>
      </c>
      <c r="H2206">
        <v>47.905999999999999</v>
      </c>
      <c r="I2206" t="s">
        <v>190</v>
      </c>
      <c r="J2206" t="s">
        <v>3495</v>
      </c>
      <c r="K2206" t="s">
        <v>105</v>
      </c>
    </row>
    <row r="2207" spans="1:11" x14ac:dyDescent="0.3">
      <c r="A2207" t="s">
        <v>3496</v>
      </c>
      <c r="B2207" t="s">
        <v>168</v>
      </c>
      <c r="C2207">
        <v>17</v>
      </c>
      <c r="D2207">
        <v>5</v>
      </c>
      <c r="E2207">
        <v>1960</v>
      </c>
      <c r="F2207" s="6">
        <v>0.59305555555555556</v>
      </c>
      <c r="G2207">
        <v>1.623</v>
      </c>
      <c r="H2207">
        <v>47.179000000000002</v>
      </c>
      <c r="I2207" t="s">
        <v>126</v>
      </c>
      <c r="J2207" t="s">
        <v>3497</v>
      </c>
      <c r="K2207" t="s">
        <v>105</v>
      </c>
    </row>
    <row r="2208" spans="1:11" x14ac:dyDescent="0.3">
      <c r="A2208" t="s">
        <v>3498</v>
      </c>
      <c r="B2208" t="s">
        <v>168</v>
      </c>
      <c r="C2208">
        <v>22</v>
      </c>
      <c r="D2208">
        <v>9</v>
      </c>
      <c r="E2208">
        <v>1961</v>
      </c>
      <c r="F2208" s="6">
        <v>1.9444444444444445E-2</v>
      </c>
      <c r="G2208">
        <v>74.007000000000005</v>
      </c>
      <c r="H2208">
        <v>40.713000000000001</v>
      </c>
      <c r="I2208" t="s">
        <v>106</v>
      </c>
      <c r="J2208" t="s">
        <v>124</v>
      </c>
      <c r="K2208" t="s">
        <v>105</v>
      </c>
    </row>
    <row r="2209" spans="1:11" x14ac:dyDescent="0.3">
      <c r="A2209" t="s">
        <v>3499</v>
      </c>
      <c r="B2209" t="s">
        <v>168</v>
      </c>
      <c r="C2209">
        <v>8</v>
      </c>
      <c r="D2209">
        <v>5</v>
      </c>
      <c r="E2209">
        <v>1955</v>
      </c>
      <c r="F2209" s="6">
        <v>0.19513888888888889</v>
      </c>
      <c r="G2209">
        <v>71.105000000000004</v>
      </c>
      <c r="H2209">
        <v>42.365000000000002</v>
      </c>
      <c r="I2209" t="s">
        <v>106</v>
      </c>
      <c r="J2209" t="s">
        <v>1590</v>
      </c>
      <c r="K2209" t="s">
        <v>105</v>
      </c>
    </row>
    <row r="2210" spans="1:11" x14ac:dyDescent="0.3">
      <c r="A2210" t="s">
        <v>3500</v>
      </c>
      <c r="B2210" t="s">
        <v>168</v>
      </c>
      <c r="C2210">
        <v>12</v>
      </c>
      <c r="D2210">
        <v>7</v>
      </c>
      <c r="E2210">
        <v>1968</v>
      </c>
      <c r="F2210" s="6">
        <v>0.77430555555555558</v>
      </c>
      <c r="G2210">
        <v>-2.9449999999999998</v>
      </c>
      <c r="H2210">
        <v>50.456000000000003</v>
      </c>
      <c r="I2210" t="s">
        <v>126</v>
      </c>
      <c r="J2210" t="s">
        <v>3501</v>
      </c>
      <c r="K2210" t="s">
        <v>105</v>
      </c>
    </row>
    <row r="2211" spans="1:11" x14ac:dyDescent="0.3">
      <c r="A2211" t="s">
        <v>3502</v>
      </c>
      <c r="B2211" t="s">
        <v>168</v>
      </c>
      <c r="C2211">
        <v>22</v>
      </c>
      <c r="D2211">
        <v>9</v>
      </c>
      <c r="E2211">
        <v>1941</v>
      </c>
      <c r="F2211" s="6">
        <v>0.69791666666666663</v>
      </c>
      <c r="G2211">
        <v>-4.8339999999999996</v>
      </c>
      <c r="H2211">
        <v>45.767000000000003</v>
      </c>
      <c r="I2211" t="s">
        <v>190</v>
      </c>
      <c r="J2211" t="s">
        <v>153</v>
      </c>
      <c r="K2211" t="s">
        <v>105</v>
      </c>
    </row>
    <row r="2212" spans="1:11" x14ac:dyDescent="0.3">
      <c r="A2212" t="s">
        <v>3503</v>
      </c>
      <c r="B2212" t="s">
        <v>168</v>
      </c>
      <c r="C2212">
        <v>3</v>
      </c>
      <c r="D2212">
        <v>2</v>
      </c>
      <c r="E2212">
        <v>1933</v>
      </c>
      <c r="F2212" s="6">
        <v>0.96527777777777779</v>
      </c>
      <c r="G2212">
        <v>-2.351</v>
      </c>
      <c r="H2212">
        <v>48.856999999999999</v>
      </c>
      <c r="I2212" t="s">
        <v>108</v>
      </c>
      <c r="J2212" t="s">
        <v>155</v>
      </c>
      <c r="K2212" t="s">
        <v>105</v>
      </c>
    </row>
    <row r="2213" spans="1:11" x14ac:dyDescent="0.3">
      <c r="A2213" t="s">
        <v>3504</v>
      </c>
      <c r="B2213" t="s">
        <v>168</v>
      </c>
      <c r="C2213">
        <v>4</v>
      </c>
      <c r="D2213">
        <v>10</v>
      </c>
      <c r="E2213">
        <v>1858</v>
      </c>
      <c r="F2213" s="6">
        <v>0.28472222222222221</v>
      </c>
      <c r="G2213">
        <v>0.12</v>
      </c>
      <c r="H2213">
        <v>51.5</v>
      </c>
      <c r="I2213" t="s">
        <v>108</v>
      </c>
      <c r="J2213" t="s">
        <v>2379</v>
      </c>
      <c r="K2213" t="s">
        <v>105</v>
      </c>
    </row>
    <row r="2214" spans="1:11" x14ac:dyDescent="0.3">
      <c r="A2214" t="s">
        <v>3505</v>
      </c>
      <c r="B2214" t="s">
        <v>168</v>
      </c>
      <c r="C2214">
        <v>15</v>
      </c>
      <c r="D2214">
        <v>1</v>
      </c>
      <c r="E2214">
        <v>1951</v>
      </c>
      <c r="F2214" s="6">
        <v>0.3611111111111111</v>
      </c>
      <c r="G2214">
        <v>-7.7439999999999998</v>
      </c>
      <c r="H2214">
        <v>48.582999999999998</v>
      </c>
      <c r="I2214" t="s">
        <v>126</v>
      </c>
      <c r="J2214" t="s">
        <v>812</v>
      </c>
      <c r="K2214" t="s">
        <v>105</v>
      </c>
    </row>
    <row r="2215" spans="1:11" x14ac:dyDescent="0.3">
      <c r="A2215" t="s">
        <v>3506</v>
      </c>
      <c r="B2215" t="s">
        <v>168</v>
      </c>
      <c r="C2215">
        <v>21</v>
      </c>
      <c r="D2215">
        <v>12</v>
      </c>
      <c r="E2215">
        <v>1938</v>
      </c>
      <c r="F2215" s="6">
        <v>0.18055555555555555</v>
      </c>
      <c r="G2215">
        <v>-2.2730000000000001</v>
      </c>
      <c r="H2215">
        <v>48.884</v>
      </c>
      <c r="I2215" t="s">
        <v>108</v>
      </c>
      <c r="J2215" t="s">
        <v>888</v>
      </c>
      <c r="K2215" t="s">
        <v>105</v>
      </c>
    </row>
    <row r="2216" spans="1:11" x14ac:dyDescent="0.3">
      <c r="A2216" t="s">
        <v>3507</v>
      </c>
      <c r="B2216" t="s">
        <v>168</v>
      </c>
      <c r="C2216">
        <v>5</v>
      </c>
      <c r="D2216">
        <v>2</v>
      </c>
      <c r="E2216">
        <v>1729</v>
      </c>
      <c r="F2216" s="6">
        <v>0.10416666666666667</v>
      </c>
      <c r="G2216">
        <v>-14.532</v>
      </c>
      <c r="H2216">
        <v>53.417000000000002</v>
      </c>
      <c r="I2216" t="s">
        <v>1019</v>
      </c>
      <c r="J2216" t="s">
        <v>3508</v>
      </c>
      <c r="K2216" t="s">
        <v>105</v>
      </c>
    </row>
    <row r="2217" spans="1:11" x14ac:dyDescent="0.3">
      <c r="A2217" t="s">
        <v>3509</v>
      </c>
      <c r="B2217" t="s">
        <v>168</v>
      </c>
      <c r="C2217">
        <v>3</v>
      </c>
      <c r="D2217">
        <v>3</v>
      </c>
      <c r="E2217">
        <v>1926</v>
      </c>
      <c r="F2217" s="6">
        <v>0.29166666666666669</v>
      </c>
      <c r="G2217">
        <v>73.067999999999998</v>
      </c>
      <c r="H2217">
        <v>40.945</v>
      </c>
      <c r="I2217" t="s">
        <v>144</v>
      </c>
      <c r="J2217" t="s">
        <v>3510</v>
      </c>
      <c r="K2217" t="s">
        <v>105</v>
      </c>
    </row>
    <row r="2218" spans="1:11" x14ac:dyDescent="0.3">
      <c r="A2218" t="s">
        <v>3511</v>
      </c>
      <c r="B2218" t="s">
        <v>168</v>
      </c>
      <c r="C2218">
        <v>20</v>
      </c>
      <c r="D2218">
        <v>1</v>
      </c>
      <c r="E2218">
        <v>1971</v>
      </c>
      <c r="F2218" s="6">
        <v>0.15277777777777779</v>
      </c>
      <c r="G2218">
        <v>-6.1719999999999997</v>
      </c>
      <c r="H2218">
        <v>49.113999999999997</v>
      </c>
      <c r="I2218" t="s">
        <v>126</v>
      </c>
      <c r="J2218" t="s">
        <v>992</v>
      </c>
      <c r="K2218" t="s">
        <v>105</v>
      </c>
    </row>
    <row r="2219" spans="1:11" x14ac:dyDescent="0.3">
      <c r="A2219" t="s">
        <v>3512</v>
      </c>
      <c r="B2219" t="s">
        <v>168</v>
      </c>
      <c r="C2219">
        <v>12</v>
      </c>
      <c r="D2219">
        <v>12</v>
      </c>
      <c r="E2219">
        <v>1952</v>
      </c>
      <c r="F2219" s="6">
        <v>0.78125</v>
      </c>
      <c r="G2219">
        <v>-118.181</v>
      </c>
      <c r="H2219">
        <v>33.771999999999998</v>
      </c>
      <c r="I2219" t="s">
        <v>137</v>
      </c>
      <c r="J2219" t="s">
        <v>2285</v>
      </c>
      <c r="K2219" t="s">
        <v>105</v>
      </c>
    </row>
    <row r="2220" spans="1:11" x14ac:dyDescent="0.3">
      <c r="A2220" t="s">
        <v>3513</v>
      </c>
      <c r="B2220" t="s">
        <v>168</v>
      </c>
      <c r="C2220">
        <v>11</v>
      </c>
      <c r="D2220">
        <v>3</v>
      </c>
      <c r="E2220">
        <v>1950</v>
      </c>
      <c r="F2220" s="6">
        <v>0.1</v>
      </c>
      <c r="G2220">
        <v>-118.24299999999999</v>
      </c>
      <c r="H2220">
        <v>34.052</v>
      </c>
      <c r="I2220" t="s">
        <v>137</v>
      </c>
      <c r="J2220" t="s">
        <v>536</v>
      </c>
      <c r="K2220" t="s">
        <v>105</v>
      </c>
    </row>
    <row r="2221" spans="1:11" x14ac:dyDescent="0.3">
      <c r="A2221" t="s">
        <v>3514</v>
      </c>
      <c r="B2221" t="s">
        <v>168</v>
      </c>
      <c r="C2221">
        <v>30</v>
      </c>
      <c r="D2221">
        <v>9</v>
      </c>
      <c r="E2221">
        <v>1951</v>
      </c>
      <c r="F2221" s="6">
        <v>0.58194444444444449</v>
      </c>
      <c r="G2221">
        <v>81.656999999999996</v>
      </c>
      <c r="H2221">
        <v>30.326000000000001</v>
      </c>
      <c r="I2221" t="s">
        <v>144</v>
      </c>
      <c r="J2221" t="s">
        <v>2773</v>
      </c>
      <c r="K2221" t="s">
        <v>105</v>
      </c>
    </row>
    <row r="2222" spans="1:11" x14ac:dyDescent="0.3">
      <c r="A2222" t="s">
        <v>3515</v>
      </c>
      <c r="B2222" t="s">
        <v>53</v>
      </c>
      <c r="C2222">
        <v>28</v>
      </c>
      <c r="D2222">
        <v>9</v>
      </c>
      <c r="E2222">
        <v>1953</v>
      </c>
      <c r="F2222" s="6">
        <v>0.34375</v>
      </c>
      <c r="G2222">
        <v>-7.6829999999999998</v>
      </c>
      <c r="H2222">
        <v>45.067999999999998</v>
      </c>
      <c r="I2222" t="s">
        <v>126</v>
      </c>
      <c r="J2222" t="s">
        <v>191</v>
      </c>
      <c r="K2222" t="s">
        <v>105</v>
      </c>
    </row>
    <row r="2223" spans="1:11" x14ac:dyDescent="0.3">
      <c r="A2223" t="s">
        <v>3516</v>
      </c>
      <c r="B2223" t="s">
        <v>53</v>
      </c>
      <c r="C2223">
        <v>21</v>
      </c>
      <c r="D2223">
        <v>5</v>
      </c>
      <c r="E2223">
        <v>1841</v>
      </c>
      <c r="F2223" s="6">
        <v>0.125</v>
      </c>
      <c r="G2223">
        <v>0.57499999999999996</v>
      </c>
      <c r="H2223">
        <v>44.835000000000001</v>
      </c>
      <c r="I2223" t="s">
        <v>150</v>
      </c>
      <c r="J2223" t="s">
        <v>260</v>
      </c>
      <c r="K2223" t="s">
        <v>105</v>
      </c>
    </row>
    <row r="2224" spans="1:11" x14ac:dyDescent="0.3">
      <c r="A2224" t="s">
        <v>3517</v>
      </c>
      <c r="B2224" t="s">
        <v>168</v>
      </c>
      <c r="C2224">
        <v>19</v>
      </c>
      <c r="D2224">
        <v>8</v>
      </c>
      <c r="E2224">
        <v>1928</v>
      </c>
      <c r="F2224" s="6">
        <v>0.74305555555555558</v>
      </c>
      <c r="G2224">
        <v>87.632000000000005</v>
      </c>
      <c r="H2224">
        <v>41.883000000000003</v>
      </c>
      <c r="I2224" t="s">
        <v>144</v>
      </c>
      <c r="J2224" t="s">
        <v>226</v>
      </c>
      <c r="K2224" t="s">
        <v>105</v>
      </c>
    </row>
    <row r="2225" spans="1:11" x14ac:dyDescent="0.3">
      <c r="A2225" t="s">
        <v>3518</v>
      </c>
      <c r="B2225" t="s">
        <v>53</v>
      </c>
      <c r="C2225">
        <v>25</v>
      </c>
      <c r="D2225">
        <v>8</v>
      </c>
      <c r="E2225">
        <v>1931</v>
      </c>
      <c r="F2225" s="6">
        <v>0.34722222222222221</v>
      </c>
      <c r="G2225">
        <v>-121.52500000000001</v>
      </c>
      <c r="H2225">
        <v>45.709000000000003</v>
      </c>
      <c r="I2225" t="s">
        <v>137</v>
      </c>
      <c r="J2225" t="s">
        <v>3519</v>
      </c>
      <c r="K2225" t="s">
        <v>105</v>
      </c>
    </row>
    <row r="2226" spans="1:11" x14ac:dyDescent="0.3">
      <c r="A2226" t="s">
        <v>3520</v>
      </c>
      <c r="B2226" t="s">
        <v>53</v>
      </c>
      <c r="C2226">
        <v>21</v>
      </c>
      <c r="D2226">
        <v>9</v>
      </c>
      <c r="E2226">
        <v>1963</v>
      </c>
      <c r="F2226" s="6">
        <v>0.67708333333333337</v>
      </c>
      <c r="G2226">
        <v>-118.24299999999999</v>
      </c>
      <c r="H2226">
        <v>34.052</v>
      </c>
      <c r="I2226" t="s">
        <v>171</v>
      </c>
      <c r="J2226" t="s">
        <v>536</v>
      </c>
      <c r="K2226" t="s">
        <v>105</v>
      </c>
    </row>
    <row r="2227" spans="1:11" x14ac:dyDescent="0.3">
      <c r="A2227" t="s">
        <v>3521</v>
      </c>
      <c r="B2227" t="s">
        <v>53</v>
      </c>
      <c r="C2227">
        <v>6</v>
      </c>
      <c r="D2227">
        <v>11</v>
      </c>
      <c r="E2227">
        <v>1929</v>
      </c>
      <c r="F2227" s="6">
        <v>0.4201388888888889</v>
      </c>
      <c r="G2227">
        <v>4.2569999999999997</v>
      </c>
      <c r="H2227">
        <v>55.866</v>
      </c>
      <c r="I2227" t="s">
        <v>108</v>
      </c>
      <c r="J2227" t="s">
        <v>211</v>
      </c>
      <c r="K2227" t="s">
        <v>105</v>
      </c>
    </row>
    <row r="2228" spans="1:11" x14ac:dyDescent="0.3">
      <c r="A2228" t="s">
        <v>3522</v>
      </c>
      <c r="B2228" t="s">
        <v>53</v>
      </c>
      <c r="C2228">
        <v>25</v>
      </c>
      <c r="D2228">
        <v>9</v>
      </c>
      <c r="E2228">
        <v>1947</v>
      </c>
      <c r="F2228" s="6">
        <v>2.0833333333333332E-2</v>
      </c>
      <c r="G2228">
        <v>81.691000000000003</v>
      </c>
      <c r="H2228">
        <v>41.505000000000003</v>
      </c>
      <c r="I2228" t="s">
        <v>106</v>
      </c>
      <c r="J2228" t="s">
        <v>389</v>
      </c>
      <c r="K2228" t="s">
        <v>105</v>
      </c>
    </row>
    <row r="2229" spans="1:11" x14ac:dyDescent="0.3">
      <c r="A2229" t="s">
        <v>3523</v>
      </c>
      <c r="B2229" t="s">
        <v>168</v>
      </c>
      <c r="C2229">
        <v>11</v>
      </c>
      <c r="D2229">
        <v>2</v>
      </c>
      <c r="E2229">
        <v>1923</v>
      </c>
      <c r="F2229" s="6">
        <v>6.25E-2</v>
      </c>
      <c r="G2229">
        <v>-4.399</v>
      </c>
      <c r="H2229">
        <v>51.220999999999997</v>
      </c>
      <c r="I2229" t="s">
        <v>108</v>
      </c>
      <c r="J2229" t="s">
        <v>913</v>
      </c>
      <c r="K2229" t="s">
        <v>105</v>
      </c>
    </row>
    <row r="2230" spans="1:11" x14ac:dyDescent="0.3">
      <c r="A2230" t="s">
        <v>3524</v>
      </c>
      <c r="B2230" t="s">
        <v>168</v>
      </c>
      <c r="C2230">
        <v>13</v>
      </c>
      <c r="D2230">
        <v>7</v>
      </c>
      <c r="E2230">
        <v>1887</v>
      </c>
      <c r="F2230" s="6">
        <v>0.85069444444444442</v>
      </c>
      <c r="G2230">
        <v>-8.3079999999999998</v>
      </c>
      <c r="H2230">
        <v>47.045999999999999</v>
      </c>
      <c r="I2230" t="s">
        <v>262</v>
      </c>
      <c r="J2230" t="s">
        <v>3525</v>
      </c>
      <c r="K2230" t="s">
        <v>105</v>
      </c>
    </row>
    <row r="2231" spans="1:11" x14ac:dyDescent="0.3">
      <c r="A2231" t="s">
        <v>3526</v>
      </c>
      <c r="B2231" t="s">
        <v>168</v>
      </c>
      <c r="C2231">
        <v>4</v>
      </c>
      <c r="D2231">
        <v>6</v>
      </c>
      <c r="E2231">
        <v>1966</v>
      </c>
      <c r="F2231" s="6">
        <v>0.34375</v>
      </c>
      <c r="G2231">
        <v>-12.494</v>
      </c>
      <c r="H2231">
        <v>41.890999999999998</v>
      </c>
      <c r="I2231" t="s">
        <v>190</v>
      </c>
      <c r="J2231" t="s">
        <v>297</v>
      </c>
      <c r="K2231" t="s">
        <v>105</v>
      </c>
    </row>
    <row r="2232" spans="1:11" x14ac:dyDescent="0.3">
      <c r="A2232" t="s">
        <v>3527</v>
      </c>
      <c r="B2232" t="s">
        <v>168</v>
      </c>
      <c r="C2232">
        <v>2</v>
      </c>
      <c r="D2232">
        <v>2</v>
      </c>
      <c r="E2232">
        <v>1960</v>
      </c>
      <c r="F2232" s="6">
        <v>0.41666666666666669</v>
      </c>
      <c r="G2232">
        <v>-9.1880000000000006</v>
      </c>
      <c r="H2232">
        <v>45.463999999999999</v>
      </c>
      <c r="I2232" t="s">
        <v>126</v>
      </c>
      <c r="J2232" t="s">
        <v>286</v>
      </c>
      <c r="K2232" t="s">
        <v>105</v>
      </c>
    </row>
    <row r="2233" spans="1:11" x14ac:dyDescent="0.3">
      <c r="A2233" t="s">
        <v>3528</v>
      </c>
      <c r="B2233" t="s">
        <v>168</v>
      </c>
      <c r="C2233">
        <v>14</v>
      </c>
      <c r="D2233">
        <v>8</v>
      </c>
      <c r="E2233">
        <v>1960</v>
      </c>
      <c r="F2233" s="6">
        <v>0.21180555555555555</v>
      </c>
      <c r="G2233">
        <v>-10.992000000000001</v>
      </c>
      <c r="H2233">
        <v>45.438000000000002</v>
      </c>
      <c r="I2233" t="s">
        <v>126</v>
      </c>
      <c r="J2233" t="s">
        <v>675</v>
      </c>
      <c r="K2233" t="s">
        <v>105</v>
      </c>
    </row>
    <row r="2234" spans="1:11" x14ac:dyDescent="0.3">
      <c r="A2234" t="s">
        <v>3529</v>
      </c>
      <c r="B2234" t="s">
        <v>168</v>
      </c>
      <c r="C2234">
        <v>1</v>
      </c>
      <c r="D2234">
        <v>5</v>
      </c>
      <c r="E2234">
        <v>1958</v>
      </c>
      <c r="F2234" s="6">
        <v>0.5493055555555556</v>
      </c>
      <c r="G2234">
        <v>-118.492</v>
      </c>
      <c r="H2234">
        <v>34.011000000000003</v>
      </c>
      <c r="I2234" t="s">
        <v>171</v>
      </c>
      <c r="J2234" t="s">
        <v>206</v>
      </c>
      <c r="K2234" t="s">
        <v>105</v>
      </c>
    </row>
    <row r="2235" spans="1:11" x14ac:dyDescent="0.3">
      <c r="A2235" t="s">
        <v>3530</v>
      </c>
      <c r="B2235" t="s">
        <v>53</v>
      </c>
      <c r="C2235">
        <v>17</v>
      </c>
      <c r="D2235">
        <v>1</v>
      </c>
      <c r="E2235">
        <v>1934</v>
      </c>
      <c r="F2235" s="6">
        <v>0.91666666666666663</v>
      </c>
      <c r="G2235">
        <v>96.796000000000006</v>
      </c>
      <c r="H2235">
        <v>32.777999999999999</v>
      </c>
      <c r="I2235" t="s">
        <v>104</v>
      </c>
      <c r="J2235" t="s">
        <v>142</v>
      </c>
      <c r="K2235" t="s">
        <v>105</v>
      </c>
    </row>
    <row r="2236" spans="1:11" x14ac:dyDescent="0.3">
      <c r="A2236" t="s">
        <v>3531</v>
      </c>
      <c r="B2236" t="s">
        <v>53</v>
      </c>
      <c r="C2236">
        <v>15</v>
      </c>
      <c r="D2236">
        <v>6</v>
      </c>
      <c r="E2236">
        <v>1969</v>
      </c>
      <c r="F2236" s="6">
        <v>0.75</v>
      </c>
      <c r="G2236">
        <v>-2.2730000000000001</v>
      </c>
      <c r="H2236">
        <v>48.884</v>
      </c>
      <c r="I2236" t="s">
        <v>126</v>
      </c>
      <c r="J2236" t="s">
        <v>888</v>
      </c>
      <c r="K2236" t="s">
        <v>105</v>
      </c>
    </row>
    <row r="2237" spans="1:11" x14ac:dyDescent="0.3">
      <c r="A2237" t="s">
        <v>3532</v>
      </c>
      <c r="B2237" t="s">
        <v>53</v>
      </c>
      <c r="C2237">
        <v>17</v>
      </c>
      <c r="D2237">
        <v>6</v>
      </c>
      <c r="E2237">
        <v>1991</v>
      </c>
      <c r="F2237" s="6">
        <v>0.67708333333333337</v>
      </c>
      <c r="G2237">
        <v>72.585999999999999</v>
      </c>
      <c r="H2237">
        <v>42.101999999999997</v>
      </c>
      <c r="I2237" t="s">
        <v>106</v>
      </c>
      <c r="J2237" t="s">
        <v>534</v>
      </c>
      <c r="K2237" t="s">
        <v>105</v>
      </c>
    </row>
    <row r="2238" spans="1:11" x14ac:dyDescent="0.3">
      <c r="A2238" t="s">
        <v>3533</v>
      </c>
      <c r="B2238" t="s">
        <v>53</v>
      </c>
      <c r="C2238">
        <v>30</v>
      </c>
      <c r="D2238">
        <v>5</v>
      </c>
      <c r="E2238">
        <v>1972</v>
      </c>
      <c r="F2238" s="6">
        <v>0.84375</v>
      </c>
      <c r="G2238">
        <v>-3.218</v>
      </c>
      <c r="H2238">
        <v>43.341999999999999</v>
      </c>
      <c r="I2238" t="s">
        <v>126</v>
      </c>
      <c r="J2238" t="s">
        <v>381</v>
      </c>
      <c r="K2238" t="s">
        <v>105</v>
      </c>
    </row>
    <row r="2239" spans="1:11" x14ac:dyDescent="0.3">
      <c r="A2239" t="s">
        <v>3534</v>
      </c>
      <c r="B2239" t="s">
        <v>53</v>
      </c>
      <c r="C2239">
        <v>5</v>
      </c>
      <c r="D2239">
        <v>10</v>
      </c>
      <c r="E2239">
        <v>1973</v>
      </c>
      <c r="F2239" s="6">
        <v>0.80902777777777779</v>
      </c>
      <c r="G2239">
        <v>-1.5329999999999999</v>
      </c>
      <c r="H2239">
        <v>45.158999999999999</v>
      </c>
      <c r="I2239" t="s">
        <v>126</v>
      </c>
      <c r="J2239" t="s">
        <v>487</v>
      </c>
      <c r="K2239" t="s">
        <v>105</v>
      </c>
    </row>
    <row r="2240" spans="1:11" x14ac:dyDescent="0.3">
      <c r="A2240" t="s">
        <v>3535</v>
      </c>
      <c r="B2240" t="s">
        <v>53</v>
      </c>
      <c r="C2240">
        <v>31</v>
      </c>
      <c r="D2240">
        <v>7</v>
      </c>
      <c r="E2240">
        <v>1933</v>
      </c>
      <c r="F2240" s="6">
        <v>0.66666666666666663</v>
      </c>
      <c r="G2240">
        <v>-4.3099999999999996</v>
      </c>
      <c r="H2240">
        <v>52.08</v>
      </c>
      <c r="I2240" t="s">
        <v>126</v>
      </c>
      <c r="J2240" t="s">
        <v>3536</v>
      </c>
      <c r="K2240" t="s">
        <v>105</v>
      </c>
    </row>
    <row r="2241" spans="1:11" x14ac:dyDescent="0.3">
      <c r="A2241" t="s">
        <v>3537</v>
      </c>
      <c r="B2241" t="s">
        <v>168</v>
      </c>
      <c r="C2241">
        <v>10</v>
      </c>
      <c r="D2241">
        <v>4</v>
      </c>
      <c r="E2241">
        <v>1951</v>
      </c>
      <c r="F2241" s="6">
        <v>0.10972222222222222</v>
      </c>
      <c r="G2241">
        <v>71.463999999999999</v>
      </c>
      <c r="H2241">
        <v>42.758000000000003</v>
      </c>
      <c r="I2241" t="s">
        <v>144</v>
      </c>
      <c r="J2241" t="s">
        <v>3538</v>
      </c>
      <c r="K2241" t="s">
        <v>105</v>
      </c>
    </row>
    <row r="2242" spans="1:11" x14ac:dyDescent="0.3">
      <c r="A2242" t="s">
        <v>3539</v>
      </c>
      <c r="B2242" t="s">
        <v>53</v>
      </c>
      <c r="C2242">
        <v>16</v>
      </c>
      <c r="D2242">
        <v>10</v>
      </c>
      <c r="E2242">
        <v>1926</v>
      </c>
      <c r="F2242" s="6">
        <v>0.65277777777777779</v>
      </c>
      <c r="G2242">
        <v>-6.359</v>
      </c>
      <c r="H2242">
        <v>46.902000000000001</v>
      </c>
      <c r="I2242" t="s">
        <v>108</v>
      </c>
      <c r="J2242" t="s">
        <v>3540</v>
      </c>
      <c r="K2242" t="s">
        <v>105</v>
      </c>
    </row>
    <row r="2243" spans="1:11" x14ac:dyDescent="0.3">
      <c r="A2243" t="s">
        <v>3541</v>
      </c>
      <c r="B2243" t="s">
        <v>53</v>
      </c>
      <c r="C2243">
        <v>27</v>
      </c>
      <c r="D2243">
        <v>12</v>
      </c>
      <c r="E2243">
        <v>1860</v>
      </c>
      <c r="F2243" s="6">
        <v>0.375</v>
      </c>
      <c r="G2243">
        <v>-0.14599999999999999</v>
      </c>
      <c r="H2243">
        <v>46.02</v>
      </c>
      <c r="I2243" t="s">
        <v>150</v>
      </c>
      <c r="J2243" t="s">
        <v>3542</v>
      </c>
      <c r="K2243" t="s">
        <v>105</v>
      </c>
    </row>
    <row r="2244" spans="1:11" x14ac:dyDescent="0.3">
      <c r="A2244" t="s">
        <v>3543</v>
      </c>
      <c r="B2244" t="s">
        <v>168</v>
      </c>
      <c r="C2244">
        <v>23</v>
      </c>
      <c r="D2244">
        <v>10</v>
      </c>
      <c r="E2244">
        <v>1949</v>
      </c>
      <c r="F2244" s="6">
        <v>0.64236111111111116</v>
      </c>
      <c r="H2244">
        <v>-22.907</v>
      </c>
      <c r="I2244" t="s">
        <v>290</v>
      </c>
      <c r="J2244" t="s">
        <v>3544</v>
      </c>
      <c r="K2244" t="s">
        <v>105</v>
      </c>
    </row>
    <row r="2245" spans="1:11" x14ac:dyDescent="0.3">
      <c r="A2245" t="s">
        <v>3545</v>
      </c>
      <c r="B2245" t="s">
        <v>168</v>
      </c>
      <c r="C2245">
        <v>18</v>
      </c>
      <c r="D2245">
        <v>4</v>
      </c>
      <c r="E2245">
        <v>1969</v>
      </c>
      <c r="F2245" s="6">
        <v>0.69513888888888886</v>
      </c>
      <c r="G2245">
        <v>122.42</v>
      </c>
      <c r="H2245">
        <v>37.78</v>
      </c>
      <c r="I2245" t="s">
        <v>137</v>
      </c>
      <c r="J2245" t="s">
        <v>172</v>
      </c>
      <c r="K2245" t="s">
        <v>105</v>
      </c>
    </row>
    <row r="2246" spans="1:11" x14ac:dyDescent="0.3">
      <c r="A2246" t="s">
        <v>3546</v>
      </c>
      <c r="B2246" t="s">
        <v>168</v>
      </c>
      <c r="C2246">
        <v>26</v>
      </c>
      <c r="D2246">
        <v>7</v>
      </c>
      <c r="E2246">
        <v>1977</v>
      </c>
      <c r="F2246" s="6">
        <v>0.54166666666666663</v>
      </c>
      <c r="G2246">
        <v>-1.4450000000000001</v>
      </c>
      <c r="H2246">
        <v>43.603999999999999</v>
      </c>
      <c r="I2246" t="s">
        <v>190</v>
      </c>
      <c r="J2246" t="s">
        <v>157</v>
      </c>
      <c r="K2246" t="s">
        <v>105</v>
      </c>
    </row>
    <row r="2247" spans="1:11" x14ac:dyDescent="0.3">
      <c r="A2247" t="s">
        <v>3547</v>
      </c>
      <c r="B2247" t="s">
        <v>168</v>
      </c>
      <c r="C2247">
        <v>23</v>
      </c>
      <c r="D2247">
        <v>5</v>
      </c>
      <c r="E2247">
        <v>1976</v>
      </c>
      <c r="F2247" s="6">
        <v>0.22916666666666666</v>
      </c>
      <c r="G2247">
        <v>-6.0259999999999998</v>
      </c>
      <c r="H2247">
        <v>47.241</v>
      </c>
      <c r="I2247" t="s">
        <v>190</v>
      </c>
      <c r="J2247" t="s">
        <v>1460</v>
      </c>
      <c r="K2247" t="s">
        <v>105</v>
      </c>
    </row>
    <row r="2248" spans="1:11" x14ac:dyDescent="0.3">
      <c r="A2248" t="s">
        <v>3548</v>
      </c>
      <c r="B2248" t="s">
        <v>168</v>
      </c>
      <c r="C2248">
        <v>18</v>
      </c>
      <c r="D2248">
        <v>9</v>
      </c>
      <c r="E2248">
        <v>1981</v>
      </c>
      <c r="F2248" s="6">
        <v>0.12847222222222221</v>
      </c>
      <c r="G2248">
        <v>-5.57</v>
      </c>
      <c r="H2248">
        <v>43.292999999999999</v>
      </c>
      <c r="I2248" t="s">
        <v>190</v>
      </c>
      <c r="J2248" t="s">
        <v>432</v>
      </c>
      <c r="K2248" t="s">
        <v>105</v>
      </c>
    </row>
    <row r="2249" spans="1:11" x14ac:dyDescent="0.3">
      <c r="A2249" t="s">
        <v>3549</v>
      </c>
      <c r="B2249" t="s">
        <v>168</v>
      </c>
      <c r="C2249">
        <v>7</v>
      </c>
      <c r="D2249">
        <v>10</v>
      </c>
      <c r="E2249">
        <v>1968</v>
      </c>
      <c r="F2249" s="6">
        <v>0.875</v>
      </c>
      <c r="G2249">
        <v>-2.351</v>
      </c>
      <c r="H2249">
        <v>48.856999999999999</v>
      </c>
      <c r="I2249" t="s">
        <v>126</v>
      </c>
      <c r="J2249" t="s">
        <v>155</v>
      </c>
      <c r="K2249" t="s">
        <v>105</v>
      </c>
    </row>
    <row r="2250" spans="1:11" x14ac:dyDescent="0.3">
      <c r="A2250" t="s">
        <v>3550</v>
      </c>
      <c r="B2250" t="s">
        <v>53</v>
      </c>
      <c r="C2250">
        <v>4</v>
      </c>
      <c r="D2250">
        <v>3</v>
      </c>
      <c r="E2250">
        <v>1876</v>
      </c>
      <c r="F2250" s="6">
        <v>8.3333333333333329E-2</v>
      </c>
      <c r="G2250">
        <v>-13.186</v>
      </c>
      <c r="H2250">
        <v>45.906999999999996</v>
      </c>
      <c r="I2250" t="s">
        <v>203</v>
      </c>
      <c r="J2250" t="s">
        <v>3551</v>
      </c>
      <c r="K2250" t="s">
        <v>105</v>
      </c>
    </row>
    <row r="2251" spans="1:11" x14ac:dyDescent="0.3">
      <c r="A2251" t="s">
        <v>3552</v>
      </c>
      <c r="B2251" t="s">
        <v>53</v>
      </c>
      <c r="C2251">
        <v>26</v>
      </c>
      <c r="D2251">
        <v>4</v>
      </c>
      <c r="E2251">
        <v>1931</v>
      </c>
      <c r="F2251" s="6">
        <v>0.875</v>
      </c>
      <c r="G2251">
        <v>-10.253</v>
      </c>
      <c r="H2251">
        <v>45.222000000000001</v>
      </c>
      <c r="I2251" t="s">
        <v>126</v>
      </c>
      <c r="J2251" t="s">
        <v>3553</v>
      </c>
      <c r="K2251" t="s">
        <v>105</v>
      </c>
    </row>
    <row r="2252" spans="1:11" x14ac:dyDescent="0.3">
      <c r="A2252" t="s">
        <v>3554</v>
      </c>
      <c r="B2252" t="s">
        <v>53</v>
      </c>
      <c r="C2252">
        <v>12</v>
      </c>
      <c r="D2252">
        <v>10</v>
      </c>
      <c r="E2252">
        <v>1822</v>
      </c>
      <c r="F2252" s="6">
        <v>0.29166666666666669</v>
      </c>
      <c r="G2252">
        <v>-5.5720000000000001</v>
      </c>
      <c r="H2252">
        <v>50.643999999999998</v>
      </c>
      <c r="I2252" t="s">
        <v>147</v>
      </c>
      <c r="J2252" t="s">
        <v>622</v>
      </c>
      <c r="K2252" t="s">
        <v>105</v>
      </c>
    </row>
    <row r="2253" spans="1:11" x14ac:dyDescent="0.3">
      <c r="A2253" t="s">
        <v>3555</v>
      </c>
      <c r="B2253" t="s">
        <v>53</v>
      </c>
      <c r="C2253">
        <v>13</v>
      </c>
      <c r="D2253">
        <v>9</v>
      </c>
      <c r="E2253">
        <v>1957</v>
      </c>
      <c r="F2253" s="6">
        <v>1.3888888888888888E-2</v>
      </c>
      <c r="G2253">
        <v>-13.069000000000001</v>
      </c>
      <c r="H2253">
        <v>43.14</v>
      </c>
      <c r="I2253" t="s">
        <v>126</v>
      </c>
      <c r="J2253" t="s">
        <v>3556</v>
      </c>
      <c r="K2253" t="s">
        <v>105</v>
      </c>
    </row>
    <row r="2254" spans="1:11" x14ac:dyDescent="0.3">
      <c r="A2254" t="s">
        <v>3557</v>
      </c>
      <c r="B2254" t="s">
        <v>53</v>
      </c>
      <c r="C2254">
        <v>16</v>
      </c>
      <c r="D2254">
        <v>3</v>
      </c>
      <c r="E2254">
        <v>1904</v>
      </c>
      <c r="F2254" s="6">
        <v>0.68055555555555558</v>
      </c>
      <c r="G2254">
        <v>-8.6180000000000003</v>
      </c>
      <c r="H2254">
        <v>45.445</v>
      </c>
      <c r="I2254" t="s">
        <v>126</v>
      </c>
      <c r="J2254" t="s">
        <v>3558</v>
      </c>
      <c r="K2254" t="s">
        <v>105</v>
      </c>
    </row>
    <row r="2255" spans="1:11" x14ac:dyDescent="0.3">
      <c r="A2255" t="s">
        <v>3559</v>
      </c>
      <c r="B2255" t="s">
        <v>53</v>
      </c>
      <c r="C2255">
        <v>27</v>
      </c>
      <c r="D2255">
        <v>3</v>
      </c>
      <c r="E2255">
        <v>1980</v>
      </c>
      <c r="F2255" s="6">
        <v>0.50694444444444442</v>
      </c>
      <c r="G2255">
        <v>-11.347</v>
      </c>
      <c r="H2255">
        <v>44.494</v>
      </c>
      <c r="I2255" t="s">
        <v>126</v>
      </c>
      <c r="J2255" t="s">
        <v>777</v>
      </c>
      <c r="K2255" t="s">
        <v>105</v>
      </c>
    </row>
    <row r="2256" spans="1:11" x14ac:dyDescent="0.3">
      <c r="A2256" t="s">
        <v>3560</v>
      </c>
      <c r="B2256" t="s">
        <v>53</v>
      </c>
      <c r="C2256">
        <v>1</v>
      </c>
      <c r="D2256">
        <v>2</v>
      </c>
      <c r="E2256">
        <v>1905</v>
      </c>
      <c r="F2256" s="6">
        <v>0.125</v>
      </c>
      <c r="G2256">
        <v>-11.347</v>
      </c>
      <c r="H2256">
        <v>44.494</v>
      </c>
      <c r="I2256" t="s">
        <v>126</v>
      </c>
      <c r="J2256" t="s">
        <v>777</v>
      </c>
      <c r="K2256" t="s">
        <v>105</v>
      </c>
    </row>
    <row r="2257" spans="1:11" x14ac:dyDescent="0.3">
      <c r="A2257" t="s">
        <v>3561</v>
      </c>
      <c r="B2257" t="s">
        <v>53</v>
      </c>
      <c r="C2257">
        <v>23</v>
      </c>
      <c r="D2257">
        <v>9</v>
      </c>
      <c r="E2257">
        <v>1917</v>
      </c>
      <c r="F2257" s="6">
        <v>0.33333333333333331</v>
      </c>
      <c r="G2257">
        <v>-7.6829999999999998</v>
      </c>
      <c r="H2257">
        <v>45.067999999999998</v>
      </c>
      <c r="I2257" t="s">
        <v>190</v>
      </c>
      <c r="J2257" t="s">
        <v>191</v>
      </c>
      <c r="K2257" t="s">
        <v>105</v>
      </c>
    </row>
    <row r="2258" spans="1:11" x14ac:dyDescent="0.3">
      <c r="A2258" t="s">
        <v>3562</v>
      </c>
      <c r="B2258" t="s">
        <v>53</v>
      </c>
      <c r="C2258">
        <v>5</v>
      </c>
      <c r="D2258">
        <v>2</v>
      </c>
      <c r="E2258">
        <v>1932</v>
      </c>
      <c r="F2258" s="6">
        <v>0.30555555555555558</v>
      </c>
      <c r="G2258">
        <v>-13.779</v>
      </c>
      <c r="H2258">
        <v>45.654000000000003</v>
      </c>
      <c r="I2258" t="s">
        <v>126</v>
      </c>
      <c r="J2258" t="s">
        <v>302</v>
      </c>
      <c r="K2258" t="s">
        <v>105</v>
      </c>
    </row>
    <row r="2259" spans="1:11" x14ac:dyDescent="0.3">
      <c r="A2259" t="s">
        <v>3563</v>
      </c>
      <c r="B2259" t="s">
        <v>53</v>
      </c>
      <c r="C2259">
        <v>22</v>
      </c>
      <c r="D2259">
        <v>12</v>
      </c>
      <c r="E2259">
        <v>1899</v>
      </c>
      <c r="F2259" s="6">
        <v>0.1875</v>
      </c>
      <c r="G2259">
        <v>-7.6829999999999998</v>
      </c>
      <c r="H2259">
        <v>45.067999999999998</v>
      </c>
      <c r="I2259" t="s">
        <v>126</v>
      </c>
      <c r="J2259" t="s">
        <v>191</v>
      </c>
      <c r="K2259" t="s">
        <v>105</v>
      </c>
    </row>
    <row r="2260" spans="1:11" x14ac:dyDescent="0.3">
      <c r="A2260" t="s">
        <v>3564</v>
      </c>
      <c r="B2260" t="s">
        <v>53</v>
      </c>
      <c r="C2260">
        <v>22</v>
      </c>
      <c r="D2260">
        <v>10</v>
      </c>
      <c r="E2260">
        <v>1925</v>
      </c>
      <c r="F2260" s="6">
        <v>8.3333333333333329E-2</v>
      </c>
      <c r="G2260">
        <v>-7.6829999999999998</v>
      </c>
      <c r="H2260">
        <v>45.067999999999998</v>
      </c>
      <c r="I2260" t="s">
        <v>126</v>
      </c>
      <c r="J2260" t="s">
        <v>191</v>
      </c>
      <c r="K2260" t="s">
        <v>105</v>
      </c>
    </row>
    <row r="2261" spans="1:11" x14ac:dyDescent="0.3">
      <c r="A2261" t="s">
        <v>3565</v>
      </c>
      <c r="B2261" t="s">
        <v>53</v>
      </c>
      <c r="C2261">
        <v>9</v>
      </c>
      <c r="D2261">
        <v>9</v>
      </c>
      <c r="E2261">
        <v>1908</v>
      </c>
      <c r="F2261" s="6">
        <v>0.25</v>
      </c>
      <c r="G2261">
        <v>-8.23</v>
      </c>
      <c r="H2261">
        <v>44.707999999999998</v>
      </c>
      <c r="I2261" t="s">
        <v>126</v>
      </c>
      <c r="J2261" t="s">
        <v>3566</v>
      </c>
      <c r="K2261" t="s">
        <v>105</v>
      </c>
    </row>
    <row r="2262" spans="1:11" x14ac:dyDescent="0.3">
      <c r="A2262" t="s">
        <v>3567</v>
      </c>
      <c r="B2262" t="s">
        <v>53</v>
      </c>
      <c r="C2262">
        <v>5</v>
      </c>
      <c r="D2262">
        <v>10</v>
      </c>
      <c r="E2262">
        <v>1932</v>
      </c>
      <c r="F2262" s="6">
        <v>0.14583333333333334</v>
      </c>
      <c r="G2262">
        <v>-12.242000000000001</v>
      </c>
      <c r="H2262">
        <v>45.665999999999997</v>
      </c>
      <c r="I2262" t="s">
        <v>126</v>
      </c>
      <c r="J2262" t="s">
        <v>765</v>
      </c>
      <c r="K2262" t="s">
        <v>105</v>
      </c>
    </row>
    <row r="2263" spans="1:11" x14ac:dyDescent="0.3">
      <c r="A2263" t="s">
        <v>3568</v>
      </c>
      <c r="B2263" t="s">
        <v>53</v>
      </c>
      <c r="C2263">
        <v>14</v>
      </c>
      <c r="D2263">
        <v>5</v>
      </c>
      <c r="E2263">
        <v>1900</v>
      </c>
      <c r="F2263" s="6">
        <v>6.25E-2</v>
      </c>
      <c r="G2263">
        <v>-12.339</v>
      </c>
      <c r="H2263">
        <v>45.435000000000002</v>
      </c>
      <c r="I2263" t="s">
        <v>126</v>
      </c>
      <c r="J2263" t="s">
        <v>662</v>
      </c>
      <c r="K2263" t="s">
        <v>105</v>
      </c>
    </row>
    <row r="2264" spans="1:11" x14ac:dyDescent="0.3">
      <c r="A2264" t="s">
        <v>3569</v>
      </c>
      <c r="B2264" t="s">
        <v>53</v>
      </c>
      <c r="C2264">
        <v>22</v>
      </c>
      <c r="D2264">
        <v>9</v>
      </c>
      <c r="E2264">
        <v>1941</v>
      </c>
      <c r="F2264" s="6">
        <v>0.45833333333333331</v>
      </c>
      <c r="G2264">
        <v>-7.6829999999999998</v>
      </c>
      <c r="H2264">
        <v>45.067999999999998</v>
      </c>
      <c r="I2264" t="s">
        <v>190</v>
      </c>
      <c r="J2264" t="s">
        <v>191</v>
      </c>
      <c r="K2264" t="s">
        <v>105</v>
      </c>
    </row>
    <row r="2265" spans="1:11" x14ac:dyDescent="0.3">
      <c r="A2265" t="s">
        <v>3570</v>
      </c>
      <c r="B2265" t="s">
        <v>53</v>
      </c>
      <c r="C2265">
        <v>20</v>
      </c>
      <c r="D2265">
        <v>7</v>
      </c>
      <c r="E2265">
        <v>1902</v>
      </c>
      <c r="F2265" s="6">
        <v>0.76041666666666663</v>
      </c>
      <c r="G2265">
        <v>-10.691000000000001</v>
      </c>
      <c r="H2265">
        <v>44.959000000000003</v>
      </c>
      <c r="I2265" t="s">
        <v>126</v>
      </c>
      <c r="J2265" t="s">
        <v>3571</v>
      </c>
      <c r="K2265" t="s">
        <v>105</v>
      </c>
    </row>
    <row r="2266" spans="1:11" x14ac:dyDescent="0.3">
      <c r="A2266" t="s">
        <v>3572</v>
      </c>
      <c r="B2266" t="s">
        <v>53</v>
      </c>
      <c r="C2266">
        <v>15</v>
      </c>
      <c r="D2266">
        <v>2</v>
      </c>
      <c r="E2266">
        <v>1930</v>
      </c>
      <c r="F2266" s="6">
        <v>0.25</v>
      </c>
      <c r="G2266">
        <v>-11.536</v>
      </c>
      <c r="H2266">
        <v>44.648000000000003</v>
      </c>
      <c r="I2266" t="s">
        <v>126</v>
      </c>
      <c r="J2266" t="s">
        <v>3573</v>
      </c>
      <c r="K2266" t="s">
        <v>105</v>
      </c>
    </row>
    <row r="2267" spans="1:11" x14ac:dyDescent="0.3">
      <c r="A2267" t="s">
        <v>3574</v>
      </c>
      <c r="B2267" t="s">
        <v>53</v>
      </c>
      <c r="C2267">
        <v>5</v>
      </c>
      <c r="D2267">
        <v>6</v>
      </c>
      <c r="E2267">
        <v>1974</v>
      </c>
      <c r="F2267" s="6">
        <v>0.75138888888888888</v>
      </c>
      <c r="G2267">
        <v>-118.066</v>
      </c>
      <c r="H2267">
        <v>33.866</v>
      </c>
      <c r="I2267" t="s">
        <v>171</v>
      </c>
      <c r="J2267" t="s">
        <v>3575</v>
      </c>
      <c r="K2267" t="s">
        <v>105</v>
      </c>
    </row>
    <row r="2268" spans="1:11" x14ac:dyDescent="0.3">
      <c r="A2268" t="s">
        <v>3576</v>
      </c>
      <c r="B2268" t="s">
        <v>53</v>
      </c>
      <c r="C2268">
        <v>11</v>
      </c>
      <c r="D2268">
        <v>6</v>
      </c>
      <c r="E2268">
        <v>1937</v>
      </c>
      <c r="F2268" s="6">
        <v>0.93055555555555558</v>
      </c>
      <c r="G2268">
        <v>86.251999999999995</v>
      </c>
      <c r="H2268">
        <v>41.674999999999997</v>
      </c>
      <c r="I2268" t="s">
        <v>104</v>
      </c>
      <c r="J2268" t="s">
        <v>3577</v>
      </c>
      <c r="K2268" t="s">
        <v>105</v>
      </c>
    </row>
    <row r="2269" spans="1:11" x14ac:dyDescent="0.3">
      <c r="A2269" t="s">
        <v>3578</v>
      </c>
      <c r="B2269" t="s">
        <v>53</v>
      </c>
      <c r="C2269">
        <v>15</v>
      </c>
      <c r="D2269">
        <v>1</v>
      </c>
      <c r="E2269">
        <v>1968</v>
      </c>
      <c r="F2269" s="6">
        <v>0.97777777777777775</v>
      </c>
      <c r="G2269">
        <v>84.191999999999993</v>
      </c>
      <c r="H2269">
        <v>39.761000000000003</v>
      </c>
      <c r="I2269" t="s">
        <v>144</v>
      </c>
      <c r="J2269" t="s">
        <v>2648</v>
      </c>
      <c r="K2269" t="s">
        <v>105</v>
      </c>
    </row>
    <row r="2270" spans="1:11" x14ac:dyDescent="0.3">
      <c r="A2270" t="s">
        <v>3579</v>
      </c>
      <c r="B2270" t="s">
        <v>53</v>
      </c>
      <c r="C2270">
        <v>28</v>
      </c>
      <c r="D2270">
        <v>12</v>
      </c>
      <c r="E2270">
        <v>1960</v>
      </c>
      <c r="F2270" s="6">
        <v>0.56944444444444442</v>
      </c>
      <c r="G2270">
        <v>-118.24299999999999</v>
      </c>
      <c r="H2270">
        <v>34.052</v>
      </c>
      <c r="I2270" t="s">
        <v>137</v>
      </c>
      <c r="J2270" t="s">
        <v>536</v>
      </c>
      <c r="K2270" t="s">
        <v>105</v>
      </c>
    </row>
    <row r="2271" spans="1:11" x14ac:dyDescent="0.3">
      <c r="A2271" t="s">
        <v>3580</v>
      </c>
      <c r="B2271" t="s">
        <v>53</v>
      </c>
      <c r="C2271">
        <v>15</v>
      </c>
      <c r="D2271">
        <v>10</v>
      </c>
      <c r="E2271">
        <v>1971</v>
      </c>
      <c r="F2271" s="6">
        <v>4.9305555555555554E-2</v>
      </c>
      <c r="G2271">
        <v>81.963999999999999</v>
      </c>
      <c r="H2271">
        <v>33.472000000000001</v>
      </c>
      <c r="I2271" t="s">
        <v>106</v>
      </c>
      <c r="J2271" t="s">
        <v>1204</v>
      </c>
      <c r="K2271" t="s">
        <v>105</v>
      </c>
    </row>
    <row r="2272" spans="1:11" x14ac:dyDescent="0.3">
      <c r="A2272" t="s">
        <v>3581</v>
      </c>
      <c r="B2272" t="s">
        <v>53</v>
      </c>
      <c r="C2272">
        <v>30</v>
      </c>
      <c r="D2272">
        <v>3</v>
      </c>
      <c r="E2272">
        <v>1928</v>
      </c>
      <c r="F2272" s="6">
        <v>0.73402777777777772</v>
      </c>
      <c r="G2272">
        <v>84.513999999999996</v>
      </c>
      <c r="H2272">
        <v>39.103999999999999</v>
      </c>
      <c r="I2272" t="s">
        <v>144</v>
      </c>
      <c r="J2272" t="s">
        <v>140</v>
      </c>
      <c r="K2272" t="s">
        <v>105</v>
      </c>
    </row>
    <row r="2273" spans="1:11" x14ac:dyDescent="0.3">
      <c r="A2273" t="s">
        <v>3582</v>
      </c>
      <c r="B2273" t="s">
        <v>168</v>
      </c>
      <c r="C2273">
        <v>23</v>
      </c>
      <c r="D2273">
        <v>3</v>
      </c>
      <c r="E2273">
        <v>1953</v>
      </c>
      <c r="F2273" s="6">
        <v>0.87847222222222221</v>
      </c>
      <c r="G2273">
        <v>87.855999999999995</v>
      </c>
      <c r="H2273">
        <v>42.319000000000003</v>
      </c>
      <c r="I2273" t="s">
        <v>104</v>
      </c>
      <c r="J2273" t="s">
        <v>3583</v>
      </c>
      <c r="K2273" t="s">
        <v>105</v>
      </c>
    </row>
    <row r="2274" spans="1:11" x14ac:dyDescent="0.3">
      <c r="A2274" t="s">
        <v>3584</v>
      </c>
      <c r="B2274" t="s">
        <v>53</v>
      </c>
      <c r="C2274">
        <v>6</v>
      </c>
      <c r="D2274">
        <v>8</v>
      </c>
      <c r="E2274">
        <v>1931</v>
      </c>
      <c r="F2274" s="6">
        <v>0.35416666666666669</v>
      </c>
      <c r="G2274">
        <v>-112.07299999999999</v>
      </c>
      <c r="H2274">
        <v>33.448</v>
      </c>
      <c r="I2274" t="s">
        <v>171</v>
      </c>
      <c r="J2274" t="s">
        <v>3585</v>
      </c>
      <c r="K2274" t="s">
        <v>105</v>
      </c>
    </row>
    <row r="2275" spans="1:11" x14ac:dyDescent="0.3">
      <c r="A2275" t="s">
        <v>3586</v>
      </c>
      <c r="B2275" t="s">
        <v>168</v>
      </c>
      <c r="C2275">
        <v>14</v>
      </c>
      <c r="D2275">
        <v>4</v>
      </c>
      <c r="E2275">
        <v>1977</v>
      </c>
      <c r="F2275" s="6">
        <v>0.57361111111111107</v>
      </c>
      <c r="G2275">
        <v>81.691000000000003</v>
      </c>
      <c r="H2275">
        <v>41.505000000000003</v>
      </c>
      <c r="I2275" t="s">
        <v>144</v>
      </c>
      <c r="J2275" t="s">
        <v>389</v>
      </c>
      <c r="K2275" t="s">
        <v>105</v>
      </c>
    </row>
    <row r="2276" spans="1:11" x14ac:dyDescent="0.3">
      <c r="A2276" t="s">
        <v>3587</v>
      </c>
      <c r="B2276" t="s">
        <v>168</v>
      </c>
      <c r="C2276">
        <v>6</v>
      </c>
      <c r="D2276">
        <v>6</v>
      </c>
      <c r="E2276">
        <v>1950</v>
      </c>
      <c r="F2276" s="6">
        <v>0.30208333333333331</v>
      </c>
      <c r="G2276">
        <v>-4.3869999999999996</v>
      </c>
      <c r="H2276">
        <v>50.837000000000003</v>
      </c>
      <c r="I2276" t="s">
        <v>126</v>
      </c>
      <c r="J2276" t="s">
        <v>1218</v>
      </c>
      <c r="K2276" t="s">
        <v>105</v>
      </c>
    </row>
    <row r="2277" spans="1:11" x14ac:dyDescent="0.3">
      <c r="A2277" t="s">
        <v>3588</v>
      </c>
      <c r="B2277" t="s">
        <v>168</v>
      </c>
      <c r="C2277">
        <v>10</v>
      </c>
      <c r="D2277">
        <v>5</v>
      </c>
      <c r="E2277">
        <v>1942</v>
      </c>
      <c r="F2277" s="6">
        <v>0.3527777777777778</v>
      </c>
      <c r="G2277">
        <v>-106.70099999999999</v>
      </c>
      <c r="H2277">
        <v>10.776999999999999</v>
      </c>
      <c r="I2277" t="s">
        <v>1146</v>
      </c>
      <c r="J2277" t="s">
        <v>1147</v>
      </c>
      <c r="K2277" t="s">
        <v>105</v>
      </c>
    </row>
    <row r="2278" spans="1:11" x14ac:dyDescent="0.3">
      <c r="A2278" t="s">
        <v>3589</v>
      </c>
      <c r="B2278" t="s">
        <v>168</v>
      </c>
      <c r="C2278">
        <v>23</v>
      </c>
      <c r="D2278">
        <v>3</v>
      </c>
      <c r="E2278">
        <v>1948</v>
      </c>
      <c r="F2278" s="6">
        <v>0.625</v>
      </c>
      <c r="G2278">
        <v>-6.0759999999999996</v>
      </c>
      <c r="H2278">
        <v>44.56</v>
      </c>
      <c r="I2278" t="s">
        <v>126</v>
      </c>
      <c r="J2278" t="s">
        <v>2447</v>
      </c>
      <c r="K2278" t="s">
        <v>105</v>
      </c>
    </row>
    <row r="2279" spans="1:11" x14ac:dyDescent="0.3">
      <c r="A2279" t="s">
        <v>3590</v>
      </c>
      <c r="B2279" t="s">
        <v>168</v>
      </c>
      <c r="C2279">
        <v>11</v>
      </c>
      <c r="D2279">
        <v>9</v>
      </c>
      <c r="E2279">
        <v>1960</v>
      </c>
      <c r="F2279" s="6">
        <v>0.72916666666666663</v>
      </c>
      <c r="G2279">
        <v>-5.9210000000000003</v>
      </c>
      <c r="H2279">
        <v>45.567</v>
      </c>
      <c r="I2279" t="s">
        <v>126</v>
      </c>
      <c r="J2279" t="s">
        <v>1701</v>
      </c>
      <c r="K2279" t="s">
        <v>105</v>
      </c>
    </row>
    <row r="2280" spans="1:11" x14ac:dyDescent="0.3">
      <c r="A2280" t="s">
        <v>3591</v>
      </c>
      <c r="B2280" t="s">
        <v>168</v>
      </c>
      <c r="C2280">
        <v>5</v>
      </c>
      <c r="D2280">
        <v>9</v>
      </c>
      <c r="E2280">
        <v>1947</v>
      </c>
      <c r="F2280" s="6">
        <v>0.125</v>
      </c>
      <c r="G2280">
        <v>-2.2879999999999998</v>
      </c>
      <c r="H2280">
        <v>48.814999999999998</v>
      </c>
      <c r="I2280" t="s">
        <v>126</v>
      </c>
      <c r="J2280" t="s">
        <v>3592</v>
      </c>
      <c r="K2280" t="s">
        <v>105</v>
      </c>
    </row>
    <row r="2281" spans="1:11" x14ac:dyDescent="0.3">
      <c r="A2281" t="s">
        <v>3593</v>
      </c>
      <c r="B2281" t="s">
        <v>168</v>
      </c>
      <c r="C2281">
        <v>19</v>
      </c>
      <c r="D2281">
        <v>10</v>
      </c>
      <c r="E2281">
        <v>1956</v>
      </c>
      <c r="F2281" s="6">
        <v>0.61805555555555558</v>
      </c>
      <c r="G2281">
        <v>-121.292</v>
      </c>
      <c r="H2281">
        <v>37.957999999999998</v>
      </c>
      <c r="I2281" t="s">
        <v>137</v>
      </c>
      <c r="J2281" t="s">
        <v>2789</v>
      </c>
      <c r="K2281" t="s">
        <v>105</v>
      </c>
    </row>
    <row r="2282" spans="1:11" x14ac:dyDescent="0.3">
      <c r="A2282" t="s">
        <v>3594</v>
      </c>
      <c r="B2282" t="s">
        <v>168</v>
      </c>
      <c r="C2282">
        <v>28</v>
      </c>
      <c r="D2282">
        <v>4</v>
      </c>
      <c r="E2282">
        <v>1928</v>
      </c>
      <c r="F2282" s="6">
        <v>0.16666666666666666</v>
      </c>
      <c r="G2282">
        <v>-100.917</v>
      </c>
      <c r="H2282">
        <v>32.716000000000001</v>
      </c>
      <c r="I2282" t="s">
        <v>104</v>
      </c>
      <c r="J2282" t="s">
        <v>3595</v>
      </c>
      <c r="K2282" t="s">
        <v>105</v>
      </c>
    </row>
    <row r="2283" spans="1:11" x14ac:dyDescent="0.3">
      <c r="A2283" t="s">
        <v>3596</v>
      </c>
      <c r="B2283" t="s">
        <v>168</v>
      </c>
      <c r="C2283">
        <v>3</v>
      </c>
      <c r="D2283">
        <v>11</v>
      </c>
      <c r="E2283">
        <v>1957</v>
      </c>
      <c r="F2283" s="6">
        <v>0.52152777777777781</v>
      </c>
      <c r="G2283">
        <v>71.058999999999997</v>
      </c>
      <c r="H2283">
        <v>42.359000000000002</v>
      </c>
      <c r="I2283" t="s">
        <v>144</v>
      </c>
      <c r="J2283" t="s">
        <v>176</v>
      </c>
      <c r="K2283" t="s">
        <v>105</v>
      </c>
    </row>
    <row r="2284" spans="1:11" x14ac:dyDescent="0.3">
      <c r="A2284" t="s">
        <v>3597</v>
      </c>
      <c r="B2284" t="s">
        <v>53</v>
      </c>
      <c r="C2284">
        <v>2</v>
      </c>
      <c r="D2284">
        <v>12</v>
      </c>
      <c r="E2284">
        <v>1945</v>
      </c>
      <c r="F2284" s="6">
        <v>0.87847222222222221</v>
      </c>
      <c r="G2284">
        <v>96.796000000000006</v>
      </c>
      <c r="H2284">
        <v>32.777999999999999</v>
      </c>
      <c r="I2284" t="s">
        <v>104</v>
      </c>
      <c r="J2284" t="s">
        <v>142</v>
      </c>
      <c r="K2284" t="s">
        <v>105</v>
      </c>
    </row>
    <row r="2285" spans="1:11" x14ac:dyDescent="0.3">
      <c r="A2285" t="s">
        <v>3598</v>
      </c>
      <c r="B2285" t="s">
        <v>53</v>
      </c>
      <c r="C2285">
        <v>15</v>
      </c>
      <c r="D2285">
        <v>2</v>
      </c>
      <c r="E2285">
        <v>1817</v>
      </c>
      <c r="F2285" s="6">
        <v>0.83333333333333337</v>
      </c>
      <c r="G2285">
        <v>-2.351</v>
      </c>
      <c r="H2285">
        <v>48.856999999999999</v>
      </c>
      <c r="I2285" t="s">
        <v>150</v>
      </c>
      <c r="J2285" t="s">
        <v>155</v>
      </c>
      <c r="K2285" t="s">
        <v>105</v>
      </c>
    </row>
    <row r="2286" spans="1:11" x14ac:dyDescent="0.3">
      <c r="A2286" t="s">
        <v>3598</v>
      </c>
      <c r="B2286" t="s">
        <v>53</v>
      </c>
      <c r="C2286">
        <v>21</v>
      </c>
      <c r="D2286">
        <v>2</v>
      </c>
      <c r="E2286">
        <v>1844</v>
      </c>
      <c r="F2286" s="6">
        <v>0.58333333333333337</v>
      </c>
      <c r="G2286">
        <v>-4.8339999999999996</v>
      </c>
      <c r="H2286">
        <v>45.767000000000003</v>
      </c>
      <c r="I2286" t="s">
        <v>150</v>
      </c>
      <c r="J2286" t="s">
        <v>153</v>
      </c>
      <c r="K2286" t="s">
        <v>105</v>
      </c>
    </row>
    <row r="2287" spans="1:11" x14ac:dyDescent="0.3">
      <c r="A2287" t="s">
        <v>3598</v>
      </c>
      <c r="B2287" t="s">
        <v>53</v>
      </c>
      <c r="C2287">
        <v>27</v>
      </c>
      <c r="D2287">
        <v>12</v>
      </c>
      <c r="E2287">
        <v>1851</v>
      </c>
      <c r="F2287" s="6">
        <v>0.83333333333333337</v>
      </c>
      <c r="G2287">
        <v>-2.9249999999999998</v>
      </c>
      <c r="H2287">
        <v>47.411000000000001</v>
      </c>
      <c r="I2287" t="s">
        <v>150</v>
      </c>
      <c r="J2287" t="s">
        <v>3599</v>
      </c>
      <c r="K2287" t="s">
        <v>105</v>
      </c>
    </row>
    <row r="2288" spans="1:11" x14ac:dyDescent="0.3">
      <c r="A2288" t="s">
        <v>3598</v>
      </c>
      <c r="B2288" t="s">
        <v>53</v>
      </c>
      <c r="C2288">
        <v>23</v>
      </c>
      <c r="D2288">
        <v>7</v>
      </c>
      <c r="E2288">
        <v>1862</v>
      </c>
      <c r="F2288" s="6">
        <v>0.29166666666666669</v>
      </c>
      <c r="G2288">
        <v>0.55000000000000004</v>
      </c>
      <c r="H2288">
        <v>48.609000000000002</v>
      </c>
      <c r="I2288" t="s">
        <v>150</v>
      </c>
      <c r="J2288" t="s">
        <v>3600</v>
      </c>
      <c r="K2288" t="s">
        <v>105</v>
      </c>
    </row>
    <row r="2289" spans="1:11" x14ac:dyDescent="0.3">
      <c r="A2289" t="s">
        <v>3598</v>
      </c>
      <c r="B2289" t="s">
        <v>53</v>
      </c>
      <c r="C2289">
        <v>8</v>
      </c>
      <c r="D2289">
        <v>4</v>
      </c>
      <c r="E2289">
        <v>1874</v>
      </c>
      <c r="F2289" s="6">
        <v>0.875</v>
      </c>
      <c r="G2289">
        <v>-2.8210000000000002</v>
      </c>
      <c r="H2289">
        <v>46.619</v>
      </c>
      <c r="I2289" t="s">
        <v>150</v>
      </c>
      <c r="J2289" t="s">
        <v>3601</v>
      </c>
      <c r="K2289" t="s">
        <v>105</v>
      </c>
    </row>
    <row r="2290" spans="1:11" x14ac:dyDescent="0.3">
      <c r="A2290" t="s">
        <v>3598</v>
      </c>
      <c r="B2290" t="s">
        <v>53</v>
      </c>
      <c r="C2290">
        <v>10</v>
      </c>
      <c r="D2290">
        <v>9</v>
      </c>
      <c r="E2290">
        <v>1982</v>
      </c>
      <c r="F2290" s="6">
        <v>0.36805555555555558</v>
      </c>
      <c r="G2290">
        <v>-1.484</v>
      </c>
      <c r="H2290">
        <v>49.09</v>
      </c>
      <c r="I2290" t="s">
        <v>190</v>
      </c>
      <c r="J2290" t="s">
        <v>3602</v>
      </c>
      <c r="K2290" t="s">
        <v>105</v>
      </c>
    </row>
    <row r="2291" spans="1:11" x14ac:dyDescent="0.3">
      <c r="A2291" t="s">
        <v>3603</v>
      </c>
      <c r="B2291" t="s">
        <v>53</v>
      </c>
      <c r="C2291">
        <v>26</v>
      </c>
      <c r="D2291">
        <v>11</v>
      </c>
      <c r="E2291">
        <v>1817</v>
      </c>
      <c r="F2291" s="6">
        <v>0.125</v>
      </c>
      <c r="G2291">
        <v>-7.7439999999999998</v>
      </c>
      <c r="H2291">
        <v>48.582999999999998</v>
      </c>
      <c r="I2291" t="s">
        <v>150</v>
      </c>
      <c r="J2291" t="s">
        <v>812</v>
      </c>
      <c r="K2291" t="s">
        <v>105</v>
      </c>
    </row>
    <row r="2292" spans="1:11" x14ac:dyDescent="0.3">
      <c r="A2292" t="s">
        <v>3604</v>
      </c>
      <c r="B2292" t="s">
        <v>53</v>
      </c>
      <c r="C2292">
        <v>26</v>
      </c>
      <c r="D2292">
        <v>3</v>
      </c>
      <c r="E2292">
        <v>1907</v>
      </c>
      <c r="F2292" s="6">
        <v>0.625</v>
      </c>
      <c r="G2292">
        <v>-1.7190000000000001</v>
      </c>
      <c r="H2292">
        <v>48.99</v>
      </c>
      <c r="I2292" t="s">
        <v>150</v>
      </c>
      <c r="J2292" t="s">
        <v>3424</v>
      </c>
      <c r="K2292" t="s">
        <v>105</v>
      </c>
    </row>
    <row r="2293" spans="1:11" x14ac:dyDescent="0.3">
      <c r="A2293" t="s">
        <v>3605</v>
      </c>
      <c r="B2293" t="s">
        <v>53</v>
      </c>
      <c r="C2293">
        <v>10</v>
      </c>
      <c r="D2293">
        <v>8</v>
      </c>
      <c r="E2293">
        <v>1933</v>
      </c>
      <c r="F2293" s="6">
        <v>0.44097222222222221</v>
      </c>
      <c r="G2293">
        <v>-101.83199999999999</v>
      </c>
      <c r="H2293">
        <v>35.207000000000001</v>
      </c>
      <c r="I2293" t="s">
        <v>144</v>
      </c>
      <c r="J2293" t="s">
        <v>3440</v>
      </c>
      <c r="K2293" t="s">
        <v>105</v>
      </c>
    </row>
    <row r="2294" spans="1:11" x14ac:dyDescent="0.3">
      <c r="A2294" t="s">
        <v>3606</v>
      </c>
      <c r="B2294" t="s">
        <v>53</v>
      </c>
      <c r="C2294">
        <v>25</v>
      </c>
      <c r="D2294">
        <v>1</v>
      </c>
      <c r="E2294">
        <v>1828</v>
      </c>
      <c r="F2294" s="6">
        <v>3.125E-2</v>
      </c>
      <c r="G2294">
        <v>0.12</v>
      </c>
      <c r="H2294">
        <v>51.5</v>
      </c>
      <c r="I2294" t="s">
        <v>834</v>
      </c>
      <c r="J2294" t="s">
        <v>2379</v>
      </c>
      <c r="K2294" t="s">
        <v>105</v>
      </c>
    </row>
    <row r="2295" spans="1:11" x14ac:dyDescent="0.3">
      <c r="A2295" t="s">
        <v>3607</v>
      </c>
      <c r="B2295" t="s">
        <v>53</v>
      </c>
      <c r="C2295">
        <v>30</v>
      </c>
      <c r="D2295">
        <v>9</v>
      </c>
      <c r="E2295">
        <v>1858</v>
      </c>
      <c r="F2295" s="6">
        <v>0.95833333333333337</v>
      </c>
      <c r="G2295">
        <v>-7.34</v>
      </c>
      <c r="H2295">
        <v>47.75</v>
      </c>
      <c r="I2295" t="s">
        <v>150</v>
      </c>
      <c r="J2295" t="s">
        <v>939</v>
      </c>
      <c r="K2295" t="s">
        <v>105</v>
      </c>
    </row>
    <row r="2296" spans="1:11" x14ac:dyDescent="0.3">
      <c r="A2296" t="s">
        <v>3608</v>
      </c>
      <c r="B2296" t="s">
        <v>53</v>
      </c>
      <c r="C2296">
        <v>22</v>
      </c>
      <c r="D2296">
        <v>11</v>
      </c>
      <c r="E2296">
        <v>1892</v>
      </c>
      <c r="F2296" s="6">
        <v>0.58333333333333337</v>
      </c>
      <c r="G2296">
        <v>-16.385999999999999</v>
      </c>
      <c r="H2296">
        <v>39.491</v>
      </c>
      <c r="I2296" t="s">
        <v>203</v>
      </c>
      <c r="J2296" t="s">
        <v>3609</v>
      </c>
      <c r="K2296" t="s">
        <v>105</v>
      </c>
    </row>
    <row r="2297" spans="1:11" x14ac:dyDescent="0.3">
      <c r="A2297" t="s">
        <v>3610</v>
      </c>
      <c r="B2297" t="s">
        <v>53</v>
      </c>
      <c r="C2297">
        <v>23</v>
      </c>
      <c r="D2297">
        <v>12</v>
      </c>
      <c r="E2297">
        <v>1804</v>
      </c>
      <c r="F2297" s="6">
        <v>0.45833333333333331</v>
      </c>
      <c r="G2297">
        <v>-1.615</v>
      </c>
      <c r="H2297">
        <v>50.725999999999999</v>
      </c>
      <c r="I2297" t="s">
        <v>150</v>
      </c>
      <c r="J2297" t="s">
        <v>2180</v>
      </c>
      <c r="K2297" t="s">
        <v>105</v>
      </c>
    </row>
    <row r="2298" spans="1:11" x14ac:dyDescent="0.3">
      <c r="A2298" t="s">
        <v>3611</v>
      </c>
      <c r="B2298" t="s">
        <v>53</v>
      </c>
      <c r="C2298">
        <v>22</v>
      </c>
      <c r="D2298">
        <v>5</v>
      </c>
      <c r="E2298">
        <v>1924</v>
      </c>
      <c r="F2298" s="6">
        <v>1.0416666666666666E-2</v>
      </c>
      <c r="G2298">
        <v>-2.351</v>
      </c>
      <c r="H2298">
        <v>48.856999999999999</v>
      </c>
      <c r="I2298" t="s">
        <v>126</v>
      </c>
      <c r="J2298" t="s">
        <v>155</v>
      </c>
      <c r="K2298" t="s">
        <v>105</v>
      </c>
    </row>
    <row r="2299" spans="1:11" x14ac:dyDescent="0.3">
      <c r="A2299" t="s">
        <v>3612</v>
      </c>
      <c r="B2299" t="s">
        <v>53</v>
      </c>
      <c r="C2299">
        <v>3</v>
      </c>
      <c r="D2299">
        <v>5</v>
      </c>
      <c r="E2299">
        <v>1817</v>
      </c>
      <c r="F2299" s="6">
        <v>0.375</v>
      </c>
      <c r="G2299">
        <v>-1.9039999999999999</v>
      </c>
      <c r="H2299">
        <v>47.901000000000003</v>
      </c>
      <c r="I2299" t="s">
        <v>150</v>
      </c>
      <c r="J2299" t="s">
        <v>447</v>
      </c>
      <c r="K2299" t="s">
        <v>105</v>
      </c>
    </row>
    <row r="2300" spans="1:11" x14ac:dyDescent="0.3">
      <c r="A2300" t="s">
        <v>3613</v>
      </c>
      <c r="B2300" t="s">
        <v>53</v>
      </c>
      <c r="C2300">
        <v>7</v>
      </c>
      <c r="D2300">
        <v>4</v>
      </c>
      <c r="E2300">
        <v>1904</v>
      </c>
      <c r="F2300" s="6">
        <v>0.58333333333333337</v>
      </c>
      <c r="G2300">
        <v>13.558999999999999</v>
      </c>
      <c r="H2300">
        <v>9.6219999999999999</v>
      </c>
      <c r="I2300" t="s">
        <v>3614</v>
      </c>
      <c r="J2300" t="s">
        <v>3615</v>
      </c>
      <c r="K2300" t="s">
        <v>105</v>
      </c>
    </row>
    <row r="2301" spans="1:11" x14ac:dyDescent="0.3">
      <c r="A2301" t="s">
        <v>3616</v>
      </c>
      <c r="B2301" t="s">
        <v>53</v>
      </c>
      <c r="C2301">
        <v>12</v>
      </c>
      <c r="D2301">
        <v>9</v>
      </c>
      <c r="E2301">
        <v>1921</v>
      </c>
      <c r="F2301" s="6">
        <v>0.3263888888888889</v>
      </c>
      <c r="G2301">
        <v>80.650999999999996</v>
      </c>
      <c r="H2301">
        <v>41.097999999999999</v>
      </c>
      <c r="I2301" t="s">
        <v>106</v>
      </c>
      <c r="J2301" t="s">
        <v>3617</v>
      </c>
      <c r="K2301" t="s">
        <v>105</v>
      </c>
    </row>
    <row r="2302" spans="1:11" x14ac:dyDescent="0.3">
      <c r="A2302" t="s">
        <v>3618</v>
      </c>
      <c r="B2302" t="s">
        <v>53</v>
      </c>
      <c r="C2302">
        <v>4</v>
      </c>
      <c r="D2302">
        <v>9</v>
      </c>
      <c r="E2302">
        <v>1821</v>
      </c>
      <c r="F2302" s="6">
        <v>0.625</v>
      </c>
      <c r="G2302">
        <v>-2.351</v>
      </c>
      <c r="H2302">
        <v>48.856999999999999</v>
      </c>
      <c r="I2302" t="s">
        <v>150</v>
      </c>
      <c r="J2302" t="s">
        <v>155</v>
      </c>
      <c r="K2302" t="s">
        <v>105</v>
      </c>
    </row>
    <row r="2303" spans="1:11" x14ac:dyDescent="0.3">
      <c r="A2303" t="s">
        <v>3619</v>
      </c>
      <c r="B2303" t="s">
        <v>53</v>
      </c>
      <c r="C2303">
        <v>24</v>
      </c>
      <c r="D2303">
        <v>1</v>
      </c>
      <c r="E2303">
        <v>1936</v>
      </c>
      <c r="F2303" s="6">
        <v>0.67708333333333337</v>
      </c>
      <c r="G2303">
        <v>-2.2570000000000001</v>
      </c>
      <c r="H2303">
        <v>48.896999999999998</v>
      </c>
      <c r="I2303" t="s">
        <v>108</v>
      </c>
      <c r="J2303" t="s">
        <v>1929</v>
      </c>
      <c r="K2303" t="s">
        <v>105</v>
      </c>
    </row>
    <row r="2304" spans="1:11" x14ac:dyDescent="0.3">
      <c r="A2304" t="s">
        <v>3620</v>
      </c>
      <c r="B2304" t="s">
        <v>53</v>
      </c>
      <c r="C2304">
        <v>30</v>
      </c>
      <c r="D2304">
        <v>4</v>
      </c>
      <c r="E2304">
        <v>1958</v>
      </c>
      <c r="F2304" s="6">
        <v>0.51041666666666663</v>
      </c>
      <c r="G2304">
        <v>-2.4180000000000001</v>
      </c>
      <c r="H2304">
        <v>48.84</v>
      </c>
      <c r="I2304" t="s">
        <v>126</v>
      </c>
      <c r="J2304" t="s">
        <v>858</v>
      </c>
      <c r="K2304" t="s">
        <v>105</v>
      </c>
    </row>
    <row r="2305" spans="1:11" x14ac:dyDescent="0.3">
      <c r="A2305" t="s">
        <v>3621</v>
      </c>
      <c r="B2305" t="s">
        <v>53</v>
      </c>
      <c r="C2305">
        <v>24</v>
      </c>
      <c r="D2305">
        <v>6</v>
      </c>
      <c r="E2305">
        <v>1902</v>
      </c>
      <c r="F2305" s="6">
        <v>0.20833333333333334</v>
      </c>
      <c r="G2305">
        <v>-5.3739999999999997</v>
      </c>
      <c r="H2305">
        <v>43.295000000000002</v>
      </c>
      <c r="I2305" t="s">
        <v>150</v>
      </c>
      <c r="J2305" t="s">
        <v>267</v>
      </c>
      <c r="K2305" t="s">
        <v>105</v>
      </c>
    </row>
    <row r="2306" spans="1:11" x14ac:dyDescent="0.3">
      <c r="A2306" t="s">
        <v>3622</v>
      </c>
      <c r="B2306" t="s">
        <v>53</v>
      </c>
      <c r="C2306">
        <v>28</v>
      </c>
      <c r="D2306">
        <v>2</v>
      </c>
      <c r="E2306">
        <v>1824</v>
      </c>
      <c r="F2306" s="6">
        <v>0.625</v>
      </c>
      <c r="G2306">
        <v>-2.0379999999999998</v>
      </c>
      <c r="H2306">
        <v>50.372999999999998</v>
      </c>
      <c r="I2306" t="s">
        <v>150</v>
      </c>
      <c r="J2306" t="s">
        <v>3623</v>
      </c>
      <c r="K2306" t="s">
        <v>105</v>
      </c>
    </row>
    <row r="2307" spans="1:11" x14ac:dyDescent="0.3">
      <c r="A2307" t="s">
        <v>3624</v>
      </c>
      <c r="B2307" t="s">
        <v>53</v>
      </c>
      <c r="C2307">
        <v>25</v>
      </c>
      <c r="D2307">
        <v>6</v>
      </c>
      <c r="E2307">
        <v>1939</v>
      </c>
      <c r="F2307" s="6">
        <v>0.40416666666666667</v>
      </c>
      <c r="G2307">
        <v>81.691000000000003</v>
      </c>
      <c r="H2307">
        <v>41.505000000000003</v>
      </c>
      <c r="I2307" t="s">
        <v>106</v>
      </c>
      <c r="J2307" t="s">
        <v>389</v>
      </c>
      <c r="K2307" t="s">
        <v>105</v>
      </c>
    </row>
    <row r="2308" spans="1:11" x14ac:dyDescent="0.3">
      <c r="A2308" t="s">
        <v>3625</v>
      </c>
      <c r="B2308" t="s">
        <v>53</v>
      </c>
      <c r="C2308">
        <v>11</v>
      </c>
      <c r="D2308">
        <v>5</v>
      </c>
      <c r="E2308">
        <v>1904</v>
      </c>
      <c r="F2308" s="6">
        <v>0.89583333333333337</v>
      </c>
      <c r="G2308">
        <v>-0.47699999999999998</v>
      </c>
      <c r="H2308">
        <v>49.598999999999997</v>
      </c>
      <c r="I2308" t="s">
        <v>150</v>
      </c>
      <c r="J2308" t="s">
        <v>3626</v>
      </c>
      <c r="K2308" t="s">
        <v>105</v>
      </c>
    </row>
    <row r="2309" spans="1:11" x14ac:dyDescent="0.3">
      <c r="A2309" t="s">
        <v>3627</v>
      </c>
      <c r="B2309" t="s">
        <v>53</v>
      </c>
      <c r="C2309">
        <v>28</v>
      </c>
      <c r="D2309">
        <v>8</v>
      </c>
      <c r="E2309">
        <v>1899</v>
      </c>
      <c r="F2309" s="6">
        <v>0.71875</v>
      </c>
      <c r="G2309">
        <v>-2.0379999999999998</v>
      </c>
      <c r="H2309">
        <v>44.607999999999997</v>
      </c>
      <c r="I2309" t="s">
        <v>150</v>
      </c>
      <c r="J2309" t="s">
        <v>3628</v>
      </c>
      <c r="K2309" t="s">
        <v>105</v>
      </c>
    </row>
    <row r="2310" spans="1:11" x14ac:dyDescent="0.3">
      <c r="A2310" t="s">
        <v>3629</v>
      </c>
      <c r="B2310" t="s">
        <v>53</v>
      </c>
      <c r="C2310">
        <v>15</v>
      </c>
      <c r="D2310">
        <v>12</v>
      </c>
      <c r="E2310">
        <v>1932</v>
      </c>
      <c r="F2310" s="6">
        <v>0.66666666666666663</v>
      </c>
      <c r="G2310">
        <v>-6.87</v>
      </c>
      <c r="H2310">
        <v>45.924999999999997</v>
      </c>
      <c r="I2310" t="s">
        <v>108</v>
      </c>
      <c r="J2310" t="s">
        <v>598</v>
      </c>
      <c r="K2310" t="s">
        <v>105</v>
      </c>
    </row>
    <row r="2311" spans="1:11" x14ac:dyDescent="0.3">
      <c r="A2311" t="s">
        <v>3630</v>
      </c>
      <c r="B2311" t="s">
        <v>53</v>
      </c>
      <c r="C2311">
        <v>3</v>
      </c>
      <c r="D2311">
        <v>11</v>
      </c>
      <c r="E2311">
        <v>1921</v>
      </c>
      <c r="F2311" s="6">
        <v>0.45833333333333331</v>
      </c>
      <c r="G2311">
        <v>78.775000000000006</v>
      </c>
      <c r="H2311">
        <v>40.372999999999998</v>
      </c>
      <c r="I2311" t="s">
        <v>144</v>
      </c>
      <c r="J2311" t="s">
        <v>3631</v>
      </c>
      <c r="K2311" t="s">
        <v>105</v>
      </c>
    </row>
    <row r="2312" spans="1:11" x14ac:dyDescent="0.3">
      <c r="A2312" t="s">
        <v>3632</v>
      </c>
      <c r="B2312" t="s">
        <v>53</v>
      </c>
      <c r="C2312">
        <v>17</v>
      </c>
      <c r="D2312">
        <v>4</v>
      </c>
      <c r="E2312">
        <v>1817</v>
      </c>
      <c r="F2312" s="6">
        <v>0.16666666666666666</v>
      </c>
      <c r="H2312">
        <v>-20.158000000000001</v>
      </c>
      <c r="I2312" t="s">
        <v>3633</v>
      </c>
      <c r="J2312" t="s">
        <v>3634</v>
      </c>
      <c r="K2312" t="s">
        <v>105</v>
      </c>
    </row>
    <row r="2313" spans="1:11" x14ac:dyDescent="0.3">
      <c r="A2313" t="s">
        <v>3635</v>
      </c>
      <c r="B2313" t="s">
        <v>53</v>
      </c>
      <c r="C2313">
        <v>16</v>
      </c>
      <c r="D2313">
        <v>8</v>
      </c>
      <c r="E2313">
        <v>1920</v>
      </c>
      <c r="F2313" s="6">
        <v>0.91666666666666663</v>
      </c>
      <c r="G2313">
        <v>-7.4059999999999997</v>
      </c>
      <c r="H2313">
        <v>50.439</v>
      </c>
      <c r="I2313" t="s">
        <v>126</v>
      </c>
      <c r="J2313" t="s">
        <v>3636</v>
      </c>
      <c r="K2313" t="s">
        <v>105</v>
      </c>
    </row>
    <row r="2314" spans="1:11" x14ac:dyDescent="0.3">
      <c r="A2314" t="s">
        <v>3637</v>
      </c>
      <c r="B2314" t="s">
        <v>53</v>
      </c>
      <c r="C2314">
        <v>21</v>
      </c>
      <c r="D2314">
        <v>1</v>
      </c>
      <c r="E2314">
        <v>1955</v>
      </c>
      <c r="F2314" s="6">
        <v>0.27083333333333331</v>
      </c>
      <c r="G2314">
        <v>-5.9420000000000002</v>
      </c>
      <c r="H2314">
        <v>45.866999999999997</v>
      </c>
      <c r="I2314" t="s">
        <v>126</v>
      </c>
      <c r="J2314" t="s">
        <v>3638</v>
      </c>
      <c r="K2314" t="s">
        <v>105</v>
      </c>
    </row>
    <row r="2315" spans="1:11" x14ac:dyDescent="0.3">
      <c r="A2315" t="s">
        <v>3639</v>
      </c>
      <c r="B2315" t="s">
        <v>53</v>
      </c>
      <c r="C2315">
        <v>29</v>
      </c>
      <c r="D2315">
        <v>12</v>
      </c>
      <c r="E2315">
        <v>1924</v>
      </c>
      <c r="F2315" s="6">
        <v>0.875</v>
      </c>
      <c r="G2315">
        <v>-3.8660000000000001</v>
      </c>
      <c r="H2315">
        <v>50.441000000000003</v>
      </c>
      <c r="I2315" t="s">
        <v>108</v>
      </c>
      <c r="J2315" t="s">
        <v>1415</v>
      </c>
      <c r="K2315" t="s">
        <v>105</v>
      </c>
    </row>
    <row r="2316" spans="1:11" x14ac:dyDescent="0.3">
      <c r="A2316" t="s">
        <v>3640</v>
      </c>
      <c r="B2316" t="s">
        <v>53</v>
      </c>
      <c r="C2316">
        <v>10</v>
      </c>
      <c r="D2316">
        <v>5</v>
      </c>
      <c r="E2316">
        <v>1846</v>
      </c>
      <c r="F2316" s="6">
        <v>0</v>
      </c>
      <c r="G2316">
        <v>-3.6720000000000002</v>
      </c>
      <c r="H2316">
        <v>46.600999999999999</v>
      </c>
      <c r="I2316" t="s">
        <v>150</v>
      </c>
      <c r="J2316" t="s">
        <v>3641</v>
      </c>
      <c r="K2316" t="s">
        <v>105</v>
      </c>
    </row>
    <row r="2317" spans="1:11" x14ac:dyDescent="0.3">
      <c r="A2317" t="s">
        <v>3642</v>
      </c>
      <c r="B2317" t="s">
        <v>53</v>
      </c>
      <c r="C2317">
        <v>7</v>
      </c>
      <c r="D2317">
        <v>12</v>
      </c>
      <c r="E2317">
        <v>1863</v>
      </c>
      <c r="F2317" s="6">
        <v>0.375</v>
      </c>
      <c r="G2317">
        <v>-3.8849999999999998</v>
      </c>
      <c r="H2317">
        <v>45.043999999999997</v>
      </c>
      <c r="I2317" t="s">
        <v>150</v>
      </c>
      <c r="J2317" t="s">
        <v>3643</v>
      </c>
      <c r="K2317" t="s">
        <v>105</v>
      </c>
    </row>
    <row r="2318" spans="1:11" x14ac:dyDescent="0.3">
      <c r="A2318" t="s">
        <v>3644</v>
      </c>
      <c r="B2318" t="s">
        <v>53</v>
      </c>
      <c r="C2318">
        <v>2</v>
      </c>
      <c r="D2318">
        <v>7</v>
      </c>
      <c r="E2318">
        <v>1888</v>
      </c>
      <c r="F2318" s="6">
        <v>0.875</v>
      </c>
      <c r="G2318">
        <v>-6.3380000000000001</v>
      </c>
      <c r="H2318">
        <v>44.396999999999998</v>
      </c>
      <c r="I2318" t="s">
        <v>150</v>
      </c>
      <c r="J2318" t="s">
        <v>3645</v>
      </c>
      <c r="K2318" t="s">
        <v>105</v>
      </c>
    </row>
    <row r="2319" spans="1:11" x14ac:dyDescent="0.3">
      <c r="A2319" t="s">
        <v>3646</v>
      </c>
      <c r="B2319" t="s">
        <v>53</v>
      </c>
      <c r="C2319">
        <v>3</v>
      </c>
      <c r="D2319">
        <v>12</v>
      </c>
      <c r="E2319">
        <v>1879</v>
      </c>
      <c r="F2319" s="6">
        <v>0.20833333333333334</v>
      </c>
      <c r="G2319">
        <v>-2.9470000000000001</v>
      </c>
      <c r="H2319">
        <v>50.31</v>
      </c>
      <c r="I2319" t="s">
        <v>150</v>
      </c>
      <c r="J2319" t="s">
        <v>3647</v>
      </c>
      <c r="K2319" t="s">
        <v>105</v>
      </c>
    </row>
    <row r="2320" spans="1:11" x14ac:dyDescent="0.3">
      <c r="A2320" t="s">
        <v>3648</v>
      </c>
      <c r="B2320" t="s">
        <v>53</v>
      </c>
      <c r="C2320">
        <v>1</v>
      </c>
      <c r="D2320">
        <v>9</v>
      </c>
      <c r="E2320">
        <v>1926</v>
      </c>
      <c r="F2320" s="6">
        <v>0.73958333333333337</v>
      </c>
      <c r="G2320">
        <v>-4.8339999999999996</v>
      </c>
      <c r="H2320">
        <v>45.767000000000003</v>
      </c>
      <c r="I2320" t="s">
        <v>126</v>
      </c>
      <c r="J2320" t="s">
        <v>153</v>
      </c>
      <c r="K2320" t="s">
        <v>105</v>
      </c>
    </row>
    <row r="2321" spans="1:11" x14ac:dyDescent="0.3">
      <c r="A2321" t="s">
        <v>3649</v>
      </c>
      <c r="B2321" t="s">
        <v>53</v>
      </c>
      <c r="C2321">
        <v>11</v>
      </c>
      <c r="D2321">
        <v>9</v>
      </c>
      <c r="E2321">
        <v>1936</v>
      </c>
      <c r="F2321" s="6">
        <v>0.25</v>
      </c>
      <c r="G2321">
        <v>91.251999999999995</v>
      </c>
      <c r="H2321">
        <v>43.808999999999997</v>
      </c>
      <c r="I2321" t="s">
        <v>144</v>
      </c>
      <c r="J2321" t="s">
        <v>3650</v>
      </c>
      <c r="K2321" t="s">
        <v>105</v>
      </c>
    </row>
    <row r="2322" spans="1:11" x14ac:dyDescent="0.3">
      <c r="A2322" t="s">
        <v>3651</v>
      </c>
      <c r="B2322" t="s">
        <v>53</v>
      </c>
      <c r="C2322">
        <v>21</v>
      </c>
      <c r="D2322">
        <v>5</v>
      </c>
      <c r="E2322">
        <v>1928</v>
      </c>
      <c r="F2322" s="6">
        <v>0.58819444444444446</v>
      </c>
      <c r="G2322">
        <v>74.043999999999997</v>
      </c>
      <c r="H2322">
        <v>40.881</v>
      </c>
      <c r="I2322" t="s">
        <v>106</v>
      </c>
      <c r="J2322" t="s">
        <v>3652</v>
      </c>
      <c r="K2322" t="s">
        <v>105</v>
      </c>
    </row>
    <row r="2323" spans="1:11" x14ac:dyDescent="0.3">
      <c r="A2323" t="s">
        <v>3653</v>
      </c>
      <c r="B2323" t="s">
        <v>53</v>
      </c>
      <c r="C2323">
        <v>26</v>
      </c>
      <c r="D2323">
        <v>3</v>
      </c>
      <c r="E2323">
        <v>1929</v>
      </c>
      <c r="F2323" s="6">
        <v>0.125</v>
      </c>
      <c r="G2323">
        <v>-1.4410000000000001</v>
      </c>
      <c r="H2323">
        <v>44.445999999999998</v>
      </c>
      <c r="I2323" t="s">
        <v>108</v>
      </c>
      <c r="J2323" t="s">
        <v>3654</v>
      </c>
      <c r="K2323" t="s">
        <v>105</v>
      </c>
    </row>
    <row r="2324" spans="1:11" x14ac:dyDescent="0.3">
      <c r="A2324" t="s">
        <v>3655</v>
      </c>
      <c r="B2324" t="s">
        <v>53</v>
      </c>
      <c r="C2324">
        <v>7</v>
      </c>
      <c r="D2324">
        <v>10</v>
      </c>
      <c r="E2324">
        <v>1936</v>
      </c>
      <c r="F2324" s="6">
        <v>0.54166666666666663</v>
      </c>
      <c r="G2324">
        <v>-6.6319999999999997</v>
      </c>
      <c r="H2324">
        <v>46.52</v>
      </c>
      <c r="I2324" t="s">
        <v>126</v>
      </c>
      <c r="J2324" t="s">
        <v>3430</v>
      </c>
      <c r="K2324" t="s">
        <v>105</v>
      </c>
    </row>
    <row r="2325" spans="1:11" x14ac:dyDescent="0.3">
      <c r="A2325" t="s">
        <v>3656</v>
      </c>
      <c r="B2325" t="s">
        <v>53</v>
      </c>
      <c r="C2325">
        <v>22</v>
      </c>
      <c r="D2325">
        <v>3</v>
      </c>
      <c r="E2325">
        <v>1913</v>
      </c>
      <c r="F2325" s="6">
        <v>0.18055555555555555</v>
      </c>
      <c r="G2325">
        <v>83.536000000000001</v>
      </c>
      <c r="H2325">
        <v>41.655000000000001</v>
      </c>
      <c r="I2325" t="s">
        <v>144</v>
      </c>
      <c r="J2325" t="s">
        <v>2019</v>
      </c>
      <c r="K2325" t="s">
        <v>105</v>
      </c>
    </row>
    <row r="2326" spans="1:11" x14ac:dyDescent="0.3">
      <c r="A2326" t="s">
        <v>3657</v>
      </c>
      <c r="B2326" t="s">
        <v>53</v>
      </c>
      <c r="C2326">
        <v>17</v>
      </c>
      <c r="D2326">
        <v>9</v>
      </c>
      <c r="E2326">
        <v>1928</v>
      </c>
      <c r="F2326" s="6">
        <v>0.27291666666666664</v>
      </c>
      <c r="G2326">
        <v>96.796000000000006</v>
      </c>
      <c r="H2326">
        <v>32.777999999999999</v>
      </c>
      <c r="I2326" t="s">
        <v>144</v>
      </c>
      <c r="J2326" t="s">
        <v>142</v>
      </c>
      <c r="K2326" t="s">
        <v>105</v>
      </c>
    </row>
    <row r="2327" spans="1:11" x14ac:dyDescent="0.3">
      <c r="A2327" t="s">
        <v>3658</v>
      </c>
      <c r="B2327" t="s">
        <v>53</v>
      </c>
      <c r="C2327">
        <v>13</v>
      </c>
      <c r="D2327">
        <v>2</v>
      </c>
      <c r="E2327">
        <v>1939</v>
      </c>
      <c r="F2327" s="6">
        <v>0.33194444444444443</v>
      </c>
      <c r="G2327">
        <v>-118.24299999999999</v>
      </c>
      <c r="H2327">
        <v>34.052</v>
      </c>
      <c r="I2327" t="s">
        <v>137</v>
      </c>
      <c r="J2327" t="s">
        <v>536</v>
      </c>
      <c r="K2327" t="s">
        <v>105</v>
      </c>
    </row>
    <row r="2328" spans="1:11" x14ac:dyDescent="0.3">
      <c r="A2328" t="s">
        <v>3659</v>
      </c>
      <c r="B2328" t="s">
        <v>53</v>
      </c>
      <c r="C2328">
        <v>25</v>
      </c>
      <c r="D2328">
        <v>6</v>
      </c>
      <c r="E2328">
        <v>1916</v>
      </c>
      <c r="F2328" s="6">
        <v>0.79166666666666663</v>
      </c>
      <c r="G2328">
        <v>80.244</v>
      </c>
      <c r="H2328">
        <v>36.095999999999997</v>
      </c>
      <c r="I2328" t="s">
        <v>144</v>
      </c>
      <c r="J2328" t="s">
        <v>3251</v>
      </c>
      <c r="K2328" t="s">
        <v>105</v>
      </c>
    </row>
    <row r="2329" spans="1:11" x14ac:dyDescent="0.3">
      <c r="A2329" t="s">
        <v>3660</v>
      </c>
      <c r="B2329" t="s">
        <v>53</v>
      </c>
      <c r="C2329">
        <v>27</v>
      </c>
      <c r="D2329">
        <v>4</v>
      </c>
      <c r="E2329">
        <v>1927</v>
      </c>
      <c r="F2329" s="6">
        <v>0.48958333333333331</v>
      </c>
      <c r="G2329">
        <v>86.808000000000007</v>
      </c>
      <c r="H2329">
        <v>33.523000000000003</v>
      </c>
      <c r="I2329" t="s">
        <v>144</v>
      </c>
      <c r="J2329" t="s">
        <v>1537</v>
      </c>
      <c r="K2329" t="s">
        <v>105</v>
      </c>
    </row>
    <row r="2330" spans="1:11" x14ac:dyDescent="0.3">
      <c r="A2330" t="s">
        <v>3661</v>
      </c>
      <c r="B2330" t="s">
        <v>53</v>
      </c>
      <c r="C2330">
        <v>28</v>
      </c>
      <c r="D2330">
        <v>3</v>
      </c>
      <c r="E2330">
        <v>1923</v>
      </c>
      <c r="F2330" s="6">
        <v>0.3125</v>
      </c>
      <c r="G2330">
        <v>81.516000000000005</v>
      </c>
      <c r="H2330">
        <v>41.085000000000001</v>
      </c>
      <c r="I2330" t="s">
        <v>144</v>
      </c>
      <c r="J2330" t="s">
        <v>1880</v>
      </c>
      <c r="K2330" t="s">
        <v>105</v>
      </c>
    </row>
    <row r="2331" spans="1:11" x14ac:dyDescent="0.3">
      <c r="A2331" t="s">
        <v>3662</v>
      </c>
      <c r="B2331" t="s">
        <v>53</v>
      </c>
      <c r="C2331">
        <v>26</v>
      </c>
      <c r="D2331">
        <v>7</v>
      </c>
      <c r="E2331">
        <v>1923</v>
      </c>
      <c r="F2331" s="6">
        <v>0.39583333333333331</v>
      </c>
      <c r="G2331">
        <v>95.936999999999998</v>
      </c>
      <c r="H2331">
        <v>41.259</v>
      </c>
      <c r="I2331" t="s">
        <v>144</v>
      </c>
      <c r="J2331" t="s">
        <v>2766</v>
      </c>
      <c r="K2331" t="s">
        <v>105</v>
      </c>
    </row>
    <row r="2332" spans="1:11" x14ac:dyDescent="0.3">
      <c r="A2332" t="s">
        <v>3663</v>
      </c>
      <c r="B2332" t="s">
        <v>53</v>
      </c>
      <c r="C2332">
        <v>14</v>
      </c>
      <c r="D2332">
        <v>12</v>
      </c>
      <c r="E2332">
        <v>1929</v>
      </c>
      <c r="F2332" s="6">
        <v>0.16319444444444445</v>
      </c>
      <c r="G2332">
        <v>83.048000000000002</v>
      </c>
      <c r="H2332">
        <v>42.332999999999998</v>
      </c>
      <c r="I2332" t="s">
        <v>144</v>
      </c>
      <c r="J2332" t="s">
        <v>3664</v>
      </c>
      <c r="K2332" t="s">
        <v>105</v>
      </c>
    </row>
    <row r="2333" spans="1:11" x14ac:dyDescent="0.3">
      <c r="A2333" t="s">
        <v>3665</v>
      </c>
      <c r="B2333" t="s">
        <v>53</v>
      </c>
      <c r="C2333">
        <v>29</v>
      </c>
      <c r="D2333">
        <v>8</v>
      </c>
      <c r="E2333">
        <v>1917</v>
      </c>
      <c r="F2333" s="6">
        <v>0.41666666666666669</v>
      </c>
      <c r="G2333">
        <v>90.477999999999994</v>
      </c>
      <c r="H2333">
        <v>42.732999999999997</v>
      </c>
      <c r="I2333" t="s">
        <v>104</v>
      </c>
      <c r="J2333" t="s">
        <v>3666</v>
      </c>
      <c r="K2333" t="s">
        <v>105</v>
      </c>
    </row>
    <row r="2334" spans="1:11" x14ac:dyDescent="0.3">
      <c r="A2334" t="s">
        <v>3667</v>
      </c>
      <c r="B2334" t="s">
        <v>53</v>
      </c>
      <c r="C2334">
        <v>2</v>
      </c>
      <c r="D2334">
        <v>6</v>
      </c>
      <c r="E2334">
        <v>1806</v>
      </c>
      <c r="F2334" s="6">
        <v>0.79166666666666663</v>
      </c>
      <c r="G2334">
        <v>-2.351</v>
      </c>
      <c r="H2334">
        <v>48.856999999999999</v>
      </c>
      <c r="I2334" t="s">
        <v>150</v>
      </c>
      <c r="J2334" t="s">
        <v>155</v>
      </c>
      <c r="K2334" t="s">
        <v>105</v>
      </c>
    </row>
    <row r="2335" spans="1:11" x14ac:dyDescent="0.3">
      <c r="A2335" t="s">
        <v>3668</v>
      </c>
      <c r="B2335" t="s">
        <v>53</v>
      </c>
      <c r="C2335">
        <v>20</v>
      </c>
      <c r="D2335">
        <v>8</v>
      </c>
      <c r="E2335">
        <v>1925</v>
      </c>
      <c r="F2335" s="6">
        <v>0.22569444444444445</v>
      </c>
      <c r="G2335">
        <v>84.99</v>
      </c>
      <c r="H2335">
        <v>32.466999999999999</v>
      </c>
      <c r="I2335" t="s">
        <v>106</v>
      </c>
      <c r="J2335" t="s">
        <v>3669</v>
      </c>
      <c r="K2335" t="s">
        <v>105</v>
      </c>
    </row>
    <row r="2336" spans="1:11" x14ac:dyDescent="0.3">
      <c r="A2336" t="s">
        <v>3670</v>
      </c>
      <c r="B2336" t="s">
        <v>53</v>
      </c>
      <c r="C2336">
        <v>6</v>
      </c>
      <c r="D2336">
        <v>11</v>
      </c>
      <c r="E2336">
        <v>1867</v>
      </c>
      <c r="F2336" s="6">
        <v>4.1666666666666664E-2</v>
      </c>
      <c r="G2336">
        <v>-5.3739999999999997</v>
      </c>
      <c r="H2336">
        <v>43.295000000000002</v>
      </c>
      <c r="I2336" t="s">
        <v>150</v>
      </c>
      <c r="J2336" t="s">
        <v>267</v>
      </c>
      <c r="K2336" t="s">
        <v>105</v>
      </c>
    </row>
    <row r="2337" spans="1:11" x14ac:dyDescent="0.3">
      <c r="A2337" t="s">
        <v>3671</v>
      </c>
      <c r="B2337" t="s">
        <v>53</v>
      </c>
      <c r="C2337">
        <v>3</v>
      </c>
      <c r="D2337">
        <v>5</v>
      </c>
      <c r="E2337">
        <v>1936</v>
      </c>
      <c r="F2337" s="6">
        <v>0.10416666666666667</v>
      </c>
      <c r="G2337">
        <v>-4.3559999999999999</v>
      </c>
      <c r="H2337">
        <v>50.845999999999997</v>
      </c>
      <c r="I2337" t="s">
        <v>126</v>
      </c>
      <c r="J2337" t="s">
        <v>305</v>
      </c>
      <c r="K2337" t="s">
        <v>105</v>
      </c>
    </row>
    <row r="2338" spans="1:11" x14ac:dyDescent="0.3">
      <c r="A2338" t="s">
        <v>3672</v>
      </c>
      <c r="B2338" t="s">
        <v>53</v>
      </c>
      <c r="C2338">
        <v>28</v>
      </c>
      <c r="D2338">
        <v>11</v>
      </c>
      <c r="E2338">
        <v>1863</v>
      </c>
      <c r="F2338" s="6">
        <v>0.125</v>
      </c>
      <c r="G2338">
        <v>-7.0990000000000002</v>
      </c>
      <c r="H2338">
        <v>47.811999999999998</v>
      </c>
      <c r="I2338" t="s">
        <v>150</v>
      </c>
      <c r="J2338" t="s">
        <v>3673</v>
      </c>
      <c r="K2338" t="s">
        <v>105</v>
      </c>
    </row>
    <row r="2339" spans="1:11" x14ac:dyDescent="0.3">
      <c r="A2339" t="s">
        <v>3674</v>
      </c>
      <c r="B2339" t="s">
        <v>53</v>
      </c>
      <c r="C2339">
        <v>22</v>
      </c>
      <c r="D2339">
        <v>2</v>
      </c>
      <c r="E2339">
        <v>1918</v>
      </c>
      <c r="F2339" s="6">
        <v>4.1666666666666664E-2</v>
      </c>
      <c r="G2339">
        <v>86.808000000000007</v>
      </c>
      <c r="H2339">
        <v>33.523000000000003</v>
      </c>
      <c r="I2339" t="s">
        <v>104</v>
      </c>
      <c r="J2339" t="s">
        <v>1537</v>
      </c>
      <c r="K2339" t="s">
        <v>105</v>
      </c>
    </row>
    <row r="2340" spans="1:11" x14ac:dyDescent="0.3">
      <c r="A2340" t="s">
        <v>3675</v>
      </c>
      <c r="B2340" t="s">
        <v>53</v>
      </c>
      <c r="C2340">
        <v>4</v>
      </c>
      <c r="D2340">
        <v>7</v>
      </c>
      <c r="E2340">
        <v>1772</v>
      </c>
      <c r="F2340" s="6">
        <v>0.25</v>
      </c>
      <c r="G2340">
        <v>-6.0259999999999998</v>
      </c>
      <c r="H2340">
        <v>47.241</v>
      </c>
      <c r="I2340" t="s">
        <v>150</v>
      </c>
      <c r="J2340" t="s">
        <v>1460</v>
      </c>
      <c r="K2340" t="s">
        <v>105</v>
      </c>
    </row>
    <row r="2341" spans="1:11" x14ac:dyDescent="0.3">
      <c r="A2341" t="s">
        <v>3676</v>
      </c>
      <c r="B2341" t="s">
        <v>53</v>
      </c>
      <c r="C2341">
        <v>18</v>
      </c>
      <c r="D2341">
        <v>8</v>
      </c>
      <c r="E2341">
        <v>1807</v>
      </c>
      <c r="F2341" s="6">
        <v>0.35416666666666669</v>
      </c>
      <c r="G2341">
        <v>71.058999999999997</v>
      </c>
      <c r="H2341">
        <v>42.359000000000002</v>
      </c>
      <c r="I2341" t="s">
        <v>179</v>
      </c>
      <c r="J2341" t="s">
        <v>176</v>
      </c>
      <c r="K2341" t="s">
        <v>105</v>
      </c>
    </row>
    <row r="2342" spans="1:11" x14ac:dyDescent="0.3">
      <c r="A2342" t="s">
        <v>3677</v>
      </c>
      <c r="B2342" t="s">
        <v>53</v>
      </c>
      <c r="C2342">
        <v>11</v>
      </c>
      <c r="D2342">
        <v>3</v>
      </c>
      <c r="E2342">
        <v>1740</v>
      </c>
      <c r="F2342" s="6">
        <v>0.70833333333333337</v>
      </c>
      <c r="G2342">
        <v>73.433000000000007</v>
      </c>
      <c r="H2342">
        <v>45.686</v>
      </c>
      <c r="I2342" t="s">
        <v>3678</v>
      </c>
      <c r="J2342" t="s">
        <v>3679</v>
      </c>
      <c r="K2342" t="s">
        <v>105</v>
      </c>
    </row>
    <row r="2343" spans="1:11" x14ac:dyDescent="0.3">
      <c r="A2343" t="s">
        <v>3680</v>
      </c>
      <c r="B2343" t="s">
        <v>53</v>
      </c>
      <c r="C2343">
        <v>11</v>
      </c>
      <c r="D2343">
        <v>11</v>
      </c>
      <c r="E2343">
        <v>1887</v>
      </c>
      <c r="F2343" s="6">
        <v>0.9375</v>
      </c>
      <c r="G2343">
        <v>-4.3600000000000003</v>
      </c>
      <c r="H2343">
        <v>52.012</v>
      </c>
      <c r="I2343" t="s">
        <v>147</v>
      </c>
      <c r="J2343" t="s">
        <v>148</v>
      </c>
      <c r="K2343" t="s">
        <v>105</v>
      </c>
    </row>
    <row r="2344" spans="1:11" x14ac:dyDescent="0.3">
      <c r="A2344" t="s">
        <v>3681</v>
      </c>
      <c r="B2344" t="s">
        <v>53</v>
      </c>
      <c r="C2344">
        <v>3</v>
      </c>
      <c r="D2344">
        <v>12</v>
      </c>
      <c r="E2344">
        <v>1832</v>
      </c>
      <c r="F2344" s="6">
        <v>8.3333333333333329E-2</v>
      </c>
      <c r="G2344">
        <v>-7.7439999999999998</v>
      </c>
      <c r="H2344">
        <v>48.582999999999998</v>
      </c>
      <c r="I2344" t="s">
        <v>150</v>
      </c>
      <c r="J2344" t="s">
        <v>812</v>
      </c>
      <c r="K2344" t="s">
        <v>105</v>
      </c>
    </row>
    <row r="2345" spans="1:11" x14ac:dyDescent="0.3">
      <c r="A2345" t="s">
        <v>3682</v>
      </c>
      <c r="B2345" t="s">
        <v>53</v>
      </c>
      <c r="C2345">
        <v>30</v>
      </c>
      <c r="D2345">
        <v>9</v>
      </c>
      <c r="E2345">
        <v>1928</v>
      </c>
      <c r="F2345" s="6">
        <v>0.87152777777777779</v>
      </c>
      <c r="G2345">
        <v>84.513999999999996</v>
      </c>
      <c r="H2345">
        <v>39.103999999999999</v>
      </c>
      <c r="I2345" t="s">
        <v>144</v>
      </c>
      <c r="J2345" t="s">
        <v>140</v>
      </c>
      <c r="K2345" t="s">
        <v>105</v>
      </c>
    </row>
    <row r="2346" spans="1:11" x14ac:dyDescent="0.3">
      <c r="A2346" t="s">
        <v>3683</v>
      </c>
      <c r="B2346" t="s">
        <v>53</v>
      </c>
      <c r="C2346">
        <v>11</v>
      </c>
      <c r="D2346">
        <v>6</v>
      </c>
      <c r="E2346">
        <v>1825</v>
      </c>
      <c r="F2346" s="6">
        <v>0.41666666666666669</v>
      </c>
      <c r="G2346">
        <v>-2.351</v>
      </c>
      <c r="H2346">
        <v>48.856999999999999</v>
      </c>
      <c r="I2346" t="s">
        <v>150</v>
      </c>
      <c r="J2346" t="s">
        <v>155</v>
      </c>
      <c r="K2346" t="s">
        <v>105</v>
      </c>
    </row>
    <row r="2347" spans="1:11" x14ac:dyDescent="0.3">
      <c r="A2347" t="s">
        <v>3684</v>
      </c>
      <c r="B2347" t="s">
        <v>53</v>
      </c>
      <c r="C2347">
        <v>21</v>
      </c>
      <c r="D2347">
        <v>8</v>
      </c>
      <c r="E2347">
        <v>1816</v>
      </c>
      <c r="F2347" s="6">
        <v>0.29166666666666669</v>
      </c>
      <c r="G2347">
        <v>-7.7439999999999998</v>
      </c>
      <c r="H2347">
        <v>48.582999999999998</v>
      </c>
      <c r="I2347" t="s">
        <v>150</v>
      </c>
      <c r="J2347" t="s">
        <v>812</v>
      </c>
      <c r="K2347" t="s">
        <v>105</v>
      </c>
    </row>
    <row r="2348" spans="1:11" x14ac:dyDescent="0.3">
      <c r="A2348" t="s">
        <v>3685</v>
      </c>
      <c r="B2348" t="s">
        <v>53</v>
      </c>
      <c r="C2348">
        <v>28</v>
      </c>
      <c r="D2348">
        <v>6</v>
      </c>
      <c r="E2348">
        <v>1847</v>
      </c>
      <c r="F2348" s="6">
        <v>0.98958333333333337</v>
      </c>
      <c r="G2348">
        <v>-4.4189999999999996</v>
      </c>
      <c r="H2348">
        <v>44.011000000000003</v>
      </c>
      <c r="I2348" t="s">
        <v>150</v>
      </c>
      <c r="J2348" t="s">
        <v>3686</v>
      </c>
      <c r="K2348" t="s">
        <v>105</v>
      </c>
    </row>
    <row r="2349" spans="1:11" x14ac:dyDescent="0.3">
      <c r="A2349" t="s">
        <v>3687</v>
      </c>
      <c r="B2349" t="s">
        <v>53</v>
      </c>
      <c r="C2349">
        <v>11</v>
      </c>
      <c r="D2349">
        <v>3</v>
      </c>
      <c r="E2349">
        <v>1897</v>
      </c>
      <c r="F2349" s="6">
        <v>0.32013888888888886</v>
      </c>
      <c r="G2349">
        <v>-3.6240000000000001</v>
      </c>
      <c r="H2349">
        <v>49.564999999999998</v>
      </c>
      <c r="I2349" t="s">
        <v>150</v>
      </c>
      <c r="J2349" t="s">
        <v>3688</v>
      </c>
      <c r="K2349" t="s">
        <v>105</v>
      </c>
    </row>
    <row r="2350" spans="1:11" x14ac:dyDescent="0.3">
      <c r="A2350" t="s">
        <v>3689</v>
      </c>
      <c r="B2350" t="s">
        <v>53</v>
      </c>
      <c r="C2350">
        <v>17</v>
      </c>
      <c r="D2350">
        <v>6</v>
      </c>
      <c r="E2350">
        <v>1818</v>
      </c>
      <c r="F2350" s="6">
        <v>0.16666666666666666</v>
      </c>
      <c r="G2350">
        <v>-2.351</v>
      </c>
      <c r="H2350">
        <v>48.856999999999999</v>
      </c>
      <c r="I2350" t="s">
        <v>150</v>
      </c>
      <c r="J2350" t="s">
        <v>155</v>
      </c>
      <c r="K2350" t="s">
        <v>105</v>
      </c>
    </row>
    <row r="2351" spans="1:11" x14ac:dyDescent="0.3">
      <c r="A2351" t="s">
        <v>3690</v>
      </c>
      <c r="B2351" t="s">
        <v>53</v>
      </c>
      <c r="C2351">
        <v>4</v>
      </c>
      <c r="D2351">
        <v>5</v>
      </c>
      <c r="E2351">
        <v>1923</v>
      </c>
      <c r="F2351" s="6">
        <v>0.39583333333333331</v>
      </c>
      <c r="G2351">
        <v>2.0710000000000002</v>
      </c>
      <c r="H2351">
        <v>51.898000000000003</v>
      </c>
      <c r="I2351" t="s">
        <v>126</v>
      </c>
      <c r="J2351" t="s">
        <v>3691</v>
      </c>
      <c r="K2351" t="s">
        <v>105</v>
      </c>
    </row>
    <row r="2352" spans="1:11" x14ac:dyDescent="0.3">
      <c r="A2352" t="s">
        <v>3692</v>
      </c>
      <c r="B2352" t="s">
        <v>53</v>
      </c>
      <c r="C2352">
        <v>3</v>
      </c>
      <c r="D2352">
        <v>4</v>
      </c>
      <c r="E2352">
        <v>1895</v>
      </c>
      <c r="F2352" s="6">
        <v>0.41666666666666669</v>
      </c>
      <c r="G2352">
        <v>-1.9039999999999999</v>
      </c>
      <c r="H2352">
        <v>47.901000000000003</v>
      </c>
      <c r="I2352" t="s">
        <v>150</v>
      </c>
      <c r="J2352" t="s">
        <v>447</v>
      </c>
      <c r="K2352" t="s">
        <v>105</v>
      </c>
    </row>
    <row r="2353" spans="1:11" x14ac:dyDescent="0.3">
      <c r="A2353" t="s">
        <v>3693</v>
      </c>
      <c r="B2353" t="s">
        <v>53</v>
      </c>
      <c r="C2353">
        <v>5</v>
      </c>
      <c r="D2353">
        <v>5</v>
      </c>
      <c r="E2353">
        <v>1929</v>
      </c>
      <c r="F2353" s="6">
        <v>0.15277777777777779</v>
      </c>
      <c r="G2353">
        <v>93.263999999999996</v>
      </c>
      <c r="H2353">
        <v>44.976999999999997</v>
      </c>
      <c r="I2353" t="s">
        <v>144</v>
      </c>
      <c r="J2353" t="s">
        <v>1680</v>
      </c>
      <c r="K2353" t="s">
        <v>105</v>
      </c>
    </row>
    <row r="2354" spans="1:11" x14ac:dyDescent="0.3">
      <c r="A2354" t="s">
        <v>3694</v>
      </c>
      <c r="B2354" t="s">
        <v>53</v>
      </c>
      <c r="C2354">
        <v>21</v>
      </c>
      <c r="D2354">
        <v>2</v>
      </c>
      <c r="E2354">
        <v>1875</v>
      </c>
      <c r="F2354" s="6">
        <v>0.45833333333333331</v>
      </c>
      <c r="G2354">
        <v>-3.2869999999999999</v>
      </c>
      <c r="H2354">
        <v>48.198</v>
      </c>
      <c r="I2354" t="s">
        <v>150</v>
      </c>
      <c r="J2354" t="s">
        <v>3695</v>
      </c>
      <c r="K2354" t="s">
        <v>105</v>
      </c>
    </row>
    <row r="2355" spans="1:11" x14ac:dyDescent="0.3">
      <c r="A2355" t="s">
        <v>3696</v>
      </c>
      <c r="B2355" t="s">
        <v>53</v>
      </c>
      <c r="C2355">
        <v>4</v>
      </c>
      <c r="D2355">
        <v>10</v>
      </c>
      <c r="E2355">
        <v>1819</v>
      </c>
      <c r="F2355" s="6">
        <v>0.20833333333333334</v>
      </c>
      <c r="G2355">
        <v>-7.4630000000000001</v>
      </c>
      <c r="H2355">
        <v>51.362000000000002</v>
      </c>
      <c r="I2355" t="s">
        <v>208</v>
      </c>
      <c r="J2355" t="s">
        <v>2074</v>
      </c>
      <c r="K2355" t="s">
        <v>105</v>
      </c>
    </row>
    <row r="2356" spans="1:11" x14ac:dyDescent="0.3">
      <c r="A2356" t="s">
        <v>3697</v>
      </c>
      <c r="B2356" t="s">
        <v>53</v>
      </c>
      <c r="C2356">
        <v>28</v>
      </c>
      <c r="D2356">
        <v>7</v>
      </c>
      <c r="E2356">
        <v>1915</v>
      </c>
      <c r="F2356" s="6">
        <v>0.20833333333333334</v>
      </c>
      <c r="G2356">
        <v>82.399000000000001</v>
      </c>
      <c r="H2356">
        <v>34.850999999999999</v>
      </c>
      <c r="I2356" t="s">
        <v>144</v>
      </c>
      <c r="J2356" t="s">
        <v>3698</v>
      </c>
      <c r="K2356" t="s">
        <v>105</v>
      </c>
    </row>
    <row r="2357" spans="1:11" x14ac:dyDescent="0.3">
      <c r="A2357" t="s">
        <v>3699</v>
      </c>
      <c r="B2357" t="s">
        <v>53</v>
      </c>
      <c r="C2357">
        <v>14</v>
      </c>
      <c r="D2357">
        <v>5</v>
      </c>
      <c r="E2357">
        <v>1973</v>
      </c>
      <c r="F2357" s="6">
        <v>0.3</v>
      </c>
      <c r="G2357">
        <v>71.058999999999997</v>
      </c>
      <c r="H2357">
        <v>42.359000000000002</v>
      </c>
      <c r="I2357" t="s">
        <v>106</v>
      </c>
      <c r="J2357" t="s">
        <v>176</v>
      </c>
      <c r="K2357" t="s">
        <v>105</v>
      </c>
    </row>
    <row r="2358" spans="1:11" x14ac:dyDescent="0.3">
      <c r="A2358" t="s">
        <v>3700</v>
      </c>
      <c r="B2358" t="s">
        <v>53</v>
      </c>
      <c r="C2358">
        <v>24</v>
      </c>
      <c r="D2358">
        <v>12</v>
      </c>
      <c r="E2358">
        <v>1822</v>
      </c>
      <c r="F2358" s="6">
        <v>0.41666666666666669</v>
      </c>
      <c r="G2358">
        <v>-6.72</v>
      </c>
      <c r="H2358">
        <v>48.811</v>
      </c>
      <c r="I2358" t="s">
        <v>150</v>
      </c>
      <c r="J2358" t="s">
        <v>3701</v>
      </c>
      <c r="K2358" t="s">
        <v>105</v>
      </c>
    </row>
    <row r="2359" spans="1:11" x14ac:dyDescent="0.3">
      <c r="A2359" t="s">
        <v>3702</v>
      </c>
      <c r="B2359" t="s">
        <v>53</v>
      </c>
      <c r="C2359">
        <v>3</v>
      </c>
      <c r="D2359">
        <v>7</v>
      </c>
      <c r="E2359">
        <v>1923</v>
      </c>
      <c r="F2359" s="6">
        <v>0.875</v>
      </c>
      <c r="G2359">
        <v>4.0999999999999996</v>
      </c>
      <c r="H2359">
        <v>47.996000000000002</v>
      </c>
      <c r="I2359" t="s">
        <v>126</v>
      </c>
      <c r="J2359" t="s">
        <v>2573</v>
      </c>
      <c r="K2359" t="s">
        <v>105</v>
      </c>
    </row>
    <row r="2360" spans="1:11" x14ac:dyDescent="0.3">
      <c r="A2360" t="s">
        <v>3703</v>
      </c>
      <c r="B2360" t="s">
        <v>53</v>
      </c>
      <c r="C2360">
        <v>16</v>
      </c>
      <c r="D2360">
        <v>8</v>
      </c>
      <c r="E2360">
        <v>1923</v>
      </c>
      <c r="F2360" s="6">
        <v>0.16666666666666666</v>
      </c>
      <c r="G2360">
        <v>-101.36199999999999</v>
      </c>
      <c r="H2360">
        <v>35.104999999999997</v>
      </c>
      <c r="I2360" t="s">
        <v>144</v>
      </c>
      <c r="J2360" t="s">
        <v>3704</v>
      </c>
      <c r="K2360" t="s">
        <v>105</v>
      </c>
    </row>
    <row r="2361" spans="1:11" x14ac:dyDescent="0.3">
      <c r="A2361" t="s">
        <v>3705</v>
      </c>
      <c r="B2361" t="s">
        <v>53</v>
      </c>
      <c r="C2361">
        <v>18</v>
      </c>
      <c r="D2361">
        <v>5</v>
      </c>
      <c r="E2361">
        <v>1927</v>
      </c>
      <c r="F2361" s="6">
        <v>8.3333333333333329E-2</v>
      </c>
      <c r="G2361">
        <v>-2.86</v>
      </c>
      <c r="H2361">
        <v>50.4</v>
      </c>
      <c r="I2361" t="s">
        <v>126</v>
      </c>
      <c r="J2361" t="s">
        <v>3706</v>
      </c>
      <c r="K2361" t="s">
        <v>105</v>
      </c>
    </row>
    <row r="2362" spans="1:11" x14ac:dyDescent="0.3">
      <c r="A2362" t="s">
        <v>3707</v>
      </c>
      <c r="B2362" t="s">
        <v>53</v>
      </c>
      <c r="C2362">
        <v>26</v>
      </c>
      <c r="D2362">
        <v>5</v>
      </c>
      <c r="E2362">
        <v>1902</v>
      </c>
      <c r="F2362" s="6">
        <v>0.54166666666666663</v>
      </c>
      <c r="G2362">
        <v>-4.3559999999999999</v>
      </c>
      <c r="H2362">
        <v>50.845999999999997</v>
      </c>
      <c r="I2362" t="s">
        <v>108</v>
      </c>
      <c r="J2362" t="s">
        <v>305</v>
      </c>
      <c r="K2362" t="s">
        <v>105</v>
      </c>
    </row>
    <row r="2363" spans="1:11" x14ac:dyDescent="0.3">
      <c r="A2363" t="s">
        <v>3708</v>
      </c>
      <c r="B2363" t="s">
        <v>53</v>
      </c>
      <c r="C2363">
        <v>20</v>
      </c>
      <c r="D2363">
        <v>10</v>
      </c>
      <c r="E2363">
        <v>1918</v>
      </c>
      <c r="F2363" s="6">
        <v>0.62847222222222221</v>
      </c>
      <c r="G2363">
        <v>81.483999999999995</v>
      </c>
      <c r="H2363">
        <v>41.136000000000003</v>
      </c>
      <c r="I2363" t="s">
        <v>106</v>
      </c>
      <c r="J2363" t="s">
        <v>3709</v>
      </c>
      <c r="K2363" t="s">
        <v>105</v>
      </c>
    </row>
    <row r="2364" spans="1:11" x14ac:dyDescent="0.3">
      <c r="A2364" t="s">
        <v>3710</v>
      </c>
      <c r="B2364" t="s">
        <v>53</v>
      </c>
      <c r="C2364">
        <v>2</v>
      </c>
      <c r="D2364">
        <v>5</v>
      </c>
      <c r="E2364">
        <v>1929</v>
      </c>
      <c r="F2364" s="6">
        <v>0.70625000000000004</v>
      </c>
      <c r="G2364">
        <v>82.995999999999995</v>
      </c>
      <c r="H2364">
        <v>39.963000000000001</v>
      </c>
      <c r="I2364" t="s">
        <v>106</v>
      </c>
      <c r="J2364" t="s">
        <v>224</v>
      </c>
      <c r="K2364" t="s">
        <v>105</v>
      </c>
    </row>
    <row r="2365" spans="1:11" x14ac:dyDescent="0.3">
      <c r="A2365" t="s">
        <v>3711</v>
      </c>
      <c r="B2365" t="s">
        <v>53</v>
      </c>
      <c r="C2365">
        <v>12</v>
      </c>
      <c r="D2365">
        <v>3</v>
      </c>
      <c r="E2365">
        <v>1952</v>
      </c>
      <c r="F2365" s="6">
        <v>0.76041666666666663</v>
      </c>
      <c r="G2365">
        <v>4.2149999999999999</v>
      </c>
      <c r="H2365">
        <v>55.828000000000003</v>
      </c>
      <c r="I2365" t="s">
        <v>108</v>
      </c>
      <c r="J2365" t="s">
        <v>3712</v>
      </c>
      <c r="K2365" t="s">
        <v>105</v>
      </c>
    </row>
    <row r="2366" spans="1:11" x14ac:dyDescent="0.3">
      <c r="A2366" t="s">
        <v>3713</v>
      </c>
      <c r="B2366" t="s">
        <v>53</v>
      </c>
      <c r="C2366">
        <v>30</v>
      </c>
      <c r="D2366">
        <v>7</v>
      </c>
      <c r="E2366">
        <v>1975</v>
      </c>
      <c r="F2366" s="6">
        <v>0.96527777777777779</v>
      </c>
      <c r="G2366">
        <v>71.058999999999997</v>
      </c>
      <c r="H2366">
        <v>42.359000000000002</v>
      </c>
      <c r="I2366" t="s">
        <v>106</v>
      </c>
      <c r="J2366" t="s">
        <v>176</v>
      </c>
      <c r="K2366" t="s">
        <v>105</v>
      </c>
    </row>
    <row r="2367" spans="1:11" x14ac:dyDescent="0.3">
      <c r="A2367" t="s">
        <v>3714</v>
      </c>
      <c r="B2367" t="s">
        <v>53</v>
      </c>
      <c r="C2367">
        <v>7</v>
      </c>
      <c r="D2367">
        <v>12</v>
      </c>
      <c r="E2367">
        <v>1911</v>
      </c>
      <c r="F2367" s="6">
        <v>0.40625</v>
      </c>
      <c r="G2367">
        <v>84.572999999999993</v>
      </c>
      <c r="H2367">
        <v>37.880000000000003</v>
      </c>
      <c r="I2367" t="s">
        <v>144</v>
      </c>
      <c r="J2367" t="s">
        <v>3715</v>
      </c>
      <c r="K2367" t="s">
        <v>105</v>
      </c>
    </row>
    <row r="2368" spans="1:11" x14ac:dyDescent="0.3">
      <c r="A2368" t="s">
        <v>3716</v>
      </c>
      <c r="B2368" t="s">
        <v>53</v>
      </c>
      <c r="C2368">
        <v>27</v>
      </c>
      <c r="D2368">
        <v>11</v>
      </c>
      <c r="E2368">
        <v>1867</v>
      </c>
      <c r="F2368" s="6">
        <v>0.39583333333333331</v>
      </c>
      <c r="G2368">
        <v>-2.351</v>
      </c>
      <c r="H2368">
        <v>48.856999999999999</v>
      </c>
      <c r="I2368" t="s">
        <v>150</v>
      </c>
      <c r="J2368" t="s">
        <v>155</v>
      </c>
      <c r="K2368" t="s">
        <v>105</v>
      </c>
    </row>
    <row r="2369" spans="1:11" x14ac:dyDescent="0.3">
      <c r="A2369" t="s">
        <v>3717</v>
      </c>
      <c r="B2369" t="s">
        <v>53</v>
      </c>
      <c r="C2369">
        <v>10</v>
      </c>
      <c r="D2369">
        <v>9</v>
      </c>
      <c r="E2369">
        <v>1934</v>
      </c>
      <c r="F2369" s="6">
        <v>0.875</v>
      </c>
      <c r="G2369">
        <v>77.945999999999998</v>
      </c>
      <c r="H2369">
        <v>34.237000000000002</v>
      </c>
      <c r="I2369" t="s">
        <v>106</v>
      </c>
      <c r="J2369" t="s">
        <v>3718</v>
      </c>
      <c r="K2369" t="s">
        <v>105</v>
      </c>
    </row>
    <row r="2370" spans="1:11" x14ac:dyDescent="0.3">
      <c r="A2370" t="s">
        <v>3719</v>
      </c>
      <c r="B2370" t="s">
        <v>53</v>
      </c>
      <c r="C2370">
        <v>6</v>
      </c>
      <c r="D2370">
        <v>2</v>
      </c>
      <c r="E2370">
        <v>1821</v>
      </c>
      <c r="F2370" s="6">
        <v>0.375</v>
      </c>
      <c r="G2370">
        <v>0.77400000000000002</v>
      </c>
      <c r="H2370">
        <v>48.07</v>
      </c>
      <c r="I2370" t="s">
        <v>150</v>
      </c>
      <c r="J2370" t="s">
        <v>960</v>
      </c>
      <c r="K2370" t="s">
        <v>105</v>
      </c>
    </row>
    <row r="2371" spans="1:11" x14ac:dyDescent="0.3">
      <c r="A2371" t="s">
        <v>3720</v>
      </c>
      <c r="B2371" t="s">
        <v>53</v>
      </c>
      <c r="C2371">
        <v>10</v>
      </c>
      <c r="D2371">
        <v>6</v>
      </c>
      <c r="E2371">
        <v>1898</v>
      </c>
      <c r="F2371" s="6">
        <v>0.58333333333333337</v>
      </c>
      <c r="G2371">
        <v>-4.6159999999999997</v>
      </c>
      <c r="H2371">
        <v>45.94</v>
      </c>
      <c r="I2371" t="s">
        <v>150</v>
      </c>
      <c r="J2371" t="s">
        <v>3721</v>
      </c>
      <c r="K2371" t="s">
        <v>105</v>
      </c>
    </row>
    <row r="2372" spans="1:11" x14ac:dyDescent="0.3">
      <c r="A2372" t="s">
        <v>3722</v>
      </c>
      <c r="B2372" t="s">
        <v>53</v>
      </c>
      <c r="C2372">
        <v>9</v>
      </c>
      <c r="D2372">
        <v>3</v>
      </c>
      <c r="E2372">
        <v>1806</v>
      </c>
      <c r="F2372" s="6">
        <v>0.58333333333333337</v>
      </c>
      <c r="G2372">
        <v>-1.9039999999999999</v>
      </c>
      <c r="H2372">
        <v>47.901000000000003</v>
      </c>
      <c r="I2372" t="s">
        <v>150</v>
      </c>
      <c r="J2372" t="s">
        <v>447</v>
      </c>
      <c r="K2372" t="s">
        <v>105</v>
      </c>
    </row>
    <row r="2373" spans="1:11" x14ac:dyDescent="0.3">
      <c r="A2373" t="s">
        <v>3723</v>
      </c>
      <c r="B2373" t="s">
        <v>53</v>
      </c>
      <c r="C2373">
        <v>18</v>
      </c>
      <c r="D2373">
        <v>6</v>
      </c>
      <c r="E2373">
        <v>1845</v>
      </c>
      <c r="F2373" s="6">
        <v>0.25</v>
      </c>
      <c r="G2373">
        <v>-2.351</v>
      </c>
      <c r="H2373">
        <v>48.856999999999999</v>
      </c>
      <c r="I2373" t="s">
        <v>150</v>
      </c>
      <c r="J2373" t="s">
        <v>155</v>
      </c>
      <c r="K2373" t="s">
        <v>105</v>
      </c>
    </row>
    <row r="2374" spans="1:11" x14ac:dyDescent="0.3">
      <c r="A2374" t="s">
        <v>3724</v>
      </c>
      <c r="B2374" t="s">
        <v>53</v>
      </c>
      <c r="C2374">
        <v>31</v>
      </c>
      <c r="D2374">
        <v>10</v>
      </c>
      <c r="E2374">
        <v>1825</v>
      </c>
      <c r="F2374" s="6">
        <v>0.16666666666666666</v>
      </c>
      <c r="G2374">
        <v>1.4750000000000001</v>
      </c>
      <c r="H2374">
        <v>43.493000000000002</v>
      </c>
      <c r="I2374" t="s">
        <v>150</v>
      </c>
      <c r="J2374" t="s">
        <v>1438</v>
      </c>
      <c r="K2374" t="s">
        <v>105</v>
      </c>
    </row>
    <row r="2375" spans="1:11" x14ac:dyDescent="0.3">
      <c r="A2375" t="s">
        <v>3725</v>
      </c>
      <c r="B2375" t="s">
        <v>53</v>
      </c>
      <c r="C2375">
        <v>28</v>
      </c>
      <c r="D2375">
        <v>8</v>
      </c>
      <c r="E2375">
        <v>1858</v>
      </c>
      <c r="F2375" s="6">
        <v>4.1666666666666664E-2</v>
      </c>
      <c r="G2375">
        <v>-2.351</v>
      </c>
      <c r="H2375">
        <v>48.856999999999999</v>
      </c>
      <c r="I2375" t="s">
        <v>150</v>
      </c>
      <c r="J2375" t="s">
        <v>155</v>
      </c>
      <c r="K2375" t="s">
        <v>105</v>
      </c>
    </row>
    <row r="2376" spans="1:11" x14ac:dyDescent="0.3">
      <c r="A2376" t="s">
        <v>3726</v>
      </c>
      <c r="B2376" t="s">
        <v>53</v>
      </c>
      <c r="C2376">
        <v>14</v>
      </c>
      <c r="D2376">
        <v>7</v>
      </c>
      <c r="E2376">
        <v>1863</v>
      </c>
      <c r="F2376" s="6">
        <v>0.33333333333333331</v>
      </c>
      <c r="G2376">
        <v>3.4590000000000001</v>
      </c>
      <c r="H2376">
        <v>48.731999999999999</v>
      </c>
      <c r="I2376" t="s">
        <v>150</v>
      </c>
      <c r="J2376" t="s">
        <v>3727</v>
      </c>
      <c r="K2376" t="s">
        <v>105</v>
      </c>
    </row>
    <row r="2377" spans="1:11" x14ac:dyDescent="0.3">
      <c r="A2377" t="s">
        <v>3728</v>
      </c>
      <c r="B2377" t="s">
        <v>53</v>
      </c>
      <c r="C2377">
        <v>4</v>
      </c>
      <c r="D2377">
        <v>2</v>
      </c>
      <c r="E2377">
        <v>1902</v>
      </c>
      <c r="F2377" s="6">
        <v>6.25E-2</v>
      </c>
      <c r="G2377">
        <v>83.048000000000002</v>
      </c>
      <c r="H2377">
        <v>42.332999999999998</v>
      </c>
      <c r="I2377" t="s">
        <v>3729</v>
      </c>
      <c r="J2377" t="s">
        <v>3664</v>
      </c>
      <c r="K2377" t="s">
        <v>105</v>
      </c>
    </row>
    <row r="2378" spans="1:11" x14ac:dyDescent="0.3">
      <c r="A2378" t="s">
        <v>3730</v>
      </c>
      <c r="B2378" t="s">
        <v>53</v>
      </c>
      <c r="C2378">
        <v>23</v>
      </c>
      <c r="D2378">
        <v>5</v>
      </c>
      <c r="E2378">
        <v>1935</v>
      </c>
      <c r="F2378" s="6">
        <v>0.54166666666666663</v>
      </c>
      <c r="G2378">
        <v>-12.551</v>
      </c>
      <c r="H2378">
        <v>43.067999999999998</v>
      </c>
      <c r="I2378" t="s">
        <v>126</v>
      </c>
      <c r="J2378" t="s">
        <v>3731</v>
      </c>
      <c r="K2378" t="s">
        <v>105</v>
      </c>
    </row>
    <row r="2379" spans="1:11" x14ac:dyDescent="0.3">
      <c r="A2379" t="s">
        <v>3732</v>
      </c>
      <c r="B2379" t="s">
        <v>53</v>
      </c>
      <c r="C2379">
        <v>6</v>
      </c>
      <c r="D2379">
        <v>7</v>
      </c>
      <c r="E2379">
        <v>1868</v>
      </c>
      <c r="F2379" s="6">
        <v>0.46875</v>
      </c>
      <c r="G2379">
        <v>4.2569999999999997</v>
      </c>
      <c r="H2379">
        <v>55.866</v>
      </c>
      <c r="I2379" t="s">
        <v>108</v>
      </c>
      <c r="J2379" t="s">
        <v>211</v>
      </c>
      <c r="K2379" t="s">
        <v>105</v>
      </c>
    </row>
    <row r="2380" spans="1:11" x14ac:dyDescent="0.3">
      <c r="A2380" t="s">
        <v>3733</v>
      </c>
      <c r="B2380" t="s">
        <v>53</v>
      </c>
      <c r="C2380">
        <v>12</v>
      </c>
      <c r="D2380">
        <v>11</v>
      </c>
      <c r="E2380">
        <v>1934</v>
      </c>
      <c r="F2380" s="6">
        <v>0.69444444444444442</v>
      </c>
      <c r="G2380">
        <v>84.513999999999996</v>
      </c>
      <c r="H2380">
        <v>39.103999999999999</v>
      </c>
      <c r="I2380" t="s">
        <v>144</v>
      </c>
      <c r="J2380" t="s">
        <v>140</v>
      </c>
      <c r="K2380" t="s">
        <v>105</v>
      </c>
    </row>
    <row r="2381" spans="1:11" x14ac:dyDescent="0.3">
      <c r="A2381" t="s">
        <v>3734</v>
      </c>
      <c r="B2381" t="s">
        <v>53</v>
      </c>
      <c r="C2381">
        <v>18</v>
      </c>
      <c r="D2381">
        <v>8</v>
      </c>
      <c r="E2381">
        <v>1935</v>
      </c>
      <c r="F2381" s="6">
        <v>0.1388888888888889</v>
      </c>
      <c r="G2381">
        <v>4.2569999999999997</v>
      </c>
      <c r="H2381">
        <v>55.866</v>
      </c>
      <c r="I2381" t="s">
        <v>126</v>
      </c>
      <c r="J2381" t="s">
        <v>211</v>
      </c>
      <c r="K2381" t="s">
        <v>105</v>
      </c>
    </row>
    <row r="2382" spans="1:11" x14ac:dyDescent="0.3">
      <c r="A2382" t="s">
        <v>3735</v>
      </c>
      <c r="B2382" t="s">
        <v>53</v>
      </c>
      <c r="C2382">
        <v>28</v>
      </c>
      <c r="D2382">
        <v>6</v>
      </c>
      <c r="E2382">
        <v>1776</v>
      </c>
      <c r="F2382" s="6">
        <v>0.11458333333333333</v>
      </c>
      <c r="G2382">
        <v>0.12</v>
      </c>
      <c r="H2382">
        <v>51.5</v>
      </c>
      <c r="I2382" t="s">
        <v>834</v>
      </c>
      <c r="J2382" t="s">
        <v>2379</v>
      </c>
      <c r="K2382" t="s">
        <v>105</v>
      </c>
    </row>
    <row r="2383" spans="1:11" x14ac:dyDescent="0.3">
      <c r="A2383" t="s">
        <v>3736</v>
      </c>
      <c r="B2383" t="s">
        <v>53</v>
      </c>
      <c r="C2383">
        <v>27</v>
      </c>
      <c r="D2383">
        <v>2</v>
      </c>
      <c r="E2383">
        <v>1871</v>
      </c>
      <c r="F2383" s="6">
        <v>4.1666666666666664E-2</v>
      </c>
      <c r="G2383">
        <v>-1.9039999999999999</v>
      </c>
      <c r="H2383">
        <v>47.901000000000003</v>
      </c>
      <c r="I2383" t="s">
        <v>150</v>
      </c>
      <c r="J2383" t="s">
        <v>447</v>
      </c>
      <c r="K2383" t="s">
        <v>105</v>
      </c>
    </row>
    <row r="2384" spans="1:11" x14ac:dyDescent="0.3">
      <c r="A2384" t="s">
        <v>3737</v>
      </c>
      <c r="B2384" t="s">
        <v>53</v>
      </c>
      <c r="C2384">
        <v>5</v>
      </c>
      <c r="D2384">
        <v>10</v>
      </c>
      <c r="E2384">
        <v>1924</v>
      </c>
      <c r="F2384" s="6">
        <v>0.16319444444444445</v>
      </c>
      <c r="G2384">
        <v>-157.739</v>
      </c>
      <c r="H2384">
        <v>21.283000000000001</v>
      </c>
      <c r="I2384" t="s">
        <v>2594</v>
      </c>
      <c r="J2384" t="s">
        <v>2246</v>
      </c>
      <c r="K2384" t="s">
        <v>105</v>
      </c>
    </row>
    <row r="2385" spans="1:11" x14ac:dyDescent="0.3">
      <c r="A2385" t="s">
        <v>3738</v>
      </c>
      <c r="B2385" t="s">
        <v>53</v>
      </c>
      <c r="C2385">
        <v>20</v>
      </c>
      <c r="D2385">
        <v>4</v>
      </c>
      <c r="E2385">
        <v>1868</v>
      </c>
      <c r="F2385" s="6">
        <v>8.3333333333333329E-2</v>
      </c>
      <c r="G2385">
        <v>-5.0549999999999997</v>
      </c>
      <c r="H2385">
        <v>43.406999999999996</v>
      </c>
      <c r="I2385" t="s">
        <v>150</v>
      </c>
      <c r="J2385" t="s">
        <v>165</v>
      </c>
      <c r="K2385" t="s">
        <v>105</v>
      </c>
    </row>
    <row r="2386" spans="1:11" x14ac:dyDescent="0.3">
      <c r="A2386" t="s">
        <v>3739</v>
      </c>
      <c r="B2386" t="s">
        <v>53</v>
      </c>
      <c r="C2386">
        <v>24</v>
      </c>
      <c r="D2386">
        <v>2</v>
      </c>
      <c r="E2386">
        <v>1907</v>
      </c>
      <c r="F2386" s="6">
        <v>0.58680555555555558</v>
      </c>
      <c r="G2386">
        <v>3.1880000000000002</v>
      </c>
      <c r="H2386">
        <v>55.95</v>
      </c>
      <c r="I2386" t="s">
        <v>108</v>
      </c>
      <c r="J2386" t="s">
        <v>127</v>
      </c>
      <c r="K2386" t="s">
        <v>105</v>
      </c>
    </row>
    <row r="2387" spans="1:11" x14ac:dyDescent="0.3">
      <c r="A2387" t="s">
        <v>3740</v>
      </c>
      <c r="B2387" t="s">
        <v>53</v>
      </c>
      <c r="C2387">
        <v>24</v>
      </c>
      <c r="D2387">
        <v>11</v>
      </c>
      <c r="E2387">
        <v>1956</v>
      </c>
      <c r="F2387" s="6">
        <v>0.65277777777777779</v>
      </c>
      <c r="G2387">
        <v>87.909000000000006</v>
      </c>
      <c r="H2387">
        <v>43.040999999999997</v>
      </c>
      <c r="I2387" t="s">
        <v>104</v>
      </c>
      <c r="J2387" t="s">
        <v>184</v>
      </c>
      <c r="K2387" t="s">
        <v>105</v>
      </c>
    </row>
    <row r="2388" spans="1:11" x14ac:dyDescent="0.3">
      <c r="A2388" t="s">
        <v>3741</v>
      </c>
      <c r="B2388" t="s">
        <v>53</v>
      </c>
      <c r="C2388">
        <v>22</v>
      </c>
      <c r="D2388">
        <v>4</v>
      </c>
      <c r="E2388">
        <v>1922</v>
      </c>
      <c r="F2388" s="6">
        <v>0.89583333333333337</v>
      </c>
      <c r="G2388">
        <v>-110.934</v>
      </c>
      <c r="H2388">
        <v>31.341999999999999</v>
      </c>
      <c r="I2388" t="s">
        <v>171</v>
      </c>
      <c r="J2388" t="s">
        <v>3742</v>
      </c>
      <c r="K2388" t="s">
        <v>105</v>
      </c>
    </row>
    <row r="2389" spans="1:11" x14ac:dyDescent="0.3">
      <c r="A2389" t="s">
        <v>3743</v>
      </c>
      <c r="B2389" t="s">
        <v>53</v>
      </c>
      <c r="C2389">
        <v>11</v>
      </c>
      <c r="D2389">
        <v>9</v>
      </c>
      <c r="E2389">
        <v>1929</v>
      </c>
      <c r="F2389" s="6">
        <v>0.1388888888888889</v>
      </c>
      <c r="G2389">
        <v>97.33</v>
      </c>
      <c r="H2389">
        <v>32.75</v>
      </c>
      <c r="I2389" t="s">
        <v>144</v>
      </c>
      <c r="J2389" t="s">
        <v>3744</v>
      </c>
      <c r="K2389" t="s">
        <v>105</v>
      </c>
    </row>
    <row r="2390" spans="1:11" x14ac:dyDescent="0.3">
      <c r="A2390" t="s">
        <v>3745</v>
      </c>
      <c r="B2390" t="s">
        <v>53</v>
      </c>
      <c r="C2390">
        <v>3</v>
      </c>
      <c r="D2390">
        <v>1</v>
      </c>
      <c r="E2390">
        <v>1920</v>
      </c>
      <c r="F2390" s="6">
        <v>0.72916666666666663</v>
      </c>
      <c r="G2390">
        <v>-2.4590000000000001</v>
      </c>
      <c r="H2390">
        <v>48.816000000000003</v>
      </c>
      <c r="I2390" t="s">
        <v>108</v>
      </c>
      <c r="J2390" t="s">
        <v>1398</v>
      </c>
      <c r="K2390" t="s">
        <v>105</v>
      </c>
    </row>
    <row r="2391" spans="1:11" x14ac:dyDescent="0.3">
      <c r="A2391" t="s">
        <v>3746</v>
      </c>
      <c r="B2391" t="s">
        <v>53</v>
      </c>
      <c r="C2391">
        <v>22</v>
      </c>
      <c r="D2391">
        <v>5</v>
      </c>
      <c r="E2391">
        <v>1928</v>
      </c>
      <c r="F2391" s="6">
        <v>0.30208333333333331</v>
      </c>
      <c r="G2391">
        <v>81.691000000000003</v>
      </c>
      <c r="H2391">
        <v>41.505000000000003</v>
      </c>
      <c r="I2391" t="s">
        <v>106</v>
      </c>
      <c r="J2391" t="s">
        <v>389</v>
      </c>
      <c r="K2391" t="s">
        <v>105</v>
      </c>
    </row>
    <row r="2392" spans="1:11" x14ac:dyDescent="0.3">
      <c r="A2392" t="s">
        <v>3747</v>
      </c>
      <c r="B2392" t="s">
        <v>53</v>
      </c>
      <c r="C2392">
        <v>3</v>
      </c>
      <c r="D2392">
        <v>10</v>
      </c>
      <c r="E2392">
        <v>1935</v>
      </c>
      <c r="F2392" s="6">
        <v>0.12083333333333333</v>
      </c>
      <c r="G2392">
        <v>80.840999999999994</v>
      </c>
      <c r="H2392">
        <v>35.223999999999997</v>
      </c>
      <c r="I2392" t="s">
        <v>144</v>
      </c>
      <c r="J2392" t="s">
        <v>2696</v>
      </c>
      <c r="K2392" t="s">
        <v>105</v>
      </c>
    </row>
    <row r="2393" spans="1:11" x14ac:dyDescent="0.3">
      <c r="A2393" t="s">
        <v>3748</v>
      </c>
      <c r="B2393" t="s">
        <v>53</v>
      </c>
      <c r="C2393">
        <v>11</v>
      </c>
      <c r="D2393">
        <v>12</v>
      </c>
      <c r="E2393">
        <v>1909</v>
      </c>
      <c r="F2393" s="6">
        <v>0.875</v>
      </c>
      <c r="G2393">
        <v>-4.7510000000000003</v>
      </c>
      <c r="H2393">
        <v>44.558999999999997</v>
      </c>
      <c r="I2393" t="s">
        <v>150</v>
      </c>
      <c r="J2393" t="s">
        <v>3749</v>
      </c>
      <c r="K2393" t="s">
        <v>105</v>
      </c>
    </row>
    <row r="2394" spans="1:11" x14ac:dyDescent="0.3">
      <c r="A2394" t="s">
        <v>3750</v>
      </c>
      <c r="B2394" t="s">
        <v>53</v>
      </c>
      <c r="C2394">
        <v>26</v>
      </c>
      <c r="D2394">
        <v>9</v>
      </c>
      <c r="E2394">
        <v>1891</v>
      </c>
      <c r="F2394" s="6">
        <v>0.625</v>
      </c>
      <c r="G2394">
        <v>-7.7439999999999998</v>
      </c>
      <c r="H2394">
        <v>48.582999999999998</v>
      </c>
      <c r="I2394" t="s">
        <v>150</v>
      </c>
      <c r="J2394" t="s">
        <v>812</v>
      </c>
      <c r="K2394" t="s">
        <v>105</v>
      </c>
    </row>
    <row r="2395" spans="1:11" x14ac:dyDescent="0.3">
      <c r="A2395" t="s">
        <v>3751</v>
      </c>
      <c r="B2395" t="s">
        <v>53</v>
      </c>
      <c r="C2395">
        <v>21</v>
      </c>
      <c r="D2395">
        <v>9</v>
      </c>
      <c r="E2395">
        <v>1866</v>
      </c>
      <c r="F2395" s="6">
        <v>0.20833333333333334</v>
      </c>
      <c r="G2395">
        <v>-1.0980000000000001</v>
      </c>
      <c r="H2395">
        <v>49.442</v>
      </c>
      <c r="I2395" t="s">
        <v>150</v>
      </c>
      <c r="J2395" t="s">
        <v>1396</v>
      </c>
      <c r="K2395" t="s">
        <v>105</v>
      </c>
    </row>
    <row r="2396" spans="1:11" x14ac:dyDescent="0.3">
      <c r="A2396" t="s">
        <v>3752</v>
      </c>
      <c r="B2396" t="s">
        <v>53</v>
      </c>
      <c r="C2396">
        <v>5</v>
      </c>
      <c r="D2396">
        <v>9</v>
      </c>
      <c r="E2396">
        <v>1820</v>
      </c>
      <c r="F2396" s="6">
        <v>0.875</v>
      </c>
      <c r="G2396">
        <v>-6.923</v>
      </c>
      <c r="H2396">
        <v>43.658999999999999</v>
      </c>
      <c r="I2396" t="s">
        <v>150</v>
      </c>
      <c r="J2396" t="s">
        <v>3753</v>
      </c>
      <c r="K2396" t="s">
        <v>105</v>
      </c>
    </row>
    <row r="2397" spans="1:11" x14ac:dyDescent="0.3">
      <c r="A2397" t="s">
        <v>3754</v>
      </c>
      <c r="B2397" t="s">
        <v>53</v>
      </c>
      <c r="C2397">
        <v>7</v>
      </c>
      <c r="D2397">
        <v>11</v>
      </c>
      <c r="E2397">
        <v>1925</v>
      </c>
      <c r="F2397" s="6">
        <v>0.875</v>
      </c>
      <c r="G2397">
        <v>-2.9140000000000001</v>
      </c>
      <c r="H2397">
        <v>51.225000000000001</v>
      </c>
      <c r="I2397" t="s">
        <v>108</v>
      </c>
      <c r="J2397" t="s">
        <v>2721</v>
      </c>
      <c r="K2397" t="s">
        <v>105</v>
      </c>
    </row>
    <row r="2398" spans="1:11" x14ac:dyDescent="0.3">
      <c r="A2398" t="s">
        <v>3755</v>
      </c>
      <c r="B2398" t="s">
        <v>53</v>
      </c>
      <c r="C2398">
        <v>28</v>
      </c>
      <c r="D2398">
        <v>12</v>
      </c>
      <c r="E2398">
        <v>1953</v>
      </c>
      <c r="F2398" s="6">
        <v>0.6430555555555556</v>
      </c>
      <c r="G2398">
        <v>71.802000000000007</v>
      </c>
      <c r="H2398">
        <v>42.262</v>
      </c>
      <c r="I2398" t="s">
        <v>144</v>
      </c>
      <c r="J2398" t="s">
        <v>520</v>
      </c>
      <c r="K2398" t="s">
        <v>105</v>
      </c>
    </row>
    <row r="2399" spans="1:11" x14ac:dyDescent="0.3">
      <c r="A2399" t="s">
        <v>3756</v>
      </c>
      <c r="B2399" t="s">
        <v>53</v>
      </c>
      <c r="C2399">
        <v>5</v>
      </c>
      <c r="D2399">
        <v>11</v>
      </c>
      <c r="E2399">
        <v>1902</v>
      </c>
      <c r="F2399" s="6">
        <v>0.14583333333333334</v>
      </c>
      <c r="G2399">
        <v>-2.4329999999999998</v>
      </c>
      <c r="H2399">
        <v>50.969000000000001</v>
      </c>
      <c r="I2399" t="s">
        <v>150</v>
      </c>
      <c r="J2399" t="s">
        <v>3757</v>
      </c>
      <c r="K2399" t="s">
        <v>105</v>
      </c>
    </row>
    <row r="2400" spans="1:11" x14ac:dyDescent="0.3">
      <c r="A2400" t="s">
        <v>3758</v>
      </c>
      <c r="B2400" t="s">
        <v>53</v>
      </c>
      <c r="C2400">
        <v>18</v>
      </c>
      <c r="D2400">
        <v>4</v>
      </c>
      <c r="E2400">
        <v>1927</v>
      </c>
      <c r="F2400" s="6">
        <v>0.625</v>
      </c>
      <c r="G2400">
        <v>-6.923</v>
      </c>
      <c r="H2400">
        <v>43.658999999999999</v>
      </c>
      <c r="I2400" t="s">
        <v>126</v>
      </c>
      <c r="J2400" t="s">
        <v>3753</v>
      </c>
      <c r="K2400" t="s">
        <v>105</v>
      </c>
    </row>
    <row r="2401" spans="1:11" x14ac:dyDescent="0.3">
      <c r="A2401" t="s">
        <v>3759</v>
      </c>
      <c r="B2401" t="s">
        <v>53</v>
      </c>
      <c r="C2401">
        <v>26</v>
      </c>
      <c r="D2401">
        <v>12</v>
      </c>
      <c r="E2401">
        <v>1863</v>
      </c>
      <c r="F2401" s="6">
        <v>0.29166666666666669</v>
      </c>
      <c r="G2401">
        <v>-2.657</v>
      </c>
      <c r="H2401">
        <v>48.725000000000001</v>
      </c>
      <c r="I2401" t="s">
        <v>150</v>
      </c>
      <c r="J2401" t="s">
        <v>3760</v>
      </c>
      <c r="K2401" t="s">
        <v>105</v>
      </c>
    </row>
    <row r="2402" spans="1:11" x14ac:dyDescent="0.3">
      <c r="A2402" t="s">
        <v>3761</v>
      </c>
      <c r="B2402" t="s">
        <v>53</v>
      </c>
      <c r="C2402">
        <v>27</v>
      </c>
      <c r="D2402">
        <v>9</v>
      </c>
      <c r="E2402">
        <v>1919</v>
      </c>
      <c r="F2402" s="6">
        <v>0.15277777777777779</v>
      </c>
      <c r="G2402">
        <v>87.218000000000004</v>
      </c>
      <c r="H2402">
        <v>30.407</v>
      </c>
      <c r="I2402" t="s">
        <v>144</v>
      </c>
      <c r="J2402" t="s">
        <v>3762</v>
      </c>
      <c r="K2402" t="s">
        <v>105</v>
      </c>
    </row>
    <row r="2403" spans="1:11" x14ac:dyDescent="0.3">
      <c r="A2403" t="s">
        <v>3763</v>
      </c>
      <c r="B2403" t="s">
        <v>53</v>
      </c>
      <c r="C2403">
        <v>25</v>
      </c>
      <c r="D2403">
        <v>11</v>
      </c>
      <c r="E2403">
        <v>1959</v>
      </c>
      <c r="F2403" s="6">
        <v>9.375E-2</v>
      </c>
      <c r="G2403">
        <v>4.2309999999999999</v>
      </c>
      <c r="H2403">
        <v>57.476999999999997</v>
      </c>
      <c r="I2403" t="s">
        <v>108</v>
      </c>
      <c r="J2403" t="s">
        <v>838</v>
      </c>
      <c r="K2403" t="s">
        <v>105</v>
      </c>
    </row>
    <row r="2404" spans="1:11" x14ac:dyDescent="0.3">
      <c r="A2404" t="s">
        <v>3764</v>
      </c>
      <c r="B2404" t="s">
        <v>53</v>
      </c>
      <c r="C2404">
        <v>13</v>
      </c>
      <c r="D2404">
        <v>12</v>
      </c>
      <c r="E2404">
        <v>1896</v>
      </c>
      <c r="F2404" s="6">
        <v>0.95833333333333337</v>
      </c>
      <c r="G2404">
        <v>-3.9489999999999998</v>
      </c>
      <c r="H2404">
        <v>50.453000000000003</v>
      </c>
      <c r="I2404" t="s">
        <v>108</v>
      </c>
      <c r="J2404" t="s">
        <v>3765</v>
      </c>
      <c r="K2404" t="s">
        <v>105</v>
      </c>
    </row>
    <row r="2405" spans="1:11" x14ac:dyDescent="0.3">
      <c r="A2405" t="s">
        <v>3766</v>
      </c>
      <c r="B2405" t="s">
        <v>53</v>
      </c>
      <c r="C2405">
        <v>13</v>
      </c>
      <c r="D2405">
        <v>1</v>
      </c>
      <c r="E2405">
        <v>1950</v>
      </c>
      <c r="F2405" s="6">
        <v>0.3</v>
      </c>
      <c r="G2405">
        <v>-118.199</v>
      </c>
      <c r="H2405">
        <v>33.927999999999997</v>
      </c>
      <c r="I2405" t="s">
        <v>137</v>
      </c>
      <c r="J2405" t="s">
        <v>3767</v>
      </c>
      <c r="K2405" t="s">
        <v>105</v>
      </c>
    </row>
    <row r="2406" spans="1:11" x14ac:dyDescent="0.3">
      <c r="A2406" t="s">
        <v>3768</v>
      </c>
      <c r="B2406" t="s">
        <v>53</v>
      </c>
      <c r="C2406">
        <v>1</v>
      </c>
      <c r="D2406">
        <v>7</v>
      </c>
      <c r="E2406">
        <v>1873</v>
      </c>
      <c r="F2406" s="6">
        <v>0.45833333333333331</v>
      </c>
      <c r="G2406">
        <v>-1.9039999999999999</v>
      </c>
      <c r="H2406">
        <v>47.901000000000003</v>
      </c>
      <c r="I2406" t="s">
        <v>150</v>
      </c>
      <c r="J2406" t="s">
        <v>447</v>
      </c>
      <c r="K2406" t="s">
        <v>105</v>
      </c>
    </row>
    <row r="2407" spans="1:11" x14ac:dyDescent="0.3">
      <c r="A2407" t="s">
        <v>3769</v>
      </c>
      <c r="B2407" t="s">
        <v>53</v>
      </c>
      <c r="C2407">
        <v>23</v>
      </c>
      <c r="D2407">
        <v>8</v>
      </c>
      <c r="E2407">
        <v>1916</v>
      </c>
      <c r="F2407" s="6">
        <v>0.61458333333333337</v>
      </c>
      <c r="G2407">
        <v>86.778999999999996</v>
      </c>
      <c r="H2407">
        <v>36.165999999999997</v>
      </c>
      <c r="I2407" t="s">
        <v>104</v>
      </c>
      <c r="J2407" t="s">
        <v>3770</v>
      </c>
      <c r="K2407" t="s">
        <v>105</v>
      </c>
    </row>
    <row r="2408" spans="1:11" x14ac:dyDescent="0.3">
      <c r="A2408" t="s">
        <v>3771</v>
      </c>
      <c r="B2408" t="s">
        <v>53</v>
      </c>
      <c r="C2408">
        <v>5</v>
      </c>
      <c r="D2408">
        <v>12</v>
      </c>
      <c r="E2408">
        <v>1930</v>
      </c>
      <c r="F2408" s="6">
        <v>0.44791666666666669</v>
      </c>
      <c r="G2408">
        <v>74.358999999999995</v>
      </c>
      <c r="H2408">
        <v>40.718000000000004</v>
      </c>
      <c r="I2408" t="s">
        <v>144</v>
      </c>
      <c r="J2408" t="s">
        <v>3772</v>
      </c>
      <c r="K2408" t="s">
        <v>105</v>
      </c>
    </row>
    <row r="2409" spans="1:11" x14ac:dyDescent="0.3">
      <c r="A2409" t="s">
        <v>3773</v>
      </c>
      <c r="B2409" t="s">
        <v>53</v>
      </c>
      <c r="C2409">
        <v>1</v>
      </c>
      <c r="D2409">
        <v>1</v>
      </c>
      <c r="E2409">
        <v>1815</v>
      </c>
      <c r="F2409" s="6">
        <v>0.58333333333333337</v>
      </c>
      <c r="G2409">
        <v>-3.88</v>
      </c>
      <c r="H2409">
        <v>43.607999999999997</v>
      </c>
      <c r="I2409" t="s">
        <v>150</v>
      </c>
      <c r="J2409" t="s">
        <v>383</v>
      </c>
      <c r="K2409" t="s">
        <v>105</v>
      </c>
    </row>
    <row r="2410" spans="1:11" x14ac:dyDescent="0.3">
      <c r="A2410" t="s">
        <v>3774</v>
      </c>
      <c r="B2410" t="s">
        <v>53</v>
      </c>
      <c r="C2410">
        <v>26</v>
      </c>
      <c r="D2410">
        <v>8</v>
      </c>
      <c r="E2410">
        <v>1850</v>
      </c>
      <c r="F2410" s="6">
        <v>0.89583333333333337</v>
      </c>
      <c r="G2410">
        <v>-2.351</v>
      </c>
      <c r="H2410">
        <v>48.856999999999999</v>
      </c>
      <c r="I2410" t="s">
        <v>150</v>
      </c>
      <c r="J2410" t="s">
        <v>155</v>
      </c>
      <c r="K2410" t="s">
        <v>105</v>
      </c>
    </row>
    <row r="2411" spans="1:11" x14ac:dyDescent="0.3">
      <c r="A2411" t="s">
        <v>3775</v>
      </c>
      <c r="B2411" t="s">
        <v>53</v>
      </c>
      <c r="C2411">
        <v>10</v>
      </c>
      <c r="D2411">
        <v>2</v>
      </c>
      <c r="E2411">
        <v>1866</v>
      </c>
      <c r="F2411" s="6">
        <v>0.80208333333333337</v>
      </c>
      <c r="G2411">
        <v>-6.14</v>
      </c>
      <c r="H2411">
        <v>46.204000000000001</v>
      </c>
      <c r="I2411" t="s">
        <v>262</v>
      </c>
      <c r="J2411" t="s">
        <v>263</v>
      </c>
      <c r="K2411" t="s">
        <v>105</v>
      </c>
    </row>
    <row r="2412" spans="1:11" x14ac:dyDescent="0.3">
      <c r="A2412" t="s">
        <v>3776</v>
      </c>
      <c r="B2412" t="s">
        <v>53</v>
      </c>
      <c r="C2412">
        <v>3</v>
      </c>
      <c r="D2412">
        <v>11</v>
      </c>
      <c r="E2412">
        <v>1903</v>
      </c>
      <c r="F2412" s="6">
        <v>0.70833333333333337</v>
      </c>
      <c r="G2412">
        <v>-2.1349999999999998</v>
      </c>
      <c r="H2412">
        <v>48.892000000000003</v>
      </c>
      <c r="I2412" t="s">
        <v>150</v>
      </c>
      <c r="J2412" t="s">
        <v>3777</v>
      </c>
      <c r="K2412" t="s">
        <v>105</v>
      </c>
    </row>
    <row r="2413" spans="1:11" x14ac:dyDescent="0.3">
      <c r="A2413" t="s">
        <v>3778</v>
      </c>
      <c r="B2413" t="s">
        <v>53</v>
      </c>
      <c r="C2413">
        <v>19</v>
      </c>
      <c r="D2413">
        <v>8</v>
      </c>
      <c r="E2413">
        <v>1824</v>
      </c>
      <c r="F2413" s="6">
        <v>0.91666666666666663</v>
      </c>
      <c r="G2413">
        <v>-1.776</v>
      </c>
      <c r="H2413">
        <v>49.28</v>
      </c>
      <c r="I2413" t="s">
        <v>150</v>
      </c>
      <c r="J2413" t="s">
        <v>3779</v>
      </c>
      <c r="K2413" t="s">
        <v>105</v>
      </c>
    </row>
    <row r="2414" spans="1:11" x14ac:dyDescent="0.3">
      <c r="A2414" t="s">
        <v>3780</v>
      </c>
      <c r="B2414" t="s">
        <v>53</v>
      </c>
      <c r="C2414">
        <v>4</v>
      </c>
      <c r="D2414">
        <v>6</v>
      </c>
      <c r="E2414">
        <v>1885</v>
      </c>
      <c r="F2414" s="6">
        <v>0.47916666666666669</v>
      </c>
      <c r="G2414">
        <v>1.1499999999999999</v>
      </c>
      <c r="H2414">
        <v>44.655000000000001</v>
      </c>
      <c r="I2414" t="s">
        <v>150</v>
      </c>
      <c r="J2414" t="s">
        <v>3781</v>
      </c>
      <c r="K2414" t="s">
        <v>105</v>
      </c>
    </row>
    <row r="2415" spans="1:11" x14ac:dyDescent="0.3">
      <c r="A2415" t="s">
        <v>3782</v>
      </c>
      <c r="B2415" t="s">
        <v>53</v>
      </c>
      <c r="C2415">
        <v>28</v>
      </c>
      <c r="D2415">
        <v>12</v>
      </c>
      <c r="E2415">
        <v>1896</v>
      </c>
      <c r="F2415" s="6">
        <v>0.27083333333333331</v>
      </c>
      <c r="G2415">
        <v>-1.88</v>
      </c>
      <c r="H2415">
        <v>48.2</v>
      </c>
      <c r="I2415" t="s">
        <v>150</v>
      </c>
      <c r="J2415" t="s">
        <v>3783</v>
      </c>
      <c r="K2415" t="s">
        <v>105</v>
      </c>
    </row>
    <row r="2416" spans="1:11" x14ac:dyDescent="0.3">
      <c r="A2416" t="s">
        <v>3784</v>
      </c>
      <c r="B2416" t="s">
        <v>53</v>
      </c>
      <c r="C2416">
        <v>1</v>
      </c>
      <c r="D2416">
        <v>5</v>
      </c>
      <c r="E2416">
        <v>1962</v>
      </c>
      <c r="F2416" s="6">
        <v>0.64861111111111114</v>
      </c>
      <c r="G2416">
        <v>-118.24299999999999</v>
      </c>
      <c r="H2416">
        <v>34.052</v>
      </c>
      <c r="I2416" t="s">
        <v>171</v>
      </c>
      <c r="J2416" t="s">
        <v>536</v>
      </c>
      <c r="K2416" t="s">
        <v>105</v>
      </c>
    </row>
    <row r="2417" spans="1:11" x14ac:dyDescent="0.3">
      <c r="A2417" t="s">
        <v>3785</v>
      </c>
      <c r="B2417" t="s">
        <v>53</v>
      </c>
      <c r="C2417">
        <v>9</v>
      </c>
      <c r="D2417">
        <v>3</v>
      </c>
      <c r="E2417">
        <v>1938</v>
      </c>
      <c r="F2417" s="6">
        <v>0.23333333333333334</v>
      </c>
      <c r="G2417">
        <v>87.822999999999993</v>
      </c>
      <c r="H2417">
        <v>42.588000000000001</v>
      </c>
      <c r="I2417" t="s">
        <v>104</v>
      </c>
      <c r="J2417" t="s">
        <v>525</v>
      </c>
      <c r="K2417" t="s">
        <v>105</v>
      </c>
    </row>
    <row r="2418" spans="1:11" x14ac:dyDescent="0.3">
      <c r="A2418" t="s">
        <v>3786</v>
      </c>
      <c r="B2418" t="s">
        <v>53</v>
      </c>
      <c r="C2418">
        <v>31</v>
      </c>
      <c r="D2418">
        <v>1</v>
      </c>
      <c r="E2418">
        <v>1925</v>
      </c>
      <c r="F2418" s="6">
        <v>0.94791666666666663</v>
      </c>
      <c r="G2418">
        <v>91.870999999999995</v>
      </c>
      <c r="H2418">
        <v>42.223999999999997</v>
      </c>
      <c r="I2418" t="s">
        <v>104</v>
      </c>
      <c r="J2418" t="s">
        <v>3787</v>
      </c>
      <c r="K2418" t="s">
        <v>105</v>
      </c>
    </row>
    <row r="2419" spans="1:11" x14ac:dyDescent="0.3">
      <c r="A2419" t="s">
        <v>3788</v>
      </c>
      <c r="B2419" t="s">
        <v>53</v>
      </c>
      <c r="C2419">
        <v>2</v>
      </c>
      <c r="D2419">
        <v>2</v>
      </c>
      <c r="E2419">
        <v>1889</v>
      </c>
      <c r="F2419" s="6">
        <v>0.375</v>
      </c>
      <c r="G2419">
        <v>-1.768</v>
      </c>
      <c r="H2419">
        <v>45.265000000000001</v>
      </c>
      <c r="I2419" t="s">
        <v>150</v>
      </c>
      <c r="J2419" t="s">
        <v>1970</v>
      </c>
      <c r="K2419" t="s">
        <v>105</v>
      </c>
    </row>
    <row r="2420" spans="1:11" x14ac:dyDescent="0.3">
      <c r="A2420" t="s">
        <v>3789</v>
      </c>
      <c r="B2420" t="s">
        <v>53</v>
      </c>
      <c r="C2420">
        <v>25</v>
      </c>
      <c r="D2420">
        <v>5</v>
      </c>
      <c r="E2420">
        <v>1903</v>
      </c>
      <c r="F2420" s="6">
        <v>0.97916666666666663</v>
      </c>
      <c r="G2420">
        <v>-4.3559999999999999</v>
      </c>
      <c r="H2420">
        <v>50.845999999999997</v>
      </c>
      <c r="I2420" t="s">
        <v>108</v>
      </c>
      <c r="J2420" t="s">
        <v>305</v>
      </c>
      <c r="K2420" t="s">
        <v>105</v>
      </c>
    </row>
    <row r="2421" spans="1:11" x14ac:dyDescent="0.3">
      <c r="A2421" t="s">
        <v>3790</v>
      </c>
      <c r="B2421" t="s">
        <v>53</v>
      </c>
      <c r="C2421">
        <v>24</v>
      </c>
      <c r="D2421">
        <v>11</v>
      </c>
      <c r="E2421">
        <v>1938</v>
      </c>
      <c r="F2421" s="6">
        <v>0.84027777777777779</v>
      </c>
      <c r="G2421">
        <v>96.703000000000003</v>
      </c>
      <c r="H2421">
        <v>40.814</v>
      </c>
      <c r="I2421" t="s">
        <v>104</v>
      </c>
      <c r="J2421" t="s">
        <v>3233</v>
      </c>
      <c r="K2421" t="s">
        <v>105</v>
      </c>
    </row>
    <row r="2422" spans="1:11" x14ac:dyDescent="0.3">
      <c r="A2422" t="s">
        <v>3791</v>
      </c>
      <c r="B2422" t="s">
        <v>53</v>
      </c>
      <c r="C2422">
        <v>18</v>
      </c>
      <c r="D2422">
        <v>12</v>
      </c>
      <c r="E2422">
        <v>1959</v>
      </c>
      <c r="F2422" s="6">
        <v>0.21944444444444444</v>
      </c>
      <c r="G2422">
        <v>71.058999999999997</v>
      </c>
      <c r="H2422">
        <v>42.359000000000002</v>
      </c>
      <c r="I2422" t="s">
        <v>144</v>
      </c>
      <c r="J2422" t="s">
        <v>176</v>
      </c>
      <c r="K2422" t="s">
        <v>105</v>
      </c>
    </row>
    <row r="2423" spans="1:11" x14ac:dyDescent="0.3">
      <c r="A2423" t="s">
        <v>3792</v>
      </c>
      <c r="B2423" t="s">
        <v>53</v>
      </c>
      <c r="C2423">
        <v>2</v>
      </c>
      <c r="D2423">
        <v>3</v>
      </c>
      <c r="E2423">
        <v>1954</v>
      </c>
      <c r="F2423" s="6">
        <v>0.21875</v>
      </c>
      <c r="G2423">
        <v>73.12</v>
      </c>
      <c r="H2423">
        <v>42.62</v>
      </c>
      <c r="I2423" t="s">
        <v>144</v>
      </c>
      <c r="J2423" t="s">
        <v>3793</v>
      </c>
      <c r="K2423" t="s">
        <v>105</v>
      </c>
    </row>
    <row r="2424" spans="1:11" x14ac:dyDescent="0.3">
      <c r="A2424" t="s">
        <v>3794</v>
      </c>
      <c r="B2424" t="s">
        <v>53</v>
      </c>
      <c r="C2424">
        <v>1</v>
      </c>
      <c r="D2424">
        <v>1</v>
      </c>
      <c r="E2424">
        <v>2000</v>
      </c>
      <c r="F2424" s="6">
        <v>0</v>
      </c>
      <c r="G2424">
        <v>-101</v>
      </c>
      <c r="H2424">
        <v>4.59</v>
      </c>
      <c r="I2424" t="s">
        <v>326</v>
      </c>
      <c r="J2424" t="s">
        <v>426</v>
      </c>
      <c r="K2424" t="s">
        <v>105</v>
      </c>
    </row>
    <row r="2425" spans="1:11" x14ac:dyDescent="0.3">
      <c r="A2425" t="s">
        <v>3795</v>
      </c>
      <c r="B2425" t="s">
        <v>53</v>
      </c>
      <c r="C2425">
        <v>21</v>
      </c>
      <c r="D2425">
        <v>3</v>
      </c>
      <c r="E2425">
        <v>1918</v>
      </c>
      <c r="F2425" s="6">
        <v>0.14583333333333334</v>
      </c>
      <c r="G2425">
        <v>83.81</v>
      </c>
      <c r="H2425">
        <v>39.924999999999997</v>
      </c>
      <c r="I2425" t="s">
        <v>144</v>
      </c>
      <c r="J2425" t="s">
        <v>513</v>
      </c>
      <c r="K2425" t="s">
        <v>105</v>
      </c>
    </row>
    <row r="2426" spans="1:11" x14ac:dyDescent="0.3">
      <c r="A2426" t="s">
        <v>3796</v>
      </c>
      <c r="B2426" t="s">
        <v>53</v>
      </c>
      <c r="C2426">
        <v>18</v>
      </c>
      <c r="D2426">
        <v>5</v>
      </c>
      <c r="E2426">
        <v>1913</v>
      </c>
      <c r="F2426" s="6">
        <v>0.66666666666666663</v>
      </c>
      <c r="G2426">
        <v>-3.004</v>
      </c>
      <c r="H2426">
        <v>43.183999999999997</v>
      </c>
      <c r="I2426" t="s">
        <v>108</v>
      </c>
      <c r="J2426" t="s">
        <v>1129</v>
      </c>
      <c r="K2426" t="s">
        <v>105</v>
      </c>
    </row>
    <row r="2427" spans="1:11" x14ac:dyDescent="0.3">
      <c r="A2427" t="s">
        <v>3797</v>
      </c>
      <c r="B2427" t="s">
        <v>53</v>
      </c>
      <c r="C2427">
        <v>30</v>
      </c>
      <c r="D2427">
        <v>11</v>
      </c>
      <c r="E2427">
        <v>1813</v>
      </c>
      <c r="F2427" s="6">
        <v>0.625</v>
      </c>
      <c r="G2427">
        <v>-2.351</v>
      </c>
      <c r="H2427">
        <v>48.856999999999999</v>
      </c>
      <c r="I2427" t="s">
        <v>150</v>
      </c>
      <c r="J2427" t="s">
        <v>155</v>
      </c>
      <c r="K2427" t="s">
        <v>105</v>
      </c>
    </row>
    <row r="2428" spans="1:11" x14ac:dyDescent="0.3">
      <c r="A2428" t="s">
        <v>3798</v>
      </c>
      <c r="B2428" t="s">
        <v>53</v>
      </c>
      <c r="C2428">
        <v>9</v>
      </c>
      <c r="D2428">
        <v>9</v>
      </c>
      <c r="E2428">
        <v>1926</v>
      </c>
      <c r="F2428" s="6">
        <v>0.98472222222222228</v>
      </c>
      <c r="G2428">
        <v>95.37</v>
      </c>
      <c r="H2428">
        <v>29.760999999999999</v>
      </c>
      <c r="I2428" t="s">
        <v>144</v>
      </c>
      <c r="J2428" t="s">
        <v>133</v>
      </c>
      <c r="K2428" t="s">
        <v>105</v>
      </c>
    </row>
    <row r="2429" spans="1:11" x14ac:dyDescent="0.3">
      <c r="A2429" t="s">
        <v>3799</v>
      </c>
      <c r="B2429" t="s">
        <v>53</v>
      </c>
      <c r="C2429">
        <v>16</v>
      </c>
      <c r="D2429">
        <v>5</v>
      </c>
      <c r="E2429">
        <v>1909</v>
      </c>
      <c r="F2429" s="6">
        <v>0.25</v>
      </c>
      <c r="G2429">
        <v>4.2569999999999997</v>
      </c>
      <c r="H2429">
        <v>55.866</v>
      </c>
      <c r="I2429" t="s">
        <v>108</v>
      </c>
      <c r="J2429" t="s">
        <v>211</v>
      </c>
      <c r="K2429" t="s">
        <v>105</v>
      </c>
    </row>
    <row r="2430" spans="1:11" x14ac:dyDescent="0.3">
      <c r="A2430" t="s">
        <v>3800</v>
      </c>
      <c r="B2430" t="s">
        <v>53</v>
      </c>
      <c r="C2430">
        <v>5</v>
      </c>
      <c r="D2430">
        <v>2</v>
      </c>
      <c r="E2430">
        <v>1951</v>
      </c>
      <c r="F2430" s="6">
        <v>0.13541666666666666</v>
      </c>
      <c r="G2430">
        <v>-119.786</v>
      </c>
      <c r="H2430">
        <v>36.731999999999999</v>
      </c>
      <c r="I2430" t="s">
        <v>137</v>
      </c>
      <c r="J2430" t="s">
        <v>1362</v>
      </c>
      <c r="K2430" t="s">
        <v>105</v>
      </c>
    </row>
    <row r="2431" spans="1:11" x14ac:dyDescent="0.3">
      <c r="A2431" t="s">
        <v>3801</v>
      </c>
      <c r="B2431" t="s">
        <v>53</v>
      </c>
      <c r="C2431">
        <v>20</v>
      </c>
      <c r="D2431">
        <v>2</v>
      </c>
      <c r="E2431">
        <v>1802</v>
      </c>
      <c r="F2431" s="6">
        <v>0.60416666666666663</v>
      </c>
      <c r="G2431">
        <v>-4.7009999999999996</v>
      </c>
      <c r="H2431">
        <v>50.88</v>
      </c>
      <c r="I2431" t="s">
        <v>147</v>
      </c>
      <c r="J2431" t="s">
        <v>3802</v>
      </c>
      <c r="K2431" t="s">
        <v>105</v>
      </c>
    </row>
    <row r="2432" spans="1:11" x14ac:dyDescent="0.3">
      <c r="A2432" t="s">
        <v>3803</v>
      </c>
      <c r="B2432" t="s">
        <v>53</v>
      </c>
      <c r="C2432">
        <v>20</v>
      </c>
      <c r="D2432">
        <v>8</v>
      </c>
      <c r="E2432">
        <v>1827</v>
      </c>
      <c r="F2432" s="6">
        <v>0.64583333333333337</v>
      </c>
      <c r="G2432">
        <v>-11.58</v>
      </c>
      <c r="H2432">
        <v>48.139000000000003</v>
      </c>
      <c r="I2432" t="s">
        <v>208</v>
      </c>
      <c r="J2432" t="s">
        <v>1331</v>
      </c>
      <c r="K2432" t="s">
        <v>105</v>
      </c>
    </row>
    <row r="2433" spans="1:11" x14ac:dyDescent="0.3">
      <c r="A2433" t="s">
        <v>3804</v>
      </c>
      <c r="B2433" t="s">
        <v>53</v>
      </c>
      <c r="C2433">
        <v>22</v>
      </c>
      <c r="D2433">
        <v>11</v>
      </c>
      <c r="E2433">
        <v>1890</v>
      </c>
      <c r="F2433" s="6">
        <v>0.16666666666666666</v>
      </c>
      <c r="G2433">
        <v>-3.0630000000000002</v>
      </c>
      <c r="H2433">
        <v>50.631</v>
      </c>
      <c r="I2433" t="s">
        <v>150</v>
      </c>
      <c r="J2433" t="s">
        <v>450</v>
      </c>
      <c r="K2433" t="s">
        <v>105</v>
      </c>
    </row>
    <row r="2434" spans="1:11" x14ac:dyDescent="0.3">
      <c r="A2434" t="s">
        <v>3805</v>
      </c>
      <c r="B2434" t="s">
        <v>53</v>
      </c>
      <c r="C2434">
        <v>30</v>
      </c>
      <c r="D2434">
        <v>12</v>
      </c>
      <c r="E2434">
        <v>1865</v>
      </c>
      <c r="F2434" s="6">
        <v>0.14583333333333334</v>
      </c>
      <c r="G2434">
        <v>16.905000000000001</v>
      </c>
      <c r="H2434">
        <v>32.648000000000003</v>
      </c>
      <c r="I2434" t="s">
        <v>1816</v>
      </c>
      <c r="J2434" t="s">
        <v>688</v>
      </c>
      <c r="K2434" t="s">
        <v>105</v>
      </c>
    </row>
    <row r="2435" spans="1:11" x14ac:dyDescent="0.3">
      <c r="A2435" t="s">
        <v>3806</v>
      </c>
      <c r="B2435" t="s">
        <v>53</v>
      </c>
      <c r="C2435">
        <v>27</v>
      </c>
      <c r="D2435">
        <v>1</v>
      </c>
      <c r="E2435">
        <v>1890</v>
      </c>
      <c r="F2435" s="6">
        <v>0.16666666666666666</v>
      </c>
      <c r="G2435">
        <v>-3.2160000000000002</v>
      </c>
      <c r="H2435">
        <v>50.701000000000001</v>
      </c>
      <c r="I2435" t="s">
        <v>150</v>
      </c>
      <c r="J2435" t="s">
        <v>3807</v>
      </c>
      <c r="K2435" t="s">
        <v>105</v>
      </c>
    </row>
    <row r="2436" spans="1:11" x14ac:dyDescent="0.3">
      <c r="A2436" t="s">
        <v>3808</v>
      </c>
      <c r="B2436" t="s">
        <v>53</v>
      </c>
      <c r="C2436">
        <v>21</v>
      </c>
      <c r="D2436">
        <v>10</v>
      </c>
      <c r="E2436">
        <v>1861</v>
      </c>
      <c r="F2436" s="6">
        <v>0.91666666666666663</v>
      </c>
      <c r="G2436">
        <v>-3.722</v>
      </c>
      <c r="H2436">
        <v>51.054000000000002</v>
      </c>
      <c r="I2436" t="s">
        <v>147</v>
      </c>
      <c r="J2436" t="s">
        <v>1687</v>
      </c>
      <c r="K2436" t="s">
        <v>105</v>
      </c>
    </row>
    <row r="2437" spans="1:11" x14ac:dyDescent="0.3">
      <c r="A2437" t="s">
        <v>3809</v>
      </c>
      <c r="B2437" t="s">
        <v>53</v>
      </c>
      <c r="C2437">
        <v>18</v>
      </c>
      <c r="D2437">
        <v>8</v>
      </c>
      <c r="E2437">
        <v>1929</v>
      </c>
      <c r="F2437" s="6">
        <v>7.3611111111111113E-2</v>
      </c>
      <c r="G2437">
        <v>81.691000000000003</v>
      </c>
      <c r="H2437">
        <v>41.505000000000003</v>
      </c>
      <c r="I2437" t="s">
        <v>106</v>
      </c>
      <c r="J2437" t="s">
        <v>389</v>
      </c>
      <c r="K2437" t="s">
        <v>105</v>
      </c>
    </row>
    <row r="2438" spans="1:11" x14ac:dyDescent="0.3">
      <c r="A2438" t="s">
        <v>3810</v>
      </c>
      <c r="B2438" t="s">
        <v>53</v>
      </c>
      <c r="C2438">
        <v>18</v>
      </c>
      <c r="D2438">
        <v>3</v>
      </c>
      <c r="E2438">
        <v>1934</v>
      </c>
      <c r="F2438" s="6">
        <v>0.33333333333333331</v>
      </c>
      <c r="G2438">
        <v>86.778999999999996</v>
      </c>
      <c r="H2438">
        <v>36.165999999999997</v>
      </c>
      <c r="I2438" t="s">
        <v>104</v>
      </c>
      <c r="J2438" t="s">
        <v>3770</v>
      </c>
      <c r="K2438" t="s">
        <v>105</v>
      </c>
    </row>
    <row r="2439" spans="1:11" x14ac:dyDescent="0.3">
      <c r="A2439" t="s">
        <v>3811</v>
      </c>
      <c r="B2439" t="s">
        <v>53</v>
      </c>
      <c r="C2439">
        <v>24</v>
      </c>
      <c r="D2439">
        <v>6</v>
      </c>
      <c r="E2439">
        <v>1941</v>
      </c>
      <c r="F2439" s="6">
        <v>7.6388888888888895E-2</v>
      </c>
      <c r="G2439">
        <v>80.173000000000002</v>
      </c>
      <c r="H2439">
        <v>26.588999999999999</v>
      </c>
      <c r="I2439" t="s">
        <v>106</v>
      </c>
      <c r="J2439" t="s">
        <v>3812</v>
      </c>
      <c r="K2439" t="s">
        <v>105</v>
      </c>
    </row>
    <row r="2440" spans="1:11" x14ac:dyDescent="0.3">
      <c r="A2440" t="s">
        <v>3813</v>
      </c>
      <c r="B2440" t="s">
        <v>53</v>
      </c>
      <c r="C2440">
        <v>1</v>
      </c>
      <c r="D2440">
        <v>2</v>
      </c>
      <c r="E2440">
        <v>1959</v>
      </c>
      <c r="F2440" s="6">
        <v>0.16319444444444445</v>
      </c>
      <c r="G2440">
        <v>96.106999999999999</v>
      </c>
      <c r="H2440">
        <v>33.139000000000003</v>
      </c>
      <c r="I2440" t="s">
        <v>104</v>
      </c>
      <c r="J2440" t="s">
        <v>3814</v>
      </c>
      <c r="K2440" t="s">
        <v>105</v>
      </c>
    </row>
    <row r="2441" spans="1:11" x14ac:dyDescent="0.3">
      <c r="A2441" t="s">
        <v>3815</v>
      </c>
      <c r="B2441" t="s">
        <v>53</v>
      </c>
      <c r="C2441">
        <v>25</v>
      </c>
      <c r="D2441">
        <v>11</v>
      </c>
      <c r="E2441">
        <v>1932</v>
      </c>
      <c r="F2441" s="6">
        <v>0.125</v>
      </c>
      <c r="G2441">
        <v>97.33</v>
      </c>
      <c r="H2441">
        <v>32.75</v>
      </c>
      <c r="I2441" t="s">
        <v>104</v>
      </c>
      <c r="J2441" t="s">
        <v>3744</v>
      </c>
      <c r="K2441" t="s">
        <v>105</v>
      </c>
    </row>
    <row r="2442" spans="1:11" x14ac:dyDescent="0.3">
      <c r="A2442" t="s">
        <v>3816</v>
      </c>
      <c r="B2442" t="s">
        <v>53</v>
      </c>
      <c r="C2442">
        <v>27</v>
      </c>
      <c r="D2442">
        <v>11</v>
      </c>
      <c r="E2442">
        <v>1959</v>
      </c>
      <c r="F2442" s="6">
        <v>0.98263888888888884</v>
      </c>
      <c r="G2442">
        <v>4.2569999999999997</v>
      </c>
      <c r="H2442">
        <v>55.866</v>
      </c>
      <c r="I2442" t="s">
        <v>108</v>
      </c>
      <c r="J2442" t="s">
        <v>211</v>
      </c>
      <c r="K2442" t="s">
        <v>105</v>
      </c>
    </row>
    <row r="2443" spans="1:11" x14ac:dyDescent="0.3">
      <c r="A2443" t="s">
        <v>3817</v>
      </c>
      <c r="B2443" t="s">
        <v>53</v>
      </c>
      <c r="C2443">
        <v>28</v>
      </c>
      <c r="D2443">
        <v>10</v>
      </c>
      <c r="E2443">
        <v>1936</v>
      </c>
      <c r="F2443" s="6">
        <v>0.16666666666666666</v>
      </c>
      <c r="G2443">
        <v>77.945999999999998</v>
      </c>
      <c r="H2443">
        <v>34.237000000000002</v>
      </c>
      <c r="I2443" t="s">
        <v>144</v>
      </c>
      <c r="J2443" t="s">
        <v>3718</v>
      </c>
      <c r="K2443" t="s">
        <v>105</v>
      </c>
    </row>
    <row r="2444" spans="1:11" x14ac:dyDescent="0.3">
      <c r="A2444" t="s">
        <v>3818</v>
      </c>
      <c r="B2444" t="s">
        <v>53</v>
      </c>
      <c r="C2444">
        <v>27</v>
      </c>
      <c r="D2444">
        <v>8</v>
      </c>
      <c r="E2444">
        <v>1953</v>
      </c>
      <c r="F2444" s="6">
        <v>5.6944444444444443E-2</v>
      </c>
      <c r="G2444">
        <v>71.054000000000002</v>
      </c>
      <c r="H2444">
        <v>42.408000000000001</v>
      </c>
      <c r="I2444" t="s">
        <v>106</v>
      </c>
      <c r="J2444" t="s">
        <v>3819</v>
      </c>
      <c r="K2444" t="s">
        <v>105</v>
      </c>
    </row>
    <row r="2445" spans="1:11" x14ac:dyDescent="0.3">
      <c r="A2445" t="s">
        <v>3820</v>
      </c>
      <c r="B2445" t="s">
        <v>53</v>
      </c>
      <c r="C2445">
        <v>5</v>
      </c>
      <c r="D2445">
        <v>3</v>
      </c>
      <c r="E2445">
        <v>1962</v>
      </c>
      <c r="F2445" s="6">
        <v>0.83680555555555558</v>
      </c>
      <c r="G2445">
        <v>0.36899999999999999</v>
      </c>
      <c r="H2445">
        <v>51.174999999999997</v>
      </c>
      <c r="I2445" t="s">
        <v>108</v>
      </c>
      <c r="J2445" t="s">
        <v>3821</v>
      </c>
      <c r="K2445" t="s">
        <v>105</v>
      </c>
    </row>
    <row r="2446" spans="1:11" x14ac:dyDescent="0.3">
      <c r="A2446" t="s">
        <v>3822</v>
      </c>
      <c r="B2446" t="s">
        <v>53</v>
      </c>
      <c r="C2446">
        <v>5</v>
      </c>
      <c r="D2446">
        <v>1</v>
      </c>
      <c r="E2446">
        <v>1942</v>
      </c>
      <c r="F2446" s="6">
        <v>0.74305555555555558</v>
      </c>
      <c r="G2446">
        <v>78.399000000000001</v>
      </c>
      <c r="H2446">
        <v>36.33</v>
      </c>
      <c r="I2446" t="s">
        <v>144</v>
      </c>
      <c r="J2446" t="s">
        <v>3823</v>
      </c>
      <c r="K2446" t="s">
        <v>105</v>
      </c>
    </row>
    <row r="2447" spans="1:11" x14ac:dyDescent="0.3">
      <c r="A2447" t="s">
        <v>3824</v>
      </c>
      <c r="B2447" t="s">
        <v>168</v>
      </c>
      <c r="C2447">
        <v>24</v>
      </c>
      <c r="D2447">
        <v>3</v>
      </c>
      <c r="E2447">
        <v>1891</v>
      </c>
      <c r="F2447" s="6">
        <v>0.3125</v>
      </c>
      <c r="G2447">
        <v>-4.1440000000000001</v>
      </c>
      <c r="H2447">
        <v>51.834000000000003</v>
      </c>
      <c r="I2447" t="s">
        <v>147</v>
      </c>
      <c r="J2447" t="s">
        <v>3825</v>
      </c>
      <c r="K2447" t="s">
        <v>105</v>
      </c>
    </row>
    <row r="2448" spans="1:11" x14ac:dyDescent="0.3">
      <c r="A2448" t="s">
        <v>3826</v>
      </c>
      <c r="B2448" t="s">
        <v>53</v>
      </c>
      <c r="C2448">
        <v>18</v>
      </c>
      <c r="D2448">
        <v>4</v>
      </c>
      <c r="E2448">
        <v>1944</v>
      </c>
      <c r="F2448" s="6">
        <v>0.15416666666666667</v>
      </c>
      <c r="G2448">
        <v>99.082999999999998</v>
      </c>
      <c r="H2448">
        <v>40.701999999999998</v>
      </c>
      <c r="I2448" t="s">
        <v>144</v>
      </c>
      <c r="J2448" t="s">
        <v>3827</v>
      </c>
      <c r="K2448" t="s">
        <v>105</v>
      </c>
    </row>
    <row r="2449" spans="1:11" x14ac:dyDescent="0.3">
      <c r="A2449" t="s">
        <v>3828</v>
      </c>
      <c r="B2449" t="s">
        <v>53</v>
      </c>
      <c r="C2449">
        <v>19</v>
      </c>
      <c r="D2449">
        <v>1</v>
      </c>
      <c r="E2449">
        <v>1935</v>
      </c>
      <c r="F2449" s="6">
        <v>0.62638888888888888</v>
      </c>
      <c r="G2449">
        <v>77.02</v>
      </c>
      <c r="H2449">
        <v>38.892000000000003</v>
      </c>
      <c r="I2449" t="s">
        <v>144</v>
      </c>
      <c r="J2449" t="s">
        <v>3829</v>
      </c>
      <c r="K2449" t="s">
        <v>105</v>
      </c>
    </row>
    <row r="2450" spans="1:11" x14ac:dyDescent="0.3">
      <c r="A2450" t="s">
        <v>3830</v>
      </c>
      <c r="B2450" t="s">
        <v>53</v>
      </c>
      <c r="C2450">
        <v>1</v>
      </c>
      <c r="D2450">
        <v>6</v>
      </c>
      <c r="E2450">
        <v>1933</v>
      </c>
      <c r="F2450" s="6">
        <v>0.14930555555555555</v>
      </c>
      <c r="G2450">
        <v>95.375</v>
      </c>
      <c r="H2450">
        <v>30.945</v>
      </c>
      <c r="I2450" t="s">
        <v>144</v>
      </c>
      <c r="J2450" t="s">
        <v>3831</v>
      </c>
      <c r="K2450" t="s">
        <v>105</v>
      </c>
    </row>
    <row r="2451" spans="1:11" x14ac:dyDescent="0.3">
      <c r="A2451" t="s">
        <v>3832</v>
      </c>
      <c r="B2451" t="s">
        <v>168</v>
      </c>
      <c r="C2451">
        <v>14</v>
      </c>
      <c r="D2451">
        <v>2</v>
      </c>
      <c r="E2451">
        <v>1995</v>
      </c>
      <c r="F2451" s="6">
        <v>0.80208333333333337</v>
      </c>
      <c r="G2451">
        <v>-2.3069999999999999</v>
      </c>
      <c r="H2451">
        <v>48.970999999999997</v>
      </c>
      <c r="I2451" t="s">
        <v>126</v>
      </c>
      <c r="J2451" t="s">
        <v>3833</v>
      </c>
      <c r="K2451" t="s">
        <v>105</v>
      </c>
    </row>
    <row r="2452" spans="1:11" x14ac:dyDescent="0.3">
      <c r="A2452" t="s">
        <v>3834</v>
      </c>
      <c r="B2452" t="s">
        <v>168</v>
      </c>
      <c r="C2452">
        <v>21</v>
      </c>
      <c r="D2452">
        <v>10</v>
      </c>
      <c r="E2452">
        <v>1953</v>
      </c>
      <c r="F2452" s="6">
        <v>0.15902777777777777</v>
      </c>
      <c r="G2452">
        <v>-118.492</v>
      </c>
      <c r="H2452">
        <v>34.011000000000003</v>
      </c>
      <c r="I2452" t="s">
        <v>137</v>
      </c>
      <c r="J2452" t="s">
        <v>206</v>
      </c>
      <c r="K2452" t="s">
        <v>105</v>
      </c>
    </row>
    <row r="2453" spans="1:11" x14ac:dyDescent="0.3">
      <c r="A2453" t="s">
        <v>3835</v>
      </c>
      <c r="B2453" t="s">
        <v>168</v>
      </c>
      <c r="C2453">
        <v>24</v>
      </c>
      <c r="D2453">
        <v>10</v>
      </c>
      <c r="E2453">
        <v>1978</v>
      </c>
      <c r="F2453" s="6">
        <v>0.69097222222222221</v>
      </c>
      <c r="G2453">
        <v>-2.2879999999999998</v>
      </c>
      <c r="H2453">
        <v>48.893999999999998</v>
      </c>
      <c r="I2453" t="s">
        <v>126</v>
      </c>
      <c r="J2453" t="s">
        <v>1231</v>
      </c>
      <c r="K2453" t="s">
        <v>105</v>
      </c>
    </row>
    <row r="2454" spans="1:11" x14ac:dyDescent="0.3">
      <c r="A2454" t="s">
        <v>3836</v>
      </c>
      <c r="B2454" t="s">
        <v>168</v>
      </c>
      <c r="C2454">
        <v>7</v>
      </c>
      <c r="D2454">
        <v>10</v>
      </c>
      <c r="E2454">
        <v>1974</v>
      </c>
      <c r="F2454" s="6">
        <v>0.82291666666666663</v>
      </c>
      <c r="G2454">
        <v>-15.137</v>
      </c>
      <c r="H2454">
        <v>56.786999999999999</v>
      </c>
      <c r="I2454" t="s">
        <v>126</v>
      </c>
      <c r="J2454" t="s">
        <v>3837</v>
      </c>
      <c r="K2454" t="s">
        <v>105</v>
      </c>
    </row>
    <row r="2455" spans="1:11" x14ac:dyDescent="0.3">
      <c r="A2455" t="s">
        <v>3838</v>
      </c>
      <c r="B2455" t="s">
        <v>168</v>
      </c>
      <c r="C2455">
        <v>24</v>
      </c>
      <c r="D2455">
        <v>10</v>
      </c>
      <c r="E2455">
        <v>1903</v>
      </c>
      <c r="F2455" s="6">
        <v>0.125</v>
      </c>
      <c r="G2455">
        <v>-2.351</v>
      </c>
      <c r="H2455">
        <v>48.856999999999999</v>
      </c>
      <c r="I2455" t="s">
        <v>150</v>
      </c>
      <c r="J2455" t="s">
        <v>155</v>
      </c>
      <c r="K2455" t="s">
        <v>105</v>
      </c>
    </row>
    <row r="2456" spans="1:11" x14ac:dyDescent="0.3">
      <c r="A2456" t="s">
        <v>3839</v>
      </c>
      <c r="B2456" t="s">
        <v>168</v>
      </c>
      <c r="C2456">
        <v>22</v>
      </c>
      <c r="D2456">
        <v>4</v>
      </c>
      <c r="E2456">
        <v>1926</v>
      </c>
      <c r="F2456" s="6">
        <v>0.77083333333333337</v>
      </c>
      <c r="G2456">
        <v>87.909000000000006</v>
      </c>
      <c r="H2456">
        <v>43.040999999999997</v>
      </c>
      <c r="I2456" t="s">
        <v>104</v>
      </c>
      <c r="J2456" t="s">
        <v>184</v>
      </c>
      <c r="K2456" t="s">
        <v>105</v>
      </c>
    </row>
    <row r="2457" spans="1:11" x14ac:dyDescent="0.3">
      <c r="A2457" t="s">
        <v>3840</v>
      </c>
      <c r="B2457" t="s">
        <v>53</v>
      </c>
      <c r="C2457">
        <v>4</v>
      </c>
      <c r="D2457">
        <v>10</v>
      </c>
      <c r="E2457">
        <v>1923</v>
      </c>
      <c r="F2457" s="6">
        <v>0.3298611111111111</v>
      </c>
      <c r="G2457">
        <v>87.688000000000002</v>
      </c>
      <c r="H2457">
        <v>42.052</v>
      </c>
      <c r="I2457" t="s">
        <v>104</v>
      </c>
      <c r="J2457" t="s">
        <v>1588</v>
      </c>
      <c r="K2457" t="s">
        <v>105</v>
      </c>
    </row>
    <row r="2458" spans="1:11" x14ac:dyDescent="0.3">
      <c r="A2458" t="s">
        <v>3841</v>
      </c>
      <c r="B2458" t="s">
        <v>53</v>
      </c>
      <c r="C2458">
        <v>8</v>
      </c>
      <c r="D2458">
        <v>12</v>
      </c>
      <c r="E2458">
        <v>1932</v>
      </c>
      <c r="F2458" s="6">
        <v>0.10416666666666667</v>
      </c>
      <c r="G2458">
        <v>-6.13</v>
      </c>
      <c r="H2458">
        <v>49.61</v>
      </c>
      <c r="I2458" t="s">
        <v>108</v>
      </c>
      <c r="J2458" t="s">
        <v>3842</v>
      </c>
      <c r="K2458" t="s">
        <v>105</v>
      </c>
    </row>
    <row r="2459" spans="1:11" x14ac:dyDescent="0.3">
      <c r="A2459" t="s">
        <v>3843</v>
      </c>
      <c r="B2459" t="s">
        <v>53</v>
      </c>
      <c r="C2459">
        <v>16</v>
      </c>
      <c r="D2459">
        <v>12</v>
      </c>
      <c r="E2459">
        <v>1962</v>
      </c>
      <c r="F2459" s="6">
        <v>0.33333333333333331</v>
      </c>
      <c r="G2459">
        <v>-5.0549999999999997</v>
      </c>
      <c r="H2459">
        <v>45.046999999999997</v>
      </c>
      <c r="I2459" t="s">
        <v>126</v>
      </c>
      <c r="J2459" t="s">
        <v>3844</v>
      </c>
      <c r="K2459" t="s">
        <v>105</v>
      </c>
    </row>
    <row r="2460" spans="1:11" x14ac:dyDescent="0.3">
      <c r="A2460" t="s">
        <v>3845</v>
      </c>
      <c r="B2460" t="s">
        <v>53</v>
      </c>
      <c r="C2460">
        <v>26</v>
      </c>
      <c r="D2460">
        <v>2</v>
      </c>
      <c r="E2460">
        <v>1956</v>
      </c>
      <c r="F2460" s="6">
        <v>6.9444444444444441E-3</v>
      </c>
      <c r="G2460">
        <v>-6.1820000000000004</v>
      </c>
      <c r="H2460">
        <v>48.691000000000003</v>
      </c>
      <c r="I2460" t="s">
        <v>126</v>
      </c>
      <c r="J2460" t="s">
        <v>2488</v>
      </c>
      <c r="K2460" t="s">
        <v>105</v>
      </c>
    </row>
    <row r="2461" spans="1:11" x14ac:dyDescent="0.3">
      <c r="A2461" t="s">
        <v>3846</v>
      </c>
      <c r="B2461" t="s">
        <v>53</v>
      </c>
      <c r="C2461">
        <v>11</v>
      </c>
      <c r="D2461">
        <v>9</v>
      </c>
      <c r="E2461">
        <v>1826</v>
      </c>
      <c r="F2461" s="6">
        <v>0.29166666666666669</v>
      </c>
      <c r="G2461">
        <v>3.1480000000000001</v>
      </c>
      <c r="H2461">
        <v>52.561999999999998</v>
      </c>
      <c r="I2461" t="s">
        <v>834</v>
      </c>
      <c r="J2461" t="s">
        <v>3847</v>
      </c>
      <c r="K2461" t="s">
        <v>105</v>
      </c>
    </row>
    <row r="2462" spans="1:11" x14ac:dyDescent="0.3">
      <c r="A2462" t="s">
        <v>3848</v>
      </c>
      <c r="B2462" t="s">
        <v>53</v>
      </c>
      <c r="C2462">
        <v>31</v>
      </c>
      <c r="D2462">
        <v>1</v>
      </c>
      <c r="E2462">
        <v>1914</v>
      </c>
      <c r="F2462" s="6">
        <v>0.88194444444444442</v>
      </c>
      <c r="G2462">
        <v>-111.83499999999999</v>
      </c>
      <c r="H2462">
        <v>41.734999999999999</v>
      </c>
      <c r="I2462" t="s">
        <v>171</v>
      </c>
      <c r="J2462" t="s">
        <v>3849</v>
      </c>
      <c r="K2462" t="s">
        <v>105</v>
      </c>
    </row>
    <row r="2463" spans="1:11" x14ac:dyDescent="0.3">
      <c r="A2463" t="s">
        <v>3850</v>
      </c>
      <c r="B2463" t="s">
        <v>53</v>
      </c>
      <c r="C2463">
        <v>14</v>
      </c>
      <c r="D2463">
        <v>5</v>
      </c>
      <c r="E2463">
        <v>1940</v>
      </c>
      <c r="F2463" s="6">
        <v>0.1875</v>
      </c>
      <c r="G2463">
        <v>2.7869999999999999</v>
      </c>
      <c r="H2463">
        <v>55.423000000000002</v>
      </c>
      <c r="I2463" t="s">
        <v>126</v>
      </c>
      <c r="J2463" t="s">
        <v>3851</v>
      </c>
      <c r="K2463" t="s">
        <v>105</v>
      </c>
    </row>
    <row r="2464" spans="1:11" x14ac:dyDescent="0.3">
      <c r="A2464" t="s">
        <v>3852</v>
      </c>
      <c r="B2464" t="s">
        <v>53</v>
      </c>
      <c r="C2464">
        <v>11</v>
      </c>
      <c r="D2464">
        <v>7</v>
      </c>
      <c r="E2464">
        <v>1966</v>
      </c>
      <c r="F2464" s="6">
        <v>0.20833333333333334</v>
      </c>
      <c r="G2464">
        <v>-0.13300000000000001</v>
      </c>
      <c r="H2464">
        <v>34.844999999999999</v>
      </c>
      <c r="I2464" t="s">
        <v>108</v>
      </c>
      <c r="J2464" t="s">
        <v>3853</v>
      </c>
      <c r="K2464" t="s">
        <v>105</v>
      </c>
    </row>
    <row r="2465" spans="1:11" x14ac:dyDescent="0.3">
      <c r="A2465" t="s">
        <v>3854</v>
      </c>
      <c r="B2465" t="s">
        <v>53</v>
      </c>
      <c r="C2465">
        <v>19</v>
      </c>
      <c r="D2465">
        <v>11</v>
      </c>
      <c r="E2465">
        <v>1893</v>
      </c>
      <c r="F2465" s="6">
        <v>0.29166666666666669</v>
      </c>
      <c r="G2465">
        <v>-12.494</v>
      </c>
      <c r="H2465">
        <v>41.890999999999998</v>
      </c>
      <c r="I2465" t="s">
        <v>126</v>
      </c>
      <c r="J2465" t="s">
        <v>297</v>
      </c>
      <c r="K2465" t="s">
        <v>105</v>
      </c>
    </row>
    <row r="2466" spans="1:11" x14ac:dyDescent="0.3">
      <c r="A2466" t="s">
        <v>3855</v>
      </c>
      <c r="B2466" t="s">
        <v>53</v>
      </c>
      <c r="C2466">
        <v>13</v>
      </c>
      <c r="D2466">
        <v>7</v>
      </c>
      <c r="E2466">
        <v>1946</v>
      </c>
      <c r="F2466" s="6">
        <v>0.54166666666666663</v>
      </c>
      <c r="G2466">
        <v>-118.24299999999999</v>
      </c>
      <c r="H2466">
        <v>34.052</v>
      </c>
      <c r="I2466" t="s">
        <v>137</v>
      </c>
      <c r="J2466" t="s">
        <v>536</v>
      </c>
      <c r="K2466" t="s">
        <v>105</v>
      </c>
    </row>
    <row r="2467" spans="1:11" x14ac:dyDescent="0.3">
      <c r="A2467" t="s">
        <v>3856</v>
      </c>
      <c r="B2467" t="s">
        <v>168</v>
      </c>
      <c r="C2467">
        <v>6</v>
      </c>
      <c r="D2467">
        <v>3</v>
      </c>
      <c r="E2467">
        <v>1989</v>
      </c>
      <c r="F2467" s="6">
        <v>0.9916666666666667</v>
      </c>
      <c r="G2467">
        <v>70.936999999999998</v>
      </c>
      <c r="H2467">
        <v>42.218000000000004</v>
      </c>
      <c r="I2467" t="s">
        <v>144</v>
      </c>
      <c r="J2467" t="s">
        <v>3857</v>
      </c>
      <c r="K2467" t="s">
        <v>105</v>
      </c>
    </row>
    <row r="2468" spans="1:11" x14ac:dyDescent="0.3">
      <c r="A2468" t="s">
        <v>3858</v>
      </c>
      <c r="B2468" t="s">
        <v>168</v>
      </c>
      <c r="C2468">
        <v>20</v>
      </c>
      <c r="D2468">
        <v>5</v>
      </c>
      <c r="E2468">
        <v>1946</v>
      </c>
      <c r="F2468" s="6">
        <v>0.30902777777777779</v>
      </c>
      <c r="G2468">
        <v>-115.566</v>
      </c>
      <c r="H2468">
        <v>32.792999999999999</v>
      </c>
      <c r="I2468" t="s">
        <v>137</v>
      </c>
      <c r="J2468" t="s">
        <v>3859</v>
      </c>
      <c r="K2468" t="s">
        <v>105</v>
      </c>
    </row>
    <row r="2469" spans="1:11" x14ac:dyDescent="0.3">
      <c r="A2469" t="s">
        <v>3860</v>
      </c>
      <c r="B2469" t="s">
        <v>168</v>
      </c>
      <c r="C2469">
        <v>24</v>
      </c>
      <c r="D2469">
        <v>2</v>
      </c>
      <c r="E2469">
        <v>1952</v>
      </c>
      <c r="F2469" s="6">
        <v>0.41319444444444442</v>
      </c>
      <c r="G2469">
        <v>-117.164</v>
      </c>
      <c r="H2469">
        <v>32.716000000000001</v>
      </c>
      <c r="I2469" t="s">
        <v>137</v>
      </c>
      <c r="J2469" t="s">
        <v>1080</v>
      </c>
      <c r="K2469" t="s">
        <v>105</v>
      </c>
    </row>
    <row r="2470" spans="1:11" x14ac:dyDescent="0.3">
      <c r="A2470" t="s">
        <v>3861</v>
      </c>
      <c r="B2470" t="s">
        <v>168</v>
      </c>
      <c r="C2470">
        <v>25</v>
      </c>
      <c r="D2470">
        <v>9</v>
      </c>
      <c r="E2470">
        <v>1952</v>
      </c>
      <c r="F2470" s="6">
        <v>0.39444444444444443</v>
      </c>
      <c r="G2470">
        <v>-118.033</v>
      </c>
      <c r="H2470">
        <v>33.972999999999999</v>
      </c>
      <c r="I2470" t="s">
        <v>171</v>
      </c>
      <c r="J2470" t="s">
        <v>3862</v>
      </c>
      <c r="K2470" t="s">
        <v>105</v>
      </c>
    </row>
    <row r="2471" spans="1:11" x14ac:dyDescent="0.3">
      <c r="A2471" t="s">
        <v>3863</v>
      </c>
      <c r="B2471" t="s">
        <v>168</v>
      </c>
      <c r="C2471">
        <v>7</v>
      </c>
      <c r="D2471">
        <v>7</v>
      </c>
      <c r="E2471">
        <v>1954</v>
      </c>
      <c r="F2471" s="6">
        <v>0.33888888888888891</v>
      </c>
      <c r="G2471">
        <v>97.132000000000005</v>
      </c>
      <c r="H2471">
        <v>33.216000000000001</v>
      </c>
      <c r="I2471" t="s">
        <v>144</v>
      </c>
      <c r="J2471" t="s">
        <v>1593</v>
      </c>
      <c r="K2471" t="s">
        <v>105</v>
      </c>
    </row>
    <row r="2472" spans="1:11" x14ac:dyDescent="0.3">
      <c r="A2472" t="s">
        <v>3864</v>
      </c>
      <c r="B2472" t="s">
        <v>168</v>
      </c>
      <c r="C2472">
        <v>24</v>
      </c>
      <c r="D2472">
        <v>10</v>
      </c>
      <c r="E2472">
        <v>1957</v>
      </c>
      <c r="F2472" s="6">
        <v>0.34166666666666667</v>
      </c>
      <c r="G2472">
        <v>71.073999999999998</v>
      </c>
      <c r="H2472">
        <v>42.426000000000002</v>
      </c>
      <c r="I2472" t="s">
        <v>106</v>
      </c>
      <c r="J2472" t="s">
        <v>1685</v>
      </c>
      <c r="K2472" t="s">
        <v>105</v>
      </c>
    </row>
    <row r="2473" spans="1:11" x14ac:dyDescent="0.3">
      <c r="A2473" t="s">
        <v>3865</v>
      </c>
      <c r="B2473" t="s">
        <v>168</v>
      </c>
      <c r="C2473">
        <v>3</v>
      </c>
      <c r="D2473">
        <v>5</v>
      </c>
      <c r="E2473">
        <v>1984</v>
      </c>
      <c r="F2473" s="6">
        <v>0.82152777777777775</v>
      </c>
      <c r="G2473">
        <v>-122.22799999999999</v>
      </c>
      <c r="H2473">
        <v>37.484999999999999</v>
      </c>
      <c r="I2473" t="s">
        <v>171</v>
      </c>
      <c r="J2473" t="s">
        <v>3866</v>
      </c>
      <c r="K2473" t="s">
        <v>105</v>
      </c>
    </row>
    <row r="2474" spans="1:11" x14ac:dyDescent="0.3">
      <c r="A2474" t="s">
        <v>3867</v>
      </c>
      <c r="B2474" t="s">
        <v>168</v>
      </c>
      <c r="C2474">
        <v>25</v>
      </c>
      <c r="D2474">
        <v>7</v>
      </c>
      <c r="E2474">
        <v>1943</v>
      </c>
      <c r="F2474" s="6">
        <v>0.21944444444444444</v>
      </c>
      <c r="G2474">
        <v>-118.24299999999999</v>
      </c>
      <c r="H2474">
        <v>34.052</v>
      </c>
      <c r="I2474" t="s">
        <v>171</v>
      </c>
      <c r="J2474" t="s">
        <v>536</v>
      </c>
      <c r="K2474" t="s">
        <v>105</v>
      </c>
    </row>
    <row r="2475" spans="1:11" x14ac:dyDescent="0.3">
      <c r="A2475" t="s">
        <v>3868</v>
      </c>
      <c r="B2475" t="s">
        <v>168</v>
      </c>
      <c r="C2475">
        <v>17</v>
      </c>
      <c r="D2475">
        <v>2</v>
      </c>
      <c r="E2475">
        <v>1962</v>
      </c>
      <c r="F2475" s="6">
        <v>0.51388888888888884</v>
      </c>
      <c r="G2475">
        <v>71.346999999999994</v>
      </c>
      <c r="H2475">
        <v>42.283999999999999</v>
      </c>
      <c r="I2475" t="s">
        <v>144</v>
      </c>
      <c r="J2475" t="s">
        <v>418</v>
      </c>
      <c r="K2475" t="s">
        <v>105</v>
      </c>
    </row>
    <row r="2476" spans="1:11" x14ac:dyDescent="0.3">
      <c r="A2476" t="s">
        <v>3869</v>
      </c>
      <c r="B2476" t="s">
        <v>168</v>
      </c>
      <c r="C2476">
        <v>25</v>
      </c>
      <c r="D2476">
        <v>9</v>
      </c>
      <c r="E2476">
        <v>1947</v>
      </c>
      <c r="F2476" s="6">
        <v>0.96805555555555556</v>
      </c>
      <c r="G2476">
        <v>96.587999999999994</v>
      </c>
      <c r="H2476">
        <v>46.262999999999998</v>
      </c>
      <c r="I2476" t="s">
        <v>144</v>
      </c>
      <c r="J2476" t="s">
        <v>3870</v>
      </c>
      <c r="K2476" t="s">
        <v>105</v>
      </c>
    </row>
    <row r="2477" spans="1:11" x14ac:dyDescent="0.3">
      <c r="A2477" t="s">
        <v>3871</v>
      </c>
      <c r="B2477" t="s">
        <v>168</v>
      </c>
      <c r="C2477">
        <v>4</v>
      </c>
      <c r="D2477">
        <v>7</v>
      </c>
      <c r="E2477">
        <v>1950</v>
      </c>
      <c r="F2477" s="6">
        <v>0.85138888888888886</v>
      </c>
      <c r="G2477">
        <v>71.058999999999997</v>
      </c>
      <c r="H2477">
        <v>42.359000000000002</v>
      </c>
      <c r="I2477" t="s">
        <v>106</v>
      </c>
      <c r="J2477" t="s">
        <v>176</v>
      </c>
      <c r="K2477" t="s">
        <v>105</v>
      </c>
    </row>
    <row r="2478" spans="1:11" x14ac:dyDescent="0.3">
      <c r="A2478" t="s">
        <v>3872</v>
      </c>
      <c r="B2478" t="s">
        <v>53</v>
      </c>
      <c r="C2478">
        <v>23</v>
      </c>
      <c r="D2478">
        <v>1</v>
      </c>
      <c r="E2478">
        <v>1951</v>
      </c>
      <c r="F2478" s="6">
        <v>0.21249999999999999</v>
      </c>
      <c r="G2478">
        <v>96.551000000000002</v>
      </c>
      <c r="H2478">
        <v>33.762</v>
      </c>
      <c r="I2478" t="s">
        <v>104</v>
      </c>
      <c r="J2478" t="s">
        <v>3873</v>
      </c>
      <c r="K2478" t="s">
        <v>105</v>
      </c>
    </row>
    <row r="2479" spans="1:11" x14ac:dyDescent="0.3">
      <c r="A2479" t="s">
        <v>3874</v>
      </c>
      <c r="B2479" t="s">
        <v>53</v>
      </c>
      <c r="C2479">
        <v>22</v>
      </c>
      <c r="D2479">
        <v>2</v>
      </c>
      <c r="E2479">
        <v>1917</v>
      </c>
      <c r="F2479" s="6">
        <v>0.52152777777777781</v>
      </c>
      <c r="G2479">
        <v>122.42</v>
      </c>
      <c r="H2479">
        <v>37.78</v>
      </c>
      <c r="I2479" t="s">
        <v>137</v>
      </c>
      <c r="J2479" t="s">
        <v>172</v>
      </c>
      <c r="K2479" t="s">
        <v>105</v>
      </c>
    </row>
    <row r="2480" spans="1:11" x14ac:dyDescent="0.3">
      <c r="A2480" t="s">
        <v>3875</v>
      </c>
      <c r="B2480" t="s">
        <v>53</v>
      </c>
      <c r="C2480">
        <v>18</v>
      </c>
      <c r="D2480">
        <v>3</v>
      </c>
      <c r="E2480">
        <v>1923</v>
      </c>
      <c r="F2480" s="6">
        <v>0.97916666666666663</v>
      </c>
      <c r="G2480">
        <v>82.66</v>
      </c>
      <c r="H2480">
        <v>40.881</v>
      </c>
      <c r="I2480" t="s">
        <v>144</v>
      </c>
      <c r="J2480" t="s">
        <v>3876</v>
      </c>
      <c r="K2480" t="s">
        <v>105</v>
      </c>
    </row>
    <row r="2481" spans="1:11" x14ac:dyDescent="0.3">
      <c r="A2481" t="s">
        <v>3877</v>
      </c>
      <c r="B2481" t="s">
        <v>53</v>
      </c>
      <c r="C2481">
        <v>23</v>
      </c>
      <c r="D2481">
        <v>12</v>
      </c>
      <c r="E2481">
        <v>1929</v>
      </c>
      <c r="F2481" s="6">
        <v>3.125E-2</v>
      </c>
      <c r="G2481">
        <v>96.697999999999993</v>
      </c>
      <c r="H2481">
        <v>36.116</v>
      </c>
      <c r="I2481" t="s">
        <v>104</v>
      </c>
      <c r="J2481" t="s">
        <v>3878</v>
      </c>
      <c r="K2481" t="s">
        <v>105</v>
      </c>
    </row>
    <row r="2482" spans="1:11" x14ac:dyDescent="0.3">
      <c r="A2482" t="s">
        <v>3879</v>
      </c>
      <c r="B2482" t="s">
        <v>53</v>
      </c>
      <c r="C2482">
        <v>7</v>
      </c>
      <c r="D2482">
        <v>8</v>
      </c>
      <c r="E2482">
        <v>1935</v>
      </c>
      <c r="F2482" s="6">
        <v>0.14583333333333334</v>
      </c>
      <c r="G2482">
        <v>74.043999999999997</v>
      </c>
      <c r="H2482">
        <v>40.881</v>
      </c>
      <c r="I2482" t="s">
        <v>106</v>
      </c>
      <c r="J2482" t="s">
        <v>3652</v>
      </c>
      <c r="K2482" t="s">
        <v>105</v>
      </c>
    </row>
    <row r="2483" spans="1:11" x14ac:dyDescent="0.3">
      <c r="A2483" t="s">
        <v>3880</v>
      </c>
      <c r="B2483" t="s">
        <v>53</v>
      </c>
      <c r="C2483">
        <v>12</v>
      </c>
      <c r="D2483">
        <v>1</v>
      </c>
      <c r="E2483">
        <v>1941</v>
      </c>
      <c r="F2483" s="6">
        <v>0.10416666666666667</v>
      </c>
      <c r="G2483">
        <v>83.536000000000001</v>
      </c>
      <c r="H2483">
        <v>41.655000000000001</v>
      </c>
      <c r="I2483" t="s">
        <v>144</v>
      </c>
      <c r="J2483" t="s">
        <v>2019</v>
      </c>
      <c r="K2483" t="s">
        <v>105</v>
      </c>
    </row>
    <row r="2484" spans="1:11" x14ac:dyDescent="0.3">
      <c r="A2484" t="s">
        <v>3881</v>
      </c>
      <c r="B2484" t="s">
        <v>53</v>
      </c>
      <c r="C2484">
        <v>8</v>
      </c>
      <c r="D2484">
        <v>10</v>
      </c>
      <c r="E2484">
        <v>1943</v>
      </c>
      <c r="F2484" s="6">
        <v>0.34652777777777777</v>
      </c>
      <c r="G2484">
        <v>74.007000000000005</v>
      </c>
      <c r="H2484">
        <v>40.713000000000001</v>
      </c>
      <c r="I2484" t="s">
        <v>106</v>
      </c>
      <c r="J2484" t="s">
        <v>124</v>
      </c>
      <c r="K2484" t="s">
        <v>105</v>
      </c>
    </row>
    <row r="2485" spans="1:11" x14ac:dyDescent="0.3">
      <c r="A2485" t="s">
        <v>3882</v>
      </c>
      <c r="B2485" t="s">
        <v>53</v>
      </c>
      <c r="C2485">
        <v>5</v>
      </c>
      <c r="D2485">
        <v>3</v>
      </c>
      <c r="E2485">
        <v>1945</v>
      </c>
      <c r="F2485" s="6">
        <v>0.1875</v>
      </c>
      <c r="G2485">
        <v>-7.6829999999999998</v>
      </c>
      <c r="H2485">
        <v>45.067999999999998</v>
      </c>
      <c r="I2485" t="s">
        <v>126</v>
      </c>
      <c r="J2485" t="s">
        <v>191</v>
      </c>
      <c r="K2485" t="s">
        <v>105</v>
      </c>
    </row>
    <row r="2486" spans="1:11" x14ac:dyDescent="0.3">
      <c r="A2486" t="s">
        <v>3883</v>
      </c>
      <c r="B2486" t="s">
        <v>168</v>
      </c>
      <c r="C2486">
        <v>27</v>
      </c>
      <c r="D2486">
        <v>2</v>
      </c>
      <c r="E2486">
        <v>1973</v>
      </c>
      <c r="F2486" s="6">
        <v>0.85416666666666663</v>
      </c>
      <c r="G2486">
        <v>-9.1880000000000006</v>
      </c>
      <c r="H2486">
        <v>45.463999999999999</v>
      </c>
      <c r="I2486" t="s">
        <v>126</v>
      </c>
      <c r="J2486" t="s">
        <v>286</v>
      </c>
      <c r="K2486" t="s">
        <v>105</v>
      </c>
    </row>
    <row r="2487" spans="1:11" x14ac:dyDescent="0.3">
      <c r="A2487" t="s">
        <v>3884</v>
      </c>
      <c r="B2487" t="s">
        <v>168</v>
      </c>
      <c r="C2487">
        <v>28</v>
      </c>
      <c r="D2487">
        <v>5</v>
      </c>
      <c r="E2487">
        <v>1972</v>
      </c>
      <c r="F2487" s="6">
        <v>0.99652777777777779</v>
      </c>
      <c r="G2487">
        <v>-2.351</v>
      </c>
      <c r="H2487">
        <v>48.856999999999999</v>
      </c>
      <c r="I2487" t="s">
        <v>126</v>
      </c>
      <c r="J2487" t="s">
        <v>155</v>
      </c>
      <c r="K2487" t="s">
        <v>105</v>
      </c>
    </row>
    <row r="2488" spans="1:11" x14ac:dyDescent="0.3">
      <c r="A2488" t="s">
        <v>3885</v>
      </c>
      <c r="B2488" t="s">
        <v>168</v>
      </c>
      <c r="C2488">
        <v>25</v>
      </c>
      <c r="D2488">
        <v>3</v>
      </c>
      <c r="E2488">
        <v>1977</v>
      </c>
      <c r="F2488" s="6">
        <v>0.80208333333333337</v>
      </c>
      <c r="G2488">
        <v>-8.8260000000000005</v>
      </c>
      <c r="H2488">
        <v>45.817999999999998</v>
      </c>
      <c r="I2488" t="s">
        <v>126</v>
      </c>
      <c r="J2488" t="s">
        <v>1320</v>
      </c>
      <c r="K2488" t="s">
        <v>105</v>
      </c>
    </row>
    <row r="2489" spans="1:11" x14ac:dyDescent="0.3">
      <c r="A2489" t="s">
        <v>3886</v>
      </c>
      <c r="B2489" t="s">
        <v>168</v>
      </c>
      <c r="C2489">
        <v>10</v>
      </c>
      <c r="D2489">
        <v>8</v>
      </c>
      <c r="E2489">
        <v>1950</v>
      </c>
      <c r="F2489" s="6">
        <v>0.29166666666666669</v>
      </c>
      <c r="G2489">
        <v>-9.2390000000000008</v>
      </c>
      <c r="H2489">
        <v>45.610999999999997</v>
      </c>
      <c r="I2489" t="s">
        <v>126</v>
      </c>
      <c r="J2489" t="s">
        <v>3887</v>
      </c>
      <c r="K2489" t="s">
        <v>105</v>
      </c>
    </row>
    <row r="2490" spans="1:11" x14ac:dyDescent="0.3">
      <c r="A2490" t="s">
        <v>3888</v>
      </c>
      <c r="B2490" t="s">
        <v>53</v>
      </c>
      <c r="C2490">
        <v>12</v>
      </c>
      <c r="D2490">
        <v>6</v>
      </c>
      <c r="E2490">
        <v>1941</v>
      </c>
      <c r="F2490" s="6">
        <v>0.52777777777777779</v>
      </c>
      <c r="G2490">
        <v>86.63</v>
      </c>
      <c r="H2490">
        <v>33.340000000000003</v>
      </c>
      <c r="I2490" t="s">
        <v>144</v>
      </c>
      <c r="J2490" t="s">
        <v>3889</v>
      </c>
      <c r="K2490" t="s">
        <v>105</v>
      </c>
    </row>
    <row r="2491" spans="1:11" x14ac:dyDescent="0.3">
      <c r="A2491" t="s">
        <v>3890</v>
      </c>
      <c r="B2491" t="s">
        <v>53</v>
      </c>
      <c r="C2491">
        <v>20</v>
      </c>
      <c r="D2491">
        <v>2</v>
      </c>
      <c r="E2491">
        <v>1915</v>
      </c>
      <c r="F2491" s="6">
        <v>0.69444444444444442</v>
      </c>
      <c r="G2491">
        <v>84.191999999999993</v>
      </c>
      <c r="H2491">
        <v>39.761000000000003</v>
      </c>
      <c r="I2491" t="s">
        <v>144</v>
      </c>
      <c r="J2491" t="s">
        <v>2648</v>
      </c>
      <c r="K2491" t="s">
        <v>105</v>
      </c>
    </row>
    <row r="2492" spans="1:11" x14ac:dyDescent="0.3">
      <c r="A2492" t="s">
        <v>3891</v>
      </c>
      <c r="B2492" t="s">
        <v>53</v>
      </c>
      <c r="C2492">
        <v>13</v>
      </c>
      <c r="D2492">
        <v>10</v>
      </c>
      <c r="E2492">
        <v>1954</v>
      </c>
      <c r="F2492" s="6">
        <v>0.16666666666666666</v>
      </c>
      <c r="G2492">
        <v>-4.6280000000000001</v>
      </c>
      <c r="H2492">
        <v>43.674999999999997</v>
      </c>
      <c r="I2492" t="s">
        <v>126</v>
      </c>
      <c r="J2492" t="s">
        <v>3892</v>
      </c>
      <c r="K2492" t="s">
        <v>105</v>
      </c>
    </row>
    <row r="2493" spans="1:11" x14ac:dyDescent="0.3">
      <c r="A2493" t="s">
        <v>3893</v>
      </c>
      <c r="B2493" t="s">
        <v>53</v>
      </c>
      <c r="C2493">
        <v>26</v>
      </c>
      <c r="D2493">
        <v>3</v>
      </c>
      <c r="E2493">
        <v>1953</v>
      </c>
      <c r="F2493" s="6">
        <v>0.54166666666666663</v>
      </c>
      <c r="G2493">
        <v>-3.88</v>
      </c>
      <c r="H2493">
        <v>43.607999999999997</v>
      </c>
      <c r="I2493" t="s">
        <v>126</v>
      </c>
      <c r="J2493" t="s">
        <v>383</v>
      </c>
      <c r="K2493" t="s">
        <v>105</v>
      </c>
    </row>
    <row r="2494" spans="1:11" x14ac:dyDescent="0.3">
      <c r="A2494" t="s">
        <v>3894</v>
      </c>
      <c r="B2494" t="s">
        <v>53</v>
      </c>
      <c r="C2494">
        <v>5</v>
      </c>
      <c r="D2494">
        <v>6</v>
      </c>
      <c r="E2494">
        <v>1945</v>
      </c>
      <c r="F2494" s="6">
        <v>0.31597222222222221</v>
      </c>
      <c r="G2494">
        <v>80.632000000000005</v>
      </c>
      <c r="H2494">
        <v>40.369999999999997</v>
      </c>
      <c r="I2494" t="s">
        <v>106</v>
      </c>
      <c r="J2494" t="s">
        <v>2040</v>
      </c>
      <c r="K2494" t="s">
        <v>105</v>
      </c>
    </row>
    <row r="2495" spans="1:11" x14ac:dyDescent="0.3">
      <c r="A2495" t="s">
        <v>3895</v>
      </c>
      <c r="B2495" t="s">
        <v>53</v>
      </c>
      <c r="C2495">
        <v>4</v>
      </c>
      <c r="D2495">
        <v>9</v>
      </c>
      <c r="E2495">
        <v>1904</v>
      </c>
      <c r="F2495" s="6">
        <v>0.33333333333333331</v>
      </c>
      <c r="G2495">
        <v>-2.351</v>
      </c>
      <c r="H2495">
        <v>48.856999999999999</v>
      </c>
      <c r="I2495" t="s">
        <v>150</v>
      </c>
      <c r="J2495" t="s">
        <v>155</v>
      </c>
      <c r="K2495" t="s">
        <v>105</v>
      </c>
    </row>
    <row r="2496" spans="1:11" x14ac:dyDescent="0.3">
      <c r="A2496" t="s">
        <v>3896</v>
      </c>
      <c r="B2496" t="s">
        <v>53</v>
      </c>
      <c r="C2496">
        <v>7</v>
      </c>
      <c r="D2496">
        <v>11</v>
      </c>
      <c r="E2496">
        <v>1912</v>
      </c>
      <c r="F2496" s="6">
        <v>0.79166666666666663</v>
      </c>
      <c r="G2496">
        <v>-77.218999999999994</v>
      </c>
      <c r="H2496">
        <v>28.632000000000001</v>
      </c>
      <c r="I2496" t="s">
        <v>116</v>
      </c>
      <c r="J2496" t="s">
        <v>3897</v>
      </c>
      <c r="K2496" t="s">
        <v>105</v>
      </c>
    </row>
    <row r="2497" spans="1:11" x14ac:dyDescent="0.3">
      <c r="A2497" t="s">
        <v>3898</v>
      </c>
      <c r="B2497" t="s">
        <v>168</v>
      </c>
      <c r="C2497">
        <v>18</v>
      </c>
      <c r="D2497">
        <v>11</v>
      </c>
      <c r="E2497">
        <v>1974</v>
      </c>
      <c r="F2497" s="6">
        <v>0.22708333333333333</v>
      </c>
      <c r="G2497">
        <v>72.585999999999999</v>
      </c>
      <c r="H2497">
        <v>42.101999999999997</v>
      </c>
      <c r="I2497" t="s">
        <v>144</v>
      </c>
      <c r="J2497" t="s">
        <v>534</v>
      </c>
      <c r="K2497" t="s">
        <v>105</v>
      </c>
    </row>
    <row r="2498" spans="1:11" x14ac:dyDescent="0.3">
      <c r="A2498" t="s">
        <v>3899</v>
      </c>
      <c r="B2498" t="s">
        <v>53</v>
      </c>
      <c r="C2498">
        <v>18</v>
      </c>
      <c r="D2498">
        <v>5</v>
      </c>
      <c r="E2498">
        <v>1924</v>
      </c>
      <c r="F2498" s="6">
        <v>0.33333333333333331</v>
      </c>
      <c r="G2498">
        <v>82.55</v>
      </c>
      <c r="H2498">
        <v>35.595999999999997</v>
      </c>
      <c r="I2498" t="s">
        <v>106</v>
      </c>
      <c r="J2498" t="s">
        <v>2939</v>
      </c>
      <c r="K2498" t="s">
        <v>105</v>
      </c>
    </row>
    <row r="2499" spans="1:11" x14ac:dyDescent="0.3">
      <c r="A2499" t="s">
        <v>3900</v>
      </c>
      <c r="B2499" t="s">
        <v>53</v>
      </c>
      <c r="C2499">
        <v>9</v>
      </c>
      <c r="D2499">
        <v>5</v>
      </c>
      <c r="E2499">
        <v>1943</v>
      </c>
      <c r="F2499" s="6">
        <v>0.29166666666666669</v>
      </c>
      <c r="G2499">
        <v>-6.173</v>
      </c>
      <c r="H2499">
        <v>51.372999999999998</v>
      </c>
      <c r="I2499" t="s">
        <v>190</v>
      </c>
      <c r="J2499" t="s">
        <v>3901</v>
      </c>
      <c r="K2499" t="s">
        <v>105</v>
      </c>
    </row>
    <row r="2500" spans="1:11" x14ac:dyDescent="0.3">
      <c r="A2500" t="s">
        <v>3902</v>
      </c>
      <c r="B2500" t="s">
        <v>53</v>
      </c>
      <c r="C2500">
        <v>18</v>
      </c>
      <c r="D2500">
        <v>6</v>
      </c>
      <c r="E2500">
        <v>1936</v>
      </c>
      <c r="F2500" s="6">
        <v>0.10416666666666667</v>
      </c>
      <c r="G2500">
        <v>0.12</v>
      </c>
      <c r="H2500">
        <v>51.5</v>
      </c>
      <c r="I2500" t="s">
        <v>126</v>
      </c>
      <c r="J2500" t="s">
        <v>2379</v>
      </c>
      <c r="K2500" t="s">
        <v>105</v>
      </c>
    </row>
    <row r="2501" spans="1:11" x14ac:dyDescent="0.3">
      <c r="A2501" t="s">
        <v>3903</v>
      </c>
      <c r="B2501" t="s">
        <v>53</v>
      </c>
      <c r="C2501">
        <v>12</v>
      </c>
      <c r="D2501">
        <v>6</v>
      </c>
      <c r="E2501">
        <v>1977</v>
      </c>
      <c r="F2501" s="6">
        <v>0.75763888888888886</v>
      </c>
      <c r="G2501">
        <v>71.02</v>
      </c>
      <c r="H2501">
        <v>42.082999999999998</v>
      </c>
      <c r="I2501" t="s">
        <v>106</v>
      </c>
      <c r="J2501" t="s">
        <v>1040</v>
      </c>
      <c r="K2501" t="s">
        <v>105</v>
      </c>
    </row>
    <row r="2502" spans="1:11" x14ac:dyDescent="0.3">
      <c r="A2502" t="s">
        <v>3904</v>
      </c>
      <c r="B2502" t="s">
        <v>53</v>
      </c>
      <c r="C2502">
        <v>1</v>
      </c>
      <c r="D2502">
        <v>11</v>
      </c>
      <c r="E2502">
        <v>1984</v>
      </c>
      <c r="F2502" s="6">
        <v>0.56111111111111112</v>
      </c>
      <c r="G2502">
        <v>-104.819</v>
      </c>
      <c r="H2502">
        <v>39.713000000000001</v>
      </c>
      <c r="I2502" t="s">
        <v>171</v>
      </c>
      <c r="J2502" t="s">
        <v>3905</v>
      </c>
      <c r="K2502" t="s">
        <v>105</v>
      </c>
    </row>
    <row r="2503" spans="1:11" x14ac:dyDescent="0.3">
      <c r="A2503" t="s">
        <v>3906</v>
      </c>
      <c r="B2503" t="s">
        <v>53</v>
      </c>
      <c r="C2503">
        <v>13</v>
      </c>
      <c r="D2503">
        <v>10</v>
      </c>
      <c r="E2503">
        <v>1956</v>
      </c>
      <c r="F2503" s="6">
        <v>0.91041666666666665</v>
      </c>
      <c r="G2503">
        <v>-118.125</v>
      </c>
      <c r="H2503">
        <v>33.881999999999998</v>
      </c>
      <c r="I2503" t="s">
        <v>137</v>
      </c>
      <c r="J2503" t="s">
        <v>3459</v>
      </c>
      <c r="K2503" t="s">
        <v>105</v>
      </c>
    </row>
    <row r="2504" spans="1:11" x14ac:dyDescent="0.3">
      <c r="A2504" t="s">
        <v>3907</v>
      </c>
      <c r="B2504" t="s">
        <v>53</v>
      </c>
      <c r="C2504">
        <v>26</v>
      </c>
      <c r="D2504">
        <v>12</v>
      </c>
      <c r="E2504">
        <v>1948</v>
      </c>
      <c r="F2504" s="6">
        <v>0.78888888888888886</v>
      </c>
      <c r="G2504">
        <v>84.191999999999993</v>
      </c>
      <c r="H2504">
        <v>39.761000000000003</v>
      </c>
      <c r="I2504" t="s">
        <v>144</v>
      </c>
      <c r="J2504" t="s">
        <v>2648</v>
      </c>
      <c r="K2504" t="s">
        <v>105</v>
      </c>
    </row>
    <row r="2505" spans="1:11" x14ac:dyDescent="0.3">
      <c r="A2505" t="s">
        <v>3908</v>
      </c>
      <c r="B2505" t="s">
        <v>168</v>
      </c>
      <c r="C2505">
        <v>24</v>
      </c>
      <c r="D2505">
        <v>8</v>
      </c>
      <c r="E2505">
        <v>1944</v>
      </c>
      <c r="F2505" s="6">
        <v>0.21875</v>
      </c>
      <c r="G2505">
        <v>81.691000000000003</v>
      </c>
      <c r="H2505">
        <v>41.505000000000003</v>
      </c>
      <c r="I2505" t="s">
        <v>106</v>
      </c>
      <c r="J2505" t="s">
        <v>389</v>
      </c>
      <c r="K2505" t="s">
        <v>105</v>
      </c>
    </row>
    <row r="2506" spans="1:11" x14ac:dyDescent="0.3">
      <c r="A2506" t="s">
        <v>3909</v>
      </c>
      <c r="B2506" t="s">
        <v>168</v>
      </c>
      <c r="C2506">
        <v>1</v>
      </c>
      <c r="D2506">
        <v>1</v>
      </c>
      <c r="E2506">
        <v>2000</v>
      </c>
      <c r="F2506" s="6">
        <v>0</v>
      </c>
      <c r="G2506">
        <v>-101</v>
      </c>
      <c r="H2506">
        <v>4.59</v>
      </c>
      <c r="I2506" t="s">
        <v>326</v>
      </c>
      <c r="J2506" t="s">
        <v>426</v>
      </c>
      <c r="K2506" t="s">
        <v>105</v>
      </c>
    </row>
    <row r="2507" spans="1:11" x14ac:dyDescent="0.3">
      <c r="A2507" t="s">
        <v>3910</v>
      </c>
      <c r="B2507" t="s">
        <v>53</v>
      </c>
      <c r="C2507">
        <v>15</v>
      </c>
      <c r="D2507">
        <v>1</v>
      </c>
      <c r="E2507">
        <v>1953</v>
      </c>
      <c r="F2507" s="6">
        <v>0.45555555555555555</v>
      </c>
      <c r="G2507">
        <v>-117.377</v>
      </c>
      <c r="H2507">
        <v>33.981000000000002</v>
      </c>
      <c r="I2507" t="s">
        <v>137</v>
      </c>
      <c r="J2507" t="s">
        <v>2299</v>
      </c>
      <c r="K2507" t="s">
        <v>105</v>
      </c>
    </row>
    <row r="2508" spans="1:11" x14ac:dyDescent="0.3">
      <c r="A2508" t="s">
        <v>3911</v>
      </c>
      <c r="B2508" t="s">
        <v>53</v>
      </c>
      <c r="C2508">
        <v>13</v>
      </c>
      <c r="D2508">
        <v>6</v>
      </c>
      <c r="E2508">
        <v>1981</v>
      </c>
      <c r="F2508" s="6">
        <v>0.76111111111111107</v>
      </c>
      <c r="G2508">
        <v>71.412999999999997</v>
      </c>
      <c r="H2508">
        <v>42.383000000000003</v>
      </c>
      <c r="I2508" t="s">
        <v>106</v>
      </c>
      <c r="J2508" t="s">
        <v>3912</v>
      </c>
      <c r="K2508" t="s">
        <v>105</v>
      </c>
    </row>
    <row r="2509" spans="1:11" x14ac:dyDescent="0.3">
      <c r="A2509" t="s">
        <v>3913</v>
      </c>
      <c r="B2509" t="s">
        <v>168</v>
      </c>
      <c r="C2509">
        <v>21</v>
      </c>
      <c r="D2509">
        <v>12</v>
      </c>
      <c r="E2509">
        <v>1954</v>
      </c>
      <c r="F2509" s="6">
        <v>0.1875</v>
      </c>
      <c r="G2509">
        <v>80.144000000000005</v>
      </c>
      <c r="H2509">
        <v>26.123999999999999</v>
      </c>
      <c r="I2509" t="s">
        <v>144</v>
      </c>
      <c r="J2509" t="s">
        <v>3914</v>
      </c>
      <c r="K2509" t="s">
        <v>105</v>
      </c>
    </row>
    <row r="2510" spans="1:11" x14ac:dyDescent="0.3">
      <c r="A2510" t="s">
        <v>3915</v>
      </c>
      <c r="B2510" t="s">
        <v>53</v>
      </c>
      <c r="C2510">
        <v>15</v>
      </c>
      <c r="D2510">
        <v>2</v>
      </c>
      <c r="E2510">
        <v>1964</v>
      </c>
      <c r="F2510" s="6">
        <v>0.64861111111111114</v>
      </c>
      <c r="G2510">
        <v>89.385000000000005</v>
      </c>
      <c r="H2510">
        <v>43.073999999999998</v>
      </c>
      <c r="I2510" t="s">
        <v>104</v>
      </c>
      <c r="J2510" t="s">
        <v>2581</v>
      </c>
      <c r="K2510" t="s">
        <v>105</v>
      </c>
    </row>
    <row r="2511" spans="1:11" x14ac:dyDescent="0.3">
      <c r="A2511" t="s">
        <v>3916</v>
      </c>
      <c r="B2511" t="s">
        <v>53</v>
      </c>
      <c r="C2511">
        <v>29</v>
      </c>
      <c r="D2511">
        <v>7</v>
      </c>
      <c r="E2511">
        <v>1921</v>
      </c>
      <c r="F2511" s="6">
        <v>0.41666666666666669</v>
      </c>
      <c r="G2511">
        <v>-2.2730000000000001</v>
      </c>
      <c r="H2511">
        <v>48.884</v>
      </c>
      <c r="I2511" t="s">
        <v>126</v>
      </c>
      <c r="J2511" t="s">
        <v>888</v>
      </c>
      <c r="K2511" t="s">
        <v>105</v>
      </c>
    </row>
    <row r="2512" spans="1:11" x14ac:dyDescent="0.3">
      <c r="A2512" t="s">
        <v>3917</v>
      </c>
      <c r="B2512" t="s">
        <v>53</v>
      </c>
      <c r="C2512">
        <v>16</v>
      </c>
      <c r="D2512">
        <v>10</v>
      </c>
      <c r="E2512">
        <v>1943</v>
      </c>
      <c r="F2512" s="6">
        <v>0.75208333333333333</v>
      </c>
      <c r="G2512">
        <v>-118.24299999999999</v>
      </c>
      <c r="H2512">
        <v>34.052</v>
      </c>
      <c r="I2512" t="s">
        <v>171</v>
      </c>
      <c r="J2512" t="s">
        <v>536</v>
      </c>
      <c r="K2512" t="s">
        <v>105</v>
      </c>
    </row>
    <row r="2513" spans="1:11" x14ac:dyDescent="0.3">
      <c r="A2513" t="s">
        <v>3918</v>
      </c>
      <c r="B2513" t="s">
        <v>53</v>
      </c>
      <c r="C2513">
        <v>9</v>
      </c>
      <c r="D2513">
        <v>2</v>
      </c>
      <c r="E2513">
        <v>1958</v>
      </c>
      <c r="F2513" s="6">
        <v>0.85486111111111107</v>
      </c>
      <c r="G2513">
        <v>71.058999999999997</v>
      </c>
      <c r="H2513">
        <v>42.359000000000002</v>
      </c>
      <c r="I2513" t="s">
        <v>144</v>
      </c>
      <c r="J2513" t="s">
        <v>176</v>
      </c>
      <c r="K2513" t="s">
        <v>105</v>
      </c>
    </row>
    <row r="2514" spans="1:11" x14ac:dyDescent="0.3">
      <c r="A2514" t="s">
        <v>3919</v>
      </c>
      <c r="B2514" t="s">
        <v>53</v>
      </c>
      <c r="C2514">
        <v>13</v>
      </c>
      <c r="D2514">
        <v>11</v>
      </c>
      <c r="E2514">
        <v>1954</v>
      </c>
      <c r="F2514" s="6">
        <v>4.0972222222222222E-2</v>
      </c>
      <c r="G2514">
        <v>89.385000000000005</v>
      </c>
      <c r="H2514">
        <v>43.073999999999998</v>
      </c>
      <c r="I2514" t="s">
        <v>104</v>
      </c>
      <c r="J2514" t="s">
        <v>2581</v>
      </c>
      <c r="K2514" t="s">
        <v>105</v>
      </c>
    </row>
    <row r="2515" spans="1:11" x14ac:dyDescent="0.3">
      <c r="A2515" t="s">
        <v>3920</v>
      </c>
      <c r="B2515" t="s">
        <v>53</v>
      </c>
      <c r="C2515">
        <v>21</v>
      </c>
      <c r="D2515">
        <v>6</v>
      </c>
      <c r="E2515">
        <v>1979</v>
      </c>
      <c r="F2515" s="6">
        <v>0.68819444444444444</v>
      </c>
      <c r="G2515">
        <v>92.539000000000001</v>
      </c>
      <c r="H2515">
        <v>47.523000000000003</v>
      </c>
      <c r="I2515" t="s">
        <v>144</v>
      </c>
      <c r="J2515" t="s">
        <v>3921</v>
      </c>
      <c r="K2515" t="s">
        <v>105</v>
      </c>
    </row>
    <row r="2516" spans="1:11" x14ac:dyDescent="0.3">
      <c r="A2516" t="s">
        <v>3922</v>
      </c>
      <c r="B2516" t="s">
        <v>53</v>
      </c>
      <c r="C2516">
        <v>17</v>
      </c>
      <c r="D2516">
        <v>4</v>
      </c>
      <c r="E2516">
        <v>1992</v>
      </c>
      <c r="F2516" s="6">
        <v>0.41944444444444445</v>
      </c>
      <c r="G2516">
        <v>87.32</v>
      </c>
      <c r="H2516">
        <v>36.515999999999998</v>
      </c>
      <c r="I2516" t="s">
        <v>144</v>
      </c>
      <c r="J2516" t="s">
        <v>3923</v>
      </c>
      <c r="K2516" t="s">
        <v>105</v>
      </c>
    </row>
    <row r="2517" spans="1:11" x14ac:dyDescent="0.3">
      <c r="A2517" t="s">
        <v>3924</v>
      </c>
      <c r="B2517" t="s">
        <v>53</v>
      </c>
      <c r="C2517">
        <v>28</v>
      </c>
      <c r="D2517">
        <v>6</v>
      </c>
      <c r="E2517">
        <v>1950</v>
      </c>
      <c r="F2517" s="6">
        <v>0.85069444444444442</v>
      </c>
      <c r="G2517">
        <v>-122.242</v>
      </c>
      <c r="H2517">
        <v>37.765000000000001</v>
      </c>
      <c r="I2517" t="s">
        <v>171</v>
      </c>
      <c r="J2517" t="s">
        <v>3925</v>
      </c>
      <c r="K2517" t="s">
        <v>105</v>
      </c>
    </row>
    <row r="2518" spans="1:11" x14ac:dyDescent="0.3">
      <c r="A2518" t="s">
        <v>3926</v>
      </c>
      <c r="B2518" t="s">
        <v>168</v>
      </c>
      <c r="C2518">
        <v>12</v>
      </c>
      <c r="D2518">
        <v>12</v>
      </c>
      <c r="E2518">
        <v>1955</v>
      </c>
      <c r="F2518" s="6">
        <v>0.21875</v>
      </c>
      <c r="G2518">
        <v>4.048</v>
      </c>
      <c r="H2518">
        <v>55.776000000000003</v>
      </c>
      <c r="I2518" t="s">
        <v>108</v>
      </c>
      <c r="J2518" t="s">
        <v>335</v>
      </c>
      <c r="K2518" t="s">
        <v>105</v>
      </c>
    </row>
    <row r="2519" spans="1:11" x14ac:dyDescent="0.3">
      <c r="A2519" t="s">
        <v>3927</v>
      </c>
      <c r="B2519" t="s">
        <v>168</v>
      </c>
      <c r="C2519">
        <v>7</v>
      </c>
      <c r="D2519">
        <v>9</v>
      </c>
      <c r="E2519">
        <v>1951</v>
      </c>
      <c r="F2519" s="6">
        <v>0.43055555555555558</v>
      </c>
      <c r="G2519">
        <v>81.516000000000005</v>
      </c>
      <c r="H2519">
        <v>41.085000000000001</v>
      </c>
      <c r="I2519" t="s">
        <v>106</v>
      </c>
      <c r="J2519" t="s">
        <v>1880</v>
      </c>
      <c r="K2519" t="s">
        <v>105</v>
      </c>
    </row>
    <row r="2520" spans="1:11" x14ac:dyDescent="0.3">
      <c r="A2520" t="s">
        <v>3928</v>
      </c>
      <c r="B2520" t="s">
        <v>168</v>
      </c>
      <c r="C2520">
        <v>2</v>
      </c>
      <c r="D2520">
        <v>9</v>
      </c>
      <c r="E2520">
        <v>1948</v>
      </c>
      <c r="F2520" s="6">
        <v>0.92569444444444449</v>
      </c>
      <c r="G2520">
        <v>71.058999999999997</v>
      </c>
      <c r="H2520">
        <v>42.359000000000002</v>
      </c>
      <c r="I2520" t="s">
        <v>106</v>
      </c>
      <c r="J2520" t="s">
        <v>176</v>
      </c>
      <c r="K2520" t="s">
        <v>105</v>
      </c>
    </row>
    <row r="2521" spans="1:11" x14ac:dyDescent="0.3">
      <c r="A2521" t="s">
        <v>3929</v>
      </c>
      <c r="B2521" t="s">
        <v>168</v>
      </c>
      <c r="C2521">
        <v>23</v>
      </c>
      <c r="D2521">
        <v>12</v>
      </c>
      <c r="E2521">
        <v>1955</v>
      </c>
      <c r="F2521" s="6">
        <v>0.40486111111111112</v>
      </c>
      <c r="G2521">
        <v>71.058999999999997</v>
      </c>
      <c r="H2521">
        <v>42.359000000000002</v>
      </c>
      <c r="I2521" t="s">
        <v>144</v>
      </c>
      <c r="J2521" t="s">
        <v>176</v>
      </c>
      <c r="K2521" t="s">
        <v>105</v>
      </c>
    </row>
    <row r="2522" spans="1:11" x14ac:dyDescent="0.3">
      <c r="A2522" t="s">
        <v>3930</v>
      </c>
      <c r="B2522" t="s">
        <v>168</v>
      </c>
      <c r="C2522">
        <v>1</v>
      </c>
      <c r="D2522">
        <v>4</v>
      </c>
      <c r="E2522">
        <v>1935</v>
      </c>
      <c r="F2522" s="6">
        <v>0.875</v>
      </c>
      <c r="G2522">
        <v>-13.411</v>
      </c>
      <c r="H2522">
        <v>52.523000000000003</v>
      </c>
      <c r="I2522" t="s">
        <v>126</v>
      </c>
      <c r="J2522" t="s">
        <v>209</v>
      </c>
      <c r="K2522" t="s">
        <v>105</v>
      </c>
    </row>
    <row r="2523" spans="1:11" x14ac:dyDescent="0.3">
      <c r="A2523" t="s">
        <v>3931</v>
      </c>
      <c r="B2523" t="s">
        <v>53</v>
      </c>
      <c r="C2523">
        <v>8</v>
      </c>
      <c r="D2523">
        <v>11</v>
      </c>
      <c r="E2523">
        <v>1858</v>
      </c>
      <c r="F2523" s="6">
        <v>0.10416666666666667</v>
      </c>
      <c r="G2523">
        <v>-5.4829999999999997</v>
      </c>
      <c r="H2523">
        <v>52.222999999999999</v>
      </c>
      <c r="I2523" t="s">
        <v>147</v>
      </c>
      <c r="J2523" t="s">
        <v>3932</v>
      </c>
      <c r="K2523" t="s">
        <v>105</v>
      </c>
    </row>
    <row r="2524" spans="1:11" x14ac:dyDescent="0.3">
      <c r="A2524" t="s">
        <v>3933</v>
      </c>
      <c r="B2524" t="s">
        <v>53</v>
      </c>
      <c r="C2524">
        <v>26</v>
      </c>
      <c r="D2524">
        <v>3</v>
      </c>
      <c r="E2524">
        <v>1916</v>
      </c>
      <c r="F2524" s="6">
        <v>0.90625</v>
      </c>
      <c r="G2524">
        <v>79.879000000000005</v>
      </c>
      <c r="H2524">
        <v>40.159999999999997</v>
      </c>
      <c r="I2524" t="s">
        <v>144</v>
      </c>
      <c r="J2524" t="s">
        <v>3934</v>
      </c>
      <c r="K2524" t="s">
        <v>105</v>
      </c>
    </row>
    <row r="2525" spans="1:11" x14ac:dyDescent="0.3">
      <c r="A2525" t="s">
        <v>3935</v>
      </c>
      <c r="B2525" t="s">
        <v>53</v>
      </c>
      <c r="C2525">
        <v>6</v>
      </c>
      <c r="D2525">
        <v>9</v>
      </c>
      <c r="E2525">
        <v>1953</v>
      </c>
      <c r="F2525" s="6">
        <v>0.44791666666666669</v>
      </c>
      <c r="G2525">
        <v>-12.569000000000001</v>
      </c>
      <c r="H2525">
        <v>55.676000000000002</v>
      </c>
      <c r="I2525" t="s">
        <v>126</v>
      </c>
      <c r="J2525" t="s">
        <v>3936</v>
      </c>
      <c r="K2525" t="s">
        <v>105</v>
      </c>
    </row>
    <row r="2526" spans="1:11" x14ac:dyDescent="0.3">
      <c r="A2526" t="s">
        <v>3937</v>
      </c>
      <c r="B2526" t="s">
        <v>53</v>
      </c>
      <c r="C2526">
        <v>21</v>
      </c>
      <c r="D2526">
        <v>9</v>
      </c>
      <c r="E2526">
        <v>1933</v>
      </c>
      <c r="F2526" s="6">
        <v>0.16666666666666666</v>
      </c>
      <c r="G2526">
        <v>-7.1210000000000004</v>
      </c>
      <c r="H2526">
        <v>43.581000000000003</v>
      </c>
      <c r="I2526" t="s">
        <v>126</v>
      </c>
      <c r="J2526" t="s">
        <v>3938</v>
      </c>
      <c r="K2526" t="s">
        <v>105</v>
      </c>
    </row>
    <row r="2527" spans="1:11" x14ac:dyDescent="0.3">
      <c r="A2527" t="s">
        <v>3939</v>
      </c>
      <c r="B2527" t="s">
        <v>53</v>
      </c>
      <c r="C2527">
        <v>5</v>
      </c>
      <c r="D2527">
        <v>3</v>
      </c>
      <c r="E2527">
        <v>1908</v>
      </c>
      <c r="F2527" s="6">
        <v>0.20833333333333334</v>
      </c>
      <c r="G2527">
        <v>-6.1289999999999996</v>
      </c>
      <c r="H2527">
        <v>43.12</v>
      </c>
      <c r="I2527" t="s">
        <v>150</v>
      </c>
      <c r="J2527" t="s">
        <v>504</v>
      </c>
      <c r="K2527" t="s">
        <v>105</v>
      </c>
    </row>
    <row r="2528" spans="1:11" x14ac:dyDescent="0.3">
      <c r="A2528" t="s">
        <v>3940</v>
      </c>
      <c r="B2528" t="s">
        <v>53</v>
      </c>
      <c r="C2528">
        <v>10</v>
      </c>
      <c r="D2528">
        <v>12</v>
      </c>
      <c r="E2528">
        <v>1940</v>
      </c>
      <c r="F2528" s="6">
        <v>0.35069444444444442</v>
      </c>
      <c r="G2528">
        <v>-10.212</v>
      </c>
      <c r="H2528">
        <v>56.158000000000001</v>
      </c>
      <c r="I2528" t="s">
        <v>190</v>
      </c>
      <c r="J2528" t="s">
        <v>3941</v>
      </c>
      <c r="K2528" t="s">
        <v>105</v>
      </c>
    </row>
    <row r="2529" spans="1:11" x14ac:dyDescent="0.3">
      <c r="A2529" t="s">
        <v>3942</v>
      </c>
      <c r="B2529" t="s">
        <v>53</v>
      </c>
      <c r="C2529">
        <v>11</v>
      </c>
      <c r="D2529">
        <v>5</v>
      </c>
      <c r="E2529">
        <v>1958</v>
      </c>
      <c r="F2529" s="6">
        <v>0.81666666666666665</v>
      </c>
      <c r="G2529">
        <v>-118.24299999999999</v>
      </c>
      <c r="H2529">
        <v>34.052</v>
      </c>
      <c r="I2529" t="s">
        <v>171</v>
      </c>
      <c r="J2529" t="s">
        <v>536</v>
      </c>
      <c r="K2529" t="s">
        <v>105</v>
      </c>
    </row>
    <row r="2530" spans="1:11" x14ac:dyDescent="0.3">
      <c r="A2530" t="s">
        <v>3943</v>
      </c>
      <c r="B2530" t="s">
        <v>53</v>
      </c>
      <c r="C2530">
        <v>16</v>
      </c>
      <c r="D2530">
        <v>5</v>
      </c>
      <c r="E2530">
        <v>1972</v>
      </c>
      <c r="F2530" s="6">
        <v>0.48958333333333331</v>
      </c>
      <c r="G2530">
        <v>-5.931</v>
      </c>
      <c r="H2530">
        <v>43.125</v>
      </c>
      <c r="I2530" t="s">
        <v>126</v>
      </c>
      <c r="J2530" t="s">
        <v>1735</v>
      </c>
      <c r="K2530" t="s">
        <v>105</v>
      </c>
    </row>
    <row r="2531" spans="1:11" x14ac:dyDescent="0.3">
      <c r="A2531" t="s">
        <v>3944</v>
      </c>
      <c r="B2531" t="s">
        <v>53</v>
      </c>
      <c r="C2531">
        <v>6</v>
      </c>
      <c r="D2531">
        <v>5</v>
      </c>
      <c r="E2531">
        <v>1952</v>
      </c>
      <c r="F2531" s="6">
        <v>0.50694444444444442</v>
      </c>
      <c r="G2531">
        <v>-2.351</v>
      </c>
      <c r="H2531">
        <v>48.856999999999999</v>
      </c>
      <c r="I2531" t="s">
        <v>126</v>
      </c>
      <c r="J2531" t="s">
        <v>155</v>
      </c>
      <c r="K2531" t="s">
        <v>105</v>
      </c>
    </row>
    <row r="2532" spans="1:11" x14ac:dyDescent="0.3">
      <c r="A2532" t="s">
        <v>3945</v>
      </c>
      <c r="B2532" t="s">
        <v>53</v>
      </c>
      <c r="C2532">
        <v>13</v>
      </c>
      <c r="D2532">
        <v>1</v>
      </c>
      <c r="E2532">
        <v>1937</v>
      </c>
      <c r="F2532" s="6">
        <v>0.25</v>
      </c>
      <c r="G2532">
        <v>0.32500000000000001</v>
      </c>
      <c r="H2532">
        <v>43.969000000000001</v>
      </c>
      <c r="I2532" t="s">
        <v>108</v>
      </c>
      <c r="J2532" t="s">
        <v>3946</v>
      </c>
      <c r="K2532" t="s">
        <v>105</v>
      </c>
    </row>
    <row r="2533" spans="1:11" x14ac:dyDescent="0.3">
      <c r="A2533" t="s">
        <v>3947</v>
      </c>
      <c r="B2533" t="s">
        <v>53</v>
      </c>
      <c r="C2533">
        <v>14</v>
      </c>
      <c r="D2533">
        <v>5</v>
      </c>
      <c r="E2533">
        <v>1960</v>
      </c>
      <c r="F2533" s="6">
        <v>0.12847222222222221</v>
      </c>
      <c r="G2533">
        <v>-2.351</v>
      </c>
      <c r="H2533">
        <v>48.856999999999999</v>
      </c>
      <c r="I2533" t="s">
        <v>126</v>
      </c>
      <c r="J2533" t="s">
        <v>155</v>
      </c>
      <c r="K2533" t="s">
        <v>105</v>
      </c>
    </row>
    <row r="2534" spans="1:11" x14ac:dyDescent="0.3">
      <c r="A2534" t="s">
        <v>3948</v>
      </c>
      <c r="B2534" t="s">
        <v>53</v>
      </c>
      <c r="C2534">
        <v>11</v>
      </c>
      <c r="D2534">
        <v>2</v>
      </c>
      <c r="E2534">
        <v>1944</v>
      </c>
      <c r="F2534" s="6">
        <v>8.3333333333333329E-2</v>
      </c>
      <c r="G2534">
        <v>-6.9489999999999998</v>
      </c>
      <c r="H2534">
        <v>48.283999999999999</v>
      </c>
      <c r="I2534" t="s">
        <v>126</v>
      </c>
      <c r="J2534" t="s">
        <v>3949</v>
      </c>
      <c r="K2534" t="s">
        <v>105</v>
      </c>
    </row>
    <row r="2535" spans="1:11" x14ac:dyDescent="0.3">
      <c r="A2535" t="s">
        <v>3950</v>
      </c>
      <c r="B2535" t="s">
        <v>53</v>
      </c>
      <c r="C2535">
        <v>21</v>
      </c>
      <c r="D2535">
        <v>1</v>
      </c>
      <c r="E2535">
        <v>1905</v>
      </c>
      <c r="F2535" s="6">
        <v>6.25E-2</v>
      </c>
      <c r="G2535">
        <v>1.5980000000000001</v>
      </c>
      <c r="H2535">
        <v>48.838000000000001</v>
      </c>
      <c r="I2535" t="s">
        <v>150</v>
      </c>
      <c r="J2535" t="s">
        <v>3951</v>
      </c>
      <c r="K2535" t="s">
        <v>105</v>
      </c>
    </row>
    <row r="2536" spans="1:11" x14ac:dyDescent="0.3">
      <c r="A2536" t="s">
        <v>3952</v>
      </c>
      <c r="B2536" t="s">
        <v>53</v>
      </c>
      <c r="C2536">
        <v>13</v>
      </c>
      <c r="D2536">
        <v>3</v>
      </c>
      <c r="E2536">
        <v>1923</v>
      </c>
      <c r="F2536" s="6">
        <v>0.29166666666666669</v>
      </c>
      <c r="G2536">
        <v>-10.18</v>
      </c>
      <c r="H2536">
        <v>36.799999999999997</v>
      </c>
      <c r="I2536" t="s">
        <v>126</v>
      </c>
      <c r="J2536" t="s">
        <v>2567</v>
      </c>
      <c r="K2536" t="s">
        <v>105</v>
      </c>
    </row>
    <row r="2537" spans="1:11" x14ac:dyDescent="0.3">
      <c r="A2537" t="s">
        <v>3953</v>
      </c>
      <c r="B2537" t="s">
        <v>53</v>
      </c>
      <c r="C2537">
        <v>26</v>
      </c>
      <c r="D2537">
        <v>7</v>
      </c>
      <c r="E2537">
        <v>1944</v>
      </c>
      <c r="F2537" s="6">
        <v>0.625</v>
      </c>
      <c r="G2537">
        <v>-0.61199999999999999</v>
      </c>
      <c r="H2537">
        <v>44.201000000000001</v>
      </c>
      <c r="I2537" t="s">
        <v>190</v>
      </c>
      <c r="J2537" t="s">
        <v>2441</v>
      </c>
      <c r="K2537" t="s">
        <v>105</v>
      </c>
    </row>
    <row r="2538" spans="1:11" x14ac:dyDescent="0.3">
      <c r="A2538" t="s">
        <v>3954</v>
      </c>
      <c r="B2538" t="s">
        <v>53</v>
      </c>
      <c r="C2538">
        <v>25</v>
      </c>
      <c r="D2538">
        <v>4</v>
      </c>
      <c r="E2538">
        <v>1849</v>
      </c>
      <c r="F2538" s="6">
        <v>0.3125</v>
      </c>
      <c r="G2538">
        <v>-6.7759999999999998</v>
      </c>
      <c r="H2538">
        <v>51.225000000000001</v>
      </c>
      <c r="I2538" t="s">
        <v>208</v>
      </c>
      <c r="J2538" t="s">
        <v>2340</v>
      </c>
      <c r="K2538" t="s">
        <v>105</v>
      </c>
    </row>
    <row r="2539" spans="1:11" x14ac:dyDescent="0.3">
      <c r="A2539" t="s">
        <v>3955</v>
      </c>
      <c r="B2539" t="s">
        <v>53</v>
      </c>
      <c r="C2539">
        <v>17</v>
      </c>
      <c r="D2539">
        <v>6</v>
      </c>
      <c r="E2539">
        <v>1933</v>
      </c>
      <c r="F2539" s="6">
        <v>0.34375</v>
      </c>
      <c r="G2539">
        <v>-1.587</v>
      </c>
      <c r="H2539">
        <v>50.521000000000001</v>
      </c>
      <c r="I2539" t="s">
        <v>126</v>
      </c>
      <c r="J2539" t="s">
        <v>3956</v>
      </c>
      <c r="K2539" t="s">
        <v>105</v>
      </c>
    </row>
    <row r="2540" spans="1:11" x14ac:dyDescent="0.3">
      <c r="A2540" t="s">
        <v>3957</v>
      </c>
      <c r="B2540" t="s">
        <v>53</v>
      </c>
      <c r="C2540">
        <v>25</v>
      </c>
      <c r="D2540">
        <v>5</v>
      </c>
      <c r="E2540">
        <v>1959</v>
      </c>
      <c r="F2540" s="6">
        <v>0.72916666666666663</v>
      </c>
      <c r="G2540">
        <v>-12.551</v>
      </c>
      <c r="H2540">
        <v>43.067999999999998</v>
      </c>
      <c r="I2540" t="s">
        <v>126</v>
      </c>
      <c r="J2540" t="s">
        <v>3731</v>
      </c>
      <c r="K2540" t="s">
        <v>105</v>
      </c>
    </row>
    <row r="2541" spans="1:11" x14ac:dyDescent="0.3">
      <c r="A2541" t="s">
        <v>3958</v>
      </c>
      <c r="B2541" t="s">
        <v>53</v>
      </c>
      <c r="C2541">
        <v>11</v>
      </c>
      <c r="D2541">
        <v>11</v>
      </c>
      <c r="E2541">
        <v>1957</v>
      </c>
      <c r="F2541" s="6">
        <v>0.8125</v>
      </c>
      <c r="G2541">
        <v>-2.351</v>
      </c>
      <c r="H2541">
        <v>48.856999999999999</v>
      </c>
      <c r="I2541" t="s">
        <v>126</v>
      </c>
      <c r="J2541" t="s">
        <v>155</v>
      </c>
      <c r="K2541" t="s">
        <v>105</v>
      </c>
    </row>
    <row r="2542" spans="1:11" x14ac:dyDescent="0.3">
      <c r="A2542" t="s">
        <v>3959</v>
      </c>
      <c r="B2542" t="s">
        <v>53</v>
      </c>
      <c r="C2542">
        <v>18</v>
      </c>
      <c r="D2542">
        <v>5</v>
      </c>
      <c r="E2542">
        <v>1946</v>
      </c>
      <c r="F2542" s="6">
        <v>0.40625</v>
      </c>
      <c r="G2542">
        <v>-0.68899999999999995</v>
      </c>
      <c r="H2542">
        <v>47.39</v>
      </c>
      <c r="I2542" t="s">
        <v>126</v>
      </c>
      <c r="J2542" t="s">
        <v>2471</v>
      </c>
      <c r="K2542" t="s">
        <v>105</v>
      </c>
    </row>
    <row r="2543" spans="1:11" x14ac:dyDescent="0.3">
      <c r="A2543" t="s">
        <v>3960</v>
      </c>
      <c r="B2543" t="s">
        <v>53</v>
      </c>
      <c r="C2543">
        <v>17</v>
      </c>
      <c r="D2543">
        <v>11</v>
      </c>
      <c r="E2543">
        <v>1911</v>
      </c>
      <c r="F2543" s="6">
        <v>5.2083333333333336E-2</v>
      </c>
      <c r="G2543">
        <v>-2.0939999999999999</v>
      </c>
      <c r="H2543">
        <v>48.899000000000001</v>
      </c>
      <c r="I2543" t="s">
        <v>108</v>
      </c>
      <c r="J2543" t="s">
        <v>473</v>
      </c>
      <c r="K2543" t="s">
        <v>105</v>
      </c>
    </row>
    <row r="2544" spans="1:11" x14ac:dyDescent="0.3">
      <c r="A2544" t="s">
        <v>3961</v>
      </c>
      <c r="B2544" t="s">
        <v>53</v>
      </c>
      <c r="C2544">
        <v>13</v>
      </c>
      <c r="D2544">
        <v>8</v>
      </c>
      <c r="E2544">
        <v>1941</v>
      </c>
      <c r="F2544" s="6">
        <v>0.5708333333333333</v>
      </c>
      <c r="G2544">
        <v>79.236000000000004</v>
      </c>
      <c r="H2544">
        <v>35.118000000000002</v>
      </c>
      <c r="I2544" t="s">
        <v>106</v>
      </c>
      <c r="J2544" t="s">
        <v>3962</v>
      </c>
      <c r="K2544" t="s">
        <v>105</v>
      </c>
    </row>
    <row r="2545" spans="1:11" x14ac:dyDescent="0.3">
      <c r="A2545" t="s">
        <v>3963</v>
      </c>
      <c r="B2545" t="s">
        <v>53</v>
      </c>
      <c r="C2545">
        <v>7</v>
      </c>
      <c r="D2545">
        <v>4</v>
      </c>
      <c r="E2545">
        <v>1715</v>
      </c>
      <c r="F2545" s="6">
        <v>0.5625</v>
      </c>
      <c r="G2545">
        <v>-13.124000000000001</v>
      </c>
      <c r="H2545">
        <v>50.97</v>
      </c>
      <c r="I2545" t="s">
        <v>208</v>
      </c>
      <c r="J2545" t="s">
        <v>3964</v>
      </c>
      <c r="K2545" t="s">
        <v>105</v>
      </c>
    </row>
    <row r="2546" spans="1:11" x14ac:dyDescent="0.3">
      <c r="A2546" t="s">
        <v>3965</v>
      </c>
      <c r="B2546" t="s">
        <v>53</v>
      </c>
      <c r="C2546">
        <v>1</v>
      </c>
      <c r="D2546">
        <v>2</v>
      </c>
      <c r="E2546">
        <v>1935</v>
      </c>
      <c r="F2546" s="6">
        <v>0.1875</v>
      </c>
      <c r="G2546">
        <v>-117.294</v>
      </c>
      <c r="H2546">
        <v>34.107999999999997</v>
      </c>
      <c r="I2546" t="s">
        <v>137</v>
      </c>
      <c r="J2546" t="s">
        <v>3966</v>
      </c>
      <c r="K2546" t="s">
        <v>105</v>
      </c>
    </row>
    <row r="2547" spans="1:11" x14ac:dyDescent="0.3">
      <c r="A2547" t="s">
        <v>3967</v>
      </c>
      <c r="B2547" t="s">
        <v>53</v>
      </c>
      <c r="C2547">
        <v>2</v>
      </c>
      <c r="D2547">
        <v>4</v>
      </c>
      <c r="E2547">
        <v>1939</v>
      </c>
      <c r="F2547" s="6">
        <v>0.375</v>
      </c>
      <c r="G2547">
        <v>-2.4740000000000002</v>
      </c>
      <c r="H2547">
        <v>48.850999999999999</v>
      </c>
      <c r="I2547" t="s">
        <v>108</v>
      </c>
      <c r="J2547" t="s">
        <v>3968</v>
      </c>
      <c r="K2547" t="s">
        <v>105</v>
      </c>
    </row>
    <row r="2548" spans="1:11" x14ac:dyDescent="0.3">
      <c r="A2548" t="s">
        <v>3969</v>
      </c>
      <c r="B2548" t="s">
        <v>53</v>
      </c>
      <c r="C2548">
        <v>28</v>
      </c>
      <c r="D2548">
        <v>4</v>
      </c>
      <c r="E2548">
        <v>1947</v>
      </c>
      <c r="F2548" s="6">
        <v>0.33333333333333331</v>
      </c>
      <c r="G2548">
        <v>-2.351</v>
      </c>
      <c r="H2548">
        <v>48.856999999999999</v>
      </c>
      <c r="I2548" t="s">
        <v>126</v>
      </c>
      <c r="J2548" t="s">
        <v>155</v>
      </c>
      <c r="K2548" t="s">
        <v>105</v>
      </c>
    </row>
    <row r="2549" spans="1:11" x14ac:dyDescent="0.3">
      <c r="A2549" t="s">
        <v>3970</v>
      </c>
      <c r="B2549" t="s">
        <v>53</v>
      </c>
      <c r="C2549">
        <v>3</v>
      </c>
      <c r="D2549">
        <v>12</v>
      </c>
      <c r="E2549">
        <v>1970</v>
      </c>
      <c r="F2549" s="6">
        <v>0.72916666666666663</v>
      </c>
      <c r="H2549">
        <v>-22.263000000000002</v>
      </c>
      <c r="I2549" t="s">
        <v>3971</v>
      </c>
      <c r="J2549" t="s">
        <v>3972</v>
      </c>
      <c r="K2549" t="s">
        <v>105</v>
      </c>
    </row>
    <row r="2550" spans="1:11" x14ac:dyDescent="0.3">
      <c r="A2550" t="s">
        <v>3973</v>
      </c>
      <c r="B2550" t="s">
        <v>53</v>
      </c>
      <c r="C2550">
        <v>20</v>
      </c>
      <c r="D2550">
        <v>5</v>
      </c>
      <c r="E2550">
        <v>1952</v>
      </c>
      <c r="F2550" s="6">
        <v>0.79374999999999996</v>
      </c>
      <c r="G2550">
        <v>-7.8540000000000001</v>
      </c>
      <c r="H2550">
        <v>47.997</v>
      </c>
      <c r="I2550" t="s">
        <v>126</v>
      </c>
      <c r="J2550" t="s">
        <v>1570</v>
      </c>
      <c r="K2550" t="s">
        <v>105</v>
      </c>
    </row>
    <row r="2551" spans="1:11" x14ac:dyDescent="0.3">
      <c r="A2551" t="s">
        <v>3974</v>
      </c>
      <c r="B2551" t="s">
        <v>53</v>
      </c>
      <c r="C2551">
        <v>16</v>
      </c>
      <c r="D2551">
        <v>5</v>
      </c>
      <c r="E2551">
        <v>1951</v>
      </c>
      <c r="F2551" s="6">
        <v>0.47916666666666669</v>
      </c>
      <c r="G2551">
        <v>-4.6280000000000001</v>
      </c>
      <c r="H2551">
        <v>43.674999999999997</v>
      </c>
      <c r="I2551" t="s">
        <v>126</v>
      </c>
      <c r="J2551" t="s">
        <v>3892</v>
      </c>
      <c r="K2551" t="s">
        <v>105</v>
      </c>
    </row>
    <row r="2552" spans="1:11" x14ac:dyDescent="0.3">
      <c r="A2552" t="s">
        <v>3975</v>
      </c>
      <c r="B2552" t="s">
        <v>53</v>
      </c>
      <c r="C2552">
        <v>25</v>
      </c>
      <c r="D2552">
        <v>8</v>
      </c>
      <c r="E2552">
        <v>1958</v>
      </c>
      <c r="F2552" s="6">
        <v>0.83888888888888891</v>
      </c>
      <c r="G2552">
        <v>78.884</v>
      </c>
      <c r="H2552">
        <v>35.054000000000002</v>
      </c>
      <c r="I2552" t="s">
        <v>106</v>
      </c>
      <c r="J2552" t="s">
        <v>3976</v>
      </c>
      <c r="K2552" t="s">
        <v>105</v>
      </c>
    </row>
    <row r="2553" spans="1:11" x14ac:dyDescent="0.3">
      <c r="A2553" t="s">
        <v>3977</v>
      </c>
      <c r="B2553" t="s">
        <v>53</v>
      </c>
      <c r="C2553">
        <v>8</v>
      </c>
      <c r="D2553">
        <v>2</v>
      </c>
      <c r="E2553">
        <v>1929</v>
      </c>
      <c r="F2553" s="6">
        <v>0.25</v>
      </c>
      <c r="G2553">
        <v>-4.8339999999999996</v>
      </c>
      <c r="H2553">
        <v>45.767000000000003</v>
      </c>
      <c r="I2553" t="s">
        <v>108</v>
      </c>
      <c r="J2553" t="s">
        <v>153</v>
      </c>
      <c r="K2553" t="s">
        <v>105</v>
      </c>
    </row>
    <row r="2554" spans="1:11" x14ac:dyDescent="0.3">
      <c r="A2554" t="s">
        <v>3978</v>
      </c>
      <c r="B2554" t="s">
        <v>53</v>
      </c>
      <c r="C2554">
        <v>15</v>
      </c>
      <c r="D2554">
        <v>3</v>
      </c>
      <c r="E2554">
        <v>1927</v>
      </c>
      <c r="F2554" s="6">
        <v>0.625</v>
      </c>
      <c r="G2554">
        <v>-5.3739999999999997</v>
      </c>
      <c r="H2554">
        <v>43.295000000000002</v>
      </c>
      <c r="I2554" t="s">
        <v>108</v>
      </c>
      <c r="J2554" t="s">
        <v>267</v>
      </c>
      <c r="K2554" t="s">
        <v>105</v>
      </c>
    </row>
    <row r="2555" spans="1:11" x14ac:dyDescent="0.3">
      <c r="A2555" t="s">
        <v>3979</v>
      </c>
      <c r="B2555" t="s">
        <v>53</v>
      </c>
      <c r="C2555">
        <v>12</v>
      </c>
      <c r="D2555">
        <v>11</v>
      </c>
      <c r="E2555">
        <v>1945</v>
      </c>
      <c r="F2555" s="6">
        <v>0.78125</v>
      </c>
      <c r="G2555">
        <v>-2.351</v>
      </c>
      <c r="H2555">
        <v>48.856999999999999</v>
      </c>
      <c r="I2555" t="s">
        <v>126</v>
      </c>
      <c r="J2555" t="s">
        <v>155</v>
      </c>
      <c r="K2555" t="s">
        <v>105</v>
      </c>
    </row>
    <row r="2556" spans="1:11" x14ac:dyDescent="0.3">
      <c r="A2556" t="s">
        <v>3980</v>
      </c>
      <c r="B2556" t="s">
        <v>53</v>
      </c>
      <c r="C2556">
        <v>29</v>
      </c>
      <c r="D2556">
        <v>12</v>
      </c>
      <c r="E2556">
        <v>1903</v>
      </c>
      <c r="F2556" s="6">
        <v>0.47986111111111113</v>
      </c>
      <c r="G2556">
        <v>-4.8899999999999997</v>
      </c>
      <c r="H2556">
        <v>44.93</v>
      </c>
      <c r="I2556" t="s">
        <v>150</v>
      </c>
      <c r="J2556" t="s">
        <v>1496</v>
      </c>
      <c r="K2556" t="s">
        <v>105</v>
      </c>
    </row>
    <row r="2557" spans="1:11" x14ac:dyDescent="0.3">
      <c r="A2557" t="s">
        <v>3981</v>
      </c>
      <c r="B2557" t="s">
        <v>53</v>
      </c>
      <c r="C2557">
        <v>12</v>
      </c>
      <c r="D2557">
        <v>12</v>
      </c>
      <c r="E2557">
        <v>1931</v>
      </c>
      <c r="F2557" s="6">
        <v>0.22916666666666666</v>
      </c>
      <c r="G2557">
        <v>-3.218</v>
      </c>
      <c r="H2557">
        <v>43.341999999999999</v>
      </c>
      <c r="I2557" t="s">
        <v>108</v>
      </c>
      <c r="J2557" t="s">
        <v>381</v>
      </c>
      <c r="K2557" t="s">
        <v>105</v>
      </c>
    </row>
    <row r="2558" spans="1:11" x14ac:dyDescent="0.3">
      <c r="A2558" t="s">
        <v>3982</v>
      </c>
      <c r="B2558" t="s">
        <v>53</v>
      </c>
      <c r="C2558">
        <v>5</v>
      </c>
      <c r="D2558">
        <v>6</v>
      </c>
      <c r="E2558">
        <v>1871</v>
      </c>
      <c r="F2558" s="6">
        <v>0.27083333333333331</v>
      </c>
      <c r="G2558">
        <v>-11.58</v>
      </c>
      <c r="H2558">
        <v>48.139000000000003</v>
      </c>
      <c r="I2558" t="s">
        <v>208</v>
      </c>
      <c r="J2558" t="s">
        <v>1331</v>
      </c>
      <c r="K2558" t="s">
        <v>105</v>
      </c>
    </row>
    <row r="2559" spans="1:11" x14ac:dyDescent="0.3">
      <c r="A2559" t="s">
        <v>3983</v>
      </c>
      <c r="B2559" t="s">
        <v>53</v>
      </c>
      <c r="C2559">
        <v>2</v>
      </c>
      <c r="D2559">
        <v>3</v>
      </c>
      <c r="E2559">
        <v>1945</v>
      </c>
      <c r="F2559" s="6">
        <v>0.64583333333333337</v>
      </c>
      <c r="G2559">
        <v>0.57499999999999996</v>
      </c>
      <c r="H2559">
        <v>44.835000000000001</v>
      </c>
      <c r="I2559" t="s">
        <v>126</v>
      </c>
      <c r="J2559" t="s">
        <v>260</v>
      </c>
      <c r="K2559" t="s">
        <v>105</v>
      </c>
    </row>
    <row r="2560" spans="1:11" x14ac:dyDescent="0.3">
      <c r="A2560" t="s">
        <v>3984</v>
      </c>
      <c r="B2560" t="s">
        <v>53</v>
      </c>
      <c r="C2560">
        <v>9</v>
      </c>
      <c r="D2560">
        <v>11</v>
      </c>
      <c r="E2560">
        <v>1990</v>
      </c>
      <c r="F2560" s="6">
        <v>0.45833333333333331</v>
      </c>
      <c r="G2560">
        <v>-118.35299999999999</v>
      </c>
      <c r="H2560">
        <v>33.962000000000003</v>
      </c>
      <c r="I2560" t="s">
        <v>137</v>
      </c>
      <c r="J2560" t="s">
        <v>2972</v>
      </c>
      <c r="K2560" t="s">
        <v>105</v>
      </c>
    </row>
    <row r="2561" spans="1:11" x14ac:dyDescent="0.3">
      <c r="A2561" t="s">
        <v>3985</v>
      </c>
      <c r="B2561" t="s">
        <v>53</v>
      </c>
      <c r="C2561">
        <v>11</v>
      </c>
      <c r="D2561">
        <v>11</v>
      </c>
      <c r="E2561">
        <v>1904</v>
      </c>
      <c r="F2561" s="6">
        <v>0.27777777777777779</v>
      </c>
      <c r="G2561">
        <v>-2.4350000000000001</v>
      </c>
      <c r="H2561">
        <v>48.844999999999999</v>
      </c>
      <c r="I2561" t="s">
        <v>150</v>
      </c>
      <c r="J2561" t="s">
        <v>2111</v>
      </c>
      <c r="K2561" t="s">
        <v>105</v>
      </c>
    </row>
    <row r="2562" spans="1:11" x14ac:dyDescent="0.3">
      <c r="A2562" t="s">
        <v>3986</v>
      </c>
      <c r="B2562" t="s">
        <v>53</v>
      </c>
      <c r="C2562">
        <v>24</v>
      </c>
      <c r="D2562">
        <v>3</v>
      </c>
      <c r="E2562">
        <v>1953</v>
      </c>
      <c r="F2562" s="6">
        <v>0.44791666666666669</v>
      </c>
      <c r="G2562">
        <v>-3.3279999999999998</v>
      </c>
      <c r="H2562">
        <v>49.381999999999998</v>
      </c>
      <c r="I2562" t="s">
        <v>126</v>
      </c>
      <c r="J2562" t="s">
        <v>3987</v>
      </c>
      <c r="K2562" t="s">
        <v>105</v>
      </c>
    </row>
    <row r="2563" spans="1:11" x14ac:dyDescent="0.3">
      <c r="A2563" t="s">
        <v>3988</v>
      </c>
      <c r="B2563" t="s">
        <v>53</v>
      </c>
      <c r="C2563">
        <v>14</v>
      </c>
      <c r="D2563">
        <v>10</v>
      </c>
      <c r="E2563">
        <v>1904</v>
      </c>
      <c r="F2563" s="6">
        <v>4.1666666666666664E-2</v>
      </c>
      <c r="G2563">
        <v>-5.14</v>
      </c>
      <c r="H2563">
        <v>48.110999999999997</v>
      </c>
      <c r="I2563" t="s">
        <v>150</v>
      </c>
      <c r="J2563" t="s">
        <v>1402</v>
      </c>
      <c r="K2563" t="s">
        <v>105</v>
      </c>
    </row>
    <row r="2564" spans="1:11" x14ac:dyDescent="0.3">
      <c r="A2564" t="s">
        <v>3989</v>
      </c>
      <c r="B2564" t="s">
        <v>53</v>
      </c>
      <c r="C2564">
        <v>20</v>
      </c>
      <c r="D2564">
        <v>7</v>
      </c>
      <c r="E2564">
        <v>1960</v>
      </c>
      <c r="F2564" s="6">
        <v>0.89236111111111116</v>
      </c>
      <c r="G2564">
        <v>-2.1560000000000001</v>
      </c>
      <c r="H2564">
        <v>48.89</v>
      </c>
      <c r="I2564" t="s">
        <v>126</v>
      </c>
      <c r="J2564" t="s">
        <v>1253</v>
      </c>
      <c r="K2564" t="s">
        <v>105</v>
      </c>
    </row>
    <row r="2565" spans="1:11" x14ac:dyDescent="0.3">
      <c r="A2565" t="s">
        <v>3990</v>
      </c>
      <c r="B2565" t="s">
        <v>53</v>
      </c>
      <c r="C2565">
        <v>11</v>
      </c>
      <c r="D2565">
        <v>11</v>
      </c>
      <c r="E2565">
        <v>1960</v>
      </c>
      <c r="F2565" s="6">
        <v>0.35416666666666669</v>
      </c>
      <c r="G2565">
        <v>-2.351</v>
      </c>
      <c r="H2565">
        <v>48.856999999999999</v>
      </c>
      <c r="I2565" t="s">
        <v>126</v>
      </c>
      <c r="J2565" t="s">
        <v>155</v>
      </c>
      <c r="K2565" t="s">
        <v>105</v>
      </c>
    </row>
    <row r="2566" spans="1:11" x14ac:dyDescent="0.3">
      <c r="A2566" t="s">
        <v>3991</v>
      </c>
      <c r="B2566" t="s">
        <v>53</v>
      </c>
      <c r="C2566">
        <v>6</v>
      </c>
      <c r="D2566">
        <v>4</v>
      </c>
      <c r="E2566">
        <v>1954</v>
      </c>
      <c r="F2566" s="6">
        <v>0.78125</v>
      </c>
      <c r="G2566">
        <v>-4.806</v>
      </c>
      <c r="H2566">
        <v>43.948999999999998</v>
      </c>
      <c r="I2566" t="s">
        <v>126</v>
      </c>
      <c r="J2566" t="s">
        <v>2404</v>
      </c>
      <c r="K2566" t="s">
        <v>105</v>
      </c>
    </row>
    <row r="2567" spans="1:11" x14ac:dyDescent="0.3">
      <c r="A2567" t="s">
        <v>3992</v>
      </c>
      <c r="B2567" t="s">
        <v>53</v>
      </c>
      <c r="C2567">
        <v>3</v>
      </c>
      <c r="D2567">
        <v>9</v>
      </c>
      <c r="E2567">
        <v>1945</v>
      </c>
      <c r="F2567" s="6">
        <v>0.22222222222222221</v>
      </c>
      <c r="G2567">
        <v>-5.3739999999999997</v>
      </c>
      <c r="H2567">
        <v>43.295000000000002</v>
      </c>
      <c r="I2567" t="s">
        <v>190</v>
      </c>
      <c r="J2567" t="s">
        <v>267</v>
      </c>
      <c r="K2567" t="s">
        <v>105</v>
      </c>
    </row>
    <row r="2568" spans="1:11" x14ac:dyDescent="0.3">
      <c r="A2568" t="s">
        <v>3993</v>
      </c>
      <c r="B2568" t="s">
        <v>53</v>
      </c>
      <c r="C2568">
        <v>27</v>
      </c>
      <c r="D2568">
        <v>3</v>
      </c>
      <c r="E2568">
        <v>1955</v>
      </c>
      <c r="F2568" s="6">
        <v>0.21527777777777779</v>
      </c>
      <c r="G2568">
        <v>-3.113</v>
      </c>
      <c r="H2568">
        <v>45.892000000000003</v>
      </c>
      <c r="I2568" t="s">
        <v>126</v>
      </c>
      <c r="J2568" t="s">
        <v>547</v>
      </c>
      <c r="K2568" t="s">
        <v>105</v>
      </c>
    </row>
    <row r="2569" spans="1:11" x14ac:dyDescent="0.3">
      <c r="A2569" t="s">
        <v>3994</v>
      </c>
      <c r="B2569" t="s">
        <v>53</v>
      </c>
      <c r="C2569">
        <v>4</v>
      </c>
      <c r="D2569">
        <v>7</v>
      </c>
      <c r="E2569">
        <v>1950</v>
      </c>
      <c r="F2569" s="6">
        <v>0.79166666666666663</v>
      </c>
      <c r="G2569">
        <v>-6.0259999999999998</v>
      </c>
      <c r="H2569">
        <v>47.241</v>
      </c>
      <c r="I2569" t="s">
        <v>126</v>
      </c>
      <c r="J2569" t="s">
        <v>1460</v>
      </c>
      <c r="K2569" t="s">
        <v>105</v>
      </c>
    </row>
    <row r="2570" spans="1:11" x14ac:dyDescent="0.3">
      <c r="A2570" t="s">
        <v>3995</v>
      </c>
      <c r="B2570" t="s">
        <v>53</v>
      </c>
      <c r="C2570">
        <v>19</v>
      </c>
      <c r="D2570">
        <v>4</v>
      </c>
      <c r="E2570">
        <v>1951</v>
      </c>
      <c r="F2570" s="6">
        <v>0.57291666666666663</v>
      </c>
      <c r="G2570">
        <v>-4.3869999999999996</v>
      </c>
      <c r="H2570">
        <v>50.837000000000003</v>
      </c>
      <c r="I2570" t="s">
        <v>126</v>
      </c>
      <c r="J2570" t="s">
        <v>1218</v>
      </c>
      <c r="K2570" t="s">
        <v>105</v>
      </c>
    </row>
    <row r="2571" spans="1:11" x14ac:dyDescent="0.3">
      <c r="A2571" t="s">
        <v>3996</v>
      </c>
      <c r="B2571" t="s">
        <v>53</v>
      </c>
      <c r="C2571">
        <v>18</v>
      </c>
      <c r="D2571">
        <v>6</v>
      </c>
      <c r="E2571">
        <v>1963</v>
      </c>
      <c r="F2571" s="6">
        <v>0.52083333333333337</v>
      </c>
      <c r="G2571">
        <v>-2.351</v>
      </c>
      <c r="H2571">
        <v>48.856999999999999</v>
      </c>
      <c r="I2571" t="s">
        <v>126</v>
      </c>
      <c r="J2571" t="s">
        <v>155</v>
      </c>
      <c r="K2571" t="s">
        <v>105</v>
      </c>
    </row>
    <row r="2572" spans="1:11" x14ac:dyDescent="0.3">
      <c r="A2572" t="s">
        <v>3997</v>
      </c>
      <c r="B2572" t="s">
        <v>53</v>
      </c>
      <c r="C2572">
        <v>29</v>
      </c>
      <c r="D2572">
        <v>9</v>
      </c>
      <c r="E2572">
        <v>1950</v>
      </c>
      <c r="F2572" s="6">
        <v>6.25E-2</v>
      </c>
      <c r="G2572">
        <v>-8.4000000000000005E-2</v>
      </c>
      <c r="H2572">
        <v>48.43</v>
      </c>
      <c r="I2572" t="s">
        <v>126</v>
      </c>
      <c r="J2572" t="s">
        <v>1249</v>
      </c>
      <c r="K2572" t="s">
        <v>105</v>
      </c>
    </row>
    <row r="2573" spans="1:11" x14ac:dyDescent="0.3">
      <c r="A2573" t="s">
        <v>3998</v>
      </c>
      <c r="B2573" t="s">
        <v>53</v>
      </c>
      <c r="C2573">
        <v>24</v>
      </c>
      <c r="D2573">
        <v>11</v>
      </c>
      <c r="E2573">
        <v>1885</v>
      </c>
      <c r="F2573" s="6">
        <v>0.875</v>
      </c>
      <c r="G2573">
        <v>-10.077999999999999</v>
      </c>
      <c r="H2573">
        <v>48.161999999999999</v>
      </c>
      <c r="I2573" t="s">
        <v>208</v>
      </c>
      <c r="J2573" t="s">
        <v>3999</v>
      </c>
      <c r="K2573" t="s">
        <v>105</v>
      </c>
    </row>
    <row r="2574" spans="1:11" x14ac:dyDescent="0.3">
      <c r="A2574" t="s">
        <v>4000</v>
      </c>
      <c r="B2574" t="s">
        <v>168</v>
      </c>
      <c r="C2574">
        <v>10</v>
      </c>
      <c r="D2574">
        <v>5</v>
      </c>
      <c r="E2574">
        <v>1964</v>
      </c>
      <c r="F2574" s="6">
        <v>0.38541666666666669</v>
      </c>
      <c r="G2574">
        <v>-14.253</v>
      </c>
      <c r="H2574">
        <v>40.840000000000003</v>
      </c>
      <c r="I2574" t="s">
        <v>126</v>
      </c>
      <c r="J2574" t="s">
        <v>1315</v>
      </c>
      <c r="K2574" t="s">
        <v>105</v>
      </c>
    </row>
    <row r="2575" spans="1:11" x14ac:dyDescent="0.3">
      <c r="A2575" t="s">
        <v>4001</v>
      </c>
      <c r="B2575" t="s">
        <v>53</v>
      </c>
      <c r="C2575">
        <v>3</v>
      </c>
      <c r="D2575">
        <v>10</v>
      </c>
      <c r="E2575">
        <v>1928</v>
      </c>
      <c r="F2575" s="6">
        <v>0.875</v>
      </c>
      <c r="G2575">
        <v>-2.8940000000000001</v>
      </c>
      <c r="H2575">
        <v>42.701999999999998</v>
      </c>
      <c r="I2575" t="s">
        <v>126</v>
      </c>
      <c r="J2575" t="s">
        <v>1640</v>
      </c>
      <c r="K2575" t="s">
        <v>105</v>
      </c>
    </row>
    <row r="2576" spans="1:11" x14ac:dyDescent="0.3">
      <c r="A2576" t="s">
        <v>4002</v>
      </c>
      <c r="B2576" t="s">
        <v>53</v>
      </c>
      <c r="C2576">
        <v>21</v>
      </c>
      <c r="D2576">
        <v>1</v>
      </c>
      <c r="E2576">
        <v>1937</v>
      </c>
      <c r="F2576" s="6">
        <v>0.97916666666666663</v>
      </c>
      <c r="G2576">
        <v>-3.0830000000000002</v>
      </c>
      <c r="H2576">
        <v>50.368000000000002</v>
      </c>
      <c r="I2576" t="s">
        <v>108</v>
      </c>
      <c r="J2576" t="s">
        <v>1475</v>
      </c>
      <c r="K2576" t="s">
        <v>105</v>
      </c>
    </row>
    <row r="2577" spans="1:11" x14ac:dyDescent="0.3">
      <c r="A2577" t="s">
        <v>4003</v>
      </c>
      <c r="B2577" t="s">
        <v>53</v>
      </c>
      <c r="C2577">
        <v>18</v>
      </c>
      <c r="D2577">
        <v>1</v>
      </c>
      <c r="E2577">
        <v>1937</v>
      </c>
      <c r="F2577" s="6">
        <v>0.91666666666666663</v>
      </c>
      <c r="G2577">
        <v>-7.36</v>
      </c>
      <c r="H2577">
        <v>48.081000000000003</v>
      </c>
      <c r="I2577" t="s">
        <v>108</v>
      </c>
      <c r="J2577" t="s">
        <v>1503</v>
      </c>
      <c r="K2577" t="s">
        <v>105</v>
      </c>
    </row>
    <row r="2578" spans="1:11" x14ac:dyDescent="0.3">
      <c r="A2578" t="s">
        <v>4004</v>
      </c>
      <c r="B2578" t="s">
        <v>53</v>
      </c>
      <c r="C2578">
        <v>9</v>
      </c>
      <c r="D2578">
        <v>5</v>
      </c>
      <c r="E2578">
        <v>1944</v>
      </c>
      <c r="F2578" s="6">
        <v>0.40625</v>
      </c>
      <c r="G2578">
        <v>7.6150000000000002</v>
      </c>
      <c r="H2578">
        <v>33.595999999999997</v>
      </c>
      <c r="I2578" t="s">
        <v>126</v>
      </c>
      <c r="J2578" t="s">
        <v>506</v>
      </c>
      <c r="K2578" t="s">
        <v>105</v>
      </c>
    </row>
    <row r="2579" spans="1:11" x14ac:dyDescent="0.3">
      <c r="A2579" t="s">
        <v>4005</v>
      </c>
      <c r="B2579" t="s">
        <v>168</v>
      </c>
      <c r="C2579">
        <v>13</v>
      </c>
      <c r="D2579">
        <v>5</v>
      </c>
      <c r="E2579">
        <v>1949</v>
      </c>
      <c r="F2579" s="6">
        <v>0.45833333333333331</v>
      </c>
      <c r="G2579">
        <v>-4.8339999999999996</v>
      </c>
      <c r="H2579">
        <v>45.767000000000003</v>
      </c>
      <c r="I2579" t="s">
        <v>126</v>
      </c>
      <c r="J2579" t="s">
        <v>153</v>
      </c>
      <c r="K2579" t="s">
        <v>105</v>
      </c>
    </row>
    <row r="2580" spans="1:11" x14ac:dyDescent="0.3">
      <c r="A2580" t="s">
        <v>4006</v>
      </c>
      <c r="B2580" t="s">
        <v>168</v>
      </c>
      <c r="C2580">
        <v>24</v>
      </c>
      <c r="D2580">
        <v>6</v>
      </c>
      <c r="E2580">
        <v>1950</v>
      </c>
      <c r="F2580" s="6">
        <v>0.38194444444444442</v>
      </c>
      <c r="G2580">
        <v>-4.3869999999999996</v>
      </c>
      <c r="H2580">
        <v>50.837000000000003</v>
      </c>
      <c r="I2580" t="s">
        <v>126</v>
      </c>
      <c r="J2580" t="s">
        <v>1218</v>
      </c>
      <c r="K2580" t="s">
        <v>105</v>
      </c>
    </row>
    <row r="2581" spans="1:11" x14ac:dyDescent="0.3">
      <c r="A2581" t="s">
        <v>4007</v>
      </c>
      <c r="B2581" t="s">
        <v>168</v>
      </c>
      <c r="C2581">
        <v>21</v>
      </c>
      <c r="D2581">
        <v>8</v>
      </c>
      <c r="E2581">
        <v>1930</v>
      </c>
      <c r="F2581" s="6">
        <v>0.85416666666666663</v>
      </c>
      <c r="G2581">
        <v>-5.9160000000000004</v>
      </c>
      <c r="H2581">
        <v>45.69</v>
      </c>
      <c r="I2581" t="s">
        <v>126</v>
      </c>
      <c r="J2581" t="s">
        <v>346</v>
      </c>
      <c r="K2581" t="s">
        <v>105</v>
      </c>
    </row>
    <row r="2582" spans="1:11" x14ac:dyDescent="0.3">
      <c r="A2582" t="s">
        <v>4008</v>
      </c>
      <c r="B2582" t="s">
        <v>168</v>
      </c>
      <c r="C2582">
        <v>11</v>
      </c>
      <c r="D2582">
        <v>7</v>
      </c>
      <c r="E2582">
        <v>1931</v>
      </c>
      <c r="F2582" s="6">
        <v>0.125</v>
      </c>
      <c r="G2582">
        <v>-1.081</v>
      </c>
      <c r="H2582">
        <v>47.81</v>
      </c>
      <c r="I2582" t="s">
        <v>126</v>
      </c>
      <c r="J2582" t="s">
        <v>978</v>
      </c>
      <c r="K2582" t="s">
        <v>105</v>
      </c>
    </row>
    <row r="2583" spans="1:11" x14ac:dyDescent="0.3">
      <c r="A2583" t="s">
        <v>4009</v>
      </c>
      <c r="B2583" t="s">
        <v>168</v>
      </c>
      <c r="C2583">
        <v>8</v>
      </c>
      <c r="D2583">
        <v>12</v>
      </c>
      <c r="E2583">
        <v>1922</v>
      </c>
      <c r="F2583" s="6">
        <v>0.47916666666666669</v>
      </c>
      <c r="G2583">
        <v>-2.2440000000000002</v>
      </c>
      <c r="H2583">
        <v>49.87</v>
      </c>
      <c r="I2583" t="s">
        <v>108</v>
      </c>
      <c r="J2583" t="s">
        <v>4010</v>
      </c>
      <c r="K2583" t="s">
        <v>105</v>
      </c>
    </row>
    <row r="2584" spans="1:11" x14ac:dyDescent="0.3">
      <c r="A2584" t="s">
        <v>4011</v>
      </c>
      <c r="B2584" t="s">
        <v>168</v>
      </c>
      <c r="C2584">
        <v>17</v>
      </c>
      <c r="D2584">
        <v>7</v>
      </c>
      <c r="E2584">
        <v>1917</v>
      </c>
      <c r="F2584" s="6">
        <v>0.33333333333333331</v>
      </c>
      <c r="G2584">
        <v>-2.351</v>
      </c>
      <c r="H2584">
        <v>48.856999999999999</v>
      </c>
      <c r="I2584" t="s">
        <v>126</v>
      </c>
      <c r="J2584" t="s">
        <v>155</v>
      </c>
      <c r="K2584" t="s">
        <v>105</v>
      </c>
    </row>
    <row r="2585" spans="1:11" x14ac:dyDescent="0.3">
      <c r="A2585" t="s">
        <v>4012</v>
      </c>
      <c r="B2585" t="s">
        <v>168</v>
      </c>
      <c r="C2585">
        <v>6</v>
      </c>
      <c r="D2585">
        <v>1</v>
      </c>
      <c r="E2585">
        <v>1765</v>
      </c>
      <c r="F2585" s="6">
        <v>0.85416666666666663</v>
      </c>
      <c r="G2585">
        <v>-11.324</v>
      </c>
      <c r="H2585">
        <v>50.978999999999999</v>
      </c>
      <c r="I2585" t="s">
        <v>208</v>
      </c>
      <c r="J2585" t="s">
        <v>2205</v>
      </c>
      <c r="K2585" t="s">
        <v>105</v>
      </c>
    </row>
    <row r="2586" spans="1:11" x14ac:dyDescent="0.3">
      <c r="A2586" t="s">
        <v>4013</v>
      </c>
      <c r="B2586" t="s">
        <v>53</v>
      </c>
      <c r="C2586">
        <v>15</v>
      </c>
      <c r="D2586">
        <v>9</v>
      </c>
      <c r="E2586">
        <v>1967</v>
      </c>
      <c r="F2586" s="6">
        <v>0.10416666666666667</v>
      </c>
      <c r="G2586">
        <v>-12.339</v>
      </c>
      <c r="H2586">
        <v>45.435000000000002</v>
      </c>
      <c r="I2586" t="s">
        <v>190</v>
      </c>
      <c r="J2586" t="s">
        <v>662</v>
      </c>
      <c r="K2586" t="s">
        <v>105</v>
      </c>
    </row>
    <row r="2587" spans="1:11" x14ac:dyDescent="0.3">
      <c r="A2587" t="s">
        <v>4014</v>
      </c>
      <c r="B2587" t="s">
        <v>53</v>
      </c>
      <c r="C2587">
        <v>18</v>
      </c>
      <c r="D2587">
        <v>4</v>
      </c>
      <c r="E2587">
        <v>1945</v>
      </c>
      <c r="F2587" s="6">
        <v>6.25E-2</v>
      </c>
      <c r="G2587">
        <v>-5.4779999999999998</v>
      </c>
      <c r="H2587">
        <v>51.436999999999998</v>
      </c>
      <c r="I2587" t="s">
        <v>190</v>
      </c>
      <c r="J2587" t="s">
        <v>4015</v>
      </c>
      <c r="K2587" t="s">
        <v>105</v>
      </c>
    </row>
    <row r="2588" spans="1:11" x14ac:dyDescent="0.3">
      <c r="A2588" t="s">
        <v>4016</v>
      </c>
      <c r="B2588" t="s">
        <v>168</v>
      </c>
      <c r="C2588">
        <v>8</v>
      </c>
      <c r="D2588">
        <v>11</v>
      </c>
      <c r="E2588">
        <v>1952</v>
      </c>
      <c r="F2588" s="6">
        <v>0.68888888888888888</v>
      </c>
      <c r="G2588">
        <v>87.632000000000005</v>
      </c>
      <c r="H2588">
        <v>41.883000000000003</v>
      </c>
      <c r="I2588" t="s">
        <v>104</v>
      </c>
      <c r="J2588" t="s">
        <v>226</v>
      </c>
      <c r="K2588" t="s">
        <v>105</v>
      </c>
    </row>
    <row r="2589" spans="1:11" x14ac:dyDescent="0.3">
      <c r="A2589" t="s">
        <v>4017</v>
      </c>
      <c r="B2589" t="s">
        <v>168</v>
      </c>
      <c r="C2589">
        <v>6</v>
      </c>
      <c r="D2589">
        <v>1</v>
      </c>
      <c r="E2589">
        <v>1985</v>
      </c>
      <c r="F2589" s="6">
        <v>0.50694444444444442</v>
      </c>
      <c r="G2589">
        <v>-6.1719999999999997</v>
      </c>
      <c r="H2589">
        <v>49.113999999999997</v>
      </c>
      <c r="I2589" t="s">
        <v>126</v>
      </c>
      <c r="J2589" t="s">
        <v>992</v>
      </c>
      <c r="K2589" t="s">
        <v>105</v>
      </c>
    </row>
    <row r="2590" spans="1:11" x14ac:dyDescent="0.3">
      <c r="A2590" t="s">
        <v>4018</v>
      </c>
      <c r="B2590" t="s">
        <v>168</v>
      </c>
      <c r="C2590">
        <v>25</v>
      </c>
      <c r="D2590">
        <v>11</v>
      </c>
      <c r="E2590">
        <v>1971</v>
      </c>
      <c r="F2590" s="6">
        <v>0.73958333333333337</v>
      </c>
      <c r="G2590">
        <v>-118.24299999999999</v>
      </c>
      <c r="H2590">
        <v>34.052</v>
      </c>
      <c r="I2590" t="s">
        <v>137</v>
      </c>
      <c r="J2590" t="s">
        <v>536</v>
      </c>
      <c r="K2590" t="s">
        <v>105</v>
      </c>
    </row>
    <row r="2591" spans="1:11" x14ac:dyDescent="0.3">
      <c r="A2591" t="s">
        <v>4019</v>
      </c>
      <c r="B2591" t="s">
        <v>168</v>
      </c>
      <c r="C2591">
        <v>7</v>
      </c>
      <c r="D2591">
        <v>7</v>
      </c>
      <c r="E2591">
        <v>1966</v>
      </c>
      <c r="F2591" s="6">
        <v>0.28194444444444444</v>
      </c>
      <c r="G2591">
        <v>71.058999999999997</v>
      </c>
      <c r="H2591">
        <v>42.359000000000002</v>
      </c>
      <c r="I2591" t="s">
        <v>106</v>
      </c>
      <c r="J2591" t="s">
        <v>176</v>
      </c>
      <c r="K2591" t="s">
        <v>105</v>
      </c>
    </row>
    <row r="2592" spans="1:11" x14ac:dyDescent="0.3">
      <c r="A2592" t="s">
        <v>4020</v>
      </c>
      <c r="B2592" t="s">
        <v>168</v>
      </c>
      <c r="C2592">
        <v>3</v>
      </c>
      <c r="D2592">
        <v>5</v>
      </c>
      <c r="E2592">
        <v>1975</v>
      </c>
      <c r="F2592" s="6">
        <v>0.34166666666666667</v>
      </c>
      <c r="G2592">
        <v>83.917000000000002</v>
      </c>
      <c r="H2592">
        <v>35.963000000000001</v>
      </c>
      <c r="I2592" t="s">
        <v>106</v>
      </c>
      <c r="J2592" t="s">
        <v>3282</v>
      </c>
      <c r="K2592" t="s">
        <v>105</v>
      </c>
    </row>
    <row r="2593" spans="1:11" x14ac:dyDescent="0.3">
      <c r="A2593" t="s">
        <v>4021</v>
      </c>
      <c r="B2593" t="s">
        <v>168</v>
      </c>
      <c r="C2593">
        <v>1</v>
      </c>
      <c r="D2593">
        <v>2</v>
      </c>
      <c r="E2593">
        <v>1958</v>
      </c>
      <c r="F2593" s="6">
        <v>0.34027777777777779</v>
      </c>
      <c r="G2593">
        <v>-12.494</v>
      </c>
      <c r="H2593">
        <v>41.890999999999998</v>
      </c>
      <c r="I2593" t="s">
        <v>126</v>
      </c>
      <c r="J2593" t="s">
        <v>297</v>
      </c>
      <c r="K2593" t="s">
        <v>105</v>
      </c>
    </row>
    <row r="2594" spans="1:11" x14ac:dyDescent="0.3">
      <c r="A2594" t="s">
        <v>4022</v>
      </c>
      <c r="B2594" t="s">
        <v>168</v>
      </c>
      <c r="C2594">
        <v>11</v>
      </c>
      <c r="D2594">
        <v>12</v>
      </c>
      <c r="E2594">
        <v>1950</v>
      </c>
      <c r="F2594" s="6">
        <v>0.625</v>
      </c>
      <c r="G2594">
        <v>74.007000000000005</v>
      </c>
      <c r="H2594">
        <v>40.713000000000001</v>
      </c>
      <c r="I2594" t="s">
        <v>144</v>
      </c>
      <c r="J2594" t="s">
        <v>124</v>
      </c>
      <c r="K2594" t="s">
        <v>105</v>
      </c>
    </row>
    <row r="2595" spans="1:11" x14ac:dyDescent="0.3">
      <c r="A2595" t="s">
        <v>4023</v>
      </c>
      <c r="B2595" t="s">
        <v>168</v>
      </c>
      <c r="C2595">
        <v>8</v>
      </c>
      <c r="D2595">
        <v>8</v>
      </c>
      <c r="E2595">
        <v>1964</v>
      </c>
      <c r="F2595" s="6">
        <v>0.81944444444444442</v>
      </c>
      <c r="G2595">
        <v>-10.925000000000001</v>
      </c>
      <c r="H2595">
        <v>44.646999999999998</v>
      </c>
      <c r="I2595" t="s">
        <v>126</v>
      </c>
      <c r="J2595" t="s">
        <v>321</v>
      </c>
      <c r="K2595" t="s">
        <v>105</v>
      </c>
    </row>
    <row r="2596" spans="1:11" x14ac:dyDescent="0.3">
      <c r="A2596" t="s">
        <v>4024</v>
      </c>
      <c r="B2596" t="s">
        <v>168</v>
      </c>
      <c r="C2596">
        <v>12</v>
      </c>
      <c r="D2596">
        <v>2</v>
      </c>
      <c r="E2596">
        <v>1980</v>
      </c>
      <c r="F2596" s="6">
        <v>0.77083333333333337</v>
      </c>
      <c r="G2596">
        <v>-118.492</v>
      </c>
      <c r="H2596">
        <v>34.011000000000003</v>
      </c>
      <c r="I2596" t="s">
        <v>137</v>
      </c>
      <c r="J2596" t="s">
        <v>206</v>
      </c>
      <c r="K2596" t="s">
        <v>105</v>
      </c>
    </row>
    <row r="2597" spans="1:11" x14ac:dyDescent="0.3">
      <c r="A2597" t="s">
        <v>4025</v>
      </c>
      <c r="B2597" t="s">
        <v>168</v>
      </c>
      <c r="C2597">
        <v>17</v>
      </c>
      <c r="D2597">
        <v>9</v>
      </c>
      <c r="E2597">
        <v>1946</v>
      </c>
      <c r="F2597" s="6">
        <v>0.5625</v>
      </c>
      <c r="G2597">
        <v>-9.2119999999999997</v>
      </c>
      <c r="H2597">
        <v>48.496000000000002</v>
      </c>
      <c r="I2597" t="s">
        <v>190</v>
      </c>
      <c r="J2597" t="s">
        <v>4026</v>
      </c>
      <c r="K2597" t="s">
        <v>105</v>
      </c>
    </row>
    <row r="2598" spans="1:11" x14ac:dyDescent="0.3">
      <c r="A2598" t="s">
        <v>4027</v>
      </c>
      <c r="B2598" t="s">
        <v>168</v>
      </c>
      <c r="C2598">
        <v>13</v>
      </c>
      <c r="D2598">
        <v>9</v>
      </c>
      <c r="E2598">
        <v>1973</v>
      </c>
      <c r="F2598" s="6">
        <v>0.22916666666666666</v>
      </c>
      <c r="G2598">
        <v>61.505000000000003</v>
      </c>
      <c r="H2598">
        <v>16.271000000000001</v>
      </c>
      <c r="I2598" t="s">
        <v>106</v>
      </c>
      <c r="J2598" t="s">
        <v>4028</v>
      </c>
      <c r="K2598" t="s">
        <v>105</v>
      </c>
    </row>
    <row r="2599" spans="1:11" x14ac:dyDescent="0.3">
      <c r="A2599" t="s">
        <v>4029</v>
      </c>
      <c r="B2599" t="s">
        <v>168</v>
      </c>
      <c r="C2599">
        <v>28</v>
      </c>
      <c r="D2599">
        <v>10</v>
      </c>
      <c r="E2599">
        <v>1968</v>
      </c>
      <c r="F2599" s="6">
        <v>0.44097222222222221</v>
      </c>
      <c r="G2599">
        <v>71.146000000000001</v>
      </c>
      <c r="H2599">
        <v>42.451999999999998</v>
      </c>
      <c r="I2599" t="s">
        <v>144</v>
      </c>
      <c r="J2599" t="s">
        <v>2908</v>
      </c>
      <c r="K2599" t="s">
        <v>105</v>
      </c>
    </row>
    <row r="2600" spans="1:11" x14ac:dyDescent="0.3">
      <c r="A2600" t="s">
        <v>4030</v>
      </c>
      <c r="B2600" t="s">
        <v>168</v>
      </c>
      <c r="C2600">
        <v>6</v>
      </c>
      <c r="D2600">
        <v>2</v>
      </c>
      <c r="E2600">
        <v>1944</v>
      </c>
      <c r="F2600" s="6">
        <v>0.34375</v>
      </c>
      <c r="G2600">
        <v>-1.613</v>
      </c>
      <c r="H2600">
        <v>46.98</v>
      </c>
      <c r="I2600" t="s">
        <v>126</v>
      </c>
      <c r="J2600" t="s">
        <v>4031</v>
      </c>
      <c r="K2600" t="s">
        <v>105</v>
      </c>
    </row>
    <row r="2601" spans="1:11" x14ac:dyDescent="0.3">
      <c r="A2601" t="s">
        <v>4032</v>
      </c>
      <c r="B2601" t="s">
        <v>168</v>
      </c>
      <c r="C2601">
        <v>13</v>
      </c>
      <c r="D2601">
        <v>5</v>
      </c>
      <c r="E2601">
        <v>1956</v>
      </c>
      <c r="F2601" s="6">
        <v>4.1666666666666664E-2</v>
      </c>
      <c r="G2601">
        <v>-2.351</v>
      </c>
      <c r="H2601">
        <v>48.856999999999999</v>
      </c>
      <c r="I2601" t="s">
        <v>126</v>
      </c>
      <c r="J2601" t="s">
        <v>155</v>
      </c>
      <c r="K2601" t="s">
        <v>105</v>
      </c>
    </row>
    <row r="2602" spans="1:11" x14ac:dyDescent="0.3">
      <c r="A2602" t="s">
        <v>4033</v>
      </c>
      <c r="B2602" t="s">
        <v>168</v>
      </c>
      <c r="C2602">
        <v>11</v>
      </c>
      <c r="D2602">
        <v>2</v>
      </c>
      <c r="E2602">
        <v>1959</v>
      </c>
      <c r="F2602" s="6">
        <v>0.93055555555555558</v>
      </c>
      <c r="G2602">
        <v>4.7880000000000003</v>
      </c>
      <c r="H2602">
        <v>55.634</v>
      </c>
      <c r="I2602" t="s">
        <v>108</v>
      </c>
      <c r="J2602" t="s">
        <v>4034</v>
      </c>
      <c r="K2602" t="s">
        <v>105</v>
      </c>
    </row>
    <row r="2603" spans="1:11" x14ac:dyDescent="0.3">
      <c r="A2603" t="s">
        <v>4035</v>
      </c>
      <c r="B2603" t="s">
        <v>168</v>
      </c>
      <c r="C2603">
        <v>27</v>
      </c>
      <c r="D2603">
        <v>7</v>
      </c>
      <c r="E2603">
        <v>1930</v>
      </c>
      <c r="F2603" s="6">
        <v>0.6875</v>
      </c>
      <c r="G2603">
        <v>-5.0439999999999996</v>
      </c>
      <c r="H2603">
        <v>47.326999999999998</v>
      </c>
      <c r="I2603" t="s">
        <v>126</v>
      </c>
      <c r="J2603" t="s">
        <v>988</v>
      </c>
      <c r="K2603" t="s">
        <v>105</v>
      </c>
    </row>
    <row r="2604" spans="1:11" x14ac:dyDescent="0.3">
      <c r="A2604" t="s">
        <v>4036</v>
      </c>
      <c r="B2604" t="s">
        <v>168</v>
      </c>
      <c r="C2604">
        <v>10</v>
      </c>
      <c r="D2604">
        <v>9</v>
      </c>
      <c r="E2604">
        <v>1964</v>
      </c>
      <c r="F2604" s="6">
        <v>0.24305555555555555</v>
      </c>
      <c r="G2604">
        <v>0.24199999999999999</v>
      </c>
      <c r="H2604">
        <v>44.917999999999999</v>
      </c>
      <c r="I2604" t="s">
        <v>126</v>
      </c>
      <c r="J2604" t="s">
        <v>4037</v>
      </c>
      <c r="K2604" t="s">
        <v>105</v>
      </c>
    </row>
    <row r="2605" spans="1:11" x14ac:dyDescent="0.3">
      <c r="A2605" t="s">
        <v>4038</v>
      </c>
      <c r="B2605" t="s">
        <v>168</v>
      </c>
      <c r="C2605">
        <v>2</v>
      </c>
      <c r="D2605">
        <v>9</v>
      </c>
      <c r="E2605">
        <v>1815</v>
      </c>
      <c r="F2605" s="6">
        <v>0.375</v>
      </c>
      <c r="G2605">
        <v>-10.526</v>
      </c>
      <c r="H2605">
        <v>52.264000000000003</v>
      </c>
      <c r="I2605" t="s">
        <v>208</v>
      </c>
      <c r="J2605" t="s">
        <v>2550</v>
      </c>
      <c r="K2605" t="s">
        <v>105</v>
      </c>
    </row>
    <row r="2606" spans="1:11" x14ac:dyDescent="0.3">
      <c r="A2606" t="s">
        <v>4039</v>
      </c>
      <c r="B2606" t="s">
        <v>168</v>
      </c>
      <c r="C2606">
        <v>5</v>
      </c>
      <c r="D2606">
        <v>3</v>
      </c>
      <c r="E2606">
        <v>1944</v>
      </c>
      <c r="F2606" s="6">
        <v>0.18055555555555555</v>
      </c>
      <c r="G2606">
        <v>-2.351</v>
      </c>
      <c r="H2606">
        <v>48.856999999999999</v>
      </c>
      <c r="I2606" t="s">
        <v>126</v>
      </c>
      <c r="J2606" t="s">
        <v>155</v>
      </c>
      <c r="K2606" t="s">
        <v>105</v>
      </c>
    </row>
    <row r="2607" spans="1:11" x14ac:dyDescent="0.3">
      <c r="A2607" t="s">
        <v>4040</v>
      </c>
      <c r="B2607" t="s">
        <v>168</v>
      </c>
      <c r="C2607">
        <v>30</v>
      </c>
      <c r="D2607">
        <v>12</v>
      </c>
      <c r="E2607">
        <v>1914</v>
      </c>
      <c r="F2607" s="6">
        <v>0.35416666666666669</v>
      </c>
      <c r="G2607">
        <v>-5.7969999999999997</v>
      </c>
      <c r="H2607">
        <v>46.976999999999997</v>
      </c>
      <c r="I2607" t="s">
        <v>108</v>
      </c>
      <c r="J2607" t="s">
        <v>4041</v>
      </c>
      <c r="K2607" t="s">
        <v>105</v>
      </c>
    </row>
    <row r="2608" spans="1:11" x14ac:dyDescent="0.3">
      <c r="A2608" t="s">
        <v>4042</v>
      </c>
      <c r="B2608" t="s">
        <v>168</v>
      </c>
      <c r="C2608">
        <v>23</v>
      </c>
      <c r="D2608">
        <v>2</v>
      </c>
      <c r="E2608">
        <v>1999</v>
      </c>
      <c r="F2608" s="6">
        <v>0.65069444444444446</v>
      </c>
      <c r="G2608">
        <v>71.058999999999997</v>
      </c>
      <c r="H2608">
        <v>42.359000000000002</v>
      </c>
      <c r="I2608" t="s">
        <v>144</v>
      </c>
      <c r="J2608" t="s">
        <v>176</v>
      </c>
      <c r="K2608" t="s">
        <v>105</v>
      </c>
    </row>
    <row r="2609" spans="1:11" x14ac:dyDescent="0.3">
      <c r="A2609" t="s">
        <v>4043</v>
      </c>
      <c r="B2609" t="s">
        <v>168</v>
      </c>
      <c r="C2609">
        <v>1</v>
      </c>
      <c r="D2609">
        <v>1</v>
      </c>
      <c r="E2609">
        <v>1956</v>
      </c>
      <c r="F2609" s="6">
        <v>0.56944444444444442</v>
      </c>
      <c r="G2609">
        <v>-2.351</v>
      </c>
      <c r="H2609">
        <v>48.856999999999999</v>
      </c>
      <c r="I2609" t="s">
        <v>126</v>
      </c>
      <c r="J2609" t="s">
        <v>155</v>
      </c>
      <c r="K2609" t="s">
        <v>105</v>
      </c>
    </row>
    <row r="2610" spans="1:11" x14ac:dyDescent="0.3">
      <c r="A2610" t="s">
        <v>4044</v>
      </c>
      <c r="B2610" t="s">
        <v>168</v>
      </c>
      <c r="C2610">
        <v>16</v>
      </c>
      <c r="D2610">
        <v>4</v>
      </c>
      <c r="E2610">
        <v>1911</v>
      </c>
      <c r="F2610" s="6">
        <v>0.58333333333333337</v>
      </c>
      <c r="G2610">
        <v>-110.934</v>
      </c>
      <c r="H2610">
        <v>31.341999999999999</v>
      </c>
      <c r="I2610" t="s">
        <v>171</v>
      </c>
      <c r="J2610" t="s">
        <v>3742</v>
      </c>
      <c r="K2610" t="s">
        <v>105</v>
      </c>
    </row>
    <row r="2611" spans="1:11" x14ac:dyDescent="0.3">
      <c r="A2611" t="s">
        <v>4045</v>
      </c>
      <c r="B2611" t="s">
        <v>168</v>
      </c>
      <c r="C2611">
        <v>24</v>
      </c>
      <c r="D2611">
        <v>4</v>
      </c>
      <c r="E2611">
        <v>1944</v>
      </c>
      <c r="F2611" s="6">
        <v>0.94791666666666663</v>
      </c>
      <c r="G2611">
        <v>-4.3559999999999999</v>
      </c>
      <c r="H2611">
        <v>50.845999999999997</v>
      </c>
      <c r="I2611" t="s">
        <v>190</v>
      </c>
      <c r="J2611" t="s">
        <v>305</v>
      </c>
      <c r="K2611" t="s">
        <v>105</v>
      </c>
    </row>
    <row r="2612" spans="1:11" x14ac:dyDescent="0.3">
      <c r="A2612" t="s">
        <v>4046</v>
      </c>
      <c r="B2612" t="s">
        <v>168</v>
      </c>
      <c r="C2612">
        <v>8</v>
      </c>
      <c r="D2612">
        <v>3</v>
      </c>
      <c r="E2612">
        <v>1905</v>
      </c>
      <c r="F2612" s="6">
        <v>0.125</v>
      </c>
      <c r="G2612">
        <v>-0.19900000000000001</v>
      </c>
      <c r="H2612">
        <v>48.008000000000003</v>
      </c>
      <c r="I2612" t="s">
        <v>150</v>
      </c>
      <c r="J2612" t="s">
        <v>1988</v>
      </c>
      <c r="K2612" t="s">
        <v>105</v>
      </c>
    </row>
    <row r="2613" spans="1:11" x14ac:dyDescent="0.3">
      <c r="A2613" t="s">
        <v>4047</v>
      </c>
      <c r="B2613" t="s">
        <v>168</v>
      </c>
      <c r="C2613">
        <v>29</v>
      </c>
      <c r="D2613">
        <v>11</v>
      </c>
      <c r="E2613">
        <v>1953</v>
      </c>
      <c r="F2613" s="6">
        <v>0.88194444444444442</v>
      </c>
      <c r="G2613">
        <v>-4.8339999999999996</v>
      </c>
      <c r="H2613">
        <v>45.767000000000003</v>
      </c>
      <c r="I2613" t="s">
        <v>126</v>
      </c>
      <c r="J2613" t="s">
        <v>153</v>
      </c>
      <c r="K2613" t="s">
        <v>105</v>
      </c>
    </row>
    <row r="2614" spans="1:11" x14ac:dyDescent="0.3">
      <c r="A2614" t="s">
        <v>4048</v>
      </c>
      <c r="B2614" t="s">
        <v>168</v>
      </c>
      <c r="C2614">
        <v>21</v>
      </c>
      <c r="D2614">
        <v>3</v>
      </c>
      <c r="E2614">
        <v>1947</v>
      </c>
      <c r="F2614" s="6">
        <v>0.40277777777777779</v>
      </c>
      <c r="G2614">
        <v>-0.19900000000000001</v>
      </c>
      <c r="H2614">
        <v>48.008000000000003</v>
      </c>
      <c r="I2614" t="s">
        <v>126</v>
      </c>
      <c r="J2614" t="s">
        <v>1988</v>
      </c>
      <c r="K2614" t="s">
        <v>105</v>
      </c>
    </row>
    <row r="2615" spans="1:11" x14ac:dyDescent="0.3">
      <c r="A2615" t="s">
        <v>4049</v>
      </c>
      <c r="B2615" t="s">
        <v>168</v>
      </c>
      <c r="C2615">
        <v>10</v>
      </c>
      <c r="D2615">
        <v>11</v>
      </c>
      <c r="E2615">
        <v>1888</v>
      </c>
      <c r="F2615" s="6">
        <v>0.72916666666666663</v>
      </c>
      <c r="G2615">
        <v>-6.96</v>
      </c>
      <c r="H2615">
        <v>50.941000000000003</v>
      </c>
      <c r="I2615" t="s">
        <v>208</v>
      </c>
      <c r="J2615" t="s">
        <v>219</v>
      </c>
      <c r="K2615" t="s">
        <v>105</v>
      </c>
    </row>
    <row r="2616" spans="1:11" x14ac:dyDescent="0.3">
      <c r="A2616" t="s">
        <v>4050</v>
      </c>
      <c r="B2616" t="s">
        <v>168</v>
      </c>
      <c r="C2616">
        <v>13</v>
      </c>
      <c r="D2616">
        <v>7</v>
      </c>
      <c r="E2616">
        <v>1960</v>
      </c>
      <c r="F2616" s="6">
        <v>2.0833333333333332E-2</v>
      </c>
      <c r="G2616">
        <v>-6.9569999999999999</v>
      </c>
      <c r="H2616">
        <v>48.558</v>
      </c>
      <c r="I2616" t="s">
        <v>126</v>
      </c>
      <c r="J2616" t="s">
        <v>4051</v>
      </c>
      <c r="K2616" t="s">
        <v>105</v>
      </c>
    </row>
    <row r="2617" spans="1:11" x14ac:dyDescent="0.3">
      <c r="A2617" t="s">
        <v>4052</v>
      </c>
      <c r="B2617" t="s">
        <v>168</v>
      </c>
      <c r="C2617">
        <v>29</v>
      </c>
      <c r="D2617">
        <v>11</v>
      </c>
      <c r="E2617">
        <v>1921</v>
      </c>
      <c r="F2617" s="6">
        <v>0.16666666666666666</v>
      </c>
      <c r="G2617">
        <v>-7.3999999999999996E-2</v>
      </c>
      <c r="H2617">
        <v>43.232999999999997</v>
      </c>
      <c r="I2617" t="s">
        <v>108</v>
      </c>
      <c r="J2617" t="s">
        <v>1289</v>
      </c>
      <c r="K2617" t="s">
        <v>105</v>
      </c>
    </row>
    <row r="2618" spans="1:11" x14ac:dyDescent="0.3">
      <c r="A2618" t="s">
        <v>4053</v>
      </c>
      <c r="B2618" t="s">
        <v>53</v>
      </c>
      <c r="C2618">
        <v>8</v>
      </c>
      <c r="D2618">
        <v>5</v>
      </c>
      <c r="E2618">
        <v>1733</v>
      </c>
      <c r="F2618" s="6">
        <v>0.15625</v>
      </c>
      <c r="G2618">
        <v>-11.08</v>
      </c>
      <c r="H2618">
        <v>49.451000000000001</v>
      </c>
      <c r="I2618" t="s">
        <v>208</v>
      </c>
      <c r="J2618" t="s">
        <v>4054</v>
      </c>
      <c r="K2618" t="s">
        <v>105</v>
      </c>
    </row>
    <row r="2619" spans="1:11" x14ac:dyDescent="0.3">
      <c r="A2619" t="s">
        <v>4055</v>
      </c>
      <c r="B2619" t="s">
        <v>53</v>
      </c>
      <c r="C2619">
        <v>9</v>
      </c>
      <c r="D2619">
        <v>5</v>
      </c>
      <c r="E2619">
        <v>1733</v>
      </c>
      <c r="F2619" s="6">
        <v>0.33333333333333331</v>
      </c>
      <c r="G2619">
        <v>-9.8979999999999997</v>
      </c>
      <c r="H2619">
        <v>48.26</v>
      </c>
      <c r="I2619" t="s">
        <v>208</v>
      </c>
      <c r="J2619" t="s">
        <v>4056</v>
      </c>
      <c r="K2619" t="s">
        <v>105</v>
      </c>
    </row>
    <row r="2620" spans="1:11" x14ac:dyDescent="0.3">
      <c r="A2620" t="s">
        <v>4057</v>
      </c>
      <c r="B2620" t="s">
        <v>53</v>
      </c>
      <c r="C2620">
        <v>8</v>
      </c>
      <c r="D2620">
        <v>12</v>
      </c>
      <c r="E2620">
        <v>1762</v>
      </c>
      <c r="F2620" s="6">
        <v>0.25</v>
      </c>
      <c r="G2620">
        <v>-10.648999999999999</v>
      </c>
      <c r="H2620">
        <v>51.106000000000002</v>
      </c>
      <c r="I2620" t="s">
        <v>208</v>
      </c>
      <c r="J2620" t="s">
        <v>4058</v>
      </c>
      <c r="K2620" t="s">
        <v>105</v>
      </c>
    </row>
    <row r="2621" spans="1:11" x14ac:dyDescent="0.3">
      <c r="A2621" t="s">
        <v>4059</v>
      </c>
      <c r="B2621" t="s">
        <v>53</v>
      </c>
      <c r="C2621">
        <v>13</v>
      </c>
      <c r="D2621">
        <v>10</v>
      </c>
      <c r="E2621">
        <v>1945</v>
      </c>
      <c r="F2621" s="6">
        <v>0.3125</v>
      </c>
      <c r="G2621">
        <v>-2.3759999999999999</v>
      </c>
      <c r="H2621">
        <v>48.691000000000003</v>
      </c>
      <c r="I2621" t="s">
        <v>126</v>
      </c>
      <c r="J2621" t="s">
        <v>4060</v>
      </c>
      <c r="K2621" t="s">
        <v>105</v>
      </c>
    </row>
    <row r="2622" spans="1:11" x14ac:dyDescent="0.3">
      <c r="A2622" t="s">
        <v>4061</v>
      </c>
      <c r="B2622" t="s">
        <v>53</v>
      </c>
      <c r="C2622">
        <v>10</v>
      </c>
      <c r="D2622">
        <v>12</v>
      </c>
      <c r="E2622">
        <v>1959</v>
      </c>
      <c r="F2622" s="6">
        <v>0.55208333333333337</v>
      </c>
      <c r="G2622">
        <v>1.5980000000000001</v>
      </c>
      <c r="H2622">
        <v>48.838000000000001</v>
      </c>
      <c r="I2622" t="s">
        <v>126</v>
      </c>
      <c r="J2622" t="s">
        <v>3951</v>
      </c>
      <c r="K2622" t="s">
        <v>105</v>
      </c>
    </row>
    <row r="2623" spans="1:11" x14ac:dyDescent="0.3">
      <c r="A2623" t="s">
        <v>4062</v>
      </c>
      <c r="B2623" t="s">
        <v>53</v>
      </c>
      <c r="C2623">
        <v>17</v>
      </c>
      <c r="D2623">
        <v>6</v>
      </c>
      <c r="E2623">
        <v>1963</v>
      </c>
      <c r="F2623" s="6">
        <v>0.52777777777777779</v>
      </c>
      <c r="G2623">
        <v>-2.2839999999999998</v>
      </c>
      <c r="H2623">
        <v>48.917999999999999</v>
      </c>
      <c r="I2623" t="s">
        <v>126</v>
      </c>
      <c r="J2623" t="s">
        <v>4063</v>
      </c>
      <c r="K2623" t="s">
        <v>105</v>
      </c>
    </row>
    <row r="2624" spans="1:11" x14ac:dyDescent="0.3">
      <c r="A2624" t="s">
        <v>4064</v>
      </c>
      <c r="B2624" t="s">
        <v>53</v>
      </c>
      <c r="C2624">
        <v>27</v>
      </c>
      <c r="D2624">
        <v>9</v>
      </c>
      <c r="E2624">
        <v>1957</v>
      </c>
      <c r="F2624" s="6">
        <v>0.8125</v>
      </c>
      <c r="G2624">
        <v>-2.351</v>
      </c>
      <c r="H2624">
        <v>48.856999999999999</v>
      </c>
      <c r="I2624" t="s">
        <v>126</v>
      </c>
      <c r="J2624" t="s">
        <v>155</v>
      </c>
      <c r="K2624" t="s">
        <v>105</v>
      </c>
    </row>
    <row r="2625" spans="1:11" x14ac:dyDescent="0.3">
      <c r="A2625" t="s">
        <v>4065</v>
      </c>
      <c r="B2625" t="s">
        <v>53</v>
      </c>
      <c r="C2625">
        <v>15</v>
      </c>
      <c r="D2625">
        <v>8</v>
      </c>
      <c r="E2625">
        <v>1967</v>
      </c>
      <c r="F2625" s="6">
        <v>7.9861111111111105E-2</v>
      </c>
      <c r="G2625">
        <v>-2.8220000000000001</v>
      </c>
      <c r="H2625">
        <v>49.415999999999997</v>
      </c>
      <c r="I2625" t="s">
        <v>126</v>
      </c>
      <c r="J2625" t="s">
        <v>629</v>
      </c>
      <c r="K2625" t="s">
        <v>105</v>
      </c>
    </row>
    <row r="2626" spans="1:11" x14ac:dyDescent="0.3">
      <c r="A2626" t="s">
        <v>4066</v>
      </c>
      <c r="B2626" t="s">
        <v>53</v>
      </c>
      <c r="C2626">
        <v>22</v>
      </c>
      <c r="D2626">
        <v>10</v>
      </c>
      <c r="E2626">
        <v>1969</v>
      </c>
      <c r="F2626" s="6">
        <v>0.84027777777777779</v>
      </c>
      <c r="G2626">
        <v>-3.234</v>
      </c>
      <c r="H2626">
        <v>50.174999999999997</v>
      </c>
      <c r="I2626" t="s">
        <v>126</v>
      </c>
      <c r="J2626" t="s">
        <v>2172</v>
      </c>
      <c r="K2626" t="s">
        <v>105</v>
      </c>
    </row>
    <row r="2627" spans="1:11" x14ac:dyDescent="0.3">
      <c r="A2627" t="s">
        <v>4067</v>
      </c>
      <c r="B2627" t="s">
        <v>53</v>
      </c>
      <c r="C2627">
        <v>23</v>
      </c>
      <c r="D2627">
        <v>1</v>
      </c>
      <c r="E2627">
        <v>1958</v>
      </c>
      <c r="F2627" s="6">
        <v>0.31944444444444442</v>
      </c>
      <c r="G2627">
        <v>-2.351</v>
      </c>
      <c r="H2627">
        <v>48.856999999999999</v>
      </c>
      <c r="I2627" t="s">
        <v>126</v>
      </c>
      <c r="J2627" t="s">
        <v>155</v>
      </c>
      <c r="K2627" t="s">
        <v>105</v>
      </c>
    </row>
    <row r="2628" spans="1:11" x14ac:dyDescent="0.3">
      <c r="A2628" t="s">
        <v>4068</v>
      </c>
      <c r="B2628" t="s">
        <v>53</v>
      </c>
      <c r="C2628">
        <v>20</v>
      </c>
      <c r="D2628">
        <v>5</v>
      </c>
      <c r="E2628">
        <v>1972</v>
      </c>
      <c r="F2628" s="6">
        <v>0.60416666666666663</v>
      </c>
      <c r="G2628">
        <v>-5.931</v>
      </c>
      <c r="H2628">
        <v>43.125</v>
      </c>
      <c r="I2628" t="s">
        <v>126</v>
      </c>
      <c r="J2628" t="s">
        <v>1735</v>
      </c>
      <c r="K2628" t="s">
        <v>105</v>
      </c>
    </row>
    <row r="2629" spans="1:11" x14ac:dyDescent="0.3">
      <c r="A2629" t="s">
        <v>4069</v>
      </c>
      <c r="B2629" t="s">
        <v>53</v>
      </c>
      <c r="C2629">
        <v>11</v>
      </c>
      <c r="D2629">
        <v>3</v>
      </c>
      <c r="E2629">
        <v>1960</v>
      </c>
      <c r="F2629" s="6">
        <v>0.34722222222222221</v>
      </c>
      <c r="G2629">
        <v>-7.1210000000000004</v>
      </c>
      <c r="H2629">
        <v>43.581000000000003</v>
      </c>
      <c r="I2629" t="s">
        <v>126</v>
      </c>
      <c r="J2629" t="s">
        <v>3938</v>
      </c>
      <c r="K2629" t="s">
        <v>105</v>
      </c>
    </row>
    <row r="2630" spans="1:11" x14ac:dyDescent="0.3">
      <c r="A2630" t="s">
        <v>4070</v>
      </c>
      <c r="B2630" t="s">
        <v>53</v>
      </c>
      <c r="C2630">
        <v>9</v>
      </c>
      <c r="D2630">
        <v>12</v>
      </c>
      <c r="E2630">
        <v>1969</v>
      </c>
      <c r="F2630" s="6">
        <v>0.88888888888888884</v>
      </c>
      <c r="G2630">
        <v>-3.722</v>
      </c>
      <c r="H2630">
        <v>51.054000000000002</v>
      </c>
      <c r="I2630" t="s">
        <v>126</v>
      </c>
      <c r="J2630" t="s">
        <v>1687</v>
      </c>
      <c r="K2630" t="s">
        <v>105</v>
      </c>
    </row>
    <row r="2631" spans="1:11" x14ac:dyDescent="0.3">
      <c r="A2631" t="s">
        <v>4071</v>
      </c>
      <c r="B2631" t="s">
        <v>53</v>
      </c>
      <c r="C2631">
        <v>20</v>
      </c>
      <c r="D2631">
        <v>3</v>
      </c>
      <c r="E2631">
        <v>1969</v>
      </c>
      <c r="F2631" s="6">
        <v>0.45833333333333331</v>
      </c>
      <c r="G2631">
        <v>-0.70799999999999996</v>
      </c>
      <c r="H2631">
        <v>44.406999999999996</v>
      </c>
      <c r="I2631" t="s">
        <v>126</v>
      </c>
      <c r="J2631" t="s">
        <v>4072</v>
      </c>
      <c r="K2631" t="s">
        <v>105</v>
      </c>
    </row>
    <row r="2632" spans="1:11" x14ac:dyDescent="0.3">
      <c r="A2632" t="s">
        <v>4073</v>
      </c>
      <c r="B2632" t="s">
        <v>53</v>
      </c>
      <c r="C2632">
        <v>8</v>
      </c>
      <c r="D2632">
        <v>4</v>
      </c>
      <c r="E2632">
        <v>1971</v>
      </c>
      <c r="F2632" s="6">
        <v>0.54166666666666663</v>
      </c>
      <c r="G2632">
        <v>1.0549999999999999</v>
      </c>
      <c r="H2632">
        <v>43.709000000000003</v>
      </c>
      <c r="I2632" t="s">
        <v>126</v>
      </c>
      <c r="J2632" t="s">
        <v>1429</v>
      </c>
      <c r="K2632" t="s">
        <v>105</v>
      </c>
    </row>
    <row r="2633" spans="1:11" x14ac:dyDescent="0.3">
      <c r="A2633" t="s">
        <v>4074</v>
      </c>
      <c r="B2633" t="s">
        <v>53</v>
      </c>
      <c r="C2633">
        <v>10</v>
      </c>
      <c r="D2633">
        <v>10</v>
      </c>
      <c r="E2633">
        <v>1964</v>
      </c>
      <c r="F2633" s="6">
        <v>0.70486111111111116</v>
      </c>
      <c r="G2633">
        <v>-2.4740000000000002</v>
      </c>
      <c r="H2633">
        <v>48.850999999999999</v>
      </c>
      <c r="I2633" t="s">
        <v>126</v>
      </c>
      <c r="J2633" t="s">
        <v>3968</v>
      </c>
      <c r="K2633" t="s">
        <v>105</v>
      </c>
    </row>
    <row r="2634" spans="1:11" x14ac:dyDescent="0.3">
      <c r="A2634" t="s">
        <v>4075</v>
      </c>
      <c r="B2634" t="s">
        <v>53</v>
      </c>
      <c r="C2634">
        <v>11</v>
      </c>
      <c r="D2634">
        <v>6</v>
      </c>
      <c r="E2634">
        <v>1990</v>
      </c>
      <c r="F2634" s="6">
        <v>0.64930555555555558</v>
      </c>
      <c r="G2634">
        <v>-6.12</v>
      </c>
      <c r="H2634">
        <v>45.9</v>
      </c>
      <c r="I2634" t="s">
        <v>190</v>
      </c>
      <c r="J2634" t="s">
        <v>908</v>
      </c>
      <c r="K2634" t="s">
        <v>105</v>
      </c>
    </row>
    <row r="2635" spans="1:11" x14ac:dyDescent="0.3">
      <c r="A2635" t="s">
        <v>4076</v>
      </c>
      <c r="B2635" t="s">
        <v>53</v>
      </c>
      <c r="C2635">
        <v>8</v>
      </c>
      <c r="D2635">
        <v>12</v>
      </c>
      <c r="E2635">
        <v>1976</v>
      </c>
      <c r="F2635" s="6">
        <v>0.50347222222222221</v>
      </c>
      <c r="G2635">
        <v>-5.931</v>
      </c>
      <c r="H2635">
        <v>43.125</v>
      </c>
      <c r="I2635" t="s">
        <v>126</v>
      </c>
      <c r="J2635" t="s">
        <v>1735</v>
      </c>
      <c r="K2635" t="s">
        <v>105</v>
      </c>
    </row>
    <row r="2636" spans="1:11" x14ac:dyDescent="0.3">
      <c r="A2636" t="s">
        <v>4077</v>
      </c>
      <c r="B2636" t="s">
        <v>53</v>
      </c>
      <c r="C2636">
        <v>21</v>
      </c>
      <c r="D2636">
        <v>3</v>
      </c>
      <c r="E2636">
        <v>1952</v>
      </c>
      <c r="F2636" s="6">
        <v>0.53125</v>
      </c>
      <c r="G2636">
        <v>-9.2119999999999997</v>
      </c>
      <c r="H2636">
        <v>48.496000000000002</v>
      </c>
      <c r="I2636" t="s">
        <v>126</v>
      </c>
      <c r="J2636" t="s">
        <v>4026</v>
      </c>
      <c r="K2636" t="s">
        <v>105</v>
      </c>
    </row>
    <row r="2637" spans="1:11" x14ac:dyDescent="0.3">
      <c r="A2637" t="s">
        <v>4078</v>
      </c>
      <c r="B2637" t="s">
        <v>53</v>
      </c>
      <c r="C2637">
        <v>16</v>
      </c>
      <c r="D2637">
        <v>10</v>
      </c>
      <c r="E2637">
        <v>1975</v>
      </c>
      <c r="F2637" s="6">
        <v>0.85416666666666663</v>
      </c>
      <c r="G2637">
        <v>-5.0469999999999997</v>
      </c>
      <c r="H2637">
        <v>44.052</v>
      </c>
      <c r="I2637" t="s">
        <v>126</v>
      </c>
      <c r="J2637" t="s">
        <v>4079</v>
      </c>
      <c r="K2637" t="s">
        <v>105</v>
      </c>
    </row>
    <row r="2638" spans="1:11" x14ac:dyDescent="0.3">
      <c r="A2638" t="s">
        <v>4080</v>
      </c>
      <c r="B2638" t="s">
        <v>53</v>
      </c>
      <c r="C2638">
        <v>18</v>
      </c>
      <c r="D2638">
        <v>3</v>
      </c>
      <c r="E2638">
        <v>1968</v>
      </c>
      <c r="F2638" s="6">
        <v>0.875</v>
      </c>
      <c r="G2638">
        <v>-7.266</v>
      </c>
      <c r="H2638">
        <v>43.703000000000003</v>
      </c>
      <c r="I2638" t="s">
        <v>126</v>
      </c>
      <c r="J2638" t="s">
        <v>575</v>
      </c>
      <c r="K2638" t="s">
        <v>105</v>
      </c>
    </row>
    <row r="2639" spans="1:11" x14ac:dyDescent="0.3">
      <c r="A2639" t="s">
        <v>4081</v>
      </c>
      <c r="B2639" t="s">
        <v>53</v>
      </c>
      <c r="C2639">
        <v>30</v>
      </c>
      <c r="D2639">
        <v>3</v>
      </c>
      <c r="E2639">
        <v>1964</v>
      </c>
      <c r="F2639" s="6">
        <v>0.25</v>
      </c>
      <c r="G2639">
        <v>-0.159</v>
      </c>
      <c r="H2639">
        <v>45.009</v>
      </c>
      <c r="I2639" t="s">
        <v>126</v>
      </c>
      <c r="J2639" t="s">
        <v>4082</v>
      </c>
      <c r="K2639" t="s">
        <v>105</v>
      </c>
    </row>
    <row r="2640" spans="1:11" x14ac:dyDescent="0.3">
      <c r="A2640" t="s">
        <v>4083</v>
      </c>
      <c r="B2640" t="s">
        <v>53</v>
      </c>
      <c r="C2640">
        <v>16</v>
      </c>
      <c r="D2640">
        <v>7</v>
      </c>
      <c r="E2640">
        <v>1967</v>
      </c>
      <c r="F2640" s="6">
        <v>5.2083333333333336E-2</v>
      </c>
      <c r="G2640">
        <v>-0.23300000000000001</v>
      </c>
      <c r="H2640">
        <v>49.42</v>
      </c>
      <c r="I2640" t="s">
        <v>126</v>
      </c>
      <c r="J2640" t="s">
        <v>643</v>
      </c>
      <c r="K2640" t="s">
        <v>105</v>
      </c>
    </row>
    <row r="2641" spans="1:11" x14ac:dyDescent="0.3">
      <c r="A2641" t="s">
        <v>4084</v>
      </c>
      <c r="B2641" t="s">
        <v>53</v>
      </c>
      <c r="C2641">
        <v>1</v>
      </c>
      <c r="D2641">
        <v>6</v>
      </c>
      <c r="E2641">
        <v>1963</v>
      </c>
      <c r="F2641" s="6">
        <v>0.16319444444444445</v>
      </c>
      <c r="G2641">
        <v>-2.3650000000000002</v>
      </c>
      <c r="H2641">
        <v>48.936</v>
      </c>
      <c r="I2641" t="s">
        <v>126</v>
      </c>
      <c r="J2641" t="s">
        <v>4085</v>
      </c>
      <c r="K2641" t="s">
        <v>105</v>
      </c>
    </row>
    <row r="2642" spans="1:11" x14ac:dyDescent="0.3">
      <c r="A2642" t="s">
        <v>4086</v>
      </c>
      <c r="B2642" t="s">
        <v>53</v>
      </c>
      <c r="C2642">
        <v>3</v>
      </c>
      <c r="D2642">
        <v>8</v>
      </c>
      <c r="E2642">
        <v>1983</v>
      </c>
      <c r="F2642" s="6">
        <v>0.59722222222222221</v>
      </c>
      <c r="G2642">
        <v>-2.3069999999999999</v>
      </c>
      <c r="H2642">
        <v>48.970999999999997</v>
      </c>
      <c r="I2642" t="s">
        <v>190</v>
      </c>
      <c r="J2642" t="s">
        <v>3833</v>
      </c>
      <c r="K2642" t="s">
        <v>105</v>
      </c>
    </row>
    <row r="2643" spans="1:11" x14ac:dyDescent="0.3">
      <c r="A2643" t="s">
        <v>4087</v>
      </c>
      <c r="B2643" t="s">
        <v>53</v>
      </c>
      <c r="C2643">
        <v>2</v>
      </c>
      <c r="D2643">
        <v>6</v>
      </c>
      <c r="E2643">
        <v>1940</v>
      </c>
      <c r="F2643" s="6">
        <v>0.34305555555555556</v>
      </c>
      <c r="G2643">
        <v>-119.69799999999999</v>
      </c>
      <c r="H2643">
        <v>34.420999999999999</v>
      </c>
      <c r="I2643" t="s">
        <v>137</v>
      </c>
      <c r="J2643" t="s">
        <v>1729</v>
      </c>
      <c r="K2643" t="s">
        <v>105</v>
      </c>
    </row>
    <row r="2644" spans="1:11" x14ac:dyDescent="0.3">
      <c r="A2644" t="s">
        <v>4088</v>
      </c>
      <c r="B2644" t="s">
        <v>53</v>
      </c>
      <c r="C2644">
        <v>16</v>
      </c>
      <c r="D2644">
        <v>2</v>
      </c>
      <c r="E2644">
        <v>1953</v>
      </c>
      <c r="F2644" s="6">
        <v>0.58402777777777781</v>
      </c>
      <c r="G2644">
        <v>-118.492</v>
      </c>
      <c r="H2644">
        <v>34.011000000000003</v>
      </c>
      <c r="I2644" t="s">
        <v>137</v>
      </c>
      <c r="J2644" t="s">
        <v>206</v>
      </c>
      <c r="K2644" t="s">
        <v>105</v>
      </c>
    </row>
    <row r="2645" spans="1:11" x14ac:dyDescent="0.3">
      <c r="A2645" t="s">
        <v>4089</v>
      </c>
      <c r="B2645" t="s">
        <v>53</v>
      </c>
      <c r="C2645">
        <v>7</v>
      </c>
      <c r="D2645">
        <v>4</v>
      </c>
      <c r="E2645">
        <v>1956</v>
      </c>
      <c r="F2645" s="6">
        <v>0.4826388888888889</v>
      </c>
      <c r="G2645">
        <v>-122.13500000000001</v>
      </c>
      <c r="H2645">
        <v>38.018999999999998</v>
      </c>
      <c r="I2645" t="s">
        <v>137</v>
      </c>
      <c r="J2645" t="s">
        <v>4090</v>
      </c>
      <c r="K2645" t="s">
        <v>105</v>
      </c>
    </row>
    <row r="2646" spans="1:11" x14ac:dyDescent="0.3">
      <c r="A2646" t="s">
        <v>4091</v>
      </c>
      <c r="B2646" t="s">
        <v>53</v>
      </c>
      <c r="C2646">
        <v>27</v>
      </c>
      <c r="D2646">
        <v>5</v>
      </c>
      <c r="E2646">
        <v>1944</v>
      </c>
      <c r="F2646" s="6">
        <v>0.91319444444444442</v>
      </c>
      <c r="G2646">
        <v>72.150000000000006</v>
      </c>
      <c r="H2646">
        <v>41.7</v>
      </c>
      <c r="I2646" t="s">
        <v>106</v>
      </c>
      <c r="J2646" t="s">
        <v>4092</v>
      </c>
      <c r="K2646" t="s">
        <v>105</v>
      </c>
    </row>
    <row r="2647" spans="1:11" x14ac:dyDescent="0.3">
      <c r="A2647" t="s">
        <v>4093</v>
      </c>
      <c r="B2647" t="s">
        <v>53</v>
      </c>
      <c r="C2647">
        <v>2</v>
      </c>
      <c r="D2647">
        <v>1</v>
      </c>
      <c r="E2647">
        <v>1949</v>
      </c>
      <c r="F2647" s="6">
        <v>1.1805555555555555E-2</v>
      </c>
      <c r="G2647">
        <v>74.212999999999994</v>
      </c>
      <c r="H2647">
        <v>40.822000000000003</v>
      </c>
      <c r="I2647" t="s">
        <v>144</v>
      </c>
      <c r="J2647" t="s">
        <v>4094</v>
      </c>
      <c r="K2647" t="s">
        <v>105</v>
      </c>
    </row>
    <row r="2648" spans="1:11" x14ac:dyDescent="0.3">
      <c r="A2648" t="s">
        <v>4095</v>
      </c>
      <c r="B2648" t="s">
        <v>53</v>
      </c>
      <c r="C2648">
        <v>27</v>
      </c>
      <c r="D2648">
        <v>5</v>
      </c>
      <c r="E2648">
        <v>1976</v>
      </c>
      <c r="F2648" s="6">
        <v>0.70208333333333328</v>
      </c>
      <c r="G2648">
        <v>-118.24299999999999</v>
      </c>
      <c r="H2648">
        <v>34.052</v>
      </c>
      <c r="I2648" t="s">
        <v>171</v>
      </c>
      <c r="J2648" t="s">
        <v>536</v>
      </c>
      <c r="K2648" t="s">
        <v>105</v>
      </c>
    </row>
    <row r="2649" spans="1:11" x14ac:dyDescent="0.3">
      <c r="A2649" t="s">
        <v>4096</v>
      </c>
      <c r="B2649" t="s">
        <v>53</v>
      </c>
      <c r="C2649">
        <v>4</v>
      </c>
      <c r="D2649">
        <v>7</v>
      </c>
      <c r="E2649">
        <v>1963</v>
      </c>
      <c r="F2649" s="6">
        <v>0.78333333333333333</v>
      </c>
      <c r="G2649">
        <v>71.058999999999997</v>
      </c>
      <c r="H2649">
        <v>42.359000000000002</v>
      </c>
      <c r="I2649" t="s">
        <v>106</v>
      </c>
      <c r="J2649" t="s">
        <v>176</v>
      </c>
      <c r="K2649" t="s">
        <v>105</v>
      </c>
    </row>
    <row r="2650" spans="1:11" x14ac:dyDescent="0.3">
      <c r="A2650" t="s">
        <v>4097</v>
      </c>
      <c r="B2650" t="s">
        <v>53</v>
      </c>
      <c r="C2650">
        <v>27</v>
      </c>
      <c r="D2650">
        <v>3</v>
      </c>
      <c r="E2650">
        <v>1975</v>
      </c>
      <c r="F2650" s="6">
        <v>0.75347222222222221</v>
      </c>
      <c r="G2650">
        <v>-118.24299999999999</v>
      </c>
      <c r="H2650">
        <v>34.052</v>
      </c>
      <c r="I2650" t="s">
        <v>171</v>
      </c>
      <c r="J2650" t="s">
        <v>536</v>
      </c>
      <c r="K2650" t="s">
        <v>105</v>
      </c>
    </row>
    <row r="2651" spans="1:11" x14ac:dyDescent="0.3">
      <c r="A2651" t="s">
        <v>4098</v>
      </c>
      <c r="B2651" t="s">
        <v>53</v>
      </c>
      <c r="C2651">
        <v>12</v>
      </c>
      <c r="D2651">
        <v>2</v>
      </c>
      <c r="E2651">
        <v>1968</v>
      </c>
      <c r="F2651" s="6">
        <v>0.67638888888888893</v>
      </c>
      <c r="G2651">
        <v>-118.416</v>
      </c>
      <c r="H2651">
        <v>33.920999999999999</v>
      </c>
      <c r="I2651" t="s">
        <v>137</v>
      </c>
      <c r="J2651" t="s">
        <v>4099</v>
      </c>
      <c r="K2651" t="s">
        <v>105</v>
      </c>
    </row>
    <row r="2652" spans="1:11" x14ac:dyDescent="0.3">
      <c r="A2652" t="s">
        <v>4100</v>
      </c>
      <c r="B2652" t="s">
        <v>53</v>
      </c>
      <c r="C2652">
        <v>31</v>
      </c>
      <c r="D2652">
        <v>8</v>
      </c>
      <c r="E2652">
        <v>1942</v>
      </c>
      <c r="F2652" s="6">
        <v>0.13333333333333333</v>
      </c>
      <c r="G2652">
        <v>-118.492</v>
      </c>
      <c r="H2652">
        <v>34.011000000000003</v>
      </c>
      <c r="I2652" t="s">
        <v>171</v>
      </c>
      <c r="J2652" t="s">
        <v>206</v>
      </c>
      <c r="K2652" t="s">
        <v>105</v>
      </c>
    </row>
    <row r="2653" spans="1:11" x14ac:dyDescent="0.3">
      <c r="A2653" t="s">
        <v>4101</v>
      </c>
      <c r="B2653" t="s">
        <v>53</v>
      </c>
      <c r="C2653">
        <v>14</v>
      </c>
      <c r="D2653">
        <v>12</v>
      </c>
      <c r="E2653">
        <v>1947</v>
      </c>
      <c r="F2653" s="6">
        <v>0.14305555555555555</v>
      </c>
      <c r="G2653">
        <v>-118.24299999999999</v>
      </c>
      <c r="H2653">
        <v>34.052</v>
      </c>
      <c r="I2653" t="s">
        <v>137</v>
      </c>
      <c r="J2653" t="s">
        <v>536</v>
      </c>
      <c r="K2653" t="s">
        <v>105</v>
      </c>
    </row>
    <row r="2654" spans="1:11" x14ac:dyDescent="0.3">
      <c r="A2654" t="s">
        <v>4102</v>
      </c>
      <c r="B2654" t="s">
        <v>53</v>
      </c>
      <c r="C2654">
        <v>12</v>
      </c>
      <c r="D2654">
        <v>2</v>
      </c>
      <c r="E2654">
        <v>1972</v>
      </c>
      <c r="F2654" s="6">
        <v>0.64652777777777781</v>
      </c>
      <c r="G2654">
        <v>70.948999999999998</v>
      </c>
      <c r="H2654">
        <v>42.573999999999998</v>
      </c>
      <c r="I2654" t="s">
        <v>144</v>
      </c>
      <c r="J2654" t="s">
        <v>1201</v>
      </c>
      <c r="K2654" t="s">
        <v>105</v>
      </c>
    </row>
    <row r="2655" spans="1:11" x14ac:dyDescent="0.3">
      <c r="A2655" t="s">
        <v>4103</v>
      </c>
      <c r="B2655" t="s">
        <v>53</v>
      </c>
      <c r="C2655">
        <v>11</v>
      </c>
      <c r="D2655">
        <v>3</v>
      </c>
      <c r="E2655">
        <v>1978</v>
      </c>
      <c r="F2655" s="6">
        <v>0.24583333333333332</v>
      </c>
      <c r="G2655">
        <v>122.27</v>
      </c>
      <c r="H2655">
        <v>37.869</v>
      </c>
      <c r="I2655" t="s">
        <v>137</v>
      </c>
      <c r="J2655" t="s">
        <v>640</v>
      </c>
      <c r="K2655" t="s">
        <v>105</v>
      </c>
    </row>
    <row r="2656" spans="1:11" x14ac:dyDescent="0.3">
      <c r="A2656" t="s">
        <v>4104</v>
      </c>
      <c r="B2656" t="s">
        <v>53</v>
      </c>
      <c r="C2656">
        <v>4</v>
      </c>
      <c r="D2656">
        <v>3</v>
      </c>
      <c r="E2656">
        <v>1953</v>
      </c>
      <c r="F2656" s="6">
        <v>0.95277777777777772</v>
      </c>
      <c r="G2656">
        <v>74.278000000000006</v>
      </c>
      <c r="H2656">
        <v>40.606000000000002</v>
      </c>
      <c r="I2656" t="s">
        <v>144</v>
      </c>
      <c r="J2656" t="s">
        <v>4105</v>
      </c>
      <c r="K2656" t="s">
        <v>105</v>
      </c>
    </row>
    <row r="2657" spans="1:11" x14ac:dyDescent="0.3">
      <c r="A2657" t="s">
        <v>4106</v>
      </c>
      <c r="B2657" t="s">
        <v>53</v>
      </c>
      <c r="C2657">
        <v>23</v>
      </c>
      <c r="D2657">
        <v>10</v>
      </c>
      <c r="E2657">
        <v>1989</v>
      </c>
      <c r="F2657" s="6">
        <v>0.89583333333333337</v>
      </c>
      <c r="G2657">
        <v>71.058999999999997</v>
      </c>
      <c r="H2657">
        <v>42.359000000000002</v>
      </c>
      <c r="I2657" t="s">
        <v>106</v>
      </c>
      <c r="J2657" t="s">
        <v>176</v>
      </c>
      <c r="K2657" t="s">
        <v>105</v>
      </c>
    </row>
    <row r="2658" spans="1:11" x14ac:dyDescent="0.3">
      <c r="A2658" t="s">
        <v>4107</v>
      </c>
      <c r="B2658" t="s">
        <v>53</v>
      </c>
      <c r="C2658">
        <v>27</v>
      </c>
      <c r="D2658">
        <v>2</v>
      </c>
      <c r="E2658">
        <v>1955</v>
      </c>
      <c r="F2658" s="6">
        <v>0.75347222222222221</v>
      </c>
      <c r="G2658">
        <v>-118.492</v>
      </c>
      <c r="H2658">
        <v>34.011000000000003</v>
      </c>
      <c r="I2658" t="s">
        <v>137</v>
      </c>
      <c r="J2658" t="s">
        <v>206</v>
      </c>
      <c r="K2658" t="s">
        <v>105</v>
      </c>
    </row>
    <row r="2659" spans="1:11" x14ac:dyDescent="0.3">
      <c r="A2659" t="s">
        <v>4108</v>
      </c>
      <c r="B2659" t="s">
        <v>53</v>
      </c>
      <c r="C2659">
        <v>10</v>
      </c>
      <c r="D2659">
        <v>10</v>
      </c>
      <c r="E2659">
        <v>1817</v>
      </c>
      <c r="F2659" s="6">
        <v>0.95833333333333337</v>
      </c>
      <c r="G2659">
        <v>-3.9140000000000001</v>
      </c>
      <c r="H2659">
        <v>51.499000000000002</v>
      </c>
      <c r="I2659" t="s">
        <v>147</v>
      </c>
      <c r="J2659" t="s">
        <v>4109</v>
      </c>
      <c r="K2659" t="s">
        <v>105</v>
      </c>
    </row>
    <row r="2660" spans="1:11" x14ac:dyDescent="0.3">
      <c r="A2660" t="s">
        <v>4110</v>
      </c>
      <c r="B2660" t="s">
        <v>53</v>
      </c>
      <c r="C2660">
        <v>13</v>
      </c>
      <c r="D2660">
        <v>6</v>
      </c>
      <c r="E2660">
        <v>1949</v>
      </c>
      <c r="F2660" s="6">
        <v>0.58125000000000004</v>
      </c>
      <c r="G2660">
        <v>71.02</v>
      </c>
      <c r="H2660">
        <v>42.082999999999998</v>
      </c>
      <c r="I2660" t="s">
        <v>106</v>
      </c>
      <c r="J2660" t="s">
        <v>1040</v>
      </c>
      <c r="K2660" t="s">
        <v>105</v>
      </c>
    </row>
    <row r="2661" spans="1:11" x14ac:dyDescent="0.3">
      <c r="A2661" t="s">
        <v>4111</v>
      </c>
      <c r="B2661" t="s">
        <v>53</v>
      </c>
      <c r="C2661">
        <v>27</v>
      </c>
      <c r="D2661">
        <v>10</v>
      </c>
      <c r="E2661">
        <v>1970</v>
      </c>
      <c r="F2661" s="6">
        <v>0.72152777777777777</v>
      </c>
      <c r="G2661">
        <v>87.909000000000006</v>
      </c>
      <c r="H2661">
        <v>43.040999999999997</v>
      </c>
      <c r="I2661" t="s">
        <v>104</v>
      </c>
      <c r="J2661" t="s">
        <v>184</v>
      </c>
      <c r="K2661" t="s">
        <v>105</v>
      </c>
    </row>
    <row r="2662" spans="1:11" x14ac:dyDescent="0.3">
      <c r="A2662" t="s">
        <v>4112</v>
      </c>
      <c r="B2662" t="s">
        <v>53</v>
      </c>
      <c r="C2662">
        <v>16</v>
      </c>
      <c r="D2662">
        <v>9</v>
      </c>
      <c r="E2662">
        <v>1944</v>
      </c>
      <c r="F2662" s="6">
        <v>0.21666666666666667</v>
      </c>
      <c r="G2662">
        <v>84.513999999999996</v>
      </c>
      <c r="H2662">
        <v>39.103999999999999</v>
      </c>
      <c r="I2662" t="s">
        <v>106</v>
      </c>
      <c r="J2662" t="s">
        <v>140</v>
      </c>
      <c r="K2662" t="s">
        <v>105</v>
      </c>
    </row>
    <row r="2663" spans="1:11" x14ac:dyDescent="0.3">
      <c r="A2663" t="s">
        <v>4113</v>
      </c>
      <c r="B2663" t="s">
        <v>53</v>
      </c>
      <c r="C2663">
        <v>5</v>
      </c>
      <c r="D2663">
        <v>7</v>
      </c>
      <c r="E2663">
        <v>1940</v>
      </c>
      <c r="F2663" s="6">
        <v>0.5625</v>
      </c>
      <c r="G2663">
        <v>-121.982</v>
      </c>
      <c r="H2663">
        <v>47.851999999999997</v>
      </c>
      <c r="I2663" t="s">
        <v>137</v>
      </c>
      <c r="J2663" t="s">
        <v>4114</v>
      </c>
      <c r="K2663" t="s">
        <v>105</v>
      </c>
    </row>
    <row r="2664" spans="1:11" x14ac:dyDescent="0.3">
      <c r="A2664" t="s">
        <v>4115</v>
      </c>
      <c r="B2664" t="s">
        <v>53</v>
      </c>
      <c r="C2664">
        <v>29</v>
      </c>
      <c r="D2664">
        <v>11</v>
      </c>
      <c r="E2664">
        <v>1940</v>
      </c>
      <c r="F2664" s="6">
        <v>0.59722222222222221</v>
      </c>
      <c r="G2664">
        <v>77.613</v>
      </c>
      <c r="H2664">
        <v>43.155999999999999</v>
      </c>
      <c r="I2664" t="s">
        <v>144</v>
      </c>
      <c r="J2664" t="s">
        <v>1548</v>
      </c>
      <c r="K2664" t="s">
        <v>105</v>
      </c>
    </row>
    <row r="2665" spans="1:11" x14ac:dyDescent="0.3">
      <c r="A2665" t="s">
        <v>4116</v>
      </c>
      <c r="B2665" t="s">
        <v>53</v>
      </c>
      <c r="C2665">
        <v>5</v>
      </c>
      <c r="D2665">
        <v>1</v>
      </c>
      <c r="E2665">
        <v>1941</v>
      </c>
      <c r="F2665" s="6">
        <v>5.5555555555555552E-2</v>
      </c>
      <c r="G2665">
        <v>90.200999999999993</v>
      </c>
      <c r="H2665">
        <v>38.634999999999998</v>
      </c>
      <c r="I2665" t="s">
        <v>104</v>
      </c>
      <c r="J2665" t="s">
        <v>1912</v>
      </c>
      <c r="K2665" t="s">
        <v>105</v>
      </c>
    </row>
    <row r="2666" spans="1:11" x14ac:dyDescent="0.3">
      <c r="A2666" t="s">
        <v>4117</v>
      </c>
      <c r="B2666" t="s">
        <v>53</v>
      </c>
      <c r="C2666">
        <v>5</v>
      </c>
      <c r="D2666">
        <v>1</v>
      </c>
      <c r="E2666">
        <v>1932</v>
      </c>
      <c r="F2666" s="6">
        <v>0.1125</v>
      </c>
      <c r="G2666">
        <v>81.691000000000003</v>
      </c>
      <c r="H2666">
        <v>41.505000000000003</v>
      </c>
      <c r="I2666" t="s">
        <v>144</v>
      </c>
      <c r="J2666" t="s">
        <v>389</v>
      </c>
      <c r="K2666" t="s">
        <v>105</v>
      </c>
    </row>
    <row r="2667" spans="1:11" x14ac:dyDescent="0.3">
      <c r="A2667" t="s">
        <v>4118</v>
      </c>
      <c r="B2667" t="s">
        <v>53</v>
      </c>
      <c r="C2667">
        <v>20</v>
      </c>
      <c r="D2667">
        <v>3</v>
      </c>
      <c r="E2667">
        <v>1948</v>
      </c>
      <c r="F2667" s="6">
        <v>0.25486111111111109</v>
      </c>
      <c r="G2667">
        <v>81.691000000000003</v>
      </c>
      <c r="H2667">
        <v>41.505000000000003</v>
      </c>
      <c r="I2667" t="s">
        <v>144</v>
      </c>
      <c r="J2667" t="s">
        <v>389</v>
      </c>
      <c r="K2667" t="s">
        <v>105</v>
      </c>
    </row>
    <row r="2668" spans="1:11" x14ac:dyDescent="0.3">
      <c r="A2668" t="s">
        <v>4119</v>
      </c>
      <c r="B2668" t="s">
        <v>53</v>
      </c>
      <c r="C2668">
        <v>21</v>
      </c>
      <c r="D2668">
        <v>1</v>
      </c>
      <c r="E2668">
        <v>1944</v>
      </c>
      <c r="F2668" s="6">
        <v>6.0416666666666667E-2</v>
      </c>
      <c r="G2668">
        <v>81.376999999999995</v>
      </c>
      <c r="H2668">
        <v>40.796999999999997</v>
      </c>
      <c r="I2668" t="s">
        <v>106</v>
      </c>
      <c r="J2668" t="s">
        <v>543</v>
      </c>
      <c r="K2668" t="s">
        <v>105</v>
      </c>
    </row>
    <row r="2669" spans="1:11" x14ac:dyDescent="0.3">
      <c r="A2669" t="s">
        <v>4120</v>
      </c>
      <c r="B2669" t="s">
        <v>53</v>
      </c>
      <c r="C2669">
        <v>15</v>
      </c>
      <c r="D2669">
        <v>10</v>
      </c>
      <c r="E2669">
        <v>1916</v>
      </c>
      <c r="F2669" s="6">
        <v>0.83333333333333337</v>
      </c>
      <c r="G2669">
        <v>88.427999999999997</v>
      </c>
      <c r="H2669">
        <v>47.173999999999999</v>
      </c>
      <c r="I2669" t="s">
        <v>144</v>
      </c>
      <c r="J2669" t="s">
        <v>4121</v>
      </c>
      <c r="K2669" t="s">
        <v>105</v>
      </c>
    </row>
    <row r="2670" spans="1:11" x14ac:dyDescent="0.3">
      <c r="A2670" t="s">
        <v>4122</v>
      </c>
      <c r="B2670" t="s">
        <v>53</v>
      </c>
      <c r="C2670">
        <v>16</v>
      </c>
      <c r="D2670">
        <v>3</v>
      </c>
      <c r="E2670">
        <v>1941</v>
      </c>
      <c r="F2670" s="6">
        <v>0.6875</v>
      </c>
      <c r="G2670">
        <v>82.647000000000006</v>
      </c>
      <c r="H2670">
        <v>38.475999999999999</v>
      </c>
      <c r="I2670" t="s">
        <v>144</v>
      </c>
      <c r="J2670" t="s">
        <v>4123</v>
      </c>
      <c r="K2670" t="s">
        <v>105</v>
      </c>
    </row>
    <row r="2671" spans="1:11" x14ac:dyDescent="0.3">
      <c r="A2671" t="s">
        <v>4124</v>
      </c>
      <c r="B2671" t="s">
        <v>168</v>
      </c>
      <c r="C2671">
        <v>12</v>
      </c>
      <c r="D2671">
        <v>2</v>
      </c>
      <c r="E2671">
        <v>1968</v>
      </c>
      <c r="F2671" s="6">
        <v>0.85902777777777772</v>
      </c>
      <c r="G2671">
        <v>-118.24299999999999</v>
      </c>
      <c r="H2671">
        <v>34.052</v>
      </c>
      <c r="I2671" t="s">
        <v>137</v>
      </c>
      <c r="J2671" t="s">
        <v>536</v>
      </c>
      <c r="K2671" t="s">
        <v>105</v>
      </c>
    </row>
    <row r="2672" spans="1:11" x14ac:dyDescent="0.3">
      <c r="A2672" t="s">
        <v>4125</v>
      </c>
      <c r="B2672" t="s">
        <v>53</v>
      </c>
      <c r="C2672">
        <v>5</v>
      </c>
      <c r="D2672">
        <v>10</v>
      </c>
      <c r="E2672">
        <v>1922</v>
      </c>
      <c r="F2672" s="6">
        <v>0.99652777777777779</v>
      </c>
      <c r="G2672">
        <v>-13.361000000000001</v>
      </c>
      <c r="H2672">
        <v>38.116</v>
      </c>
      <c r="I2672" t="s">
        <v>126</v>
      </c>
      <c r="J2672" t="s">
        <v>717</v>
      </c>
      <c r="K2672" t="s">
        <v>105</v>
      </c>
    </row>
    <row r="2673" spans="1:11" x14ac:dyDescent="0.3">
      <c r="A2673" t="s">
        <v>4126</v>
      </c>
      <c r="B2673" t="s">
        <v>168</v>
      </c>
      <c r="C2673">
        <v>12</v>
      </c>
      <c r="D2673">
        <v>4</v>
      </c>
      <c r="E2673">
        <v>1975</v>
      </c>
      <c r="F2673" s="6">
        <v>0.44791666666666669</v>
      </c>
      <c r="G2673">
        <v>-3.722</v>
      </c>
      <c r="H2673">
        <v>51.054000000000002</v>
      </c>
      <c r="I2673" t="s">
        <v>126</v>
      </c>
      <c r="J2673" t="s">
        <v>1687</v>
      </c>
      <c r="K2673" t="s">
        <v>105</v>
      </c>
    </row>
    <row r="2674" spans="1:11" x14ac:dyDescent="0.3">
      <c r="A2674" t="s">
        <v>4127</v>
      </c>
      <c r="B2674" t="s">
        <v>168</v>
      </c>
      <c r="C2674">
        <v>20</v>
      </c>
      <c r="D2674">
        <v>1</v>
      </c>
      <c r="E2674">
        <v>1977</v>
      </c>
      <c r="F2674" s="6">
        <v>0.74097222222222225</v>
      </c>
      <c r="G2674">
        <v>77.02</v>
      </c>
      <c r="H2674">
        <v>38.892000000000003</v>
      </c>
      <c r="I2674" t="s">
        <v>144</v>
      </c>
      <c r="J2674" t="s">
        <v>408</v>
      </c>
      <c r="K2674" t="s">
        <v>105</v>
      </c>
    </row>
    <row r="2675" spans="1:11" x14ac:dyDescent="0.3">
      <c r="A2675" t="s">
        <v>4128</v>
      </c>
      <c r="B2675" t="s">
        <v>168</v>
      </c>
      <c r="C2675">
        <v>20</v>
      </c>
      <c r="D2675">
        <v>2</v>
      </c>
      <c r="E2675">
        <v>1966</v>
      </c>
      <c r="F2675" s="6">
        <v>0.58888888888888891</v>
      </c>
      <c r="G2675">
        <v>88.751000000000005</v>
      </c>
      <c r="H2675">
        <v>41.93</v>
      </c>
      <c r="I2675" t="s">
        <v>104</v>
      </c>
      <c r="J2675" t="s">
        <v>4129</v>
      </c>
      <c r="K2675" t="s">
        <v>105</v>
      </c>
    </row>
    <row r="2676" spans="1:11" x14ac:dyDescent="0.3">
      <c r="A2676" t="s">
        <v>4130</v>
      </c>
      <c r="B2676" t="s">
        <v>168</v>
      </c>
      <c r="C2676">
        <v>19</v>
      </c>
      <c r="D2676">
        <v>8</v>
      </c>
      <c r="E2676">
        <v>1955</v>
      </c>
      <c r="F2676" s="6">
        <v>7.0833333333333331E-2</v>
      </c>
      <c r="G2676">
        <v>92.105999999999995</v>
      </c>
      <c r="H2676">
        <v>46.783000000000001</v>
      </c>
      <c r="I2676" t="s">
        <v>144</v>
      </c>
      <c r="J2676" t="s">
        <v>2620</v>
      </c>
      <c r="K2676" t="s">
        <v>105</v>
      </c>
    </row>
    <row r="2677" spans="1:11" x14ac:dyDescent="0.3">
      <c r="A2677" t="s">
        <v>4131</v>
      </c>
      <c r="B2677" t="s">
        <v>168</v>
      </c>
      <c r="C2677">
        <v>10</v>
      </c>
      <c r="D2677">
        <v>7</v>
      </c>
      <c r="E2677">
        <v>1957</v>
      </c>
      <c r="F2677" s="6">
        <v>0.56944444444444442</v>
      </c>
      <c r="G2677">
        <v>-118.35299999999999</v>
      </c>
      <c r="H2677">
        <v>33.962000000000003</v>
      </c>
      <c r="I2677" t="s">
        <v>171</v>
      </c>
      <c r="J2677" t="s">
        <v>2972</v>
      </c>
      <c r="K2677" t="s">
        <v>105</v>
      </c>
    </row>
    <row r="2678" spans="1:11" x14ac:dyDescent="0.3">
      <c r="A2678" t="s">
        <v>4132</v>
      </c>
      <c r="B2678" t="s">
        <v>168</v>
      </c>
      <c r="C2678">
        <v>19</v>
      </c>
      <c r="D2678">
        <v>1</v>
      </c>
      <c r="E2678">
        <v>1954</v>
      </c>
      <c r="F2678" s="6">
        <v>0.18541666666666667</v>
      </c>
      <c r="G2678">
        <v>74.201999999999998</v>
      </c>
      <c r="H2678">
        <v>40.802999999999997</v>
      </c>
      <c r="I2678" t="s">
        <v>144</v>
      </c>
      <c r="J2678" t="s">
        <v>3120</v>
      </c>
      <c r="K2678" t="s">
        <v>105</v>
      </c>
    </row>
    <row r="2679" spans="1:11" x14ac:dyDescent="0.3">
      <c r="A2679" t="s">
        <v>4133</v>
      </c>
      <c r="B2679" t="s">
        <v>168</v>
      </c>
      <c r="C2679">
        <v>22</v>
      </c>
      <c r="D2679">
        <v>7</v>
      </c>
      <c r="E2679">
        <v>1976</v>
      </c>
      <c r="F2679" s="6">
        <v>0.2326388888888889</v>
      </c>
      <c r="G2679">
        <v>-5.8609999999999998</v>
      </c>
      <c r="H2679">
        <v>50.591999999999999</v>
      </c>
      <c r="I2679" t="s">
        <v>126</v>
      </c>
      <c r="J2679" t="s">
        <v>4134</v>
      </c>
      <c r="K2679" t="s">
        <v>105</v>
      </c>
    </row>
    <row r="2680" spans="1:11" x14ac:dyDescent="0.3">
      <c r="A2680" t="s">
        <v>4135</v>
      </c>
      <c r="B2680" t="s">
        <v>168</v>
      </c>
      <c r="C2680">
        <v>22</v>
      </c>
      <c r="D2680">
        <v>8</v>
      </c>
      <c r="E2680">
        <v>1947</v>
      </c>
      <c r="F2680" s="6">
        <v>0.69097222222222221</v>
      </c>
      <c r="G2680">
        <v>-118.24299999999999</v>
      </c>
      <c r="H2680">
        <v>34.052</v>
      </c>
      <c r="I2680" t="s">
        <v>137</v>
      </c>
      <c r="J2680" t="s">
        <v>536</v>
      </c>
      <c r="K2680" t="s">
        <v>105</v>
      </c>
    </row>
    <row r="2681" spans="1:11" x14ac:dyDescent="0.3">
      <c r="A2681" t="s">
        <v>4136</v>
      </c>
      <c r="B2681" t="s">
        <v>168</v>
      </c>
      <c r="C2681">
        <v>3</v>
      </c>
      <c r="D2681">
        <v>7</v>
      </c>
      <c r="E2681">
        <v>1970</v>
      </c>
      <c r="F2681" s="6">
        <v>0.77083333333333337</v>
      </c>
      <c r="G2681">
        <v>118.34</v>
      </c>
      <c r="H2681">
        <v>33.835999999999999</v>
      </c>
      <c r="I2681" t="s">
        <v>171</v>
      </c>
      <c r="J2681" t="s">
        <v>4137</v>
      </c>
      <c r="K2681" t="s">
        <v>105</v>
      </c>
    </row>
    <row r="2682" spans="1:11" x14ac:dyDescent="0.3">
      <c r="A2682" t="s">
        <v>4138</v>
      </c>
      <c r="B2682" t="s">
        <v>168</v>
      </c>
      <c r="C2682">
        <v>30</v>
      </c>
      <c r="D2682">
        <v>9</v>
      </c>
      <c r="E2682">
        <v>1964</v>
      </c>
      <c r="F2682" s="6">
        <v>0.92361111111111116</v>
      </c>
      <c r="G2682">
        <v>-10.981999999999999</v>
      </c>
      <c r="H2682">
        <v>43.850999999999999</v>
      </c>
      <c r="I2682" t="s">
        <v>126</v>
      </c>
      <c r="J2682" t="s">
        <v>4139</v>
      </c>
      <c r="K2682" t="s">
        <v>105</v>
      </c>
    </row>
    <row r="2683" spans="1:11" x14ac:dyDescent="0.3">
      <c r="A2683" t="s">
        <v>4140</v>
      </c>
      <c r="B2683" t="s">
        <v>168</v>
      </c>
      <c r="C2683">
        <v>3</v>
      </c>
      <c r="D2683">
        <v>10</v>
      </c>
      <c r="E2683">
        <v>1960</v>
      </c>
      <c r="F2683" s="6">
        <v>0.16666666666666666</v>
      </c>
      <c r="G2683">
        <v>-14.214</v>
      </c>
      <c r="H2683">
        <v>42.465000000000003</v>
      </c>
      <c r="I2683" t="s">
        <v>126</v>
      </c>
      <c r="J2683" t="s">
        <v>774</v>
      </c>
      <c r="K2683" t="s">
        <v>105</v>
      </c>
    </row>
    <row r="2684" spans="1:11" x14ac:dyDescent="0.3">
      <c r="A2684" t="s">
        <v>4141</v>
      </c>
      <c r="B2684" t="s">
        <v>53</v>
      </c>
      <c r="C2684">
        <v>11</v>
      </c>
      <c r="D2684">
        <v>2</v>
      </c>
      <c r="E2684">
        <v>1967</v>
      </c>
      <c r="F2684" s="6">
        <v>0.82291666666666663</v>
      </c>
      <c r="G2684">
        <v>-14.253</v>
      </c>
      <c r="H2684">
        <v>40.840000000000003</v>
      </c>
      <c r="I2684" t="s">
        <v>126</v>
      </c>
      <c r="J2684" t="s">
        <v>1315</v>
      </c>
      <c r="K2684" t="s">
        <v>105</v>
      </c>
    </row>
    <row r="2685" spans="1:11" x14ac:dyDescent="0.3">
      <c r="A2685" t="s">
        <v>4142</v>
      </c>
      <c r="B2685" t="s">
        <v>168</v>
      </c>
      <c r="C2685">
        <v>3</v>
      </c>
      <c r="D2685">
        <v>1</v>
      </c>
      <c r="E2685">
        <v>1946</v>
      </c>
      <c r="F2685" s="6">
        <v>0.75</v>
      </c>
      <c r="G2685">
        <v>-104.50700000000001</v>
      </c>
      <c r="H2685">
        <v>37.167999999999999</v>
      </c>
      <c r="I2685" t="s">
        <v>171</v>
      </c>
      <c r="J2685" t="s">
        <v>4143</v>
      </c>
      <c r="K2685" t="s">
        <v>105</v>
      </c>
    </row>
    <row r="2686" spans="1:11" x14ac:dyDescent="0.3">
      <c r="A2686" t="s">
        <v>4144</v>
      </c>
      <c r="B2686" t="s">
        <v>168</v>
      </c>
      <c r="C2686">
        <v>25</v>
      </c>
      <c r="D2686">
        <v>9</v>
      </c>
      <c r="E2686">
        <v>1973</v>
      </c>
      <c r="F2686" s="6">
        <v>0.36458333333333331</v>
      </c>
      <c r="G2686">
        <v>-2.2429999999999999</v>
      </c>
      <c r="H2686">
        <v>48.834000000000003</v>
      </c>
      <c r="I2686" t="s">
        <v>126</v>
      </c>
      <c r="J2686" t="s">
        <v>459</v>
      </c>
      <c r="K2686" t="s">
        <v>105</v>
      </c>
    </row>
    <row r="2687" spans="1:11" x14ac:dyDescent="0.3">
      <c r="A2687" t="s">
        <v>4145</v>
      </c>
      <c r="B2687" t="s">
        <v>168</v>
      </c>
      <c r="C2687">
        <v>17</v>
      </c>
      <c r="D2687">
        <v>4</v>
      </c>
      <c r="E2687">
        <v>1940</v>
      </c>
      <c r="F2687" s="6">
        <v>0.6875</v>
      </c>
      <c r="G2687">
        <v>1.5569999999999999</v>
      </c>
      <c r="H2687">
        <v>47.218000000000004</v>
      </c>
      <c r="I2687" t="s">
        <v>126</v>
      </c>
      <c r="J2687" t="s">
        <v>1920</v>
      </c>
      <c r="K2687" t="s">
        <v>105</v>
      </c>
    </row>
    <row r="2688" spans="1:11" x14ac:dyDescent="0.3">
      <c r="A2688" t="s">
        <v>4146</v>
      </c>
      <c r="B2688" t="s">
        <v>168</v>
      </c>
      <c r="C2688">
        <v>1</v>
      </c>
      <c r="D2688">
        <v>12</v>
      </c>
      <c r="E2688">
        <v>1956</v>
      </c>
      <c r="F2688" s="6">
        <v>0.375</v>
      </c>
      <c r="G2688">
        <v>-3.548</v>
      </c>
      <c r="H2688">
        <v>45.854999999999997</v>
      </c>
      <c r="I2688" t="s">
        <v>126</v>
      </c>
      <c r="J2688" t="s">
        <v>4147</v>
      </c>
      <c r="K2688" t="s">
        <v>105</v>
      </c>
    </row>
    <row r="2689" spans="1:11" x14ac:dyDescent="0.3">
      <c r="A2689" t="s">
        <v>4148</v>
      </c>
      <c r="B2689" t="s">
        <v>168</v>
      </c>
      <c r="C2689">
        <v>14</v>
      </c>
      <c r="D2689">
        <v>8</v>
      </c>
      <c r="E2689">
        <v>1956</v>
      </c>
      <c r="F2689" s="6">
        <v>0.5625</v>
      </c>
      <c r="G2689">
        <v>-4.3559999999999999</v>
      </c>
      <c r="H2689">
        <v>50.845999999999997</v>
      </c>
      <c r="I2689" t="s">
        <v>126</v>
      </c>
      <c r="J2689" t="s">
        <v>305</v>
      </c>
      <c r="K2689" t="s">
        <v>105</v>
      </c>
    </row>
    <row r="2690" spans="1:11" x14ac:dyDescent="0.3">
      <c r="A2690" t="s">
        <v>4149</v>
      </c>
      <c r="B2690" t="s">
        <v>168</v>
      </c>
      <c r="C2690">
        <v>31</v>
      </c>
      <c r="D2690">
        <v>10</v>
      </c>
      <c r="E2690">
        <v>1945</v>
      </c>
      <c r="F2690" s="6">
        <v>0.11458333333333333</v>
      </c>
      <c r="G2690">
        <v>-0.19900000000000001</v>
      </c>
      <c r="H2690">
        <v>48.008000000000003</v>
      </c>
      <c r="I2690" t="s">
        <v>126</v>
      </c>
      <c r="J2690" t="s">
        <v>1988</v>
      </c>
      <c r="K2690" t="s">
        <v>105</v>
      </c>
    </row>
    <row r="2691" spans="1:11" x14ac:dyDescent="0.3">
      <c r="A2691" t="s">
        <v>4150</v>
      </c>
      <c r="B2691" t="s">
        <v>168</v>
      </c>
      <c r="C2691">
        <v>20</v>
      </c>
      <c r="D2691">
        <v>1</v>
      </c>
      <c r="E2691">
        <v>1956</v>
      </c>
      <c r="F2691" s="6">
        <v>0.20833333333333334</v>
      </c>
      <c r="G2691">
        <v>-2.1880000000000002</v>
      </c>
      <c r="H2691">
        <v>48.698999999999998</v>
      </c>
      <c r="I2691" t="s">
        <v>126</v>
      </c>
      <c r="J2691" t="s">
        <v>4151</v>
      </c>
      <c r="K2691" t="s">
        <v>105</v>
      </c>
    </row>
    <row r="2692" spans="1:11" x14ac:dyDescent="0.3">
      <c r="A2692" t="s">
        <v>4152</v>
      </c>
      <c r="B2692" t="s">
        <v>168</v>
      </c>
      <c r="C2692">
        <v>8</v>
      </c>
      <c r="D2692">
        <v>7</v>
      </c>
      <c r="E2692">
        <v>1975</v>
      </c>
      <c r="F2692" s="6">
        <v>0.77083333333333337</v>
      </c>
      <c r="G2692">
        <v>-2.5859999999999999</v>
      </c>
      <c r="H2692">
        <v>49.204000000000001</v>
      </c>
      <c r="I2692" t="s">
        <v>126</v>
      </c>
      <c r="J2692" t="s">
        <v>2445</v>
      </c>
      <c r="K2692" t="s">
        <v>105</v>
      </c>
    </row>
    <row r="2693" spans="1:11" x14ac:dyDescent="0.3">
      <c r="A2693" t="s">
        <v>4153</v>
      </c>
      <c r="B2693" t="s">
        <v>168</v>
      </c>
      <c r="C2693">
        <v>21</v>
      </c>
      <c r="D2693">
        <v>12</v>
      </c>
      <c r="E2693">
        <v>1937</v>
      </c>
      <c r="F2693" s="6">
        <v>0.27083333333333331</v>
      </c>
      <c r="G2693">
        <v>-6.8620000000000001</v>
      </c>
      <c r="H2693">
        <v>47.639000000000003</v>
      </c>
      <c r="I2693" t="s">
        <v>108</v>
      </c>
      <c r="J2693" t="s">
        <v>1154</v>
      </c>
      <c r="K2693" t="s">
        <v>105</v>
      </c>
    </row>
    <row r="2694" spans="1:11" x14ac:dyDescent="0.3">
      <c r="A2694" t="s">
        <v>4154</v>
      </c>
      <c r="B2694" t="s">
        <v>168</v>
      </c>
      <c r="C2694">
        <v>1</v>
      </c>
      <c r="D2694">
        <v>6</v>
      </c>
      <c r="E2694">
        <v>1945</v>
      </c>
      <c r="F2694" s="6">
        <v>0.98958333333333337</v>
      </c>
      <c r="G2694">
        <v>-2.351</v>
      </c>
      <c r="H2694">
        <v>48.856999999999999</v>
      </c>
      <c r="I2694" t="s">
        <v>190</v>
      </c>
      <c r="J2694" t="s">
        <v>155</v>
      </c>
      <c r="K2694" t="s">
        <v>105</v>
      </c>
    </row>
    <row r="2695" spans="1:11" x14ac:dyDescent="0.3">
      <c r="A2695" t="s">
        <v>4155</v>
      </c>
      <c r="B2695" t="s">
        <v>168</v>
      </c>
      <c r="C2695">
        <v>21</v>
      </c>
      <c r="D2695">
        <v>10</v>
      </c>
      <c r="E2695">
        <v>1884</v>
      </c>
      <c r="F2695" s="6">
        <v>0.4826388888888889</v>
      </c>
      <c r="G2695">
        <v>-7.093</v>
      </c>
      <c r="H2695">
        <v>51.512</v>
      </c>
      <c r="I2695" t="s">
        <v>208</v>
      </c>
      <c r="J2695" t="s">
        <v>4156</v>
      </c>
      <c r="K2695" t="s">
        <v>105</v>
      </c>
    </row>
    <row r="2696" spans="1:11" x14ac:dyDescent="0.3">
      <c r="A2696" t="s">
        <v>4157</v>
      </c>
      <c r="B2696" t="s">
        <v>168</v>
      </c>
      <c r="C2696">
        <v>5</v>
      </c>
      <c r="D2696">
        <v>10</v>
      </c>
      <c r="E2696">
        <v>1944</v>
      </c>
      <c r="F2696" s="6">
        <v>0.72569444444444442</v>
      </c>
      <c r="G2696">
        <v>-18.064</v>
      </c>
      <c r="H2696">
        <v>59.332999999999998</v>
      </c>
      <c r="I2696" t="s">
        <v>126</v>
      </c>
      <c r="J2696" t="s">
        <v>2991</v>
      </c>
      <c r="K2696" t="s">
        <v>105</v>
      </c>
    </row>
    <row r="2697" spans="1:11" x14ac:dyDescent="0.3">
      <c r="A2697" t="s">
        <v>4158</v>
      </c>
      <c r="B2697" t="s">
        <v>53</v>
      </c>
      <c r="C2697">
        <v>6</v>
      </c>
      <c r="D2697">
        <v>9</v>
      </c>
      <c r="E2697">
        <v>1926</v>
      </c>
      <c r="F2697" s="6">
        <v>0.97916666666666663</v>
      </c>
      <c r="G2697">
        <v>87.632000000000005</v>
      </c>
      <c r="H2697">
        <v>41.883000000000003</v>
      </c>
      <c r="I2697" t="s">
        <v>144</v>
      </c>
      <c r="J2697" t="s">
        <v>226</v>
      </c>
      <c r="K2697" t="s">
        <v>105</v>
      </c>
    </row>
    <row r="2698" spans="1:11" x14ac:dyDescent="0.3">
      <c r="A2698" t="s">
        <v>4159</v>
      </c>
      <c r="B2698" t="s">
        <v>168</v>
      </c>
      <c r="C2698">
        <v>7</v>
      </c>
      <c r="D2698">
        <v>9</v>
      </c>
      <c r="E2698">
        <v>1909</v>
      </c>
      <c r="F2698" s="6">
        <v>0.375</v>
      </c>
      <c r="G2698">
        <v>-11.257</v>
      </c>
      <c r="H2698">
        <v>43.768999999999998</v>
      </c>
      <c r="I2698" t="s">
        <v>126</v>
      </c>
      <c r="J2698" t="s">
        <v>735</v>
      </c>
      <c r="K2698" t="s">
        <v>105</v>
      </c>
    </row>
    <row r="2699" spans="1:11" x14ac:dyDescent="0.3">
      <c r="A2699" t="s">
        <v>4160</v>
      </c>
      <c r="B2699" t="s">
        <v>168</v>
      </c>
      <c r="C2699">
        <v>25</v>
      </c>
      <c r="D2699">
        <v>1</v>
      </c>
      <c r="E2699">
        <v>1981</v>
      </c>
      <c r="F2699" s="6">
        <v>5.9027777777777776E-2</v>
      </c>
      <c r="G2699">
        <v>-5.3739999999999997</v>
      </c>
      <c r="H2699">
        <v>43.295000000000002</v>
      </c>
      <c r="I2699" t="s">
        <v>126</v>
      </c>
      <c r="J2699" t="s">
        <v>267</v>
      </c>
      <c r="K2699" t="s">
        <v>105</v>
      </c>
    </row>
    <row r="2700" spans="1:11" x14ac:dyDescent="0.3">
      <c r="A2700" t="s">
        <v>4161</v>
      </c>
      <c r="B2700" t="s">
        <v>168</v>
      </c>
      <c r="C2700">
        <v>28</v>
      </c>
      <c r="D2700">
        <v>2</v>
      </c>
      <c r="E2700">
        <v>1912</v>
      </c>
      <c r="F2700" s="6">
        <v>0.42708333333333331</v>
      </c>
      <c r="G2700">
        <v>-12.494</v>
      </c>
      <c r="H2700">
        <v>41.890999999999998</v>
      </c>
      <c r="I2700" t="s">
        <v>126</v>
      </c>
      <c r="J2700" t="s">
        <v>297</v>
      </c>
      <c r="K2700" t="s">
        <v>105</v>
      </c>
    </row>
    <row r="2701" spans="1:11" x14ac:dyDescent="0.3">
      <c r="A2701" t="s">
        <v>4162</v>
      </c>
      <c r="B2701" t="s">
        <v>168</v>
      </c>
      <c r="C2701">
        <v>17</v>
      </c>
      <c r="D2701">
        <v>3</v>
      </c>
      <c r="E2701">
        <v>1962</v>
      </c>
      <c r="F2701" s="6">
        <v>0.22569444444444445</v>
      </c>
      <c r="G2701">
        <v>4.2569999999999997</v>
      </c>
      <c r="H2701">
        <v>55.866</v>
      </c>
      <c r="I2701" t="s">
        <v>108</v>
      </c>
      <c r="J2701" t="s">
        <v>211</v>
      </c>
      <c r="K2701" t="s">
        <v>105</v>
      </c>
    </row>
    <row r="2702" spans="1:11" x14ac:dyDescent="0.3">
      <c r="A2702" t="s">
        <v>4163</v>
      </c>
      <c r="B2702" t="s">
        <v>53</v>
      </c>
      <c r="C2702">
        <v>8</v>
      </c>
      <c r="D2702">
        <v>6</v>
      </c>
      <c r="E2702">
        <v>1920</v>
      </c>
      <c r="F2702" s="6">
        <v>0.36458333333333331</v>
      </c>
      <c r="G2702">
        <v>89.59</v>
      </c>
      <c r="H2702">
        <v>40.695</v>
      </c>
      <c r="I2702" t="s">
        <v>104</v>
      </c>
      <c r="J2702" t="s">
        <v>2600</v>
      </c>
      <c r="K2702" t="s">
        <v>105</v>
      </c>
    </row>
    <row r="2703" spans="1:11" x14ac:dyDescent="0.3">
      <c r="A2703" t="s">
        <v>4164</v>
      </c>
      <c r="B2703" t="s">
        <v>53</v>
      </c>
      <c r="C2703">
        <v>18</v>
      </c>
      <c r="D2703">
        <v>10</v>
      </c>
      <c r="E2703">
        <v>1920</v>
      </c>
      <c r="F2703" s="6">
        <v>0.22291666666666668</v>
      </c>
      <c r="G2703">
        <v>74.304000000000002</v>
      </c>
      <c r="H2703">
        <v>40.725000000000001</v>
      </c>
      <c r="I2703" t="s">
        <v>106</v>
      </c>
      <c r="J2703" t="s">
        <v>4165</v>
      </c>
      <c r="K2703" t="s">
        <v>105</v>
      </c>
    </row>
    <row r="2704" spans="1:11" x14ac:dyDescent="0.3">
      <c r="A2704" t="s">
        <v>4166</v>
      </c>
      <c r="B2704" t="s">
        <v>53</v>
      </c>
      <c r="C2704">
        <v>4</v>
      </c>
      <c r="D2704">
        <v>7</v>
      </c>
      <c r="E2704">
        <v>1925</v>
      </c>
      <c r="F2704" s="6">
        <v>0.13750000000000001</v>
      </c>
      <c r="G2704">
        <v>-157.739</v>
      </c>
      <c r="H2704">
        <v>21.283000000000001</v>
      </c>
      <c r="I2704" t="s">
        <v>2594</v>
      </c>
      <c r="J2704" t="s">
        <v>2246</v>
      </c>
      <c r="K2704" t="s">
        <v>105</v>
      </c>
    </row>
    <row r="2705" spans="1:11" x14ac:dyDescent="0.3">
      <c r="A2705" t="s">
        <v>4167</v>
      </c>
      <c r="B2705" t="s">
        <v>53</v>
      </c>
      <c r="C2705">
        <v>25</v>
      </c>
      <c r="D2705">
        <v>7</v>
      </c>
      <c r="E2705">
        <v>1916</v>
      </c>
      <c r="F2705" s="6">
        <v>0.10416666666666667</v>
      </c>
      <c r="G2705">
        <v>79.707999999999998</v>
      </c>
      <c r="H2705">
        <v>34.89</v>
      </c>
      <c r="I2705" t="s">
        <v>144</v>
      </c>
      <c r="J2705" t="s">
        <v>4168</v>
      </c>
      <c r="K2705" t="s">
        <v>105</v>
      </c>
    </row>
    <row r="2706" spans="1:11" x14ac:dyDescent="0.3">
      <c r="A2706" t="s">
        <v>4169</v>
      </c>
      <c r="B2706" t="s">
        <v>53</v>
      </c>
      <c r="C2706">
        <v>29</v>
      </c>
      <c r="D2706">
        <v>12</v>
      </c>
      <c r="E2706">
        <v>1917</v>
      </c>
      <c r="F2706" s="6">
        <v>0.22569444444444445</v>
      </c>
      <c r="G2706">
        <v>97.747</v>
      </c>
      <c r="H2706">
        <v>30.265000000000001</v>
      </c>
      <c r="I2706" t="s">
        <v>104</v>
      </c>
      <c r="J2706" t="s">
        <v>2575</v>
      </c>
      <c r="K2706" t="s">
        <v>105</v>
      </c>
    </row>
    <row r="2707" spans="1:11" x14ac:dyDescent="0.3">
      <c r="A2707" t="s">
        <v>4170</v>
      </c>
      <c r="B2707" t="s">
        <v>53</v>
      </c>
      <c r="C2707">
        <v>23</v>
      </c>
      <c r="D2707">
        <v>6</v>
      </c>
      <c r="E2707">
        <v>1948</v>
      </c>
      <c r="F2707" s="6">
        <v>0.875</v>
      </c>
      <c r="G2707">
        <v>81.113</v>
      </c>
      <c r="H2707">
        <v>31.945</v>
      </c>
      <c r="I2707" t="s">
        <v>106</v>
      </c>
      <c r="J2707" t="s">
        <v>4171</v>
      </c>
      <c r="K2707" t="s">
        <v>105</v>
      </c>
    </row>
    <row r="2708" spans="1:11" x14ac:dyDescent="0.3">
      <c r="A2708" t="s">
        <v>4172</v>
      </c>
      <c r="B2708" t="s">
        <v>53</v>
      </c>
      <c r="C2708">
        <v>23</v>
      </c>
      <c r="D2708">
        <v>10</v>
      </c>
      <c r="E2708">
        <v>1918</v>
      </c>
      <c r="F2708" s="6">
        <v>0.50208333333333333</v>
      </c>
      <c r="G2708">
        <v>93.263999999999996</v>
      </c>
      <c r="H2708">
        <v>44.976999999999997</v>
      </c>
      <c r="I2708" t="s">
        <v>144</v>
      </c>
      <c r="J2708" t="s">
        <v>1680</v>
      </c>
      <c r="K2708" t="s">
        <v>105</v>
      </c>
    </row>
    <row r="2709" spans="1:11" x14ac:dyDescent="0.3">
      <c r="A2709" t="s">
        <v>4173</v>
      </c>
      <c r="B2709" t="s">
        <v>53</v>
      </c>
      <c r="C2709">
        <v>4</v>
      </c>
      <c r="D2709">
        <v>6</v>
      </c>
      <c r="E2709">
        <v>1939</v>
      </c>
      <c r="F2709" s="6">
        <v>7.2222222222222215E-2</v>
      </c>
      <c r="G2709">
        <v>-118.24299999999999</v>
      </c>
      <c r="H2709">
        <v>34.052</v>
      </c>
      <c r="I2709" t="s">
        <v>137</v>
      </c>
      <c r="J2709" t="s">
        <v>536</v>
      </c>
      <c r="K2709" t="s">
        <v>105</v>
      </c>
    </row>
    <row r="2710" spans="1:11" x14ac:dyDescent="0.3">
      <c r="A2710" t="s">
        <v>4174</v>
      </c>
      <c r="B2710" t="s">
        <v>53</v>
      </c>
      <c r="C2710">
        <v>26</v>
      </c>
      <c r="D2710">
        <v>2</v>
      </c>
      <c r="E2710">
        <v>1939</v>
      </c>
      <c r="F2710" s="6">
        <v>0.32500000000000001</v>
      </c>
      <c r="G2710">
        <v>71.412999999999997</v>
      </c>
      <c r="H2710">
        <v>41.823999999999998</v>
      </c>
      <c r="I2710" t="s">
        <v>144</v>
      </c>
      <c r="J2710" t="s">
        <v>4175</v>
      </c>
      <c r="K2710" t="s">
        <v>105</v>
      </c>
    </row>
    <row r="2711" spans="1:11" x14ac:dyDescent="0.3">
      <c r="A2711" t="s">
        <v>4176</v>
      </c>
      <c r="B2711" t="s">
        <v>53</v>
      </c>
      <c r="C2711">
        <v>15</v>
      </c>
      <c r="D2711">
        <v>5</v>
      </c>
      <c r="E2711">
        <v>1957</v>
      </c>
      <c r="F2711" s="6">
        <v>0.96180555555555558</v>
      </c>
      <c r="G2711">
        <v>-114.05800000000001</v>
      </c>
      <c r="H2711">
        <v>51.046999999999997</v>
      </c>
      <c r="I2711" t="s">
        <v>171</v>
      </c>
      <c r="J2711" t="s">
        <v>4177</v>
      </c>
      <c r="K2711" t="s">
        <v>105</v>
      </c>
    </row>
    <row r="2712" spans="1:11" x14ac:dyDescent="0.3">
      <c r="A2712" t="s">
        <v>4178</v>
      </c>
      <c r="B2712" t="s">
        <v>53</v>
      </c>
      <c r="C2712">
        <v>4</v>
      </c>
      <c r="D2712">
        <v>11</v>
      </c>
      <c r="E2712">
        <v>1943</v>
      </c>
      <c r="F2712" s="6">
        <v>0.76388888888888884</v>
      </c>
      <c r="G2712">
        <v>81.691000000000003</v>
      </c>
      <c r="H2712">
        <v>41.505000000000003</v>
      </c>
      <c r="I2712" t="s">
        <v>106</v>
      </c>
      <c r="J2712" t="s">
        <v>389</v>
      </c>
      <c r="K2712" t="s">
        <v>105</v>
      </c>
    </row>
    <row r="2713" spans="1:11" x14ac:dyDescent="0.3">
      <c r="A2713" t="s">
        <v>4179</v>
      </c>
      <c r="B2713" t="s">
        <v>53</v>
      </c>
      <c r="C2713">
        <v>1</v>
      </c>
      <c r="D2713">
        <v>2</v>
      </c>
      <c r="E2713">
        <v>1901</v>
      </c>
      <c r="F2713" s="6">
        <v>0.22916666666666666</v>
      </c>
      <c r="G2713">
        <v>80.997</v>
      </c>
      <c r="H2713">
        <v>40.273000000000003</v>
      </c>
      <c r="I2713" t="s">
        <v>144</v>
      </c>
      <c r="J2713" t="s">
        <v>4180</v>
      </c>
      <c r="K2713" t="s">
        <v>105</v>
      </c>
    </row>
    <row r="2714" spans="1:11" x14ac:dyDescent="0.3">
      <c r="A2714" t="s">
        <v>4181</v>
      </c>
      <c r="B2714" t="s">
        <v>53</v>
      </c>
      <c r="C2714">
        <v>2</v>
      </c>
      <c r="D2714">
        <v>4</v>
      </c>
      <c r="E2714">
        <v>1962</v>
      </c>
      <c r="F2714" s="6">
        <v>4.2361111111111113E-2</v>
      </c>
      <c r="G2714">
        <v>71.058999999999997</v>
      </c>
      <c r="H2714">
        <v>42.359000000000002</v>
      </c>
      <c r="I2714" t="s">
        <v>144</v>
      </c>
      <c r="J2714" t="s">
        <v>176</v>
      </c>
      <c r="K2714" t="s">
        <v>105</v>
      </c>
    </row>
    <row r="2715" spans="1:11" x14ac:dyDescent="0.3">
      <c r="A2715" t="s">
        <v>4182</v>
      </c>
      <c r="B2715" t="s">
        <v>53</v>
      </c>
      <c r="C2715">
        <v>20</v>
      </c>
      <c r="D2715">
        <v>4</v>
      </c>
      <c r="E2715">
        <v>1933</v>
      </c>
      <c r="F2715" s="6">
        <v>0.69791666666666663</v>
      </c>
      <c r="G2715">
        <v>-0.65200000000000002</v>
      </c>
      <c r="H2715">
        <v>44.064</v>
      </c>
      <c r="I2715" t="s">
        <v>126</v>
      </c>
      <c r="J2715" t="s">
        <v>4183</v>
      </c>
      <c r="K2715" t="s">
        <v>105</v>
      </c>
    </row>
    <row r="2716" spans="1:11" x14ac:dyDescent="0.3">
      <c r="A2716" t="s">
        <v>4184</v>
      </c>
      <c r="B2716" t="s">
        <v>53</v>
      </c>
      <c r="C2716">
        <v>4</v>
      </c>
      <c r="D2716">
        <v>3</v>
      </c>
      <c r="E2716">
        <v>1930</v>
      </c>
      <c r="F2716" s="6">
        <v>0.3888888888888889</v>
      </c>
      <c r="G2716">
        <v>4.2519999999999998</v>
      </c>
      <c r="H2716">
        <v>48.454000000000001</v>
      </c>
      <c r="I2716" t="s">
        <v>108</v>
      </c>
      <c r="J2716" t="s">
        <v>4185</v>
      </c>
      <c r="K2716" t="s">
        <v>105</v>
      </c>
    </row>
    <row r="2717" spans="1:11" x14ac:dyDescent="0.3">
      <c r="A2717" t="s">
        <v>4186</v>
      </c>
      <c r="B2717" t="s">
        <v>53</v>
      </c>
      <c r="C2717">
        <v>9</v>
      </c>
      <c r="D2717">
        <v>10</v>
      </c>
      <c r="E2717">
        <v>1948</v>
      </c>
      <c r="F2717" s="6">
        <v>0.4375</v>
      </c>
      <c r="G2717">
        <v>-2.2730000000000001</v>
      </c>
      <c r="H2717">
        <v>48.884</v>
      </c>
      <c r="I2717" t="s">
        <v>126</v>
      </c>
      <c r="J2717" t="s">
        <v>888</v>
      </c>
      <c r="K2717" t="s">
        <v>105</v>
      </c>
    </row>
    <row r="2718" spans="1:11" x14ac:dyDescent="0.3">
      <c r="A2718" t="s">
        <v>4187</v>
      </c>
      <c r="B2718" t="s">
        <v>53</v>
      </c>
      <c r="C2718">
        <v>31</v>
      </c>
      <c r="D2718">
        <v>3</v>
      </c>
      <c r="E2718">
        <v>1937</v>
      </c>
      <c r="F2718" s="6">
        <v>0.41666666666666669</v>
      </c>
      <c r="G2718">
        <v>-2.351</v>
      </c>
      <c r="H2718">
        <v>48.856999999999999</v>
      </c>
      <c r="I2718" t="s">
        <v>108</v>
      </c>
      <c r="J2718" t="s">
        <v>155</v>
      </c>
      <c r="K2718" t="s">
        <v>105</v>
      </c>
    </row>
    <row r="2719" spans="1:11" x14ac:dyDescent="0.3">
      <c r="A2719" t="s">
        <v>4188</v>
      </c>
      <c r="B2719" t="s">
        <v>53</v>
      </c>
      <c r="C2719">
        <v>5</v>
      </c>
      <c r="D2719">
        <v>8</v>
      </c>
      <c r="E2719">
        <v>1901</v>
      </c>
      <c r="F2719" s="6">
        <v>4.1666666666666664E-2</v>
      </c>
      <c r="G2719">
        <v>-2.4220000000000002</v>
      </c>
      <c r="H2719">
        <v>49.113</v>
      </c>
      <c r="I2719" t="s">
        <v>150</v>
      </c>
      <c r="J2719" t="s">
        <v>4189</v>
      </c>
      <c r="K2719" t="s">
        <v>105</v>
      </c>
    </row>
    <row r="2720" spans="1:11" x14ac:dyDescent="0.3">
      <c r="A2720" t="s">
        <v>4190</v>
      </c>
      <c r="B2720" t="s">
        <v>53</v>
      </c>
      <c r="C2720">
        <v>19</v>
      </c>
      <c r="D2720">
        <v>7</v>
      </c>
      <c r="E2720">
        <v>1901</v>
      </c>
      <c r="F2720" s="6">
        <v>0.54861111111111116</v>
      </c>
      <c r="G2720">
        <v>-2.351</v>
      </c>
      <c r="H2720">
        <v>48.856999999999999</v>
      </c>
      <c r="I2720" t="s">
        <v>150</v>
      </c>
      <c r="J2720" t="s">
        <v>155</v>
      </c>
      <c r="K2720" t="s">
        <v>105</v>
      </c>
    </row>
    <row r="2721" spans="1:11" x14ac:dyDescent="0.3">
      <c r="A2721" t="s">
        <v>4191</v>
      </c>
      <c r="B2721" t="s">
        <v>53</v>
      </c>
      <c r="C2721">
        <v>6</v>
      </c>
      <c r="D2721">
        <v>9</v>
      </c>
      <c r="E2721">
        <v>1937</v>
      </c>
      <c r="F2721" s="6">
        <v>0.62152777777777779</v>
      </c>
      <c r="G2721">
        <v>-4.8339999999999996</v>
      </c>
      <c r="H2721">
        <v>45.767000000000003</v>
      </c>
      <c r="I2721" t="s">
        <v>126</v>
      </c>
      <c r="J2721" t="s">
        <v>153</v>
      </c>
      <c r="K2721" t="s">
        <v>105</v>
      </c>
    </row>
    <row r="2722" spans="1:11" x14ac:dyDescent="0.3">
      <c r="A2722" t="s">
        <v>4192</v>
      </c>
      <c r="B2722" t="s">
        <v>53</v>
      </c>
      <c r="C2722">
        <v>3</v>
      </c>
      <c r="D2722">
        <v>11</v>
      </c>
      <c r="E2722">
        <v>1918</v>
      </c>
      <c r="F2722" s="6">
        <v>0.75</v>
      </c>
      <c r="G2722">
        <v>-7.266</v>
      </c>
      <c r="H2722">
        <v>43.703000000000003</v>
      </c>
      <c r="I2722" t="s">
        <v>108</v>
      </c>
      <c r="J2722" t="s">
        <v>575</v>
      </c>
      <c r="K2722" t="s">
        <v>105</v>
      </c>
    </row>
    <row r="2723" spans="1:11" x14ac:dyDescent="0.3">
      <c r="A2723" t="s">
        <v>4193</v>
      </c>
      <c r="B2723" t="s">
        <v>53</v>
      </c>
      <c r="C2723">
        <v>23</v>
      </c>
      <c r="D2723">
        <v>7</v>
      </c>
      <c r="E2723">
        <v>1953</v>
      </c>
      <c r="F2723" s="6">
        <v>0.41666666666666669</v>
      </c>
      <c r="G2723">
        <v>-4.5220000000000002</v>
      </c>
      <c r="H2723">
        <v>50.402999999999999</v>
      </c>
      <c r="I2723" t="s">
        <v>126</v>
      </c>
      <c r="J2723" t="s">
        <v>4194</v>
      </c>
      <c r="K2723" t="s">
        <v>105</v>
      </c>
    </row>
    <row r="2724" spans="1:11" x14ac:dyDescent="0.3">
      <c r="A2724" t="s">
        <v>4195</v>
      </c>
      <c r="B2724" t="s">
        <v>53</v>
      </c>
      <c r="C2724">
        <v>7</v>
      </c>
      <c r="D2724">
        <v>12</v>
      </c>
      <c r="E2724">
        <v>1813</v>
      </c>
      <c r="F2724" s="6">
        <v>0.14583333333333334</v>
      </c>
      <c r="G2724">
        <v>-6.08</v>
      </c>
      <c r="H2724">
        <v>46.143999999999998</v>
      </c>
      <c r="I2724" t="s">
        <v>150</v>
      </c>
      <c r="J2724" t="s">
        <v>4196</v>
      </c>
      <c r="K2724" t="s">
        <v>105</v>
      </c>
    </row>
    <row r="2725" spans="1:11" x14ac:dyDescent="0.3">
      <c r="A2725" t="s">
        <v>4195</v>
      </c>
      <c r="B2725" t="s">
        <v>53</v>
      </c>
      <c r="C2725">
        <v>26</v>
      </c>
      <c r="D2725">
        <v>5</v>
      </c>
      <c r="E2725">
        <v>1930</v>
      </c>
      <c r="F2725" s="6">
        <v>0.54166666666666663</v>
      </c>
      <c r="G2725">
        <v>0.22700000000000001</v>
      </c>
      <c r="H2725">
        <v>47.673000000000002</v>
      </c>
      <c r="I2725" t="s">
        <v>126</v>
      </c>
      <c r="J2725" t="s">
        <v>4197</v>
      </c>
      <c r="K2725" t="s">
        <v>105</v>
      </c>
    </row>
    <row r="2726" spans="1:11" x14ac:dyDescent="0.3">
      <c r="A2726" t="s">
        <v>4198</v>
      </c>
      <c r="B2726" t="s">
        <v>53</v>
      </c>
      <c r="C2726">
        <v>1</v>
      </c>
      <c r="D2726">
        <v>7</v>
      </c>
      <c r="E2726">
        <v>1934</v>
      </c>
      <c r="F2726" s="6">
        <v>0.28125</v>
      </c>
      <c r="G2726">
        <v>-2.351</v>
      </c>
      <c r="H2726">
        <v>48.856999999999999</v>
      </c>
      <c r="I2726" t="s">
        <v>126</v>
      </c>
      <c r="J2726" t="s">
        <v>155</v>
      </c>
      <c r="K2726" t="s">
        <v>105</v>
      </c>
    </row>
    <row r="2727" spans="1:11" x14ac:dyDescent="0.3">
      <c r="A2727" t="s">
        <v>4199</v>
      </c>
      <c r="B2727" t="s">
        <v>53</v>
      </c>
      <c r="C2727">
        <v>10</v>
      </c>
      <c r="D2727">
        <v>4</v>
      </c>
      <c r="E2727">
        <v>1930</v>
      </c>
      <c r="F2727" s="6">
        <v>0.75</v>
      </c>
      <c r="G2727">
        <v>-7.0110000000000001</v>
      </c>
      <c r="H2727">
        <v>43.551000000000002</v>
      </c>
      <c r="I2727" t="s">
        <v>108</v>
      </c>
      <c r="J2727" t="s">
        <v>2800</v>
      </c>
      <c r="K2727" t="s">
        <v>105</v>
      </c>
    </row>
    <row r="2728" spans="1:11" x14ac:dyDescent="0.3">
      <c r="A2728" t="s">
        <v>4200</v>
      </c>
      <c r="B2728" t="s">
        <v>53</v>
      </c>
      <c r="C2728">
        <v>15</v>
      </c>
      <c r="D2728">
        <v>6</v>
      </c>
      <c r="E2728">
        <v>1936</v>
      </c>
      <c r="F2728" s="6">
        <v>0.3263888888888889</v>
      </c>
      <c r="G2728">
        <v>-2.2730000000000001</v>
      </c>
      <c r="H2728">
        <v>48.884</v>
      </c>
      <c r="I2728" t="s">
        <v>126</v>
      </c>
      <c r="J2728" t="s">
        <v>888</v>
      </c>
      <c r="K2728" t="s">
        <v>105</v>
      </c>
    </row>
    <row r="2729" spans="1:11" x14ac:dyDescent="0.3">
      <c r="A2729" t="s">
        <v>4201</v>
      </c>
      <c r="B2729" t="s">
        <v>53</v>
      </c>
      <c r="C2729">
        <v>22</v>
      </c>
      <c r="D2729">
        <v>11</v>
      </c>
      <c r="E2729">
        <v>1925</v>
      </c>
      <c r="F2729" s="6">
        <v>0.51041666666666663</v>
      </c>
      <c r="G2729">
        <v>-2.351</v>
      </c>
      <c r="H2729">
        <v>48.856999999999999</v>
      </c>
      <c r="I2729" t="s">
        <v>108</v>
      </c>
      <c r="J2729" t="s">
        <v>155</v>
      </c>
      <c r="K2729" t="s">
        <v>105</v>
      </c>
    </row>
    <row r="2730" spans="1:11" x14ac:dyDescent="0.3">
      <c r="A2730" t="s">
        <v>4202</v>
      </c>
      <c r="B2730" t="s">
        <v>53</v>
      </c>
      <c r="C2730">
        <v>19</v>
      </c>
      <c r="D2730">
        <v>5</v>
      </c>
      <c r="E2730">
        <v>1933</v>
      </c>
      <c r="F2730" s="6">
        <v>0.4375</v>
      </c>
      <c r="G2730">
        <v>-2.351</v>
      </c>
      <c r="H2730">
        <v>48.856999999999999</v>
      </c>
      <c r="I2730" t="s">
        <v>126</v>
      </c>
      <c r="J2730" t="s">
        <v>155</v>
      </c>
      <c r="K2730" t="s">
        <v>105</v>
      </c>
    </row>
    <row r="2731" spans="1:11" x14ac:dyDescent="0.3">
      <c r="A2731" t="s">
        <v>4203</v>
      </c>
      <c r="B2731" t="s">
        <v>53</v>
      </c>
      <c r="C2731">
        <v>24</v>
      </c>
      <c r="D2731">
        <v>6</v>
      </c>
      <c r="E2731">
        <v>1930</v>
      </c>
      <c r="F2731" s="6">
        <v>0.91666666666666663</v>
      </c>
      <c r="G2731">
        <v>-2.351</v>
      </c>
      <c r="H2731">
        <v>48.856999999999999</v>
      </c>
      <c r="I2731" t="s">
        <v>126</v>
      </c>
      <c r="J2731" t="s">
        <v>155</v>
      </c>
      <c r="K2731" t="s">
        <v>105</v>
      </c>
    </row>
    <row r="2732" spans="1:11" x14ac:dyDescent="0.3">
      <c r="A2732" t="s">
        <v>4204</v>
      </c>
      <c r="B2732" t="s">
        <v>168</v>
      </c>
      <c r="C2732">
        <v>6</v>
      </c>
      <c r="D2732">
        <v>12</v>
      </c>
      <c r="E2732">
        <v>1962</v>
      </c>
      <c r="F2732" s="6">
        <v>0.46875</v>
      </c>
      <c r="G2732">
        <v>-2.351</v>
      </c>
      <c r="H2732">
        <v>48.856999999999999</v>
      </c>
      <c r="I2732" t="s">
        <v>126</v>
      </c>
      <c r="J2732" t="s">
        <v>155</v>
      </c>
      <c r="K2732" t="s">
        <v>105</v>
      </c>
    </row>
    <row r="2733" spans="1:11" x14ac:dyDescent="0.3">
      <c r="A2733" t="s">
        <v>4205</v>
      </c>
      <c r="B2733" t="s">
        <v>53</v>
      </c>
      <c r="C2733">
        <v>1</v>
      </c>
      <c r="D2733">
        <v>4</v>
      </c>
      <c r="E2733">
        <v>1933</v>
      </c>
      <c r="F2733" s="6">
        <v>0.58333333333333337</v>
      </c>
      <c r="G2733">
        <v>-6.6120000000000001</v>
      </c>
      <c r="H2733">
        <v>36.351999999999997</v>
      </c>
      <c r="I2733" t="s">
        <v>108</v>
      </c>
      <c r="J2733" t="s">
        <v>982</v>
      </c>
      <c r="K2733" t="s">
        <v>105</v>
      </c>
    </row>
    <row r="2734" spans="1:11" x14ac:dyDescent="0.3">
      <c r="A2734" t="s">
        <v>4206</v>
      </c>
      <c r="B2734" t="s">
        <v>53</v>
      </c>
      <c r="C2734">
        <v>17</v>
      </c>
      <c r="D2734">
        <v>4</v>
      </c>
      <c r="E2734">
        <v>1948</v>
      </c>
      <c r="F2734" s="6">
        <v>0.4375</v>
      </c>
      <c r="G2734">
        <v>-2.351</v>
      </c>
      <c r="H2734">
        <v>48.856999999999999</v>
      </c>
      <c r="I2734" t="s">
        <v>126</v>
      </c>
      <c r="J2734" t="s">
        <v>155</v>
      </c>
      <c r="K2734" t="s">
        <v>105</v>
      </c>
    </row>
    <row r="2735" spans="1:11" x14ac:dyDescent="0.3">
      <c r="A2735" t="s">
        <v>4207</v>
      </c>
      <c r="B2735" t="s">
        <v>53</v>
      </c>
      <c r="C2735">
        <v>19</v>
      </c>
      <c r="D2735">
        <v>8</v>
      </c>
      <c r="E2735">
        <v>1903</v>
      </c>
      <c r="F2735" s="6">
        <v>0.59027777777777779</v>
      </c>
      <c r="G2735">
        <v>-2.4790000000000001</v>
      </c>
      <c r="H2735">
        <v>48.610999999999997</v>
      </c>
      <c r="I2735" t="s">
        <v>150</v>
      </c>
      <c r="J2735" t="s">
        <v>4208</v>
      </c>
      <c r="K2735" t="s">
        <v>105</v>
      </c>
    </row>
    <row r="2736" spans="1:11" x14ac:dyDescent="0.3">
      <c r="A2736" t="s">
        <v>4209</v>
      </c>
      <c r="B2736" t="s">
        <v>53</v>
      </c>
      <c r="C2736">
        <v>22</v>
      </c>
      <c r="D2736">
        <v>8</v>
      </c>
      <c r="E2736">
        <v>1862</v>
      </c>
      <c r="F2736" s="6">
        <v>0.1875</v>
      </c>
      <c r="G2736">
        <v>-2.0939999999999999</v>
      </c>
      <c r="H2736">
        <v>48.899000000000001</v>
      </c>
      <c r="I2736" t="s">
        <v>150</v>
      </c>
      <c r="J2736" t="s">
        <v>473</v>
      </c>
      <c r="K2736" t="s">
        <v>105</v>
      </c>
    </row>
    <row r="2737" spans="1:11" x14ac:dyDescent="0.3">
      <c r="A2737" t="s">
        <v>4210</v>
      </c>
      <c r="B2737" t="s">
        <v>53</v>
      </c>
      <c r="C2737">
        <v>1</v>
      </c>
      <c r="D2737">
        <v>12</v>
      </c>
      <c r="E2737">
        <v>1888</v>
      </c>
      <c r="F2737" s="6">
        <v>0.90277777777777779</v>
      </c>
      <c r="G2737">
        <v>-2.351</v>
      </c>
      <c r="H2737">
        <v>48.856999999999999</v>
      </c>
      <c r="I2737" t="s">
        <v>150</v>
      </c>
      <c r="J2737" t="s">
        <v>155</v>
      </c>
      <c r="K2737" t="s">
        <v>105</v>
      </c>
    </row>
    <row r="2738" spans="1:11" x14ac:dyDescent="0.3">
      <c r="A2738" t="s">
        <v>4211</v>
      </c>
      <c r="B2738" t="s">
        <v>53</v>
      </c>
      <c r="C2738">
        <v>17</v>
      </c>
      <c r="D2738">
        <v>4</v>
      </c>
      <c r="E2738">
        <v>1939</v>
      </c>
      <c r="F2738" s="6">
        <v>0.83333333333333337</v>
      </c>
      <c r="G2738">
        <v>-4.3869999999999996</v>
      </c>
      <c r="H2738">
        <v>50.837000000000003</v>
      </c>
      <c r="I2738" t="s">
        <v>126</v>
      </c>
      <c r="J2738" t="s">
        <v>1218</v>
      </c>
      <c r="K2738" t="s">
        <v>105</v>
      </c>
    </row>
    <row r="2739" spans="1:11" x14ac:dyDescent="0.3">
      <c r="A2739" t="s">
        <v>4212</v>
      </c>
      <c r="B2739" t="s">
        <v>53</v>
      </c>
      <c r="C2739">
        <v>23</v>
      </c>
      <c r="D2739">
        <v>3</v>
      </c>
      <c r="E2739">
        <v>1936</v>
      </c>
      <c r="F2739" s="6">
        <v>0.95833333333333337</v>
      </c>
      <c r="G2739">
        <v>-2.351</v>
      </c>
      <c r="H2739">
        <v>48.856999999999999</v>
      </c>
      <c r="I2739" t="s">
        <v>108</v>
      </c>
      <c r="J2739" t="s">
        <v>155</v>
      </c>
      <c r="K2739" t="s">
        <v>105</v>
      </c>
    </row>
    <row r="2740" spans="1:11" x14ac:dyDescent="0.3">
      <c r="A2740" t="s">
        <v>4213</v>
      </c>
      <c r="B2740" t="s">
        <v>53</v>
      </c>
      <c r="C2740">
        <v>27</v>
      </c>
      <c r="D2740">
        <v>4</v>
      </c>
      <c r="E2740">
        <v>1876</v>
      </c>
      <c r="F2740" s="6">
        <v>0.70833333333333337</v>
      </c>
      <c r="G2740">
        <v>-4.8339999999999996</v>
      </c>
      <c r="H2740">
        <v>45.767000000000003</v>
      </c>
      <c r="I2740" t="s">
        <v>150</v>
      </c>
      <c r="J2740" t="s">
        <v>153</v>
      </c>
      <c r="K2740" t="s">
        <v>105</v>
      </c>
    </row>
    <row r="2741" spans="1:11" x14ac:dyDescent="0.3">
      <c r="A2741" t="s">
        <v>4214</v>
      </c>
      <c r="B2741" t="s">
        <v>53</v>
      </c>
      <c r="C2741">
        <v>1</v>
      </c>
      <c r="D2741">
        <v>2</v>
      </c>
      <c r="E2741">
        <v>1939</v>
      </c>
      <c r="F2741" s="6">
        <v>0.25347222222222221</v>
      </c>
      <c r="G2741">
        <v>-32.270000000000003</v>
      </c>
      <c r="H2741">
        <v>30.594000000000001</v>
      </c>
      <c r="I2741" t="s">
        <v>190</v>
      </c>
      <c r="J2741" t="s">
        <v>4215</v>
      </c>
      <c r="K2741" t="s">
        <v>105</v>
      </c>
    </row>
    <row r="2742" spans="1:11" x14ac:dyDescent="0.3">
      <c r="A2742" t="s">
        <v>4216</v>
      </c>
      <c r="B2742" t="s">
        <v>168</v>
      </c>
      <c r="C2742">
        <v>1</v>
      </c>
      <c r="D2742">
        <v>3</v>
      </c>
      <c r="E2742">
        <v>1927</v>
      </c>
      <c r="F2742" s="6">
        <v>0.66666666666666663</v>
      </c>
      <c r="G2742">
        <v>-2.9540000000000002</v>
      </c>
      <c r="H2742">
        <v>49.103000000000002</v>
      </c>
      <c r="I2742" t="s">
        <v>108</v>
      </c>
      <c r="J2742" t="s">
        <v>4217</v>
      </c>
      <c r="K2742" t="s">
        <v>105</v>
      </c>
    </row>
    <row r="2743" spans="1:11" x14ac:dyDescent="0.3">
      <c r="A2743" t="s">
        <v>4218</v>
      </c>
      <c r="B2743" t="s">
        <v>53</v>
      </c>
      <c r="C2743">
        <v>7</v>
      </c>
      <c r="D2743">
        <v>3</v>
      </c>
      <c r="E2743">
        <v>1927</v>
      </c>
      <c r="F2743" s="6">
        <v>0.54166666666666663</v>
      </c>
      <c r="G2743">
        <v>-2.351</v>
      </c>
      <c r="H2743">
        <v>48.856999999999999</v>
      </c>
      <c r="I2743" t="s">
        <v>108</v>
      </c>
      <c r="J2743" t="s">
        <v>155</v>
      </c>
      <c r="K2743" t="s">
        <v>105</v>
      </c>
    </row>
    <row r="2744" spans="1:11" x14ac:dyDescent="0.3">
      <c r="A2744" t="s">
        <v>4219</v>
      </c>
      <c r="B2744" t="s">
        <v>53</v>
      </c>
      <c r="C2744">
        <v>17</v>
      </c>
      <c r="D2744">
        <v>1</v>
      </c>
      <c r="E2744">
        <v>1945</v>
      </c>
      <c r="F2744" s="6">
        <v>0.8125</v>
      </c>
      <c r="G2744">
        <v>-2.806</v>
      </c>
      <c r="H2744">
        <v>50.375999999999998</v>
      </c>
      <c r="I2744" t="s">
        <v>126</v>
      </c>
      <c r="J2744" t="s">
        <v>4220</v>
      </c>
      <c r="K2744" t="s">
        <v>105</v>
      </c>
    </row>
    <row r="2745" spans="1:11" x14ac:dyDescent="0.3">
      <c r="A2745" t="s">
        <v>4221</v>
      </c>
      <c r="B2745" t="s">
        <v>53</v>
      </c>
      <c r="C2745">
        <v>29</v>
      </c>
      <c r="D2745">
        <v>1</v>
      </c>
      <c r="E2745">
        <v>1938</v>
      </c>
      <c r="F2745" s="6">
        <v>0.625</v>
      </c>
      <c r="G2745">
        <v>-0.64700000000000002</v>
      </c>
      <c r="H2745">
        <v>46.567999999999998</v>
      </c>
      <c r="I2745" t="s">
        <v>108</v>
      </c>
      <c r="J2745" t="s">
        <v>4222</v>
      </c>
      <c r="K2745" t="s">
        <v>105</v>
      </c>
    </row>
    <row r="2746" spans="1:11" x14ac:dyDescent="0.3">
      <c r="A2746" t="s">
        <v>4223</v>
      </c>
      <c r="B2746" t="s">
        <v>168</v>
      </c>
      <c r="C2746">
        <v>8</v>
      </c>
      <c r="D2746">
        <v>10</v>
      </c>
      <c r="E2746">
        <v>1948</v>
      </c>
      <c r="F2746" s="6">
        <v>0.96527777777777779</v>
      </c>
      <c r="G2746">
        <v>-5.0439999999999996</v>
      </c>
      <c r="H2746">
        <v>47.326999999999998</v>
      </c>
      <c r="I2746" t="s">
        <v>126</v>
      </c>
      <c r="J2746" t="s">
        <v>988</v>
      </c>
      <c r="K2746" t="s">
        <v>105</v>
      </c>
    </row>
    <row r="2747" spans="1:11" x14ac:dyDescent="0.3">
      <c r="A2747" t="s">
        <v>4224</v>
      </c>
      <c r="B2747" t="s">
        <v>53</v>
      </c>
      <c r="C2747">
        <v>27</v>
      </c>
      <c r="D2747">
        <v>1</v>
      </c>
      <c r="E2747">
        <v>1920</v>
      </c>
      <c r="F2747" s="6">
        <v>0.125</v>
      </c>
      <c r="G2747">
        <v>-2.2509999999999999</v>
      </c>
      <c r="H2747">
        <v>48.944000000000003</v>
      </c>
      <c r="I2747" t="s">
        <v>108</v>
      </c>
      <c r="J2747" t="s">
        <v>4225</v>
      </c>
      <c r="K2747" t="s">
        <v>105</v>
      </c>
    </row>
    <row r="2748" spans="1:11" x14ac:dyDescent="0.3">
      <c r="A2748" t="s">
        <v>4226</v>
      </c>
      <c r="B2748" t="s">
        <v>53</v>
      </c>
      <c r="C2748">
        <v>5</v>
      </c>
      <c r="D2748">
        <v>3</v>
      </c>
      <c r="E2748">
        <v>1940</v>
      </c>
      <c r="F2748" s="6">
        <v>0.25</v>
      </c>
      <c r="G2748">
        <v>0.115</v>
      </c>
      <c r="H2748">
        <v>43.186</v>
      </c>
      <c r="I2748" t="s">
        <v>126</v>
      </c>
      <c r="J2748" t="s">
        <v>4227</v>
      </c>
      <c r="K2748" t="s">
        <v>105</v>
      </c>
    </row>
    <row r="2749" spans="1:11" x14ac:dyDescent="0.3">
      <c r="A2749" t="s">
        <v>4228</v>
      </c>
      <c r="B2749" t="s">
        <v>53</v>
      </c>
      <c r="C2749">
        <v>19</v>
      </c>
      <c r="D2749">
        <v>1</v>
      </c>
      <c r="E2749">
        <v>1971</v>
      </c>
      <c r="F2749" s="6">
        <v>0.71180555555555558</v>
      </c>
      <c r="G2749">
        <v>4.4870000000000001</v>
      </c>
      <c r="H2749">
        <v>48.39</v>
      </c>
      <c r="I2749" t="s">
        <v>126</v>
      </c>
      <c r="J2749" t="s">
        <v>500</v>
      </c>
      <c r="K2749" t="s">
        <v>105</v>
      </c>
    </row>
    <row r="2750" spans="1:11" x14ac:dyDescent="0.3">
      <c r="A2750" t="s">
        <v>4229</v>
      </c>
      <c r="B2750" t="s">
        <v>53</v>
      </c>
      <c r="C2750">
        <v>10</v>
      </c>
      <c r="D2750">
        <v>3</v>
      </c>
      <c r="E2750">
        <v>1927</v>
      </c>
      <c r="F2750" s="6">
        <v>0.19444444444444445</v>
      </c>
      <c r="G2750">
        <v>-4.3869999999999996</v>
      </c>
      <c r="H2750">
        <v>50.837000000000003</v>
      </c>
      <c r="I2750" t="s">
        <v>108</v>
      </c>
      <c r="J2750" t="s">
        <v>1218</v>
      </c>
      <c r="K2750" t="s">
        <v>105</v>
      </c>
    </row>
    <row r="2751" spans="1:11" x14ac:dyDescent="0.3">
      <c r="A2751" t="s">
        <v>4230</v>
      </c>
      <c r="B2751" t="s">
        <v>53</v>
      </c>
      <c r="C2751">
        <v>30</v>
      </c>
      <c r="D2751">
        <v>10</v>
      </c>
      <c r="E2751">
        <v>1937</v>
      </c>
      <c r="F2751" s="6">
        <v>0.88541666666666663</v>
      </c>
      <c r="G2751">
        <v>-2.351</v>
      </c>
      <c r="H2751">
        <v>48.856999999999999</v>
      </c>
      <c r="I2751" t="s">
        <v>108</v>
      </c>
      <c r="J2751" t="s">
        <v>155</v>
      </c>
      <c r="K2751" t="s">
        <v>105</v>
      </c>
    </row>
    <row r="2752" spans="1:11" x14ac:dyDescent="0.3">
      <c r="A2752" t="s">
        <v>4231</v>
      </c>
      <c r="B2752" t="s">
        <v>53</v>
      </c>
      <c r="C2752">
        <v>27</v>
      </c>
      <c r="D2752">
        <v>2</v>
      </c>
      <c r="E2752">
        <v>1932</v>
      </c>
      <c r="F2752" s="6">
        <v>2.0833333333333332E-2</v>
      </c>
      <c r="G2752">
        <v>-6.0259999999999998</v>
      </c>
      <c r="H2752">
        <v>47.241</v>
      </c>
      <c r="I2752" t="s">
        <v>108</v>
      </c>
      <c r="J2752" t="s">
        <v>1460</v>
      </c>
      <c r="K2752" t="s">
        <v>105</v>
      </c>
    </row>
    <row r="2753" spans="1:11" x14ac:dyDescent="0.3">
      <c r="A2753" t="s">
        <v>4232</v>
      </c>
      <c r="B2753" t="s">
        <v>53</v>
      </c>
      <c r="C2753">
        <v>30</v>
      </c>
      <c r="D2753">
        <v>10</v>
      </c>
      <c r="E2753">
        <v>1943</v>
      </c>
      <c r="F2753" s="6">
        <v>0.29166666666666669</v>
      </c>
      <c r="G2753">
        <v>2.36</v>
      </c>
      <c r="H2753">
        <v>47.295000000000002</v>
      </c>
      <c r="I2753" t="s">
        <v>126</v>
      </c>
      <c r="J2753" t="s">
        <v>4233</v>
      </c>
      <c r="K2753" t="s">
        <v>105</v>
      </c>
    </row>
    <row r="2754" spans="1:11" x14ac:dyDescent="0.3">
      <c r="A2754" t="s">
        <v>4234</v>
      </c>
      <c r="B2754" t="s">
        <v>53</v>
      </c>
      <c r="C2754">
        <v>28</v>
      </c>
      <c r="D2754">
        <v>11</v>
      </c>
      <c r="E2754">
        <v>1908</v>
      </c>
      <c r="F2754" s="6">
        <v>4.1666666666666664E-2</v>
      </c>
      <c r="G2754">
        <v>-4.3559999999999999</v>
      </c>
      <c r="H2754">
        <v>50.845999999999997</v>
      </c>
      <c r="I2754" t="s">
        <v>108</v>
      </c>
      <c r="J2754" t="s">
        <v>305</v>
      </c>
      <c r="K2754" t="s">
        <v>105</v>
      </c>
    </row>
    <row r="2755" spans="1:11" x14ac:dyDescent="0.3">
      <c r="A2755" t="s">
        <v>4235</v>
      </c>
      <c r="B2755" t="s">
        <v>53</v>
      </c>
      <c r="C2755">
        <v>22</v>
      </c>
      <c r="D2755">
        <v>10</v>
      </c>
      <c r="E2755">
        <v>1940</v>
      </c>
      <c r="F2755" s="6">
        <v>0.2638888888888889</v>
      </c>
      <c r="G2755">
        <v>-2.2970000000000002</v>
      </c>
      <c r="H2755">
        <v>48.753999999999998</v>
      </c>
      <c r="I2755" t="s">
        <v>190</v>
      </c>
      <c r="J2755" t="s">
        <v>341</v>
      </c>
      <c r="K2755" t="s">
        <v>105</v>
      </c>
    </row>
    <row r="2756" spans="1:11" x14ac:dyDescent="0.3">
      <c r="A2756" t="s">
        <v>4236</v>
      </c>
      <c r="B2756" t="s">
        <v>53</v>
      </c>
      <c r="C2756">
        <v>25</v>
      </c>
      <c r="D2756">
        <v>4</v>
      </c>
      <c r="E2756">
        <v>1914</v>
      </c>
      <c r="F2756" s="6">
        <v>0.25</v>
      </c>
      <c r="G2756">
        <v>-2.351</v>
      </c>
      <c r="H2756">
        <v>48.856999999999999</v>
      </c>
      <c r="I2756" t="s">
        <v>108</v>
      </c>
      <c r="J2756" t="s">
        <v>155</v>
      </c>
      <c r="K2756" t="s">
        <v>105</v>
      </c>
    </row>
    <row r="2757" spans="1:11" x14ac:dyDescent="0.3">
      <c r="A2757" t="s">
        <v>4237</v>
      </c>
      <c r="B2757" t="s">
        <v>53</v>
      </c>
      <c r="C2757">
        <v>23</v>
      </c>
      <c r="D2757">
        <v>2</v>
      </c>
      <c r="E2757">
        <v>1939</v>
      </c>
      <c r="F2757" s="6">
        <v>0.27083333333333331</v>
      </c>
      <c r="G2757">
        <v>-2.3650000000000002</v>
      </c>
      <c r="H2757">
        <v>48.936</v>
      </c>
      <c r="I2757" t="s">
        <v>108</v>
      </c>
      <c r="J2757" t="s">
        <v>4085</v>
      </c>
      <c r="K2757" t="s">
        <v>105</v>
      </c>
    </row>
    <row r="2758" spans="1:11" x14ac:dyDescent="0.3">
      <c r="A2758" t="s">
        <v>4238</v>
      </c>
      <c r="B2758" t="s">
        <v>53</v>
      </c>
      <c r="C2758">
        <v>20</v>
      </c>
      <c r="D2758">
        <v>2</v>
      </c>
      <c r="E2758">
        <v>1942</v>
      </c>
      <c r="F2758" s="6">
        <v>3.4722222222222224E-2</v>
      </c>
      <c r="G2758">
        <v>-2.351</v>
      </c>
      <c r="H2758">
        <v>48.856999999999999</v>
      </c>
      <c r="I2758" t="s">
        <v>190</v>
      </c>
      <c r="J2758" t="s">
        <v>155</v>
      </c>
      <c r="K2758" t="s">
        <v>105</v>
      </c>
    </row>
    <row r="2759" spans="1:11" x14ac:dyDescent="0.3">
      <c r="A2759" t="s">
        <v>4239</v>
      </c>
      <c r="B2759" t="s">
        <v>53</v>
      </c>
      <c r="C2759">
        <v>17</v>
      </c>
      <c r="D2759">
        <v>5</v>
      </c>
      <c r="E2759">
        <v>1924</v>
      </c>
      <c r="F2759" s="6">
        <v>4.1666666666666664E-2</v>
      </c>
      <c r="G2759">
        <v>74.228999999999999</v>
      </c>
      <c r="H2759">
        <v>40.725999999999999</v>
      </c>
      <c r="I2759" t="s">
        <v>106</v>
      </c>
      <c r="J2759" t="s">
        <v>4240</v>
      </c>
      <c r="K2759" t="s">
        <v>105</v>
      </c>
    </row>
    <row r="2760" spans="1:11" x14ac:dyDescent="0.3">
      <c r="A2760" t="s">
        <v>4241</v>
      </c>
      <c r="B2760" t="s">
        <v>53</v>
      </c>
      <c r="C2760">
        <v>17</v>
      </c>
      <c r="D2760">
        <v>12</v>
      </c>
      <c r="E2760">
        <v>1922</v>
      </c>
      <c r="F2760" s="6">
        <v>0.8125</v>
      </c>
      <c r="G2760">
        <v>-2.351</v>
      </c>
      <c r="H2760">
        <v>48.856999999999999</v>
      </c>
      <c r="I2760" t="s">
        <v>108</v>
      </c>
      <c r="J2760" t="s">
        <v>155</v>
      </c>
      <c r="K2760" t="s">
        <v>105</v>
      </c>
    </row>
    <row r="2761" spans="1:11" x14ac:dyDescent="0.3">
      <c r="A2761" t="s">
        <v>4242</v>
      </c>
      <c r="B2761" t="s">
        <v>53</v>
      </c>
      <c r="C2761">
        <v>21</v>
      </c>
      <c r="D2761">
        <v>7</v>
      </c>
      <c r="E2761">
        <v>1925</v>
      </c>
      <c r="F2761" s="6">
        <v>0.54166666666666663</v>
      </c>
      <c r="G2761">
        <v>-2.351</v>
      </c>
      <c r="H2761">
        <v>48.856999999999999</v>
      </c>
      <c r="I2761" t="s">
        <v>126</v>
      </c>
      <c r="J2761" t="s">
        <v>155</v>
      </c>
      <c r="K2761" t="s">
        <v>105</v>
      </c>
    </row>
    <row r="2762" spans="1:11" x14ac:dyDescent="0.3">
      <c r="A2762" t="s">
        <v>4243</v>
      </c>
      <c r="B2762" t="s">
        <v>53</v>
      </c>
      <c r="C2762">
        <v>13</v>
      </c>
      <c r="D2762">
        <v>3</v>
      </c>
      <c r="E2762">
        <v>1939</v>
      </c>
      <c r="F2762" s="6">
        <v>0.41666666666666669</v>
      </c>
      <c r="G2762">
        <v>-1.5649999999999999</v>
      </c>
      <c r="H2762">
        <v>42.765999999999998</v>
      </c>
      <c r="I2762" t="s">
        <v>108</v>
      </c>
      <c r="J2762" t="s">
        <v>4244</v>
      </c>
      <c r="K2762" t="s">
        <v>105</v>
      </c>
    </row>
    <row r="2763" spans="1:11" x14ac:dyDescent="0.3">
      <c r="A2763" t="s">
        <v>4245</v>
      </c>
      <c r="B2763" t="s">
        <v>53</v>
      </c>
      <c r="C2763">
        <v>14</v>
      </c>
      <c r="D2763">
        <v>2</v>
      </c>
      <c r="E2763">
        <v>1707</v>
      </c>
      <c r="F2763" s="6">
        <v>0.4375</v>
      </c>
      <c r="G2763">
        <v>-2.351</v>
      </c>
      <c r="H2763">
        <v>48.856999999999999</v>
      </c>
      <c r="I2763" t="s">
        <v>150</v>
      </c>
      <c r="J2763" t="s">
        <v>155</v>
      </c>
      <c r="K2763" t="s">
        <v>105</v>
      </c>
    </row>
    <row r="2764" spans="1:11" x14ac:dyDescent="0.3">
      <c r="A2764" t="s">
        <v>4246</v>
      </c>
      <c r="B2764" t="s">
        <v>53</v>
      </c>
      <c r="C2764">
        <v>2</v>
      </c>
      <c r="D2764">
        <v>1</v>
      </c>
      <c r="E2764">
        <v>1945</v>
      </c>
      <c r="F2764" s="6">
        <v>0.125</v>
      </c>
      <c r="G2764">
        <v>-5.3739999999999997</v>
      </c>
      <c r="H2764">
        <v>43.295000000000002</v>
      </c>
      <c r="I2764" t="s">
        <v>126</v>
      </c>
      <c r="J2764" t="s">
        <v>267</v>
      </c>
      <c r="K2764" t="s">
        <v>105</v>
      </c>
    </row>
    <row r="2765" spans="1:11" x14ac:dyDescent="0.3">
      <c r="A2765" t="s">
        <v>4247</v>
      </c>
      <c r="B2765" t="s">
        <v>53</v>
      </c>
      <c r="C2765">
        <v>10</v>
      </c>
      <c r="D2765">
        <v>8</v>
      </c>
      <c r="E2765">
        <v>1918</v>
      </c>
      <c r="F2765" s="6">
        <v>0.22916666666666666</v>
      </c>
      <c r="G2765">
        <v>-2.1749999999999998</v>
      </c>
      <c r="H2765">
        <v>45.881999999999998</v>
      </c>
      <c r="I2765" t="s">
        <v>126</v>
      </c>
      <c r="J2765" t="s">
        <v>4248</v>
      </c>
      <c r="K2765" t="s">
        <v>105</v>
      </c>
    </row>
    <row r="2766" spans="1:11" x14ac:dyDescent="0.3">
      <c r="A2766" t="s">
        <v>4249</v>
      </c>
      <c r="B2766" t="s">
        <v>53</v>
      </c>
      <c r="C2766">
        <v>8</v>
      </c>
      <c r="D2766">
        <v>2</v>
      </c>
      <c r="E2766">
        <v>1929</v>
      </c>
      <c r="F2766" s="6">
        <v>0.3263888888888889</v>
      </c>
      <c r="G2766">
        <v>-7.7439999999999998</v>
      </c>
      <c r="H2766">
        <v>48.582999999999998</v>
      </c>
      <c r="I2766" t="s">
        <v>108</v>
      </c>
      <c r="J2766" t="s">
        <v>812</v>
      </c>
      <c r="K2766" t="s">
        <v>105</v>
      </c>
    </row>
    <row r="2767" spans="1:11" x14ac:dyDescent="0.3">
      <c r="A2767" t="s">
        <v>4250</v>
      </c>
      <c r="B2767" t="s">
        <v>53</v>
      </c>
      <c r="C2767">
        <v>12</v>
      </c>
      <c r="D2767">
        <v>12</v>
      </c>
      <c r="E2767">
        <v>1955</v>
      </c>
      <c r="F2767" s="6">
        <v>0.14583333333333334</v>
      </c>
      <c r="G2767">
        <v>-6.7350000000000003</v>
      </c>
      <c r="H2767">
        <v>43.433</v>
      </c>
      <c r="I2767" t="s">
        <v>126</v>
      </c>
      <c r="J2767" t="s">
        <v>4251</v>
      </c>
      <c r="K2767" t="s">
        <v>105</v>
      </c>
    </row>
    <row r="2768" spans="1:11" x14ac:dyDescent="0.3">
      <c r="A2768" t="s">
        <v>4252</v>
      </c>
      <c r="B2768" t="s">
        <v>53</v>
      </c>
      <c r="C2768">
        <v>28</v>
      </c>
      <c r="D2768">
        <v>8</v>
      </c>
      <c r="E2768">
        <v>1915</v>
      </c>
      <c r="F2768" s="6">
        <v>0.18055555555555555</v>
      </c>
      <c r="G2768">
        <v>-2.351</v>
      </c>
      <c r="H2768">
        <v>48.856999999999999</v>
      </c>
      <c r="I2768" t="s">
        <v>108</v>
      </c>
      <c r="J2768" t="s">
        <v>155</v>
      </c>
      <c r="K2768" t="s">
        <v>105</v>
      </c>
    </row>
    <row r="2769" spans="1:11" x14ac:dyDescent="0.3">
      <c r="A2769" t="s">
        <v>4253</v>
      </c>
      <c r="B2769" t="s">
        <v>53</v>
      </c>
      <c r="C2769">
        <v>7</v>
      </c>
      <c r="D2769">
        <v>1</v>
      </c>
      <c r="E2769">
        <v>1926</v>
      </c>
      <c r="F2769" s="6">
        <v>7.6388888888888895E-2</v>
      </c>
      <c r="G2769">
        <v>-117.294</v>
      </c>
      <c r="H2769">
        <v>34.107999999999997</v>
      </c>
      <c r="I2769" t="s">
        <v>137</v>
      </c>
      <c r="J2769" t="s">
        <v>3966</v>
      </c>
      <c r="K2769" t="s">
        <v>105</v>
      </c>
    </row>
    <row r="2770" spans="1:11" x14ac:dyDescent="0.3">
      <c r="A2770" t="s">
        <v>4254</v>
      </c>
      <c r="B2770" t="s">
        <v>53</v>
      </c>
      <c r="C2770">
        <v>13</v>
      </c>
      <c r="D2770">
        <v>8</v>
      </c>
      <c r="E2770">
        <v>1911</v>
      </c>
      <c r="F2770" s="6">
        <v>0.23958333333333334</v>
      </c>
      <c r="G2770">
        <v>-13.750999999999999</v>
      </c>
      <c r="H2770">
        <v>53.506</v>
      </c>
      <c r="I2770" t="s">
        <v>126</v>
      </c>
      <c r="J2770" t="s">
        <v>4255</v>
      </c>
      <c r="K2770" t="s">
        <v>105</v>
      </c>
    </row>
    <row r="2771" spans="1:11" x14ac:dyDescent="0.3">
      <c r="A2771" t="s">
        <v>4256</v>
      </c>
      <c r="B2771" t="s">
        <v>168</v>
      </c>
      <c r="C2771">
        <v>24</v>
      </c>
      <c r="D2771">
        <v>7</v>
      </c>
      <c r="E2771">
        <v>1927</v>
      </c>
      <c r="F2771" s="6">
        <v>0.65972222222222221</v>
      </c>
      <c r="G2771">
        <v>-2.351</v>
      </c>
      <c r="H2771">
        <v>48.856999999999999</v>
      </c>
      <c r="I2771" t="s">
        <v>126</v>
      </c>
      <c r="J2771" t="s">
        <v>155</v>
      </c>
      <c r="K2771" t="s">
        <v>105</v>
      </c>
    </row>
    <row r="2772" spans="1:11" x14ac:dyDescent="0.3">
      <c r="A2772" t="s">
        <v>4257</v>
      </c>
      <c r="B2772" t="s">
        <v>53</v>
      </c>
      <c r="C2772">
        <v>23</v>
      </c>
      <c r="D2772">
        <v>2</v>
      </c>
      <c r="E2772">
        <v>1924</v>
      </c>
      <c r="F2772" s="6">
        <v>0.79166666666666663</v>
      </c>
      <c r="G2772">
        <v>-2.3199999999999998</v>
      </c>
      <c r="H2772">
        <v>48.819000000000003</v>
      </c>
      <c r="I2772" t="s">
        <v>108</v>
      </c>
      <c r="J2772" t="s">
        <v>4258</v>
      </c>
      <c r="K2772" t="s">
        <v>105</v>
      </c>
    </row>
    <row r="2773" spans="1:11" x14ac:dyDescent="0.3">
      <c r="A2773" t="s">
        <v>4259</v>
      </c>
      <c r="B2773" t="s">
        <v>53</v>
      </c>
      <c r="C2773">
        <v>26</v>
      </c>
      <c r="D2773">
        <v>3</v>
      </c>
      <c r="E2773">
        <v>1921</v>
      </c>
      <c r="F2773" s="6">
        <v>0.625</v>
      </c>
      <c r="G2773">
        <v>-2.351</v>
      </c>
      <c r="H2773">
        <v>48.856999999999999</v>
      </c>
      <c r="I2773" t="s">
        <v>126</v>
      </c>
      <c r="J2773" t="s">
        <v>155</v>
      </c>
      <c r="K2773" t="s">
        <v>105</v>
      </c>
    </row>
    <row r="2774" spans="1:11" x14ac:dyDescent="0.3">
      <c r="A2774" t="s">
        <v>4260</v>
      </c>
      <c r="B2774" t="s">
        <v>53</v>
      </c>
      <c r="C2774">
        <v>25</v>
      </c>
      <c r="D2774">
        <v>6</v>
      </c>
      <c r="E2774">
        <v>1917</v>
      </c>
      <c r="F2774" s="6">
        <v>0.625</v>
      </c>
      <c r="G2774">
        <v>-0.72199999999999998</v>
      </c>
      <c r="H2774">
        <v>45.186999999999998</v>
      </c>
      <c r="I2774" t="s">
        <v>126</v>
      </c>
      <c r="J2774" t="s">
        <v>377</v>
      </c>
      <c r="K2774" t="s">
        <v>105</v>
      </c>
    </row>
    <row r="2775" spans="1:11" x14ac:dyDescent="0.3">
      <c r="A2775" t="s">
        <v>4261</v>
      </c>
      <c r="B2775" t="s">
        <v>53</v>
      </c>
      <c r="C2775">
        <v>10</v>
      </c>
      <c r="D2775">
        <v>10</v>
      </c>
      <c r="E2775">
        <v>1913</v>
      </c>
      <c r="F2775" s="6">
        <v>0.16388888888888889</v>
      </c>
      <c r="H2775">
        <v>-18.908000000000001</v>
      </c>
      <c r="I2775" t="s">
        <v>847</v>
      </c>
      <c r="J2775" t="s">
        <v>4262</v>
      </c>
      <c r="K2775" t="s">
        <v>105</v>
      </c>
    </row>
    <row r="2776" spans="1:11" x14ac:dyDescent="0.3">
      <c r="A2776" t="s">
        <v>4263</v>
      </c>
      <c r="B2776" t="s">
        <v>53</v>
      </c>
      <c r="C2776">
        <v>6</v>
      </c>
      <c r="D2776">
        <v>6</v>
      </c>
      <c r="E2776">
        <v>1828</v>
      </c>
      <c r="F2776" s="6">
        <v>4.1666666666666664E-2</v>
      </c>
      <c r="G2776">
        <v>-2.444</v>
      </c>
      <c r="H2776">
        <v>44.927999999999997</v>
      </c>
      <c r="I2776" t="s">
        <v>150</v>
      </c>
      <c r="J2776" t="s">
        <v>4264</v>
      </c>
      <c r="K2776" t="s">
        <v>105</v>
      </c>
    </row>
    <row r="2777" spans="1:11" x14ac:dyDescent="0.3">
      <c r="A2777" t="s">
        <v>4265</v>
      </c>
      <c r="B2777" t="s">
        <v>53</v>
      </c>
      <c r="C2777">
        <v>5</v>
      </c>
      <c r="D2777">
        <v>6</v>
      </c>
      <c r="E2777">
        <v>1948</v>
      </c>
      <c r="F2777" s="6">
        <v>0.75</v>
      </c>
      <c r="G2777">
        <v>-1.855</v>
      </c>
      <c r="H2777">
        <v>43.265999999999998</v>
      </c>
      <c r="I2777" t="s">
        <v>126</v>
      </c>
      <c r="J2777" t="s">
        <v>4266</v>
      </c>
      <c r="K2777" t="s">
        <v>105</v>
      </c>
    </row>
    <row r="2778" spans="1:11" x14ac:dyDescent="0.3">
      <c r="A2778" t="s">
        <v>4267</v>
      </c>
      <c r="B2778" t="s">
        <v>53</v>
      </c>
      <c r="C2778">
        <v>15</v>
      </c>
      <c r="D2778">
        <v>3</v>
      </c>
      <c r="E2778">
        <v>1943</v>
      </c>
      <c r="F2778" s="6">
        <v>0.56111111111111112</v>
      </c>
      <c r="G2778">
        <v>90.575000000000003</v>
      </c>
      <c r="H2778">
        <v>34.203000000000003</v>
      </c>
      <c r="I2778" t="s">
        <v>144</v>
      </c>
      <c r="J2778" t="s">
        <v>4268</v>
      </c>
      <c r="K2778" t="s">
        <v>105</v>
      </c>
    </row>
    <row r="2779" spans="1:11" x14ac:dyDescent="0.3">
      <c r="A2779" t="s">
        <v>4269</v>
      </c>
      <c r="B2779" t="s">
        <v>53</v>
      </c>
      <c r="C2779">
        <v>30</v>
      </c>
      <c r="D2779">
        <v>9</v>
      </c>
      <c r="E2779">
        <v>1946</v>
      </c>
      <c r="F2779" s="6">
        <v>0.20833333333333334</v>
      </c>
      <c r="G2779">
        <v>-3.7389999999999999</v>
      </c>
      <c r="H2779">
        <v>45.551000000000002</v>
      </c>
      <c r="I2779" t="s">
        <v>126</v>
      </c>
      <c r="J2779" t="s">
        <v>4270</v>
      </c>
      <c r="K2779" t="s">
        <v>105</v>
      </c>
    </row>
    <row r="2780" spans="1:11" x14ac:dyDescent="0.3">
      <c r="A2780" t="s">
        <v>4271</v>
      </c>
      <c r="B2780" t="s">
        <v>53</v>
      </c>
      <c r="C2780">
        <v>2</v>
      </c>
      <c r="D2780">
        <v>6</v>
      </c>
      <c r="E2780">
        <v>1930</v>
      </c>
      <c r="F2780" s="6">
        <v>0.53472222222222221</v>
      </c>
      <c r="G2780">
        <v>-2.351</v>
      </c>
      <c r="H2780">
        <v>48.856999999999999</v>
      </c>
      <c r="I2780" t="s">
        <v>126</v>
      </c>
      <c r="J2780" t="s">
        <v>155</v>
      </c>
      <c r="K2780" t="s">
        <v>105</v>
      </c>
    </row>
    <row r="2781" spans="1:11" x14ac:dyDescent="0.3">
      <c r="A2781" t="s">
        <v>4272</v>
      </c>
      <c r="B2781" t="s">
        <v>53</v>
      </c>
      <c r="C2781">
        <v>4</v>
      </c>
      <c r="D2781">
        <v>2</v>
      </c>
      <c r="E2781">
        <v>1901</v>
      </c>
      <c r="F2781" s="6">
        <v>0.78125</v>
      </c>
      <c r="G2781">
        <v>4.2569999999999997</v>
      </c>
      <c r="H2781">
        <v>55.866</v>
      </c>
      <c r="I2781" t="s">
        <v>108</v>
      </c>
      <c r="J2781" t="s">
        <v>211</v>
      </c>
      <c r="K2781" t="s">
        <v>105</v>
      </c>
    </row>
    <row r="2782" spans="1:11" x14ac:dyDescent="0.3">
      <c r="A2782" t="s">
        <v>4273</v>
      </c>
      <c r="B2782" t="s">
        <v>168</v>
      </c>
      <c r="C2782">
        <v>5</v>
      </c>
      <c r="D2782">
        <v>4</v>
      </c>
      <c r="E2782">
        <v>1968</v>
      </c>
      <c r="F2782" s="6">
        <v>0.21458333333333332</v>
      </c>
      <c r="G2782">
        <v>71.058999999999997</v>
      </c>
      <c r="H2782">
        <v>42.359000000000002</v>
      </c>
      <c r="I2782" t="s">
        <v>144</v>
      </c>
      <c r="J2782" t="s">
        <v>176</v>
      </c>
      <c r="K2782" t="s">
        <v>105</v>
      </c>
    </row>
    <row r="2783" spans="1:11" x14ac:dyDescent="0.3">
      <c r="A2783" t="s">
        <v>4274</v>
      </c>
      <c r="B2783" t="s">
        <v>168</v>
      </c>
      <c r="C2783">
        <v>17</v>
      </c>
      <c r="D2783">
        <v>11</v>
      </c>
      <c r="E2783">
        <v>1974</v>
      </c>
      <c r="F2783" s="6">
        <v>0.83333333333333337</v>
      </c>
      <c r="G2783">
        <v>-12.494</v>
      </c>
      <c r="H2783">
        <v>41.890999999999998</v>
      </c>
      <c r="I2783" t="s">
        <v>126</v>
      </c>
      <c r="J2783" t="s">
        <v>297</v>
      </c>
      <c r="K2783" t="s">
        <v>105</v>
      </c>
    </row>
    <row r="2784" spans="1:11" x14ac:dyDescent="0.3">
      <c r="A2784" t="s">
        <v>4275</v>
      </c>
      <c r="B2784" t="s">
        <v>168</v>
      </c>
      <c r="C2784">
        <v>25</v>
      </c>
      <c r="D2784">
        <v>8</v>
      </c>
      <c r="E2784">
        <v>1970</v>
      </c>
      <c r="F2784" s="6">
        <v>0.50694444444444442</v>
      </c>
      <c r="G2784">
        <v>-6.6050000000000004</v>
      </c>
      <c r="H2784">
        <v>51.542999999999999</v>
      </c>
      <c r="I2784" t="s">
        <v>126</v>
      </c>
      <c r="J2784" t="s">
        <v>4276</v>
      </c>
      <c r="K2784" t="s">
        <v>105</v>
      </c>
    </row>
    <row r="2785" spans="1:11" x14ac:dyDescent="0.3">
      <c r="A2785" t="s">
        <v>4277</v>
      </c>
      <c r="B2785" t="s">
        <v>168</v>
      </c>
      <c r="C2785">
        <v>28</v>
      </c>
      <c r="D2785">
        <v>4</v>
      </c>
      <c r="E2785">
        <v>1979</v>
      </c>
      <c r="F2785" s="6">
        <v>0.46527777777777779</v>
      </c>
      <c r="G2785">
        <v>-12.494</v>
      </c>
      <c r="H2785">
        <v>41.890999999999998</v>
      </c>
      <c r="I2785" t="s">
        <v>126</v>
      </c>
      <c r="J2785" t="s">
        <v>297</v>
      </c>
      <c r="K2785" t="s">
        <v>105</v>
      </c>
    </row>
    <row r="2786" spans="1:11" x14ac:dyDescent="0.3">
      <c r="A2786" t="s">
        <v>4278</v>
      </c>
      <c r="B2786" t="s">
        <v>168</v>
      </c>
      <c r="C2786">
        <v>29</v>
      </c>
      <c r="D2786">
        <v>5</v>
      </c>
      <c r="E2786">
        <v>1979</v>
      </c>
      <c r="F2786" s="6">
        <v>0.98611111111111116</v>
      </c>
      <c r="G2786">
        <v>-15.9</v>
      </c>
      <c r="H2786">
        <v>38.424999999999997</v>
      </c>
      <c r="I2786" t="s">
        <v>190</v>
      </c>
      <c r="J2786" t="s">
        <v>4279</v>
      </c>
      <c r="K2786" t="s">
        <v>105</v>
      </c>
    </row>
    <row r="2787" spans="1:11" x14ac:dyDescent="0.3">
      <c r="A2787" t="s">
        <v>4280</v>
      </c>
      <c r="B2787" t="s">
        <v>168</v>
      </c>
      <c r="C2787">
        <v>30</v>
      </c>
      <c r="D2787">
        <v>9</v>
      </c>
      <c r="E2787">
        <v>1967</v>
      </c>
      <c r="F2787" s="6">
        <v>0.61319444444444449</v>
      </c>
      <c r="G2787">
        <v>-11.58</v>
      </c>
      <c r="H2787">
        <v>48.139000000000003</v>
      </c>
      <c r="I2787" t="s">
        <v>126</v>
      </c>
      <c r="J2787" t="s">
        <v>1331</v>
      </c>
      <c r="K2787" t="s">
        <v>105</v>
      </c>
    </row>
    <row r="2788" spans="1:11" x14ac:dyDescent="0.3">
      <c r="A2788" t="s">
        <v>4281</v>
      </c>
      <c r="B2788" t="s">
        <v>168</v>
      </c>
      <c r="C2788">
        <v>13</v>
      </c>
      <c r="D2788">
        <v>5</v>
      </c>
      <c r="E2788">
        <v>1957</v>
      </c>
      <c r="F2788" s="6">
        <v>0.85763888888888884</v>
      </c>
      <c r="G2788">
        <v>-4.4279999999999999</v>
      </c>
      <c r="H2788">
        <v>46.807000000000002</v>
      </c>
      <c r="I2788" t="s">
        <v>126</v>
      </c>
      <c r="J2788" t="s">
        <v>4282</v>
      </c>
      <c r="K2788" t="s">
        <v>105</v>
      </c>
    </row>
    <row r="2789" spans="1:11" x14ac:dyDescent="0.3">
      <c r="A2789" t="s">
        <v>4283</v>
      </c>
      <c r="B2789" t="s">
        <v>168</v>
      </c>
      <c r="C2789">
        <v>16</v>
      </c>
      <c r="D2789">
        <v>12</v>
      </c>
      <c r="E2789">
        <v>1943</v>
      </c>
      <c r="F2789" s="6">
        <v>0.54166666666666663</v>
      </c>
      <c r="G2789">
        <v>-2.351</v>
      </c>
      <c r="H2789">
        <v>48.856999999999999</v>
      </c>
      <c r="I2789" t="s">
        <v>126</v>
      </c>
      <c r="J2789" t="s">
        <v>155</v>
      </c>
      <c r="K2789" t="s">
        <v>105</v>
      </c>
    </row>
    <row r="2790" spans="1:11" x14ac:dyDescent="0.3">
      <c r="A2790" t="s">
        <v>4284</v>
      </c>
      <c r="B2790" t="s">
        <v>168</v>
      </c>
      <c r="C2790">
        <v>16</v>
      </c>
      <c r="D2790">
        <v>2</v>
      </c>
      <c r="E2790">
        <v>1939</v>
      </c>
      <c r="F2790" s="6">
        <v>0.31944444444444442</v>
      </c>
      <c r="G2790">
        <v>-6.1820000000000004</v>
      </c>
      <c r="H2790">
        <v>48.691000000000003</v>
      </c>
      <c r="I2790" t="s">
        <v>108</v>
      </c>
      <c r="J2790" t="s">
        <v>2488</v>
      </c>
      <c r="K2790" t="s">
        <v>105</v>
      </c>
    </row>
    <row r="2791" spans="1:11" x14ac:dyDescent="0.3">
      <c r="A2791" t="s">
        <v>4285</v>
      </c>
      <c r="B2791" t="s">
        <v>168</v>
      </c>
      <c r="C2791">
        <v>27</v>
      </c>
      <c r="D2791">
        <v>12</v>
      </c>
      <c r="E2791">
        <v>1952</v>
      </c>
      <c r="F2791" s="6">
        <v>0.59375</v>
      </c>
      <c r="G2791">
        <v>-3.722</v>
      </c>
      <c r="H2791">
        <v>51.054000000000002</v>
      </c>
      <c r="I2791" t="s">
        <v>126</v>
      </c>
      <c r="J2791" t="s">
        <v>1687</v>
      </c>
      <c r="K2791" t="s">
        <v>105</v>
      </c>
    </row>
    <row r="2792" spans="1:11" x14ac:dyDescent="0.3">
      <c r="A2792" t="s">
        <v>4286</v>
      </c>
      <c r="B2792" t="s">
        <v>53</v>
      </c>
      <c r="C2792">
        <v>26</v>
      </c>
      <c r="D2792">
        <v>6</v>
      </c>
      <c r="E2792">
        <v>1933</v>
      </c>
      <c r="F2792" s="6">
        <v>8.3333333333333329E-2</v>
      </c>
      <c r="G2792">
        <v>-9.1880000000000006</v>
      </c>
      <c r="H2792">
        <v>45.463999999999999</v>
      </c>
      <c r="I2792" t="s">
        <v>126</v>
      </c>
      <c r="J2792" t="s">
        <v>286</v>
      </c>
      <c r="K2792" t="s">
        <v>105</v>
      </c>
    </row>
    <row r="2793" spans="1:11" x14ac:dyDescent="0.3">
      <c r="A2793" t="s">
        <v>4287</v>
      </c>
      <c r="B2793" t="s">
        <v>53</v>
      </c>
      <c r="C2793">
        <v>16</v>
      </c>
      <c r="D2793">
        <v>2</v>
      </c>
      <c r="E2793">
        <v>1963</v>
      </c>
      <c r="F2793" s="6">
        <v>0.52083333333333337</v>
      </c>
      <c r="G2793">
        <v>-12.494</v>
      </c>
      <c r="H2793">
        <v>41.890999999999998</v>
      </c>
      <c r="I2793" t="s">
        <v>126</v>
      </c>
      <c r="J2793" t="s">
        <v>297</v>
      </c>
      <c r="K2793" t="s">
        <v>105</v>
      </c>
    </row>
    <row r="2794" spans="1:11" x14ac:dyDescent="0.3">
      <c r="A2794" t="s">
        <v>4288</v>
      </c>
      <c r="B2794" t="s">
        <v>53</v>
      </c>
      <c r="C2794">
        <v>16</v>
      </c>
      <c r="D2794">
        <v>5</v>
      </c>
      <c r="E2794">
        <v>1951</v>
      </c>
      <c r="F2794" s="6">
        <v>0.18055555555555555</v>
      </c>
      <c r="G2794">
        <v>-12.494</v>
      </c>
      <c r="H2794">
        <v>41.890999999999998</v>
      </c>
      <c r="I2794" t="s">
        <v>126</v>
      </c>
      <c r="J2794" t="s">
        <v>297</v>
      </c>
      <c r="K2794" t="s">
        <v>105</v>
      </c>
    </row>
    <row r="2795" spans="1:11" x14ac:dyDescent="0.3">
      <c r="A2795" t="s">
        <v>4289</v>
      </c>
      <c r="B2795" t="s">
        <v>53</v>
      </c>
      <c r="C2795">
        <v>21</v>
      </c>
      <c r="D2795">
        <v>12</v>
      </c>
      <c r="E2795">
        <v>1933</v>
      </c>
      <c r="F2795" s="6">
        <v>0.41666666666666669</v>
      </c>
      <c r="G2795">
        <v>-13.718999999999999</v>
      </c>
      <c r="H2795">
        <v>43.305</v>
      </c>
      <c r="I2795" t="s">
        <v>126</v>
      </c>
      <c r="J2795" t="s">
        <v>4290</v>
      </c>
      <c r="K2795" t="s">
        <v>105</v>
      </c>
    </row>
    <row r="2796" spans="1:11" x14ac:dyDescent="0.3">
      <c r="A2796" t="s">
        <v>4291</v>
      </c>
      <c r="B2796" t="s">
        <v>53</v>
      </c>
      <c r="C2796">
        <v>28</v>
      </c>
      <c r="D2796">
        <v>2</v>
      </c>
      <c r="E2796">
        <v>1963</v>
      </c>
      <c r="F2796" s="6">
        <v>0.5625</v>
      </c>
      <c r="G2796">
        <v>-9.0050000000000008</v>
      </c>
      <c r="H2796">
        <v>45.616</v>
      </c>
      <c r="I2796" t="s">
        <v>126</v>
      </c>
      <c r="J2796" t="s">
        <v>4292</v>
      </c>
      <c r="K2796" t="s">
        <v>105</v>
      </c>
    </row>
    <row r="2797" spans="1:11" x14ac:dyDescent="0.3">
      <c r="A2797" t="s">
        <v>4293</v>
      </c>
      <c r="B2797" t="s">
        <v>53</v>
      </c>
      <c r="C2797">
        <v>27</v>
      </c>
      <c r="D2797">
        <v>7</v>
      </c>
      <c r="E2797">
        <v>1913</v>
      </c>
      <c r="F2797" s="6">
        <v>0.6875</v>
      </c>
      <c r="G2797">
        <v>-8.9339999999999993</v>
      </c>
      <c r="H2797">
        <v>44.406999999999996</v>
      </c>
      <c r="I2797" t="s">
        <v>126</v>
      </c>
      <c r="J2797" t="s">
        <v>247</v>
      </c>
      <c r="K2797" t="s">
        <v>105</v>
      </c>
    </row>
    <row r="2798" spans="1:11" x14ac:dyDescent="0.3">
      <c r="A2798" t="s">
        <v>4294</v>
      </c>
      <c r="B2798" t="s">
        <v>53</v>
      </c>
      <c r="C2798">
        <v>2</v>
      </c>
      <c r="D2798">
        <v>12</v>
      </c>
      <c r="E2798">
        <v>1961</v>
      </c>
      <c r="F2798" s="6">
        <v>8.3333333333333329E-2</v>
      </c>
      <c r="G2798">
        <v>-11.257</v>
      </c>
      <c r="H2798">
        <v>43.768999999999998</v>
      </c>
      <c r="I2798" t="s">
        <v>126</v>
      </c>
      <c r="J2798" t="s">
        <v>735</v>
      </c>
      <c r="K2798" t="s">
        <v>105</v>
      </c>
    </row>
    <row r="2799" spans="1:11" x14ac:dyDescent="0.3">
      <c r="A2799" t="s">
        <v>4295</v>
      </c>
      <c r="B2799" t="s">
        <v>53</v>
      </c>
      <c r="C2799">
        <v>2</v>
      </c>
      <c r="D2799">
        <v>2</v>
      </c>
      <c r="E2799">
        <v>1960</v>
      </c>
      <c r="F2799" s="6">
        <v>0.1875</v>
      </c>
      <c r="G2799">
        <v>-12.494</v>
      </c>
      <c r="H2799">
        <v>41.890999999999998</v>
      </c>
      <c r="I2799" t="s">
        <v>126</v>
      </c>
      <c r="J2799" t="s">
        <v>297</v>
      </c>
      <c r="K2799" t="s">
        <v>105</v>
      </c>
    </row>
    <row r="2800" spans="1:11" x14ac:dyDescent="0.3">
      <c r="A2800" t="s">
        <v>4296</v>
      </c>
      <c r="B2800" t="s">
        <v>53</v>
      </c>
      <c r="C2800">
        <v>20</v>
      </c>
      <c r="D2800">
        <v>10</v>
      </c>
      <c r="E2800">
        <v>1940</v>
      </c>
      <c r="F2800" s="6">
        <v>0.60416666666666663</v>
      </c>
      <c r="G2800">
        <v>-10.691000000000001</v>
      </c>
      <c r="H2800">
        <v>43.898000000000003</v>
      </c>
      <c r="I2800" t="s">
        <v>190</v>
      </c>
      <c r="J2800" t="s">
        <v>4297</v>
      </c>
      <c r="K2800" t="s">
        <v>105</v>
      </c>
    </row>
    <row r="2801" spans="1:11" x14ac:dyDescent="0.3">
      <c r="A2801" t="s">
        <v>4298</v>
      </c>
      <c r="B2801" t="s">
        <v>53</v>
      </c>
      <c r="C2801">
        <v>27</v>
      </c>
      <c r="D2801">
        <v>5</v>
      </c>
      <c r="E2801">
        <v>1958</v>
      </c>
      <c r="F2801" s="6">
        <v>0.41666666666666669</v>
      </c>
      <c r="G2801">
        <v>-14.253</v>
      </c>
      <c r="H2801">
        <v>40.840000000000003</v>
      </c>
      <c r="I2801" t="s">
        <v>126</v>
      </c>
      <c r="J2801" t="s">
        <v>1315</v>
      </c>
      <c r="K2801" t="s">
        <v>105</v>
      </c>
    </row>
    <row r="2802" spans="1:11" x14ac:dyDescent="0.3">
      <c r="A2802" t="s">
        <v>4299</v>
      </c>
      <c r="B2802" t="s">
        <v>53</v>
      </c>
      <c r="C2802">
        <v>12</v>
      </c>
      <c r="D2802">
        <v>11</v>
      </c>
      <c r="E2802">
        <v>1948</v>
      </c>
      <c r="F2802" s="6">
        <v>0.80208333333333337</v>
      </c>
      <c r="G2802">
        <v>-7.4480000000000004</v>
      </c>
      <c r="H2802">
        <v>46.948</v>
      </c>
      <c r="I2802" t="s">
        <v>126</v>
      </c>
      <c r="J2802" t="s">
        <v>945</v>
      </c>
      <c r="K2802" t="s">
        <v>105</v>
      </c>
    </row>
    <row r="2803" spans="1:11" x14ac:dyDescent="0.3">
      <c r="A2803" t="s">
        <v>4300</v>
      </c>
      <c r="B2803" t="s">
        <v>53</v>
      </c>
      <c r="C2803">
        <v>23</v>
      </c>
      <c r="D2803">
        <v>12</v>
      </c>
      <c r="E2803">
        <v>1934</v>
      </c>
      <c r="F2803" s="6">
        <v>0.61458333333333337</v>
      </c>
      <c r="G2803">
        <v>-11.877000000000001</v>
      </c>
      <c r="H2803">
        <v>45.41</v>
      </c>
      <c r="I2803" t="s">
        <v>126</v>
      </c>
      <c r="J2803" t="s">
        <v>4301</v>
      </c>
      <c r="K2803" t="s">
        <v>105</v>
      </c>
    </row>
    <row r="2804" spans="1:11" x14ac:dyDescent="0.3">
      <c r="A2804" t="s">
        <v>4302</v>
      </c>
      <c r="B2804" t="s">
        <v>53</v>
      </c>
      <c r="C2804">
        <v>27</v>
      </c>
      <c r="D2804">
        <v>7</v>
      </c>
      <c r="E2804">
        <v>1961</v>
      </c>
      <c r="F2804" s="6">
        <v>0.14583333333333334</v>
      </c>
      <c r="G2804">
        <v>-10.925000000000001</v>
      </c>
      <c r="H2804">
        <v>44.646999999999998</v>
      </c>
      <c r="I2804" t="s">
        <v>126</v>
      </c>
      <c r="J2804" t="s">
        <v>321</v>
      </c>
      <c r="K2804" t="s">
        <v>105</v>
      </c>
    </row>
    <row r="2805" spans="1:11" x14ac:dyDescent="0.3">
      <c r="A2805" t="s">
        <v>4303</v>
      </c>
      <c r="B2805" t="s">
        <v>53</v>
      </c>
      <c r="C2805">
        <v>14</v>
      </c>
      <c r="D2805">
        <v>5</v>
      </c>
      <c r="E2805">
        <v>1884</v>
      </c>
      <c r="F2805" s="6">
        <v>0.72916666666666663</v>
      </c>
      <c r="G2805">
        <v>-10.311</v>
      </c>
      <c r="H2805">
        <v>47.723999999999997</v>
      </c>
      <c r="I2805" t="s">
        <v>208</v>
      </c>
      <c r="J2805" t="s">
        <v>4304</v>
      </c>
      <c r="K2805" t="s">
        <v>105</v>
      </c>
    </row>
    <row r="2806" spans="1:11" x14ac:dyDescent="0.3">
      <c r="A2806" t="s">
        <v>4305</v>
      </c>
      <c r="B2806" t="s">
        <v>53</v>
      </c>
      <c r="C2806">
        <v>15</v>
      </c>
      <c r="D2806">
        <v>11</v>
      </c>
      <c r="E2806">
        <v>1907</v>
      </c>
      <c r="F2806" s="6">
        <v>4.1666666666666664E-2</v>
      </c>
      <c r="G2806">
        <v>-10.436999999999999</v>
      </c>
      <c r="H2806">
        <v>48.386000000000003</v>
      </c>
      <c r="I2806" t="s">
        <v>126</v>
      </c>
      <c r="J2806" t="s">
        <v>4306</v>
      </c>
      <c r="K2806" t="s">
        <v>105</v>
      </c>
    </row>
    <row r="2807" spans="1:11" x14ac:dyDescent="0.3">
      <c r="A2807" t="s">
        <v>4307</v>
      </c>
      <c r="B2807" t="s">
        <v>53</v>
      </c>
      <c r="C2807">
        <v>2</v>
      </c>
      <c r="D2807">
        <v>10</v>
      </c>
      <c r="E2807">
        <v>1925</v>
      </c>
      <c r="F2807" s="6">
        <v>0.39444444444444443</v>
      </c>
      <c r="G2807">
        <v>90.200999999999993</v>
      </c>
      <c r="H2807">
        <v>38.634999999999998</v>
      </c>
      <c r="I2807" t="s">
        <v>104</v>
      </c>
      <c r="J2807" t="s">
        <v>1912</v>
      </c>
      <c r="K2807" t="s">
        <v>105</v>
      </c>
    </row>
    <row r="2808" spans="1:11" x14ac:dyDescent="0.3">
      <c r="A2808" t="s">
        <v>4308</v>
      </c>
      <c r="B2808" t="s">
        <v>53</v>
      </c>
      <c r="C2808">
        <v>6</v>
      </c>
      <c r="D2808">
        <v>3</v>
      </c>
      <c r="E2808">
        <v>1931</v>
      </c>
      <c r="F2808" s="6">
        <v>0.45833333333333331</v>
      </c>
      <c r="G2808">
        <v>122.42</v>
      </c>
      <c r="H2808">
        <v>37.78</v>
      </c>
      <c r="I2808" t="s">
        <v>137</v>
      </c>
      <c r="J2808" t="s">
        <v>172</v>
      </c>
      <c r="K2808" t="s">
        <v>105</v>
      </c>
    </row>
    <row r="2809" spans="1:11" x14ac:dyDescent="0.3">
      <c r="A2809" t="s">
        <v>4309</v>
      </c>
      <c r="B2809" t="s">
        <v>53</v>
      </c>
      <c r="C2809">
        <v>3</v>
      </c>
      <c r="D2809">
        <v>2</v>
      </c>
      <c r="E2809">
        <v>1964</v>
      </c>
      <c r="F2809" s="6">
        <v>0.43402777777777779</v>
      </c>
      <c r="G2809">
        <v>-2.448</v>
      </c>
      <c r="H2809">
        <v>48.987000000000002</v>
      </c>
      <c r="I2809" t="s">
        <v>126</v>
      </c>
      <c r="J2809" t="s">
        <v>2473</v>
      </c>
      <c r="K2809" t="s">
        <v>105</v>
      </c>
    </row>
    <row r="2810" spans="1:11" x14ac:dyDescent="0.3">
      <c r="A2810" t="s">
        <v>4310</v>
      </c>
      <c r="B2810" t="s">
        <v>168</v>
      </c>
      <c r="C2810">
        <v>21</v>
      </c>
      <c r="D2810">
        <v>4</v>
      </c>
      <c r="E2810">
        <v>1830</v>
      </c>
      <c r="F2810" s="6">
        <v>0.20833333333333334</v>
      </c>
      <c r="G2810">
        <v>1.5569999999999999</v>
      </c>
      <c r="H2810">
        <v>47.218000000000004</v>
      </c>
      <c r="I2810" t="s">
        <v>150</v>
      </c>
      <c r="J2810" t="s">
        <v>1920</v>
      </c>
      <c r="K2810" t="s">
        <v>105</v>
      </c>
    </row>
    <row r="2811" spans="1:11" x14ac:dyDescent="0.3">
      <c r="A2811" t="s">
        <v>4311</v>
      </c>
      <c r="B2811" t="s">
        <v>53</v>
      </c>
      <c r="C2811">
        <v>16</v>
      </c>
      <c r="D2811">
        <v>3</v>
      </c>
      <c r="E2811">
        <v>1878</v>
      </c>
      <c r="F2811" s="6">
        <v>0.89583333333333337</v>
      </c>
      <c r="G2811">
        <v>-8.1229999999999993</v>
      </c>
      <c r="H2811">
        <v>52.661000000000001</v>
      </c>
      <c r="I2811" t="s">
        <v>208</v>
      </c>
      <c r="J2811" t="s">
        <v>4312</v>
      </c>
      <c r="K2811" t="s">
        <v>105</v>
      </c>
    </row>
    <row r="2812" spans="1:11" x14ac:dyDescent="0.3">
      <c r="A2812" t="s">
        <v>4313</v>
      </c>
      <c r="B2812" t="s">
        <v>53</v>
      </c>
      <c r="C2812">
        <v>11</v>
      </c>
      <c r="D2812">
        <v>4</v>
      </c>
      <c r="E2812">
        <v>1917</v>
      </c>
      <c r="F2812" s="6">
        <v>0.58333333333333337</v>
      </c>
      <c r="G2812">
        <v>-103.22499999999999</v>
      </c>
      <c r="H2812">
        <v>38.064999999999998</v>
      </c>
      <c r="I2812" t="s">
        <v>171</v>
      </c>
      <c r="J2812" t="s">
        <v>4314</v>
      </c>
      <c r="K2812" t="s">
        <v>105</v>
      </c>
    </row>
    <row r="2813" spans="1:11" x14ac:dyDescent="0.3">
      <c r="A2813" t="s">
        <v>4315</v>
      </c>
      <c r="B2813" t="s">
        <v>53</v>
      </c>
      <c r="C2813">
        <v>10</v>
      </c>
      <c r="D2813">
        <v>8</v>
      </c>
      <c r="E2813">
        <v>1916</v>
      </c>
      <c r="F2813" s="6">
        <v>0.26041666666666669</v>
      </c>
      <c r="G2813">
        <v>3.1230000000000002</v>
      </c>
      <c r="H2813">
        <v>56.127000000000002</v>
      </c>
      <c r="I2813" t="s">
        <v>126</v>
      </c>
      <c r="J2813" t="s">
        <v>4316</v>
      </c>
      <c r="K2813" t="s">
        <v>105</v>
      </c>
    </row>
    <row r="2814" spans="1:11" x14ac:dyDescent="0.3">
      <c r="A2814" t="s">
        <v>4317</v>
      </c>
      <c r="B2814" t="s">
        <v>168</v>
      </c>
      <c r="C2814">
        <v>24</v>
      </c>
      <c r="D2814">
        <v>10</v>
      </c>
      <c r="E2814">
        <v>1927</v>
      </c>
      <c r="F2814" s="6">
        <v>4.1666666666666664E-2</v>
      </c>
      <c r="G2814">
        <v>117.75</v>
      </c>
      <c r="H2814">
        <v>34.055</v>
      </c>
      <c r="I2814" t="s">
        <v>137</v>
      </c>
      <c r="J2814" t="s">
        <v>2808</v>
      </c>
      <c r="K2814" t="s">
        <v>105</v>
      </c>
    </row>
    <row r="2815" spans="1:11" x14ac:dyDescent="0.3">
      <c r="A2815" t="s">
        <v>4318</v>
      </c>
      <c r="B2815" t="s">
        <v>168</v>
      </c>
      <c r="C2815">
        <v>27</v>
      </c>
      <c r="D2815">
        <v>9</v>
      </c>
      <c r="E2815">
        <v>1875</v>
      </c>
      <c r="F2815" s="6">
        <v>0.79166666666666663</v>
      </c>
      <c r="G2815">
        <v>-2.351</v>
      </c>
      <c r="H2815">
        <v>48.856999999999999</v>
      </c>
      <c r="I2815" t="s">
        <v>150</v>
      </c>
      <c r="J2815" t="s">
        <v>155</v>
      </c>
      <c r="K2815" t="s">
        <v>105</v>
      </c>
    </row>
    <row r="2816" spans="1:11" x14ac:dyDescent="0.3">
      <c r="A2816" t="s">
        <v>4319</v>
      </c>
      <c r="B2816" t="s">
        <v>53</v>
      </c>
      <c r="C2816">
        <v>10</v>
      </c>
      <c r="D2816">
        <v>2</v>
      </c>
      <c r="E2816">
        <v>1962</v>
      </c>
      <c r="F2816" s="6">
        <v>0.90138888888888891</v>
      </c>
      <c r="G2816">
        <v>122.06</v>
      </c>
      <c r="H2816">
        <v>37.741999999999997</v>
      </c>
      <c r="I2816" t="s">
        <v>137</v>
      </c>
      <c r="J2816" t="s">
        <v>2232</v>
      </c>
      <c r="K2816" t="s">
        <v>105</v>
      </c>
    </row>
    <row r="2817" spans="1:11" x14ac:dyDescent="0.3">
      <c r="A2817" t="s">
        <v>4320</v>
      </c>
      <c r="B2817" t="s">
        <v>53</v>
      </c>
      <c r="C2817">
        <v>16</v>
      </c>
      <c r="D2817">
        <v>5</v>
      </c>
      <c r="E2817">
        <v>1954</v>
      </c>
      <c r="F2817" s="6">
        <v>0.35972222222222222</v>
      </c>
      <c r="G2817">
        <v>94.57</v>
      </c>
      <c r="H2817">
        <v>39.1</v>
      </c>
      <c r="I2817" t="s">
        <v>144</v>
      </c>
      <c r="J2817" t="s">
        <v>186</v>
      </c>
      <c r="K2817" t="s">
        <v>105</v>
      </c>
    </row>
    <row r="2818" spans="1:11" x14ac:dyDescent="0.3">
      <c r="A2818" t="s">
        <v>4321</v>
      </c>
      <c r="B2818" t="s">
        <v>53</v>
      </c>
      <c r="C2818">
        <v>9</v>
      </c>
      <c r="D2818">
        <v>9</v>
      </c>
      <c r="E2818">
        <v>1923</v>
      </c>
      <c r="F2818" s="6">
        <v>0.40138888888888891</v>
      </c>
      <c r="G2818">
        <v>-117.164</v>
      </c>
      <c r="H2818">
        <v>32.716000000000001</v>
      </c>
      <c r="I2818" t="s">
        <v>137</v>
      </c>
      <c r="J2818" t="s">
        <v>1080</v>
      </c>
      <c r="K2818" t="s">
        <v>105</v>
      </c>
    </row>
    <row r="2819" spans="1:11" x14ac:dyDescent="0.3">
      <c r="A2819" t="s">
        <v>4322</v>
      </c>
      <c r="B2819" t="s">
        <v>53</v>
      </c>
      <c r="C2819">
        <v>1</v>
      </c>
      <c r="D2819">
        <v>5</v>
      </c>
      <c r="E2819">
        <v>1910</v>
      </c>
      <c r="F2819" s="6">
        <v>0.93819444444444444</v>
      </c>
      <c r="G2819">
        <v>81.516000000000005</v>
      </c>
      <c r="H2819">
        <v>41.085000000000001</v>
      </c>
      <c r="I2819" t="s">
        <v>144</v>
      </c>
      <c r="J2819" t="s">
        <v>1880</v>
      </c>
      <c r="K2819" t="s">
        <v>105</v>
      </c>
    </row>
    <row r="2820" spans="1:11" x14ac:dyDescent="0.3">
      <c r="A2820" t="s">
        <v>4323</v>
      </c>
      <c r="B2820" t="s">
        <v>53</v>
      </c>
      <c r="C2820">
        <v>1</v>
      </c>
      <c r="D2820">
        <v>1</v>
      </c>
      <c r="E2820">
        <v>1921</v>
      </c>
      <c r="F2820" s="6">
        <v>0.75694444444444442</v>
      </c>
      <c r="G2820">
        <v>-118.24299999999999</v>
      </c>
      <c r="H2820">
        <v>34.052</v>
      </c>
      <c r="I2820" t="s">
        <v>137</v>
      </c>
      <c r="J2820" t="s">
        <v>536</v>
      </c>
      <c r="K2820" t="s">
        <v>105</v>
      </c>
    </row>
    <row r="2821" spans="1:11" x14ac:dyDescent="0.3">
      <c r="A2821" t="s">
        <v>4324</v>
      </c>
      <c r="B2821" t="s">
        <v>53</v>
      </c>
      <c r="C2821">
        <v>7</v>
      </c>
      <c r="D2821">
        <v>12</v>
      </c>
      <c r="E2821">
        <v>1924</v>
      </c>
      <c r="F2821" s="6">
        <v>0.25</v>
      </c>
      <c r="G2821">
        <v>-121.877</v>
      </c>
      <c r="H2821">
        <v>37.658000000000001</v>
      </c>
      <c r="I2821" t="s">
        <v>137</v>
      </c>
      <c r="J2821" t="s">
        <v>4325</v>
      </c>
      <c r="K2821" t="s">
        <v>105</v>
      </c>
    </row>
    <row r="2822" spans="1:11" x14ac:dyDescent="0.3">
      <c r="A2822" t="s">
        <v>4326</v>
      </c>
      <c r="B2822" t="s">
        <v>53</v>
      </c>
      <c r="C2822">
        <v>24</v>
      </c>
      <c r="D2822">
        <v>5</v>
      </c>
      <c r="E2822">
        <v>1931</v>
      </c>
      <c r="F2822" s="6">
        <v>4.5138888888888888E-2</v>
      </c>
      <c r="G2822">
        <v>106.492</v>
      </c>
      <c r="H2822">
        <v>31.76</v>
      </c>
      <c r="I2822" t="s">
        <v>171</v>
      </c>
      <c r="J2822" t="s">
        <v>4327</v>
      </c>
      <c r="K2822" t="s">
        <v>105</v>
      </c>
    </row>
    <row r="2823" spans="1:11" x14ac:dyDescent="0.3">
      <c r="A2823" t="s">
        <v>4328</v>
      </c>
      <c r="B2823" t="s">
        <v>53</v>
      </c>
      <c r="C2823">
        <v>4</v>
      </c>
      <c r="D2823">
        <v>2</v>
      </c>
      <c r="E2823">
        <v>1962</v>
      </c>
      <c r="F2823" s="6">
        <v>0.8125</v>
      </c>
      <c r="G2823">
        <v>73.992999999999995</v>
      </c>
      <c r="H2823">
        <v>40.304000000000002</v>
      </c>
      <c r="I2823" t="s">
        <v>144</v>
      </c>
      <c r="J2823" t="s">
        <v>4329</v>
      </c>
      <c r="K2823" t="s">
        <v>105</v>
      </c>
    </row>
    <row r="2824" spans="1:11" x14ac:dyDescent="0.3">
      <c r="A2824" t="s">
        <v>4330</v>
      </c>
      <c r="B2824" t="s">
        <v>53</v>
      </c>
      <c r="C2824">
        <v>31</v>
      </c>
      <c r="D2824">
        <v>5</v>
      </c>
      <c r="E2824">
        <v>1930</v>
      </c>
      <c r="F2824" s="6">
        <v>0.73263888888888884</v>
      </c>
      <c r="G2824">
        <v>122.42</v>
      </c>
      <c r="H2824">
        <v>37.78</v>
      </c>
      <c r="I2824" t="s">
        <v>137</v>
      </c>
      <c r="J2824" t="s">
        <v>172</v>
      </c>
      <c r="K2824" t="s">
        <v>105</v>
      </c>
    </row>
    <row r="2825" spans="1:11" x14ac:dyDescent="0.3">
      <c r="A2825" t="s">
        <v>4331</v>
      </c>
      <c r="B2825" t="s">
        <v>53</v>
      </c>
      <c r="C2825">
        <v>9</v>
      </c>
      <c r="D2825">
        <v>8</v>
      </c>
      <c r="E2825">
        <v>1938</v>
      </c>
      <c r="F2825" s="6">
        <v>0.18402777777777779</v>
      </c>
      <c r="G2825">
        <v>97.411000000000001</v>
      </c>
      <c r="H2825">
        <v>48.411999999999999</v>
      </c>
      <c r="I2825" t="s">
        <v>144</v>
      </c>
      <c r="J2825" t="s">
        <v>4332</v>
      </c>
      <c r="K2825" t="s">
        <v>105</v>
      </c>
    </row>
    <row r="2826" spans="1:11" x14ac:dyDescent="0.3">
      <c r="A2826" t="s">
        <v>4333</v>
      </c>
      <c r="B2826" t="s">
        <v>53</v>
      </c>
      <c r="C2826">
        <v>30</v>
      </c>
      <c r="D2826">
        <v>5</v>
      </c>
      <c r="E2826">
        <v>1927</v>
      </c>
      <c r="F2826" s="6">
        <v>0.55208333333333337</v>
      </c>
      <c r="G2826">
        <v>90.096000000000004</v>
      </c>
      <c r="H2826">
        <v>38.83</v>
      </c>
      <c r="I2826" t="s">
        <v>144</v>
      </c>
      <c r="J2826" t="s">
        <v>4334</v>
      </c>
      <c r="K2826" t="s">
        <v>105</v>
      </c>
    </row>
    <row r="2827" spans="1:11" x14ac:dyDescent="0.3">
      <c r="A2827" t="s">
        <v>4335</v>
      </c>
      <c r="B2827" t="s">
        <v>53</v>
      </c>
      <c r="C2827">
        <v>24</v>
      </c>
      <c r="D2827">
        <v>5</v>
      </c>
      <c r="E2827">
        <v>1945</v>
      </c>
      <c r="F2827" s="6">
        <v>0.86597222222222225</v>
      </c>
      <c r="G2827">
        <v>81.691000000000003</v>
      </c>
      <c r="H2827">
        <v>41.505000000000003</v>
      </c>
      <c r="I2827" t="s">
        <v>106</v>
      </c>
      <c r="J2827" t="s">
        <v>389</v>
      </c>
      <c r="K2827" t="s">
        <v>105</v>
      </c>
    </row>
    <row r="2828" spans="1:11" x14ac:dyDescent="0.3">
      <c r="A2828" t="s">
        <v>4336</v>
      </c>
      <c r="B2828" t="s">
        <v>168</v>
      </c>
      <c r="C2828">
        <v>3</v>
      </c>
      <c r="D2828">
        <v>4</v>
      </c>
      <c r="E2828">
        <v>1969</v>
      </c>
      <c r="F2828" s="6">
        <v>0.2326388888888889</v>
      </c>
      <c r="G2828">
        <v>-2.2879999999999998</v>
      </c>
      <c r="H2828">
        <v>48.893999999999998</v>
      </c>
      <c r="I2828" t="s">
        <v>126</v>
      </c>
      <c r="J2828" t="s">
        <v>1231</v>
      </c>
      <c r="K2828" t="s">
        <v>105</v>
      </c>
    </row>
    <row r="2829" spans="1:11" x14ac:dyDescent="0.3">
      <c r="A2829" t="s">
        <v>4337</v>
      </c>
      <c r="B2829" t="s">
        <v>168</v>
      </c>
      <c r="C2829">
        <v>30</v>
      </c>
      <c r="D2829">
        <v>7</v>
      </c>
      <c r="E2829">
        <v>1979</v>
      </c>
      <c r="F2829" s="6">
        <v>0.45833333333333331</v>
      </c>
      <c r="G2829">
        <v>-4.0750000000000002</v>
      </c>
      <c r="H2829">
        <v>48.298000000000002</v>
      </c>
      <c r="I2829" t="s">
        <v>190</v>
      </c>
      <c r="J2829" t="s">
        <v>624</v>
      </c>
      <c r="K2829" t="s">
        <v>105</v>
      </c>
    </row>
    <row r="2830" spans="1:11" x14ac:dyDescent="0.3">
      <c r="A2830" t="s">
        <v>4338</v>
      </c>
      <c r="B2830" t="s">
        <v>168</v>
      </c>
      <c r="C2830">
        <v>4</v>
      </c>
      <c r="D2830">
        <v>3</v>
      </c>
      <c r="E2830">
        <v>1815</v>
      </c>
      <c r="F2830" s="6">
        <v>0.5</v>
      </c>
      <c r="G2830">
        <v>-2.351</v>
      </c>
      <c r="H2830">
        <v>48.856999999999999</v>
      </c>
      <c r="I2830" t="s">
        <v>150</v>
      </c>
      <c r="J2830" t="s">
        <v>155</v>
      </c>
      <c r="K2830" t="s">
        <v>105</v>
      </c>
    </row>
    <row r="2831" spans="1:11" x14ac:dyDescent="0.3">
      <c r="A2831" t="s">
        <v>4339</v>
      </c>
      <c r="B2831" t="s">
        <v>53</v>
      </c>
      <c r="C2831">
        <v>16</v>
      </c>
      <c r="D2831">
        <v>8</v>
      </c>
      <c r="E2831">
        <v>1968</v>
      </c>
      <c r="F2831" s="6">
        <v>0.54166666666666663</v>
      </c>
      <c r="G2831">
        <v>-4.8339999999999996</v>
      </c>
      <c r="H2831">
        <v>45.767000000000003</v>
      </c>
      <c r="I2831" t="s">
        <v>126</v>
      </c>
      <c r="J2831" t="s">
        <v>153</v>
      </c>
      <c r="K2831" t="s">
        <v>105</v>
      </c>
    </row>
    <row r="2832" spans="1:11" x14ac:dyDescent="0.3">
      <c r="A2832" t="s">
        <v>4340</v>
      </c>
      <c r="B2832" t="s">
        <v>53</v>
      </c>
      <c r="C2832">
        <v>11</v>
      </c>
      <c r="D2832">
        <v>3</v>
      </c>
      <c r="E2832">
        <v>1851</v>
      </c>
      <c r="F2832" s="6">
        <v>0.125</v>
      </c>
      <c r="G2832">
        <v>-5.2060000000000004</v>
      </c>
      <c r="H2832">
        <v>43.832000000000001</v>
      </c>
      <c r="I2832" t="s">
        <v>150</v>
      </c>
      <c r="J2832" t="s">
        <v>4341</v>
      </c>
      <c r="K2832" t="s">
        <v>105</v>
      </c>
    </row>
    <row r="2833" spans="1:11" x14ac:dyDescent="0.3">
      <c r="A2833" t="s">
        <v>4342</v>
      </c>
      <c r="B2833" t="s">
        <v>168</v>
      </c>
      <c r="C2833">
        <v>3</v>
      </c>
      <c r="D2833">
        <v>10</v>
      </c>
      <c r="E2833">
        <v>1982</v>
      </c>
      <c r="F2833" s="6">
        <v>0.27083333333333331</v>
      </c>
      <c r="G2833">
        <v>-2.3410000000000002</v>
      </c>
      <c r="H2833">
        <v>48.777999999999999</v>
      </c>
      <c r="I2833" t="s">
        <v>126</v>
      </c>
      <c r="J2833" t="s">
        <v>4343</v>
      </c>
      <c r="K2833" t="s">
        <v>105</v>
      </c>
    </row>
    <row r="2834" spans="1:11" x14ac:dyDescent="0.3">
      <c r="A2834" t="s">
        <v>4344</v>
      </c>
      <c r="B2834" t="s">
        <v>53</v>
      </c>
      <c r="C2834">
        <v>4</v>
      </c>
      <c r="D2834">
        <v>2</v>
      </c>
      <c r="E2834">
        <v>1841</v>
      </c>
      <c r="F2834" s="6">
        <v>0.95833333333333337</v>
      </c>
      <c r="G2834">
        <v>-1.327</v>
      </c>
      <c r="H2834">
        <v>43.459000000000003</v>
      </c>
      <c r="I2834" t="s">
        <v>150</v>
      </c>
      <c r="J2834" t="s">
        <v>269</v>
      </c>
      <c r="K2834" t="s">
        <v>105</v>
      </c>
    </row>
    <row r="2835" spans="1:11" x14ac:dyDescent="0.3">
      <c r="A2835" t="s">
        <v>4345</v>
      </c>
      <c r="B2835" t="s">
        <v>53</v>
      </c>
      <c r="C2835">
        <v>26</v>
      </c>
      <c r="D2835">
        <v>9</v>
      </c>
      <c r="E2835">
        <v>1987</v>
      </c>
      <c r="F2835" s="6">
        <v>0.47916666666666669</v>
      </c>
      <c r="G2835">
        <v>-7.266</v>
      </c>
      <c r="H2835">
        <v>43.703000000000003</v>
      </c>
      <c r="I2835" t="s">
        <v>190</v>
      </c>
      <c r="J2835" t="s">
        <v>575</v>
      </c>
      <c r="K2835" t="s">
        <v>105</v>
      </c>
    </row>
    <row r="2836" spans="1:11" x14ac:dyDescent="0.3">
      <c r="A2836" t="s">
        <v>4346</v>
      </c>
      <c r="B2836" t="s">
        <v>53</v>
      </c>
      <c r="C2836">
        <v>30</v>
      </c>
      <c r="D2836">
        <v>11</v>
      </c>
      <c r="E2836">
        <v>1994</v>
      </c>
      <c r="F2836" s="6">
        <v>0.47222222222222221</v>
      </c>
      <c r="G2836">
        <v>4.4870000000000001</v>
      </c>
      <c r="H2836">
        <v>48.39</v>
      </c>
      <c r="I2836" t="s">
        <v>126</v>
      </c>
      <c r="J2836" t="s">
        <v>500</v>
      </c>
      <c r="K2836" t="s">
        <v>105</v>
      </c>
    </row>
    <row r="2837" spans="1:11" x14ac:dyDescent="0.3">
      <c r="A2837" t="s">
        <v>4347</v>
      </c>
      <c r="B2837" t="s">
        <v>53</v>
      </c>
      <c r="C2837">
        <v>2</v>
      </c>
      <c r="D2837">
        <v>3</v>
      </c>
      <c r="E2837">
        <v>1924</v>
      </c>
      <c r="F2837" s="6">
        <v>0.97916666666666663</v>
      </c>
      <c r="G2837">
        <v>-4.3099999999999996</v>
      </c>
      <c r="H2837">
        <v>52.08</v>
      </c>
      <c r="I2837" t="s">
        <v>108</v>
      </c>
      <c r="J2837" t="s">
        <v>896</v>
      </c>
      <c r="K2837" t="s">
        <v>105</v>
      </c>
    </row>
    <row r="2838" spans="1:11" x14ac:dyDescent="0.3">
      <c r="A2838" t="s">
        <v>4348</v>
      </c>
      <c r="B2838" t="s">
        <v>53</v>
      </c>
      <c r="C2838">
        <v>23</v>
      </c>
      <c r="D2838">
        <v>8</v>
      </c>
      <c r="E2838">
        <v>1931</v>
      </c>
      <c r="F2838" s="6">
        <v>0.64583333333333337</v>
      </c>
      <c r="G2838">
        <v>-2.351</v>
      </c>
      <c r="H2838">
        <v>48.856999999999999</v>
      </c>
      <c r="I2838" t="s">
        <v>126</v>
      </c>
      <c r="J2838" t="s">
        <v>155</v>
      </c>
      <c r="K2838" t="s">
        <v>105</v>
      </c>
    </row>
    <row r="2839" spans="1:11" x14ac:dyDescent="0.3">
      <c r="A2839" t="s">
        <v>4349</v>
      </c>
      <c r="B2839" t="s">
        <v>53</v>
      </c>
      <c r="C2839">
        <v>11</v>
      </c>
      <c r="D2839">
        <v>3</v>
      </c>
      <c r="E2839">
        <v>1941</v>
      </c>
      <c r="F2839" s="6">
        <v>0.2013888888888889</v>
      </c>
      <c r="G2839">
        <v>-9.1880000000000006</v>
      </c>
      <c r="H2839">
        <v>45.463999999999999</v>
      </c>
      <c r="I2839" t="s">
        <v>190</v>
      </c>
      <c r="J2839" t="s">
        <v>286</v>
      </c>
      <c r="K2839" t="s">
        <v>105</v>
      </c>
    </row>
    <row r="2840" spans="1:11" x14ac:dyDescent="0.3">
      <c r="A2840" t="s">
        <v>4350</v>
      </c>
      <c r="B2840" t="s">
        <v>168</v>
      </c>
      <c r="C2840">
        <v>19</v>
      </c>
      <c r="D2840">
        <v>8</v>
      </c>
      <c r="E2840">
        <v>1883</v>
      </c>
      <c r="F2840" s="6">
        <v>0.66666666666666663</v>
      </c>
      <c r="G2840">
        <v>8.3000000000000004E-2</v>
      </c>
      <c r="H2840">
        <v>47.255000000000003</v>
      </c>
      <c r="I2840" t="s">
        <v>150</v>
      </c>
      <c r="J2840" t="s">
        <v>1135</v>
      </c>
      <c r="K2840" t="s">
        <v>105</v>
      </c>
    </row>
    <row r="2841" spans="1:11" x14ac:dyDescent="0.3">
      <c r="A2841" t="s">
        <v>4351</v>
      </c>
      <c r="B2841" t="s">
        <v>53</v>
      </c>
      <c r="C2841">
        <v>26</v>
      </c>
      <c r="D2841">
        <v>11</v>
      </c>
      <c r="E2841">
        <v>1986</v>
      </c>
      <c r="F2841" s="6">
        <v>0.76388888888888884</v>
      </c>
      <c r="G2841">
        <v>89.084000000000003</v>
      </c>
      <c r="H2841">
        <v>41.759</v>
      </c>
      <c r="I2841" t="s">
        <v>104</v>
      </c>
      <c r="J2841" t="s">
        <v>4352</v>
      </c>
      <c r="K2841" t="s">
        <v>105</v>
      </c>
    </row>
    <row r="2842" spans="1:11" x14ac:dyDescent="0.3">
      <c r="A2842" t="s">
        <v>4353</v>
      </c>
      <c r="B2842" t="s">
        <v>168</v>
      </c>
      <c r="C2842">
        <v>23</v>
      </c>
      <c r="D2842">
        <v>10</v>
      </c>
      <c r="E2842">
        <v>1922</v>
      </c>
      <c r="F2842" s="6">
        <v>0.23958333333333334</v>
      </c>
      <c r="G2842">
        <v>97.173000000000002</v>
      </c>
      <c r="H2842">
        <v>40.973999999999997</v>
      </c>
      <c r="I2842" t="s">
        <v>104</v>
      </c>
      <c r="J2842" t="s">
        <v>4354</v>
      </c>
      <c r="K2842" t="s">
        <v>105</v>
      </c>
    </row>
    <row r="2843" spans="1:11" x14ac:dyDescent="0.3">
      <c r="A2843" t="s">
        <v>4355</v>
      </c>
      <c r="B2843" t="s">
        <v>53</v>
      </c>
      <c r="C2843">
        <v>24</v>
      </c>
      <c r="D2843">
        <v>5</v>
      </c>
      <c r="E2843">
        <v>1918</v>
      </c>
      <c r="F2843" s="6">
        <v>0.97916666666666663</v>
      </c>
      <c r="G2843">
        <v>87.566000000000003</v>
      </c>
      <c r="H2843">
        <v>33.210999999999999</v>
      </c>
      <c r="I2843" t="s">
        <v>144</v>
      </c>
      <c r="J2843" t="s">
        <v>4356</v>
      </c>
      <c r="K2843" t="s">
        <v>105</v>
      </c>
    </row>
    <row r="2844" spans="1:11" x14ac:dyDescent="0.3">
      <c r="A2844" t="s">
        <v>4357</v>
      </c>
      <c r="B2844" t="s">
        <v>168</v>
      </c>
      <c r="C2844">
        <v>28</v>
      </c>
      <c r="D2844">
        <v>1</v>
      </c>
      <c r="E2844">
        <v>1873</v>
      </c>
      <c r="F2844" s="6">
        <v>0.91666666666666663</v>
      </c>
      <c r="G2844">
        <v>-1.401</v>
      </c>
      <c r="H2844">
        <v>43.75</v>
      </c>
      <c r="I2844" t="s">
        <v>150</v>
      </c>
      <c r="J2844" t="s">
        <v>4358</v>
      </c>
      <c r="K2844" t="s">
        <v>105</v>
      </c>
    </row>
    <row r="2845" spans="1:11" x14ac:dyDescent="0.3">
      <c r="A2845" t="s">
        <v>4359</v>
      </c>
      <c r="B2845" t="s">
        <v>168</v>
      </c>
      <c r="C2845">
        <v>6</v>
      </c>
      <c r="D2845">
        <v>7</v>
      </c>
      <c r="E2845">
        <v>1906</v>
      </c>
      <c r="F2845" s="6">
        <v>0.125</v>
      </c>
      <c r="G2845">
        <v>-4.8049999999999997</v>
      </c>
      <c r="H2845">
        <v>44.137</v>
      </c>
      <c r="I2845" t="s">
        <v>150</v>
      </c>
      <c r="J2845" t="s">
        <v>4360</v>
      </c>
      <c r="K2845" t="s">
        <v>105</v>
      </c>
    </row>
    <row r="2846" spans="1:11" x14ac:dyDescent="0.3">
      <c r="A2846" t="s">
        <v>4361</v>
      </c>
      <c r="B2846" t="s">
        <v>168</v>
      </c>
      <c r="C2846">
        <v>7</v>
      </c>
      <c r="D2846">
        <v>4</v>
      </c>
      <c r="E2846">
        <v>1946</v>
      </c>
      <c r="F2846" s="6">
        <v>0.8125</v>
      </c>
      <c r="G2846">
        <v>-0.93500000000000005</v>
      </c>
      <c r="H2846">
        <v>44.442</v>
      </c>
      <c r="I2846" t="s">
        <v>126</v>
      </c>
      <c r="J2846" t="s">
        <v>4362</v>
      </c>
      <c r="K2846" t="s">
        <v>105</v>
      </c>
    </row>
    <row r="2847" spans="1:11" x14ac:dyDescent="0.3">
      <c r="A2847" t="s">
        <v>4363</v>
      </c>
      <c r="B2847" t="s">
        <v>168</v>
      </c>
      <c r="C2847">
        <v>20</v>
      </c>
      <c r="D2847">
        <v>4</v>
      </c>
      <c r="E2847">
        <v>1946</v>
      </c>
      <c r="F2847" s="6">
        <v>7.2916666666666671E-2</v>
      </c>
      <c r="G2847">
        <v>-4.3719999999999999</v>
      </c>
      <c r="H2847">
        <v>50.828000000000003</v>
      </c>
      <c r="I2847" t="s">
        <v>126</v>
      </c>
      <c r="J2847" t="s">
        <v>348</v>
      </c>
      <c r="K2847" t="s">
        <v>105</v>
      </c>
    </row>
    <row r="2848" spans="1:11" x14ac:dyDescent="0.3">
      <c r="A2848" t="s">
        <v>4364</v>
      </c>
      <c r="B2848" t="s">
        <v>168</v>
      </c>
      <c r="C2848">
        <v>21</v>
      </c>
      <c r="D2848">
        <v>2</v>
      </c>
      <c r="E2848">
        <v>1922</v>
      </c>
      <c r="F2848" s="6">
        <v>0.33333333333333331</v>
      </c>
      <c r="G2848">
        <v>-2.351</v>
      </c>
      <c r="H2848">
        <v>48.856999999999999</v>
      </c>
      <c r="I2848" t="s">
        <v>108</v>
      </c>
      <c r="J2848" t="s">
        <v>155</v>
      </c>
      <c r="K2848" t="s">
        <v>105</v>
      </c>
    </row>
    <row r="2849" spans="1:11" x14ac:dyDescent="0.3">
      <c r="A2849" t="s">
        <v>4365</v>
      </c>
      <c r="B2849" t="s">
        <v>168</v>
      </c>
      <c r="C2849">
        <v>22</v>
      </c>
      <c r="D2849">
        <v>9</v>
      </c>
      <c r="E2849">
        <v>1927</v>
      </c>
      <c r="F2849" s="6">
        <v>0.30208333333333331</v>
      </c>
      <c r="G2849">
        <v>-2.073</v>
      </c>
      <c r="H2849">
        <v>48.802999999999997</v>
      </c>
      <c r="I2849" t="s">
        <v>126</v>
      </c>
      <c r="J2849" t="s">
        <v>4366</v>
      </c>
      <c r="K2849" t="s">
        <v>105</v>
      </c>
    </row>
    <row r="2850" spans="1:11" x14ac:dyDescent="0.3">
      <c r="A2850" t="s">
        <v>4367</v>
      </c>
      <c r="B2850" t="s">
        <v>168</v>
      </c>
      <c r="C2850">
        <v>28</v>
      </c>
      <c r="D2850">
        <v>7</v>
      </c>
      <c r="E2850">
        <v>1930</v>
      </c>
      <c r="F2850" s="6">
        <v>0.125</v>
      </c>
      <c r="G2850">
        <v>-3.585</v>
      </c>
      <c r="H2850">
        <v>50.258000000000003</v>
      </c>
      <c r="I2850" t="s">
        <v>126</v>
      </c>
      <c r="J2850" t="s">
        <v>4368</v>
      </c>
      <c r="K2850" t="s">
        <v>105</v>
      </c>
    </row>
    <row r="2851" spans="1:11" x14ac:dyDescent="0.3">
      <c r="A2851" t="s">
        <v>4369</v>
      </c>
      <c r="B2851" t="s">
        <v>53</v>
      </c>
      <c r="C2851">
        <v>6</v>
      </c>
      <c r="D2851">
        <v>3</v>
      </c>
      <c r="E2851">
        <v>1924</v>
      </c>
      <c r="F2851" s="6">
        <v>0.35416666666666669</v>
      </c>
      <c r="G2851">
        <v>78.459999999999994</v>
      </c>
      <c r="H2851">
        <v>35.652999999999999</v>
      </c>
      <c r="I2851" t="s">
        <v>144</v>
      </c>
      <c r="J2851" t="s">
        <v>4370</v>
      </c>
      <c r="K2851" t="s">
        <v>105</v>
      </c>
    </row>
    <row r="2852" spans="1:11" x14ac:dyDescent="0.3">
      <c r="A2852" t="s">
        <v>4371</v>
      </c>
      <c r="B2852" t="s">
        <v>53</v>
      </c>
      <c r="C2852">
        <v>19</v>
      </c>
      <c r="D2852">
        <v>1</v>
      </c>
      <c r="E2852">
        <v>1900</v>
      </c>
      <c r="F2852" s="6">
        <v>8.3333333333333329E-2</v>
      </c>
      <c r="G2852">
        <v>2.0259999999999998</v>
      </c>
      <c r="H2852">
        <v>48.648000000000003</v>
      </c>
      <c r="I2852" t="s">
        <v>150</v>
      </c>
      <c r="J2852" t="s">
        <v>151</v>
      </c>
      <c r="K2852" t="s">
        <v>105</v>
      </c>
    </row>
    <row r="2853" spans="1:11" x14ac:dyDescent="0.3">
      <c r="A2853" t="s">
        <v>4372</v>
      </c>
      <c r="B2853" t="s">
        <v>53</v>
      </c>
      <c r="C2853">
        <v>25</v>
      </c>
      <c r="D2853">
        <v>9</v>
      </c>
      <c r="E2853">
        <v>1952</v>
      </c>
      <c r="F2853" s="6">
        <v>0.625</v>
      </c>
      <c r="G2853">
        <v>4.702</v>
      </c>
      <c r="H2853">
        <v>55.654000000000003</v>
      </c>
      <c r="I2853" t="s">
        <v>126</v>
      </c>
      <c r="J2853" t="s">
        <v>4373</v>
      </c>
      <c r="K2853" t="s">
        <v>105</v>
      </c>
    </row>
    <row r="2854" spans="1:11" x14ac:dyDescent="0.3">
      <c r="A2854" t="s">
        <v>4374</v>
      </c>
      <c r="B2854" t="s">
        <v>53</v>
      </c>
      <c r="C2854">
        <v>12</v>
      </c>
      <c r="D2854">
        <v>2</v>
      </c>
      <c r="E2854">
        <v>1976</v>
      </c>
      <c r="F2854" s="6">
        <v>0.80138888888888893</v>
      </c>
      <c r="G2854">
        <v>4.2569999999999997</v>
      </c>
      <c r="H2854">
        <v>55.866</v>
      </c>
      <c r="I2854" t="s">
        <v>108</v>
      </c>
      <c r="J2854" t="s">
        <v>211</v>
      </c>
      <c r="K2854" t="s">
        <v>105</v>
      </c>
    </row>
    <row r="2855" spans="1:11" x14ac:dyDescent="0.3">
      <c r="A2855" t="s">
        <v>4375</v>
      </c>
      <c r="B2855" t="s">
        <v>53</v>
      </c>
      <c r="C2855">
        <v>4</v>
      </c>
      <c r="D2855">
        <v>4</v>
      </c>
      <c r="E2855">
        <v>1914</v>
      </c>
      <c r="F2855" s="6">
        <v>0.15972222222222221</v>
      </c>
      <c r="G2855">
        <v>80.244</v>
      </c>
      <c r="H2855">
        <v>36.095999999999997</v>
      </c>
      <c r="I2855" t="s">
        <v>144</v>
      </c>
      <c r="J2855" t="s">
        <v>3251</v>
      </c>
      <c r="K2855" t="s">
        <v>105</v>
      </c>
    </row>
    <row r="2856" spans="1:11" x14ac:dyDescent="0.3">
      <c r="A2856" t="s">
        <v>4376</v>
      </c>
      <c r="B2856" t="s">
        <v>53</v>
      </c>
      <c r="C2856">
        <v>24</v>
      </c>
      <c r="D2856">
        <v>5</v>
      </c>
      <c r="E2856">
        <v>1947</v>
      </c>
      <c r="F2856" s="6">
        <v>0.68055555555555558</v>
      </c>
      <c r="G2856">
        <v>3.1880000000000002</v>
      </c>
      <c r="H2856">
        <v>55.95</v>
      </c>
      <c r="I2856" t="s">
        <v>190</v>
      </c>
      <c r="J2856" t="s">
        <v>127</v>
      </c>
      <c r="K2856" t="s">
        <v>105</v>
      </c>
    </row>
    <row r="2857" spans="1:11" x14ac:dyDescent="0.3">
      <c r="A2857" t="s">
        <v>4377</v>
      </c>
      <c r="B2857" t="s">
        <v>168</v>
      </c>
      <c r="C2857">
        <v>29</v>
      </c>
      <c r="D2857">
        <v>10</v>
      </c>
      <c r="E2857">
        <v>1947</v>
      </c>
      <c r="F2857" s="6">
        <v>0.60416666666666663</v>
      </c>
      <c r="G2857">
        <v>-2.351</v>
      </c>
      <c r="H2857">
        <v>48.856999999999999</v>
      </c>
      <c r="I2857" t="s">
        <v>126</v>
      </c>
      <c r="J2857" t="s">
        <v>155</v>
      </c>
      <c r="K2857" t="s">
        <v>105</v>
      </c>
    </row>
    <row r="2858" spans="1:11" x14ac:dyDescent="0.3">
      <c r="A2858" t="s">
        <v>4378</v>
      </c>
      <c r="B2858" t="s">
        <v>168</v>
      </c>
      <c r="C2858">
        <v>21</v>
      </c>
      <c r="D2858">
        <v>11</v>
      </c>
      <c r="E2858">
        <v>1986</v>
      </c>
      <c r="F2858" s="6">
        <v>0.39861111111111114</v>
      </c>
      <c r="G2858">
        <v>-119.69799999999999</v>
      </c>
      <c r="H2858">
        <v>34.420999999999999</v>
      </c>
      <c r="I2858" t="s">
        <v>137</v>
      </c>
      <c r="J2858" t="s">
        <v>1729</v>
      </c>
      <c r="K2858" t="s">
        <v>105</v>
      </c>
    </row>
    <row r="2859" spans="1:11" x14ac:dyDescent="0.3">
      <c r="A2859" t="s">
        <v>4379</v>
      </c>
      <c r="B2859" t="s">
        <v>53</v>
      </c>
      <c r="C2859">
        <v>21</v>
      </c>
      <c r="D2859">
        <v>9</v>
      </c>
      <c r="E2859">
        <v>1924</v>
      </c>
      <c r="F2859" s="6">
        <v>0.51736111111111116</v>
      </c>
      <c r="G2859">
        <v>83.048000000000002</v>
      </c>
      <c r="H2859">
        <v>42.332999999999998</v>
      </c>
      <c r="I2859" t="s">
        <v>144</v>
      </c>
      <c r="J2859" t="s">
        <v>3664</v>
      </c>
      <c r="K2859" t="s">
        <v>105</v>
      </c>
    </row>
    <row r="2860" spans="1:11" x14ac:dyDescent="0.3">
      <c r="A2860" t="s">
        <v>4380</v>
      </c>
      <c r="B2860" t="s">
        <v>53</v>
      </c>
      <c r="C2860">
        <v>22</v>
      </c>
      <c r="D2860">
        <v>8</v>
      </c>
      <c r="E2860">
        <v>1958</v>
      </c>
      <c r="F2860" s="6">
        <v>1.6666666666666666E-2</v>
      </c>
      <c r="G2860">
        <v>71.058999999999997</v>
      </c>
      <c r="H2860">
        <v>42.359000000000002</v>
      </c>
      <c r="I2860" t="s">
        <v>106</v>
      </c>
      <c r="J2860" t="s">
        <v>176</v>
      </c>
      <c r="K2860" t="s">
        <v>105</v>
      </c>
    </row>
    <row r="2861" spans="1:11" x14ac:dyDescent="0.3">
      <c r="A2861" t="s">
        <v>4381</v>
      </c>
      <c r="B2861" t="s">
        <v>53</v>
      </c>
      <c r="C2861">
        <v>6</v>
      </c>
      <c r="D2861">
        <v>8</v>
      </c>
      <c r="E2861">
        <v>1904</v>
      </c>
      <c r="F2861" s="6">
        <v>0.58333333333333337</v>
      </c>
      <c r="G2861">
        <v>2.76</v>
      </c>
      <c r="H2861">
        <v>47.655000000000001</v>
      </c>
      <c r="I2861" t="s">
        <v>150</v>
      </c>
      <c r="J2861" t="s">
        <v>496</v>
      </c>
      <c r="K2861" t="s">
        <v>105</v>
      </c>
    </row>
    <row r="2862" spans="1:11" x14ac:dyDescent="0.3">
      <c r="A2862" t="s">
        <v>4382</v>
      </c>
      <c r="B2862" t="s">
        <v>53</v>
      </c>
      <c r="C2862">
        <v>24</v>
      </c>
      <c r="D2862">
        <v>12</v>
      </c>
      <c r="E2862">
        <v>1905</v>
      </c>
      <c r="F2862" s="6">
        <v>0.29166666666666669</v>
      </c>
      <c r="G2862">
        <v>-7.0110000000000001</v>
      </c>
      <c r="H2862">
        <v>43.551000000000002</v>
      </c>
      <c r="I2862" t="s">
        <v>150</v>
      </c>
      <c r="J2862" t="s">
        <v>2800</v>
      </c>
      <c r="K2862" t="s">
        <v>105</v>
      </c>
    </row>
    <row r="2863" spans="1:11" x14ac:dyDescent="0.3">
      <c r="A2863" t="s">
        <v>4383</v>
      </c>
      <c r="B2863" t="s">
        <v>53</v>
      </c>
      <c r="C2863">
        <v>4</v>
      </c>
      <c r="D2863">
        <v>4</v>
      </c>
      <c r="E2863">
        <v>1846</v>
      </c>
      <c r="F2863" s="6">
        <v>0.375</v>
      </c>
      <c r="H2863">
        <v>-34.905999999999999</v>
      </c>
      <c r="I2863" t="s">
        <v>1008</v>
      </c>
      <c r="J2863" t="s">
        <v>1009</v>
      </c>
      <c r="K2863" t="s">
        <v>105</v>
      </c>
    </row>
    <row r="2864" spans="1:11" x14ac:dyDescent="0.3">
      <c r="A2864" t="s">
        <v>4384</v>
      </c>
      <c r="B2864" t="s">
        <v>168</v>
      </c>
      <c r="C2864">
        <v>18</v>
      </c>
      <c r="D2864">
        <v>1</v>
      </c>
      <c r="E2864">
        <v>1837</v>
      </c>
      <c r="F2864" s="6">
        <v>0.29166666666666669</v>
      </c>
      <c r="G2864">
        <v>-4.0330000000000004</v>
      </c>
      <c r="H2864">
        <v>49.256999999999998</v>
      </c>
      <c r="I2864" t="s">
        <v>150</v>
      </c>
      <c r="J2864" t="s">
        <v>572</v>
      </c>
      <c r="K2864" t="s">
        <v>105</v>
      </c>
    </row>
    <row r="2865" spans="1:11" x14ac:dyDescent="0.3">
      <c r="A2865" t="s">
        <v>4385</v>
      </c>
      <c r="B2865" t="s">
        <v>53</v>
      </c>
      <c r="C2865">
        <v>11</v>
      </c>
      <c r="D2865">
        <v>3</v>
      </c>
      <c r="E2865">
        <v>1947</v>
      </c>
      <c r="F2865" s="6">
        <v>0.16666666666666666</v>
      </c>
      <c r="G2865">
        <v>0.12</v>
      </c>
      <c r="H2865">
        <v>51.5</v>
      </c>
      <c r="I2865" t="s">
        <v>108</v>
      </c>
      <c r="J2865" t="s">
        <v>2379</v>
      </c>
      <c r="K2865" t="s">
        <v>105</v>
      </c>
    </row>
    <row r="2866" spans="1:11" x14ac:dyDescent="0.3">
      <c r="A2866" t="s">
        <v>4386</v>
      </c>
      <c r="B2866" t="s">
        <v>53</v>
      </c>
      <c r="C2866">
        <v>18</v>
      </c>
      <c r="D2866">
        <v>4</v>
      </c>
      <c r="E2866">
        <v>1963</v>
      </c>
      <c r="F2866" s="6">
        <v>0.57499999999999996</v>
      </c>
      <c r="G2866">
        <v>71.058999999999997</v>
      </c>
      <c r="H2866">
        <v>42.359000000000002</v>
      </c>
      <c r="I2866" t="s">
        <v>144</v>
      </c>
      <c r="J2866" t="s">
        <v>176</v>
      </c>
      <c r="K2866" t="s">
        <v>105</v>
      </c>
    </row>
    <row r="2867" spans="1:11" x14ac:dyDescent="0.3">
      <c r="A2867" t="s">
        <v>4387</v>
      </c>
      <c r="B2867" t="s">
        <v>168</v>
      </c>
      <c r="C2867">
        <v>13</v>
      </c>
      <c r="D2867">
        <v>12</v>
      </c>
      <c r="E2867">
        <v>1906</v>
      </c>
      <c r="F2867" s="6">
        <v>0.33333333333333331</v>
      </c>
      <c r="G2867">
        <v>0.377</v>
      </c>
      <c r="H2867">
        <v>39.47</v>
      </c>
      <c r="I2867" t="s">
        <v>108</v>
      </c>
      <c r="J2867" t="s">
        <v>4388</v>
      </c>
      <c r="K2867" t="s">
        <v>105</v>
      </c>
    </row>
    <row r="2868" spans="1:11" x14ac:dyDescent="0.3">
      <c r="A2868" t="s">
        <v>4389</v>
      </c>
      <c r="B2868" t="s">
        <v>53</v>
      </c>
      <c r="C2868">
        <v>6</v>
      </c>
      <c r="D2868">
        <v>11</v>
      </c>
      <c r="E2868">
        <v>1988</v>
      </c>
      <c r="F2868" s="6">
        <v>0.74444444444444446</v>
      </c>
      <c r="G2868">
        <v>-13.798999999999999</v>
      </c>
      <c r="H2868">
        <v>47.917999999999999</v>
      </c>
      <c r="I2868" t="s">
        <v>126</v>
      </c>
      <c r="J2868" t="s">
        <v>4390</v>
      </c>
      <c r="K2868" t="s">
        <v>105</v>
      </c>
    </row>
    <row r="2869" spans="1:11" x14ac:dyDescent="0.3">
      <c r="A2869" t="s">
        <v>4391</v>
      </c>
      <c r="B2869" t="s">
        <v>168</v>
      </c>
      <c r="C2869">
        <v>6</v>
      </c>
      <c r="D2869">
        <v>3</v>
      </c>
      <c r="E2869">
        <v>1967</v>
      </c>
      <c r="F2869" s="6">
        <v>0.65902777777777777</v>
      </c>
      <c r="G2869">
        <v>71.058999999999997</v>
      </c>
      <c r="H2869">
        <v>42.359000000000002</v>
      </c>
      <c r="I2869" t="s">
        <v>144</v>
      </c>
      <c r="J2869" t="s">
        <v>176</v>
      </c>
      <c r="K2869" t="s">
        <v>105</v>
      </c>
    </row>
    <row r="2870" spans="1:11" x14ac:dyDescent="0.3">
      <c r="A2870" t="s">
        <v>4392</v>
      </c>
      <c r="B2870" t="s">
        <v>168</v>
      </c>
      <c r="C2870">
        <v>12</v>
      </c>
      <c r="D2870">
        <v>12</v>
      </c>
      <c r="E2870">
        <v>1937</v>
      </c>
      <c r="F2870" s="6">
        <v>0.31111111111111112</v>
      </c>
      <c r="G2870">
        <v>74.174000000000007</v>
      </c>
      <c r="H2870">
        <v>40.731999999999999</v>
      </c>
      <c r="I2870" t="s">
        <v>144</v>
      </c>
      <c r="J2870" t="s">
        <v>1071</v>
      </c>
      <c r="K2870" t="s">
        <v>105</v>
      </c>
    </row>
    <row r="2871" spans="1:11" x14ac:dyDescent="0.3">
      <c r="A2871" t="s">
        <v>4393</v>
      </c>
      <c r="B2871" t="s">
        <v>168</v>
      </c>
      <c r="C2871">
        <v>16</v>
      </c>
      <c r="D2871">
        <v>1</v>
      </c>
      <c r="E2871">
        <v>1937</v>
      </c>
      <c r="F2871" s="6">
        <v>0.88194444444444442</v>
      </c>
      <c r="G2871">
        <v>-4.3099999999999996</v>
      </c>
      <c r="H2871">
        <v>52.08</v>
      </c>
      <c r="I2871" t="s">
        <v>108</v>
      </c>
      <c r="J2871" t="s">
        <v>896</v>
      </c>
      <c r="K2871" t="s">
        <v>105</v>
      </c>
    </row>
    <row r="2872" spans="1:11" x14ac:dyDescent="0.3">
      <c r="A2872" t="s">
        <v>4394</v>
      </c>
      <c r="B2872" t="s">
        <v>53</v>
      </c>
      <c r="C2872">
        <v>3</v>
      </c>
      <c r="D2872">
        <v>10</v>
      </c>
      <c r="E2872">
        <v>1923</v>
      </c>
      <c r="F2872" s="6">
        <v>0.14583333333333334</v>
      </c>
      <c r="G2872">
        <v>-122.44199999999999</v>
      </c>
      <c r="H2872">
        <v>47.253</v>
      </c>
      <c r="I2872" t="s">
        <v>137</v>
      </c>
      <c r="J2872" t="s">
        <v>4395</v>
      </c>
      <c r="K2872" t="s">
        <v>105</v>
      </c>
    </row>
    <row r="2873" spans="1:11" x14ac:dyDescent="0.3">
      <c r="A2873" t="s">
        <v>4396</v>
      </c>
      <c r="B2873" t="s">
        <v>53</v>
      </c>
      <c r="C2873">
        <v>6</v>
      </c>
      <c r="D2873">
        <v>7</v>
      </c>
      <c r="E2873">
        <v>1926</v>
      </c>
      <c r="F2873" s="6">
        <v>0.125</v>
      </c>
      <c r="G2873">
        <v>96.796000000000006</v>
      </c>
      <c r="H2873">
        <v>32.777999999999999</v>
      </c>
      <c r="I2873" t="s">
        <v>144</v>
      </c>
      <c r="J2873" t="s">
        <v>142</v>
      </c>
      <c r="K2873" t="s">
        <v>105</v>
      </c>
    </row>
    <row r="2874" spans="1:11" x14ac:dyDescent="0.3">
      <c r="A2874" t="s">
        <v>4397</v>
      </c>
      <c r="B2874" t="s">
        <v>53</v>
      </c>
      <c r="C2874">
        <v>15</v>
      </c>
      <c r="D2874">
        <v>11</v>
      </c>
      <c r="E2874">
        <v>1915</v>
      </c>
      <c r="F2874" s="6">
        <v>0.375</v>
      </c>
      <c r="G2874">
        <v>97.006</v>
      </c>
      <c r="H2874">
        <v>28.798999999999999</v>
      </c>
      <c r="I2874" t="s">
        <v>104</v>
      </c>
      <c r="J2874" t="s">
        <v>4398</v>
      </c>
      <c r="K2874" t="s">
        <v>105</v>
      </c>
    </row>
    <row r="2875" spans="1:11" x14ac:dyDescent="0.3">
      <c r="A2875" t="s">
        <v>4399</v>
      </c>
      <c r="B2875" t="s">
        <v>168</v>
      </c>
      <c r="C2875">
        <v>15</v>
      </c>
      <c r="D2875">
        <v>5</v>
      </c>
      <c r="E2875">
        <v>1910</v>
      </c>
      <c r="F2875" s="6">
        <v>0.32500000000000001</v>
      </c>
      <c r="G2875">
        <v>122.33</v>
      </c>
      <c r="H2875">
        <v>47.603000000000002</v>
      </c>
      <c r="I2875" t="s">
        <v>137</v>
      </c>
      <c r="J2875" t="s">
        <v>1144</v>
      </c>
      <c r="K2875" t="s">
        <v>105</v>
      </c>
    </row>
    <row r="2876" spans="1:11" x14ac:dyDescent="0.3">
      <c r="A2876" t="s">
        <v>4400</v>
      </c>
      <c r="B2876" t="s">
        <v>168</v>
      </c>
      <c r="C2876">
        <v>20</v>
      </c>
      <c r="D2876">
        <v>5</v>
      </c>
      <c r="E2876">
        <v>1931</v>
      </c>
      <c r="F2876" s="6">
        <v>0.60763888888888884</v>
      </c>
      <c r="G2876">
        <v>-114.33799999999999</v>
      </c>
      <c r="H2876">
        <v>48.411000000000001</v>
      </c>
      <c r="I2876" t="s">
        <v>171</v>
      </c>
      <c r="J2876" t="s">
        <v>4401</v>
      </c>
      <c r="K2876" t="s">
        <v>105</v>
      </c>
    </row>
    <row r="2877" spans="1:11" x14ac:dyDescent="0.3">
      <c r="A2877" t="s">
        <v>4402</v>
      </c>
      <c r="B2877" t="s">
        <v>53</v>
      </c>
      <c r="C2877">
        <v>31</v>
      </c>
      <c r="D2877">
        <v>7</v>
      </c>
      <c r="E2877">
        <v>1886</v>
      </c>
      <c r="F2877" s="6">
        <v>0.42708333333333331</v>
      </c>
      <c r="G2877">
        <v>-4.399</v>
      </c>
      <c r="H2877">
        <v>51.220999999999997</v>
      </c>
      <c r="I2877" t="s">
        <v>147</v>
      </c>
      <c r="J2877" t="s">
        <v>913</v>
      </c>
      <c r="K2877" t="s">
        <v>105</v>
      </c>
    </row>
    <row r="2878" spans="1:11" x14ac:dyDescent="0.3">
      <c r="A2878" t="s">
        <v>4403</v>
      </c>
      <c r="B2878" t="s">
        <v>53</v>
      </c>
      <c r="C2878">
        <v>18</v>
      </c>
      <c r="D2878">
        <v>3</v>
      </c>
      <c r="E2878">
        <v>1893</v>
      </c>
      <c r="F2878" s="6">
        <v>0.70833333333333337</v>
      </c>
      <c r="G2878">
        <v>-8.7859999999999996</v>
      </c>
      <c r="H2878">
        <v>44.762</v>
      </c>
      <c r="I2878" t="s">
        <v>203</v>
      </c>
      <c r="J2878" t="s">
        <v>4404</v>
      </c>
      <c r="K2878" t="s">
        <v>105</v>
      </c>
    </row>
    <row r="2879" spans="1:11" x14ac:dyDescent="0.3">
      <c r="A2879" t="s">
        <v>4405</v>
      </c>
      <c r="B2879" t="s">
        <v>53</v>
      </c>
      <c r="C2879">
        <v>4</v>
      </c>
      <c r="D2879">
        <v>12</v>
      </c>
      <c r="E2879">
        <v>1831</v>
      </c>
      <c r="F2879" s="6">
        <v>0.41666666666666669</v>
      </c>
      <c r="G2879">
        <v>-4.3869999999999996</v>
      </c>
      <c r="H2879">
        <v>50.837000000000003</v>
      </c>
      <c r="I2879" t="s">
        <v>147</v>
      </c>
      <c r="J2879" t="s">
        <v>1218</v>
      </c>
      <c r="K2879" t="s">
        <v>105</v>
      </c>
    </row>
    <row r="2880" spans="1:11" x14ac:dyDescent="0.3">
      <c r="A2880" t="s">
        <v>4406</v>
      </c>
      <c r="B2880" t="s">
        <v>53</v>
      </c>
      <c r="C2880">
        <v>4</v>
      </c>
      <c r="D2880">
        <v>12</v>
      </c>
      <c r="E2880">
        <v>1956</v>
      </c>
      <c r="F2880" s="6">
        <v>0.75</v>
      </c>
      <c r="G2880">
        <v>-9.67</v>
      </c>
      <c r="H2880">
        <v>45.695</v>
      </c>
      <c r="I2880" t="s">
        <v>126</v>
      </c>
      <c r="J2880" t="s">
        <v>2330</v>
      </c>
      <c r="K2880" t="s">
        <v>105</v>
      </c>
    </row>
    <row r="2881" spans="1:11" x14ac:dyDescent="0.3">
      <c r="A2881" t="s">
        <v>4407</v>
      </c>
      <c r="B2881" t="s">
        <v>53</v>
      </c>
      <c r="C2881">
        <v>24</v>
      </c>
      <c r="D2881">
        <v>6</v>
      </c>
      <c r="E2881">
        <v>1976</v>
      </c>
      <c r="F2881" s="6">
        <v>0.92500000000000004</v>
      </c>
      <c r="G2881">
        <v>-4.3559999999999999</v>
      </c>
      <c r="H2881">
        <v>50.845999999999997</v>
      </c>
      <c r="I2881" t="s">
        <v>126</v>
      </c>
      <c r="J2881" t="s">
        <v>305</v>
      </c>
      <c r="K2881" t="s">
        <v>105</v>
      </c>
    </row>
    <row r="2882" spans="1:11" x14ac:dyDescent="0.3">
      <c r="A2882" t="s">
        <v>4408</v>
      </c>
      <c r="B2882" t="s">
        <v>53</v>
      </c>
      <c r="C2882">
        <v>18</v>
      </c>
      <c r="D2882">
        <v>3</v>
      </c>
      <c r="E2882">
        <v>1903</v>
      </c>
      <c r="F2882" s="6">
        <v>0.15625</v>
      </c>
      <c r="G2882">
        <v>-10.308</v>
      </c>
      <c r="H2882">
        <v>43.552</v>
      </c>
      <c r="I2882" t="s">
        <v>126</v>
      </c>
      <c r="J2882" t="s">
        <v>1005</v>
      </c>
      <c r="K2882" t="s">
        <v>105</v>
      </c>
    </row>
    <row r="2883" spans="1:11" x14ac:dyDescent="0.3">
      <c r="A2883" t="s">
        <v>4409</v>
      </c>
      <c r="B2883" t="s">
        <v>53</v>
      </c>
      <c r="C2883">
        <v>7</v>
      </c>
      <c r="D2883">
        <v>3</v>
      </c>
      <c r="E2883">
        <v>1920</v>
      </c>
      <c r="F2883" s="6">
        <v>0.10416666666666667</v>
      </c>
      <c r="G2883">
        <v>-5.3890000000000002</v>
      </c>
      <c r="H2883">
        <v>52.156999999999996</v>
      </c>
      <c r="I2883" t="s">
        <v>126</v>
      </c>
      <c r="J2883" t="s">
        <v>4410</v>
      </c>
      <c r="K2883" t="s">
        <v>105</v>
      </c>
    </row>
    <row r="2884" spans="1:11" x14ac:dyDescent="0.3">
      <c r="A2884" t="s">
        <v>4411</v>
      </c>
      <c r="B2884" t="s">
        <v>168</v>
      </c>
      <c r="C2884">
        <v>25</v>
      </c>
      <c r="D2884">
        <v>1</v>
      </c>
      <c r="E2884">
        <v>1933</v>
      </c>
      <c r="F2884" s="6">
        <v>0.90625</v>
      </c>
      <c r="G2884">
        <v>-120.578</v>
      </c>
      <c r="H2884">
        <v>15.669</v>
      </c>
      <c r="I2884" t="s">
        <v>326</v>
      </c>
      <c r="J2884" t="s">
        <v>4412</v>
      </c>
      <c r="K2884" t="s">
        <v>105</v>
      </c>
    </row>
    <row r="2885" spans="1:11" x14ac:dyDescent="0.3">
      <c r="A2885" t="s">
        <v>4413</v>
      </c>
      <c r="B2885" t="s">
        <v>53</v>
      </c>
      <c r="C2885">
        <v>7</v>
      </c>
      <c r="D2885">
        <v>9</v>
      </c>
      <c r="E2885">
        <v>1954</v>
      </c>
      <c r="F2885" s="6">
        <v>0.86111111111111116</v>
      </c>
      <c r="G2885">
        <v>-118.24299999999999</v>
      </c>
      <c r="H2885">
        <v>34.052</v>
      </c>
      <c r="I2885" t="s">
        <v>171</v>
      </c>
      <c r="J2885" t="s">
        <v>536</v>
      </c>
      <c r="K2885" t="s">
        <v>105</v>
      </c>
    </row>
    <row r="2886" spans="1:11" x14ac:dyDescent="0.3">
      <c r="A2886" t="s">
        <v>4414</v>
      </c>
      <c r="B2886" t="s">
        <v>53</v>
      </c>
      <c r="C2886">
        <v>7</v>
      </c>
      <c r="D2886">
        <v>7</v>
      </c>
      <c r="E2886">
        <v>1914</v>
      </c>
      <c r="F2886" s="6">
        <v>0.9375</v>
      </c>
      <c r="G2886">
        <v>-4.891</v>
      </c>
      <c r="H2886">
        <v>52.372999999999998</v>
      </c>
      <c r="I2886" t="s">
        <v>108</v>
      </c>
      <c r="J2886" t="s">
        <v>217</v>
      </c>
      <c r="K2886" t="s">
        <v>105</v>
      </c>
    </row>
    <row r="2887" spans="1:11" x14ac:dyDescent="0.3">
      <c r="A2887" t="s">
        <v>4415</v>
      </c>
      <c r="B2887" t="s">
        <v>168</v>
      </c>
      <c r="C2887">
        <v>27</v>
      </c>
      <c r="D2887">
        <v>4</v>
      </c>
      <c r="E2887">
        <v>1927</v>
      </c>
      <c r="F2887" s="6">
        <v>0.66666666666666663</v>
      </c>
      <c r="G2887">
        <v>92.685000000000002</v>
      </c>
      <c r="H2887">
        <v>36.225999999999999</v>
      </c>
      <c r="I2887" t="s">
        <v>144</v>
      </c>
      <c r="J2887" t="s">
        <v>4416</v>
      </c>
      <c r="K2887" t="s">
        <v>105</v>
      </c>
    </row>
    <row r="2888" spans="1:11" x14ac:dyDescent="0.3">
      <c r="A2888" t="s">
        <v>4417</v>
      </c>
      <c r="B2888" t="s">
        <v>53</v>
      </c>
      <c r="C2888">
        <v>29</v>
      </c>
      <c r="D2888">
        <v>6</v>
      </c>
      <c r="E2888">
        <v>1934</v>
      </c>
      <c r="F2888" s="6">
        <v>0.32083333333333336</v>
      </c>
      <c r="G2888">
        <v>81.691000000000003</v>
      </c>
      <c r="H2888">
        <v>41.505000000000003</v>
      </c>
      <c r="I2888" t="s">
        <v>106</v>
      </c>
      <c r="J2888" t="s">
        <v>389</v>
      </c>
      <c r="K2888" t="s">
        <v>105</v>
      </c>
    </row>
    <row r="2889" spans="1:11" x14ac:dyDescent="0.3">
      <c r="A2889" t="s">
        <v>4418</v>
      </c>
      <c r="B2889" t="s">
        <v>168</v>
      </c>
      <c r="C2889">
        <v>25</v>
      </c>
      <c r="D2889">
        <v>4</v>
      </c>
      <c r="E2889">
        <v>1926</v>
      </c>
      <c r="F2889" s="6">
        <v>0.41666666666666669</v>
      </c>
      <c r="G2889">
        <v>6.8739999999999997</v>
      </c>
      <c r="H2889">
        <v>43.557000000000002</v>
      </c>
      <c r="I2889" t="s">
        <v>126</v>
      </c>
      <c r="J2889" t="s">
        <v>4419</v>
      </c>
      <c r="K2889" t="s">
        <v>105</v>
      </c>
    </row>
    <row r="2890" spans="1:11" x14ac:dyDescent="0.3">
      <c r="A2890" t="s">
        <v>4420</v>
      </c>
      <c r="B2890" t="s">
        <v>168</v>
      </c>
      <c r="C2890">
        <v>28</v>
      </c>
      <c r="D2890">
        <v>2</v>
      </c>
      <c r="E2890">
        <v>1958</v>
      </c>
      <c r="F2890" s="6">
        <v>0.2722222222222222</v>
      </c>
      <c r="G2890">
        <v>70.983999999999995</v>
      </c>
      <c r="H2890">
        <v>42.377000000000002</v>
      </c>
      <c r="I2890" t="s">
        <v>144</v>
      </c>
      <c r="J2890" t="s">
        <v>4421</v>
      </c>
      <c r="K2890" t="s">
        <v>105</v>
      </c>
    </row>
    <row r="2891" spans="1:11" x14ac:dyDescent="0.3">
      <c r="A2891" t="s">
        <v>4422</v>
      </c>
      <c r="B2891" t="s">
        <v>168</v>
      </c>
      <c r="C2891">
        <v>23</v>
      </c>
      <c r="D2891">
        <v>1</v>
      </c>
      <c r="E2891">
        <v>1974</v>
      </c>
      <c r="F2891" s="6">
        <v>0.36458333333333331</v>
      </c>
      <c r="G2891">
        <v>-0.51200000000000001</v>
      </c>
      <c r="H2891">
        <v>49.353999999999999</v>
      </c>
      <c r="I2891" t="s">
        <v>126</v>
      </c>
      <c r="J2891" t="s">
        <v>4423</v>
      </c>
      <c r="K2891" t="s">
        <v>105</v>
      </c>
    </row>
    <row r="2892" spans="1:11" x14ac:dyDescent="0.3">
      <c r="A2892" t="s">
        <v>4424</v>
      </c>
      <c r="B2892" t="s">
        <v>168</v>
      </c>
      <c r="C2892">
        <v>12</v>
      </c>
      <c r="D2892">
        <v>9</v>
      </c>
      <c r="E2892">
        <v>1956</v>
      </c>
      <c r="F2892" s="6">
        <v>0.5625</v>
      </c>
      <c r="G2892">
        <v>-2.351</v>
      </c>
      <c r="H2892">
        <v>48.856999999999999</v>
      </c>
      <c r="I2892" t="s">
        <v>126</v>
      </c>
      <c r="J2892" t="s">
        <v>155</v>
      </c>
      <c r="K2892" t="s">
        <v>105</v>
      </c>
    </row>
    <row r="2893" spans="1:11" x14ac:dyDescent="0.3">
      <c r="A2893" t="s">
        <v>4425</v>
      </c>
      <c r="B2893" t="s">
        <v>168</v>
      </c>
      <c r="C2893">
        <v>11</v>
      </c>
      <c r="D2893">
        <v>2</v>
      </c>
      <c r="E2893">
        <v>1921</v>
      </c>
      <c r="F2893" s="6">
        <v>0.39583333333333331</v>
      </c>
      <c r="G2893">
        <v>-2.351</v>
      </c>
      <c r="H2893">
        <v>48.856999999999999</v>
      </c>
      <c r="I2893" t="s">
        <v>108</v>
      </c>
      <c r="J2893" t="s">
        <v>155</v>
      </c>
      <c r="K2893" t="s">
        <v>105</v>
      </c>
    </row>
    <row r="2894" spans="1:11" x14ac:dyDescent="0.3">
      <c r="A2894" t="s">
        <v>4426</v>
      </c>
      <c r="B2894" t="s">
        <v>168</v>
      </c>
      <c r="C2894">
        <v>4</v>
      </c>
      <c r="D2894">
        <v>12</v>
      </c>
      <c r="E2894">
        <v>1931</v>
      </c>
      <c r="F2894" s="6">
        <v>0.60416666666666663</v>
      </c>
      <c r="G2894">
        <v>-2.351</v>
      </c>
      <c r="H2894">
        <v>48.856999999999999</v>
      </c>
      <c r="I2894" t="s">
        <v>108</v>
      </c>
      <c r="J2894" t="s">
        <v>155</v>
      </c>
      <c r="K2894" t="s">
        <v>105</v>
      </c>
    </row>
    <row r="2895" spans="1:11" x14ac:dyDescent="0.3">
      <c r="A2895" t="s">
        <v>4427</v>
      </c>
      <c r="B2895" t="s">
        <v>168</v>
      </c>
      <c r="C2895">
        <v>20</v>
      </c>
      <c r="D2895">
        <v>11</v>
      </c>
      <c r="E2895">
        <v>1972</v>
      </c>
      <c r="F2895" s="6">
        <v>4.1666666666666664E-2</v>
      </c>
      <c r="G2895">
        <v>-5.6070000000000002</v>
      </c>
      <c r="H2895">
        <v>46.152000000000001</v>
      </c>
      <c r="I2895" t="s">
        <v>126</v>
      </c>
      <c r="J2895" t="s">
        <v>4428</v>
      </c>
      <c r="K2895" t="s">
        <v>105</v>
      </c>
    </row>
    <row r="2896" spans="1:11" x14ac:dyDescent="0.3">
      <c r="A2896" t="s">
        <v>4429</v>
      </c>
      <c r="B2896" t="s">
        <v>168</v>
      </c>
      <c r="C2896">
        <v>2</v>
      </c>
      <c r="D2896">
        <v>8</v>
      </c>
      <c r="E2896">
        <v>1972</v>
      </c>
      <c r="F2896" s="6">
        <v>0.55902777777777779</v>
      </c>
      <c r="G2896">
        <v>-6.8689999999999998</v>
      </c>
      <c r="H2896">
        <v>46.177999999999997</v>
      </c>
      <c r="I2896" t="s">
        <v>126</v>
      </c>
      <c r="J2896" t="s">
        <v>498</v>
      </c>
      <c r="K2896" t="s">
        <v>105</v>
      </c>
    </row>
    <row r="2897" spans="1:11" x14ac:dyDescent="0.3">
      <c r="A2897" t="s">
        <v>4430</v>
      </c>
      <c r="B2897" t="s">
        <v>168</v>
      </c>
      <c r="C2897">
        <v>21</v>
      </c>
      <c r="D2897">
        <v>12</v>
      </c>
      <c r="E2897">
        <v>1959</v>
      </c>
      <c r="F2897" s="6">
        <v>0.79166666666666663</v>
      </c>
      <c r="G2897">
        <v>0.77300000000000002</v>
      </c>
      <c r="H2897">
        <v>43.488</v>
      </c>
      <c r="I2897" t="s">
        <v>126</v>
      </c>
      <c r="J2897" t="s">
        <v>454</v>
      </c>
      <c r="K2897" t="s">
        <v>105</v>
      </c>
    </row>
    <row r="2898" spans="1:11" x14ac:dyDescent="0.3">
      <c r="A2898" t="s">
        <v>4431</v>
      </c>
      <c r="B2898" t="s">
        <v>53</v>
      </c>
      <c r="C2898">
        <v>4</v>
      </c>
      <c r="D2898">
        <v>1</v>
      </c>
      <c r="E2898">
        <v>1929</v>
      </c>
      <c r="F2898" s="6">
        <v>0.58333333333333337</v>
      </c>
      <c r="G2898">
        <v>84.207999999999998</v>
      </c>
      <c r="H2898">
        <v>40.042000000000002</v>
      </c>
      <c r="I2898" t="s">
        <v>144</v>
      </c>
      <c r="J2898" t="s">
        <v>2806</v>
      </c>
      <c r="K2898" t="s">
        <v>105</v>
      </c>
    </row>
    <row r="2899" spans="1:11" x14ac:dyDescent="0.3">
      <c r="A2899" t="s">
        <v>4432</v>
      </c>
      <c r="B2899" t="s">
        <v>53</v>
      </c>
      <c r="C2899">
        <v>16</v>
      </c>
      <c r="D2899">
        <v>8</v>
      </c>
      <c r="E2899">
        <v>1903</v>
      </c>
      <c r="F2899" s="6">
        <v>2.0833333333333332E-2</v>
      </c>
      <c r="G2899">
        <v>-5.6630000000000003</v>
      </c>
      <c r="H2899">
        <v>51.975000000000001</v>
      </c>
      <c r="I2899" t="s">
        <v>108</v>
      </c>
      <c r="J2899" t="s">
        <v>4433</v>
      </c>
      <c r="K2899" t="s">
        <v>105</v>
      </c>
    </row>
    <row r="2900" spans="1:11" x14ac:dyDescent="0.3">
      <c r="A2900" t="s">
        <v>4434</v>
      </c>
      <c r="B2900" t="s">
        <v>53</v>
      </c>
      <c r="C2900">
        <v>23</v>
      </c>
      <c r="D2900">
        <v>6</v>
      </c>
      <c r="E2900">
        <v>1873</v>
      </c>
      <c r="F2900" s="6">
        <v>0.5</v>
      </c>
      <c r="G2900">
        <v>-6.5659999999999998</v>
      </c>
      <c r="H2900">
        <v>53.213999999999999</v>
      </c>
      <c r="I2900" t="s">
        <v>147</v>
      </c>
      <c r="J2900" t="s">
        <v>4435</v>
      </c>
      <c r="K2900" t="s">
        <v>105</v>
      </c>
    </row>
    <row r="2901" spans="1:11" x14ac:dyDescent="0.3">
      <c r="A2901" t="s">
        <v>4436</v>
      </c>
      <c r="B2901" t="s">
        <v>53</v>
      </c>
      <c r="C2901">
        <v>24</v>
      </c>
      <c r="D2901">
        <v>7</v>
      </c>
      <c r="E2901">
        <v>1929</v>
      </c>
      <c r="F2901" s="6">
        <v>0.54166666666666663</v>
      </c>
      <c r="G2901">
        <v>81.305000000000007</v>
      </c>
      <c r="H2901">
        <v>37.609000000000002</v>
      </c>
      <c r="I2901" t="s">
        <v>106</v>
      </c>
      <c r="J2901" t="s">
        <v>4437</v>
      </c>
      <c r="K2901" t="s">
        <v>105</v>
      </c>
    </row>
    <row r="2902" spans="1:11" x14ac:dyDescent="0.3">
      <c r="A2902" t="s">
        <v>4438</v>
      </c>
      <c r="B2902" t="s">
        <v>53</v>
      </c>
      <c r="C2902">
        <v>26</v>
      </c>
      <c r="D2902">
        <v>12</v>
      </c>
      <c r="E2902">
        <v>1914</v>
      </c>
      <c r="F2902" s="6">
        <v>0.13194444444444445</v>
      </c>
      <c r="G2902">
        <v>-5.12</v>
      </c>
      <c r="H2902">
        <v>52.091999999999999</v>
      </c>
      <c r="I2902" t="s">
        <v>126</v>
      </c>
      <c r="J2902" t="s">
        <v>626</v>
      </c>
      <c r="K2902" t="s">
        <v>105</v>
      </c>
    </row>
    <row r="2903" spans="1:11" x14ac:dyDescent="0.3">
      <c r="A2903" t="s">
        <v>4439</v>
      </c>
      <c r="B2903" t="s">
        <v>53</v>
      </c>
      <c r="C2903">
        <v>28</v>
      </c>
      <c r="D2903">
        <v>3</v>
      </c>
      <c r="E2903">
        <v>1892</v>
      </c>
      <c r="F2903" s="6">
        <v>0.19444444444444445</v>
      </c>
      <c r="G2903">
        <v>-3.722</v>
      </c>
      <c r="H2903">
        <v>51.054000000000002</v>
      </c>
      <c r="I2903" t="s">
        <v>147</v>
      </c>
      <c r="J2903" t="s">
        <v>1687</v>
      </c>
      <c r="K2903" t="s">
        <v>105</v>
      </c>
    </row>
    <row r="2904" spans="1:11" x14ac:dyDescent="0.3">
      <c r="A2904" t="s">
        <v>4440</v>
      </c>
      <c r="B2904" t="s">
        <v>53</v>
      </c>
      <c r="C2904">
        <v>21</v>
      </c>
      <c r="D2904">
        <v>8</v>
      </c>
      <c r="E2904">
        <v>1913</v>
      </c>
      <c r="F2904" s="6">
        <v>9.7222222222222224E-2</v>
      </c>
      <c r="G2904">
        <v>-118.24299999999999</v>
      </c>
      <c r="H2904">
        <v>34.052</v>
      </c>
      <c r="I2904" t="s">
        <v>137</v>
      </c>
      <c r="J2904" t="s">
        <v>536</v>
      </c>
      <c r="K2904" t="s">
        <v>105</v>
      </c>
    </row>
    <row r="2905" spans="1:11" x14ac:dyDescent="0.3">
      <c r="A2905" t="s">
        <v>4441</v>
      </c>
      <c r="B2905" t="s">
        <v>53</v>
      </c>
      <c r="C2905">
        <v>19</v>
      </c>
      <c r="D2905">
        <v>6</v>
      </c>
      <c r="E2905">
        <v>1815</v>
      </c>
      <c r="F2905" s="6">
        <v>0.75</v>
      </c>
      <c r="G2905">
        <v>-4.891</v>
      </c>
      <c r="H2905">
        <v>52.372999999999998</v>
      </c>
      <c r="I2905" t="s">
        <v>147</v>
      </c>
      <c r="J2905" t="s">
        <v>217</v>
      </c>
      <c r="K2905" t="s">
        <v>105</v>
      </c>
    </row>
    <row r="2906" spans="1:11" x14ac:dyDescent="0.3">
      <c r="A2906" t="s">
        <v>4442</v>
      </c>
      <c r="B2906" t="s">
        <v>53</v>
      </c>
      <c r="C2906">
        <v>10</v>
      </c>
      <c r="D2906">
        <v>5</v>
      </c>
      <c r="E2906">
        <v>1913</v>
      </c>
      <c r="F2906" s="6">
        <v>0.1875</v>
      </c>
      <c r="G2906">
        <v>-4.7530000000000001</v>
      </c>
      <c r="H2906">
        <v>51.642000000000003</v>
      </c>
      <c r="I2906" t="s">
        <v>108</v>
      </c>
      <c r="J2906" t="s">
        <v>4443</v>
      </c>
      <c r="K2906" t="s">
        <v>105</v>
      </c>
    </row>
    <row r="2907" spans="1:11" x14ac:dyDescent="0.3">
      <c r="A2907" t="s">
        <v>4444</v>
      </c>
      <c r="B2907" t="s">
        <v>53</v>
      </c>
      <c r="C2907">
        <v>22</v>
      </c>
      <c r="D2907">
        <v>6</v>
      </c>
      <c r="E2907">
        <v>1915</v>
      </c>
      <c r="F2907" s="6">
        <v>0.83333333333333337</v>
      </c>
      <c r="G2907">
        <v>-118.181</v>
      </c>
      <c r="H2907">
        <v>33.771999999999998</v>
      </c>
      <c r="I2907" t="s">
        <v>137</v>
      </c>
      <c r="J2907" t="s">
        <v>2285</v>
      </c>
      <c r="K2907" t="s">
        <v>105</v>
      </c>
    </row>
    <row r="2908" spans="1:11" x14ac:dyDescent="0.3">
      <c r="A2908" t="s">
        <v>4445</v>
      </c>
      <c r="B2908" t="s">
        <v>53</v>
      </c>
      <c r="C2908">
        <v>24</v>
      </c>
      <c r="D2908">
        <v>9</v>
      </c>
      <c r="E2908">
        <v>1922</v>
      </c>
      <c r="F2908" s="6">
        <v>0.12222222222222222</v>
      </c>
      <c r="G2908">
        <v>93.263999999999996</v>
      </c>
      <c r="H2908">
        <v>44.976999999999997</v>
      </c>
      <c r="I2908" t="s">
        <v>144</v>
      </c>
      <c r="J2908" t="s">
        <v>1680</v>
      </c>
      <c r="K2908" t="s">
        <v>105</v>
      </c>
    </row>
    <row r="2909" spans="1:11" x14ac:dyDescent="0.3">
      <c r="A2909" t="s">
        <v>4446</v>
      </c>
      <c r="B2909" t="s">
        <v>168</v>
      </c>
      <c r="C2909">
        <v>28</v>
      </c>
      <c r="D2909">
        <v>1</v>
      </c>
      <c r="E2909">
        <v>1814</v>
      </c>
      <c r="F2909" s="6">
        <v>0.5</v>
      </c>
      <c r="G2909">
        <v>-2.351</v>
      </c>
      <c r="H2909">
        <v>48.856999999999999</v>
      </c>
      <c r="I2909" t="s">
        <v>150</v>
      </c>
      <c r="J2909" t="s">
        <v>155</v>
      </c>
      <c r="K2909" t="s">
        <v>105</v>
      </c>
    </row>
    <row r="2910" spans="1:11" x14ac:dyDescent="0.3">
      <c r="A2910" t="s">
        <v>4447</v>
      </c>
      <c r="B2910" t="s">
        <v>53</v>
      </c>
      <c r="C2910">
        <v>2</v>
      </c>
      <c r="D2910">
        <v>8</v>
      </c>
      <c r="E2910">
        <v>1924</v>
      </c>
      <c r="F2910" s="6">
        <v>0.52083333333333337</v>
      </c>
      <c r="G2910">
        <v>-12.494</v>
      </c>
      <c r="H2910">
        <v>41.890999999999998</v>
      </c>
      <c r="I2910" t="s">
        <v>126</v>
      </c>
      <c r="J2910" t="s">
        <v>297</v>
      </c>
      <c r="K2910" t="s">
        <v>105</v>
      </c>
    </row>
    <row r="2911" spans="1:11" x14ac:dyDescent="0.3">
      <c r="A2911" t="s">
        <v>4448</v>
      </c>
      <c r="B2911" t="s">
        <v>53</v>
      </c>
      <c r="C2911">
        <v>26</v>
      </c>
      <c r="D2911">
        <v>3</v>
      </c>
      <c r="E2911">
        <v>1970</v>
      </c>
      <c r="F2911" s="6">
        <v>0.375</v>
      </c>
      <c r="G2911">
        <v>-8.7420000000000009</v>
      </c>
      <c r="H2911">
        <v>46.002000000000002</v>
      </c>
      <c r="I2911" t="s">
        <v>126</v>
      </c>
      <c r="J2911" t="s">
        <v>4449</v>
      </c>
      <c r="K2911" t="s">
        <v>105</v>
      </c>
    </row>
    <row r="2912" spans="1:11" x14ac:dyDescent="0.3">
      <c r="A2912" t="s">
        <v>4450</v>
      </c>
      <c r="B2912" t="s">
        <v>53</v>
      </c>
      <c r="C2912">
        <v>29</v>
      </c>
      <c r="D2912">
        <v>10</v>
      </c>
      <c r="E2912">
        <v>1884</v>
      </c>
      <c r="F2912" s="6">
        <v>0.3125</v>
      </c>
      <c r="G2912">
        <v>-11.775</v>
      </c>
      <c r="H2912">
        <v>44.875999999999998</v>
      </c>
      <c r="I2912" t="s">
        <v>203</v>
      </c>
      <c r="J2912" t="s">
        <v>4451</v>
      </c>
      <c r="K2912" t="s">
        <v>105</v>
      </c>
    </row>
    <row r="2913" spans="1:11" x14ac:dyDescent="0.3">
      <c r="A2913" t="s">
        <v>4452</v>
      </c>
      <c r="B2913" t="s">
        <v>53</v>
      </c>
      <c r="C2913">
        <v>17</v>
      </c>
      <c r="D2913">
        <v>5</v>
      </c>
      <c r="E2913">
        <v>1965</v>
      </c>
      <c r="F2913" s="6">
        <v>0.27083333333333331</v>
      </c>
      <c r="G2913">
        <v>-12.494</v>
      </c>
      <c r="H2913">
        <v>41.890999999999998</v>
      </c>
      <c r="I2913" t="s">
        <v>126</v>
      </c>
      <c r="J2913" t="s">
        <v>297</v>
      </c>
      <c r="K2913" t="s">
        <v>105</v>
      </c>
    </row>
    <row r="2914" spans="1:11" x14ac:dyDescent="0.3">
      <c r="A2914" t="s">
        <v>4453</v>
      </c>
      <c r="B2914" t="s">
        <v>53</v>
      </c>
      <c r="C2914">
        <v>4</v>
      </c>
      <c r="D2914">
        <v>4</v>
      </c>
      <c r="E2914">
        <v>1905</v>
      </c>
      <c r="F2914" s="6">
        <v>0.69444444444444442</v>
      </c>
      <c r="G2914">
        <v>-11.257</v>
      </c>
      <c r="H2914">
        <v>43.768999999999998</v>
      </c>
      <c r="I2914" t="s">
        <v>126</v>
      </c>
      <c r="J2914" t="s">
        <v>735</v>
      </c>
      <c r="K2914" t="s">
        <v>105</v>
      </c>
    </row>
    <row r="2915" spans="1:11" x14ac:dyDescent="0.3">
      <c r="A2915" t="s">
        <v>4454</v>
      </c>
      <c r="B2915" t="s">
        <v>53</v>
      </c>
      <c r="C2915">
        <v>20</v>
      </c>
      <c r="D2915">
        <v>7</v>
      </c>
      <c r="E2915">
        <v>1952</v>
      </c>
      <c r="F2915" s="6">
        <v>0.20833333333333334</v>
      </c>
      <c r="G2915">
        <v>-12.494</v>
      </c>
      <c r="H2915">
        <v>41.890999999999998</v>
      </c>
      <c r="I2915" t="s">
        <v>126</v>
      </c>
      <c r="J2915" t="s">
        <v>4455</v>
      </c>
      <c r="K2915" t="s">
        <v>105</v>
      </c>
    </row>
    <row r="2916" spans="1:11" x14ac:dyDescent="0.3">
      <c r="A2916" t="s">
        <v>4456</v>
      </c>
      <c r="B2916" t="s">
        <v>53</v>
      </c>
      <c r="C2916">
        <v>22</v>
      </c>
      <c r="D2916">
        <v>3</v>
      </c>
      <c r="E2916">
        <v>1972</v>
      </c>
      <c r="F2916" s="6">
        <v>0.32777777777777778</v>
      </c>
      <c r="G2916">
        <v>-118.24299999999999</v>
      </c>
      <c r="H2916">
        <v>34.052</v>
      </c>
      <c r="I2916" t="s">
        <v>137</v>
      </c>
      <c r="J2916" t="s">
        <v>536</v>
      </c>
      <c r="K2916" t="s">
        <v>105</v>
      </c>
    </row>
    <row r="2917" spans="1:11" x14ac:dyDescent="0.3">
      <c r="A2917" t="s">
        <v>4457</v>
      </c>
      <c r="B2917" t="s">
        <v>53</v>
      </c>
      <c r="C2917">
        <v>14</v>
      </c>
      <c r="D2917">
        <v>3</v>
      </c>
      <c r="E2917">
        <v>1943</v>
      </c>
      <c r="F2917" s="6">
        <v>0.62847222222222221</v>
      </c>
      <c r="G2917">
        <v>-8.6180000000000003</v>
      </c>
      <c r="H2917">
        <v>45.445</v>
      </c>
      <c r="I2917" t="s">
        <v>126</v>
      </c>
      <c r="J2917" t="s">
        <v>3558</v>
      </c>
      <c r="K2917" t="s">
        <v>105</v>
      </c>
    </row>
    <row r="2918" spans="1:11" x14ac:dyDescent="0.3">
      <c r="A2918" t="s">
        <v>4458</v>
      </c>
      <c r="B2918" t="s">
        <v>53</v>
      </c>
      <c r="C2918">
        <v>10</v>
      </c>
      <c r="D2918">
        <v>11</v>
      </c>
      <c r="E2918">
        <v>1894</v>
      </c>
      <c r="F2918" s="6">
        <v>0.41666666666666669</v>
      </c>
      <c r="G2918">
        <v>-11.301</v>
      </c>
      <c r="H2918">
        <v>45.65</v>
      </c>
      <c r="I2918" t="s">
        <v>126</v>
      </c>
      <c r="J2918" t="s">
        <v>4459</v>
      </c>
      <c r="K2918" t="s">
        <v>105</v>
      </c>
    </row>
    <row r="2919" spans="1:11" x14ac:dyDescent="0.3">
      <c r="A2919" t="s">
        <v>4460</v>
      </c>
      <c r="B2919" t="s">
        <v>53</v>
      </c>
      <c r="C2919">
        <v>7</v>
      </c>
      <c r="D2919">
        <v>8</v>
      </c>
      <c r="E2919">
        <v>1838</v>
      </c>
      <c r="F2919" s="6">
        <v>0.4375</v>
      </c>
      <c r="G2919">
        <v>-13.411</v>
      </c>
      <c r="H2919">
        <v>52.523000000000003</v>
      </c>
      <c r="I2919" t="s">
        <v>208</v>
      </c>
      <c r="J2919" t="s">
        <v>4461</v>
      </c>
      <c r="K2919" t="s">
        <v>105</v>
      </c>
    </row>
    <row r="2920" spans="1:11" x14ac:dyDescent="0.3">
      <c r="A2920" t="s">
        <v>4462</v>
      </c>
      <c r="B2920" t="s">
        <v>168</v>
      </c>
      <c r="C2920">
        <v>14</v>
      </c>
      <c r="D2920">
        <v>8</v>
      </c>
      <c r="E2920">
        <v>1957</v>
      </c>
      <c r="F2920" s="6">
        <v>0.14305555555555555</v>
      </c>
      <c r="G2920">
        <v>80.194999999999993</v>
      </c>
      <c r="H2920">
        <v>25.774999999999999</v>
      </c>
      <c r="I2920" t="s">
        <v>106</v>
      </c>
      <c r="J2920" t="s">
        <v>2098</v>
      </c>
      <c r="K2920" t="s">
        <v>105</v>
      </c>
    </row>
    <row r="2921" spans="1:11" x14ac:dyDescent="0.3">
      <c r="A2921" t="s">
        <v>4463</v>
      </c>
      <c r="B2921" t="s">
        <v>168</v>
      </c>
      <c r="C2921">
        <v>9</v>
      </c>
      <c r="D2921">
        <v>7</v>
      </c>
      <c r="E2921">
        <v>1964</v>
      </c>
      <c r="F2921" s="6">
        <v>0.58888888888888891</v>
      </c>
      <c r="G2921">
        <v>122.42</v>
      </c>
      <c r="H2921">
        <v>37.78</v>
      </c>
      <c r="I2921" t="s">
        <v>171</v>
      </c>
      <c r="J2921" t="s">
        <v>172</v>
      </c>
      <c r="K2921" t="s">
        <v>105</v>
      </c>
    </row>
    <row r="2922" spans="1:11" x14ac:dyDescent="0.3">
      <c r="A2922" t="s">
        <v>4464</v>
      </c>
      <c r="B2922" t="s">
        <v>168</v>
      </c>
      <c r="C2922">
        <v>3</v>
      </c>
      <c r="D2922">
        <v>5</v>
      </c>
      <c r="E2922">
        <v>1975</v>
      </c>
      <c r="F2922" s="6">
        <v>0.50763888888888886</v>
      </c>
      <c r="G2922">
        <v>-118.492</v>
      </c>
      <c r="H2922">
        <v>34.011000000000003</v>
      </c>
      <c r="I2922" t="s">
        <v>171</v>
      </c>
      <c r="J2922" t="s">
        <v>206</v>
      </c>
      <c r="K2922" t="s">
        <v>105</v>
      </c>
    </row>
    <row r="2923" spans="1:11" x14ac:dyDescent="0.3">
      <c r="A2923" t="s">
        <v>4465</v>
      </c>
      <c r="B2923" t="s">
        <v>168</v>
      </c>
      <c r="C2923">
        <v>29</v>
      </c>
      <c r="D2923">
        <v>8</v>
      </c>
      <c r="E2923">
        <v>1994</v>
      </c>
      <c r="F2923" s="6">
        <v>0.64722222222222225</v>
      </c>
      <c r="G2923">
        <v>-122.44199999999999</v>
      </c>
      <c r="H2923">
        <v>47.253</v>
      </c>
      <c r="I2923" t="s">
        <v>171</v>
      </c>
      <c r="J2923" t="s">
        <v>4395</v>
      </c>
      <c r="K2923" t="s">
        <v>105</v>
      </c>
    </row>
    <row r="2924" spans="1:11" x14ac:dyDescent="0.3">
      <c r="A2924" t="s">
        <v>4466</v>
      </c>
      <c r="B2924" t="s">
        <v>168</v>
      </c>
      <c r="C2924">
        <v>9</v>
      </c>
      <c r="D2924">
        <v>3</v>
      </c>
      <c r="E2924">
        <v>1974</v>
      </c>
      <c r="F2924" s="6">
        <v>0.77638888888888891</v>
      </c>
      <c r="G2924">
        <v>-118.24299999999999</v>
      </c>
      <c r="H2924">
        <v>34.052</v>
      </c>
      <c r="I2924" t="s">
        <v>171</v>
      </c>
      <c r="J2924" t="s">
        <v>536</v>
      </c>
      <c r="K2924" t="s">
        <v>105</v>
      </c>
    </row>
    <row r="2925" spans="1:11" x14ac:dyDescent="0.3">
      <c r="A2925" t="s">
        <v>4467</v>
      </c>
      <c r="B2925" t="s">
        <v>53</v>
      </c>
      <c r="C2925">
        <v>23</v>
      </c>
      <c r="D2925">
        <v>3</v>
      </c>
      <c r="E2925">
        <v>1937</v>
      </c>
      <c r="F2925" s="6">
        <v>0.2902777777777778</v>
      </c>
      <c r="G2925">
        <v>-118.24299999999999</v>
      </c>
      <c r="H2925">
        <v>34.052</v>
      </c>
      <c r="I2925" t="s">
        <v>137</v>
      </c>
      <c r="J2925" t="s">
        <v>536</v>
      </c>
      <c r="K2925" t="s">
        <v>105</v>
      </c>
    </row>
    <row r="2926" spans="1:11" x14ac:dyDescent="0.3">
      <c r="A2926" t="s">
        <v>4468</v>
      </c>
      <c r="B2926" t="s">
        <v>53</v>
      </c>
      <c r="C2926">
        <v>1</v>
      </c>
      <c r="D2926">
        <v>7</v>
      </c>
      <c r="E2926">
        <v>1940</v>
      </c>
      <c r="F2926" s="6">
        <v>0.61458333333333337</v>
      </c>
      <c r="G2926">
        <v>4.2569999999999997</v>
      </c>
      <c r="H2926">
        <v>55.866</v>
      </c>
      <c r="I2926" t="s">
        <v>126</v>
      </c>
      <c r="J2926" t="s">
        <v>211</v>
      </c>
      <c r="K2926" t="s">
        <v>105</v>
      </c>
    </row>
    <row r="2927" spans="1:11" x14ac:dyDescent="0.3">
      <c r="A2927" t="s">
        <v>4469</v>
      </c>
      <c r="B2927" t="s">
        <v>53</v>
      </c>
      <c r="C2927">
        <v>7</v>
      </c>
      <c r="D2927">
        <v>9</v>
      </c>
      <c r="E2927">
        <v>1954</v>
      </c>
      <c r="F2927" s="6">
        <v>0.2326388888888889</v>
      </c>
      <c r="G2927">
        <v>84.513999999999996</v>
      </c>
      <c r="H2927">
        <v>39.103999999999999</v>
      </c>
      <c r="I2927" t="s">
        <v>106</v>
      </c>
      <c r="J2927" t="s">
        <v>140</v>
      </c>
      <c r="K2927" t="s">
        <v>105</v>
      </c>
    </row>
    <row r="2928" spans="1:11" x14ac:dyDescent="0.3">
      <c r="A2928" t="s">
        <v>4470</v>
      </c>
      <c r="B2928" t="s">
        <v>53</v>
      </c>
      <c r="C2928">
        <v>17</v>
      </c>
      <c r="D2928">
        <v>5</v>
      </c>
      <c r="E2928">
        <v>1962</v>
      </c>
      <c r="F2928" s="6">
        <v>0.75694444444444442</v>
      </c>
      <c r="G2928">
        <v>4.2569999999999997</v>
      </c>
      <c r="H2928">
        <v>55.866</v>
      </c>
      <c r="I2928" t="s">
        <v>126</v>
      </c>
      <c r="J2928" t="s">
        <v>211</v>
      </c>
      <c r="K2928" t="s">
        <v>105</v>
      </c>
    </row>
    <row r="2929" spans="1:11" x14ac:dyDescent="0.3">
      <c r="A2929" t="s">
        <v>4471</v>
      </c>
      <c r="B2929" t="s">
        <v>53</v>
      </c>
      <c r="C2929">
        <v>2</v>
      </c>
      <c r="D2929">
        <v>2</v>
      </c>
      <c r="E2929">
        <v>1976</v>
      </c>
      <c r="F2929" s="6">
        <v>0.55833333333333335</v>
      </c>
      <c r="G2929">
        <v>4.2569999999999997</v>
      </c>
      <c r="H2929">
        <v>55.866</v>
      </c>
      <c r="I2929" t="s">
        <v>108</v>
      </c>
      <c r="J2929" t="s">
        <v>211</v>
      </c>
      <c r="K2929" t="s">
        <v>105</v>
      </c>
    </row>
    <row r="2930" spans="1:11" x14ac:dyDescent="0.3">
      <c r="A2930" t="s">
        <v>4472</v>
      </c>
      <c r="B2930" t="s">
        <v>53</v>
      </c>
      <c r="C2930">
        <v>18</v>
      </c>
      <c r="D2930">
        <v>5</v>
      </c>
      <c r="E2930">
        <v>1971</v>
      </c>
      <c r="F2930" s="6">
        <v>1.2500000000000001E-2</v>
      </c>
      <c r="G2930">
        <v>90.149000000000001</v>
      </c>
      <c r="H2930">
        <v>38.902999999999999</v>
      </c>
      <c r="I2930" t="s">
        <v>144</v>
      </c>
      <c r="J2930" t="s">
        <v>4473</v>
      </c>
      <c r="K2930" t="s">
        <v>105</v>
      </c>
    </row>
    <row r="2931" spans="1:11" x14ac:dyDescent="0.3">
      <c r="A2931" t="s">
        <v>4474</v>
      </c>
      <c r="B2931" t="s">
        <v>53</v>
      </c>
      <c r="C2931">
        <v>4</v>
      </c>
      <c r="D2931">
        <v>3</v>
      </c>
      <c r="E2931">
        <v>1929</v>
      </c>
      <c r="F2931" s="6">
        <v>0.84027777777777779</v>
      </c>
      <c r="G2931">
        <v>90.001999999999995</v>
      </c>
      <c r="H2931">
        <v>43.531999999999996</v>
      </c>
      <c r="I2931" t="s">
        <v>104</v>
      </c>
      <c r="J2931" t="s">
        <v>4475</v>
      </c>
      <c r="K2931" t="s">
        <v>105</v>
      </c>
    </row>
    <row r="2932" spans="1:11" x14ac:dyDescent="0.3">
      <c r="A2932" t="s">
        <v>4476</v>
      </c>
      <c r="B2932" t="s">
        <v>53</v>
      </c>
      <c r="C2932">
        <v>31</v>
      </c>
      <c r="D2932">
        <v>3</v>
      </c>
      <c r="E2932">
        <v>1932</v>
      </c>
      <c r="F2932" s="6">
        <v>0.97916666666666663</v>
      </c>
      <c r="G2932">
        <v>-118.24299999999999</v>
      </c>
      <c r="H2932">
        <v>34.052</v>
      </c>
      <c r="I2932" t="s">
        <v>137</v>
      </c>
      <c r="J2932" t="s">
        <v>536</v>
      </c>
      <c r="K2932" t="s">
        <v>105</v>
      </c>
    </row>
    <row r="2933" spans="1:11" x14ac:dyDescent="0.3">
      <c r="A2933" t="s">
        <v>4477</v>
      </c>
      <c r="B2933" t="s">
        <v>53</v>
      </c>
      <c r="C2933">
        <v>22</v>
      </c>
      <c r="D2933">
        <v>4</v>
      </c>
      <c r="E2933">
        <v>1969</v>
      </c>
      <c r="F2933" s="6">
        <v>0.86805555555555558</v>
      </c>
      <c r="G2933">
        <v>3.161</v>
      </c>
      <c r="H2933">
        <v>56.113</v>
      </c>
      <c r="I2933" t="s">
        <v>126</v>
      </c>
      <c r="J2933" t="s">
        <v>4478</v>
      </c>
      <c r="K2933" t="s">
        <v>105</v>
      </c>
    </row>
    <row r="2934" spans="1:11" x14ac:dyDescent="0.3">
      <c r="A2934" t="s">
        <v>4479</v>
      </c>
      <c r="B2934" t="s">
        <v>53</v>
      </c>
      <c r="C2934">
        <v>25</v>
      </c>
      <c r="D2934">
        <v>4</v>
      </c>
      <c r="E2934">
        <v>1954</v>
      </c>
      <c r="F2934" s="6">
        <v>0.14374999999999999</v>
      </c>
      <c r="G2934">
        <v>-121.292</v>
      </c>
      <c r="H2934">
        <v>37.957999999999998</v>
      </c>
      <c r="I2934" t="s">
        <v>137</v>
      </c>
      <c r="J2934" t="s">
        <v>2789</v>
      </c>
      <c r="K2934" t="s">
        <v>105</v>
      </c>
    </row>
    <row r="2935" spans="1:11" x14ac:dyDescent="0.3">
      <c r="A2935" t="s">
        <v>4480</v>
      </c>
      <c r="B2935" t="s">
        <v>53</v>
      </c>
      <c r="C2935">
        <v>5</v>
      </c>
      <c r="D2935">
        <v>3</v>
      </c>
      <c r="E2935">
        <v>1962</v>
      </c>
      <c r="F2935" s="6">
        <v>0.85763888888888884</v>
      </c>
      <c r="G2935">
        <v>0.36899999999999999</v>
      </c>
      <c r="H2935">
        <v>51.174999999999997</v>
      </c>
      <c r="I2935" t="s">
        <v>108</v>
      </c>
      <c r="J2935" t="s">
        <v>3821</v>
      </c>
      <c r="K2935" t="s">
        <v>105</v>
      </c>
    </row>
    <row r="2936" spans="1:11" x14ac:dyDescent="0.3">
      <c r="A2936" t="s">
        <v>4481</v>
      </c>
      <c r="B2936" t="s">
        <v>53</v>
      </c>
      <c r="C2936">
        <v>10</v>
      </c>
      <c r="D2936">
        <v>1</v>
      </c>
      <c r="E2936">
        <v>1950</v>
      </c>
      <c r="F2936" s="6">
        <v>0.9375</v>
      </c>
      <c r="G2936">
        <v>79.382000000000005</v>
      </c>
      <c r="H2936">
        <v>43.652000000000001</v>
      </c>
      <c r="I2936" t="s">
        <v>144</v>
      </c>
      <c r="J2936" t="s">
        <v>4482</v>
      </c>
      <c r="K2936" t="s">
        <v>105</v>
      </c>
    </row>
    <row r="2937" spans="1:11" x14ac:dyDescent="0.3">
      <c r="A2937" t="s">
        <v>4483</v>
      </c>
      <c r="B2937" t="s">
        <v>53</v>
      </c>
      <c r="C2937">
        <v>12</v>
      </c>
      <c r="D2937">
        <v>9</v>
      </c>
      <c r="E2937">
        <v>1953</v>
      </c>
      <c r="F2937" s="6">
        <v>2.0833333333333332E-2</v>
      </c>
      <c r="G2937">
        <v>71.546999999999997</v>
      </c>
      <c r="H2937">
        <v>42.347000000000001</v>
      </c>
      <c r="I2937" t="s">
        <v>106</v>
      </c>
      <c r="J2937" t="s">
        <v>4484</v>
      </c>
      <c r="K2937" t="s">
        <v>105</v>
      </c>
    </row>
    <row r="2938" spans="1:11" x14ac:dyDescent="0.3">
      <c r="A2938" t="s">
        <v>4485</v>
      </c>
      <c r="B2938" t="s">
        <v>53</v>
      </c>
      <c r="C2938">
        <v>26</v>
      </c>
      <c r="D2938">
        <v>9</v>
      </c>
      <c r="E2938">
        <v>1922</v>
      </c>
      <c r="F2938" s="6">
        <v>0.95833333333333337</v>
      </c>
      <c r="G2938">
        <v>81.691000000000003</v>
      </c>
      <c r="H2938">
        <v>41.505000000000003</v>
      </c>
      <c r="I2938" t="s">
        <v>144</v>
      </c>
      <c r="J2938" t="s">
        <v>389</v>
      </c>
      <c r="K2938" t="s">
        <v>105</v>
      </c>
    </row>
    <row r="2939" spans="1:11" x14ac:dyDescent="0.3">
      <c r="A2939" t="s">
        <v>4486</v>
      </c>
      <c r="B2939" t="s">
        <v>168</v>
      </c>
      <c r="C2939">
        <v>13</v>
      </c>
      <c r="D2939">
        <v>9</v>
      </c>
      <c r="E2939">
        <v>1980</v>
      </c>
      <c r="F2939" s="6">
        <v>0.16666666666666666</v>
      </c>
      <c r="G2939">
        <v>-12.494</v>
      </c>
      <c r="H2939">
        <v>41.890999999999998</v>
      </c>
      <c r="I2939" t="s">
        <v>190</v>
      </c>
      <c r="J2939" t="s">
        <v>297</v>
      </c>
      <c r="K2939" t="s">
        <v>105</v>
      </c>
    </row>
    <row r="2940" spans="1:11" x14ac:dyDescent="0.3">
      <c r="A2940" t="s">
        <v>4487</v>
      </c>
      <c r="B2940" t="s">
        <v>53</v>
      </c>
      <c r="C2940">
        <v>24</v>
      </c>
      <c r="D2940">
        <v>5</v>
      </c>
      <c r="E2940">
        <v>1970</v>
      </c>
      <c r="F2940" s="6">
        <v>0.375</v>
      </c>
      <c r="G2940">
        <v>-8.4710000000000001</v>
      </c>
      <c r="H2940">
        <v>44.676000000000002</v>
      </c>
      <c r="I2940" t="s">
        <v>126</v>
      </c>
      <c r="J2940" t="s">
        <v>4488</v>
      </c>
      <c r="K2940" t="s">
        <v>105</v>
      </c>
    </row>
    <row r="2941" spans="1:11" x14ac:dyDescent="0.3">
      <c r="A2941" t="s">
        <v>4489</v>
      </c>
      <c r="B2941" t="s">
        <v>168</v>
      </c>
      <c r="C2941">
        <v>30</v>
      </c>
      <c r="D2941">
        <v>4</v>
      </c>
      <c r="E2941">
        <v>1966</v>
      </c>
      <c r="F2941" s="6">
        <v>2.0833333333333332E-2</v>
      </c>
      <c r="G2941">
        <v>-12.239000000000001</v>
      </c>
      <c r="H2941">
        <v>44.139000000000003</v>
      </c>
      <c r="I2941" t="s">
        <v>126</v>
      </c>
      <c r="J2941" t="s">
        <v>4490</v>
      </c>
      <c r="K2941" t="s">
        <v>105</v>
      </c>
    </row>
    <row r="2942" spans="1:11" x14ac:dyDescent="0.3">
      <c r="A2942" t="s">
        <v>4491</v>
      </c>
      <c r="B2942" t="s">
        <v>168</v>
      </c>
      <c r="C2942">
        <v>21</v>
      </c>
      <c r="D2942">
        <v>12</v>
      </c>
      <c r="E2942">
        <v>1946</v>
      </c>
      <c r="F2942" s="6">
        <v>0.76041666666666663</v>
      </c>
      <c r="G2942">
        <v>-9.1880000000000006</v>
      </c>
      <c r="H2942">
        <v>45.463999999999999</v>
      </c>
      <c r="I2942" t="s">
        <v>126</v>
      </c>
      <c r="J2942" t="s">
        <v>286</v>
      </c>
      <c r="K2942" t="s">
        <v>105</v>
      </c>
    </row>
    <row r="2943" spans="1:11" x14ac:dyDescent="0.3">
      <c r="A2943" t="s">
        <v>4492</v>
      </c>
      <c r="B2943" t="s">
        <v>53</v>
      </c>
      <c r="C2943">
        <v>21</v>
      </c>
      <c r="D2943">
        <v>1</v>
      </c>
      <c r="E2943">
        <v>1895</v>
      </c>
      <c r="F2943" s="6">
        <v>0.70833333333333337</v>
      </c>
      <c r="G2943">
        <v>2.2040000000000002</v>
      </c>
      <c r="H2943">
        <v>43.302999999999997</v>
      </c>
      <c r="I2943" t="s">
        <v>707</v>
      </c>
      <c r="J2943" t="s">
        <v>4493</v>
      </c>
      <c r="K2943" t="s">
        <v>105</v>
      </c>
    </row>
    <row r="2944" spans="1:11" x14ac:dyDescent="0.3">
      <c r="A2944" t="s">
        <v>4494</v>
      </c>
      <c r="B2944" t="s">
        <v>53</v>
      </c>
      <c r="C2944">
        <v>21</v>
      </c>
      <c r="D2944">
        <v>8</v>
      </c>
      <c r="E2944">
        <v>1858</v>
      </c>
      <c r="F2944" s="6">
        <v>0.92708333333333337</v>
      </c>
      <c r="G2944">
        <v>-16.373000000000001</v>
      </c>
      <c r="H2944">
        <v>48.209000000000003</v>
      </c>
      <c r="I2944" t="s">
        <v>238</v>
      </c>
      <c r="J2944" t="s">
        <v>1694</v>
      </c>
      <c r="K2944" t="s">
        <v>105</v>
      </c>
    </row>
    <row r="2945" spans="1:11" x14ac:dyDescent="0.3">
      <c r="A2945" t="s">
        <v>4495</v>
      </c>
      <c r="B2945" t="s">
        <v>53</v>
      </c>
      <c r="C2945">
        <v>4</v>
      </c>
      <c r="D2945">
        <v>1</v>
      </c>
      <c r="E2945">
        <v>1953</v>
      </c>
      <c r="F2945" s="6">
        <v>0.71597222222222223</v>
      </c>
      <c r="G2945">
        <v>-119.392</v>
      </c>
      <c r="H2945">
        <v>36.545999999999999</v>
      </c>
      <c r="I2945" t="s">
        <v>137</v>
      </c>
      <c r="J2945" t="s">
        <v>4496</v>
      </c>
      <c r="K2945" t="s">
        <v>105</v>
      </c>
    </row>
    <row r="2946" spans="1:11" x14ac:dyDescent="0.3">
      <c r="A2946" t="s">
        <v>4497</v>
      </c>
      <c r="B2946" t="s">
        <v>168</v>
      </c>
      <c r="C2946">
        <v>9</v>
      </c>
      <c r="D2946">
        <v>1</v>
      </c>
      <c r="E2946">
        <v>1951</v>
      </c>
      <c r="F2946" s="6">
        <v>5.9027777777777776E-2</v>
      </c>
      <c r="G2946">
        <v>82.805999999999997</v>
      </c>
      <c r="H2946">
        <v>37.816000000000003</v>
      </c>
      <c r="I2946" t="s">
        <v>144</v>
      </c>
      <c r="J2946" t="s">
        <v>4498</v>
      </c>
      <c r="K2946" t="s">
        <v>105</v>
      </c>
    </row>
    <row r="2947" spans="1:11" x14ac:dyDescent="0.3">
      <c r="A2947" t="s">
        <v>4499</v>
      </c>
      <c r="B2947" t="s">
        <v>53</v>
      </c>
      <c r="C2947">
        <v>1</v>
      </c>
      <c r="D2947">
        <v>12</v>
      </c>
      <c r="E2947">
        <v>1933</v>
      </c>
      <c r="F2947" s="6">
        <v>0.66666666666666663</v>
      </c>
      <c r="G2947">
        <v>5.9960000000000004</v>
      </c>
      <c r="H2947">
        <v>37.383000000000003</v>
      </c>
      <c r="I2947" t="s">
        <v>108</v>
      </c>
      <c r="J2947" t="s">
        <v>919</v>
      </c>
      <c r="K2947" t="s">
        <v>105</v>
      </c>
    </row>
    <row r="2948" spans="1:11" x14ac:dyDescent="0.3">
      <c r="A2948" t="s">
        <v>4500</v>
      </c>
      <c r="B2948" t="s">
        <v>53</v>
      </c>
      <c r="C2948">
        <v>8</v>
      </c>
      <c r="D2948">
        <v>6</v>
      </c>
      <c r="E2948">
        <v>1889</v>
      </c>
      <c r="F2948" s="6">
        <v>0.125</v>
      </c>
      <c r="G2948">
        <v>-4.3559999999999999</v>
      </c>
      <c r="H2948">
        <v>50.845999999999997</v>
      </c>
      <c r="I2948" t="s">
        <v>147</v>
      </c>
      <c r="J2948" t="s">
        <v>305</v>
      </c>
      <c r="K2948" t="s">
        <v>105</v>
      </c>
    </row>
    <row r="2949" spans="1:11" x14ac:dyDescent="0.3">
      <c r="A2949" t="s">
        <v>4501</v>
      </c>
      <c r="B2949" t="s">
        <v>53</v>
      </c>
      <c r="C2949">
        <v>17</v>
      </c>
      <c r="D2949">
        <v>11</v>
      </c>
      <c r="E2949">
        <v>1888</v>
      </c>
      <c r="F2949" s="6">
        <v>0.22916666666666666</v>
      </c>
      <c r="G2949">
        <v>-8.2669999999999995</v>
      </c>
      <c r="H2949">
        <v>49.994999999999997</v>
      </c>
      <c r="I2949" t="s">
        <v>208</v>
      </c>
      <c r="J2949" t="s">
        <v>279</v>
      </c>
      <c r="K2949" t="s">
        <v>105</v>
      </c>
    </row>
    <row r="2950" spans="1:11" x14ac:dyDescent="0.3">
      <c r="A2950" t="s">
        <v>4502</v>
      </c>
      <c r="B2950" t="s">
        <v>53</v>
      </c>
      <c r="C2950">
        <v>13</v>
      </c>
      <c r="D2950">
        <v>12</v>
      </c>
      <c r="E2950">
        <v>1915</v>
      </c>
      <c r="F2950" s="6">
        <v>0.20833333333333334</v>
      </c>
      <c r="G2950">
        <v>-11.58</v>
      </c>
      <c r="H2950">
        <v>48.139000000000003</v>
      </c>
      <c r="I2950" t="s">
        <v>126</v>
      </c>
      <c r="J2950" t="s">
        <v>1331</v>
      </c>
      <c r="K2950" t="s">
        <v>105</v>
      </c>
    </row>
    <row r="2951" spans="1:11" x14ac:dyDescent="0.3">
      <c r="A2951" t="s">
        <v>4503</v>
      </c>
      <c r="B2951" t="s">
        <v>53</v>
      </c>
      <c r="C2951">
        <v>16</v>
      </c>
      <c r="D2951">
        <v>3</v>
      </c>
      <c r="E2951">
        <v>1970</v>
      </c>
      <c r="F2951" s="6">
        <v>2.9861111111111113E-2</v>
      </c>
      <c r="G2951">
        <v>-105.848</v>
      </c>
      <c r="H2951">
        <v>46.405999999999999</v>
      </c>
      <c r="I2951" t="s">
        <v>171</v>
      </c>
      <c r="J2951" t="s">
        <v>4504</v>
      </c>
      <c r="K2951" t="s">
        <v>105</v>
      </c>
    </row>
    <row r="2952" spans="1:11" x14ac:dyDescent="0.3">
      <c r="A2952" t="s">
        <v>4505</v>
      </c>
      <c r="B2952" t="s">
        <v>53</v>
      </c>
      <c r="C2952">
        <v>10</v>
      </c>
      <c r="D2952">
        <v>8</v>
      </c>
      <c r="E2952">
        <v>1902</v>
      </c>
      <c r="F2952" s="6">
        <v>0.4375</v>
      </c>
      <c r="G2952">
        <v>-13.734</v>
      </c>
      <c r="H2952">
        <v>51.051000000000002</v>
      </c>
      <c r="I2952" t="s">
        <v>126</v>
      </c>
      <c r="J2952" t="s">
        <v>956</v>
      </c>
      <c r="K2952" t="s">
        <v>105</v>
      </c>
    </row>
    <row r="2953" spans="1:11" x14ac:dyDescent="0.3">
      <c r="A2953" t="s">
        <v>4506</v>
      </c>
      <c r="B2953" t="s">
        <v>53</v>
      </c>
      <c r="C2953">
        <v>18</v>
      </c>
      <c r="D2953">
        <v>1</v>
      </c>
      <c r="E2953">
        <v>1938</v>
      </c>
      <c r="F2953" s="6">
        <v>0.85416666666666663</v>
      </c>
      <c r="G2953">
        <v>95.37</v>
      </c>
      <c r="H2953">
        <v>29.760999999999999</v>
      </c>
      <c r="I2953" t="s">
        <v>104</v>
      </c>
      <c r="J2953" t="s">
        <v>133</v>
      </c>
      <c r="K2953" t="s">
        <v>105</v>
      </c>
    </row>
    <row r="2954" spans="1:11" x14ac:dyDescent="0.3">
      <c r="A2954" t="s">
        <v>4507</v>
      </c>
      <c r="B2954" t="s">
        <v>53</v>
      </c>
      <c r="C2954">
        <v>18</v>
      </c>
      <c r="D2954">
        <v>9</v>
      </c>
      <c r="E2954">
        <v>1924</v>
      </c>
      <c r="F2954" s="6">
        <v>0.87152777777777779</v>
      </c>
      <c r="G2954">
        <v>-121.292</v>
      </c>
      <c r="H2954">
        <v>37.957999999999998</v>
      </c>
      <c r="I2954" t="s">
        <v>137</v>
      </c>
      <c r="J2954" t="s">
        <v>2789</v>
      </c>
      <c r="K2954" t="s">
        <v>105</v>
      </c>
    </row>
    <row r="2955" spans="1:11" x14ac:dyDescent="0.3">
      <c r="A2955" t="s">
        <v>4508</v>
      </c>
      <c r="B2955" t="s">
        <v>53</v>
      </c>
      <c r="C2955">
        <v>6</v>
      </c>
      <c r="D2955">
        <v>9</v>
      </c>
      <c r="E2955">
        <v>1898</v>
      </c>
      <c r="F2955" s="6">
        <v>0.95833333333333337</v>
      </c>
      <c r="G2955">
        <v>-11.096</v>
      </c>
      <c r="H2955">
        <v>43.88</v>
      </c>
      <c r="I2955" t="s">
        <v>126</v>
      </c>
      <c r="J2955" t="s">
        <v>4509</v>
      </c>
      <c r="K2955" t="s">
        <v>105</v>
      </c>
    </row>
    <row r="2956" spans="1:11" x14ac:dyDescent="0.3">
      <c r="A2956" t="s">
        <v>4510</v>
      </c>
      <c r="B2956" t="s">
        <v>168</v>
      </c>
      <c r="C2956">
        <v>18</v>
      </c>
      <c r="D2956">
        <v>2</v>
      </c>
      <c r="E2956">
        <v>1950</v>
      </c>
      <c r="F2956" s="6">
        <v>0.82777777777777772</v>
      </c>
      <c r="G2956">
        <v>90.052000000000007</v>
      </c>
      <c r="H2956">
        <v>35.143000000000001</v>
      </c>
      <c r="I2956" t="s">
        <v>104</v>
      </c>
      <c r="J2956" t="s">
        <v>1903</v>
      </c>
      <c r="K2956" t="s">
        <v>105</v>
      </c>
    </row>
    <row r="2957" spans="1:11" x14ac:dyDescent="0.3">
      <c r="A2957" t="s">
        <v>4511</v>
      </c>
      <c r="B2957" t="s">
        <v>168</v>
      </c>
      <c r="C2957">
        <v>8</v>
      </c>
      <c r="D2957">
        <v>3</v>
      </c>
      <c r="E2957">
        <v>1922</v>
      </c>
      <c r="F2957" s="6">
        <v>0.1875</v>
      </c>
      <c r="G2957">
        <v>-101.83199999999999</v>
      </c>
      <c r="H2957">
        <v>35.207000000000001</v>
      </c>
      <c r="I2957" t="s">
        <v>104</v>
      </c>
      <c r="J2957" t="s">
        <v>3440</v>
      </c>
      <c r="K2957" t="s">
        <v>105</v>
      </c>
    </row>
    <row r="2958" spans="1:11" x14ac:dyDescent="0.3">
      <c r="A2958" t="s">
        <v>4512</v>
      </c>
      <c r="B2958" t="s">
        <v>168</v>
      </c>
      <c r="C2958">
        <v>14</v>
      </c>
      <c r="D2958">
        <v>12</v>
      </c>
      <c r="E2958">
        <v>1963</v>
      </c>
      <c r="F2958" s="6">
        <v>0.39861111111111114</v>
      </c>
      <c r="G2958">
        <v>73.197000000000003</v>
      </c>
      <c r="H2958">
        <v>42.878</v>
      </c>
      <c r="I2958" t="s">
        <v>144</v>
      </c>
      <c r="J2958" t="s">
        <v>3363</v>
      </c>
      <c r="K2958" t="s">
        <v>105</v>
      </c>
    </row>
    <row r="2959" spans="1:11" x14ac:dyDescent="0.3">
      <c r="A2959" t="s">
        <v>4513</v>
      </c>
      <c r="B2959" t="s">
        <v>168</v>
      </c>
      <c r="C2959">
        <v>8</v>
      </c>
      <c r="D2959">
        <v>7</v>
      </c>
      <c r="E2959">
        <v>1946</v>
      </c>
      <c r="F2959" s="6">
        <v>0.2722222222222222</v>
      </c>
      <c r="G2959">
        <v>-118.24299999999999</v>
      </c>
      <c r="H2959">
        <v>34.052</v>
      </c>
      <c r="I2959" t="s">
        <v>137</v>
      </c>
      <c r="J2959" t="s">
        <v>536</v>
      </c>
      <c r="K2959" t="s">
        <v>105</v>
      </c>
    </row>
    <row r="2960" spans="1:11" x14ac:dyDescent="0.3">
      <c r="A2960" t="s">
        <v>4514</v>
      </c>
      <c r="B2960" t="s">
        <v>168</v>
      </c>
      <c r="C2960">
        <v>6</v>
      </c>
      <c r="D2960">
        <v>10</v>
      </c>
      <c r="E2960">
        <v>1967</v>
      </c>
      <c r="F2960" s="6">
        <v>0.92083333333333328</v>
      </c>
      <c r="G2960">
        <v>71.058999999999997</v>
      </c>
      <c r="H2960">
        <v>42.359000000000002</v>
      </c>
      <c r="I2960" t="s">
        <v>106</v>
      </c>
      <c r="J2960" t="s">
        <v>176</v>
      </c>
      <c r="K2960" t="s">
        <v>105</v>
      </c>
    </row>
    <row r="2961" spans="1:11" x14ac:dyDescent="0.3">
      <c r="A2961" t="s">
        <v>4515</v>
      </c>
      <c r="B2961" t="s">
        <v>168</v>
      </c>
      <c r="C2961">
        <v>19</v>
      </c>
      <c r="D2961">
        <v>4</v>
      </c>
      <c r="E2961">
        <v>1953</v>
      </c>
      <c r="F2961" s="6">
        <v>0.46875</v>
      </c>
      <c r="G2961">
        <v>99.134</v>
      </c>
      <c r="H2961">
        <v>19.433</v>
      </c>
      <c r="I2961" t="s">
        <v>104</v>
      </c>
      <c r="J2961" t="s">
        <v>3222</v>
      </c>
      <c r="K2961" t="s">
        <v>105</v>
      </c>
    </row>
    <row r="2962" spans="1:11" x14ac:dyDescent="0.3">
      <c r="A2962" t="s">
        <v>4516</v>
      </c>
      <c r="B2962" t="s">
        <v>53</v>
      </c>
      <c r="C2962">
        <v>30</v>
      </c>
      <c r="D2962">
        <v>6</v>
      </c>
      <c r="E2962">
        <v>1941</v>
      </c>
      <c r="F2962" s="6">
        <v>0.22916666666666666</v>
      </c>
      <c r="G2962">
        <v>-2.238</v>
      </c>
      <c r="H2962">
        <v>48.883000000000003</v>
      </c>
      <c r="I2962" t="s">
        <v>190</v>
      </c>
      <c r="J2962" t="s">
        <v>4517</v>
      </c>
      <c r="K2962" t="s">
        <v>105</v>
      </c>
    </row>
    <row r="2963" spans="1:11" x14ac:dyDescent="0.3">
      <c r="A2963" t="s">
        <v>4518</v>
      </c>
      <c r="B2963" t="s">
        <v>53</v>
      </c>
      <c r="C2963">
        <v>19</v>
      </c>
      <c r="D2963">
        <v>12</v>
      </c>
      <c r="E2963">
        <v>1957</v>
      </c>
      <c r="F2963" s="6">
        <v>0.73611111111111116</v>
      </c>
      <c r="G2963">
        <v>-2.351</v>
      </c>
      <c r="H2963">
        <v>48.856999999999999</v>
      </c>
      <c r="I2963" t="s">
        <v>126</v>
      </c>
      <c r="J2963" t="s">
        <v>155</v>
      </c>
      <c r="K2963" t="s">
        <v>105</v>
      </c>
    </row>
    <row r="2964" spans="1:11" x14ac:dyDescent="0.3">
      <c r="A2964" t="s">
        <v>4519</v>
      </c>
      <c r="B2964" t="s">
        <v>53</v>
      </c>
      <c r="C2964">
        <v>22</v>
      </c>
      <c r="D2964">
        <v>5</v>
      </c>
      <c r="E2964">
        <v>1896</v>
      </c>
      <c r="F2964" s="6">
        <v>0.5</v>
      </c>
      <c r="G2964">
        <v>6.2670000000000003</v>
      </c>
      <c r="H2964">
        <v>53.344000000000001</v>
      </c>
      <c r="I2964" t="s">
        <v>4520</v>
      </c>
      <c r="J2964" t="s">
        <v>4521</v>
      </c>
      <c r="K2964" t="s">
        <v>105</v>
      </c>
    </row>
    <row r="2965" spans="1:11" x14ac:dyDescent="0.3">
      <c r="A2965" t="s">
        <v>4522</v>
      </c>
      <c r="B2965" t="s">
        <v>53</v>
      </c>
      <c r="C2965">
        <v>5</v>
      </c>
      <c r="D2965">
        <v>11</v>
      </c>
      <c r="E2965">
        <v>1977</v>
      </c>
      <c r="F2965" s="6">
        <v>0.125</v>
      </c>
      <c r="G2965">
        <v>-2.5739999999999998</v>
      </c>
      <c r="H2965">
        <v>44.350999999999999</v>
      </c>
      <c r="I2965" t="s">
        <v>126</v>
      </c>
      <c r="J2965" t="s">
        <v>2475</v>
      </c>
      <c r="K2965" t="s">
        <v>105</v>
      </c>
    </row>
    <row r="2966" spans="1:11" x14ac:dyDescent="0.3">
      <c r="A2966" t="s">
        <v>4523</v>
      </c>
      <c r="B2966" t="s">
        <v>53</v>
      </c>
      <c r="C2966">
        <v>6</v>
      </c>
      <c r="D2966">
        <v>10</v>
      </c>
      <c r="E2966">
        <v>1987</v>
      </c>
      <c r="F2966" s="6">
        <v>0.55138888888888893</v>
      </c>
      <c r="G2966">
        <v>-118.24299999999999</v>
      </c>
      <c r="H2966">
        <v>34.052</v>
      </c>
      <c r="I2966" t="s">
        <v>171</v>
      </c>
      <c r="J2966" t="s">
        <v>536</v>
      </c>
      <c r="K2966" t="s">
        <v>105</v>
      </c>
    </row>
    <row r="2967" spans="1:11" x14ac:dyDescent="0.3">
      <c r="A2967" t="s">
        <v>4524</v>
      </c>
      <c r="B2967" t="s">
        <v>53</v>
      </c>
      <c r="C2967">
        <v>12</v>
      </c>
      <c r="D2967">
        <v>8</v>
      </c>
      <c r="E2967">
        <v>1904</v>
      </c>
      <c r="F2967" s="6">
        <v>0.55208333333333337</v>
      </c>
      <c r="G2967">
        <v>-29.902999999999999</v>
      </c>
      <c r="H2967">
        <v>59.881</v>
      </c>
      <c r="I2967" t="s">
        <v>847</v>
      </c>
      <c r="J2967" t="s">
        <v>4525</v>
      </c>
      <c r="K2967" t="s">
        <v>105</v>
      </c>
    </row>
    <row r="2968" spans="1:11" x14ac:dyDescent="0.3">
      <c r="A2968" t="s">
        <v>4526</v>
      </c>
      <c r="B2968" t="s">
        <v>168</v>
      </c>
      <c r="C2968">
        <v>6</v>
      </c>
      <c r="D2968">
        <v>6</v>
      </c>
      <c r="E2968">
        <v>1872</v>
      </c>
      <c r="F2968" s="6">
        <v>0.15625</v>
      </c>
      <c r="G2968">
        <v>-8.6509999999999998</v>
      </c>
      <c r="H2968">
        <v>49.872</v>
      </c>
      <c r="I2968" t="s">
        <v>208</v>
      </c>
      <c r="J2968" t="s">
        <v>2142</v>
      </c>
      <c r="K2968" t="s">
        <v>105</v>
      </c>
    </row>
    <row r="2969" spans="1:11" x14ac:dyDescent="0.3">
      <c r="A2969" t="s">
        <v>4527</v>
      </c>
      <c r="B2969" t="s">
        <v>168</v>
      </c>
      <c r="C2969">
        <v>3</v>
      </c>
      <c r="D2969">
        <v>8</v>
      </c>
      <c r="E2969">
        <v>1928</v>
      </c>
      <c r="F2969" s="6">
        <v>0.9375</v>
      </c>
      <c r="G2969">
        <v>-2.351</v>
      </c>
      <c r="H2969">
        <v>48.856999999999999</v>
      </c>
      <c r="I2969" t="s">
        <v>126</v>
      </c>
      <c r="J2969" t="s">
        <v>155</v>
      </c>
      <c r="K2969" t="s">
        <v>105</v>
      </c>
    </row>
    <row r="2970" spans="1:11" x14ac:dyDescent="0.3">
      <c r="A2970" t="s">
        <v>4528</v>
      </c>
      <c r="B2970" t="s">
        <v>168</v>
      </c>
      <c r="C2970">
        <v>25</v>
      </c>
      <c r="D2970">
        <v>6</v>
      </c>
      <c r="E2970">
        <v>1982</v>
      </c>
      <c r="F2970" s="6">
        <v>0.71180555555555558</v>
      </c>
      <c r="G2970">
        <v>-2.2730000000000001</v>
      </c>
      <c r="H2970">
        <v>48.884</v>
      </c>
      <c r="I2970" t="s">
        <v>190</v>
      </c>
      <c r="J2970" t="s">
        <v>888</v>
      </c>
      <c r="K2970" t="s">
        <v>105</v>
      </c>
    </row>
    <row r="2971" spans="1:11" x14ac:dyDescent="0.3">
      <c r="A2971" t="s">
        <v>4529</v>
      </c>
      <c r="B2971" t="s">
        <v>168</v>
      </c>
      <c r="C2971">
        <v>9</v>
      </c>
      <c r="D2971">
        <v>5</v>
      </c>
      <c r="E2971">
        <v>1952</v>
      </c>
      <c r="F2971" s="6">
        <v>0.36458333333333331</v>
      </c>
      <c r="G2971">
        <v>-4.1879999999999997</v>
      </c>
      <c r="H2971">
        <v>50.478000000000002</v>
      </c>
      <c r="I2971" t="s">
        <v>126</v>
      </c>
      <c r="J2971" t="s">
        <v>4530</v>
      </c>
      <c r="K2971" t="s">
        <v>105</v>
      </c>
    </row>
    <row r="2972" spans="1:11" x14ac:dyDescent="0.3">
      <c r="A2972" t="s">
        <v>4531</v>
      </c>
      <c r="B2972" t="s">
        <v>168</v>
      </c>
      <c r="C2972">
        <v>1</v>
      </c>
      <c r="D2972">
        <v>4</v>
      </c>
      <c r="E2972">
        <v>1975</v>
      </c>
      <c r="F2972" s="6">
        <v>0.86458333333333337</v>
      </c>
      <c r="G2972">
        <v>-2.4470000000000001</v>
      </c>
      <c r="H2972">
        <v>48.728999999999999</v>
      </c>
      <c r="I2972" t="s">
        <v>126</v>
      </c>
      <c r="J2972" t="s">
        <v>1245</v>
      </c>
      <c r="K2972" t="s">
        <v>105</v>
      </c>
    </row>
    <row r="2973" spans="1:11" x14ac:dyDescent="0.3">
      <c r="A2973" t="s">
        <v>4532</v>
      </c>
      <c r="B2973" t="s">
        <v>168</v>
      </c>
      <c r="C2973">
        <v>12</v>
      </c>
      <c r="D2973">
        <v>11</v>
      </c>
      <c r="E2973">
        <v>1957</v>
      </c>
      <c r="F2973" s="6">
        <v>0.99652777777777779</v>
      </c>
      <c r="G2973">
        <v>-2.2429999999999999</v>
      </c>
      <c r="H2973">
        <v>48.834000000000003</v>
      </c>
      <c r="I2973" t="s">
        <v>126</v>
      </c>
      <c r="J2973" t="s">
        <v>459</v>
      </c>
      <c r="K2973" t="s">
        <v>105</v>
      </c>
    </row>
    <row r="2974" spans="1:11" x14ac:dyDescent="0.3">
      <c r="A2974" t="s">
        <v>4533</v>
      </c>
      <c r="B2974" t="s">
        <v>53</v>
      </c>
      <c r="C2974">
        <v>4</v>
      </c>
      <c r="D2974">
        <v>9</v>
      </c>
      <c r="E2974">
        <v>1961</v>
      </c>
      <c r="F2974" s="6">
        <v>0.28819444444444442</v>
      </c>
      <c r="G2974">
        <v>-2.2730000000000001</v>
      </c>
      <c r="H2974">
        <v>48.884</v>
      </c>
      <c r="I2974" t="s">
        <v>126</v>
      </c>
      <c r="J2974" t="s">
        <v>888</v>
      </c>
      <c r="K2974" t="s">
        <v>105</v>
      </c>
    </row>
    <row r="2975" spans="1:11" x14ac:dyDescent="0.3">
      <c r="A2975" t="s">
        <v>4534</v>
      </c>
      <c r="B2975" t="s">
        <v>168</v>
      </c>
      <c r="C2975">
        <v>17</v>
      </c>
      <c r="D2975">
        <v>5</v>
      </c>
      <c r="E2975">
        <v>1891</v>
      </c>
      <c r="F2975" s="6">
        <v>0.16666666666666666</v>
      </c>
      <c r="G2975">
        <v>-3.214</v>
      </c>
      <c r="H2975">
        <v>44.432000000000002</v>
      </c>
      <c r="I2975" t="s">
        <v>150</v>
      </c>
      <c r="J2975" t="s">
        <v>4535</v>
      </c>
      <c r="K2975" t="s">
        <v>105</v>
      </c>
    </row>
    <row r="2976" spans="1:11" x14ac:dyDescent="0.3">
      <c r="A2976" t="s">
        <v>4536</v>
      </c>
      <c r="B2976" t="s">
        <v>53</v>
      </c>
      <c r="C2976">
        <v>15</v>
      </c>
      <c r="D2976">
        <v>10</v>
      </c>
      <c r="E2976">
        <v>1896</v>
      </c>
      <c r="F2976" s="6">
        <v>0.20833333333333334</v>
      </c>
      <c r="G2976">
        <v>-6.8019999999999996</v>
      </c>
      <c r="H2976">
        <v>43.866</v>
      </c>
      <c r="I2976" t="s">
        <v>150</v>
      </c>
      <c r="J2976" t="s">
        <v>4537</v>
      </c>
      <c r="K2976" t="s">
        <v>105</v>
      </c>
    </row>
    <row r="2977" spans="1:11" x14ac:dyDescent="0.3">
      <c r="A2977" t="s">
        <v>4538</v>
      </c>
      <c r="B2977" t="s">
        <v>53</v>
      </c>
      <c r="C2977">
        <v>12</v>
      </c>
      <c r="D2977">
        <v>7</v>
      </c>
      <c r="E2977">
        <v>1930</v>
      </c>
      <c r="F2977" s="6">
        <v>0.41666666666666669</v>
      </c>
      <c r="G2977">
        <v>-8.4000000000000005E-2</v>
      </c>
      <c r="H2977">
        <v>35.932000000000002</v>
      </c>
      <c r="I2977" t="s">
        <v>108</v>
      </c>
      <c r="J2977" t="s">
        <v>2870</v>
      </c>
      <c r="K2977" t="s">
        <v>105</v>
      </c>
    </row>
    <row r="2978" spans="1:11" x14ac:dyDescent="0.3">
      <c r="A2978" t="s">
        <v>4539</v>
      </c>
      <c r="B2978" t="s">
        <v>53</v>
      </c>
      <c r="C2978">
        <v>1</v>
      </c>
      <c r="D2978">
        <v>1</v>
      </c>
      <c r="E2978">
        <v>1921</v>
      </c>
      <c r="F2978" s="6">
        <v>0.5</v>
      </c>
      <c r="G2978">
        <v>-5.3739999999999997</v>
      </c>
      <c r="H2978">
        <v>43.295000000000002</v>
      </c>
      <c r="I2978" t="s">
        <v>108</v>
      </c>
      <c r="J2978" t="s">
        <v>267</v>
      </c>
      <c r="K2978" t="s">
        <v>105</v>
      </c>
    </row>
    <row r="2979" spans="1:11" x14ac:dyDescent="0.3">
      <c r="A2979" t="s">
        <v>4540</v>
      </c>
      <c r="B2979" t="s">
        <v>53</v>
      </c>
      <c r="C2979">
        <v>31</v>
      </c>
      <c r="D2979">
        <v>3</v>
      </c>
      <c r="E2979">
        <v>1927</v>
      </c>
      <c r="F2979" s="6">
        <v>0.625</v>
      </c>
      <c r="G2979">
        <v>-114.621</v>
      </c>
      <c r="H2979">
        <v>32.722000000000001</v>
      </c>
      <c r="I2979" t="s">
        <v>171</v>
      </c>
      <c r="J2979" t="s">
        <v>4541</v>
      </c>
      <c r="K2979" t="s">
        <v>105</v>
      </c>
    </row>
    <row r="2980" spans="1:11" x14ac:dyDescent="0.3">
      <c r="A2980" t="s">
        <v>4542</v>
      </c>
      <c r="B2980" t="s">
        <v>53</v>
      </c>
      <c r="C2980">
        <v>30</v>
      </c>
      <c r="D2980">
        <v>7</v>
      </c>
      <c r="E2980">
        <v>1988</v>
      </c>
      <c r="F2980" s="6">
        <v>0.93055555555555558</v>
      </c>
      <c r="G2980">
        <v>84.156000000000006</v>
      </c>
      <c r="H2980">
        <v>31.577999999999999</v>
      </c>
      <c r="I2980" t="s">
        <v>106</v>
      </c>
      <c r="J2980" t="s">
        <v>4543</v>
      </c>
      <c r="K2980" t="s">
        <v>105</v>
      </c>
    </row>
    <row r="2981" spans="1:11" x14ac:dyDescent="0.3">
      <c r="A2981" t="s">
        <v>4544</v>
      </c>
      <c r="B2981" t="s">
        <v>53</v>
      </c>
      <c r="C2981">
        <v>1</v>
      </c>
      <c r="D2981">
        <v>4</v>
      </c>
      <c r="E2981">
        <v>1958</v>
      </c>
      <c r="F2981" s="6">
        <v>0.48749999999999999</v>
      </c>
      <c r="G2981">
        <v>-122.289</v>
      </c>
      <c r="H2981">
        <v>38.296999999999997</v>
      </c>
      <c r="I2981" t="s">
        <v>137</v>
      </c>
      <c r="J2981" t="s">
        <v>4545</v>
      </c>
      <c r="K2981" t="s">
        <v>105</v>
      </c>
    </row>
    <row r="2982" spans="1:11" x14ac:dyDescent="0.3">
      <c r="A2982" t="s">
        <v>4546</v>
      </c>
      <c r="B2982" t="s">
        <v>53</v>
      </c>
      <c r="C2982">
        <v>2</v>
      </c>
      <c r="D2982">
        <v>9</v>
      </c>
      <c r="E2982">
        <v>1935</v>
      </c>
      <c r="F2982" s="6">
        <v>0.13541666666666666</v>
      </c>
      <c r="G2982">
        <v>89.15</v>
      </c>
      <c r="H2982">
        <v>45.143000000000001</v>
      </c>
      <c r="I2982" t="s">
        <v>144</v>
      </c>
      <c r="J2982" t="s">
        <v>4547</v>
      </c>
      <c r="K2982" t="s">
        <v>105</v>
      </c>
    </row>
    <row r="2983" spans="1:11" x14ac:dyDescent="0.3">
      <c r="A2983" t="s">
        <v>4548</v>
      </c>
      <c r="B2983" t="s">
        <v>53</v>
      </c>
      <c r="C2983">
        <v>31</v>
      </c>
      <c r="D2983">
        <v>3</v>
      </c>
      <c r="E2983">
        <v>1964</v>
      </c>
      <c r="F2983" s="6">
        <v>0.64652777777777781</v>
      </c>
      <c r="G2983">
        <v>74.007000000000005</v>
      </c>
      <c r="H2983">
        <v>40.713000000000001</v>
      </c>
      <c r="I2983" t="s">
        <v>144</v>
      </c>
      <c r="J2983" t="s">
        <v>124</v>
      </c>
      <c r="K2983" t="s">
        <v>105</v>
      </c>
    </row>
    <row r="2984" spans="1:11" x14ac:dyDescent="0.3">
      <c r="A2984" t="s">
        <v>4549</v>
      </c>
      <c r="B2984" t="s">
        <v>53</v>
      </c>
      <c r="C2984">
        <v>3</v>
      </c>
      <c r="D2984">
        <v>1</v>
      </c>
      <c r="E2984">
        <v>1932</v>
      </c>
      <c r="F2984" s="6">
        <v>0.40277777777777779</v>
      </c>
      <c r="G2984">
        <v>97.747</v>
      </c>
      <c r="H2984">
        <v>30.265000000000001</v>
      </c>
      <c r="I2984" t="s">
        <v>104</v>
      </c>
      <c r="J2984" t="s">
        <v>2575</v>
      </c>
      <c r="K2984" t="s">
        <v>105</v>
      </c>
    </row>
    <row r="2985" spans="1:11" x14ac:dyDescent="0.3">
      <c r="A2985" t="s">
        <v>4550</v>
      </c>
      <c r="B2985" t="s">
        <v>168</v>
      </c>
      <c r="C2985">
        <v>13</v>
      </c>
      <c r="D2985">
        <v>11</v>
      </c>
      <c r="E2985">
        <v>1936</v>
      </c>
      <c r="F2985" s="6">
        <v>0.53472222222222221</v>
      </c>
      <c r="G2985">
        <v>-11.257</v>
      </c>
      <c r="H2985">
        <v>43.768999999999998</v>
      </c>
      <c r="I2985" t="s">
        <v>126</v>
      </c>
      <c r="J2985" t="s">
        <v>735</v>
      </c>
      <c r="K2985" t="s">
        <v>105</v>
      </c>
    </row>
    <row r="2986" spans="1:11" x14ac:dyDescent="0.3">
      <c r="A2986" t="s">
        <v>4551</v>
      </c>
      <c r="B2986" t="s">
        <v>53</v>
      </c>
      <c r="C2986">
        <v>13</v>
      </c>
      <c r="D2986">
        <v>11</v>
      </c>
      <c r="E2986">
        <v>1941</v>
      </c>
      <c r="F2986" s="6">
        <v>0.3576388888888889</v>
      </c>
      <c r="G2986">
        <v>-119.252</v>
      </c>
      <c r="H2986">
        <v>35.767000000000003</v>
      </c>
      <c r="I2986" t="s">
        <v>137</v>
      </c>
      <c r="J2986" t="s">
        <v>2368</v>
      </c>
      <c r="K2986" t="s">
        <v>105</v>
      </c>
    </row>
    <row r="2987" spans="1:11" x14ac:dyDescent="0.3">
      <c r="A2987" t="s">
        <v>4552</v>
      </c>
      <c r="B2987" t="s">
        <v>168</v>
      </c>
      <c r="C2987">
        <v>25</v>
      </c>
      <c r="D2987">
        <v>1</v>
      </c>
      <c r="E2987">
        <v>1943</v>
      </c>
      <c r="F2987" s="6">
        <v>0.57291666666666663</v>
      </c>
      <c r="G2987">
        <v>-13.411</v>
      </c>
      <c r="H2987">
        <v>52.523000000000003</v>
      </c>
      <c r="I2987" t="s">
        <v>126</v>
      </c>
      <c r="J2987" t="s">
        <v>209</v>
      </c>
      <c r="K2987" t="s">
        <v>105</v>
      </c>
    </row>
    <row r="2988" spans="1:11" x14ac:dyDescent="0.3">
      <c r="A2988" t="s">
        <v>4553</v>
      </c>
      <c r="B2988" t="s">
        <v>53</v>
      </c>
      <c r="C2988">
        <v>10</v>
      </c>
      <c r="D2988">
        <v>7</v>
      </c>
      <c r="E2988">
        <v>1919</v>
      </c>
      <c r="F2988" s="6">
        <v>0.51388888888888884</v>
      </c>
      <c r="G2988">
        <v>84.762</v>
      </c>
      <c r="H2988">
        <v>41.292999999999999</v>
      </c>
      <c r="I2988" t="s">
        <v>106</v>
      </c>
      <c r="J2988" t="s">
        <v>4554</v>
      </c>
      <c r="K2988" t="s">
        <v>105</v>
      </c>
    </row>
    <row r="2989" spans="1:11" x14ac:dyDescent="0.3">
      <c r="A2989" t="s">
        <v>4555</v>
      </c>
      <c r="B2989" t="s">
        <v>168</v>
      </c>
      <c r="C2989">
        <v>5</v>
      </c>
      <c r="D2989">
        <v>2</v>
      </c>
      <c r="E2989">
        <v>1908</v>
      </c>
      <c r="F2989" s="6">
        <v>0.875</v>
      </c>
      <c r="G2989">
        <v>0.13600000000000001</v>
      </c>
      <c r="H2989">
        <v>50.82</v>
      </c>
      <c r="I2989" t="s">
        <v>108</v>
      </c>
      <c r="J2989" t="s">
        <v>4556</v>
      </c>
      <c r="K2989" t="s">
        <v>105</v>
      </c>
    </row>
    <row r="2990" spans="1:11" x14ac:dyDescent="0.3">
      <c r="A2990" t="s">
        <v>4557</v>
      </c>
      <c r="B2990" t="s">
        <v>168</v>
      </c>
      <c r="C2990">
        <v>29</v>
      </c>
      <c r="D2990">
        <v>4</v>
      </c>
      <c r="E2990">
        <v>1890</v>
      </c>
      <c r="F2990" s="6">
        <v>0.97916666666666663</v>
      </c>
      <c r="G2990">
        <v>-2.351</v>
      </c>
      <c r="H2990">
        <v>48.856999999999999</v>
      </c>
      <c r="I2990" t="s">
        <v>150</v>
      </c>
      <c r="J2990" t="s">
        <v>155</v>
      </c>
      <c r="K2990" t="s">
        <v>105</v>
      </c>
    </row>
    <row r="2991" spans="1:11" x14ac:dyDescent="0.3">
      <c r="A2991" t="s">
        <v>4558</v>
      </c>
      <c r="B2991" t="s">
        <v>168</v>
      </c>
      <c r="C2991">
        <v>1</v>
      </c>
      <c r="D2991">
        <v>11</v>
      </c>
      <c r="E2991">
        <v>1952</v>
      </c>
      <c r="F2991" s="6">
        <v>0.98263888888888884</v>
      </c>
      <c r="G2991">
        <v>-118.24299999999999</v>
      </c>
      <c r="H2991">
        <v>34.052</v>
      </c>
      <c r="I2991" t="s">
        <v>137</v>
      </c>
      <c r="J2991" t="s">
        <v>536</v>
      </c>
      <c r="K2991" t="s">
        <v>105</v>
      </c>
    </row>
    <row r="2992" spans="1:11" x14ac:dyDescent="0.3">
      <c r="A2992" t="s">
        <v>4559</v>
      </c>
      <c r="B2992" t="s">
        <v>53</v>
      </c>
      <c r="C2992">
        <v>7</v>
      </c>
      <c r="D2992">
        <v>10</v>
      </c>
      <c r="E2992">
        <v>1965</v>
      </c>
      <c r="F2992" s="6">
        <v>0.96250000000000002</v>
      </c>
      <c r="G2992">
        <v>71.802000000000007</v>
      </c>
      <c r="H2992">
        <v>42.262</v>
      </c>
      <c r="I2992" t="s">
        <v>106</v>
      </c>
      <c r="J2992" t="s">
        <v>520</v>
      </c>
      <c r="K2992" t="s">
        <v>105</v>
      </c>
    </row>
    <row r="2993" spans="1:11" x14ac:dyDescent="0.3">
      <c r="A2993" t="s">
        <v>4560</v>
      </c>
      <c r="B2993" t="s">
        <v>168</v>
      </c>
      <c r="C2993">
        <v>2</v>
      </c>
      <c r="D2993">
        <v>3</v>
      </c>
      <c r="E2993">
        <v>1955</v>
      </c>
      <c r="F2993" s="6">
        <v>7.2916666666666671E-2</v>
      </c>
      <c r="G2993">
        <v>71.105999999999995</v>
      </c>
      <c r="H2993">
        <v>42.418999999999997</v>
      </c>
      <c r="I2993" t="s">
        <v>144</v>
      </c>
      <c r="J2993" t="s">
        <v>3400</v>
      </c>
      <c r="K2993" t="s">
        <v>105</v>
      </c>
    </row>
    <row r="2994" spans="1:11" x14ac:dyDescent="0.3">
      <c r="A2994" t="s">
        <v>4561</v>
      </c>
      <c r="B2994" t="s">
        <v>53</v>
      </c>
      <c r="C2994">
        <v>20</v>
      </c>
      <c r="D2994">
        <v>9</v>
      </c>
      <c r="E2994">
        <v>1941</v>
      </c>
      <c r="F2994" s="6">
        <v>0.77569444444444446</v>
      </c>
      <c r="G2994">
        <v>-122.44199999999999</v>
      </c>
      <c r="H2994">
        <v>47.253</v>
      </c>
      <c r="I2994" t="s">
        <v>137</v>
      </c>
      <c r="J2994" t="s">
        <v>4395</v>
      </c>
      <c r="K2994" t="s">
        <v>105</v>
      </c>
    </row>
    <row r="2995" spans="1:11" x14ac:dyDescent="0.3">
      <c r="A2995" t="s">
        <v>4562</v>
      </c>
      <c r="B2995" t="s">
        <v>53</v>
      </c>
      <c r="C2995">
        <v>8</v>
      </c>
      <c r="D2995">
        <v>1</v>
      </c>
      <c r="E2995">
        <v>1922</v>
      </c>
      <c r="F2995" s="6">
        <v>0.19791666666666666</v>
      </c>
      <c r="G2995">
        <v>94.57</v>
      </c>
      <c r="H2995">
        <v>39.1</v>
      </c>
      <c r="I2995" t="s">
        <v>104</v>
      </c>
      <c r="J2995" t="s">
        <v>186</v>
      </c>
      <c r="K2995" t="s">
        <v>105</v>
      </c>
    </row>
    <row r="2996" spans="1:11" x14ac:dyDescent="0.3">
      <c r="A2996" t="s">
        <v>4563</v>
      </c>
      <c r="B2996" t="s">
        <v>53</v>
      </c>
      <c r="C2996">
        <v>25</v>
      </c>
      <c r="D2996">
        <v>3</v>
      </c>
      <c r="E2996">
        <v>1969</v>
      </c>
      <c r="F2996" s="6">
        <v>0.66111111111111109</v>
      </c>
      <c r="G2996">
        <v>83.332999999999998</v>
      </c>
      <c r="H2996">
        <v>34.576999999999998</v>
      </c>
      <c r="I2996" t="s">
        <v>144</v>
      </c>
      <c r="J2996" t="s">
        <v>4564</v>
      </c>
      <c r="K2996" t="s">
        <v>105</v>
      </c>
    </row>
    <row r="2997" spans="1:11" x14ac:dyDescent="0.3">
      <c r="A2997" t="s">
        <v>4565</v>
      </c>
      <c r="B2997" t="s">
        <v>53</v>
      </c>
      <c r="C2997">
        <v>29</v>
      </c>
      <c r="D2997">
        <v>4</v>
      </c>
      <c r="E2997">
        <v>1951</v>
      </c>
      <c r="F2997" s="6">
        <v>0.54652777777777772</v>
      </c>
      <c r="G2997">
        <v>80.578999999999994</v>
      </c>
      <c r="H2997">
        <v>35.408999999999999</v>
      </c>
      <c r="I2997" t="s">
        <v>106</v>
      </c>
      <c r="J2997" t="s">
        <v>4566</v>
      </c>
      <c r="K2997" t="s">
        <v>105</v>
      </c>
    </row>
    <row r="2998" spans="1:11" x14ac:dyDescent="0.3">
      <c r="A2998" t="s">
        <v>4567</v>
      </c>
      <c r="B2998" t="s">
        <v>53</v>
      </c>
      <c r="C2998">
        <v>10</v>
      </c>
      <c r="D2998">
        <v>10</v>
      </c>
      <c r="E2998">
        <v>1974</v>
      </c>
      <c r="F2998" s="6">
        <v>0.23125000000000001</v>
      </c>
      <c r="G2998">
        <v>80.578999999999994</v>
      </c>
      <c r="H2998">
        <v>35.408999999999999</v>
      </c>
      <c r="I2998" t="s">
        <v>106</v>
      </c>
      <c r="J2998" t="s">
        <v>4566</v>
      </c>
      <c r="K2998" t="s">
        <v>105</v>
      </c>
    </row>
    <row r="2999" spans="1:11" x14ac:dyDescent="0.3">
      <c r="A2999" t="s">
        <v>4568</v>
      </c>
      <c r="B2999" t="s">
        <v>53</v>
      </c>
      <c r="C2999">
        <v>23</v>
      </c>
      <c r="D2999">
        <v>1</v>
      </c>
      <c r="E2999">
        <v>1936</v>
      </c>
      <c r="F2999" s="6">
        <v>0.43819444444444444</v>
      </c>
      <c r="G2999">
        <v>84.278000000000006</v>
      </c>
      <c r="H2999">
        <v>39.640999999999998</v>
      </c>
      <c r="I2999" t="s">
        <v>144</v>
      </c>
      <c r="J2999" t="s">
        <v>4569</v>
      </c>
      <c r="K2999" t="s">
        <v>105</v>
      </c>
    </row>
    <row r="3000" spans="1:11" x14ac:dyDescent="0.3">
      <c r="A3000" t="s">
        <v>4570</v>
      </c>
      <c r="B3000" t="s">
        <v>53</v>
      </c>
      <c r="C3000">
        <v>26</v>
      </c>
      <c r="D3000">
        <v>11</v>
      </c>
      <c r="E3000">
        <v>1956</v>
      </c>
      <c r="F3000" s="6">
        <v>0.34722222222222221</v>
      </c>
      <c r="G3000">
        <v>81.224999999999994</v>
      </c>
      <c r="H3000">
        <v>35.659999999999997</v>
      </c>
      <c r="I3000" t="s">
        <v>144</v>
      </c>
      <c r="J3000" t="s">
        <v>4571</v>
      </c>
      <c r="K3000" t="s">
        <v>105</v>
      </c>
    </row>
    <row r="3001" spans="1:11" x14ac:dyDescent="0.3">
      <c r="A3001" t="s">
        <v>4572</v>
      </c>
      <c r="B3001" t="s">
        <v>53</v>
      </c>
      <c r="C3001">
        <v>10</v>
      </c>
      <c r="D3001">
        <v>9</v>
      </c>
      <c r="E3001">
        <v>1920</v>
      </c>
      <c r="F3001" s="6">
        <v>0.54861111111111116</v>
      </c>
      <c r="G3001">
        <v>-117.164</v>
      </c>
      <c r="H3001">
        <v>32.716000000000001</v>
      </c>
      <c r="I3001" t="s">
        <v>137</v>
      </c>
      <c r="J3001" t="s">
        <v>1080</v>
      </c>
      <c r="K3001" t="s">
        <v>105</v>
      </c>
    </row>
    <row r="3002" spans="1:11" x14ac:dyDescent="0.3">
      <c r="A3002" t="s">
        <v>4573</v>
      </c>
      <c r="B3002" t="s">
        <v>168</v>
      </c>
      <c r="C3002">
        <v>9</v>
      </c>
      <c r="D3002">
        <v>3</v>
      </c>
      <c r="E3002">
        <v>1943</v>
      </c>
      <c r="F3002" s="6">
        <v>0.33333333333333331</v>
      </c>
      <c r="G3002">
        <v>-113.491</v>
      </c>
      <c r="H3002">
        <v>53.543999999999997</v>
      </c>
      <c r="I3002" t="s">
        <v>104</v>
      </c>
      <c r="J3002" t="s">
        <v>4574</v>
      </c>
      <c r="K3002" t="s">
        <v>105</v>
      </c>
    </row>
    <row r="3003" spans="1:11" x14ac:dyDescent="0.3">
      <c r="A3003" t="s">
        <v>4575</v>
      </c>
      <c r="B3003" t="s">
        <v>53</v>
      </c>
      <c r="C3003">
        <v>25</v>
      </c>
      <c r="D3003">
        <v>1</v>
      </c>
      <c r="E3003">
        <v>1956</v>
      </c>
      <c r="F3003" s="6">
        <v>0.59791666666666665</v>
      </c>
      <c r="G3003">
        <v>81.691000000000003</v>
      </c>
      <c r="H3003">
        <v>41.505000000000003</v>
      </c>
      <c r="I3003" t="s">
        <v>144</v>
      </c>
      <c r="J3003" t="s">
        <v>389</v>
      </c>
      <c r="K3003" t="s">
        <v>105</v>
      </c>
    </row>
    <row r="3004" spans="1:11" x14ac:dyDescent="0.3">
      <c r="A3004" t="s">
        <v>4576</v>
      </c>
      <c r="B3004" t="s">
        <v>53</v>
      </c>
      <c r="C3004">
        <v>26</v>
      </c>
      <c r="D3004">
        <v>3</v>
      </c>
      <c r="E3004">
        <v>1933</v>
      </c>
      <c r="F3004" s="6">
        <v>4.1666666666666664E-2</v>
      </c>
      <c r="G3004">
        <v>97.748000000000005</v>
      </c>
      <c r="H3004">
        <v>28.402000000000001</v>
      </c>
      <c r="I3004" t="s">
        <v>104</v>
      </c>
      <c r="J3004" t="s">
        <v>4577</v>
      </c>
      <c r="K3004" t="s">
        <v>105</v>
      </c>
    </row>
    <row r="3005" spans="1:11" x14ac:dyDescent="0.3">
      <c r="A3005" t="s">
        <v>4578</v>
      </c>
      <c r="B3005" t="s">
        <v>53</v>
      </c>
      <c r="C3005">
        <v>31</v>
      </c>
      <c r="D3005">
        <v>12</v>
      </c>
      <c r="E3005">
        <v>1871</v>
      </c>
      <c r="F3005" s="6">
        <v>0.25</v>
      </c>
      <c r="G3005">
        <v>-6.1820000000000004</v>
      </c>
      <c r="H3005">
        <v>48.691000000000003</v>
      </c>
      <c r="I3005" t="s">
        <v>150</v>
      </c>
      <c r="J3005" t="s">
        <v>2488</v>
      </c>
      <c r="K3005" t="s">
        <v>105</v>
      </c>
    </row>
    <row r="3006" spans="1:11" x14ac:dyDescent="0.3">
      <c r="A3006" t="s">
        <v>4579</v>
      </c>
      <c r="B3006" t="s">
        <v>53</v>
      </c>
      <c r="C3006">
        <v>22</v>
      </c>
      <c r="D3006">
        <v>1</v>
      </c>
      <c r="E3006">
        <v>1975</v>
      </c>
      <c r="F3006" s="6">
        <v>0.74236111111111114</v>
      </c>
      <c r="G3006">
        <v>71.073999999999998</v>
      </c>
      <c r="H3006">
        <v>42.426000000000002</v>
      </c>
      <c r="I3006" t="s">
        <v>144</v>
      </c>
      <c r="J3006" t="s">
        <v>1685</v>
      </c>
      <c r="K3006" t="s">
        <v>105</v>
      </c>
    </row>
    <row r="3007" spans="1:11" x14ac:dyDescent="0.3">
      <c r="A3007" t="s">
        <v>4580</v>
      </c>
      <c r="B3007" t="s">
        <v>53</v>
      </c>
      <c r="C3007">
        <v>23</v>
      </c>
      <c r="D3007">
        <v>7</v>
      </c>
      <c r="E3007">
        <v>1922</v>
      </c>
      <c r="F3007" s="6">
        <v>0.77083333333333337</v>
      </c>
      <c r="G3007">
        <v>-12.625</v>
      </c>
      <c r="H3007">
        <v>45.848999999999997</v>
      </c>
      <c r="I3007" t="s">
        <v>126</v>
      </c>
      <c r="J3007" t="s">
        <v>4581</v>
      </c>
      <c r="K3007" t="s">
        <v>105</v>
      </c>
    </row>
    <row r="3008" spans="1:11" x14ac:dyDescent="0.3">
      <c r="A3008" t="s">
        <v>4582</v>
      </c>
      <c r="B3008" t="s">
        <v>53</v>
      </c>
      <c r="C3008">
        <v>1</v>
      </c>
      <c r="D3008">
        <v>6</v>
      </c>
      <c r="E3008">
        <v>1980</v>
      </c>
      <c r="F3008" s="6">
        <v>7.4999999999999997E-2</v>
      </c>
      <c r="G3008">
        <v>72.572000000000003</v>
      </c>
      <c r="H3008">
        <v>42.046999999999997</v>
      </c>
      <c r="I3008" t="s">
        <v>106</v>
      </c>
      <c r="J3008" t="s">
        <v>4583</v>
      </c>
      <c r="K3008" t="s">
        <v>105</v>
      </c>
    </row>
    <row r="3009" spans="1:11" x14ac:dyDescent="0.3">
      <c r="A3009" t="s">
        <v>4584</v>
      </c>
      <c r="B3009" t="s">
        <v>53</v>
      </c>
      <c r="C3009">
        <v>23</v>
      </c>
      <c r="D3009">
        <v>4</v>
      </c>
      <c r="E3009">
        <v>1975</v>
      </c>
      <c r="F3009" s="6">
        <v>3.472222222222222E-3</v>
      </c>
      <c r="G3009">
        <v>1.153</v>
      </c>
      <c r="H3009">
        <v>46.158000000000001</v>
      </c>
      <c r="I3009" t="s">
        <v>126</v>
      </c>
      <c r="J3009" t="s">
        <v>2164</v>
      </c>
      <c r="K3009" t="s">
        <v>105</v>
      </c>
    </row>
    <row r="3010" spans="1:11" x14ac:dyDescent="0.3">
      <c r="A3010" t="s">
        <v>4585</v>
      </c>
      <c r="B3010" t="s">
        <v>168</v>
      </c>
      <c r="C3010">
        <v>5</v>
      </c>
      <c r="D3010">
        <v>8</v>
      </c>
      <c r="E3010">
        <v>1930</v>
      </c>
      <c r="F3010" s="6">
        <v>0.92013888888888884</v>
      </c>
      <c r="G3010">
        <v>97.747</v>
      </c>
      <c r="H3010">
        <v>30.265000000000001</v>
      </c>
      <c r="I3010" t="s">
        <v>144</v>
      </c>
      <c r="J3010" t="s">
        <v>2575</v>
      </c>
      <c r="K3010" t="s">
        <v>105</v>
      </c>
    </row>
    <row r="3011" spans="1:11" x14ac:dyDescent="0.3">
      <c r="A3011" t="s">
        <v>4586</v>
      </c>
      <c r="B3011" t="s">
        <v>53</v>
      </c>
      <c r="C3011">
        <v>27</v>
      </c>
      <c r="D3011">
        <v>4</v>
      </c>
      <c r="E3011">
        <v>1919</v>
      </c>
      <c r="F3011" s="6">
        <v>0.99652777777777779</v>
      </c>
      <c r="G3011">
        <v>85.863</v>
      </c>
      <c r="H3011">
        <v>37.695999999999998</v>
      </c>
      <c r="I3011" t="s">
        <v>106</v>
      </c>
      <c r="J3011" t="s">
        <v>4587</v>
      </c>
      <c r="K3011" t="s">
        <v>105</v>
      </c>
    </row>
    <row r="3012" spans="1:11" x14ac:dyDescent="0.3">
      <c r="A3012" t="s">
        <v>4588</v>
      </c>
      <c r="B3012" t="s">
        <v>53</v>
      </c>
      <c r="C3012">
        <v>10</v>
      </c>
      <c r="D3012">
        <v>12</v>
      </c>
      <c r="E3012">
        <v>1928</v>
      </c>
      <c r="F3012" s="6">
        <v>0.29166666666666669</v>
      </c>
      <c r="G3012">
        <v>94.616</v>
      </c>
      <c r="H3012">
        <v>33.509</v>
      </c>
      <c r="I3012" t="s">
        <v>104</v>
      </c>
      <c r="J3012" t="s">
        <v>4589</v>
      </c>
      <c r="K3012" t="s">
        <v>105</v>
      </c>
    </row>
    <row r="3013" spans="1:11" x14ac:dyDescent="0.3">
      <c r="A3013" t="s">
        <v>4590</v>
      </c>
      <c r="B3013" t="s">
        <v>53</v>
      </c>
      <c r="C3013">
        <v>29</v>
      </c>
      <c r="D3013">
        <v>6</v>
      </c>
      <c r="E3013">
        <v>1949</v>
      </c>
      <c r="F3013" s="6">
        <v>0.41111111111111109</v>
      </c>
      <c r="G3013">
        <v>81.376999999999995</v>
      </c>
      <c r="H3013">
        <v>40.796999999999997</v>
      </c>
      <c r="I3013" t="s">
        <v>106</v>
      </c>
      <c r="J3013" t="s">
        <v>543</v>
      </c>
      <c r="K3013" t="s">
        <v>105</v>
      </c>
    </row>
    <row r="3014" spans="1:11" x14ac:dyDescent="0.3">
      <c r="A3014" t="s">
        <v>4591</v>
      </c>
      <c r="B3014" t="s">
        <v>53</v>
      </c>
      <c r="C3014">
        <v>13</v>
      </c>
      <c r="D3014">
        <v>8</v>
      </c>
      <c r="E3014">
        <v>1951</v>
      </c>
      <c r="F3014" s="6">
        <v>0.11527777777777778</v>
      </c>
      <c r="G3014">
        <v>77.02</v>
      </c>
      <c r="H3014">
        <v>38.892000000000003</v>
      </c>
      <c r="I3014" t="s">
        <v>106</v>
      </c>
      <c r="J3014" t="s">
        <v>3829</v>
      </c>
      <c r="K3014" t="s">
        <v>105</v>
      </c>
    </row>
    <row r="3015" spans="1:11" x14ac:dyDescent="0.3">
      <c r="A3015" t="s">
        <v>4592</v>
      </c>
      <c r="B3015" t="s">
        <v>53</v>
      </c>
      <c r="C3015">
        <v>25</v>
      </c>
      <c r="D3015">
        <v>10</v>
      </c>
      <c r="E3015">
        <v>1948</v>
      </c>
      <c r="F3015" s="6">
        <v>0.25694444444444442</v>
      </c>
      <c r="G3015">
        <v>92.343999999999994</v>
      </c>
      <c r="H3015">
        <v>42.493000000000002</v>
      </c>
      <c r="I3015" t="s">
        <v>104</v>
      </c>
      <c r="J3015" t="s">
        <v>4593</v>
      </c>
      <c r="K3015" t="s">
        <v>105</v>
      </c>
    </row>
    <row r="3016" spans="1:11" x14ac:dyDescent="0.3">
      <c r="A3016" t="s">
        <v>4594</v>
      </c>
      <c r="B3016" t="s">
        <v>53</v>
      </c>
      <c r="C3016">
        <v>31</v>
      </c>
      <c r="D3016">
        <v>3</v>
      </c>
      <c r="E3016">
        <v>1942</v>
      </c>
      <c r="F3016" s="6">
        <v>9.7916666666666666E-2</v>
      </c>
      <c r="G3016">
        <v>88.206999999999994</v>
      </c>
      <c r="H3016">
        <v>40.112000000000002</v>
      </c>
      <c r="I3016" t="s">
        <v>144</v>
      </c>
      <c r="J3016" t="s">
        <v>4595</v>
      </c>
      <c r="K3016" t="s">
        <v>105</v>
      </c>
    </row>
    <row r="3017" spans="1:11" x14ac:dyDescent="0.3">
      <c r="A3017" t="s">
        <v>4596</v>
      </c>
      <c r="B3017" t="s">
        <v>53</v>
      </c>
      <c r="C3017">
        <v>10</v>
      </c>
      <c r="D3017">
        <v>6</v>
      </c>
      <c r="E3017">
        <v>1929</v>
      </c>
      <c r="F3017" s="6">
        <v>0.59722222222222221</v>
      </c>
      <c r="G3017">
        <v>84.513999999999996</v>
      </c>
      <c r="H3017">
        <v>39.103999999999999</v>
      </c>
      <c r="I3017" t="s">
        <v>106</v>
      </c>
      <c r="J3017" t="s">
        <v>140</v>
      </c>
      <c r="K3017" t="s">
        <v>105</v>
      </c>
    </row>
    <row r="3018" spans="1:11" x14ac:dyDescent="0.3">
      <c r="A3018" t="s">
        <v>4597</v>
      </c>
      <c r="B3018" t="s">
        <v>53</v>
      </c>
      <c r="C3018">
        <v>24</v>
      </c>
      <c r="D3018">
        <v>7</v>
      </c>
      <c r="E3018">
        <v>1956</v>
      </c>
      <c r="F3018" s="6">
        <v>0.22222222222222221</v>
      </c>
      <c r="G3018">
        <v>70.912000000000006</v>
      </c>
      <c r="H3018">
        <v>41.890999999999998</v>
      </c>
      <c r="I3018" t="s">
        <v>106</v>
      </c>
      <c r="J3018" t="s">
        <v>4598</v>
      </c>
      <c r="K3018" t="s">
        <v>105</v>
      </c>
    </row>
    <row r="3019" spans="1:11" x14ac:dyDescent="0.3">
      <c r="A3019" t="s">
        <v>4599</v>
      </c>
      <c r="B3019" t="s">
        <v>53</v>
      </c>
      <c r="C3019">
        <v>14</v>
      </c>
      <c r="D3019">
        <v>10</v>
      </c>
      <c r="E3019">
        <v>1946</v>
      </c>
      <c r="F3019" s="6">
        <v>0.21180555555555555</v>
      </c>
      <c r="G3019">
        <v>3.4620000000000002</v>
      </c>
      <c r="H3019">
        <v>56.070999999999998</v>
      </c>
      <c r="I3019" t="s">
        <v>108</v>
      </c>
      <c r="J3019" t="s">
        <v>1374</v>
      </c>
      <c r="K3019" t="s">
        <v>105</v>
      </c>
    </row>
    <row r="3020" spans="1:11" x14ac:dyDescent="0.3">
      <c r="A3020" t="s">
        <v>4600</v>
      </c>
      <c r="B3020" t="s">
        <v>53</v>
      </c>
      <c r="C3020">
        <v>3</v>
      </c>
      <c r="D3020">
        <v>8</v>
      </c>
      <c r="E3020">
        <v>1952</v>
      </c>
      <c r="F3020" s="6">
        <v>0.87152777777777779</v>
      </c>
      <c r="G3020">
        <v>84.558999999999997</v>
      </c>
      <c r="H3020">
        <v>39.399000000000001</v>
      </c>
      <c r="I3020" t="s">
        <v>106</v>
      </c>
      <c r="J3020" t="s">
        <v>3258</v>
      </c>
      <c r="K3020" t="s">
        <v>105</v>
      </c>
    </row>
    <row r="3021" spans="1:11" x14ac:dyDescent="0.3">
      <c r="A3021" t="s">
        <v>4601</v>
      </c>
      <c r="B3021" t="s">
        <v>53</v>
      </c>
      <c r="C3021">
        <v>6</v>
      </c>
      <c r="D3021">
        <v>3</v>
      </c>
      <c r="E3021">
        <v>1940</v>
      </c>
      <c r="F3021" s="6">
        <v>0.18680555555555556</v>
      </c>
      <c r="G3021">
        <v>-118.24299999999999</v>
      </c>
      <c r="H3021">
        <v>34.052</v>
      </c>
      <c r="I3021" t="s">
        <v>137</v>
      </c>
      <c r="J3021" t="s">
        <v>536</v>
      </c>
      <c r="K3021" t="s">
        <v>105</v>
      </c>
    </row>
    <row r="3022" spans="1:11" x14ac:dyDescent="0.3">
      <c r="A3022" t="s">
        <v>4602</v>
      </c>
      <c r="B3022" t="s">
        <v>53</v>
      </c>
      <c r="C3022">
        <v>27</v>
      </c>
      <c r="D3022">
        <v>12</v>
      </c>
      <c r="E3022">
        <v>1941</v>
      </c>
      <c r="F3022" s="6">
        <v>0.82291666666666663</v>
      </c>
      <c r="G3022">
        <v>71.033000000000001</v>
      </c>
      <c r="H3022">
        <v>42.393999999999998</v>
      </c>
      <c r="I3022" t="s">
        <v>144</v>
      </c>
      <c r="J3022" t="s">
        <v>2813</v>
      </c>
      <c r="K3022" t="s">
        <v>105</v>
      </c>
    </row>
    <row r="3023" spans="1:11" x14ac:dyDescent="0.3">
      <c r="A3023" t="s">
        <v>4603</v>
      </c>
      <c r="B3023" t="s">
        <v>53</v>
      </c>
      <c r="C3023">
        <v>25</v>
      </c>
      <c r="D3023">
        <v>10</v>
      </c>
      <c r="E3023">
        <v>1948</v>
      </c>
      <c r="F3023" s="6">
        <v>0.59652777777777777</v>
      </c>
      <c r="G3023">
        <v>88.311999999999998</v>
      </c>
      <c r="H3023">
        <v>41.851999999999997</v>
      </c>
      <c r="I3023" t="s">
        <v>104</v>
      </c>
      <c r="J3023" t="s">
        <v>4604</v>
      </c>
      <c r="K3023" t="s">
        <v>105</v>
      </c>
    </row>
    <row r="3024" spans="1:11" x14ac:dyDescent="0.3">
      <c r="A3024" t="s">
        <v>4605</v>
      </c>
      <c r="B3024" t="s">
        <v>53</v>
      </c>
      <c r="C3024">
        <v>4</v>
      </c>
      <c r="D3024">
        <v>2</v>
      </c>
      <c r="E3024">
        <v>1947</v>
      </c>
      <c r="F3024" s="6">
        <v>0.49166666666666664</v>
      </c>
      <c r="G3024">
        <v>86.156000000000006</v>
      </c>
      <c r="H3024">
        <v>39.768000000000001</v>
      </c>
      <c r="I3024" t="s">
        <v>104</v>
      </c>
      <c r="J3024" t="s">
        <v>2924</v>
      </c>
      <c r="K3024" t="s">
        <v>105</v>
      </c>
    </row>
    <row r="3025" spans="1:11" x14ac:dyDescent="0.3">
      <c r="A3025" t="s">
        <v>4606</v>
      </c>
      <c r="B3025" t="s">
        <v>53</v>
      </c>
      <c r="C3025">
        <v>31</v>
      </c>
      <c r="D3025">
        <v>10</v>
      </c>
      <c r="E3025">
        <v>1931</v>
      </c>
      <c r="F3025" s="6">
        <v>0.75902777777777775</v>
      </c>
      <c r="G3025">
        <v>96.1</v>
      </c>
      <c r="H3025">
        <v>29.311</v>
      </c>
      <c r="I3025" t="s">
        <v>104</v>
      </c>
      <c r="J3025" t="s">
        <v>4607</v>
      </c>
      <c r="K3025" t="s">
        <v>105</v>
      </c>
    </row>
    <row r="3026" spans="1:11" x14ac:dyDescent="0.3">
      <c r="A3026" t="s">
        <v>4608</v>
      </c>
      <c r="B3026" t="s">
        <v>53</v>
      </c>
      <c r="C3026">
        <v>8</v>
      </c>
      <c r="D3026">
        <v>2</v>
      </c>
      <c r="E3026">
        <v>1948</v>
      </c>
      <c r="F3026" s="6">
        <v>0.22916666666666666</v>
      </c>
      <c r="G3026">
        <v>-102.224</v>
      </c>
      <c r="H3026">
        <v>31.135999999999999</v>
      </c>
      <c r="I3026" t="s">
        <v>104</v>
      </c>
      <c r="J3026" t="s">
        <v>4609</v>
      </c>
      <c r="K3026" t="s">
        <v>105</v>
      </c>
    </row>
    <row r="3027" spans="1:11" x14ac:dyDescent="0.3">
      <c r="A3027" t="s">
        <v>4610</v>
      </c>
      <c r="B3027" t="s">
        <v>53</v>
      </c>
      <c r="C3027">
        <v>13</v>
      </c>
      <c r="D3027">
        <v>4</v>
      </c>
      <c r="E3027">
        <v>1967</v>
      </c>
      <c r="F3027" s="6">
        <v>0.3659722222222222</v>
      </c>
      <c r="G3027">
        <v>71.058999999999997</v>
      </c>
      <c r="H3027">
        <v>42.359000000000002</v>
      </c>
      <c r="I3027" t="s">
        <v>144</v>
      </c>
      <c r="J3027" t="s">
        <v>176</v>
      </c>
      <c r="K3027" t="s">
        <v>105</v>
      </c>
    </row>
    <row r="3028" spans="1:11" x14ac:dyDescent="0.3">
      <c r="A3028" t="s">
        <v>4611</v>
      </c>
      <c r="B3028" t="s">
        <v>53</v>
      </c>
      <c r="C3028">
        <v>5</v>
      </c>
      <c r="D3028">
        <v>8</v>
      </c>
      <c r="E3028">
        <v>1963</v>
      </c>
      <c r="F3028" s="6">
        <v>0.23819444444444443</v>
      </c>
      <c r="G3028">
        <v>-115.499</v>
      </c>
      <c r="H3028">
        <v>32.677</v>
      </c>
      <c r="I3028" t="s">
        <v>171</v>
      </c>
      <c r="J3028" t="s">
        <v>4612</v>
      </c>
      <c r="K3028" t="s">
        <v>105</v>
      </c>
    </row>
    <row r="3029" spans="1:11" x14ac:dyDescent="0.3">
      <c r="A3029" t="s">
        <v>4613</v>
      </c>
      <c r="B3029" t="s">
        <v>53</v>
      </c>
      <c r="C3029">
        <v>27</v>
      </c>
      <c r="D3029">
        <v>3</v>
      </c>
      <c r="E3029">
        <v>1948</v>
      </c>
      <c r="F3029" s="6">
        <v>0.10486111111111111</v>
      </c>
      <c r="G3029">
        <v>70.882999999999996</v>
      </c>
      <c r="H3029">
        <v>42.552</v>
      </c>
      <c r="I3029" t="s">
        <v>144</v>
      </c>
      <c r="J3029" t="s">
        <v>2734</v>
      </c>
      <c r="K3029" t="s">
        <v>105</v>
      </c>
    </row>
    <row r="3030" spans="1:11" x14ac:dyDescent="0.3">
      <c r="A3030" t="s">
        <v>4614</v>
      </c>
      <c r="B3030" t="s">
        <v>53</v>
      </c>
      <c r="C3030">
        <v>15</v>
      </c>
      <c r="D3030">
        <v>10</v>
      </c>
      <c r="E3030">
        <v>1962</v>
      </c>
      <c r="F3030" s="6">
        <v>0.15694444444444444</v>
      </c>
      <c r="G3030">
        <v>71.058999999999997</v>
      </c>
      <c r="H3030">
        <v>42.359000000000002</v>
      </c>
      <c r="I3030" t="s">
        <v>106</v>
      </c>
      <c r="J3030" t="s">
        <v>176</v>
      </c>
      <c r="K3030" t="s">
        <v>105</v>
      </c>
    </row>
    <row r="3031" spans="1:11" x14ac:dyDescent="0.3">
      <c r="A3031" t="s">
        <v>4615</v>
      </c>
      <c r="B3031" t="s">
        <v>168</v>
      </c>
      <c r="C3031">
        <v>8</v>
      </c>
      <c r="D3031">
        <v>5</v>
      </c>
      <c r="E3031">
        <v>1941</v>
      </c>
      <c r="F3031" s="6">
        <v>0.32291666666666669</v>
      </c>
      <c r="G3031">
        <v>80.263999999999996</v>
      </c>
      <c r="H3031">
        <v>43.139000000000003</v>
      </c>
      <c r="I3031" t="s">
        <v>106</v>
      </c>
      <c r="J3031" t="s">
        <v>4616</v>
      </c>
      <c r="K3031" t="s">
        <v>105</v>
      </c>
    </row>
    <row r="3032" spans="1:11" x14ac:dyDescent="0.3">
      <c r="A3032" t="s">
        <v>4617</v>
      </c>
      <c r="B3032" t="s">
        <v>53</v>
      </c>
      <c r="C3032">
        <v>28</v>
      </c>
      <c r="D3032">
        <v>7</v>
      </c>
      <c r="E3032">
        <v>1969</v>
      </c>
      <c r="F3032" s="6">
        <v>0.62638888888888888</v>
      </c>
      <c r="G3032">
        <v>72.521000000000001</v>
      </c>
      <c r="H3032">
        <v>41.771000000000001</v>
      </c>
      <c r="I3032" t="s">
        <v>106</v>
      </c>
      <c r="J3032" t="s">
        <v>4618</v>
      </c>
      <c r="K3032" t="s">
        <v>105</v>
      </c>
    </row>
    <row r="3033" spans="1:11" x14ac:dyDescent="0.3">
      <c r="A3033" t="s">
        <v>4619</v>
      </c>
      <c r="B3033" t="s">
        <v>53</v>
      </c>
      <c r="C3033">
        <v>23</v>
      </c>
      <c r="D3033">
        <v>3</v>
      </c>
      <c r="E3033">
        <v>1895</v>
      </c>
      <c r="F3033" s="6">
        <v>4.1666666666666664E-2</v>
      </c>
      <c r="G3033">
        <v>-2.351</v>
      </c>
      <c r="H3033">
        <v>48.856999999999999</v>
      </c>
      <c r="I3033" t="s">
        <v>150</v>
      </c>
      <c r="J3033" t="s">
        <v>155</v>
      </c>
      <c r="K3033" t="s">
        <v>105</v>
      </c>
    </row>
    <row r="3034" spans="1:11" x14ac:dyDescent="0.3">
      <c r="A3034" t="s">
        <v>4620</v>
      </c>
      <c r="B3034" t="s">
        <v>53</v>
      </c>
      <c r="C3034">
        <v>22</v>
      </c>
      <c r="D3034">
        <v>7</v>
      </c>
      <c r="E3034">
        <v>1958</v>
      </c>
      <c r="F3034" s="6">
        <v>0.91666666666666663</v>
      </c>
      <c r="G3034">
        <v>99.222999999999999</v>
      </c>
      <c r="H3034">
        <v>18.890999999999998</v>
      </c>
      <c r="I3034" t="s">
        <v>104</v>
      </c>
      <c r="J3034" t="s">
        <v>4621</v>
      </c>
      <c r="K3034" t="s">
        <v>105</v>
      </c>
    </row>
    <row r="3035" spans="1:11" x14ac:dyDescent="0.3">
      <c r="A3035" t="s">
        <v>4622</v>
      </c>
      <c r="B3035" t="s">
        <v>53</v>
      </c>
      <c r="C3035">
        <v>24</v>
      </c>
      <c r="D3035">
        <v>1</v>
      </c>
      <c r="E3035">
        <v>1950</v>
      </c>
      <c r="F3035" s="6">
        <v>3.472222222222222E-3</v>
      </c>
      <c r="G3035">
        <v>-3.052</v>
      </c>
      <c r="H3035">
        <v>36.771999999999998</v>
      </c>
      <c r="I3035" t="s">
        <v>108</v>
      </c>
      <c r="J3035" t="s">
        <v>462</v>
      </c>
      <c r="K3035" t="s">
        <v>105</v>
      </c>
    </row>
    <row r="3036" spans="1:11" x14ac:dyDescent="0.3">
      <c r="A3036" t="s">
        <v>4623</v>
      </c>
      <c r="B3036" t="s">
        <v>53</v>
      </c>
      <c r="C3036">
        <v>5</v>
      </c>
      <c r="D3036">
        <v>2</v>
      </c>
      <c r="E3036">
        <v>1952</v>
      </c>
      <c r="F3036" s="6">
        <v>0.2951388888888889</v>
      </c>
      <c r="G3036">
        <v>-8.4000000000000005E-2</v>
      </c>
      <c r="H3036">
        <v>48.43</v>
      </c>
      <c r="I3036" t="s">
        <v>126</v>
      </c>
      <c r="J3036" t="s">
        <v>1249</v>
      </c>
      <c r="K3036" t="s">
        <v>105</v>
      </c>
    </row>
    <row r="3037" spans="1:11" x14ac:dyDescent="0.3">
      <c r="A3037" t="s">
        <v>4624</v>
      </c>
      <c r="B3037" t="s">
        <v>53</v>
      </c>
      <c r="C3037">
        <v>4</v>
      </c>
      <c r="D3037">
        <v>2</v>
      </c>
      <c r="E3037">
        <v>1993</v>
      </c>
      <c r="F3037" s="6">
        <v>0.66597222222222219</v>
      </c>
      <c r="G3037">
        <v>71.194999999999993</v>
      </c>
      <c r="H3037">
        <v>42.186</v>
      </c>
      <c r="I3037" t="s">
        <v>144</v>
      </c>
      <c r="J3037" t="s">
        <v>2906</v>
      </c>
      <c r="K3037" t="s">
        <v>105</v>
      </c>
    </row>
    <row r="3038" spans="1:11" x14ac:dyDescent="0.3">
      <c r="A3038" t="s">
        <v>4625</v>
      </c>
      <c r="B3038" t="s">
        <v>53</v>
      </c>
      <c r="C3038">
        <v>15</v>
      </c>
      <c r="D3038">
        <v>11</v>
      </c>
      <c r="E3038">
        <v>1942</v>
      </c>
      <c r="F3038" s="6">
        <v>0.4826388888888889</v>
      </c>
      <c r="H3038">
        <v>-34.609000000000002</v>
      </c>
      <c r="I3038" t="s">
        <v>290</v>
      </c>
      <c r="J3038" t="s">
        <v>2337</v>
      </c>
      <c r="K3038" t="s">
        <v>105</v>
      </c>
    </row>
    <row r="3039" spans="1:11" x14ac:dyDescent="0.3">
      <c r="A3039" t="s">
        <v>4626</v>
      </c>
      <c r="B3039" t="s">
        <v>53</v>
      </c>
      <c r="C3039">
        <v>27</v>
      </c>
      <c r="D3039">
        <v>1</v>
      </c>
      <c r="E3039">
        <v>1956</v>
      </c>
      <c r="F3039" s="6">
        <v>0.85416666666666663</v>
      </c>
      <c r="G3039">
        <v>1.0900000000000001</v>
      </c>
      <c r="H3039">
        <v>49.116</v>
      </c>
      <c r="I3039" t="s">
        <v>126</v>
      </c>
      <c r="J3039" t="s">
        <v>4627</v>
      </c>
      <c r="K3039" t="s">
        <v>105</v>
      </c>
    </row>
    <row r="3040" spans="1:11" x14ac:dyDescent="0.3">
      <c r="A3040" t="s">
        <v>4628</v>
      </c>
      <c r="B3040" t="s">
        <v>53</v>
      </c>
      <c r="C3040">
        <v>25</v>
      </c>
      <c r="D3040">
        <v>3</v>
      </c>
      <c r="E3040">
        <v>1946</v>
      </c>
      <c r="F3040" s="6">
        <v>0.125</v>
      </c>
      <c r="G3040">
        <v>-1.4450000000000001</v>
      </c>
      <c r="H3040">
        <v>43.603999999999999</v>
      </c>
      <c r="I3040" t="s">
        <v>126</v>
      </c>
      <c r="J3040" t="s">
        <v>157</v>
      </c>
      <c r="K3040" t="s">
        <v>105</v>
      </c>
    </row>
    <row r="3041" spans="1:11" x14ac:dyDescent="0.3">
      <c r="A3041" t="s">
        <v>4629</v>
      </c>
      <c r="B3041" t="s">
        <v>53</v>
      </c>
      <c r="C3041">
        <v>9</v>
      </c>
      <c r="D3041">
        <v>5</v>
      </c>
      <c r="E3041">
        <v>1921</v>
      </c>
      <c r="F3041" s="6">
        <v>0.77083333333333337</v>
      </c>
      <c r="G3041">
        <v>92.539000000000001</v>
      </c>
      <c r="H3041">
        <v>47.523000000000003</v>
      </c>
      <c r="I3041" t="s">
        <v>144</v>
      </c>
      <c r="J3041" t="s">
        <v>3921</v>
      </c>
      <c r="K3041" t="s">
        <v>105</v>
      </c>
    </row>
    <row r="3042" spans="1:11" x14ac:dyDescent="0.3">
      <c r="A3042" t="s">
        <v>4630</v>
      </c>
      <c r="B3042" t="s">
        <v>53</v>
      </c>
      <c r="C3042">
        <v>10</v>
      </c>
      <c r="D3042">
        <v>4</v>
      </c>
      <c r="E3042">
        <v>1947</v>
      </c>
      <c r="F3042" s="6">
        <v>0.67708333333333337</v>
      </c>
      <c r="G3042">
        <v>-2.351</v>
      </c>
      <c r="H3042">
        <v>48.856999999999999</v>
      </c>
      <c r="I3042" t="s">
        <v>126</v>
      </c>
      <c r="J3042" t="s">
        <v>155</v>
      </c>
      <c r="K3042" t="s">
        <v>105</v>
      </c>
    </row>
    <row r="3043" spans="1:11" x14ac:dyDescent="0.3">
      <c r="A3043" t="s">
        <v>4631</v>
      </c>
      <c r="B3043" t="s">
        <v>53</v>
      </c>
      <c r="C3043">
        <v>24</v>
      </c>
      <c r="D3043">
        <v>1</v>
      </c>
      <c r="E3043">
        <v>1922</v>
      </c>
      <c r="F3043" s="6">
        <v>0.64583333333333337</v>
      </c>
      <c r="G3043">
        <v>-2.8220000000000001</v>
      </c>
      <c r="H3043">
        <v>49.415999999999997</v>
      </c>
      <c r="I3043" t="s">
        <v>108</v>
      </c>
      <c r="J3043" t="s">
        <v>629</v>
      </c>
      <c r="K3043" t="s">
        <v>105</v>
      </c>
    </row>
    <row r="3044" spans="1:11" x14ac:dyDescent="0.3">
      <c r="A3044" t="s">
        <v>4632</v>
      </c>
      <c r="B3044" t="s">
        <v>53</v>
      </c>
      <c r="C3044">
        <v>19</v>
      </c>
      <c r="D3044">
        <v>2</v>
      </c>
      <c r="E3044">
        <v>1927</v>
      </c>
      <c r="F3044" s="6">
        <v>1.7361111111111112E-2</v>
      </c>
      <c r="G3044">
        <v>-4.0810000000000004</v>
      </c>
      <c r="H3044">
        <v>49.923999999999999</v>
      </c>
      <c r="I3044" t="s">
        <v>108</v>
      </c>
      <c r="J3044" t="s">
        <v>1465</v>
      </c>
      <c r="K3044" t="s">
        <v>105</v>
      </c>
    </row>
    <row r="3045" spans="1:11" x14ac:dyDescent="0.3">
      <c r="A3045" t="s">
        <v>4633</v>
      </c>
      <c r="B3045" t="s">
        <v>53</v>
      </c>
      <c r="C3045">
        <v>13</v>
      </c>
      <c r="D3045">
        <v>3</v>
      </c>
      <c r="E3045">
        <v>1930</v>
      </c>
      <c r="F3045" s="6">
        <v>0.66666666666666663</v>
      </c>
      <c r="G3045">
        <v>-2.351</v>
      </c>
      <c r="H3045">
        <v>48.856999999999999</v>
      </c>
      <c r="I3045" t="s">
        <v>108</v>
      </c>
      <c r="J3045" t="s">
        <v>155</v>
      </c>
      <c r="K3045" t="s">
        <v>105</v>
      </c>
    </row>
    <row r="3046" spans="1:11" x14ac:dyDescent="0.3">
      <c r="A3046" t="s">
        <v>4634</v>
      </c>
      <c r="B3046" t="s">
        <v>53</v>
      </c>
      <c r="C3046">
        <v>25</v>
      </c>
      <c r="D3046">
        <v>7</v>
      </c>
      <c r="E3046">
        <v>1927</v>
      </c>
      <c r="F3046" s="6">
        <v>5.2083333333333336E-2</v>
      </c>
      <c r="G3046">
        <v>-2.8809999999999998</v>
      </c>
      <c r="H3046">
        <v>48.957999999999998</v>
      </c>
      <c r="I3046" t="s">
        <v>126</v>
      </c>
      <c r="J3046" t="s">
        <v>4635</v>
      </c>
      <c r="K3046" t="s">
        <v>105</v>
      </c>
    </row>
    <row r="3047" spans="1:11" x14ac:dyDescent="0.3">
      <c r="A3047" t="s">
        <v>4636</v>
      </c>
      <c r="B3047" t="s">
        <v>53</v>
      </c>
      <c r="C3047">
        <v>4</v>
      </c>
      <c r="D3047">
        <v>4</v>
      </c>
      <c r="E3047">
        <v>1945</v>
      </c>
      <c r="F3047" s="6">
        <v>0.83333333333333337</v>
      </c>
      <c r="G3047">
        <v>-1.359</v>
      </c>
      <c r="H3047">
        <v>44.017000000000003</v>
      </c>
      <c r="I3047" t="s">
        <v>190</v>
      </c>
      <c r="J3047" t="s">
        <v>1662</v>
      </c>
      <c r="K3047" t="s">
        <v>105</v>
      </c>
    </row>
    <row r="3048" spans="1:11" x14ac:dyDescent="0.3">
      <c r="A3048" t="s">
        <v>4637</v>
      </c>
      <c r="B3048" t="s">
        <v>53</v>
      </c>
      <c r="C3048">
        <v>21</v>
      </c>
      <c r="D3048">
        <v>6</v>
      </c>
      <c r="E3048">
        <v>1972</v>
      </c>
      <c r="F3048" s="6">
        <v>0.94513888888888886</v>
      </c>
      <c r="G3048">
        <v>71.796000000000006</v>
      </c>
      <c r="H3048">
        <v>42.581000000000003</v>
      </c>
      <c r="I3048" t="s">
        <v>106</v>
      </c>
      <c r="J3048" t="s">
        <v>4638</v>
      </c>
      <c r="K3048" t="s">
        <v>105</v>
      </c>
    </row>
    <row r="3049" spans="1:11" x14ac:dyDescent="0.3">
      <c r="A3049" t="s">
        <v>4639</v>
      </c>
      <c r="B3049" t="s">
        <v>53</v>
      </c>
      <c r="C3049">
        <v>27</v>
      </c>
      <c r="D3049">
        <v>5</v>
      </c>
      <c r="E3049">
        <v>1959</v>
      </c>
      <c r="F3049" s="6">
        <v>0.25833333333333336</v>
      </c>
      <c r="G3049">
        <v>72.585999999999999</v>
      </c>
      <c r="H3049">
        <v>42.101999999999997</v>
      </c>
      <c r="I3049" t="s">
        <v>106</v>
      </c>
      <c r="J3049" t="s">
        <v>534</v>
      </c>
      <c r="K3049" t="s">
        <v>105</v>
      </c>
    </row>
    <row r="3050" spans="1:11" x14ac:dyDescent="0.3">
      <c r="A3050" t="s">
        <v>4640</v>
      </c>
      <c r="B3050" t="s">
        <v>53</v>
      </c>
      <c r="C3050">
        <v>20</v>
      </c>
      <c r="D3050">
        <v>5</v>
      </c>
      <c r="E3050">
        <v>1959</v>
      </c>
      <c r="F3050" s="6">
        <v>0.27083333333333331</v>
      </c>
      <c r="G3050">
        <v>-2.351</v>
      </c>
      <c r="H3050">
        <v>48.856999999999999</v>
      </c>
      <c r="I3050" t="s">
        <v>126</v>
      </c>
      <c r="J3050" t="s">
        <v>155</v>
      </c>
      <c r="K3050" t="s">
        <v>105</v>
      </c>
    </row>
    <row r="3051" spans="1:11" x14ac:dyDescent="0.3">
      <c r="A3051" t="s">
        <v>4641</v>
      </c>
      <c r="B3051" t="s">
        <v>53</v>
      </c>
      <c r="C3051">
        <v>19</v>
      </c>
      <c r="D3051">
        <v>12</v>
      </c>
      <c r="E3051">
        <v>1940</v>
      </c>
      <c r="F3051" s="6">
        <v>0.20833333333333334</v>
      </c>
      <c r="G3051">
        <v>-3.0680000000000001</v>
      </c>
      <c r="H3051">
        <v>45.777000000000001</v>
      </c>
      <c r="I3051" t="s">
        <v>190</v>
      </c>
      <c r="J3051" t="s">
        <v>2481</v>
      </c>
      <c r="K3051" t="s">
        <v>105</v>
      </c>
    </row>
    <row r="3052" spans="1:11" x14ac:dyDescent="0.3">
      <c r="A3052" t="s">
        <v>4642</v>
      </c>
      <c r="B3052" t="s">
        <v>53</v>
      </c>
      <c r="C3052">
        <v>17</v>
      </c>
      <c r="D3052">
        <v>8</v>
      </c>
      <c r="E3052">
        <v>1969</v>
      </c>
      <c r="F3052" s="6">
        <v>0.49513888888888891</v>
      </c>
      <c r="G3052">
        <v>71.058999999999997</v>
      </c>
      <c r="H3052">
        <v>42.359000000000002</v>
      </c>
      <c r="I3052" t="s">
        <v>106</v>
      </c>
      <c r="J3052" t="s">
        <v>176</v>
      </c>
      <c r="K3052" t="s">
        <v>105</v>
      </c>
    </row>
    <row r="3053" spans="1:11" x14ac:dyDescent="0.3">
      <c r="A3053" t="s">
        <v>4643</v>
      </c>
      <c r="B3053" t="s">
        <v>53</v>
      </c>
      <c r="C3053">
        <v>27</v>
      </c>
      <c r="D3053">
        <v>11</v>
      </c>
      <c r="E3053">
        <v>1964</v>
      </c>
      <c r="F3053" s="6">
        <v>8.6805555555555552E-2</v>
      </c>
      <c r="G3053">
        <v>-7.4189999999999996</v>
      </c>
      <c r="H3053">
        <v>43.732999999999997</v>
      </c>
      <c r="I3053" t="s">
        <v>126</v>
      </c>
      <c r="J3053" t="s">
        <v>4644</v>
      </c>
      <c r="K3053" t="s">
        <v>105</v>
      </c>
    </row>
    <row r="3054" spans="1:11" x14ac:dyDescent="0.3">
      <c r="A3054" t="s">
        <v>4645</v>
      </c>
      <c r="B3054" t="s">
        <v>53</v>
      </c>
      <c r="C3054">
        <v>28</v>
      </c>
      <c r="D3054">
        <v>11</v>
      </c>
      <c r="E3054">
        <v>1944</v>
      </c>
      <c r="F3054" s="6">
        <v>0.57291666666666663</v>
      </c>
      <c r="G3054">
        <v>-2.3889999999999998</v>
      </c>
      <c r="H3054">
        <v>48.789000000000001</v>
      </c>
      <c r="I3054" t="s">
        <v>126</v>
      </c>
      <c r="J3054" t="s">
        <v>4646</v>
      </c>
      <c r="K3054" t="s">
        <v>105</v>
      </c>
    </row>
    <row r="3055" spans="1:11" x14ac:dyDescent="0.3">
      <c r="A3055" t="s">
        <v>4647</v>
      </c>
      <c r="B3055" t="s">
        <v>53</v>
      </c>
      <c r="C3055">
        <v>22</v>
      </c>
      <c r="D3055">
        <v>3</v>
      </c>
      <c r="E3055">
        <v>1958</v>
      </c>
      <c r="F3055" s="6">
        <v>0.89444444444444449</v>
      </c>
      <c r="G3055">
        <v>73.637</v>
      </c>
      <c r="H3055">
        <v>40.633000000000003</v>
      </c>
      <c r="I3055" t="s">
        <v>144</v>
      </c>
      <c r="J3055" t="s">
        <v>4648</v>
      </c>
      <c r="K3055" t="s">
        <v>105</v>
      </c>
    </row>
    <row r="3056" spans="1:11" x14ac:dyDescent="0.3">
      <c r="A3056" t="s">
        <v>4649</v>
      </c>
      <c r="B3056" t="s">
        <v>53</v>
      </c>
      <c r="C3056">
        <v>12</v>
      </c>
      <c r="D3056">
        <v>8</v>
      </c>
      <c r="E3056">
        <v>1934</v>
      </c>
      <c r="F3056" s="6">
        <v>0.51388888888888884</v>
      </c>
      <c r="G3056">
        <v>84.191999999999993</v>
      </c>
      <c r="H3056">
        <v>39.761000000000003</v>
      </c>
      <c r="I3056" t="s">
        <v>106</v>
      </c>
      <c r="J3056" t="s">
        <v>2648</v>
      </c>
      <c r="K3056" t="s">
        <v>105</v>
      </c>
    </row>
    <row r="3057" spans="1:11" x14ac:dyDescent="0.3">
      <c r="A3057" t="s">
        <v>4650</v>
      </c>
      <c r="B3057" t="s">
        <v>53</v>
      </c>
      <c r="C3057">
        <v>7</v>
      </c>
      <c r="D3057">
        <v>9</v>
      </c>
      <c r="E3057">
        <v>1976</v>
      </c>
      <c r="F3057" s="6">
        <v>7.6388888888888895E-2</v>
      </c>
      <c r="G3057">
        <v>81.834999999999994</v>
      </c>
      <c r="H3057">
        <v>40.747999999999998</v>
      </c>
      <c r="I3057" t="s">
        <v>106</v>
      </c>
      <c r="J3057" t="s">
        <v>4651</v>
      </c>
      <c r="K3057" t="s">
        <v>105</v>
      </c>
    </row>
    <row r="3058" spans="1:11" x14ac:dyDescent="0.3">
      <c r="A3058" t="s">
        <v>4652</v>
      </c>
      <c r="B3058" t="s">
        <v>53</v>
      </c>
      <c r="C3058">
        <v>31</v>
      </c>
      <c r="D3058">
        <v>1</v>
      </c>
      <c r="E3058">
        <v>1964</v>
      </c>
      <c r="F3058" s="6">
        <v>5.9722222222222225E-2</v>
      </c>
      <c r="G3058">
        <v>71.058999999999997</v>
      </c>
      <c r="H3058">
        <v>42.359000000000002</v>
      </c>
      <c r="I3058" t="s">
        <v>144</v>
      </c>
      <c r="J3058" t="s">
        <v>176</v>
      </c>
      <c r="K3058" t="s">
        <v>105</v>
      </c>
    </row>
    <row r="3059" spans="1:11" x14ac:dyDescent="0.3">
      <c r="A3059" t="s">
        <v>4653</v>
      </c>
      <c r="B3059" t="s">
        <v>53</v>
      </c>
      <c r="C3059">
        <v>21</v>
      </c>
      <c r="D3059">
        <v>5</v>
      </c>
      <c r="E3059">
        <v>1957</v>
      </c>
      <c r="F3059" s="6">
        <v>9.375E-2</v>
      </c>
      <c r="G3059">
        <v>71.058999999999997</v>
      </c>
      <c r="H3059">
        <v>42.359000000000002</v>
      </c>
      <c r="I3059" t="s">
        <v>106</v>
      </c>
      <c r="J3059" t="s">
        <v>176</v>
      </c>
      <c r="K3059" t="s">
        <v>105</v>
      </c>
    </row>
    <row r="3060" spans="1:11" x14ac:dyDescent="0.3">
      <c r="A3060" t="s">
        <v>4654</v>
      </c>
      <c r="B3060" t="s">
        <v>53</v>
      </c>
      <c r="C3060">
        <v>12</v>
      </c>
      <c r="D3060">
        <v>1</v>
      </c>
      <c r="E3060">
        <v>1928</v>
      </c>
      <c r="F3060" s="6">
        <v>1.0416666666666666E-2</v>
      </c>
      <c r="G3060">
        <v>-2.351</v>
      </c>
      <c r="H3060">
        <v>48.856999999999999</v>
      </c>
      <c r="I3060" t="s">
        <v>108</v>
      </c>
      <c r="J3060" t="s">
        <v>155</v>
      </c>
      <c r="K3060" t="s">
        <v>105</v>
      </c>
    </row>
    <row r="3061" spans="1:11" x14ac:dyDescent="0.3">
      <c r="A3061" t="s">
        <v>4655</v>
      </c>
      <c r="B3061" t="s">
        <v>53</v>
      </c>
      <c r="C3061">
        <v>10</v>
      </c>
      <c r="D3061">
        <v>10</v>
      </c>
      <c r="E3061">
        <v>1948</v>
      </c>
      <c r="F3061" s="6">
        <v>0.29166666666666669</v>
      </c>
      <c r="G3061">
        <v>84.391999999999996</v>
      </c>
      <c r="H3061">
        <v>33.749000000000002</v>
      </c>
      <c r="I3061" t="s">
        <v>144</v>
      </c>
      <c r="J3061" t="s">
        <v>2918</v>
      </c>
      <c r="K3061" t="s">
        <v>105</v>
      </c>
    </row>
    <row r="3062" spans="1:11" x14ac:dyDescent="0.3">
      <c r="A3062" t="s">
        <v>4656</v>
      </c>
      <c r="B3062" t="s">
        <v>53</v>
      </c>
      <c r="C3062">
        <v>8</v>
      </c>
      <c r="D3062">
        <v>11</v>
      </c>
      <c r="E3062">
        <v>1953</v>
      </c>
      <c r="F3062" s="6">
        <v>0.16666666666666666</v>
      </c>
      <c r="G3062">
        <v>-0.68899999999999995</v>
      </c>
      <c r="H3062">
        <v>47.39</v>
      </c>
      <c r="I3062" t="s">
        <v>126</v>
      </c>
      <c r="J3062" t="s">
        <v>2471</v>
      </c>
      <c r="K3062" t="s">
        <v>105</v>
      </c>
    </row>
    <row r="3063" spans="1:11" x14ac:dyDescent="0.3">
      <c r="A3063" t="s">
        <v>4657</v>
      </c>
      <c r="B3063" t="s">
        <v>53</v>
      </c>
      <c r="C3063">
        <v>28</v>
      </c>
      <c r="D3063">
        <v>1</v>
      </c>
      <c r="E3063">
        <v>1963</v>
      </c>
      <c r="F3063" s="6">
        <v>0.27986111111111112</v>
      </c>
      <c r="G3063">
        <v>96.703000000000003</v>
      </c>
      <c r="H3063">
        <v>40.814</v>
      </c>
      <c r="I3063" t="s">
        <v>104</v>
      </c>
      <c r="J3063" t="s">
        <v>3233</v>
      </c>
      <c r="K3063" t="s">
        <v>105</v>
      </c>
    </row>
    <row r="3064" spans="1:11" x14ac:dyDescent="0.3">
      <c r="A3064" t="s">
        <v>4658</v>
      </c>
      <c r="B3064" t="s">
        <v>53</v>
      </c>
      <c r="C3064">
        <v>21</v>
      </c>
      <c r="D3064">
        <v>11</v>
      </c>
      <c r="E3064">
        <v>1948</v>
      </c>
      <c r="F3064" s="6">
        <v>0.76041666666666663</v>
      </c>
      <c r="G3064">
        <v>-2.351</v>
      </c>
      <c r="H3064">
        <v>48.856999999999999</v>
      </c>
      <c r="I3064" t="s">
        <v>126</v>
      </c>
      <c r="J3064" t="s">
        <v>155</v>
      </c>
      <c r="K3064" t="s">
        <v>105</v>
      </c>
    </row>
    <row r="3065" spans="1:11" x14ac:dyDescent="0.3">
      <c r="A3065" t="s">
        <v>4659</v>
      </c>
      <c r="B3065" t="s">
        <v>53</v>
      </c>
      <c r="C3065">
        <v>19</v>
      </c>
      <c r="D3065">
        <v>5</v>
      </c>
      <c r="E3065">
        <v>1921</v>
      </c>
      <c r="F3065" s="6">
        <v>0.54166666666666663</v>
      </c>
      <c r="G3065">
        <v>0.55900000000000005</v>
      </c>
      <c r="H3065">
        <v>47.469000000000001</v>
      </c>
      <c r="I3065" t="s">
        <v>126</v>
      </c>
      <c r="J3065" t="s">
        <v>1238</v>
      </c>
      <c r="K3065" t="s">
        <v>105</v>
      </c>
    </row>
    <row r="3066" spans="1:11" x14ac:dyDescent="0.3">
      <c r="A3066" t="s">
        <v>4660</v>
      </c>
      <c r="B3066" t="s">
        <v>53</v>
      </c>
      <c r="C3066">
        <v>30</v>
      </c>
      <c r="D3066">
        <v>7</v>
      </c>
      <c r="E3066">
        <v>1938</v>
      </c>
      <c r="F3066" s="6">
        <v>0.60416666666666663</v>
      </c>
      <c r="G3066">
        <v>-2.351</v>
      </c>
      <c r="H3066">
        <v>48.856999999999999</v>
      </c>
      <c r="I3066" t="s">
        <v>126</v>
      </c>
      <c r="J3066" t="s">
        <v>155</v>
      </c>
      <c r="K3066" t="s">
        <v>105</v>
      </c>
    </row>
    <row r="3067" spans="1:11" x14ac:dyDescent="0.3">
      <c r="A3067" t="s">
        <v>4661</v>
      </c>
      <c r="B3067" t="s">
        <v>53</v>
      </c>
      <c r="C3067">
        <v>19</v>
      </c>
      <c r="D3067">
        <v>6</v>
      </c>
      <c r="E3067">
        <v>1948</v>
      </c>
      <c r="F3067" s="6">
        <v>0.65625</v>
      </c>
      <c r="G3067">
        <v>-3.04</v>
      </c>
      <c r="H3067">
        <v>43.366999999999997</v>
      </c>
      <c r="I3067" t="s">
        <v>126</v>
      </c>
      <c r="J3067" t="s">
        <v>1264</v>
      </c>
      <c r="K3067" t="s">
        <v>105</v>
      </c>
    </row>
    <row r="3068" spans="1:11" x14ac:dyDescent="0.3">
      <c r="A3068" t="s">
        <v>4662</v>
      </c>
      <c r="B3068" t="s">
        <v>53</v>
      </c>
      <c r="C3068">
        <v>7</v>
      </c>
      <c r="D3068">
        <v>9</v>
      </c>
      <c r="E3068">
        <v>1924</v>
      </c>
      <c r="F3068" s="6">
        <v>0.45833333333333331</v>
      </c>
      <c r="G3068">
        <v>-157.739</v>
      </c>
      <c r="H3068">
        <v>21.283000000000001</v>
      </c>
      <c r="I3068" t="s">
        <v>2594</v>
      </c>
      <c r="J3068" t="s">
        <v>2246</v>
      </c>
      <c r="K3068" t="s">
        <v>105</v>
      </c>
    </row>
    <row r="3069" spans="1:11" x14ac:dyDescent="0.3">
      <c r="A3069" t="s">
        <v>4663</v>
      </c>
      <c r="B3069" t="s">
        <v>53</v>
      </c>
      <c r="C3069">
        <v>16</v>
      </c>
      <c r="D3069">
        <v>10</v>
      </c>
      <c r="E3069">
        <v>1925</v>
      </c>
      <c r="F3069" s="6">
        <v>0.27777777777777779</v>
      </c>
      <c r="G3069">
        <v>122.33</v>
      </c>
      <c r="H3069">
        <v>47.603000000000002</v>
      </c>
      <c r="I3069" t="s">
        <v>137</v>
      </c>
      <c r="J3069" t="s">
        <v>1144</v>
      </c>
      <c r="K3069" t="s">
        <v>105</v>
      </c>
    </row>
    <row r="3070" spans="1:11" x14ac:dyDescent="0.3">
      <c r="A3070" t="s">
        <v>4664</v>
      </c>
      <c r="B3070" t="s">
        <v>53</v>
      </c>
      <c r="C3070">
        <v>7</v>
      </c>
      <c r="D3070">
        <v>3</v>
      </c>
      <c r="E3070">
        <v>1940</v>
      </c>
      <c r="F3070" s="6">
        <v>4.1666666666666664E-2</v>
      </c>
      <c r="G3070">
        <v>87.822999999999993</v>
      </c>
      <c r="H3070">
        <v>42.588000000000001</v>
      </c>
      <c r="I3070" t="s">
        <v>104</v>
      </c>
      <c r="J3070" t="s">
        <v>525</v>
      </c>
      <c r="K3070" t="s">
        <v>105</v>
      </c>
    </row>
    <row r="3071" spans="1:11" x14ac:dyDescent="0.3">
      <c r="A3071" t="s">
        <v>4665</v>
      </c>
      <c r="B3071" t="s">
        <v>53</v>
      </c>
      <c r="C3071">
        <v>10</v>
      </c>
      <c r="D3071">
        <v>7</v>
      </c>
      <c r="E3071">
        <v>1946</v>
      </c>
      <c r="F3071" s="6">
        <v>0.94444444444444442</v>
      </c>
      <c r="G3071">
        <v>-2.351</v>
      </c>
      <c r="H3071">
        <v>48.856999999999999</v>
      </c>
      <c r="I3071" t="s">
        <v>126</v>
      </c>
      <c r="J3071" t="s">
        <v>155</v>
      </c>
      <c r="K3071" t="s">
        <v>105</v>
      </c>
    </row>
    <row r="3072" spans="1:11" x14ac:dyDescent="0.3">
      <c r="A3072" t="s">
        <v>4666</v>
      </c>
      <c r="B3072" t="s">
        <v>53</v>
      </c>
      <c r="C3072">
        <v>15</v>
      </c>
      <c r="D3072">
        <v>5</v>
      </c>
      <c r="E3072">
        <v>1970</v>
      </c>
      <c r="F3072" s="6">
        <v>0.50902777777777775</v>
      </c>
      <c r="G3072">
        <v>71.802000000000007</v>
      </c>
      <c r="H3072">
        <v>42.262</v>
      </c>
      <c r="I3072" t="s">
        <v>106</v>
      </c>
      <c r="J3072" t="s">
        <v>520</v>
      </c>
      <c r="K3072" t="s">
        <v>105</v>
      </c>
    </row>
    <row r="3073" spans="1:11" x14ac:dyDescent="0.3">
      <c r="A3073" t="s">
        <v>4667</v>
      </c>
      <c r="B3073" t="s">
        <v>53</v>
      </c>
      <c r="C3073">
        <v>26</v>
      </c>
      <c r="D3073">
        <v>11</v>
      </c>
      <c r="E3073">
        <v>1951</v>
      </c>
      <c r="F3073" s="6">
        <v>0.75</v>
      </c>
      <c r="G3073">
        <v>-1.891</v>
      </c>
      <c r="H3073">
        <v>44.86</v>
      </c>
      <c r="I3073" t="s">
        <v>126</v>
      </c>
      <c r="J3073" t="s">
        <v>4668</v>
      </c>
      <c r="K3073" t="s">
        <v>105</v>
      </c>
    </row>
    <row r="3074" spans="1:11" x14ac:dyDescent="0.3">
      <c r="A3074" t="s">
        <v>4669</v>
      </c>
      <c r="B3074" t="s">
        <v>53</v>
      </c>
      <c r="C3074">
        <v>17</v>
      </c>
      <c r="D3074">
        <v>3</v>
      </c>
      <c r="E3074">
        <v>1949</v>
      </c>
      <c r="F3074" s="6">
        <v>0.34027777777777779</v>
      </c>
      <c r="G3074">
        <v>99.730999999999995</v>
      </c>
      <c r="H3074">
        <v>49.405999999999999</v>
      </c>
      <c r="I3074" t="s">
        <v>104</v>
      </c>
      <c r="J3074" t="s">
        <v>4670</v>
      </c>
      <c r="K3074" t="s">
        <v>105</v>
      </c>
    </row>
    <row r="3075" spans="1:11" x14ac:dyDescent="0.3">
      <c r="A3075" t="s">
        <v>4671</v>
      </c>
      <c r="B3075" t="s">
        <v>53</v>
      </c>
      <c r="C3075">
        <v>26</v>
      </c>
      <c r="D3075">
        <v>3</v>
      </c>
      <c r="E3075">
        <v>1943</v>
      </c>
      <c r="F3075" s="6">
        <v>0.96180555555555558</v>
      </c>
      <c r="G3075">
        <v>-2.351</v>
      </c>
      <c r="H3075">
        <v>48.856999999999999</v>
      </c>
      <c r="I3075" t="s">
        <v>126</v>
      </c>
      <c r="J3075" t="s">
        <v>155</v>
      </c>
      <c r="K3075" t="s">
        <v>105</v>
      </c>
    </row>
    <row r="3076" spans="1:11" x14ac:dyDescent="0.3">
      <c r="A3076" t="s">
        <v>4672</v>
      </c>
      <c r="B3076" t="s">
        <v>53</v>
      </c>
      <c r="C3076">
        <v>31</v>
      </c>
      <c r="D3076">
        <v>12</v>
      </c>
      <c r="E3076">
        <v>1931</v>
      </c>
      <c r="F3076" s="6">
        <v>0.39444444444444443</v>
      </c>
      <c r="G3076">
        <v>-118.24299999999999</v>
      </c>
      <c r="H3076">
        <v>34.052</v>
      </c>
      <c r="I3076" t="s">
        <v>137</v>
      </c>
      <c r="J3076" t="s">
        <v>536</v>
      </c>
      <c r="K3076" t="s">
        <v>105</v>
      </c>
    </row>
    <row r="3077" spans="1:11" x14ac:dyDescent="0.3">
      <c r="A3077" t="s">
        <v>4673</v>
      </c>
      <c r="B3077" t="s">
        <v>53</v>
      </c>
      <c r="C3077">
        <v>15</v>
      </c>
      <c r="D3077">
        <v>7</v>
      </c>
      <c r="E3077">
        <v>1952</v>
      </c>
      <c r="F3077" s="6">
        <v>6.25E-2</v>
      </c>
      <c r="G3077">
        <v>-3.052</v>
      </c>
      <c r="H3077">
        <v>36.771999999999998</v>
      </c>
      <c r="I3077" t="s">
        <v>108</v>
      </c>
      <c r="J3077" t="s">
        <v>462</v>
      </c>
      <c r="K3077" t="s">
        <v>105</v>
      </c>
    </row>
    <row r="3078" spans="1:11" x14ac:dyDescent="0.3">
      <c r="A3078" t="s">
        <v>4674</v>
      </c>
      <c r="B3078" t="s">
        <v>53</v>
      </c>
      <c r="C3078">
        <v>16</v>
      </c>
      <c r="D3078">
        <v>3</v>
      </c>
      <c r="E3078">
        <v>1927</v>
      </c>
      <c r="F3078" s="6">
        <v>0.40694444444444444</v>
      </c>
      <c r="G3078">
        <v>95.992000000000004</v>
      </c>
      <c r="H3078">
        <v>36.155000000000001</v>
      </c>
      <c r="I3078" t="s">
        <v>104</v>
      </c>
      <c r="J3078" t="s">
        <v>4675</v>
      </c>
      <c r="K3078" t="s">
        <v>105</v>
      </c>
    </row>
    <row r="3079" spans="1:11" x14ac:dyDescent="0.3">
      <c r="A3079" t="s">
        <v>4676</v>
      </c>
      <c r="B3079" t="s">
        <v>53</v>
      </c>
      <c r="C3079">
        <v>30</v>
      </c>
      <c r="D3079">
        <v>10</v>
      </c>
      <c r="E3079">
        <v>1928</v>
      </c>
      <c r="F3079" s="6">
        <v>0.30208333333333331</v>
      </c>
      <c r="G3079">
        <v>75.545000000000002</v>
      </c>
      <c r="H3079">
        <v>39.744</v>
      </c>
      <c r="I3079" t="s">
        <v>144</v>
      </c>
      <c r="J3079" t="s">
        <v>4677</v>
      </c>
      <c r="K3079" t="s">
        <v>105</v>
      </c>
    </row>
    <row r="3080" spans="1:11" x14ac:dyDescent="0.3">
      <c r="A3080" t="s">
        <v>4678</v>
      </c>
      <c r="B3080" t="s">
        <v>53</v>
      </c>
      <c r="C3080">
        <v>22</v>
      </c>
      <c r="D3080">
        <v>9</v>
      </c>
      <c r="E3080">
        <v>1957</v>
      </c>
      <c r="F3080" s="6">
        <v>0.99097222222222225</v>
      </c>
      <c r="G3080">
        <v>71.058999999999997</v>
      </c>
      <c r="H3080">
        <v>42.359000000000002</v>
      </c>
      <c r="I3080" t="s">
        <v>106</v>
      </c>
      <c r="J3080" t="s">
        <v>176</v>
      </c>
      <c r="K3080" t="s">
        <v>105</v>
      </c>
    </row>
    <row r="3081" spans="1:11" x14ac:dyDescent="0.3">
      <c r="A3081" t="s">
        <v>4679</v>
      </c>
      <c r="B3081" t="s">
        <v>53</v>
      </c>
      <c r="C3081">
        <v>27</v>
      </c>
      <c r="D3081">
        <v>10</v>
      </c>
      <c r="E3081">
        <v>1966</v>
      </c>
      <c r="F3081" s="6">
        <v>0.375</v>
      </c>
      <c r="G3081">
        <v>71.084000000000003</v>
      </c>
      <c r="H3081">
        <v>42.241</v>
      </c>
      <c r="I3081" t="s">
        <v>106</v>
      </c>
      <c r="J3081" t="s">
        <v>4680</v>
      </c>
      <c r="K3081" t="s">
        <v>105</v>
      </c>
    </row>
    <row r="3082" spans="1:11" x14ac:dyDescent="0.3">
      <c r="A3082" t="s">
        <v>4681</v>
      </c>
      <c r="B3082" t="s">
        <v>53</v>
      </c>
      <c r="C3082">
        <v>13</v>
      </c>
      <c r="D3082">
        <v>11</v>
      </c>
      <c r="E3082">
        <v>1959</v>
      </c>
      <c r="F3082" s="6">
        <v>0.11527777777777778</v>
      </c>
      <c r="G3082">
        <v>71.346999999999994</v>
      </c>
      <c r="H3082">
        <v>42.283999999999999</v>
      </c>
      <c r="I3082" t="s">
        <v>144</v>
      </c>
      <c r="J3082" t="s">
        <v>418</v>
      </c>
      <c r="K3082" t="s">
        <v>105</v>
      </c>
    </row>
    <row r="3083" spans="1:11" x14ac:dyDescent="0.3">
      <c r="A3083" t="s">
        <v>4682</v>
      </c>
      <c r="B3083" t="s">
        <v>53</v>
      </c>
      <c r="C3083">
        <v>20</v>
      </c>
      <c r="D3083">
        <v>10</v>
      </c>
      <c r="E3083">
        <v>1939</v>
      </c>
      <c r="F3083" s="6">
        <v>0.84722222222222221</v>
      </c>
      <c r="G3083">
        <v>-2.1869999999999998</v>
      </c>
      <c r="H3083">
        <v>48.844999999999999</v>
      </c>
      <c r="I3083" t="s">
        <v>126</v>
      </c>
      <c r="J3083" t="s">
        <v>4683</v>
      </c>
      <c r="K3083" t="s">
        <v>105</v>
      </c>
    </row>
    <row r="3084" spans="1:11" x14ac:dyDescent="0.3">
      <c r="A3084" t="s">
        <v>4684</v>
      </c>
      <c r="B3084" t="s">
        <v>53</v>
      </c>
      <c r="C3084">
        <v>16</v>
      </c>
      <c r="D3084">
        <v>4</v>
      </c>
      <c r="E3084">
        <v>1964</v>
      </c>
      <c r="F3084" s="6">
        <v>6.25E-2</v>
      </c>
      <c r="G3084">
        <v>-12.494</v>
      </c>
      <c r="H3084">
        <v>41.890999999999998</v>
      </c>
      <c r="I3084" t="s">
        <v>126</v>
      </c>
      <c r="J3084" t="s">
        <v>297</v>
      </c>
      <c r="K3084" t="s">
        <v>105</v>
      </c>
    </row>
    <row r="3085" spans="1:11" x14ac:dyDescent="0.3">
      <c r="A3085" t="s">
        <v>4685</v>
      </c>
      <c r="B3085" t="s">
        <v>53</v>
      </c>
      <c r="C3085">
        <v>31</v>
      </c>
      <c r="D3085">
        <v>5</v>
      </c>
      <c r="E3085">
        <v>1943</v>
      </c>
      <c r="F3085" s="6">
        <v>0.3125</v>
      </c>
      <c r="G3085">
        <v>-4.9089999999999998</v>
      </c>
      <c r="H3085">
        <v>45.732999999999997</v>
      </c>
      <c r="I3085" t="s">
        <v>190</v>
      </c>
      <c r="J3085" t="s">
        <v>4686</v>
      </c>
      <c r="K3085" t="s">
        <v>105</v>
      </c>
    </row>
    <row r="3086" spans="1:11" x14ac:dyDescent="0.3">
      <c r="A3086" t="s">
        <v>4687</v>
      </c>
      <c r="B3086" t="s">
        <v>53</v>
      </c>
      <c r="C3086">
        <v>2</v>
      </c>
      <c r="D3086">
        <v>1</v>
      </c>
      <c r="E3086">
        <v>1928</v>
      </c>
      <c r="F3086" s="6">
        <v>8.3333333333333329E-2</v>
      </c>
      <c r="G3086">
        <v>87.632000000000005</v>
      </c>
      <c r="H3086">
        <v>41.883000000000003</v>
      </c>
      <c r="I3086" t="s">
        <v>104</v>
      </c>
      <c r="J3086" t="s">
        <v>226</v>
      </c>
      <c r="K3086" t="s">
        <v>105</v>
      </c>
    </row>
    <row r="3087" spans="1:11" x14ac:dyDescent="0.3">
      <c r="A3087" t="s">
        <v>4688</v>
      </c>
      <c r="B3087" t="s">
        <v>53</v>
      </c>
      <c r="C3087">
        <v>14</v>
      </c>
      <c r="D3087">
        <v>1</v>
      </c>
      <c r="E3087">
        <v>1985</v>
      </c>
      <c r="F3087" s="6">
        <v>0.93125000000000002</v>
      </c>
      <c r="G3087">
        <v>71.418999999999997</v>
      </c>
      <c r="H3087">
        <v>42.281999999999996</v>
      </c>
      <c r="I3087" t="s">
        <v>144</v>
      </c>
      <c r="J3087" t="s">
        <v>1211</v>
      </c>
      <c r="K3087" t="s">
        <v>105</v>
      </c>
    </row>
    <row r="3088" spans="1:11" x14ac:dyDescent="0.3">
      <c r="A3088" t="s">
        <v>4689</v>
      </c>
      <c r="B3088" t="s">
        <v>53</v>
      </c>
      <c r="C3088">
        <v>7</v>
      </c>
      <c r="D3088">
        <v>4</v>
      </c>
      <c r="E3088">
        <v>1941</v>
      </c>
      <c r="F3088" s="6">
        <v>0.47916666666666669</v>
      </c>
      <c r="G3088">
        <v>-5.9210000000000003</v>
      </c>
      <c r="H3088">
        <v>45.567</v>
      </c>
      <c r="I3088" t="s">
        <v>190</v>
      </c>
      <c r="J3088" t="s">
        <v>1701</v>
      </c>
      <c r="K3088" t="s">
        <v>105</v>
      </c>
    </row>
    <row r="3089" spans="1:11" x14ac:dyDescent="0.3">
      <c r="A3089" t="s">
        <v>4690</v>
      </c>
      <c r="B3089" t="s">
        <v>53</v>
      </c>
      <c r="C3089">
        <v>15</v>
      </c>
      <c r="D3089">
        <v>5</v>
      </c>
      <c r="E3089">
        <v>1961</v>
      </c>
      <c r="F3089" s="6">
        <v>5.347222222222222E-2</v>
      </c>
      <c r="G3089">
        <v>72.748999999999995</v>
      </c>
      <c r="H3089">
        <v>42.121000000000002</v>
      </c>
      <c r="I3089" t="s">
        <v>106</v>
      </c>
      <c r="J3089" t="s">
        <v>4691</v>
      </c>
      <c r="K3089" t="s">
        <v>105</v>
      </c>
    </row>
    <row r="3090" spans="1:11" x14ac:dyDescent="0.3">
      <c r="A3090" t="s">
        <v>4692</v>
      </c>
      <c r="B3090" t="s">
        <v>53</v>
      </c>
      <c r="C3090">
        <v>5</v>
      </c>
      <c r="D3090">
        <v>8</v>
      </c>
      <c r="E3090">
        <v>1922</v>
      </c>
      <c r="F3090" s="6">
        <v>9.7222222222222224E-3</v>
      </c>
      <c r="G3090">
        <v>77.02</v>
      </c>
      <c r="H3090">
        <v>38.892000000000003</v>
      </c>
      <c r="I3090" t="s">
        <v>106</v>
      </c>
      <c r="J3090" t="s">
        <v>408</v>
      </c>
      <c r="K3090" t="s">
        <v>105</v>
      </c>
    </row>
    <row r="3091" spans="1:11" x14ac:dyDescent="0.3">
      <c r="A3091" t="s">
        <v>4693</v>
      </c>
      <c r="B3091" t="s">
        <v>53</v>
      </c>
      <c r="C3091">
        <v>7</v>
      </c>
      <c r="D3091">
        <v>12</v>
      </c>
      <c r="E3091">
        <v>1944</v>
      </c>
      <c r="F3091" s="6">
        <v>0.57291666666666663</v>
      </c>
      <c r="G3091">
        <v>93.263999999999996</v>
      </c>
      <c r="H3091">
        <v>44.976999999999997</v>
      </c>
      <c r="I3091" t="s">
        <v>144</v>
      </c>
      <c r="J3091" t="s">
        <v>1680</v>
      </c>
      <c r="K3091" t="s">
        <v>105</v>
      </c>
    </row>
    <row r="3092" spans="1:11" x14ac:dyDescent="0.3">
      <c r="A3092" t="s">
        <v>4694</v>
      </c>
      <c r="B3092" t="s">
        <v>53</v>
      </c>
      <c r="C3092">
        <v>11</v>
      </c>
      <c r="D3092">
        <v>10</v>
      </c>
      <c r="E3092">
        <v>1929</v>
      </c>
      <c r="F3092" s="6">
        <v>0.33333333333333331</v>
      </c>
      <c r="G3092">
        <v>-2.351</v>
      </c>
      <c r="H3092">
        <v>48.856999999999999</v>
      </c>
      <c r="I3092" t="s">
        <v>108</v>
      </c>
      <c r="J3092" t="s">
        <v>155</v>
      </c>
      <c r="K3092" t="s">
        <v>105</v>
      </c>
    </row>
    <row r="3093" spans="1:11" x14ac:dyDescent="0.3">
      <c r="A3093" t="s">
        <v>4695</v>
      </c>
      <c r="B3093" t="s">
        <v>53</v>
      </c>
      <c r="C3093">
        <v>4</v>
      </c>
      <c r="D3093">
        <v>2</v>
      </c>
      <c r="E3093">
        <v>1981</v>
      </c>
      <c r="F3093" s="6">
        <v>0.6791666666666667</v>
      </c>
      <c r="G3093">
        <v>71.058999999999997</v>
      </c>
      <c r="H3093">
        <v>42.359000000000002</v>
      </c>
      <c r="I3093" t="s">
        <v>144</v>
      </c>
      <c r="J3093" t="s">
        <v>176</v>
      </c>
      <c r="K3093" t="s">
        <v>105</v>
      </c>
    </row>
    <row r="3094" spans="1:11" x14ac:dyDescent="0.3">
      <c r="A3094" t="s">
        <v>4696</v>
      </c>
      <c r="B3094" t="s">
        <v>53</v>
      </c>
      <c r="C3094">
        <v>11</v>
      </c>
      <c r="D3094">
        <v>9</v>
      </c>
      <c r="E3094">
        <v>1917</v>
      </c>
      <c r="F3094" s="6">
        <v>0.75</v>
      </c>
      <c r="G3094">
        <v>-2.2669999999999999</v>
      </c>
      <c r="H3094">
        <v>48.746000000000002</v>
      </c>
      <c r="I3094" t="s">
        <v>126</v>
      </c>
      <c r="J3094" t="s">
        <v>4697</v>
      </c>
      <c r="K3094" t="s">
        <v>105</v>
      </c>
    </row>
    <row r="3095" spans="1:11" x14ac:dyDescent="0.3">
      <c r="A3095" t="s">
        <v>4698</v>
      </c>
      <c r="B3095" t="s">
        <v>168</v>
      </c>
      <c r="C3095">
        <v>31</v>
      </c>
      <c r="D3095">
        <v>1</v>
      </c>
      <c r="E3095">
        <v>1942</v>
      </c>
      <c r="F3095" s="6">
        <v>0.45833333333333331</v>
      </c>
      <c r="G3095">
        <v>-12.494</v>
      </c>
      <c r="H3095">
        <v>41.890999999999998</v>
      </c>
      <c r="I3095" t="s">
        <v>190</v>
      </c>
      <c r="J3095" t="s">
        <v>297</v>
      </c>
      <c r="K3095" t="s">
        <v>105</v>
      </c>
    </row>
    <row r="3096" spans="1:11" x14ac:dyDescent="0.3">
      <c r="A3096" t="s">
        <v>4699</v>
      </c>
      <c r="B3096" t="s">
        <v>168</v>
      </c>
      <c r="C3096">
        <v>14</v>
      </c>
      <c r="D3096">
        <v>5</v>
      </c>
      <c r="E3096">
        <v>1957</v>
      </c>
      <c r="F3096" s="6">
        <v>0.70486111111111116</v>
      </c>
      <c r="G3096">
        <v>-8.9339999999999993</v>
      </c>
      <c r="H3096">
        <v>44.406999999999996</v>
      </c>
      <c r="I3096" t="s">
        <v>126</v>
      </c>
      <c r="J3096" t="s">
        <v>247</v>
      </c>
      <c r="K3096" t="s">
        <v>105</v>
      </c>
    </row>
    <row r="3097" spans="1:11" x14ac:dyDescent="0.3">
      <c r="A3097" t="s">
        <v>4700</v>
      </c>
      <c r="B3097" t="s">
        <v>168</v>
      </c>
      <c r="C3097">
        <v>7</v>
      </c>
      <c r="D3097">
        <v>5</v>
      </c>
      <c r="E3097">
        <v>1984</v>
      </c>
      <c r="F3097" s="6">
        <v>0.28819444444444442</v>
      </c>
      <c r="G3097">
        <v>-15.266999999999999</v>
      </c>
      <c r="H3097">
        <v>40.231000000000002</v>
      </c>
      <c r="I3097" t="s">
        <v>190</v>
      </c>
      <c r="J3097" t="s">
        <v>4701</v>
      </c>
      <c r="K3097" t="s">
        <v>105</v>
      </c>
    </row>
    <row r="3098" spans="1:11" x14ac:dyDescent="0.3">
      <c r="A3098" t="s">
        <v>4702</v>
      </c>
      <c r="B3098" t="s">
        <v>168</v>
      </c>
      <c r="C3098">
        <v>7</v>
      </c>
      <c r="D3098">
        <v>4</v>
      </c>
      <c r="E3098">
        <v>1961</v>
      </c>
      <c r="F3098" s="6">
        <v>0.21527777777777779</v>
      </c>
      <c r="G3098">
        <v>-7.5469999999999997</v>
      </c>
      <c r="H3098">
        <v>44.389000000000003</v>
      </c>
      <c r="I3098" t="s">
        <v>126</v>
      </c>
      <c r="J3098" t="s">
        <v>4703</v>
      </c>
      <c r="K3098" t="s">
        <v>105</v>
      </c>
    </row>
    <row r="3099" spans="1:11" x14ac:dyDescent="0.3">
      <c r="A3099" t="s">
        <v>4704</v>
      </c>
      <c r="B3099" t="s">
        <v>168</v>
      </c>
      <c r="C3099">
        <v>7</v>
      </c>
      <c r="D3099">
        <v>11</v>
      </c>
      <c r="E3099">
        <v>1946</v>
      </c>
      <c r="F3099" s="6">
        <v>0.39583333333333331</v>
      </c>
      <c r="G3099">
        <v>-13.361000000000001</v>
      </c>
      <c r="H3099">
        <v>38.116</v>
      </c>
      <c r="I3099" t="s">
        <v>126</v>
      </c>
      <c r="J3099" t="s">
        <v>717</v>
      </c>
      <c r="K3099" t="s">
        <v>105</v>
      </c>
    </row>
    <row r="3100" spans="1:11" x14ac:dyDescent="0.3">
      <c r="A3100" t="s">
        <v>4705</v>
      </c>
      <c r="B3100" t="s">
        <v>168</v>
      </c>
      <c r="C3100">
        <v>19</v>
      </c>
      <c r="D3100">
        <v>4</v>
      </c>
      <c r="E3100">
        <v>1966</v>
      </c>
      <c r="F3100" s="6">
        <v>0.54097222222222219</v>
      </c>
      <c r="G3100">
        <v>4.665</v>
      </c>
      <c r="H3100">
        <v>55.616</v>
      </c>
      <c r="I3100" t="s">
        <v>126</v>
      </c>
      <c r="J3100" t="s">
        <v>4706</v>
      </c>
      <c r="K3100" t="s">
        <v>105</v>
      </c>
    </row>
    <row r="3101" spans="1:11" x14ac:dyDescent="0.3">
      <c r="A3101" t="s">
        <v>4707</v>
      </c>
      <c r="B3101" t="s">
        <v>53</v>
      </c>
      <c r="C3101">
        <v>25</v>
      </c>
      <c r="D3101">
        <v>1</v>
      </c>
      <c r="E3101">
        <v>1961</v>
      </c>
      <c r="F3101" s="6">
        <v>0.39583333333333331</v>
      </c>
      <c r="G3101">
        <v>-9.1999999999999993</v>
      </c>
      <c r="H3101">
        <v>45.588999999999999</v>
      </c>
      <c r="I3101" t="s">
        <v>126</v>
      </c>
      <c r="J3101" t="s">
        <v>4708</v>
      </c>
      <c r="K3101" t="s">
        <v>105</v>
      </c>
    </row>
    <row r="3102" spans="1:11" x14ac:dyDescent="0.3">
      <c r="A3102" t="s">
        <v>4709</v>
      </c>
      <c r="B3102" t="s">
        <v>168</v>
      </c>
      <c r="C3102">
        <v>20</v>
      </c>
      <c r="D3102">
        <v>4</v>
      </c>
      <c r="E3102">
        <v>1922</v>
      </c>
      <c r="F3102" s="6">
        <v>0.89583333333333337</v>
      </c>
      <c r="G3102">
        <v>-9.1880000000000006</v>
      </c>
      <c r="H3102">
        <v>45.463999999999999</v>
      </c>
      <c r="I3102" t="s">
        <v>126</v>
      </c>
      <c r="J3102" t="s">
        <v>286</v>
      </c>
      <c r="K3102" t="s">
        <v>105</v>
      </c>
    </row>
    <row r="3103" spans="1:11" x14ac:dyDescent="0.3">
      <c r="A3103" t="s">
        <v>4710</v>
      </c>
      <c r="B3103" t="s">
        <v>53</v>
      </c>
      <c r="C3103">
        <v>30</v>
      </c>
      <c r="D3103">
        <v>9</v>
      </c>
      <c r="E3103">
        <v>1959</v>
      </c>
      <c r="F3103" s="6">
        <v>0.89930555555555558</v>
      </c>
      <c r="G3103">
        <v>-11.347</v>
      </c>
      <c r="H3103">
        <v>44.494</v>
      </c>
      <c r="I3103" t="s">
        <v>126</v>
      </c>
      <c r="J3103" t="s">
        <v>777</v>
      </c>
      <c r="K3103" t="s">
        <v>105</v>
      </c>
    </row>
    <row r="3104" spans="1:11" x14ac:dyDescent="0.3">
      <c r="A3104" t="s">
        <v>4711</v>
      </c>
      <c r="B3104" t="s">
        <v>53</v>
      </c>
      <c r="C3104">
        <v>25</v>
      </c>
      <c r="D3104">
        <v>7</v>
      </c>
      <c r="E3104">
        <v>1960</v>
      </c>
      <c r="F3104" s="6">
        <v>0.47916666666666669</v>
      </c>
      <c r="G3104">
        <v>-12.494</v>
      </c>
      <c r="H3104">
        <v>41.890999999999998</v>
      </c>
      <c r="I3104" t="s">
        <v>126</v>
      </c>
      <c r="J3104" t="s">
        <v>297</v>
      </c>
      <c r="K3104" t="s">
        <v>105</v>
      </c>
    </row>
    <row r="3105" spans="1:11" x14ac:dyDescent="0.3">
      <c r="A3105" t="s">
        <v>4712</v>
      </c>
      <c r="B3105" t="s">
        <v>53</v>
      </c>
      <c r="C3105">
        <v>12</v>
      </c>
      <c r="D3105">
        <v>2</v>
      </c>
      <c r="E3105">
        <v>1955</v>
      </c>
      <c r="F3105" s="6">
        <v>0.34375</v>
      </c>
      <c r="G3105">
        <v>-12.494</v>
      </c>
      <c r="H3105">
        <v>41.890999999999998</v>
      </c>
      <c r="I3105" t="s">
        <v>126</v>
      </c>
      <c r="J3105" t="s">
        <v>297</v>
      </c>
      <c r="K3105" t="s">
        <v>105</v>
      </c>
    </row>
    <row r="3106" spans="1:11" x14ac:dyDescent="0.3">
      <c r="A3106" t="s">
        <v>4713</v>
      </c>
      <c r="B3106" t="s">
        <v>53</v>
      </c>
      <c r="C3106">
        <v>3</v>
      </c>
      <c r="D3106">
        <v>1</v>
      </c>
      <c r="E3106">
        <v>1964</v>
      </c>
      <c r="F3106" s="6">
        <v>0.14583333333333334</v>
      </c>
      <c r="G3106">
        <v>-11.711</v>
      </c>
      <c r="H3106">
        <v>43.478999999999999</v>
      </c>
      <c r="I3106" t="s">
        <v>126</v>
      </c>
      <c r="J3106" t="s">
        <v>4714</v>
      </c>
      <c r="K3106" t="s">
        <v>105</v>
      </c>
    </row>
    <row r="3107" spans="1:11" x14ac:dyDescent="0.3">
      <c r="A3107" t="s">
        <v>4715</v>
      </c>
      <c r="B3107" t="s">
        <v>168</v>
      </c>
      <c r="C3107">
        <v>1</v>
      </c>
      <c r="D3107">
        <v>5</v>
      </c>
      <c r="E3107">
        <v>1917</v>
      </c>
      <c r="F3107" s="6">
        <v>0.875</v>
      </c>
      <c r="G3107">
        <v>0.57499999999999996</v>
      </c>
      <c r="H3107">
        <v>44.835000000000001</v>
      </c>
      <c r="I3107" t="s">
        <v>126</v>
      </c>
      <c r="J3107" t="s">
        <v>260</v>
      </c>
      <c r="K3107" t="s">
        <v>105</v>
      </c>
    </row>
    <row r="3108" spans="1:11" x14ac:dyDescent="0.3">
      <c r="A3108" t="s">
        <v>4716</v>
      </c>
      <c r="B3108" t="s">
        <v>168</v>
      </c>
      <c r="C3108">
        <v>2</v>
      </c>
      <c r="D3108">
        <v>6</v>
      </c>
      <c r="E3108">
        <v>1939</v>
      </c>
      <c r="F3108" s="6">
        <v>0.47916666666666669</v>
      </c>
      <c r="G3108">
        <v>-4.3559999999999999</v>
      </c>
      <c r="H3108">
        <v>50.845999999999997</v>
      </c>
      <c r="I3108" t="s">
        <v>126</v>
      </c>
      <c r="J3108" t="s">
        <v>305</v>
      </c>
      <c r="K3108" t="s">
        <v>105</v>
      </c>
    </row>
    <row r="3109" spans="1:11" x14ac:dyDescent="0.3">
      <c r="A3109" t="s">
        <v>4717</v>
      </c>
      <c r="B3109" t="s">
        <v>168</v>
      </c>
      <c r="C3109">
        <v>14</v>
      </c>
      <c r="D3109">
        <v>6</v>
      </c>
      <c r="E3109">
        <v>1968</v>
      </c>
      <c r="F3109" s="6">
        <v>0.37430555555555556</v>
      </c>
      <c r="G3109">
        <v>71.183999999999997</v>
      </c>
      <c r="H3109">
        <v>42.73</v>
      </c>
      <c r="I3109" t="s">
        <v>106</v>
      </c>
      <c r="J3109" t="s">
        <v>1731</v>
      </c>
      <c r="K3109" t="s">
        <v>105</v>
      </c>
    </row>
    <row r="3110" spans="1:11" x14ac:dyDescent="0.3">
      <c r="A3110" t="s">
        <v>4718</v>
      </c>
      <c r="B3110" t="s">
        <v>53</v>
      </c>
      <c r="C3110">
        <v>22</v>
      </c>
      <c r="D3110">
        <v>9</v>
      </c>
      <c r="E3110">
        <v>1935</v>
      </c>
      <c r="F3110" s="6">
        <v>0.20833333333333334</v>
      </c>
      <c r="G3110">
        <v>-19.658000000000001</v>
      </c>
      <c r="H3110">
        <v>46.097000000000001</v>
      </c>
      <c r="I3110" t="s">
        <v>126</v>
      </c>
      <c r="J3110" t="s">
        <v>4719</v>
      </c>
      <c r="K3110" t="s">
        <v>105</v>
      </c>
    </row>
    <row r="3111" spans="1:11" x14ac:dyDescent="0.3">
      <c r="A3111" t="s">
        <v>4720</v>
      </c>
      <c r="B3111" t="s">
        <v>53</v>
      </c>
      <c r="C3111">
        <v>27</v>
      </c>
      <c r="D3111">
        <v>5</v>
      </c>
      <c r="E3111">
        <v>1923</v>
      </c>
      <c r="F3111" s="6">
        <v>0.47222222222222221</v>
      </c>
      <c r="G3111">
        <v>-10.651</v>
      </c>
      <c r="H3111">
        <v>45.152999999999999</v>
      </c>
      <c r="I3111" t="s">
        <v>126</v>
      </c>
      <c r="J3111" t="s">
        <v>4721</v>
      </c>
      <c r="K3111" t="s">
        <v>105</v>
      </c>
    </row>
    <row r="3112" spans="1:11" x14ac:dyDescent="0.3">
      <c r="A3112" t="s">
        <v>4722</v>
      </c>
      <c r="B3112" t="s">
        <v>53</v>
      </c>
      <c r="C3112">
        <v>6</v>
      </c>
      <c r="D3112">
        <v>3</v>
      </c>
      <c r="E3112">
        <v>1917</v>
      </c>
      <c r="F3112" s="6">
        <v>0.58333333333333337</v>
      </c>
      <c r="G3112">
        <v>-10.507999999999999</v>
      </c>
      <c r="H3112">
        <v>43.843000000000004</v>
      </c>
      <c r="I3112" t="s">
        <v>126</v>
      </c>
      <c r="J3112" t="s">
        <v>3330</v>
      </c>
      <c r="K3112" t="s">
        <v>105</v>
      </c>
    </row>
    <row r="3113" spans="1:11" x14ac:dyDescent="0.3">
      <c r="A3113" t="s">
        <v>4723</v>
      </c>
      <c r="B3113" t="s">
        <v>53</v>
      </c>
      <c r="C3113">
        <v>1</v>
      </c>
      <c r="D3113">
        <v>8</v>
      </c>
      <c r="E3113">
        <v>1921</v>
      </c>
      <c r="F3113" s="6">
        <v>4.1666666666666664E-2</v>
      </c>
      <c r="G3113">
        <v>-11.331</v>
      </c>
      <c r="H3113">
        <v>43.319000000000003</v>
      </c>
      <c r="I3113" t="s">
        <v>126</v>
      </c>
      <c r="J3113" t="s">
        <v>787</v>
      </c>
      <c r="K3113" t="s">
        <v>105</v>
      </c>
    </row>
    <row r="3114" spans="1:11" x14ac:dyDescent="0.3">
      <c r="A3114" t="s">
        <v>4724</v>
      </c>
      <c r="B3114" t="s">
        <v>168</v>
      </c>
      <c r="C3114">
        <v>9</v>
      </c>
      <c r="D3114">
        <v>10</v>
      </c>
      <c r="E3114">
        <v>1926</v>
      </c>
      <c r="F3114" s="6">
        <v>0.16666666666666666</v>
      </c>
      <c r="G3114">
        <v>-2.2879999999999998</v>
      </c>
      <c r="H3114">
        <v>48.893999999999998</v>
      </c>
      <c r="I3114" t="s">
        <v>108</v>
      </c>
      <c r="J3114" t="s">
        <v>1231</v>
      </c>
      <c r="K3114" t="s">
        <v>105</v>
      </c>
    </row>
    <row r="3115" spans="1:11" x14ac:dyDescent="0.3">
      <c r="A3115" t="s">
        <v>4725</v>
      </c>
      <c r="B3115" t="s">
        <v>168</v>
      </c>
      <c r="C3115">
        <v>21</v>
      </c>
      <c r="D3115">
        <v>2</v>
      </c>
      <c r="E3115">
        <v>1943</v>
      </c>
      <c r="F3115" s="6">
        <v>0.875</v>
      </c>
      <c r="G3115">
        <v>-10.18</v>
      </c>
      <c r="H3115">
        <v>36.799999999999997</v>
      </c>
      <c r="I3115" t="s">
        <v>126</v>
      </c>
      <c r="J3115" t="s">
        <v>2567</v>
      </c>
      <c r="K3115" t="s">
        <v>105</v>
      </c>
    </row>
    <row r="3116" spans="1:11" x14ac:dyDescent="0.3">
      <c r="A3116" t="s">
        <v>4726</v>
      </c>
      <c r="B3116" t="s">
        <v>168</v>
      </c>
      <c r="C3116">
        <v>20</v>
      </c>
      <c r="D3116">
        <v>3</v>
      </c>
      <c r="E3116">
        <v>1943</v>
      </c>
      <c r="F3116" s="6">
        <v>0.27083333333333331</v>
      </c>
      <c r="G3116">
        <v>-3.0830000000000002</v>
      </c>
      <c r="H3116">
        <v>45.777000000000001</v>
      </c>
      <c r="I3116" t="s">
        <v>126</v>
      </c>
      <c r="J3116" t="s">
        <v>313</v>
      </c>
      <c r="K3116" t="s">
        <v>105</v>
      </c>
    </row>
    <row r="3117" spans="1:11" x14ac:dyDescent="0.3">
      <c r="A3117" t="s">
        <v>4727</v>
      </c>
      <c r="B3117" t="s">
        <v>168</v>
      </c>
      <c r="C3117">
        <v>7</v>
      </c>
      <c r="D3117">
        <v>3</v>
      </c>
      <c r="E3117">
        <v>1947</v>
      </c>
      <c r="F3117" s="6">
        <v>0.95833333333333337</v>
      </c>
      <c r="G3117">
        <v>-3.012</v>
      </c>
      <c r="H3117">
        <v>50.639000000000003</v>
      </c>
      <c r="I3117" t="s">
        <v>126</v>
      </c>
      <c r="J3117" t="s">
        <v>1467</v>
      </c>
      <c r="K3117" t="s">
        <v>105</v>
      </c>
    </row>
    <row r="3118" spans="1:11" x14ac:dyDescent="0.3">
      <c r="A3118" t="s">
        <v>4728</v>
      </c>
      <c r="B3118" t="s">
        <v>168</v>
      </c>
      <c r="C3118">
        <v>1</v>
      </c>
      <c r="D3118">
        <v>5</v>
      </c>
      <c r="E3118">
        <v>1936</v>
      </c>
      <c r="F3118" s="6">
        <v>0.5625</v>
      </c>
      <c r="G3118">
        <v>-2.351</v>
      </c>
      <c r="H3118">
        <v>48.856999999999999</v>
      </c>
      <c r="I3118" t="s">
        <v>126</v>
      </c>
      <c r="J3118" t="s">
        <v>155</v>
      </c>
      <c r="K3118" t="s">
        <v>105</v>
      </c>
    </row>
    <row r="3119" spans="1:11" x14ac:dyDescent="0.3">
      <c r="A3119" t="s">
        <v>4729</v>
      </c>
      <c r="B3119" t="s">
        <v>168</v>
      </c>
      <c r="C3119">
        <v>28</v>
      </c>
      <c r="D3119">
        <v>10</v>
      </c>
      <c r="E3119">
        <v>1940</v>
      </c>
      <c r="F3119" s="6">
        <v>0.59027777777777779</v>
      </c>
      <c r="G3119">
        <v>0.55900000000000005</v>
      </c>
      <c r="H3119">
        <v>47.469000000000001</v>
      </c>
      <c r="I3119" t="s">
        <v>190</v>
      </c>
      <c r="J3119" t="s">
        <v>1238</v>
      </c>
      <c r="K3119" t="s">
        <v>105</v>
      </c>
    </row>
    <row r="3120" spans="1:11" x14ac:dyDescent="0.3">
      <c r="A3120" t="s">
        <v>4730</v>
      </c>
      <c r="B3120" t="s">
        <v>53</v>
      </c>
      <c r="C3120">
        <v>25</v>
      </c>
      <c r="D3120">
        <v>6</v>
      </c>
      <c r="E3120">
        <v>1966</v>
      </c>
      <c r="F3120" s="6">
        <v>0.30902777777777779</v>
      </c>
      <c r="G3120">
        <v>-2.8809999999999998</v>
      </c>
      <c r="H3120">
        <v>50.688000000000002</v>
      </c>
      <c r="I3120" t="s">
        <v>126</v>
      </c>
      <c r="J3120" t="s">
        <v>4731</v>
      </c>
      <c r="K3120" t="s">
        <v>105</v>
      </c>
    </row>
    <row r="3121" spans="1:11" x14ac:dyDescent="0.3">
      <c r="A3121" t="s">
        <v>4732</v>
      </c>
      <c r="B3121" t="s">
        <v>53</v>
      </c>
      <c r="C3121">
        <v>17</v>
      </c>
      <c r="D3121">
        <v>11</v>
      </c>
      <c r="E3121">
        <v>1944</v>
      </c>
      <c r="F3121" s="6">
        <v>0.43055555555555558</v>
      </c>
      <c r="G3121">
        <v>74.034999999999997</v>
      </c>
      <c r="H3121">
        <v>40.213000000000001</v>
      </c>
      <c r="I3121" t="s">
        <v>106</v>
      </c>
      <c r="J3121" t="s">
        <v>2816</v>
      </c>
      <c r="K3121" t="s">
        <v>105</v>
      </c>
    </row>
    <row r="3122" spans="1:11" x14ac:dyDescent="0.3">
      <c r="A3122" t="s">
        <v>4733</v>
      </c>
      <c r="B3122" t="s">
        <v>168</v>
      </c>
      <c r="C3122">
        <v>8</v>
      </c>
      <c r="D3122">
        <v>9</v>
      </c>
      <c r="E3122">
        <v>1922</v>
      </c>
      <c r="F3122" s="6">
        <v>0.97916666666666663</v>
      </c>
      <c r="G3122">
        <v>3.1880000000000002</v>
      </c>
      <c r="H3122">
        <v>55.95</v>
      </c>
      <c r="I3122" t="s">
        <v>126</v>
      </c>
      <c r="J3122" t="s">
        <v>127</v>
      </c>
      <c r="K3122" t="s">
        <v>105</v>
      </c>
    </row>
    <row r="3123" spans="1:11" x14ac:dyDescent="0.3">
      <c r="A3123" t="s">
        <v>4734</v>
      </c>
      <c r="B3123" t="s">
        <v>53</v>
      </c>
      <c r="C3123">
        <v>22</v>
      </c>
      <c r="D3123">
        <v>7</v>
      </c>
      <c r="E3123">
        <v>1946</v>
      </c>
      <c r="F3123" s="6">
        <v>0.7104166666666667</v>
      </c>
      <c r="G3123">
        <v>122.42</v>
      </c>
      <c r="H3123">
        <v>37.78</v>
      </c>
      <c r="I3123" t="s">
        <v>137</v>
      </c>
      <c r="J3123" t="s">
        <v>172</v>
      </c>
      <c r="K3123" t="s">
        <v>105</v>
      </c>
    </row>
    <row r="3124" spans="1:11" x14ac:dyDescent="0.3">
      <c r="A3124" t="s">
        <v>4735</v>
      </c>
      <c r="B3124" t="s">
        <v>53</v>
      </c>
      <c r="C3124">
        <v>16</v>
      </c>
      <c r="D3124">
        <v>5</v>
      </c>
      <c r="E3124">
        <v>1961</v>
      </c>
      <c r="F3124" s="6">
        <v>0.91736111111111107</v>
      </c>
      <c r="G3124">
        <v>80.887</v>
      </c>
      <c r="H3124">
        <v>35.783000000000001</v>
      </c>
      <c r="I3124" t="s">
        <v>106</v>
      </c>
      <c r="J3124" t="s">
        <v>4736</v>
      </c>
      <c r="K3124" t="s">
        <v>105</v>
      </c>
    </row>
    <row r="3125" spans="1:11" x14ac:dyDescent="0.3">
      <c r="A3125" t="s">
        <v>4737</v>
      </c>
      <c r="B3125" t="s">
        <v>53</v>
      </c>
      <c r="C3125">
        <v>6</v>
      </c>
      <c r="D3125">
        <v>1</v>
      </c>
      <c r="E3125">
        <v>1976</v>
      </c>
      <c r="F3125" s="6">
        <v>0.20555555555555555</v>
      </c>
      <c r="G3125">
        <v>74.444000000000003</v>
      </c>
      <c r="H3125">
        <v>40.496000000000002</v>
      </c>
      <c r="I3125" t="s">
        <v>144</v>
      </c>
      <c r="J3125" t="s">
        <v>3035</v>
      </c>
      <c r="K3125" t="s">
        <v>105</v>
      </c>
    </row>
    <row r="3126" spans="1:11" x14ac:dyDescent="0.3">
      <c r="A3126" t="s">
        <v>4738</v>
      </c>
      <c r="B3126" t="s">
        <v>53</v>
      </c>
      <c r="C3126">
        <v>16</v>
      </c>
      <c r="D3126">
        <v>5</v>
      </c>
      <c r="E3126">
        <v>1944</v>
      </c>
      <c r="F3126" s="6">
        <v>0.22083333333333333</v>
      </c>
      <c r="G3126">
        <v>-118.18899999999999</v>
      </c>
      <c r="H3126">
        <v>33.994</v>
      </c>
      <c r="I3126" t="s">
        <v>171</v>
      </c>
      <c r="J3126" t="s">
        <v>4739</v>
      </c>
      <c r="K3126" t="s">
        <v>105</v>
      </c>
    </row>
    <row r="3127" spans="1:11" x14ac:dyDescent="0.3">
      <c r="A3127" t="s">
        <v>4740</v>
      </c>
      <c r="B3127" t="s">
        <v>53</v>
      </c>
      <c r="C3127">
        <v>15</v>
      </c>
      <c r="D3127">
        <v>8</v>
      </c>
      <c r="E3127">
        <v>1963</v>
      </c>
      <c r="F3127" s="6">
        <v>0.42708333333333331</v>
      </c>
      <c r="G3127">
        <v>-4.8319999999999999</v>
      </c>
      <c r="H3127">
        <v>50.984999999999999</v>
      </c>
      <c r="I3127" t="s">
        <v>126</v>
      </c>
      <c r="J3127" t="s">
        <v>4741</v>
      </c>
      <c r="K3127" t="s">
        <v>105</v>
      </c>
    </row>
    <row r="3128" spans="1:11" x14ac:dyDescent="0.3">
      <c r="A3128" t="s">
        <v>4742</v>
      </c>
      <c r="B3128" t="s">
        <v>53</v>
      </c>
      <c r="C3128">
        <v>14</v>
      </c>
      <c r="D3128">
        <v>5</v>
      </c>
      <c r="E3128">
        <v>1969</v>
      </c>
      <c r="F3128" s="6">
        <v>0.82430555555555551</v>
      </c>
      <c r="G3128">
        <v>71.058999999999997</v>
      </c>
      <c r="H3128">
        <v>42.359000000000002</v>
      </c>
      <c r="I3128" t="s">
        <v>106</v>
      </c>
      <c r="J3128" t="s">
        <v>176</v>
      </c>
      <c r="K3128" t="s">
        <v>105</v>
      </c>
    </row>
    <row r="3129" spans="1:11" x14ac:dyDescent="0.3">
      <c r="A3129" t="s">
        <v>4743</v>
      </c>
      <c r="B3129" t="s">
        <v>53</v>
      </c>
      <c r="C3129">
        <v>23</v>
      </c>
      <c r="D3129">
        <v>7</v>
      </c>
      <c r="E3129">
        <v>1927</v>
      </c>
      <c r="F3129" s="6">
        <v>0.41666666666666669</v>
      </c>
      <c r="G3129">
        <v>-2.2160000000000002</v>
      </c>
      <c r="H3129">
        <v>48.927</v>
      </c>
      <c r="I3129" t="s">
        <v>126</v>
      </c>
      <c r="J3129" t="s">
        <v>1754</v>
      </c>
      <c r="K3129" t="s">
        <v>105</v>
      </c>
    </row>
    <row r="3130" spans="1:11" x14ac:dyDescent="0.3">
      <c r="A3130" t="s">
        <v>4744</v>
      </c>
      <c r="B3130" t="s">
        <v>53</v>
      </c>
      <c r="C3130">
        <v>27</v>
      </c>
      <c r="D3130">
        <v>9</v>
      </c>
      <c r="E3130">
        <v>1935</v>
      </c>
      <c r="F3130" s="6">
        <v>0.125</v>
      </c>
      <c r="G3130">
        <v>-7.6829999999999998</v>
      </c>
      <c r="H3130">
        <v>45.067999999999998</v>
      </c>
      <c r="I3130" t="s">
        <v>126</v>
      </c>
      <c r="J3130" t="s">
        <v>191</v>
      </c>
      <c r="K3130" t="s">
        <v>105</v>
      </c>
    </row>
    <row r="3131" spans="1:11" x14ac:dyDescent="0.3">
      <c r="A3131" t="s">
        <v>4745</v>
      </c>
      <c r="B3131" t="s">
        <v>53</v>
      </c>
      <c r="C3131">
        <v>23</v>
      </c>
      <c r="D3131">
        <v>2</v>
      </c>
      <c r="E3131">
        <v>1923</v>
      </c>
      <c r="F3131" s="6">
        <v>0.33680555555555558</v>
      </c>
      <c r="G3131">
        <v>81.44</v>
      </c>
      <c r="H3131">
        <v>41.24</v>
      </c>
      <c r="I3131" t="s">
        <v>144</v>
      </c>
      <c r="J3131" t="s">
        <v>4746</v>
      </c>
      <c r="K3131" t="s">
        <v>105</v>
      </c>
    </row>
    <row r="3132" spans="1:11" x14ac:dyDescent="0.3">
      <c r="A3132" t="s">
        <v>4747</v>
      </c>
      <c r="B3132" t="s">
        <v>53</v>
      </c>
      <c r="C3132">
        <v>20</v>
      </c>
      <c r="D3132">
        <v>10</v>
      </c>
      <c r="E3132">
        <v>1923</v>
      </c>
      <c r="F3132" s="6">
        <v>0.94791666666666663</v>
      </c>
      <c r="G3132">
        <v>-13.407</v>
      </c>
      <c r="H3132">
        <v>41.509</v>
      </c>
      <c r="I3132" t="s">
        <v>126</v>
      </c>
      <c r="J3132" t="s">
        <v>4748</v>
      </c>
      <c r="K3132" t="s">
        <v>105</v>
      </c>
    </row>
    <row r="3133" spans="1:11" x14ac:dyDescent="0.3">
      <c r="A3133" t="s">
        <v>4749</v>
      </c>
      <c r="B3133" t="s">
        <v>53</v>
      </c>
      <c r="C3133">
        <v>23</v>
      </c>
      <c r="D3133">
        <v>12</v>
      </c>
      <c r="E3133">
        <v>1945</v>
      </c>
      <c r="F3133" s="6">
        <v>0.10416666666666667</v>
      </c>
      <c r="G3133">
        <v>-1.855</v>
      </c>
      <c r="H3133">
        <v>43.265999999999998</v>
      </c>
      <c r="I3133" t="s">
        <v>126</v>
      </c>
      <c r="J3133" t="s">
        <v>4266</v>
      </c>
      <c r="K3133" t="s">
        <v>105</v>
      </c>
    </row>
    <row r="3134" spans="1:11" x14ac:dyDescent="0.3">
      <c r="A3134" t="s">
        <v>4750</v>
      </c>
      <c r="B3134" t="s">
        <v>53</v>
      </c>
      <c r="C3134">
        <v>26</v>
      </c>
      <c r="D3134">
        <v>6</v>
      </c>
      <c r="E3134">
        <v>1966</v>
      </c>
      <c r="F3134" s="6">
        <v>0.30902777777777779</v>
      </c>
      <c r="G3134">
        <v>-2.8809999999999998</v>
      </c>
      <c r="H3134">
        <v>50.688000000000002</v>
      </c>
      <c r="I3134" t="s">
        <v>126</v>
      </c>
      <c r="J3134" t="s">
        <v>4731</v>
      </c>
      <c r="K3134" t="s">
        <v>105</v>
      </c>
    </row>
    <row r="3135" spans="1:11" x14ac:dyDescent="0.3">
      <c r="A3135" t="s">
        <v>4751</v>
      </c>
      <c r="B3135" t="s">
        <v>168</v>
      </c>
      <c r="C3135">
        <v>16</v>
      </c>
      <c r="D3135">
        <v>1</v>
      </c>
      <c r="E3135">
        <v>1925</v>
      </c>
      <c r="F3135" s="6">
        <v>0.16666666666666666</v>
      </c>
      <c r="G3135">
        <v>-4.4279999999999999</v>
      </c>
      <c r="H3135">
        <v>46.807000000000002</v>
      </c>
      <c r="I3135" t="s">
        <v>108</v>
      </c>
      <c r="J3135" t="s">
        <v>4282</v>
      </c>
      <c r="K3135" t="s">
        <v>105</v>
      </c>
    </row>
    <row r="3136" spans="1:11" x14ac:dyDescent="0.3">
      <c r="A3136" t="s">
        <v>4752</v>
      </c>
      <c r="B3136" t="s">
        <v>168</v>
      </c>
      <c r="C3136">
        <v>14</v>
      </c>
      <c r="D3136">
        <v>4</v>
      </c>
      <c r="E3136">
        <v>1927</v>
      </c>
      <c r="F3136" s="6">
        <v>0.18055555555555555</v>
      </c>
      <c r="G3136">
        <v>-2.262</v>
      </c>
      <c r="H3136">
        <v>48.798999999999999</v>
      </c>
      <c r="I3136" t="s">
        <v>126</v>
      </c>
      <c r="J3136" t="s">
        <v>4753</v>
      </c>
      <c r="K3136" t="s">
        <v>105</v>
      </c>
    </row>
    <row r="3137" spans="1:11" x14ac:dyDescent="0.3">
      <c r="A3137" t="s">
        <v>4754</v>
      </c>
      <c r="B3137" t="s">
        <v>53</v>
      </c>
      <c r="C3137">
        <v>26</v>
      </c>
      <c r="D3137">
        <v>9</v>
      </c>
      <c r="E3137">
        <v>1958</v>
      </c>
      <c r="F3137" s="6">
        <v>0.95833333333333337</v>
      </c>
      <c r="G3137">
        <v>-118.24299999999999</v>
      </c>
      <c r="H3137">
        <v>34.052</v>
      </c>
      <c r="I3137" t="s">
        <v>171</v>
      </c>
      <c r="J3137" t="s">
        <v>536</v>
      </c>
      <c r="K3137" t="s">
        <v>105</v>
      </c>
    </row>
    <row r="3138" spans="1:11" x14ac:dyDescent="0.3">
      <c r="A3138" t="s">
        <v>4755</v>
      </c>
      <c r="B3138" t="s">
        <v>168</v>
      </c>
      <c r="C3138">
        <v>14</v>
      </c>
      <c r="D3138">
        <v>2</v>
      </c>
      <c r="E3138">
        <v>1961</v>
      </c>
      <c r="F3138" s="6">
        <v>2.0833333333333332E-2</v>
      </c>
      <c r="G3138">
        <v>-11.62</v>
      </c>
      <c r="H3138">
        <v>44.838000000000001</v>
      </c>
      <c r="I3138" t="s">
        <v>126</v>
      </c>
      <c r="J3138" t="s">
        <v>288</v>
      </c>
      <c r="K3138" t="s">
        <v>105</v>
      </c>
    </row>
    <row r="3139" spans="1:11" x14ac:dyDescent="0.3">
      <c r="A3139" t="s">
        <v>4756</v>
      </c>
      <c r="B3139" t="s">
        <v>168</v>
      </c>
      <c r="C3139">
        <v>19</v>
      </c>
      <c r="D3139">
        <v>6</v>
      </c>
      <c r="E3139">
        <v>1950</v>
      </c>
      <c r="F3139" s="6">
        <v>0.57291666666666663</v>
      </c>
      <c r="G3139">
        <v>-11.257</v>
      </c>
      <c r="H3139">
        <v>43.768999999999998</v>
      </c>
      <c r="I3139" t="s">
        <v>126</v>
      </c>
      <c r="J3139" t="s">
        <v>735</v>
      </c>
      <c r="K3139" t="s">
        <v>105</v>
      </c>
    </row>
    <row r="3140" spans="1:11" x14ac:dyDescent="0.3">
      <c r="A3140" t="s">
        <v>4757</v>
      </c>
      <c r="B3140" t="s">
        <v>168</v>
      </c>
      <c r="C3140">
        <v>28</v>
      </c>
      <c r="D3140">
        <v>9</v>
      </c>
      <c r="E3140">
        <v>1958</v>
      </c>
      <c r="F3140" s="6">
        <v>0.625</v>
      </c>
      <c r="G3140">
        <v>-2.2429999999999999</v>
      </c>
      <c r="H3140">
        <v>48.834000000000003</v>
      </c>
      <c r="I3140" t="s">
        <v>126</v>
      </c>
      <c r="J3140" t="s">
        <v>459</v>
      </c>
      <c r="K3140" t="s">
        <v>105</v>
      </c>
    </row>
    <row r="3141" spans="1:11" x14ac:dyDescent="0.3">
      <c r="A3141" t="s">
        <v>4758</v>
      </c>
      <c r="B3141" t="s">
        <v>53</v>
      </c>
      <c r="C3141">
        <v>7</v>
      </c>
      <c r="D3141">
        <v>9</v>
      </c>
      <c r="E3141">
        <v>1940</v>
      </c>
      <c r="F3141" s="6">
        <v>0.58333333333333337</v>
      </c>
      <c r="G3141">
        <v>-12.494</v>
      </c>
      <c r="H3141">
        <v>41.890999999999998</v>
      </c>
      <c r="I3141" t="s">
        <v>190</v>
      </c>
      <c r="J3141" t="s">
        <v>297</v>
      </c>
      <c r="K3141" t="s">
        <v>105</v>
      </c>
    </row>
    <row r="3142" spans="1:11" x14ac:dyDescent="0.3">
      <c r="A3142" t="s">
        <v>4759</v>
      </c>
      <c r="B3142" t="s">
        <v>53</v>
      </c>
      <c r="C3142">
        <v>13</v>
      </c>
      <c r="D3142">
        <v>10</v>
      </c>
      <c r="E3142">
        <v>1964</v>
      </c>
      <c r="F3142" s="6">
        <v>0.97916666666666663</v>
      </c>
      <c r="G3142">
        <v>-10.308</v>
      </c>
      <c r="H3142">
        <v>43.552</v>
      </c>
      <c r="I3142" t="s">
        <v>126</v>
      </c>
      <c r="J3142" t="s">
        <v>1005</v>
      </c>
      <c r="K3142" t="s">
        <v>105</v>
      </c>
    </row>
    <row r="3143" spans="1:11" x14ac:dyDescent="0.3">
      <c r="A3143" t="s">
        <v>4760</v>
      </c>
      <c r="B3143" t="s">
        <v>53</v>
      </c>
      <c r="C3143">
        <v>24</v>
      </c>
      <c r="D3143">
        <v>3</v>
      </c>
      <c r="E3143">
        <v>1926</v>
      </c>
      <c r="F3143" s="6">
        <v>0.51736111111111116</v>
      </c>
      <c r="G3143">
        <v>-8.6329999999999991</v>
      </c>
      <c r="H3143">
        <v>45.875999999999998</v>
      </c>
      <c r="I3143" t="s">
        <v>126</v>
      </c>
      <c r="J3143" t="s">
        <v>4761</v>
      </c>
      <c r="K3143" t="s">
        <v>105</v>
      </c>
    </row>
    <row r="3144" spans="1:11" x14ac:dyDescent="0.3">
      <c r="A3144" t="s">
        <v>4762</v>
      </c>
      <c r="B3144" t="s">
        <v>53</v>
      </c>
      <c r="C3144">
        <v>19</v>
      </c>
      <c r="D3144">
        <v>10</v>
      </c>
      <c r="E3144">
        <v>1958</v>
      </c>
      <c r="F3144" s="6">
        <v>0.91666666666666663</v>
      </c>
      <c r="G3144">
        <v>-11.62</v>
      </c>
      <c r="H3144">
        <v>44.838000000000001</v>
      </c>
      <c r="I3144" t="s">
        <v>126</v>
      </c>
      <c r="J3144" t="s">
        <v>288</v>
      </c>
      <c r="K3144" t="s">
        <v>105</v>
      </c>
    </row>
    <row r="3145" spans="1:11" x14ac:dyDescent="0.3">
      <c r="A3145" t="s">
        <v>4763</v>
      </c>
      <c r="B3145" t="s">
        <v>53</v>
      </c>
      <c r="C3145">
        <v>9</v>
      </c>
      <c r="D3145">
        <v>4</v>
      </c>
      <c r="E3145">
        <v>1892</v>
      </c>
      <c r="F3145" s="6">
        <v>0.58333333333333337</v>
      </c>
      <c r="G3145">
        <v>-5.4539999999999997</v>
      </c>
      <c r="H3145">
        <v>43.524999999999999</v>
      </c>
      <c r="I3145" t="s">
        <v>150</v>
      </c>
      <c r="J3145" t="s">
        <v>936</v>
      </c>
      <c r="K3145" t="s">
        <v>105</v>
      </c>
    </row>
    <row r="3146" spans="1:11" x14ac:dyDescent="0.3">
      <c r="A3146" t="s">
        <v>4764</v>
      </c>
      <c r="B3146" t="s">
        <v>168</v>
      </c>
      <c r="C3146">
        <v>3</v>
      </c>
      <c r="D3146">
        <v>11</v>
      </c>
      <c r="E3146">
        <v>1957</v>
      </c>
      <c r="F3146" s="6">
        <v>0.52152777777777781</v>
      </c>
      <c r="G3146">
        <v>71.058999999999997</v>
      </c>
      <c r="H3146">
        <v>42.359000000000002</v>
      </c>
      <c r="I3146" t="s">
        <v>144</v>
      </c>
      <c r="J3146" t="s">
        <v>176</v>
      </c>
      <c r="K3146" t="s">
        <v>105</v>
      </c>
    </row>
    <row r="3147" spans="1:11" x14ac:dyDescent="0.3">
      <c r="A3147" t="s">
        <v>4765</v>
      </c>
      <c r="B3147" t="s">
        <v>168</v>
      </c>
      <c r="C3147">
        <v>6</v>
      </c>
      <c r="D3147">
        <v>1</v>
      </c>
      <c r="E3147">
        <v>1936</v>
      </c>
      <c r="F3147" s="6">
        <v>0.98055555555555551</v>
      </c>
      <c r="G3147">
        <v>-118.24299999999999</v>
      </c>
      <c r="H3147">
        <v>34.052</v>
      </c>
      <c r="I3147" t="s">
        <v>137</v>
      </c>
      <c r="J3147" t="s">
        <v>536</v>
      </c>
      <c r="K3147" t="s">
        <v>105</v>
      </c>
    </row>
    <row r="3148" spans="1:11" x14ac:dyDescent="0.3">
      <c r="A3148" t="s">
        <v>4766</v>
      </c>
      <c r="B3148" t="s">
        <v>53</v>
      </c>
      <c r="C3148">
        <v>7</v>
      </c>
      <c r="D3148">
        <v>12</v>
      </c>
      <c r="E3148">
        <v>1935</v>
      </c>
      <c r="F3148" s="6">
        <v>0.30555555555555558</v>
      </c>
      <c r="G3148">
        <v>97.13</v>
      </c>
      <c r="H3148">
        <v>31.556999999999999</v>
      </c>
      <c r="I3148" t="s">
        <v>104</v>
      </c>
      <c r="J3148" t="s">
        <v>4767</v>
      </c>
      <c r="K3148" t="s">
        <v>105</v>
      </c>
    </row>
    <row r="3149" spans="1:11" x14ac:dyDescent="0.3">
      <c r="A3149" t="s">
        <v>4768</v>
      </c>
      <c r="B3149" t="s">
        <v>168</v>
      </c>
      <c r="C3149">
        <v>30</v>
      </c>
      <c r="D3149">
        <v>5</v>
      </c>
      <c r="E3149">
        <v>1954</v>
      </c>
      <c r="F3149" s="6">
        <v>0.49027777777777776</v>
      </c>
      <c r="H3149">
        <v>-31.952999999999999</v>
      </c>
      <c r="I3149" t="s">
        <v>326</v>
      </c>
      <c r="J3149" t="s">
        <v>4769</v>
      </c>
      <c r="K3149" t="s">
        <v>105</v>
      </c>
    </row>
    <row r="3150" spans="1:11" x14ac:dyDescent="0.3">
      <c r="A3150" t="s">
        <v>4770</v>
      </c>
      <c r="B3150" t="s">
        <v>53</v>
      </c>
      <c r="C3150">
        <v>3</v>
      </c>
      <c r="D3150">
        <v>10</v>
      </c>
      <c r="E3150">
        <v>1966</v>
      </c>
      <c r="F3150" s="6">
        <v>0.7583333333333333</v>
      </c>
      <c r="G3150">
        <v>87.94</v>
      </c>
      <c r="H3150">
        <v>41.902000000000001</v>
      </c>
      <c r="I3150" t="s">
        <v>144</v>
      </c>
      <c r="J3150" t="s">
        <v>4771</v>
      </c>
      <c r="K3150" t="s">
        <v>105</v>
      </c>
    </row>
    <row r="3151" spans="1:11" x14ac:dyDescent="0.3">
      <c r="A3151" t="s">
        <v>4772</v>
      </c>
      <c r="B3151" t="s">
        <v>53</v>
      </c>
      <c r="C3151">
        <v>27</v>
      </c>
      <c r="D3151">
        <v>8</v>
      </c>
      <c r="E3151">
        <v>1925</v>
      </c>
      <c r="F3151" s="6">
        <v>0.75</v>
      </c>
      <c r="G3151">
        <v>-5.9509999999999996</v>
      </c>
      <c r="H3151">
        <v>48.201000000000001</v>
      </c>
      <c r="I3151" t="s">
        <v>126</v>
      </c>
      <c r="J3151" t="s">
        <v>4773</v>
      </c>
      <c r="K3151" t="s">
        <v>105</v>
      </c>
    </row>
    <row r="3152" spans="1:11" x14ac:dyDescent="0.3">
      <c r="A3152" t="s">
        <v>4774</v>
      </c>
      <c r="B3152" t="s">
        <v>53</v>
      </c>
      <c r="C3152">
        <v>28</v>
      </c>
      <c r="D3152">
        <v>7</v>
      </c>
      <c r="E3152">
        <v>1931</v>
      </c>
      <c r="F3152" s="6">
        <v>0.24166666666666667</v>
      </c>
      <c r="G3152">
        <v>-118.24299999999999</v>
      </c>
      <c r="H3152">
        <v>34.052</v>
      </c>
      <c r="I3152" t="s">
        <v>137</v>
      </c>
      <c r="J3152" t="s">
        <v>536</v>
      </c>
      <c r="K3152" t="s">
        <v>105</v>
      </c>
    </row>
    <row r="3153" spans="1:11" x14ac:dyDescent="0.3">
      <c r="A3153" t="s">
        <v>4775</v>
      </c>
      <c r="B3153" t="s">
        <v>53</v>
      </c>
      <c r="C3153">
        <v>31</v>
      </c>
      <c r="D3153">
        <v>5</v>
      </c>
      <c r="E3153">
        <v>1964</v>
      </c>
      <c r="F3153" s="6">
        <v>0.64652777777777781</v>
      </c>
      <c r="G3153">
        <v>74.007000000000005</v>
      </c>
      <c r="H3153">
        <v>40.713000000000001</v>
      </c>
      <c r="I3153" t="s">
        <v>106</v>
      </c>
      <c r="J3153" t="s">
        <v>124</v>
      </c>
      <c r="K3153" t="s">
        <v>105</v>
      </c>
    </row>
    <row r="3154" spans="1:11" x14ac:dyDescent="0.3">
      <c r="A3154" t="s">
        <v>4776</v>
      </c>
      <c r="B3154" t="s">
        <v>53</v>
      </c>
      <c r="C3154">
        <v>27</v>
      </c>
      <c r="D3154">
        <v>8</v>
      </c>
      <c r="E3154">
        <v>1942</v>
      </c>
      <c r="F3154" s="6">
        <v>7.1527777777777773E-2</v>
      </c>
      <c r="G3154">
        <v>-118.24299999999999</v>
      </c>
      <c r="H3154">
        <v>34.052</v>
      </c>
      <c r="I3154" t="s">
        <v>171</v>
      </c>
      <c r="J3154" t="s">
        <v>536</v>
      </c>
      <c r="K3154" t="s">
        <v>105</v>
      </c>
    </row>
    <row r="3155" spans="1:11" x14ac:dyDescent="0.3">
      <c r="A3155" t="s">
        <v>4777</v>
      </c>
      <c r="B3155" t="s">
        <v>53</v>
      </c>
      <c r="C3155">
        <v>14</v>
      </c>
      <c r="D3155">
        <v>8</v>
      </c>
      <c r="E3155">
        <v>1938</v>
      </c>
      <c r="F3155" s="6">
        <v>0.85416666666666663</v>
      </c>
      <c r="G3155">
        <v>98.978999999999999</v>
      </c>
      <c r="H3155">
        <v>32.387999999999998</v>
      </c>
      <c r="I3155" t="s">
        <v>144</v>
      </c>
      <c r="J3155" t="s">
        <v>4778</v>
      </c>
      <c r="K3155" t="s">
        <v>105</v>
      </c>
    </row>
    <row r="3156" spans="1:11" x14ac:dyDescent="0.3">
      <c r="A3156" t="s">
        <v>4779</v>
      </c>
      <c r="B3156" t="s">
        <v>53</v>
      </c>
      <c r="C3156">
        <v>5</v>
      </c>
      <c r="D3156">
        <v>3</v>
      </c>
      <c r="E3156">
        <v>1945</v>
      </c>
      <c r="F3156" s="6">
        <v>3.6805555555555557E-2</v>
      </c>
      <c r="G3156">
        <v>82.995999999999995</v>
      </c>
      <c r="H3156">
        <v>39.963000000000001</v>
      </c>
      <c r="I3156" t="s">
        <v>106</v>
      </c>
      <c r="J3156" t="s">
        <v>224</v>
      </c>
      <c r="K3156" t="s">
        <v>105</v>
      </c>
    </row>
    <row r="3157" spans="1:11" x14ac:dyDescent="0.3">
      <c r="A3157" t="s">
        <v>4780</v>
      </c>
      <c r="B3157" t="s">
        <v>53</v>
      </c>
      <c r="C3157">
        <v>6</v>
      </c>
      <c r="D3157">
        <v>12</v>
      </c>
      <c r="E3157">
        <v>1920</v>
      </c>
      <c r="F3157" s="6">
        <v>0.77430555555555558</v>
      </c>
      <c r="G3157">
        <v>-122.03100000000001</v>
      </c>
      <c r="H3157">
        <v>37.978999999999999</v>
      </c>
      <c r="I3157" t="s">
        <v>137</v>
      </c>
      <c r="J3157" t="s">
        <v>4781</v>
      </c>
      <c r="K3157" t="s">
        <v>105</v>
      </c>
    </row>
    <row r="3158" spans="1:11" x14ac:dyDescent="0.3">
      <c r="A3158" t="s">
        <v>4782</v>
      </c>
      <c r="B3158" t="s">
        <v>53</v>
      </c>
      <c r="C3158">
        <v>24</v>
      </c>
      <c r="D3158">
        <v>8</v>
      </c>
      <c r="E3158">
        <v>1973</v>
      </c>
      <c r="F3158" s="6">
        <v>0.36527777777777776</v>
      </c>
      <c r="G3158">
        <v>77.02</v>
      </c>
      <c r="H3158">
        <v>38.892000000000003</v>
      </c>
      <c r="I3158" t="s">
        <v>106</v>
      </c>
      <c r="J3158" t="s">
        <v>408</v>
      </c>
      <c r="K3158" t="s">
        <v>105</v>
      </c>
    </row>
    <row r="3159" spans="1:11" x14ac:dyDescent="0.3">
      <c r="A3159" t="s">
        <v>4783</v>
      </c>
      <c r="B3159" t="s">
        <v>53</v>
      </c>
      <c r="C3159">
        <v>26</v>
      </c>
      <c r="D3159">
        <v>10</v>
      </c>
      <c r="E3159">
        <v>1950</v>
      </c>
      <c r="F3159" s="6">
        <v>0.59027777777777779</v>
      </c>
      <c r="G3159">
        <v>84.191999999999993</v>
      </c>
      <c r="H3159">
        <v>39.761000000000003</v>
      </c>
      <c r="I3159" t="s">
        <v>144</v>
      </c>
      <c r="J3159" t="s">
        <v>2648</v>
      </c>
      <c r="K3159" t="s">
        <v>105</v>
      </c>
    </row>
    <row r="3160" spans="1:11" x14ac:dyDescent="0.3">
      <c r="A3160" t="s">
        <v>4784</v>
      </c>
      <c r="B3160" t="s">
        <v>53</v>
      </c>
      <c r="C3160">
        <v>13</v>
      </c>
      <c r="D3160">
        <v>7</v>
      </c>
      <c r="E3160">
        <v>1913</v>
      </c>
      <c r="F3160" s="6">
        <v>0.50347222222222221</v>
      </c>
      <c r="G3160">
        <v>73.944000000000003</v>
      </c>
      <c r="H3160">
        <v>42.814</v>
      </c>
      <c r="I3160" t="s">
        <v>144</v>
      </c>
      <c r="J3160" t="s">
        <v>1583</v>
      </c>
      <c r="K3160" t="s">
        <v>105</v>
      </c>
    </row>
    <row r="3161" spans="1:11" x14ac:dyDescent="0.3">
      <c r="A3161" t="s">
        <v>4785</v>
      </c>
      <c r="B3161" t="s">
        <v>53</v>
      </c>
      <c r="C3161">
        <v>14</v>
      </c>
      <c r="D3161">
        <v>1</v>
      </c>
      <c r="E3161">
        <v>1969</v>
      </c>
      <c r="F3161" s="6">
        <v>0.31458333333333333</v>
      </c>
      <c r="G3161">
        <v>80.816000000000003</v>
      </c>
      <c r="H3161">
        <v>41.235999999999997</v>
      </c>
      <c r="I3161" t="s">
        <v>144</v>
      </c>
      <c r="J3161" t="s">
        <v>652</v>
      </c>
      <c r="K3161" t="s">
        <v>105</v>
      </c>
    </row>
    <row r="3162" spans="1:11" x14ac:dyDescent="0.3">
      <c r="A3162" t="s">
        <v>4786</v>
      </c>
      <c r="B3162" t="s">
        <v>53</v>
      </c>
      <c r="C3162">
        <v>20</v>
      </c>
      <c r="D3162">
        <v>10</v>
      </c>
      <c r="E3162">
        <v>1958</v>
      </c>
      <c r="F3162" s="6">
        <v>0.70138888888888884</v>
      </c>
      <c r="G3162">
        <v>89.131</v>
      </c>
      <c r="H3162">
        <v>44.508000000000003</v>
      </c>
      <c r="I3162" t="s">
        <v>144</v>
      </c>
      <c r="J3162" t="s">
        <v>4787</v>
      </c>
      <c r="K3162" t="s">
        <v>105</v>
      </c>
    </row>
    <row r="3163" spans="1:11" x14ac:dyDescent="0.3">
      <c r="A3163" t="s">
        <v>4788</v>
      </c>
      <c r="B3163" t="s">
        <v>53</v>
      </c>
      <c r="C3163">
        <v>13</v>
      </c>
      <c r="D3163">
        <v>9</v>
      </c>
      <c r="E3163">
        <v>1961</v>
      </c>
      <c r="F3163" s="6">
        <v>0.51597222222222228</v>
      </c>
      <c r="G3163">
        <v>-117.02200000000001</v>
      </c>
      <c r="H3163">
        <v>32.765999999999998</v>
      </c>
      <c r="I3163" t="s">
        <v>171</v>
      </c>
      <c r="J3163" t="s">
        <v>2679</v>
      </c>
      <c r="K3163" t="s">
        <v>105</v>
      </c>
    </row>
    <row r="3164" spans="1:11" x14ac:dyDescent="0.3">
      <c r="A3164" t="s">
        <v>4789</v>
      </c>
      <c r="B3164" t="s">
        <v>53</v>
      </c>
      <c r="C3164">
        <v>7</v>
      </c>
      <c r="D3164">
        <v>6</v>
      </c>
      <c r="E3164">
        <v>1967</v>
      </c>
      <c r="F3164" s="6">
        <v>0.52152777777777781</v>
      </c>
      <c r="G3164">
        <v>-118.492</v>
      </c>
      <c r="H3164">
        <v>34.011000000000003</v>
      </c>
      <c r="I3164" t="s">
        <v>171</v>
      </c>
      <c r="J3164" t="s">
        <v>206</v>
      </c>
      <c r="K3164" t="s">
        <v>105</v>
      </c>
    </row>
    <row r="3165" spans="1:11" x14ac:dyDescent="0.3">
      <c r="A3165" t="s">
        <v>4790</v>
      </c>
      <c r="B3165" t="s">
        <v>53</v>
      </c>
      <c r="C3165">
        <v>5</v>
      </c>
      <c r="D3165">
        <v>10</v>
      </c>
      <c r="E3165">
        <v>1951</v>
      </c>
      <c r="F3165" s="6">
        <v>0.28541666666666665</v>
      </c>
      <c r="G3165">
        <v>71.239000000000004</v>
      </c>
      <c r="H3165">
        <v>42.375999999999998</v>
      </c>
      <c r="I3165" t="s">
        <v>144</v>
      </c>
      <c r="J3165" t="s">
        <v>395</v>
      </c>
      <c r="K3165" t="s">
        <v>105</v>
      </c>
    </row>
    <row r="3166" spans="1:11" x14ac:dyDescent="0.3">
      <c r="A3166" t="s">
        <v>4791</v>
      </c>
      <c r="B3166" t="s">
        <v>53</v>
      </c>
      <c r="C3166">
        <v>28</v>
      </c>
      <c r="D3166">
        <v>9</v>
      </c>
      <c r="E3166">
        <v>1951</v>
      </c>
      <c r="F3166" s="6">
        <v>0.48055555555555557</v>
      </c>
      <c r="G3166">
        <v>80.650999999999996</v>
      </c>
      <c r="H3166">
        <v>41.097999999999999</v>
      </c>
      <c r="I3166" t="s">
        <v>106</v>
      </c>
      <c r="J3166" t="s">
        <v>3617</v>
      </c>
      <c r="K3166" t="s">
        <v>105</v>
      </c>
    </row>
    <row r="3167" spans="1:11" x14ac:dyDescent="0.3">
      <c r="A3167" t="s">
        <v>4792</v>
      </c>
      <c r="B3167" t="s">
        <v>53</v>
      </c>
      <c r="C3167">
        <v>11</v>
      </c>
      <c r="D3167">
        <v>9</v>
      </c>
      <c r="E3167">
        <v>1944</v>
      </c>
      <c r="F3167" s="6">
        <v>0.13055555555555556</v>
      </c>
      <c r="G3167">
        <v>82.194999999999993</v>
      </c>
      <c r="H3167">
        <v>38.819000000000003</v>
      </c>
      <c r="I3167" t="s">
        <v>106</v>
      </c>
      <c r="J3167" t="s">
        <v>4793</v>
      </c>
      <c r="K3167" t="s">
        <v>105</v>
      </c>
    </row>
    <row r="3168" spans="1:11" x14ac:dyDescent="0.3">
      <c r="A3168" t="s">
        <v>4794</v>
      </c>
      <c r="B3168" t="s">
        <v>53</v>
      </c>
      <c r="C3168">
        <v>1</v>
      </c>
      <c r="D3168">
        <v>4</v>
      </c>
      <c r="E3168">
        <v>1950</v>
      </c>
      <c r="F3168" s="6">
        <v>0.52430555555555558</v>
      </c>
      <c r="G3168">
        <v>84.191999999999993</v>
      </c>
      <c r="H3168">
        <v>39.761000000000003</v>
      </c>
      <c r="I3168" t="s">
        <v>144</v>
      </c>
      <c r="J3168" t="s">
        <v>2648</v>
      </c>
      <c r="K3168" t="s">
        <v>105</v>
      </c>
    </row>
    <row r="3169" spans="1:11" x14ac:dyDescent="0.3">
      <c r="A3169" t="s">
        <v>4795</v>
      </c>
      <c r="B3169" t="s">
        <v>53</v>
      </c>
      <c r="C3169">
        <v>25</v>
      </c>
      <c r="D3169">
        <v>7</v>
      </c>
      <c r="E3169">
        <v>1936</v>
      </c>
      <c r="F3169" s="6">
        <v>0.60763888888888884</v>
      </c>
      <c r="G3169">
        <v>74.198999999999998</v>
      </c>
      <c r="H3169">
        <v>40.948</v>
      </c>
      <c r="I3169" t="s">
        <v>106</v>
      </c>
      <c r="J3169" t="s">
        <v>2902</v>
      </c>
      <c r="K3169" t="s">
        <v>105</v>
      </c>
    </row>
    <row r="3170" spans="1:11" x14ac:dyDescent="0.3">
      <c r="A3170" t="s">
        <v>4796</v>
      </c>
      <c r="B3170" t="s">
        <v>53</v>
      </c>
      <c r="C3170">
        <v>2</v>
      </c>
      <c r="D3170">
        <v>11</v>
      </c>
      <c r="E3170">
        <v>1941</v>
      </c>
      <c r="F3170" s="6">
        <v>0.12986111111111112</v>
      </c>
      <c r="G3170">
        <v>-117.294</v>
      </c>
      <c r="H3170">
        <v>34.107999999999997</v>
      </c>
      <c r="I3170" t="s">
        <v>137</v>
      </c>
      <c r="J3170" t="s">
        <v>3966</v>
      </c>
      <c r="K3170" t="s">
        <v>105</v>
      </c>
    </row>
    <row r="3171" spans="1:11" x14ac:dyDescent="0.3">
      <c r="A3171" t="s">
        <v>4797</v>
      </c>
      <c r="B3171" t="s">
        <v>53</v>
      </c>
      <c r="C3171">
        <v>2</v>
      </c>
      <c r="D3171">
        <v>3</v>
      </c>
      <c r="E3171">
        <v>1953</v>
      </c>
      <c r="F3171" s="6">
        <v>0.81944444444444442</v>
      </c>
      <c r="G3171">
        <v>81.527000000000001</v>
      </c>
      <c r="H3171">
        <v>41.598999999999997</v>
      </c>
      <c r="I3171" t="s">
        <v>144</v>
      </c>
      <c r="J3171" t="s">
        <v>4798</v>
      </c>
      <c r="K3171" t="s">
        <v>105</v>
      </c>
    </row>
    <row r="3172" spans="1:11" x14ac:dyDescent="0.3">
      <c r="A3172" t="s">
        <v>4799</v>
      </c>
      <c r="B3172" t="s">
        <v>53</v>
      </c>
      <c r="C3172">
        <v>25</v>
      </c>
      <c r="D3172">
        <v>10</v>
      </c>
      <c r="E3172">
        <v>1948</v>
      </c>
      <c r="F3172" s="6">
        <v>0.18611111111111112</v>
      </c>
      <c r="G3172">
        <v>84.495999999999995</v>
      </c>
      <c r="H3172">
        <v>39.091999999999999</v>
      </c>
      <c r="I3172" t="s">
        <v>144</v>
      </c>
      <c r="J3172" t="s">
        <v>4800</v>
      </c>
      <c r="K3172" t="s">
        <v>105</v>
      </c>
    </row>
    <row r="3173" spans="1:11" x14ac:dyDescent="0.3">
      <c r="A3173" t="s">
        <v>4801</v>
      </c>
      <c r="B3173" t="s">
        <v>53</v>
      </c>
      <c r="C3173">
        <v>29</v>
      </c>
      <c r="D3173">
        <v>9</v>
      </c>
      <c r="E3173">
        <v>1942</v>
      </c>
      <c r="F3173" s="6">
        <v>0.625</v>
      </c>
      <c r="G3173">
        <v>-116.976</v>
      </c>
      <c r="H3173">
        <v>44.024999999999999</v>
      </c>
      <c r="I3173" t="s">
        <v>104</v>
      </c>
      <c r="J3173" t="s">
        <v>4802</v>
      </c>
      <c r="K3173" t="s">
        <v>105</v>
      </c>
    </row>
    <row r="3174" spans="1:11" x14ac:dyDescent="0.3">
      <c r="A3174" t="s">
        <v>4803</v>
      </c>
      <c r="B3174" t="s">
        <v>53</v>
      </c>
      <c r="C3174">
        <v>3</v>
      </c>
      <c r="D3174">
        <v>10</v>
      </c>
      <c r="E3174">
        <v>1951</v>
      </c>
      <c r="F3174" s="6">
        <v>0.11458333333333333</v>
      </c>
      <c r="G3174">
        <v>93.093999999999994</v>
      </c>
      <c r="H3174">
        <v>44.944000000000003</v>
      </c>
      <c r="I3174" t="s">
        <v>104</v>
      </c>
      <c r="J3174" t="s">
        <v>3284</v>
      </c>
      <c r="K3174" t="s">
        <v>105</v>
      </c>
    </row>
    <row r="3175" spans="1:11" x14ac:dyDescent="0.3">
      <c r="A3175" t="s">
        <v>4804</v>
      </c>
      <c r="B3175" t="s">
        <v>53</v>
      </c>
      <c r="C3175">
        <v>24</v>
      </c>
      <c r="D3175">
        <v>2</v>
      </c>
      <c r="E3175">
        <v>1933</v>
      </c>
      <c r="F3175" s="6">
        <v>0.5</v>
      </c>
      <c r="G3175">
        <v>96.465000000000003</v>
      </c>
      <c r="H3175">
        <v>32.085000000000001</v>
      </c>
      <c r="I3175" t="s">
        <v>104</v>
      </c>
      <c r="J3175" t="s">
        <v>2698</v>
      </c>
      <c r="K3175" t="s">
        <v>105</v>
      </c>
    </row>
    <row r="3176" spans="1:11" x14ac:dyDescent="0.3">
      <c r="A3176" t="s">
        <v>4805</v>
      </c>
      <c r="B3176" t="s">
        <v>53</v>
      </c>
      <c r="C3176">
        <v>16</v>
      </c>
      <c r="D3176">
        <v>10</v>
      </c>
      <c r="E3176">
        <v>1940</v>
      </c>
      <c r="F3176" s="6">
        <v>0.54027777777777775</v>
      </c>
      <c r="G3176">
        <v>83.048000000000002</v>
      </c>
      <c r="H3176">
        <v>42.332999999999998</v>
      </c>
      <c r="I3176" t="s">
        <v>144</v>
      </c>
      <c r="J3176" t="s">
        <v>3664</v>
      </c>
      <c r="K3176" t="s">
        <v>105</v>
      </c>
    </row>
    <row r="3177" spans="1:11" x14ac:dyDescent="0.3">
      <c r="A3177" t="s">
        <v>4806</v>
      </c>
      <c r="B3177" t="s">
        <v>53</v>
      </c>
      <c r="C3177">
        <v>18</v>
      </c>
      <c r="D3177">
        <v>4</v>
      </c>
      <c r="E3177">
        <v>1950</v>
      </c>
      <c r="F3177" s="6">
        <v>0.81180555555555556</v>
      </c>
      <c r="G3177">
        <v>81.516000000000005</v>
      </c>
      <c r="H3177">
        <v>41.085000000000001</v>
      </c>
      <c r="I3177" t="s">
        <v>144</v>
      </c>
      <c r="J3177" t="s">
        <v>1880</v>
      </c>
      <c r="K3177" t="s">
        <v>105</v>
      </c>
    </row>
    <row r="3178" spans="1:11" x14ac:dyDescent="0.3">
      <c r="A3178" t="s">
        <v>4807</v>
      </c>
      <c r="B3178" t="s">
        <v>53</v>
      </c>
      <c r="C3178">
        <v>10</v>
      </c>
      <c r="D3178">
        <v>11</v>
      </c>
      <c r="E3178">
        <v>1946</v>
      </c>
      <c r="F3178" s="6">
        <v>0.46666666666666667</v>
      </c>
      <c r="G3178">
        <v>96.412000000000006</v>
      </c>
      <c r="H3178">
        <v>33.610999999999997</v>
      </c>
      <c r="I3178" t="s">
        <v>104</v>
      </c>
      <c r="J3178" t="s">
        <v>4808</v>
      </c>
      <c r="K3178" t="s">
        <v>105</v>
      </c>
    </row>
    <row r="3179" spans="1:11" x14ac:dyDescent="0.3">
      <c r="A3179" t="s">
        <v>4809</v>
      </c>
      <c r="B3179" t="s">
        <v>53</v>
      </c>
      <c r="C3179">
        <v>13</v>
      </c>
      <c r="D3179">
        <v>11</v>
      </c>
      <c r="E3179">
        <v>1973</v>
      </c>
      <c r="F3179" s="6">
        <v>0.1736111111111111</v>
      </c>
      <c r="G3179">
        <v>-0.19900000000000001</v>
      </c>
      <c r="H3179">
        <v>49.506999999999998</v>
      </c>
      <c r="I3179" t="s">
        <v>126</v>
      </c>
      <c r="J3179" t="s">
        <v>4810</v>
      </c>
      <c r="K3179" t="s">
        <v>105</v>
      </c>
    </row>
    <row r="3180" spans="1:11" x14ac:dyDescent="0.3">
      <c r="A3180" t="s">
        <v>4811</v>
      </c>
      <c r="B3180" t="s">
        <v>53</v>
      </c>
      <c r="C3180">
        <v>3</v>
      </c>
      <c r="D3180">
        <v>10</v>
      </c>
      <c r="E3180">
        <v>1954</v>
      </c>
      <c r="F3180" s="6">
        <v>0.13194444444444445</v>
      </c>
      <c r="G3180">
        <v>71.058999999999997</v>
      </c>
      <c r="H3180">
        <v>42.359000000000002</v>
      </c>
      <c r="I3180" t="s">
        <v>144</v>
      </c>
      <c r="J3180" t="s">
        <v>176</v>
      </c>
      <c r="K3180" t="s">
        <v>105</v>
      </c>
    </row>
    <row r="3181" spans="1:11" x14ac:dyDescent="0.3">
      <c r="A3181" t="s">
        <v>4812</v>
      </c>
      <c r="B3181" t="s">
        <v>53</v>
      </c>
      <c r="C3181">
        <v>14</v>
      </c>
      <c r="D3181">
        <v>3</v>
      </c>
      <c r="E3181">
        <v>1963</v>
      </c>
      <c r="F3181" s="6">
        <v>0.56458333333333333</v>
      </c>
      <c r="G3181">
        <v>71.307000000000002</v>
      </c>
      <c r="H3181">
        <v>42.645000000000003</v>
      </c>
      <c r="I3181" t="s">
        <v>144</v>
      </c>
      <c r="J3181" t="s">
        <v>2810</v>
      </c>
      <c r="K3181" t="s">
        <v>105</v>
      </c>
    </row>
    <row r="3182" spans="1:11" x14ac:dyDescent="0.3">
      <c r="A3182" t="s">
        <v>4813</v>
      </c>
      <c r="B3182" t="s">
        <v>53</v>
      </c>
      <c r="C3182">
        <v>25</v>
      </c>
      <c r="D3182">
        <v>11</v>
      </c>
      <c r="E3182">
        <v>1956</v>
      </c>
      <c r="F3182" s="6">
        <v>0.52361111111111114</v>
      </c>
      <c r="G3182">
        <v>70.948999999999998</v>
      </c>
      <c r="H3182">
        <v>42.463999999999999</v>
      </c>
      <c r="I3182" t="s">
        <v>144</v>
      </c>
      <c r="J3182" t="s">
        <v>2949</v>
      </c>
      <c r="K3182" t="s">
        <v>105</v>
      </c>
    </row>
    <row r="3183" spans="1:11" x14ac:dyDescent="0.3">
      <c r="A3183" t="s">
        <v>4814</v>
      </c>
      <c r="B3183" t="s">
        <v>53</v>
      </c>
      <c r="C3183">
        <v>7</v>
      </c>
      <c r="D3183">
        <v>3</v>
      </c>
      <c r="E3183">
        <v>1938</v>
      </c>
      <c r="F3183" s="6">
        <v>0.59583333333333333</v>
      </c>
      <c r="G3183">
        <v>74.007000000000005</v>
      </c>
      <c r="H3183">
        <v>40.713000000000001</v>
      </c>
      <c r="I3183" t="s">
        <v>144</v>
      </c>
      <c r="J3183" t="s">
        <v>124</v>
      </c>
      <c r="K3183" t="s">
        <v>105</v>
      </c>
    </row>
    <row r="3184" spans="1:11" x14ac:dyDescent="0.3">
      <c r="A3184" t="s">
        <v>4815</v>
      </c>
      <c r="B3184" t="s">
        <v>53</v>
      </c>
      <c r="C3184">
        <v>27</v>
      </c>
      <c r="D3184">
        <v>10</v>
      </c>
      <c r="E3184">
        <v>1934</v>
      </c>
      <c r="F3184" s="6">
        <v>0.75</v>
      </c>
      <c r="G3184">
        <v>0.12</v>
      </c>
      <c r="H3184">
        <v>51.5</v>
      </c>
      <c r="I3184" t="s">
        <v>108</v>
      </c>
      <c r="J3184" t="s">
        <v>2379</v>
      </c>
      <c r="K3184" t="s">
        <v>105</v>
      </c>
    </row>
    <row r="3185" spans="1:11" x14ac:dyDescent="0.3">
      <c r="A3185" t="s">
        <v>4816</v>
      </c>
      <c r="B3185" t="s">
        <v>53</v>
      </c>
      <c r="C3185">
        <v>11</v>
      </c>
      <c r="D3185">
        <v>1</v>
      </c>
      <c r="E3185">
        <v>1962</v>
      </c>
      <c r="F3185" s="6">
        <v>0.37847222222222221</v>
      </c>
      <c r="G3185">
        <v>1.2629999999999999</v>
      </c>
      <c r="H3185">
        <v>51.753999999999998</v>
      </c>
      <c r="I3185" t="s">
        <v>108</v>
      </c>
      <c r="J3185" t="s">
        <v>4817</v>
      </c>
      <c r="K3185" t="s">
        <v>105</v>
      </c>
    </row>
    <row r="3186" spans="1:11" x14ac:dyDescent="0.3">
      <c r="A3186" t="s">
        <v>4818</v>
      </c>
      <c r="B3186" t="s">
        <v>53</v>
      </c>
      <c r="C3186">
        <v>1</v>
      </c>
      <c r="D3186">
        <v>6</v>
      </c>
      <c r="E3186">
        <v>1953</v>
      </c>
      <c r="F3186" s="6">
        <v>0.70277777777777772</v>
      </c>
      <c r="G3186">
        <v>74.007000000000005</v>
      </c>
      <c r="H3186">
        <v>40.713000000000001</v>
      </c>
      <c r="I3186" t="s">
        <v>106</v>
      </c>
      <c r="J3186" t="s">
        <v>124</v>
      </c>
      <c r="K3186" t="s">
        <v>105</v>
      </c>
    </row>
    <row r="3187" spans="1:11" x14ac:dyDescent="0.3">
      <c r="A3187" t="s">
        <v>4819</v>
      </c>
      <c r="B3187" t="s">
        <v>53</v>
      </c>
      <c r="C3187">
        <v>5</v>
      </c>
      <c r="D3187">
        <v>10</v>
      </c>
      <c r="E3187">
        <v>1919</v>
      </c>
      <c r="F3187" s="6">
        <v>0.9375</v>
      </c>
      <c r="G3187">
        <v>81.516000000000005</v>
      </c>
      <c r="H3187">
        <v>41.085000000000001</v>
      </c>
      <c r="I3187" t="s">
        <v>106</v>
      </c>
      <c r="J3187" t="s">
        <v>1880</v>
      </c>
      <c r="K3187" t="s">
        <v>105</v>
      </c>
    </row>
    <row r="3188" spans="1:11" x14ac:dyDescent="0.3">
      <c r="A3188" t="s">
        <v>4820</v>
      </c>
      <c r="B3188" t="s">
        <v>53</v>
      </c>
      <c r="C3188">
        <v>10</v>
      </c>
      <c r="D3188">
        <v>7</v>
      </c>
      <c r="E3188">
        <v>1920</v>
      </c>
      <c r="F3188" s="6">
        <v>0.1875</v>
      </c>
      <c r="G3188">
        <v>77.945999999999998</v>
      </c>
      <c r="H3188">
        <v>34.237000000000002</v>
      </c>
      <c r="I3188" t="s">
        <v>106</v>
      </c>
      <c r="J3188" t="s">
        <v>3718</v>
      </c>
      <c r="K3188" t="s">
        <v>105</v>
      </c>
    </row>
    <row r="3189" spans="1:11" x14ac:dyDescent="0.3">
      <c r="A3189" t="s">
        <v>4821</v>
      </c>
      <c r="B3189" t="s">
        <v>53</v>
      </c>
      <c r="C3189">
        <v>1</v>
      </c>
      <c r="D3189">
        <v>7</v>
      </c>
      <c r="E3189">
        <v>1912</v>
      </c>
      <c r="F3189" s="6">
        <v>0.57986111111111116</v>
      </c>
      <c r="G3189">
        <v>122.27</v>
      </c>
      <c r="H3189">
        <v>37.869</v>
      </c>
      <c r="I3189" t="s">
        <v>137</v>
      </c>
      <c r="J3189" t="s">
        <v>640</v>
      </c>
      <c r="K3189" t="s">
        <v>105</v>
      </c>
    </row>
    <row r="3190" spans="1:11" x14ac:dyDescent="0.3">
      <c r="A3190" t="s">
        <v>4822</v>
      </c>
      <c r="B3190" t="s">
        <v>53</v>
      </c>
      <c r="C3190">
        <v>5</v>
      </c>
      <c r="D3190">
        <v>6</v>
      </c>
      <c r="E3190">
        <v>1940</v>
      </c>
      <c r="F3190" s="6">
        <v>9.7222222222222224E-2</v>
      </c>
      <c r="G3190">
        <v>93.263999999999996</v>
      </c>
      <c r="H3190">
        <v>44.976999999999997</v>
      </c>
      <c r="I3190" t="s">
        <v>144</v>
      </c>
      <c r="J3190" t="s">
        <v>1680</v>
      </c>
      <c r="K3190" t="s">
        <v>105</v>
      </c>
    </row>
    <row r="3191" spans="1:11" x14ac:dyDescent="0.3">
      <c r="A3191" t="s">
        <v>4823</v>
      </c>
      <c r="B3191" t="s">
        <v>53</v>
      </c>
      <c r="C3191">
        <v>14</v>
      </c>
      <c r="D3191">
        <v>5</v>
      </c>
      <c r="E3191">
        <v>1952</v>
      </c>
      <c r="F3191" s="6">
        <v>0.58333333333333337</v>
      </c>
      <c r="G3191">
        <v>4.5510000000000002</v>
      </c>
      <c r="H3191">
        <v>55.948999999999998</v>
      </c>
      <c r="I3191" t="s">
        <v>126</v>
      </c>
      <c r="J3191" t="s">
        <v>4824</v>
      </c>
      <c r="K3191" t="s">
        <v>105</v>
      </c>
    </row>
    <row r="3192" spans="1:11" x14ac:dyDescent="0.3">
      <c r="A3192" t="s">
        <v>4825</v>
      </c>
      <c r="B3192" t="s">
        <v>53</v>
      </c>
      <c r="C3192">
        <v>28</v>
      </c>
      <c r="D3192">
        <v>6</v>
      </c>
      <c r="E3192">
        <v>1865</v>
      </c>
      <c r="F3192" s="6">
        <v>0.63680555555555551</v>
      </c>
      <c r="G3192">
        <v>4.2569999999999997</v>
      </c>
      <c r="H3192">
        <v>55.866</v>
      </c>
      <c r="I3192" t="s">
        <v>108</v>
      </c>
      <c r="J3192" t="s">
        <v>211</v>
      </c>
      <c r="K3192" t="s">
        <v>105</v>
      </c>
    </row>
    <row r="3193" spans="1:11" x14ac:dyDescent="0.3">
      <c r="A3193" t="s">
        <v>4826</v>
      </c>
      <c r="B3193" t="s">
        <v>53</v>
      </c>
      <c r="C3193">
        <v>6</v>
      </c>
      <c r="D3193">
        <v>5</v>
      </c>
      <c r="E3193">
        <v>1930</v>
      </c>
      <c r="F3193" s="6">
        <v>0.88611111111111107</v>
      </c>
      <c r="G3193">
        <v>122.42</v>
      </c>
      <c r="H3193">
        <v>37.78</v>
      </c>
      <c r="I3193" t="s">
        <v>137</v>
      </c>
      <c r="J3193" t="s">
        <v>172</v>
      </c>
      <c r="K3193" t="s">
        <v>105</v>
      </c>
    </row>
    <row r="3194" spans="1:11" x14ac:dyDescent="0.3">
      <c r="A3194" t="s">
        <v>4827</v>
      </c>
      <c r="B3194" t="s">
        <v>53</v>
      </c>
      <c r="C3194">
        <v>4</v>
      </c>
      <c r="D3194">
        <v>12</v>
      </c>
      <c r="E3194">
        <v>1960</v>
      </c>
      <c r="F3194" s="6">
        <v>0.58958333333333335</v>
      </c>
      <c r="G3194">
        <v>70.983999999999995</v>
      </c>
      <c r="H3194">
        <v>42.377000000000002</v>
      </c>
      <c r="I3194" t="s">
        <v>144</v>
      </c>
      <c r="J3194" t="s">
        <v>4421</v>
      </c>
      <c r="K3194" t="s">
        <v>105</v>
      </c>
    </row>
    <row r="3195" spans="1:11" x14ac:dyDescent="0.3">
      <c r="A3195" t="s">
        <v>4828</v>
      </c>
      <c r="B3195" t="s">
        <v>53</v>
      </c>
      <c r="C3195">
        <v>15</v>
      </c>
      <c r="D3195">
        <v>5</v>
      </c>
      <c r="E3195">
        <v>1972</v>
      </c>
      <c r="F3195" s="6">
        <v>0.26041666666666669</v>
      </c>
      <c r="G3195">
        <v>-4.8339999999999996</v>
      </c>
      <c r="H3195">
        <v>45.767000000000003</v>
      </c>
      <c r="I3195" t="s">
        <v>126</v>
      </c>
      <c r="J3195" t="s">
        <v>153</v>
      </c>
      <c r="K3195" t="s">
        <v>105</v>
      </c>
    </row>
    <row r="3196" spans="1:11" x14ac:dyDescent="0.3">
      <c r="A3196" t="s">
        <v>4829</v>
      </c>
      <c r="B3196" t="s">
        <v>53</v>
      </c>
      <c r="C3196">
        <v>6</v>
      </c>
      <c r="D3196">
        <v>9</v>
      </c>
      <c r="E3196">
        <v>1939</v>
      </c>
      <c r="F3196" s="6">
        <v>0.37222222222222223</v>
      </c>
      <c r="G3196">
        <v>81.516000000000005</v>
      </c>
      <c r="H3196">
        <v>41.085000000000001</v>
      </c>
      <c r="I3196" t="s">
        <v>106</v>
      </c>
      <c r="J3196" t="s">
        <v>1880</v>
      </c>
      <c r="K3196" t="s">
        <v>105</v>
      </c>
    </row>
    <row r="3197" spans="1:11" x14ac:dyDescent="0.3">
      <c r="A3197" t="s">
        <v>4830</v>
      </c>
      <c r="B3197" t="s">
        <v>53</v>
      </c>
      <c r="C3197">
        <v>5</v>
      </c>
      <c r="D3197">
        <v>10</v>
      </c>
      <c r="E3197">
        <v>1950</v>
      </c>
      <c r="F3197" s="6">
        <v>0.60069444444444442</v>
      </c>
      <c r="G3197">
        <v>74.007000000000005</v>
      </c>
      <c r="H3197">
        <v>40.713000000000001</v>
      </c>
      <c r="I3197" t="s">
        <v>144</v>
      </c>
      <c r="J3197" t="s">
        <v>124</v>
      </c>
      <c r="K3197" t="s">
        <v>105</v>
      </c>
    </row>
    <row r="3198" spans="1:11" x14ac:dyDescent="0.3">
      <c r="A3198" t="s">
        <v>4831</v>
      </c>
      <c r="B3198" t="s">
        <v>53</v>
      </c>
      <c r="C3198">
        <v>6</v>
      </c>
      <c r="D3198">
        <v>10</v>
      </c>
      <c r="E3198">
        <v>1931</v>
      </c>
      <c r="F3198" s="6">
        <v>0.5</v>
      </c>
      <c r="G3198">
        <v>81.691000000000003</v>
      </c>
      <c r="H3198">
        <v>41.505000000000003</v>
      </c>
      <c r="I3198" t="s">
        <v>144</v>
      </c>
      <c r="J3198" t="s">
        <v>389</v>
      </c>
      <c r="K3198" t="s">
        <v>105</v>
      </c>
    </row>
    <row r="3199" spans="1:11" x14ac:dyDescent="0.3">
      <c r="A3199" t="s">
        <v>4832</v>
      </c>
      <c r="B3199" t="s">
        <v>53</v>
      </c>
      <c r="C3199">
        <v>16</v>
      </c>
      <c r="D3199">
        <v>9</v>
      </c>
      <c r="E3199">
        <v>1956</v>
      </c>
      <c r="F3199" s="6">
        <v>0.29305555555555557</v>
      </c>
      <c r="G3199">
        <v>74.363</v>
      </c>
      <c r="H3199">
        <v>40.543999999999997</v>
      </c>
      <c r="I3199" t="s">
        <v>106</v>
      </c>
      <c r="J3199" t="s">
        <v>4833</v>
      </c>
      <c r="K3199" t="s">
        <v>105</v>
      </c>
    </row>
    <row r="3200" spans="1:11" x14ac:dyDescent="0.3">
      <c r="A3200" t="s">
        <v>4834</v>
      </c>
      <c r="B3200" t="s">
        <v>53</v>
      </c>
      <c r="C3200">
        <v>27</v>
      </c>
      <c r="D3200">
        <v>3</v>
      </c>
      <c r="E3200">
        <v>1971</v>
      </c>
      <c r="F3200" s="6">
        <v>3.125E-2</v>
      </c>
      <c r="G3200">
        <v>3.6080000000000001</v>
      </c>
      <c r="H3200">
        <v>55.069000000000003</v>
      </c>
      <c r="I3200" t="s">
        <v>126</v>
      </c>
      <c r="J3200" t="s">
        <v>3165</v>
      </c>
      <c r="K3200" t="s">
        <v>105</v>
      </c>
    </row>
    <row r="3201" spans="1:11" x14ac:dyDescent="0.3">
      <c r="A3201" t="s">
        <v>4835</v>
      </c>
      <c r="B3201" t="s">
        <v>53</v>
      </c>
      <c r="C3201">
        <v>3</v>
      </c>
      <c r="D3201">
        <v>8</v>
      </c>
      <c r="E3201">
        <v>1943</v>
      </c>
      <c r="F3201" s="6">
        <v>0.65972222222222221</v>
      </c>
      <c r="G3201">
        <v>-118.24299999999999</v>
      </c>
      <c r="H3201">
        <v>34.052</v>
      </c>
      <c r="I3201" t="s">
        <v>171</v>
      </c>
      <c r="J3201" t="s">
        <v>536</v>
      </c>
      <c r="K3201" t="s">
        <v>105</v>
      </c>
    </row>
    <row r="3202" spans="1:11" x14ac:dyDescent="0.3">
      <c r="A3202" t="s">
        <v>4836</v>
      </c>
      <c r="B3202" t="s">
        <v>53</v>
      </c>
      <c r="C3202">
        <v>17</v>
      </c>
      <c r="D3202">
        <v>2</v>
      </c>
      <c r="E3202">
        <v>1969</v>
      </c>
      <c r="F3202" s="6">
        <v>0.46875</v>
      </c>
      <c r="G3202">
        <v>-1.0980000000000001</v>
      </c>
      <c r="H3202">
        <v>49.442</v>
      </c>
      <c r="I3202" t="s">
        <v>126</v>
      </c>
      <c r="J3202" t="s">
        <v>1396</v>
      </c>
      <c r="K3202" t="s">
        <v>105</v>
      </c>
    </row>
    <row r="3203" spans="1:11" x14ac:dyDescent="0.3">
      <c r="A3203" t="s">
        <v>4837</v>
      </c>
      <c r="B3203" t="s">
        <v>53</v>
      </c>
      <c r="C3203">
        <v>21</v>
      </c>
      <c r="D3203">
        <v>12</v>
      </c>
      <c r="E3203">
        <v>1914</v>
      </c>
      <c r="F3203" s="6">
        <v>0.98958333333333337</v>
      </c>
      <c r="G3203">
        <v>-118.033</v>
      </c>
      <c r="H3203">
        <v>33.972999999999999</v>
      </c>
      <c r="I3203" t="s">
        <v>137</v>
      </c>
      <c r="J3203" t="s">
        <v>3862</v>
      </c>
      <c r="K3203" t="s">
        <v>105</v>
      </c>
    </row>
    <row r="3204" spans="1:11" x14ac:dyDescent="0.3">
      <c r="A3204" t="s">
        <v>4838</v>
      </c>
      <c r="B3204" t="s">
        <v>53</v>
      </c>
      <c r="C3204">
        <v>19</v>
      </c>
      <c r="D3204">
        <v>11</v>
      </c>
      <c r="E3204">
        <v>1989</v>
      </c>
      <c r="F3204" s="6">
        <v>0.64236111111111116</v>
      </c>
      <c r="G3204">
        <v>2.76</v>
      </c>
      <c r="H3204">
        <v>47.655000000000001</v>
      </c>
      <c r="I3204" t="s">
        <v>126</v>
      </c>
      <c r="J3204" t="s">
        <v>496</v>
      </c>
      <c r="K3204" t="s">
        <v>105</v>
      </c>
    </row>
    <row r="3205" spans="1:11" x14ac:dyDescent="0.3">
      <c r="A3205" t="s">
        <v>4839</v>
      </c>
      <c r="B3205" t="s">
        <v>53</v>
      </c>
      <c r="C3205">
        <v>19</v>
      </c>
      <c r="D3205">
        <v>8</v>
      </c>
      <c r="E3205">
        <v>1934</v>
      </c>
      <c r="F3205" s="6">
        <v>0.2986111111111111</v>
      </c>
      <c r="G3205">
        <v>94.156999999999996</v>
      </c>
      <c r="H3205">
        <v>45.558999999999997</v>
      </c>
      <c r="I3205" t="s">
        <v>144</v>
      </c>
      <c r="J3205" t="s">
        <v>4840</v>
      </c>
      <c r="K3205" t="s">
        <v>105</v>
      </c>
    </row>
    <row r="3206" spans="1:11" x14ac:dyDescent="0.3">
      <c r="A3206" t="s">
        <v>4841</v>
      </c>
      <c r="B3206" t="s">
        <v>53</v>
      </c>
      <c r="C3206">
        <v>23</v>
      </c>
      <c r="D3206">
        <v>5</v>
      </c>
      <c r="E3206">
        <v>1968</v>
      </c>
      <c r="F3206" s="6">
        <v>0.37986111111111109</v>
      </c>
      <c r="G3206">
        <v>71.058999999999997</v>
      </c>
      <c r="H3206">
        <v>42.359000000000002</v>
      </c>
      <c r="I3206" t="s">
        <v>106</v>
      </c>
      <c r="J3206" t="s">
        <v>176</v>
      </c>
      <c r="K3206" t="s">
        <v>105</v>
      </c>
    </row>
    <row r="3207" spans="1:11" x14ac:dyDescent="0.3">
      <c r="A3207" t="s">
        <v>4842</v>
      </c>
      <c r="B3207" t="s">
        <v>53</v>
      </c>
      <c r="C3207">
        <v>1</v>
      </c>
      <c r="D3207">
        <v>7</v>
      </c>
      <c r="E3207">
        <v>1950</v>
      </c>
      <c r="F3207" s="6">
        <v>0.48402777777777778</v>
      </c>
      <c r="G3207">
        <v>95.992000000000004</v>
      </c>
      <c r="H3207">
        <v>36.155000000000001</v>
      </c>
      <c r="I3207" t="s">
        <v>144</v>
      </c>
      <c r="J3207" t="s">
        <v>4675</v>
      </c>
      <c r="K3207" t="s">
        <v>105</v>
      </c>
    </row>
    <row r="3208" spans="1:11" x14ac:dyDescent="0.3">
      <c r="A3208" t="s">
        <v>4843</v>
      </c>
      <c r="B3208" t="s">
        <v>53</v>
      </c>
      <c r="C3208">
        <v>1</v>
      </c>
      <c r="D3208">
        <v>1</v>
      </c>
      <c r="E3208">
        <v>2000</v>
      </c>
      <c r="F3208" s="6">
        <v>0</v>
      </c>
      <c r="G3208">
        <v>-101</v>
      </c>
      <c r="H3208">
        <v>4.59</v>
      </c>
      <c r="I3208" t="s">
        <v>326</v>
      </c>
      <c r="J3208" t="s">
        <v>426</v>
      </c>
      <c r="K3208" t="s">
        <v>105</v>
      </c>
    </row>
    <row r="3209" spans="1:11" x14ac:dyDescent="0.3">
      <c r="A3209" t="s">
        <v>4844</v>
      </c>
      <c r="B3209" t="s">
        <v>53</v>
      </c>
      <c r="C3209">
        <v>21</v>
      </c>
      <c r="D3209">
        <v>9</v>
      </c>
      <c r="E3209">
        <v>1950</v>
      </c>
      <c r="F3209" s="6">
        <v>0.42916666666666664</v>
      </c>
      <c r="G3209">
        <v>91.251999999999995</v>
      </c>
      <c r="H3209">
        <v>43.808999999999997</v>
      </c>
      <c r="I3209" t="s">
        <v>144</v>
      </c>
      <c r="J3209" t="s">
        <v>3650</v>
      </c>
      <c r="K3209" t="s">
        <v>105</v>
      </c>
    </row>
    <row r="3210" spans="1:11" x14ac:dyDescent="0.3">
      <c r="A3210" t="s">
        <v>4845</v>
      </c>
      <c r="B3210" t="s">
        <v>53</v>
      </c>
      <c r="C3210">
        <v>27</v>
      </c>
      <c r="D3210">
        <v>1</v>
      </c>
      <c r="E3210">
        <v>1808</v>
      </c>
      <c r="F3210" s="6">
        <v>0.125</v>
      </c>
      <c r="G3210">
        <v>-9.1920000000000002</v>
      </c>
      <c r="H3210">
        <v>48.896000000000001</v>
      </c>
      <c r="I3210" t="s">
        <v>208</v>
      </c>
      <c r="J3210" t="s">
        <v>4846</v>
      </c>
      <c r="K3210" t="s">
        <v>105</v>
      </c>
    </row>
    <row r="3211" spans="1:11" x14ac:dyDescent="0.3">
      <c r="A3211" t="s">
        <v>4847</v>
      </c>
      <c r="B3211" t="s">
        <v>53</v>
      </c>
      <c r="C3211">
        <v>8</v>
      </c>
      <c r="D3211">
        <v>6</v>
      </c>
      <c r="E3211">
        <v>1904</v>
      </c>
      <c r="F3211" s="6">
        <v>0.5</v>
      </c>
      <c r="G3211">
        <v>4.2640000000000002</v>
      </c>
      <c r="H3211">
        <v>55.453000000000003</v>
      </c>
      <c r="I3211" t="s">
        <v>108</v>
      </c>
      <c r="J3211" t="s">
        <v>4848</v>
      </c>
      <c r="K3211" t="s">
        <v>105</v>
      </c>
    </row>
    <row r="3212" spans="1:11" x14ac:dyDescent="0.3">
      <c r="A3212" t="s">
        <v>4849</v>
      </c>
      <c r="B3212" t="s">
        <v>53</v>
      </c>
      <c r="C3212">
        <v>26</v>
      </c>
      <c r="D3212">
        <v>12</v>
      </c>
      <c r="E3212">
        <v>1941</v>
      </c>
      <c r="F3212" s="6">
        <v>0.67361111111111116</v>
      </c>
      <c r="G3212">
        <v>81.691000000000003</v>
      </c>
      <c r="H3212">
        <v>41.505000000000003</v>
      </c>
      <c r="I3212" t="s">
        <v>144</v>
      </c>
      <c r="J3212" t="s">
        <v>389</v>
      </c>
      <c r="K3212" t="s">
        <v>105</v>
      </c>
    </row>
    <row r="3213" spans="1:11" x14ac:dyDescent="0.3">
      <c r="A3213" t="s">
        <v>4850</v>
      </c>
      <c r="B3213" t="s">
        <v>53</v>
      </c>
      <c r="C3213">
        <v>22</v>
      </c>
      <c r="D3213">
        <v>12</v>
      </c>
      <c r="E3213">
        <v>1934</v>
      </c>
      <c r="F3213" s="6">
        <v>8.3333333333333329E-2</v>
      </c>
      <c r="G3213">
        <v>81.935000000000002</v>
      </c>
      <c r="H3213">
        <v>34.948</v>
      </c>
      <c r="I3213" t="s">
        <v>144</v>
      </c>
      <c r="J3213" t="s">
        <v>4851</v>
      </c>
      <c r="K3213" t="s">
        <v>105</v>
      </c>
    </row>
    <row r="3214" spans="1:11" x14ac:dyDescent="0.3">
      <c r="A3214" t="s">
        <v>4852</v>
      </c>
      <c r="B3214" t="s">
        <v>53</v>
      </c>
      <c r="C3214">
        <v>19</v>
      </c>
      <c r="D3214">
        <v>10</v>
      </c>
      <c r="E3214">
        <v>1939</v>
      </c>
      <c r="F3214" s="6">
        <v>0.84722222222222221</v>
      </c>
      <c r="G3214">
        <v>3.92</v>
      </c>
      <c r="H3214">
        <v>54.906999999999996</v>
      </c>
      <c r="I3214" t="s">
        <v>126</v>
      </c>
      <c r="J3214" t="s">
        <v>4853</v>
      </c>
      <c r="K3214" t="s">
        <v>105</v>
      </c>
    </row>
    <row r="3215" spans="1:11" x14ac:dyDescent="0.3">
      <c r="A3215" t="s">
        <v>4854</v>
      </c>
      <c r="B3215" t="s">
        <v>53</v>
      </c>
      <c r="C3215">
        <v>6</v>
      </c>
      <c r="D3215">
        <v>10</v>
      </c>
      <c r="E3215">
        <v>1944</v>
      </c>
      <c r="F3215" s="6">
        <v>0.47569444444444442</v>
      </c>
      <c r="G3215">
        <v>71.105000000000004</v>
      </c>
      <c r="H3215">
        <v>42.365000000000002</v>
      </c>
      <c r="I3215" t="s">
        <v>106</v>
      </c>
      <c r="J3215" t="s">
        <v>1590</v>
      </c>
      <c r="K3215" t="s">
        <v>105</v>
      </c>
    </row>
    <row r="3216" spans="1:11" x14ac:dyDescent="0.3">
      <c r="A3216" t="s">
        <v>4855</v>
      </c>
      <c r="B3216" t="s">
        <v>53</v>
      </c>
      <c r="C3216">
        <v>15</v>
      </c>
      <c r="D3216">
        <v>4</v>
      </c>
      <c r="E3216">
        <v>1943</v>
      </c>
      <c r="F3216" s="6">
        <v>0.51736111111111116</v>
      </c>
      <c r="G3216">
        <v>-121.074</v>
      </c>
      <c r="H3216">
        <v>38.898000000000003</v>
      </c>
      <c r="I3216" t="s">
        <v>171</v>
      </c>
      <c r="J3216" t="s">
        <v>4856</v>
      </c>
      <c r="K3216" t="s">
        <v>105</v>
      </c>
    </row>
    <row r="3217" spans="1:11" x14ac:dyDescent="0.3">
      <c r="A3217" t="s">
        <v>4857</v>
      </c>
      <c r="B3217" t="s">
        <v>53</v>
      </c>
      <c r="C3217">
        <v>25</v>
      </c>
      <c r="D3217">
        <v>1</v>
      </c>
      <c r="E3217">
        <v>1967</v>
      </c>
      <c r="F3217" s="6">
        <v>0.52083333333333337</v>
      </c>
      <c r="G3217">
        <v>-6.585</v>
      </c>
      <c r="H3217">
        <v>43.228999999999999</v>
      </c>
      <c r="I3217" t="s">
        <v>126</v>
      </c>
      <c r="J3217" t="s">
        <v>4858</v>
      </c>
      <c r="K3217" t="s">
        <v>105</v>
      </c>
    </row>
    <row r="3218" spans="1:11" x14ac:dyDescent="0.3">
      <c r="A3218" t="s">
        <v>4859</v>
      </c>
      <c r="B3218" t="s">
        <v>53</v>
      </c>
      <c r="C3218">
        <v>7</v>
      </c>
      <c r="D3218">
        <v>12</v>
      </c>
      <c r="E3218">
        <v>1990</v>
      </c>
      <c r="F3218" s="6">
        <v>0.60763888888888884</v>
      </c>
      <c r="G3218">
        <v>-5.5720000000000001</v>
      </c>
      <c r="H3218">
        <v>50.643999999999998</v>
      </c>
      <c r="I3218" t="s">
        <v>126</v>
      </c>
      <c r="J3218" t="s">
        <v>622</v>
      </c>
      <c r="K3218" t="s">
        <v>105</v>
      </c>
    </row>
    <row r="3219" spans="1:11" x14ac:dyDescent="0.3">
      <c r="A3219" t="s">
        <v>4860</v>
      </c>
      <c r="B3219" t="s">
        <v>53</v>
      </c>
      <c r="C3219">
        <v>16</v>
      </c>
      <c r="D3219">
        <v>4</v>
      </c>
      <c r="E3219">
        <v>1950</v>
      </c>
      <c r="F3219" s="6">
        <v>0.44791666666666669</v>
      </c>
      <c r="G3219">
        <v>82.599000000000004</v>
      </c>
      <c r="H3219">
        <v>39.713999999999999</v>
      </c>
      <c r="I3219" t="s">
        <v>144</v>
      </c>
      <c r="J3219" t="s">
        <v>4861</v>
      </c>
      <c r="K3219" t="s">
        <v>105</v>
      </c>
    </row>
    <row r="3220" spans="1:11" x14ac:dyDescent="0.3">
      <c r="A3220" t="s">
        <v>4862</v>
      </c>
      <c r="B3220" t="s">
        <v>53</v>
      </c>
      <c r="C3220">
        <v>24</v>
      </c>
      <c r="D3220">
        <v>8</v>
      </c>
      <c r="E3220">
        <v>1970</v>
      </c>
      <c r="F3220" s="6">
        <v>0.73472222222222228</v>
      </c>
      <c r="G3220">
        <v>-118.307</v>
      </c>
      <c r="H3220">
        <v>34.182000000000002</v>
      </c>
      <c r="I3220" t="s">
        <v>171</v>
      </c>
      <c r="J3220" t="s">
        <v>387</v>
      </c>
      <c r="K3220" t="s">
        <v>105</v>
      </c>
    </row>
    <row r="3221" spans="1:11" x14ac:dyDescent="0.3">
      <c r="A3221" t="s">
        <v>4863</v>
      </c>
      <c r="B3221" t="s">
        <v>53</v>
      </c>
      <c r="C3221">
        <v>7</v>
      </c>
      <c r="D3221">
        <v>11</v>
      </c>
      <c r="E3221">
        <v>1967</v>
      </c>
      <c r="F3221" s="6">
        <v>0.3298611111111111</v>
      </c>
      <c r="G3221">
        <v>-2.2429999999999999</v>
      </c>
      <c r="H3221">
        <v>48.834000000000003</v>
      </c>
      <c r="I3221" t="s">
        <v>126</v>
      </c>
      <c r="J3221" t="s">
        <v>459</v>
      </c>
      <c r="K3221" t="s">
        <v>105</v>
      </c>
    </row>
    <row r="3222" spans="1:11" x14ac:dyDescent="0.3">
      <c r="A3222" t="s">
        <v>4864</v>
      </c>
      <c r="B3222" t="s">
        <v>53</v>
      </c>
      <c r="C3222">
        <v>6</v>
      </c>
      <c r="D3222">
        <v>9</v>
      </c>
      <c r="E3222">
        <v>1920</v>
      </c>
      <c r="F3222" s="6">
        <v>0.80902777777777779</v>
      </c>
      <c r="G3222">
        <v>118.14100000000001</v>
      </c>
      <c r="H3222">
        <v>34.15</v>
      </c>
      <c r="I3222" t="s">
        <v>137</v>
      </c>
      <c r="J3222" t="s">
        <v>2666</v>
      </c>
      <c r="K3222" t="s">
        <v>105</v>
      </c>
    </row>
    <row r="3223" spans="1:11" x14ac:dyDescent="0.3">
      <c r="A3223" t="s">
        <v>4865</v>
      </c>
      <c r="B3223" t="s">
        <v>53</v>
      </c>
      <c r="C3223">
        <v>14</v>
      </c>
      <c r="D3223">
        <v>8</v>
      </c>
      <c r="E3223">
        <v>1966</v>
      </c>
      <c r="F3223" s="6">
        <v>0.90277777777777779</v>
      </c>
      <c r="G3223">
        <v>-2.2429999999999999</v>
      </c>
      <c r="H3223">
        <v>48.834000000000003</v>
      </c>
      <c r="I3223" t="s">
        <v>126</v>
      </c>
      <c r="J3223" t="s">
        <v>459</v>
      </c>
      <c r="K3223" t="s">
        <v>105</v>
      </c>
    </row>
    <row r="3224" spans="1:11" x14ac:dyDescent="0.3">
      <c r="A3224" t="s">
        <v>4866</v>
      </c>
      <c r="B3224" t="s">
        <v>53</v>
      </c>
      <c r="C3224">
        <v>19</v>
      </c>
      <c r="D3224">
        <v>10</v>
      </c>
      <c r="E3224">
        <v>1906</v>
      </c>
      <c r="F3224" s="6">
        <v>0.625</v>
      </c>
      <c r="G3224">
        <v>122.42</v>
      </c>
      <c r="H3224">
        <v>37.78</v>
      </c>
      <c r="I3224" t="s">
        <v>137</v>
      </c>
      <c r="J3224" t="s">
        <v>172</v>
      </c>
      <c r="K3224" t="s">
        <v>105</v>
      </c>
    </row>
    <row r="3225" spans="1:11" x14ac:dyDescent="0.3">
      <c r="A3225" t="s">
        <v>4867</v>
      </c>
      <c r="B3225" t="s">
        <v>53</v>
      </c>
      <c r="C3225">
        <v>9</v>
      </c>
      <c r="D3225">
        <v>2</v>
      </c>
      <c r="E3225">
        <v>1948</v>
      </c>
      <c r="F3225" s="6">
        <v>0.88541666666666663</v>
      </c>
      <c r="G3225">
        <v>4.2569999999999997</v>
      </c>
      <c r="H3225">
        <v>55.866</v>
      </c>
      <c r="I3225" t="s">
        <v>108</v>
      </c>
      <c r="J3225" t="s">
        <v>211</v>
      </c>
      <c r="K3225" t="s">
        <v>105</v>
      </c>
    </row>
    <row r="3226" spans="1:11" x14ac:dyDescent="0.3">
      <c r="A3226" t="s">
        <v>4868</v>
      </c>
      <c r="B3226" t="s">
        <v>53</v>
      </c>
      <c r="C3226">
        <v>30</v>
      </c>
      <c r="D3226">
        <v>8</v>
      </c>
      <c r="E3226">
        <v>1955</v>
      </c>
      <c r="F3226" s="6">
        <v>0.92083333333333328</v>
      </c>
      <c r="G3226">
        <v>87.632000000000005</v>
      </c>
      <c r="H3226">
        <v>41.883000000000003</v>
      </c>
      <c r="I3226" t="s">
        <v>144</v>
      </c>
      <c r="J3226" t="s">
        <v>226</v>
      </c>
      <c r="K3226" t="s">
        <v>105</v>
      </c>
    </row>
    <row r="3227" spans="1:11" x14ac:dyDescent="0.3">
      <c r="A3227" t="s">
        <v>4869</v>
      </c>
      <c r="B3227" t="s">
        <v>53</v>
      </c>
      <c r="C3227">
        <v>23</v>
      </c>
      <c r="D3227">
        <v>1</v>
      </c>
      <c r="E3227">
        <v>1862</v>
      </c>
      <c r="F3227" s="6">
        <v>0.54166666666666663</v>
      </c>
      <c r="G3227">
        <v>-45.72</v>
      </c>
      <c r="H3227">
        <v>48.585000000000001</v>
      </c>
      <c r="I3227" t="s">
        <v>4870</v>
      </c>
      <c r="J3227" t="s">
        <v>4871</v>
      </c>
      <c r="K3227" t="s">
        <v>105</v>
      </c>
    </row>
    <row r="3228" spans="1:11" x14ac:dyDescent="0.3">
      <c r="A3228" t="s">
        <v>4872</v>
      </c>
      <c r="B3228" t="s">
        <v>53</v>
      </c>
      <c r="C3228">
        <v>23</v>
      </c>
      <c r="D3228">
        <v>10</v>
      </c>
      <c r="E3228">
        <v>1972</v>
      </c>
      <c r="F3228" s="6">
        <v>0.44444444444444442</v>
      </c>
      <c r="G3228">
        <v>-2.782</v>
      </c>
      <c r="H3228">
        <v>50.292999999999999</v>
      </c>
      <c r="I3228" t="s">
        <v>126</v>
      </c>
      <c r="J3228" t="s">
        <v>886</v>
      </c>
      <c r="K3228" t="s">
        <v>105</v>
      </c>
    </row>
    <row r="3229" spans="1:11" x14ac:dyDescent="0.3">
      <c r="A3229" t="s">
        <v>4873</v>
      </c>
      <c r="B3229" t="s">
        <v>53</v>
      </c>
      <c r="C3229">
        <v>27</v>
      </c>
      <c r="D3229">
        <v>3</v>
      </c>
      <c r="E3229">
        <v>1931</v>
      </c>
      <c r="F3229" s="6">
        <v>0.41666666666666669</v>
      </c>
      <c r="G3229">
        <v>99.137</v>
      </c>
      <c r="H3229">
        <v>40.073999999999998</v>
      </c>
      <c r="I3229" t="s">
        <v>104</v>
      </c>
      <c r="J3229" t="s">
        <v>4874</v>
      </c>
      <c r="K3229" t="s">
        <v>105</v>
      </c>
    </row>
    <row r="3230" spans="1:11" x14ac:dyDescent="0.3">
      <c r="A3230" t="s">
        <v>4875</v>
      </c>
      <c r="B3230" t="s">
        <v>53</v>
      </c>
      <c r="C3230">
        <v>29</v>
      </c>
      <c r="D3230">
        <v>6</v>
      </c>
      <c r="E3230">
        <v>1936</v>
      </c>
      <c r="F3230" s="6">
        <v>0.70833333333333337</v>
      </c>
      <c r="G3230">
        <v>81.516000000000005</v>
      </c>
      <c r="H3230">
        <v>41.085000000000001</v>
      </c>
      <c r="I3230" t="s">
        <v>106</v>
      </c>
      <c r="J3230" t="s">
        <v>1880</v>
      </c>
      <c r="K3230" t="s">
        <v>105</v>
      </c>
    </row>
    <row r="3231" spans="1:11" x14ac:dyDescent="0.3">
      <c r="A3231" t="s">
        <v>4876</v>
      </c>
      <c r="B3231" t="s">
        <v>53</v>
      </c>
      <c r="C3231">
        <v>16</v>
      </c>
      <c r="D3231">
        <v>5</v>
      </c>
      <c r="E3231">
        <v>1953</v>
      </c>
      <c r="F3231" s="6">
        <v>0.13194444444444445</v>
      </c>
      <c r="G3231">
        <v>4.0350000000000001</v>
      </c>
      <c r="H3231">
        <v>57.680999999999997</v>
      </c>
      <c r="I3231" t="s">
        <v>126</v>
      </c>
      <c r="J3231" t="s">
        <v>4877</v>
      </c>
      <c r="K3231" t="s">
        <v>105</v>
      </c>
    </row>
    <row r="3232" spans="1:11" x14ac:dyDescent="0.3">
      <c r="A3232" t="s">
        <v>4878</v>
      </c>
      <c r="B3232" t="s">
        <v>53</v>
      </c>
      <c r="C3232">
        <v>27</v>
      </c>
      <c r="D3232">
        <v>10</v>
      </c>
      <c r="E3232">
        <v>1942</v>
      </c>
      <c r="F3232" s="6">
        <v>0.30555555555555558</v>
      </c>
      <c r="G3232">
        <v>3.1880000000000002</v>
      </c>
      <c r="H3232">
        <v>55.95</v>
      </c>
      <c r="I3232" t="s">
        <v>126</v>
      </c>
      <c r="J3232" t="s">
        <v>127</v>
      </c>
      <c r="K3232" t="s">
        <v>105</v>
      </c>
    </row>
    <row r="3233" spans="1:11" x14ac:dyDescent="0.3">
      <c r="A3233" t="s">
        <v>4879</v>
      </c>
      <c r="B3233" t="s">
        <v>53</v>
      </c>
      <c r="C3233">
        <v>9</v>
      </c>
      <c r="D3233">
        <v>3</v>
      </c>
      <c r="E3233">
        <v>1947</v>
      </c>
      <c r="F3233" s="6">
        <v>0.83680555555555558</v>
      </c>
      <c r="G3233">
        <v>123.345</v>
      </c>
      <c r="H3233">
        <v>43.21</v>
      </c>
      <c r="I3233" t="s">
        <v>137</v>
      </c>
      <c r="J3233" t="s">
        <v>4880</v>
      </c>
      <c r="K3233" t="s">
        <v>105</v>
      </c>
    </row>
    <row r="3234" spans="1:11" x14ac:dyDescent="0.3">
      <c r="A3234" t="s">
        <v>4881</v>
      </c>
      <c r="B3234" t="s">
        <v>53</v>
      </c>
      <c r="C3234">
        <v>31</v>
      </c>
      <c r="D3234">
        <v>7</v>
      </c>
      <c r="E3234">
        <v>1961</v>
      </c>
      <c r="F3234" s="6">
        <v>0.6875</v>
      </c>
      <c r="G3234">
        <v>71.058999999999997</v>
      </c>
      <c r="H3234">
        <v>42.359000000000002</v>
      </c>
      <c r="I3234" t="s">
        <v>106</v>
      </c>
      <c r="J3234" t="s">
        <v>176</v>
      </c>
      <c r="K3234" t="s">
        <v>105</v>
      </c>
    </row>
    <row r="3235" spans="1:11" x14ac:dyDescent="0.3">
      <c r="A3235" t="s">
        <v>4882</v>
      </c>
      <c r="B3235" t="s">
        <v>53</v>
      </c>
      <c r="C3235">
        <v>28</v>
      </c>
      <c r="D3235">
        <v>6</v>
      </c>
      <c r="E3235">
        <v>1942</v>
      </c>
      <c r="F3235" s="6">
        <v>0.41458333333333336</v>
      </c>
      <c r="G3235">
        <v>87.703000000000003</v>
      </c>
      <c r="H3235">
        <v>41.722999999999999</v>
      </c>
      <c r="I3235" t="s">
        <v>144</v>
      </c>
      <c r="J3235" t="s">
        <v>4883</v>
      </c>
      <c r="K3235" t="s">
        <v>105</v>
      </c>
    </row>
    <row r="3236" spans="1:11" x14ac:dyDescent="0.3">
      <c r="A3236" t="s">
        <v>4884</v>
      </c>
      <c r="B3236" t="s">
        <v>53</v>
      </c>
      <c r="C3236">
        <v>30</v>
      </c>
      <c r="D3236">
        <v>5</v>
      </c>
      <c r="E3236">
        <v>1933</v>
      </c>
      <c r="F3236" s="6">
        <v>0.26041666666666669</v>
      </c>
      <c r="G3236">
        <v>3.3559999999999999</v>
      </c>
      <c r="H3236">
        <v>55.12</v>
      </c>
      <c r="I3236" t="s">
        <v>126</v>
      </c>
      <c r="J3236" t="s">
        <v>4885</v>
      </c>
      <c r="K3236" t="s">
        <v>105</v>
      </c>
    </row>
    <row r="3237" spans="1:11" x14ac:dyDescent="0.3">
      <c r="A3237" t="s">
        <v>4886</v>
      </c>
      <c r="B3237" t="s">
        <v>53</v>
      </c>
      <c r="C3237">
        <v>13</v>
      </c>
      <c r="D3237">
        <v>7</v>
      </c>
      <c r="E3237">
        <v>1925</v>
      </c>
      <c r="F3237" s="6">
        <v>0.5625</v>
      </c>
      <c r="G3237">
        <v>4.7880000000000003</v>
      </c>
      <c r="H3237">
        <v>55.634</v>
      </c>
      <c r="I3237" t="s">
        <v>126</v>
      </c>
      <c r="J3237" t="s">
        <v>4034</v>
      </c>
      <c r="K3237" t="s">
        <v>105</v>
      </c>
    </row>
    <row r="3238" spans="1:11" x14ac:dyDescent="0.3">
      <c r="A3238" t="s">
        <v>4887</v>
      </c>
      <c r="B3238" t="s">
        <v>53</v>
      </c>
      <c r="C3238">
        <v>14</v>
      </c>
      <c r="D3238">
        <v>11</v>
      </c>
      <c r="E3238">
        <v>1969</v>
      </c>
      <c r="F3238" s="6">
        <v>6.9444444444444448E-2</v>
      </c>
      <c r="G3238">
        <v>71.058999999999997</v>
      </c>
      <c r="H3238">
        <v>42.359000000000002</v>
      </c>
      <c r="I3238" t="s">
        <v>144</v>
      </c>
      <c r="J3238" t="s">
        <v>176</v>
      </c>
      <c r="K3238" t="s">
        <v>105</v>
      </c>
    </row>
    <row r="3239" spans="1:11" x14ac:dyDescent="0.3">
      <c r="A3239" t="s">
        <v>4888</v>
      </c>
      <c r="B3239" t="s">
        <v>53</v>
      </c>
      <c r="C3239">
        <v>6</v>
      </c>
      <c r="D3239">
        <v>12</v>
      </c>
      <c r="E3239">
        <v>1961</v>
      </c>
      <c r="F3239" s="6">
        <v>2.4305555555555556E-2</v>
      </c>
      <c r="G3239">
        <v>84.177999999999997</v>
      </c>
      <c r="H3239">
        <v>37.991999999999997</v>
      </c>
      <c r="I3239" t="s">
        <v>144</v>
      </c>
      <c r="J3239" t="s">
        <v>4889</v>
      </c>
      <c r="K3239" t="s">
        <v>105</v>
      </c>
    </row>
    <row r="3240" spans="1:11" x14ac:dyDescent="0.3">
      <c r="A3240" t="s">
        <v>4890</v>
      </c>
      <c r="B3240" t="s">
        <v>53</v>
      </c>
      <c r="C3240">
        <v>20</v>
      </c>
      <c r="D3240">
        <v>1</v>
      </c>
      <c r="E3240">
        <v>1946</v>
      </c>
      <c r="F3240" s="6">
        <v>0.125</v>
      </c>
      <c r="G3240">
        <v>-113.994</v>
      </c>
      <c r="H3240">
        <v>46.872</v>
      </c>
      <c r="I3240" t="s">
        <v>171</v>
      </c>
      <c r="J3240" t="s">
        <v>4891</v>
      </c>
      <c r="K3240" t="s">
        <v>105</v>
      </c>
    </row>
    <row r="3241" spans="1:11" x14ac:dyDescent="0.3">
      <c r="A3241" t="s">
        <v>4892</v>
      </c>
      <c r="B3241" t="s">
        <v>53</v>
      </c>
      <c r="C3241">
        <v>21</v>
      </c>
      <c r="D3241">
        <v>7</v>
      </c>
      <c r="E3241">
        <v>1905</v>
      </c>
      <c r="F3241" s="6">
        <v>0.6875</v>
      </c>
      <c r="G3241">
        <v>-111.185</v>
      </c>
      <c r="H3241">
        <v>41.662999999999997</v>
      </c>
      <c r="I3241" t="s">
        <v>171</v>
      </c>
      <c r="J3241" t="s">
        <v>4893</v>
      </c>
      <c r="K3241" t="s">
        <v>105</v>
      </c>
    </row>
    <row r="3242" spans="1:11" x14ac:dyDescent="0.3">
      <c r="A3242" t="s">
        <v>4894</v>
      </c>
      <c r="B3242" t="s">
        <v>53</v>
      </c>
      <c r="C3242">
        <v>7</v>
      </c>
      <c r="D3242">
        <v>5</v>
      </c>
      <c r="E3242">
        <v>1941</v>
      </c>
      <c r="F3242" s="6">
        <v>0.98611111111111116</v>
      </c>
      <c r="G3242">
        <v>4.2569999999999997</v>
      </c>
      <c r="H3242">
        <v>55.866</v>
      </c>
      <c r="I3242" t="s">
        <v>190</v>
      </c>
      <c r="J3242" t="s">
        <v>211</v>
      </c>
      <c r="K3242" t="s">
        <v>105</v>
      </c>
    </row>
    <row r="3243" spans="1:11" x14ac:dyDescent="0.3">
      <c r="A3243" t="s">
        <v>4895</v>
      </c>
      <c r="B3243" t="s">
        <v>53</v>
      </c>
      <c r="C3243">
        <v>29</v>
      </c>
      <c r="D3243">
        <v>5</v>
      </c>
      <c r="E3243">
        <v>1900</v>
      </c>
      <c r="F3243" s="6">
        <v>0.3611111111111111</v>
      </c>
      <c r="G3243">
        <v>3.1880000000000002</v>
      </c>
      <c r="H3243">
        <v>55.95</v>
      </c>
      <c r="I3243" t="s">
        <v>108</v>
      </c>
      <c r="J3243" t="s">
        <v>127</v>
      </c>
      <c r="K3243" t="s">
        <v>105</v>
      </c>
    </row>
    <row r="3244" spans="1:11" x14ac:dyDescent="0.3">
      <c r="A3244" t="s">
        <v>4896</v>
      </c>
      <c r="B3244" t="s">
        <v>53</v>
      </c>
      <c r="C3244">
        <v>19</v>
      </c>
      <c r="D3244">
        <v>9</v>
      </c>
      <c r="E3244">
        <v>1933</v>
      </c>
      <c r="F3244" s="6">
        <v>8.3333333333333329E-2</v>
      </c>
      <c r="G3244">
        <v>4.2569999999999997</v>
      </c>
      <c r="H3244">
        <v>55.866</v>
      </c>
      <c r="I3244" t="s">
        <v>126</v>
      </c>
      <c r="J3244" t="s">
        <v>211</v>
      </c>
      <c r="K3244" t="s">
        <v>105</v>
      </c>
    </row>
    <row r="3245" spans="1:11" x14ac:dyDescent="0.3">
      <c r="A3245" t="s">
        <v>4897</v>
      </c>
      <c r="B3245" t="s">
        <v>53</v>
      </c>
      <c r="C3245">
        <v>30</v>
      </c>
      <c r="D3245">
        <v>4</v>
      </c>
      <c r="E3245">
        <v>1925</v>
      </c>
      <c r="F3245" s="6">
        <v>0.1875</v>
      </c>
      <c r="G3245">
        <v>4.2569999999999997</v>
      </c>
      <c r="H3245">
        <v>55.866</v>
      </c>
      <c r="I3245" t="s">
        <v>126</v>
      </c>
      <c r="J3245" t="s">
        <v>211</v>
      </c>
      <c r="K3245" t="s">
        <v>105</v>
      </c>
    </row>
    <row r="3246" spans="1:11" x14ac:dyDescent="0.3">
      <c r="A3246" t="s">
        <v>4898</v>
      </c>
      <c r="B3246" t="s">
        <v>53</v>
      </c>
      <c r="C3246">
        <v>9</v>
      </c>
      <c r="D3246">
        <v>10</v>
      </c>
      <c r="E3246">
        <v>1927</v>
      </c>
      <c r="F3246" s="6">
        <v>0.41666666666666669</v>
      </c>
      <c r="G3246">
        <v>2.968</v>
      </c>
      <c r="H3246">
        <v>56.460999999999999</v>
      </c>
      <c r="I3246" t="s">
        <v>108</v>
      </c>
      <c r="J3246" t="s">
        <v>549</v>
      </c>
      <c r="K3246" t="s">
        <v>105</v>
      </c>
    </row>
    <row r="3247" spans="1:11" x14ac:dyDescent="0.3">
      <c r="A3247" t="s">
        <v>4899</v>
      </c>
      <c r="B3247" t="s">
        <v>53</v>
      </c>
      <c r="C3247">
        <v>21</v>
      </c>
      <c r="D3247">
        <v>12</v>
      </c>
      <c r="E3247">
        <v>1919</v>
      </c>
      <c r="F3247" s="6">
        <v>0.80555555555555558</v>
      </c>
      <c r="G3247">
        <v>4.2569999999999997</v>
      </c>
      <c r="H3247">
        <v>55.866</v>
      </c>
      <c r="I3247" t="s">
        <v>108</v>
      </c>
      <c r="J3247" t="s">
        <v>211</v>
      </c>
      <c r="K3247" t="s">
        <v>105</v>
      </c>
    </row>
    <row r="3248" spans="1:11" x14ac:dyDescent="0.3">
      <c r="A3248" t="s">
        <v>4900</v>
      </c>
      <c r="B3248" t="s">
        <v>53</v>
      </c>
      <c r="C3248">
        <v>6</v>
      </c>
      <c r="D3248">
        <v>8</v>
      </c>
      <c r="E3248">
        <v>1952</v>
      </c>
      <c r="F3248" s="6">
        <v>0.5</v>
      </c>
      <c r="G3248">
        <v>3.1880000000000002</v>
      </c>
      <c r="H3248">
        <v>55.95</v>
      </c>
      <c r="I3248" t="s">
        <v>126</v>
      </c>
      <c r="J3248" t="s">
        <v>127</v>
      </c>
      <c r="K3248" t="s">
        <v>105</v>
      </c>
    </row>
    <row r="3249" spans="1:11" x14ac:dyDescent="0.3">
      <c r="A3249" t="s">
        <v>4901</v>
      </c>
      <c r="B3249" t="s">
        <v>53</v>
      </c>
      <c r="C3249">
        <v>11</v>
      </c>
      <c r="D3249">
        <v>10</v>
      </c>
      <c r="E3249">
        <v>1953</v>
      </c>
      <c r="F3249" s="6">
        <v>0.94305555555555554</v>
      </c>
      <c r="G3249">
        <v>70.882999999999996</v>
      </c>
      <c r="H3249">
        <v>42.552</v>
      </c>
      <c r="I3249" t="s">
        <v>144</v>
      </c>
      <c r="J3249" t="s">
        <v>2734</v>
      </c>
      <c r="K3249" t="s">
        <v>105</v>
      </c>
    </row>
    <row r="3250" spans="1:11" x14ac:dyDescent="0.3">
      <c r="A3250" t="s">
        <v>4902</v>
      </c>
      <c r="B3250" t="s">
        <v>53</v>
      </c>
      <c r="C3250">
        <v>25</v>
      </c>
      <c r="D3250">
        <v>4</v>
      </c>
      <c r="E3250">
        <v>1963</v>
      </c>
      <c r="F3250" s="6">
        <v>0.59027777777777779</v>
      </c>
      <c r="G3250">
        <v>4.2569999999999997</v>
      </c>
      <c r="H3250">
        <v>55.866</v>
      </c>
      <c r="I3250" t="s">
        <v>126</v>
      </c>
      <c r="J3250" t="s">
        <v>211</v>
      </c>
      <c r="K3250" t="s">
        <v>105</v>
      </c>
    </row>
    <row r="3251" spans="1:11" x14ac:dyDescent="0.3">
      <c r="A3251" t="s">
        <v>4903</v>
      </c>
      <c r="B3251" t="s">
        <v>53</v>
      </c>
      <c r="C3251">
        <v>22</v>
      </c>
      <c r="D3251">
        <v>11</v>
      </c>
      <c r="E3251">
        <v>1928</v>
      </c>
      <c r="F3251" s="6">
        <v>6.1111111111111109E-2</v>
      </c>
      <c r="G3251">
        <v>74.043999999999997</v>
      </c>
      <c r="H3251">
        <v>40.881</v>
      </c>
      <c r="I3251" t="s">
        <v>144</v>
      </c>
      <c r="J3251" t="s">
        <v>3652</v>
      </c>
      <c r="K3251" t="s">
        <v>105</v>
      </c>
    </row>
    <row r="3252" spans="1:11" x14ac:dyDescent="0.3">
      <c r="A3252" t="s">
        <v>4904</v>
      </c>
      <c r="B3252" t="s">
        <v>53</v>
      </c>
      <c r="C3252">
        <v>23</v>
      </c>
      <c r="D3252">
        <v>12</v>
      </c>
      <c r="E3252">
        <v>1940</v>
      </c>
      <c r="F3252" s="6">
        <v>0.86458333333333337</v>
      </c>
      <c r="G3252">
        <v>71.058999999999997</v>
      </c>
      <c r="H3252">
        <v>42.359000000000002</v>
      </c>
      <c r="I3252" t="s">
        <v>144</v>
      </c>
      <c r="J3252" t="s">
        <v>176</v>
      </c>
      <c r="K3252" t="s">
        <v>105</v>
      </c>
    </row>
    <row r="3253" spans="1:11" x14ac:dyDescent="0.3">
      <c r="A3253" t="s">
        <v>4905</v>
      </c>
      <c r="B3253" t="s">
        <v>53</v>
      </c>
      <c r="C3253">
        <v>2</v>
      </c>
      <c r="D3253">
        <v>8</v>
      </c>
      <c r="E3253">
        <v>1956</v>
      </c>
      <c r="F3253" s="6">
        <v>0.17499999999999999</v>
      </c>
      <c r="G3253">
        <v>-101.759</v>
      </c>
      <c r="H3253">
        <v>34.536000000000001</v>
      </c>
      <c r="I3253" t="s">
        <v>144</v>
      </c>
      <c r="J3253" t="s">
        <v>4906</v>
      </c>
      <c r="K3253" t="s">
        <v>105</v>
      </c>
    </row>
    <row r="3254" spans="1:11" x14ac:dyDescent="0.3">
      <c r="A3254" t="s">
        <v>4907</v>
      </c>
      <c r="B3254" t="s">
        <v>53</v>
      </c>
      <c r="C3254">
        <v>7</v>
      </c>
      <c r="D3254">
        <v>9</v>
      </c>
      <c r="E3254">
        <v>1912</v>
      </c>
      <c r="F3254" s="6">
        <v>0.59375</v>
      </c>
      <c r="G3254">
        <v>104.61</v>
      </c>
      <c r="H3254">
        <v>38.265000000000001</v>
      </c>
      <c r="I3254" t="s">
        <v>171</v>
      </c>
      <c r="J3254" t="s">
        <v>4908</v>
      </c>
      <c r="K3254" t="s">
        <v>105</v>
      </c>
    </row>
    <row r="3255" spans="1:11" x14ac:dyDescent="0.3">
      <c r="A3255" t="s">
        <v>4909</v>
      </c>
      <c r="B3255" t="s">
        <v>53</v>
      </c>
      <c r="C3255">
        <v>4</v>
      </c>
      <c r="D3255">
        <v>3</v>
      </c>
      <c r="E3255">
        <v>1940</v>
      </c>
      <c r="F3255" s="6">
        <v>0.54166666666666663</v>
      </c>
      <c r="G3255">
        <v>71.412999999999997</v>
      </c>
      <c r="H3255">
        <v>41.823999999999998</v>
      </c>
      <c r="I3255" t="s">
        <v>144</v>
      </c>
      <c r="J3255" t="s">
        <v>4175</v>
      </c>
      <c r="K3255" t="s">
        <v>105</v>
      </c>
    </row>
    <row r="3256" spans="1:11" x14ac:dyDescent="0.3">
      <c r="A3256" t="s">
        <v>4910</v>
      </c>
      <c r="B3256" t="s">
        <v>53</v>
      </c>
      <c r="C3256">
        <v>13</v>
      </c>
      <c r="D3256">
        <v>3</v>
      </c>
      <c r="E3256">
        <v>1963</v>
      </c>
      <c r="F3256" s="6">
        <v>5.2777777777777778E-2</v>
      </c>
      <c r="G3256">
        <v>70.727000000000004</v>
      </c>
      <c r="H3256">
        <v>41.759</v>
      </c>
      <c r="I3256" t="s">
        <v>144</v>
      </c>
      <c r="J3256" t="s">
        <v>4911</v>
      </c>
      <c r="K3256" t="s">
        <v>105</v>
      </c>
    </row>
    <row r="3257" spans="1:11" x14ac:dyDescent="0.3">
      <c r="A3257" t="s">
        <v>4912</v>
      </c>
      <c r="B3257" t="s">
        <v>53</v>
      </c>
      <c r="C3257">
        <v>6</v>
      </c>
      <c r="D3257">
        <v>6</v>
      </c>
      <c r="E3257">
        <v>1932</v>
      </c>
      <c r="F3257" s="6">
        <v>0.16944444444444445</v>
      </c>
      <c r="G3257">
        <v>98.495000000000005</v>
      </c>
      <c r="H3257">
        <v>29.425000000000001</v>
      </c>
      <c r="I3257" t="s">
        <v>144</v>
      </c>
      <c r="J3257" t="s">
        <v>818</v>
      </c>
      <c r="K3257" t="s">
        <v>105</v>
      </c>
    </row>
    <row r="3258" spans="1:11" x14ac:dyDescent="0.3">
      <c r="A3258" t="s">
        <v>4913</v>
      </c>
      <c r="B3258" t="s">
        <v>53</v>
      </c>
      <c r="C3258">
        <v>9</v>
      </c>
      <c r="D3258">
        <v>1</v>
      </c>
      <c r="E3258">
        <v>1925</v>
      </c>
      <c r="F3258" s="6">
        <v>9.375E-2</v>
      </c>
      <c r="G3258">
        <v>-2.2429999999999999</v>
      </c>
      <c r="H3258">
        <v>48.834000000000003</v>
      </c>
      <c r="I3258" t="s">
        <v>108</v>
      </c>
      <c r="J3258" t="s">
        <v>459</v>
      </c>
      <c r="K3258" t="s">
        <v>105</v>
      </c>
    </row>
    <row r="3259" spans="1:11" x14ac:dyDescent="0.3">
      <c r="A3259" t="s">
        <v>4914</v>
      </c>
      <c r="B3259" t="s">
        <v>53</v>
      </c>
      <c r="C3259">
        <v>2</v>
      </c>
      <c r="D3259">
        <v>1</v>
      </c>
      <c r="E3259">
        <v>1910</v>
      </c>
      <c r="F3259" s="6">
        <v>0.4548611111111111</v>
      </c>
      <c r="G3259">
        <v>3.012</v>
      </c>
      <c r="H3259">
        <v>56.319000000000003</v>
      </c>
      <c r="I3259" t="s">
        <v>108</v>
      </c>
      <c r="J3259" t="s">
        <v>4915</v>
      </c>
      <c r="K3259" t="s">
        <v>105</v>
      </c>
    </row>
    <row r="3260" spans="1:11" x14ac:dyDescent="0.3">
      <c r="A3260" t="s">
        <v>4916</v>
      </c>
      <c r="B3260" t="s">
        <v>53</v>
      </c>
      <c r="C3260">
        <v>18</v>
      </c>
      <c r="D3260">
        <v>1</v>
      </c>
      <c r="E3260">
        <v>1912</v>
      </c>
      <c r="F3260" s="6">
        <v>0.58333333333333337</v>
      </c>
      <c r="G3260">
        <v>-4.0720000000000001</v>
      </c>
      <c r="H3260">
        <v>46.039000000000001</v>
      </c>
      <c r="I3260" t="s">
        <v>108</v>
      </c>
      <c r="J3260" t="s">
        <v>4917</v>
      </c>
      <c r="K3260" t="s">
        <v>105</v>
      </c>
    </row>
    <row r="3261" spans="1:11" x14ac:dyDescent="0.3">
      <c r="A3261" t="s">
        <v>4918</v>
      </c>
      <c r="B3261" t="s">
        <v>53</v>
      </c>
      <c r="C3261">
        <v>28</v>
      </c>
      <c r="D3261">
        <v>7</v>
      </c>
      <c r="E3261">
        <v>1932</v>
      </c>
      <c r="F3261" s="6">
        <v>0.66666666666666663</v>
      </c>
      <c r="G3261">
        <v>3.1880000000000002</v>
      </c>
      <c r="H3261">
        <v>55.95</v>
      </c>
      <c r="I3261" t="s">
        <v>126</v>
      </c>
      <c r="J3261" t="s">
        <v>127</v>
      </c>
      <c r="K3261" t="s">
        <v>105</v>
      </c>
    </row>
    <row r="3262" spans="1:11" x14ac:dyDescent="0.3">
      <c r="A3262" t="s">
        <v>4919</v>
      </c>
      <c r="B3262" t="s">
        <v>53</v>
      </c>
      <c r="C3262">
        <v>7</v>
      </c>
      <c r="D3262">
        <v>4</v>
      </c>
      <c r="E3262">
        <v>1938</v>
      </c>
      <c r="F3262" s="6">
        <v>0.78402777777777777</v>
      </c>
      <c r="G3262">
        <v>122.42</v>
      </c>
      <c r="H3262">
        <v>37.78</v>
      </c>
      <c r="I3262" t="s">
        <v>137</v>
      </c>
      <c r="J3262" t="s">
        <v>172</v>
      </c>
      <c r="K3262" t="s">
        <v>105</v>
      </c>
    </row>
    <row r="3263" spans="1:11" x14ac:dyDescent="0.3">
      <c r="A3263" t="s">
        <v>4920</v>
      </c>
      <c r="B3263" t="s">
        <v>53</v>
      </c>
      <c r="C3263">
        <v>27</v>
      </c>
      <c r="D3263">
        <v>3</v>
      </c>
      <c r="E3263">
        <v>1956</v>
      </c>
      <c r="F3263" s="6">
        <v>0.44097222222222221</v>
      </c>
      <c r="G3263">
        <v>-119.69799999999999</v>
      </c>
      <c r="H3263">
        <v>34.420999999999999</v>
      </c>
      <c r="I3263" t="s">
        <v>137</v>
      </c>
      <c r="J3263" t="s">
        <v>1729</v>
      </c>
      <c r="K3263" t="s">
        <v>105</v>
      </c>
    </row>
    <row r="3264" spans="1:11" x14ac:dyDescent="0.3">
      <c r="A3264" t="s">
        <v>4921</v>
      </c>
      <c r="B3264" t="s">
        <v>53</v>
      </c>
      <c r="C3264">
        <v>5</v>
      </c>
      <c r="D3264">
        <v>2</v>
      </c>
      <c r="E3264">
        <v>1941</v>
      </c>
      <c r="F3264" s="6">
        <v>0.71527777777777779</v>
      </c>
      <c r="G3264">
        <v>79.956000000000003</v>
      </c>
      <c r="H3264">
        <v>39.630000000000003</v>
      </c>
      <c r="I3264" t="s">
        <v>144</v>
      </c>
      <c r="J3264" t="s">
        <v>4922</v>
      </c>
      <c r="K3264" t="s">
        <v>105</v>
      </c>
    </row>
    <row r="3265" spans="1:11" x14ac:dyDescent="0.3">
      <c r="A3265" t="s">
        <v>4923</v>
      </c>
      <c r="B3265" t="s">
        <v>53</v>
      </c>
      <c r="C3265">
        <v>13</v>
      </c>
      <c r="D3265">
        <v>9</v>
      </c>
      <c r="E3265">
        <v>1953</v>
      </c>
      <c r="F3265" s="6">
        <v>7.6388888888888895E-2</v>
      </c>
      <c r="G3265">
        <v>71.058999999999997</v>
      </c>
      <c r="H3265">
        <v>42.359000000000002</v>
      </c>
      <c r="I3265" t="s">
        <v>106</v>
      </c>
      <c r="J3265" t="s">
        <v>176</v>
      </c>
      <c r="K3265" t="s">
        <v>105</v>
      </c>
    </row>
    <row r="3266" spans="1:11" x14ac:dyDescent="0.3">
      <c r="A3266" t="s">
        <v>4924</v>
      </c>
      <c r="B3266" t="s">
        <v>53</v>
      </c>
      <c r="C3266">
        <v>18</v>
      </c>
      <c r="D3266">
        <v>1</v>
      </c>
      <c r="E3266">
        <v>1966</v>
      </c>
      <c r="F3266" s="6">
        <v>0.60138888888888886</v>
      </c>
      <c r="H3266">
        <v>-33.445999999999998</v>
      </c>
      <c r="I3266" t="s">
        <v>106</v>
      </c>
      <c r="J3266" t="s">
        <v>4925</v>
      </c>
      <c r="K3266" t="s">
        <v>105</v>
      </c>
    </row>
    <row r="3267" spans="1:11" x14ac:dyDescent="0.3">
      <c r="A3267" t="s">
        <v>4926</v>
      </c>
      <c r="B3267" t="s">
        <v>53</v>
      </c>
      <c r="C3267">
        <v>31</v>
      </c>
      <c r="D3267">
        <v>12</v>
      </c>
      <c r="E3267">
        <v>1922</v>
      </c>
      <c r="F3267" s="6">
        <v>0.32291666666666669</v>
      </c>
      <c r="G3267">
        <v>-122.242</v>
      </c>
      <c r="H3267">
        <v>37.765000000000001</v>
      </c>
      <c r="I3267" t="s">
        <v>137</v>
      </c>
      <c r="J3267" t="s">
        <v>3925</v>
      </c>
      <c r="K3267" t="s">
        <v>105</v>
      </c>
    </row>
    <row r="3268" spans="1:11" x14ac:dyDescent="0.3">
      <c r="A3268" t="s">
        <v>4927</v>
      </c>
      <c r="B3268" t="s">
        <v>53</v>
      </c>
      <c r="C3268">
        <v>28</v>
      </c>
      <c r="D3268">
        <v>8</v>
      </c>
      <c r="E3268">
        <v>1943</v>
      </c>
      <c r="F3268" s="6">
        <v>0.12152777777777778</v>
      </c>
      <c r="G3268">
        <v>87.641999999999996</v>
      </c>
      <c r="H3268">
        <v>41.500999999999998</v>
      </c>
      <c r="I3268" t="s">
        <v>144</v>
      </c>
      <c r="J3268" t="s">
        <v>2763</v>
      </c>
      <c r="K3268" t="s">
        <v>105</v>
      </c>
    </row>
    <row r="3269" spans="1:11" x14ac:dyDescent="0.3">
      <c r="A3269" t="s">
        <v>4928</v>
      </c>
      <c r="B3269" t="s">
        <v>53</v>
      </c>
      <c r="C3269">
        <v>22</v>
      </c>
      <c r="D3269">
        <v>7</v>
      </c>
      <c r="E3269">
        <v>1964</v>
      </c>
      <c r="F3269" s="6">
        <v>0.9819444444444444</v>
      </c>
      <c r="G3269">
        <v>83.215000000000003</v>
      </c>
      <c r="H3269">
        <v>42.543999999999997</v>
      </c>
      <c r="I3269" t="s">
        <v>144</v>
      </c>
      <c r="J3269" t="s">
        <v>4929</v>
      </c>
      <c r="K3269" t="s">
        <v>105</v>
      </c>
    </row>
    <row r="3270" spans="1:11" x14ac:dyDescent="0.3">
      <c r="A3270" t="s">
        <v>4930</v>
      </c>
      <c r="B3270" t="s">
        <v>53</v>
      </c>
      <c r="C3270">
        <v>11</v>
      </c>
      <c r="D3270">
        <v>9</v>
      </c>
      <c r="E3270">
        <v>1935</v>
      </c>
      <c r="F3270" s="6">
        <v>0.24652777777777779</v>
      </c>
      <c r="G3270">
        <v>89.385000000000005</v>
      </c>
      <c r="H3270">
        <v>43.073999999999998</v>
      </c>
      <c r="I3270" t="s">
        <v>144</v>
      </c>
      <c r="J3270" t="s">
        <v>2581</v>
      </c>
      <c r="K3270" t="s">
        <v>105</v>
      </c>
    </row>
    <row r="3271" spans="1:11" x14ac:dyDescent="0.3">
      <c r="A3271" t="s">
        <v>4931</v>
      </c>
      <c r="B3271" t="s">
        <v>53</v>
      </c>
      <c r="C3271">
        <v>31</v>
      </c>
      <c r="D3271">
        <v>3</v>
      </c>
      <c r="E3271">
        <v>1938</v>
      </c>
      <c r="F3271" s="6">
        <v>0.51041666666666663</v>
      </c>
      <c r="G3271">
        <v>3.161</v>
      </c>
      <c r="H3271">
        <v>56.113</v>
      </c>
      <c r="I3271" t="s">
        <v>108</v>
      </c>
      <c r="J3271" t="s">
        <v>4478</v>
      </c>
      <c r="K3271" t="s">
        <v>105</v>
      </c>
    </row>
    <row r="3272" spans="1:11" x14ac:dyDescent="0.3">
      <c r="A3272" t="s">
        <v>4932</v>
      </c>
      <c r="B3272" t="s">
        <v>53</v>
      </c>
      <c r="C3272">
        <v>20</v>
      </c>
      <c r="D3272">
        <v>11</v>
      </c>
      <c r="E3272">
        <v>1972</v>
      </c>
      <c r="F3272" s="6">
        <v>9.930555555555555E-2</v>
      </c>
      <c r="G3272">
        <v>73.212000000000003</v>
      </c>
      <c r="H3272">
        <v>40.853000000000002</v>
      </c>
      <c r="I3272" t="s">
        <v>144</v>
      </c>
      <c r="J3272" t="s">
        <v>4933</v>
      </c>
      <c r="K3272" t="s">
        <v>105</v>
      </c>
    </row>
    <row r="3273" spans="1:11" x14ac:dyDescent="0.3">
      <c r="A3273" t="s">
        <v>4934</v>
      </c>
      <c r="B3273" t="s">
        <v>53</v>
      </c>
      <c r="C3273">
        <v>26</v>
      </c>
      <c r="D3273">
        <v>1</v>
      </c>
      <c r="E3273">
        <v>1949</v>
      </c>
      <c r="F3273" s="6">
        <v>0.10902777777777778</v>
      </c>
      <c r="G3273">
        <v>122.42</v>
      </c>
      <c r="H3273">
        <v>37.78</v>
      </c>
      <c r="I3273" t="s">
        <v>137</v>
      </c>
      <c r="J3273" t="s">
        <v>172</v>
      </c>
      <c r="K3273" t="s">
        <v>105</v>
      </c>
    </row>
    <row r="3274" spans="1:11" x14ac:dyDescent="0.3">
      <c r="A3274" t="s">
        <v>4935</v>
      </c>
      <c r="B3274" t="s">
        <v>53</v>
      </c>
      <c r="C3274">
        <v>10</v>
      </c>
      <c r="D3274">
        <v>9</v>
      </c>
      <c r="E3274">
        <v>1939</v>
      </c>
      <c r="F3274" s="6">
        <v>0.78125</v>
      </c>
      <c r="G3274">
        <v>2.2080000000000002</v>
      </c>
      <c r="H3274">
        <v>51.32</v>
      </c>
      <c r="I3274" t="s">
        <v>126</v>
      </c>
      <c r="J3274" t="s">
        <v>4936</v>
      </c>
      <c r="K3274" t="s">
        <v>105</v>
      </c>
    </row>
    <row r="3275" spans="1:11" x14ac:dyDescent="0.3">
      <c r="A3275" t="s">
        <v>4937</v>
      </c>
      <c r="B3275" t="s">
        <v>53</v>
      </c>
      <c r="C3275">
        <v>6</v>
      </c>
      <c r="D3275">
        <v>6</v>
      </c>
      <c r="E3275">
        <v>1916</v>
      </c>
      <c r="F3275" s="6">
        <v>0.75</v>
      </c>
      <c r="G3275">
        <v>83.295000000000002</v>
      </c>
      <c r="H3275">
        <v>36.213999999999999</v>
      </c>
      <c r="I3275" t="s">
        <v>144</v>
      </c>
      <c r="J3275" t="s">
        <v>4938</v>
      </c>
      <c r="K3275" t="s">
        <v>105</v>
      </c>
    </row>
    <row r="3276" spans="1:11" x14ac:dyDescent="0.3">
      <c r="A3276" t="s">
        <v>4939</v>
      </c>
      <c r="B3276" t="s">
        <v>53</v>
      </c>
      <c r="C3276">
        <v>31</v>
      </c>
      <c r="D3276">
        <v>7</v>
      </c>
      <c r="E3276">
        <v>1945</v>
      </c>
      <c r="F3276" s="6">
        <v>0.8</v>
      </c>
      <c r="G3276">
        <v>71.058999999999997</v>
      </c>
      <c r="H3276">
        <v>42.359000000000002</v>
      </c>
      <c r="I3276" t="s">
        <v>106</v>
      </c>
      <c r="J3276" t="s">
        <v>176</v>
      </c>
      <c r="K3276" t="s">
        <v>105</v>
      </c>
    </row>
    <row r="3277" spans="1:11" x14ac:dyDescent="0.3">
      <c r="A3277" t="s">
        <v>4940</v>
      </c>
      <c r="B3277" t="s">
        <v>53</v>
      </c>
      <c r="C3277">
        <v>26</v>
      </c>
      <c r="D3277">
        <v>4</v>
      </c>
      <c r="E3277">
        <v>1968</v>
      </c>
      <c r="F3277" s="6">
        <v>0.4375</v>
      </c>
      <c r="G3277">
        <v>-3.722</v>
      </c>
      <c r="H3277">
        <v>51.054000000000002</v>
      </c>
      <c r="I3277" t="s">
        <v>126</v>
      </c>
      <c r="J3277" t="s">
        <v>1687</v>
      </c>
      <c r="K3277" t="s">
        <v>105</v>
      </c>
    </row>
    <row r="3278" spans="1:11" x14ac:dyDescent="0.3">
      <c r="A3278" t="s">
        <v>4941</v>
      </c>
      <c r="B3278" t="s">
        <v>53</v>
      </c>
      <c r="C3278">
        <v>5</v>
      </c>
      <c r="D3278">
        <v>10</v>
      </c>
      <c r="E3278">
        <v>1932</v>
      </c>
      <c r="F3278" s="6">
        <v>0.43333333333333335</v>
      </c>
      <c r="G3278">
        <v>74.481999999999999</v>
      </c>
      <c r="H3278">
        <v>40.796999999999997</v>
      </c>
      <c r="I3278" t="s">
        <v>144</v>
      </c>
      <c r="J3278" t="s">
        <v>2873</v>
      </c>
      <c r="K3278" t="s">
        <v>105</v>
      </c>
    </row>
    <row r="3279" spans="1:11" x14ac:dyDescent="0.3">
      <c r="A3279" t="s">
        <v>4942</v>
      </c>
      <c r="B3279" t="s">
        <v>53</v>
      </c>
      <c r="C3279">
        <v>13</v>
      </c>
      <c r="D3279">
        <v>7</v>
      </c>
      <c r="E3279">
        <v>1954</v>
      </c>
      <c r="F3279" s="6">
        <v>9.375E-2</v>
      </c>
      <c r="G3279">
        <v>81.540000000000006</v>
      </c>
      <c r="H3279">
        <v>35.292000000000002</v>
      </c>
      <c r="I3279" t="s">
        <v>106</v>
      </c>
      <c r="J3279" t="s">
        <v>2825</v>
      </c>
      <c r="K3279" t="s">
        <v>105</v>
      </c>
    </row>
    <row r="3280" spans="1:11" x14ac:dyDescent="0.3">
      <c r="A3280" t="s">
        <v>4943</v>
      </c>
      <c r="B3280" t="s">
        <v>53</v>
      </c>
      <c r="C3280">
        <v>15</v>
      </c>
      <c r="D3280">
        <v>10</v>
      </c>
      <c r="E3280">
        <v>1977</v>
      </c>
      <c r="F3280" s="6">
        <v>0.58333333333333337</v>
      </c>
      <c r="G3280">
        <v>-1.0980000000000001</v>
      </c>
      <c r="H3280">
        <v>49.442</v>
      </c>
      <c r="I3280" t="s">
        <v>126</v>
      </c>
      <c r="J3280" t="s">
        <v>1396</v>
      </c>
      <c r="K3280" t="s">
        <v>105</v>
      </c>
    </row>
    <row r="3281" spans="1:11" x14ac:dyDescent="0.3">
      <c r="A3281" t="s">
        <v>4944</v>
      </c>
      <c r="B3281" t="s">
        <v>53</v>
      </c>
      <c r="C3281">
        <v>7</v>
      </c>
      <c r="D3281">
        <v>2</v>
      </c>
      <c r="E3281">
        <v>1977</v>
      </c>
      <c r="F3281" s="6">
        <v>0.35416666666666669</v>
      </c>
      <c r="G3281">
        <v>-3.722</v>
      </c>
      <c r="H3281">
        <v>51.054000000000002</v>
      </c>
      <c r="I3281" t="s">
        <v>126</v>
      </c>
      <c r="J3281" t="s">
        <v>1687</v>
      </c>
      <c r="K3281" t="s">
        <v>105</v>
      </c>
    </row>
    <row r="3282" spans="1:11" x14ac:dyDescent="0.3">
      <c r="A3282" t="s">
        <v>4945</v>
      </c>
      <c r="B3282" t="s">
        <v>53</v>
      </c>
      <c r="C3282">
        <v>27</v>
      </c>
      <c r="D3282">
        <v>11</v>
      </c>
      <c r="E3282">
        <v>1966</v>
      </c>
      <c r="F3282" s="6">
        <v>0.7368055555555556</v>
      </c>
      <c r="G3282">
        <v>71.058999999999997</v>
      </c>
      <c r="H3282">
        <v>42.359000000000002</v>
      </c>
      <c r="I3282" t="s">
        <v>144</v>
      </c>
      <c r="J3282" t="s">
        <v>176</v>
      </c>
      <c r="K3282" t="s">
        <v>105</v>
      </c>
    </row>
    <row r="3283" spans="1:11" x14ac:dyDescent="0.3">
      <c r="A3283" t="s">
        <v>4946</v>
      </c>
      <c r="B3283" t="s">
        <v>53</v>
      </c>
      <c r="C3283">
        <v>3</v>
      </c>
      <c r="D3283">
        <v>11</v>
      </c>
      <c r="E3283">
        <v>1961</v>
      </c>
      <c r="F3283" s="6">
        <v>0.44791666666666669</v>
      </c>
      <c r="G3283">
        <v>0.12</v>
      </c>
      <c r="H3283">
        <v>51.5</v>
      </c>
      <c r="I3283" t="s">
        <v>108</v>
      </c>
      <c r="J3283" t="s">
        <v>2379</v>
      </c>
      <c r="K3283" t="s">
        <v>105</v>
      </c>
    </row>
    <row r="3284" spans="1:11" x14ac:dyDescent="0.3">
      <c r="A3284" t="s">
        <v>4947</v>
      </c>
      <c r="B3284" t="s">
        <v>53</v>
      </c>
      <c r="C3284">
        <v>23</v>
      </c>
      <c r="D3284">
        <v>7</v>
      </c>
      <c r="E3284">
        <v>1903</v>
      </c>
      <c r="F3284" s="6">
        <v>0.375</v>
      </c>
      <c r="G3284">
        <v>4.2569999999999997</v>
      </c>
      <c r="H3284">
        <v>55.866</v>
      </c>
      <c r="I3284" t="s">
        <v>108</v>
      </c>
      <c r="J3284" t="s">
        <v>211</v>
      </c>
      <c r="K3284" t="s">
        <v>105</v>
      </c>
    </row>
    <row r="3285" spans="1:11" x14ac:dyDescent="0.3">
      <c r="A3285" t="s">
        <v>4948</v>
      </c>
      <c r="B3285" t="s">
        <v>53</v>
      </c>
      <c r="C3285">
        <v>5</v>
      </c>
      <c r="D3285">
        <v>6</v>
      </c>
      <c r="E3285">
        <v>1926</v>
      </c>
      <c r="F3285" s="6">
        <v>0.18194444444444444</v>
      </c>
      <c r="G3285">
        <v>81.522000000000006</v>
      </c>
      <c r="H3285">
        <v>40.796999999999997</v>
      </c>
      <c r="I3285" t="s">
        <v>106</v>
      </c>
      <c r="J3285" t="s">
        <v>2780</v>
      </c>
      <c r="K3285" t="s">
        <v>105</v>
      </c>
    </row>
    <row r="3286" spans="1:11" x14ac:dyDescent="0.3">
      <c r="A3286" t="s">
        <v>4949</v>
      </c>
      <c r="B3286" t="s">
        <v>53</v>
      </c>
      <c r="C3286">
        <v>3</v>
      </c>
      <c r="D3286">
        <v>7</v>
      </c>
      <c r="E3286">
        <v>1922</v>
      </c>
      <c r="F3286" s="6">
        <v>0.27777777777777779</v>
      </c>
      <c r="G3286">
        <v>4.5510000000000002</v>
      </c>
      <c r="H3286">
        <v>55.948999999999998</v>
      </c>
      <c r="I3286" t="s">
        <v>126</v>
      </c>
      <c r="J3286" t="s">
        <v>4824</v>
      </c>
      <c r="K3286" t="s">
        <v>105</v>
      </c>
    </row>
    <row r="3287" spans="1:11" x14ac:dyDescent="0.3">
      <c r="A3287" t="s">
        <v>4950</v>
      </c>
      <c r="B3287" t="s">
        <v>53</v>
      </c>
      <c r="C3287">
        <v>19</v>
      </c>
      <c r="D3287">
        <v>12</v>
      </c>
      <c r="E3287">
        <v>1975</v>
      </c>
      <c r="F3287" s="6">
        <v>0.52361111111111114</v>
      </c>
      <c r="G3287">
        <v>71.102000000000004</v>
      </c>
      <c r="H3287">
        <v>42.125999999999998</v>
      </c>
      <c r="I3287" t="s">
        <v>144</v>
      </c>
      <c r="J3287" t="s">
        <v>4951</v>
      </c>
      <c r="K3287" t="s">
        <v>105</v>
      </c>
    </row>
    <row r="3288" spans="1:11" x14ac:dyDescent="0.3">
      <c r="A3288" t="s">
        <v>4952</v>
      </c>
      <c r="B3288" t="s">
        <v>53</v>
      </c>
      <c r="C3288">
        <v>25</v>
      </c>
      <c r="D3288">
        <v>2</v>
      </c>
      <c r="E3288">
        <v>1952</v>
      </c>
      <c r="F3288" s="6">
        <v>0.92222222222222228</v>
      </c>
      <c r="G3288">
        <v>-117.10599999999999</v>
      </c>
      <c r="H3288">
        <v>32.670999999999999</v>
      </c>
      <c r="I3288" t="s">
        <v>137</v>
      </c>
      <c r="J3288" t="s">
        <v>1346</v>
      </c>
      <c r="K3288" t="s">
        <v>105</v>
      </c>
    </row>
    <row r="3289" spans="1:11" x14ac:dyDescent="0.3">
      <c r="A3289" t="s">
        <v>4953</v>
      </c>
      <c r="B3289" t="s">
        <v>53</v>
      </c>
      <c r="C3289">
        <v>24</v>
      </c>
      <c r="D3289">
        <v>8</v>
      </c>
      <c r="E3289">
        <v>1956</v>
      </c>
      <c r="F3289" s="6">
        <v>0.44583333333333336</v>
      </c>
      <c r="G3289">
        <v>70.936999999999998</v>
      </c>
      <c r="H3289">
        <v>42.218000000000004</v>
      </c>
      <c r="I3289" t="s">
        <v>106</v>
      </c>
      <c r="J3289" t="s">
        <v>3857</v>
      </c>
      <c r="K3289" t="s">
        <v>105</v>
      </c>
    </row>
    <row r="3290" spans="1:11" x14ac:dyDescent="0.3">
      <c r="A3290" t="s">
        <v>4954</v>
      </c>
      <c r="B3290" t="s">
        <v>53</v>
      </c>
      <c r="C3290">
        <v>18</v>
      </c>
      <c r="D3290">
        <v>11</v>
      </c>
      <c r="E3290">
        <v>1785</v>
      </c>
      <c r="F3290" s="6">
        <v>0.70833333333333337</v>
      </c>
      <c r="G3290">
        <v>2.173</v>
      </c>
      <c r="H3290">
        <v>57.119</v>
      </c>
      <c r="I3290" t="s">
        <v>834</v>
      </c>
      <c r="J3290" t="s">
        <v>4955</v>
      </c>
      <c r="K3290" t="s">
        <v>105</v>
      </c>
    </row>
    <row r="3291" spans="1:11" x14ac:dyDescent="0.3">
      <c r="A3291" t="s">
        <v>4956</v>
      </c>
      <c r="B3291" t="s">
        <v>53</v>
      </c>
      <c r="C3291">
        <v>22</v>
      </c>
      <c r="D3291">
        <v>2</v>
      </c>
      <c r="E3291">
        <v>1959</v>
      </c>
      <c r="F3291" s="6">
        <v>9.583333333333334E-2</v>
      </c>
      <c r="G3291">
        <v>-114.98399999999999</v>
      </c>
      <c r="H3291">
        <v>36.033999999999999</v>
      </c>
      <c r="I3291" t="s">
        <v>137</v>
      </c>
      <c r="J3291" t="s">
        <v>1382</v>
      </c>
      <c r="K3291" t="s">
        <v>105</v>
      </c>
    </row>
    <row r="3292" spans="1:11" x14ac:dyDescent="0.3">
      <c r="A3292" t="s">
        <v>4957</v>
      </c>
      <c r="B3292" t="s">
        <v>53</v>
      </c>
      <c r="C3292">
        <v>14</v>
      </c>
      <c r="D3292">
        <v>9</v>
      </c>
      <c r="E3292">
        <v>1954</v>
      </c>
      <c r="F3292" s="6">
        <v>0.37569444444444444</v>
      </c>
      <c r="G3292">
        <v>74.064999999999998</v>
      </c>
      <c r="H3292">
        <v>40.347000000000001</v>
      </c>
      <c r="I3292" t="s">
        <v>106</v>
      </c>
      <c r="J3292" t="s">
        <v>4958</v>
      </c>
      <c r="K3292" t="s">
        <v>105</v>
      </c>
    </row>
    <row r="3293" spans="1:11" x14ac:dyDescent="0.3">
      <c r="A3293" t="s">
        <v>4959</v>
      </c>
      <c r="B3293" t="s">
        <v>53</v>
      </c>
      <c r="C3293">
        <v>1</v>
      </c>
      <c r="D3293">
        <v>1</v>
      </c>
      <c r="E3293">
        <v>2000</v>
      </c>
      <c r="F3293" s="6">
        <v>0</v>
      </c>
      <c r="G3293">
        <v>-101</v>
      </c>
      <c r="H3293">
        <v>4.59</v>
      </c>
      <c r="I3293" t="s">
        <v>326</v>
      </c>
      <c r="J3293" t="s">
        <v>426</v>
      </c>
      <c r="K3293" t="s">
        <v>105</v>
      </c>
    </row>
    <row r="3294" spans="1:11" x14ac:dyDescent="0.3">
      <c r="A3294" t="s">
        <v>4960</v>
      </c>
      <c r="B3294" t="s">
        <v>53</v>
      </c>
      <c r="C3294">
        <v>12</v>
      </c>
      <c r="D3294">
        <v>10</v>
      </c>
      <c r="E3294">
        <v>1928</v>
      </c>
      <c r="F3294" s="6">
        <v>3.472222222222222E-3</v>
      </c>
      <c r="G3294">
        <v>4.76</v>
      </c>
      <c r="H3294">
        <v>55.948</v>
      </c>
      <c r="I3294" t="s">
        <v>108</v>
      </c>
      <c r="J3294" t="s">
        <v>2630</v>
      </c>
      <c r="K3294" t="s">
        <v>105</v>
      </c>
    </row>
    <row r="3295" spans="1:11" x14ac:dyDescent="0.3">
      <c r="A3295" t="s">
        <v>4961</v>
      </c>
      <c r="B3295" t="s">
        <v>53</v>
      </c>
      <c r="C3295">
        <v>8</v>
      </c>
      <c r="D3295">
        <v>4</v>
      </c>
      <c r="E3295">
        <v>1858</v>
      </c>
      <c r="F3295" s="6">
        <v>0.16666666666666666</v>
      </c>
      <c r="G3295">
        <v>3.1880000000000002</v>
      </c>
      <c r="H3295">
        <v>55.95</v>
      </c>
      <c r="I3295" t="s">
        <v>108</v>
      </c>
      <c r="J3295" t="s">
        <v>127</v>
      </c>
      <c r="K3295" t="s">
        <v>105</v>
      </c>
    </row>
    <row r="3296" spans="1:11" x14ac:dyDescent="0.3">
      <c r="A3296" t="s">
        <v>4962</v>
      </c>
      <c r="B3296" t="s">
        <v>53</v>
      </c>
      <c r="C3296">
        <v>4</v>
      </c>
      <c r="D3296">
        <v>9</v>
      </c>
      <c r="E3296">
        <v>1949</v>
      </c>
      <c r="F3296" s="6">
        <v>0.64930555555555558</v>
      </c>
      <c r="G3296">
        <v>79.730999999999995</v>
      </c>
      <c r="H3296">
        <v>40.286999999999999</v>
      </c>
      <c r="I3296" t="s">
        <v>106</v>
      </c>
      <c r="J3296" t="s">
        <v>4963</v>
      </c>
      <c r="K3296" t="s">
        <v>105</v>
      </c>
    </row>
    <row r="3297" spans="1:11" x14ac:dyDescent="0.3">
      <c r="A3297" t="s">
        <v>4964</v>
      </c>
      <c r="B3297" t="s">
        <v>53</v>
      </c>
      <c r="C3297">
        <v>16</v>
      </c>
      <c r="D3297">
        <v>10</v>
      </c>
      <c r="E3297">
        <v>1947</v>
      </c>
      <c r="F3297" s="6">
        <v>0.44861111111111113</v>
      </c>
      <c r="G3297">
        <v>87.909000000000006</v>
      </c>
      <c r="H3297">
        <v>43.040999999999997</v>
      </c>
      <c r="I3297" t="s">
        <v>104</v>
      </c>
      <c r="J3297" t="s">
        <v>184</v>
      </c>
      <c r="K3297" t="s">
        <v>105</v>
      </c>
    </row>
    <row r="3298" spans="1:11" x14ac:dyDescent="0.3">
      <c r="A3298" t="s">
        <v>4965</v>
      </c>
      <c r="B3298" t="s">
        <v>53</v>
      </c>
      <c r="C3298">
        <v>9</v>
      </c>
      <c r="D3298">
        <v>8</v>
      </c>
      <c r="E3298">
        <v>1971</v>
      </c>
      <c r="F3298" s="6">
        <v>0.76041666666666663</v>
      </c>
      <c r="G3298">
        <v>-11.388</v>
      </c>
      <c r="H3298">
        <v>45.387999999999998</v>
      </c>
      <c r="I3298" t="s">
        <v>190</v>
      </c>
      <c r="J3298" t="s">
        <v>4966</v>
      </c>
      <c r="K3298" t="s">
        <v>105</v>
      </c>
    </row>
    <row r="3299" spans="1:11" x14ac:dyDescent="0.3">
      <c r="A3299" t="s">
        <v>4967</v>
      </c>
      <c r="B3299" t="s">
        <v>168</v>
      </c>
      <c r="C3299">
        <v>18</v>
      </c>
      <c r="D3299">
        <v>10</v>
      </c>
      <c r="E3299">
        <v>1967</v>
      </c>
      <c r="F3299" s="6">
        <v>0.80902777777777779</v>
      </c>
      <c r="G3299">
        <v>71.058999999999997</v>
      </c>
      <c r="H3299">
        <v>42.359000000000002</v>
      </c>
      <c r="I3299" t="s">
        <v>106</v>
      </c>
      <c r="J3299" t="s">
        <v>176</v>
      </c>
      <c r="K3299" t="s">
        <v>105</v>
      </c>
    </row>
    <row r="3300" spans="1:11" x14ac:dyDescent="0.3">
      <c r="A3300" t="s">
        <v>4968</v>
      </c>
      <c r="B3300" t="s">
        <v>53</v>
      </c>
      <c r="C3300">
        <v>9</v>
      </c>
      <c r="D3300">
        <v>12</v>
      </c>
      <c r="E3300">
        <v>1938</v>
      </c>
      <c r="F3300" s="6">
        <v>0.83333333333333337</v>
      </c>
      <c r="G3300">
        <v>81.381</v>
      </c>
      <c r="H3300">
        <v>28.616</v>
      </c>
      <c r="I3300" t="s">
        <v>144</v>
      </c>
      <c r="J3300" t="s">
        <v>4969</v>
      </c>
      <c r="K3300" t="s">
        <v>105</v>
      </c>
    </row>
    <row r="3301" spans="1:11" x14ac:dyDescent="0.3">
      <c r="A3301" t="s">
        <v>4970</v>
      </c>
      <c r="B3301" t="s">
        <v>53</v>
      </c>
      <c r="C3301">
        <v>31</v>
      </c>
      <c r="D3301">
        <v>8</v>
      </c>
      <c r="E3301">
        <v>1935</v>
      </c>
      <c r="F3301" s="6">
        <v>0.14583333333333334</v>
      </c>
      <c r="G3301">
        <v>99.325000000000003</v>
      </c>
      <c r="H3301">
        <v>31.742000000000001</v>
      </c>
      <c r="I3301" t="s">
        <v>144</v>
      </c>
      <c r="J3301" t="s">
        <v>4971</v>
      </c>
      <c r="K3301" t="s">
        <v>105</v>
      </c>
    </row>
    <row r="3302" spans="1:11" x14ac:dyDescent="0.3">
      <c r="A3302" t="s">
        <v>4972</v>
      </c>
      <c r="B3302" t="s">
        <v>53</v>
      </c>
      <c r="C3302">
        <v>1</v>
      </c>
      <c r="D3302">
        <v>6</v>
      </c>
      <c r="E3302">
        <v>1941</v>
      </c>
      <c r="F3302" s="6">
        <v>0.61805555555555558</v>
      </c>
      <c r="G3302">
        <v>81.834999999999994</v>
      </c>
      <c r="H3302">
        <v>40.747999999999998</v>
      </c>
      <c r="I3302" t="s">
        <v>106</v>
      </c>
      <c r="J3302" t="s">
        <v>4651</v>
      </c>
      <c r="K3302" t="s">
        <v>105</v>
      </c>
    </row>
    <row r="3303" spans="1:11" x14ac:dyDescent="0.3">
      <c r="A3303" t="s">
        <v>4973</v>
      </c>
      <c r="B3303" t="s">
        <v>53</v>
      </c>
      <c r="C3303">
        <v>24</v>
      </c>
      <c r="D3303">
        <v>12</v>
      </c>
      <c r="E3303">
        <v>1939</v>
      </c>
      <c r="F3303" s="6">
        <v>0.86458333333333337</v>
      </c>
      <c r="G3303">
        <v>85.137</v>
      </c>
      <c r="H3303">
        <v>41.076999999999998</v>
      </c>
      <c r="I3303" t="s">
        <v>104</v>
      </c>
      <c r="J3303" t="s">
        <v>2625</v>
      </c>
      <c r="K3303" t="s">
        <v>105</v>
      </c>
    </row>
    <row r="3304" spans="1:11" x14ac:dyDescent="0.3">
      <c r="A3304" t="s">
        <v>4974</v>
      </c>
      <c r="B3304" t="s">
        <v>53</v>
      </c>
      <c r="C3304">
        <v>23</v>
      </c>
      <c r="D3304">
        <v>8</v>
      </c>
      <c r="E3304">
        <v>1962</v>
      </c>
      <c r="F3304" s="6">
        <v>0.56527777777777777</v>
      </c>
      <c r="G3304">
        <v>-118.35299999999999</v>
      </c>
      <c r="H3304">
        <v>33.962000000000003</v>
      </c>
      <c r="I3304" t="s">
        <v>171</v>
      </c>
      <c r="J3304" t="s">
        <v>2972</v>
      </c>
      <c r="K3304" t="s">
        <v>105</v>
      </c>
    </row>
    <row r="3305" spans="1:11" x14ac:dyDescent="0.3">
      <c r="A3305" t="s">
        <v>4975</v>
      </c>
      <c r="B3305" t="s">
        <v>53</v>
      </c>
      <c r="C3305">
        <v>7</v>
      </c>
      <c r="D3305">
        <v>6</v>
      </c>
      <c r="E3305">
        <v>1917</v>
      </c>
      <c r="F3305" s="6">
        <v>0.99652777777777779</v>
      </c>
      <c r="G3305">
        <v>80.632000000000005</v>
      </c>
      <c r="H3305">
        <v>40.369999999999997</v>
      </c>
      <c r="I3305" t="s">
        <v>144</v>
      </c>
      <c r="J3305" t="s">
        <v>2040</v>
      </c>
      <c r="K3305" t="s">
        <v>105</v>
      </c>
    </row>
    <row r="3306" spans="1:11" x14ac:dyDescent="0.3">
      <c r="A3306" t="s">
        <v>4976</v>
      </c>
      <c r="B3306" t="s">
        <v>53</v>
      </c>
      <c r="C3306">
        <v>17</v>
      </c>
      <c r="D3306">
        <v>11</v>
      </c>
      <c r="E3306">
        <v>1951</v>
      </c>
      <c r="F3306" s="6">
        <v>0.78472222222222221</v>
      </c>
      <c r="G3306">
        <v>-118.492</v>
      </c>
      <c r="H3306">
        <v>34.011000000000003</v>
      </c>
      <c r="I3306" t="s">
        <v>137</v>
      </c>
      <c r="J3306" t="s">
        <v>206</v>
      </c>
      <c r="K3306" t="s">
        <v>105</v>
      </c>
    </row>
    <row r="3307" spans="1:11" x14ac:dyDescent="0.3">
      <c r="A3307" t="s">
        <v>4977</v>
      </c>
      <c r="B3307" t="s">
        <v>53</v>
      </c>
      <c r="C3307">
        <v>5</v>
      </c>
      <c r="D3307">
        <v>3</v>
      </c>
      <c r="E3307">
        <v>1936</v>
      </c>
      <c r="F3307" s="6">
        <v>0.90416666666666667</v>
      </c>
      <c r="G3307">
        <v>-118.24299999999999</v>
      </c>
      <c r="H3307">
        <v>34.052</v>
      </c>
      <c r="I3307" t="s">
        <v>137</v>
      </c>
      <c r="J3307" t="s">
        <v>536</v>
      </c>
      <c r="K3307" t="s">
        <v>105</v>
      </c>
    </row>
    <row r="3308" spans="1:11" x14ac:dyDescent="0.3">
      <c r="A3308" t="s">
        <v>4978</v>
      </c>
      <c r="B3308" t="s">
        <v>168</v>
      </c>
      <c r="C3308">
        <v>1</v>
      </c>
      <c r="D3308">
        <v>4</v>
      </c>
      <c r="E3308">
        <v>1932</v>
      </c>
      <c r="F3308" s="6">
        <v>0.74236111111111114</v>
      </c>
      <c r="G3308">
        <v>106.492</v>
      </c>
      <c r="H3308">
        <v>31.76</v>
      </c>
      <c r="I3308" t="s">
        <v>171</v>
      </c>
      <c r="J3308" t="s">
        <v>4327</v>
      </c>
      <c r="K3308" t="s">
        <v>105</v>
      </c>
    </row>
    <row r="3309" spans="1:11" x14ac:dyDescent="0.3">
      <c r="A3309" t="s">
        <v>4979</v>
      </c>
      <c r="B3309" t="s">
        <v>168</v>
      </c>
      <c r="C3309">
        <v>22</v>
      </c>
      <c r="D3309">
        <v>9</v>
      </c>
      <c r="E3309">
        <v>1956</v>
      </c>
      <c r="F3309" s="6">
        <v>0.60902777777777772</v>
      </c>
      <c r="G3309">
        <v>74.043999999999997</v>
      </c>
      <c r="H3309">
        <v>40.881</v>
      </c>
      <c r="I3309" t="s">
        <v>106</v>
      </c>
      <c r="J3309" t="s">
        <v>3652</v>
      </c>
      <c r="K3309" t="s">
        <v>105</v>
      </c>
    </row>
    <row r="3310" spans="1:11" x14ac:dyDescent="0.3">
      <c r="A3310" t="s">
        <v>4980</v>
      </c>
      <c r="B3310" t="s">
        <v>168</v>
      </c>
      <c r="C3310">
        <v>3</v>
      </c>
      <c r="D3310">
        <v>5</v>
      </c>
      <c r="E3310">
        <v>1968</v>
      </c>
      <c r="F3310" s="6">
        <v>0.89583333333333337</v>
      </c>
      <c r="G3310">
        <v>-12.244</v>
      </c>
      <c r="H3310">
        <v>45.496000000000002</v>
      </c>
      <c r="I3310" t="s">
        <v>126</v>
      </c>
      <c r="J3310" t="s">
        <v>4981</v>
      </c>
      <c r="K3310" t="s">
        <v>105</v>
      </c>
    </row>
    <row r="3311" spans="1:11" x14ac:dyDescent="0.3">
      <c r="A3311" t="s">
        <v>4982</v>
      </c>
      <c r="B3311" t="s">
        <v>168</v>
      </c>
      <c r="C3311">
        <v>9</v>
      </c>
      <c r="D3311">
        <v>10</v>
      </c>
      <c r="E3311">
        <v>1963</v>
      </c>
      <c r="F3311" s="6">
        <v>0.54097222222222219</v>
      </c>
      <c r="G3311">
        <v>71.796000000000006</v>
      </c>
      <c r="H3311">
        <v>42.581000000000003</v>
      </c>
      <c r="I3311" t="s">
        <v>106</v>
      </c>
      <c r="J3311" t="s">
        <v>4638</v>
      </c>
      <c r="K3311" t="s">
        <v>105</v>
      </c>
    </row>
    <row r="3312" spans="1:11" x14ac:dyDescent="0.3">
      <c r="A3312" t="s">
        <v>4983</v>
      </c>
      <c r="B3312" t="s">
        <v>168</v>
      </c>
      <c r="C3312">
        <v>4</v>
      </c>
      <c r="D3312">
        <v>6</v>
      </c>
      <c r="E3312">
        <v>1970</v>
      </c>
      <c r="F3312" s="6">
        <v>0.15625</v>
      </c>
      <c r="G3312">
        <v>-10.378</v>
      </c>
      <c r="H3312">
        <v>46.468000000000004</v>
      </c>
      <c r="I3312" t="s">
        <v>190</v>
      </c>
      <c r="J3312" t="s">
        <v>4984</v>
      </c>
      <c r="K3312" t="s">
        <v>105</v>
      </c>
    </row>
    <row r="3313" spans="1:11" x14ac:dyDescent="0.3">
      <c r="A3313" t="s">
        <v>4985</v>
      </c>
      <c r="B3313" t="s">
        <v>168</v>
      </c>
      <c r="C3313">
        <v>22</v>
      </c>
      <c r="D3313">
        <v>10</v>
      </c>
      <c r="E3313">
        <v>1947</v>
      </c>
      <c r="F3313" s="6">
        <v>0.5444444444444444</v>
      </c>
      <c r="G3313">
        <v>71.058999999999997</v>
      </c>
      <c r="H3313">
        <v>42.359000000000002</v>
      </c>
      <c r="I3313" t="s">
        <v>144</v>
      </c>
      <c r="J3313" t="s">
        <v>176</v>
      </c>
      <c r="K3313" t="s">
        <v>105</v>
      </c>
    </row>
    <row r="3314" spans="1:11" x14ac:dyDescent="0.3">
      <c r="A3314" t="s">
        <v>4986</v>
      </c>
      <c r="B3314" t="s">
        <v>168</v>
      </c>
      <c r="C3314">
        <v>11</v>
      </c>
      <c r="D3314">
        <v>11</v>
      </c>
      <c r="E3314">
        <v>1953</v>
      </c>
      <c r="F3314" s="6">
        <v>0.45833333333333331</v>
      </c>
      <c r="G3314">
        <v>-121.292</v>
      </c>
      <c r="H3314">
        <v>37.957999999999998</v>
      </c>
      <c r="I3314" t="s">
        <v>137</v>
      </c>
      <c r="J3314" t="s">
        <v>2789</v>
      </c>
      <c r="K3314" t="s">
        <v>105</v>
      </c>
    </row>
    <row r="3315" spans="1:11" x14ac:dyDescent="0.3">
      <c r="A3315" t="s">
        <v>4987</v>
      </c>
      <c r="B3315" t="s">
        <v>168</v>
      </c>
      <c r="C3315">
        <v>30</v>
      </c>
      <c r="D3315">
        <v>9</v>
      </c>
      <c r="E3315">
        <v>1921</v>
      </c>
      <c r="F3315" s="6">
        <v>0.31944444444444442</v>
      </c>
      <c r="G3315">
        <v>4.7329999999999997</v>
      </c>
      <c r="H3315">
        <v>56.005000000000003</v>
      </c>
      <c r="I3315" t="s">
        <v>126</v>
      </c>
      <c r="J3315" t="s">
        <v>4988</v>
      </c>
      <c r="K3315" t="s">
        <v>105</v>
      </c>
    </row>
    <row r="3316" spans="1:11" x14ac:dyDescent="0.3">
      <c r="A3316" t="s">
        <v>4989</v>
      </c>
      <c r="B3316" t="s">
        <v>168</v>
      </c>
      <c r="C3316">
        <v>1</v>
      </c>
      <c r="D3316">
        <v>8</v>
      </c>
      <c r="E3316">
        <v>1962</v>
      </c>
      <c r="F3316" s="6">
        <v>0.84930555555555554</v>
      </c>
      <c r="G3316">
        <v>71.802000000000007</v>
      </c>
      <c r="H3316">
        <v>42.262</v>
      </c>
      <c r="I3316" t="s">
        <v>106</v>
      </c>
      <c r="J3316" t="s">
        <v>520</v>
      </c>
      <c r="K3316" t="s">
        <v>105</v>
      </c>
    </row>
    <row r="3317" spans="1:11" x14ac:dyDescent="0.3">
      <c r="A3317" t="s">
        <v>4990</v>
      </c>
      <c r="B3317" t="s">
        <v>168</v>
      </c>
      <c r="C3317">
        <v>16</v>
      </c>
      <c r="D3317">
        <v>8</v>
      </c>
      <c r="E3317">
        <v>1953</v>
      </c>
      <c r="F3317" s="6">
        <v>0.10555555555555556</v>
      </c>
      <c r="G3317">
        <v>70.876999999999995</v>
      </c>
      <c r="H3317">
        <v>42.81</v>
      </c>
      <c r="I3317" t="s">
        <v>106</v>
      </c>
      <c r="J3317" t="s">
        <v>4991</v>
      </c>
      <c r="K3317" t="s">
        <v>105</v>
      </c>
    </row>
    <row r="3318" spans="1:11" x14ac:dyDescent="0.3">
      <c r="A3318" t="s">
        <v>4992</v>
      </c>
      <c r="B3318" t="s">
        <v>168</v>
      </c>
      <c r="C3318">
        <v>19</v>
      </c>
      <c r="D3318">
        <v>8</v>
      </c>
      <c r="E3318">
        <v>1933</v>
      </c>
      <c r="F3318" s="6">
        <v>0.33333333333333331</v>
      </c>
      <c r="G3318">
        <v>-104.985</v>
      </c>
      <c r="H3318">
        <v>39.738</v>
      </c>
      <c r="I3318" t="s">
        <v>171</v>
      </c>
      <c r="J3318" t="s">
        <v>161</v>
      </c>
      <c r="K3318" t="s">
        <v>105</v>
      </c>
    </row>
    <row r="3319" spans="1:11" x14ac:dyDescent="0.3">
      <c r="A3319" t="s">
        <v>4993</v>
      </c>
      <c r="B3319" t="s">
        <v>168</v>
      </c>
      <c r="C3319">
        <v>16</v>
      </c>
      <c r="D3319">
        <v>5</v>
      </c>
      <c r="E3319">
        <v>1955</v>
      </c>
      <c r="F3319" s="6">
        <v>0.71875</v>
      </c>
      <c r="G3319">
        <v>82.995999999999995</v>
      </c>
      <c r="H3319">
        <v>39.963000000000001</v>
      </c>
      <c r="I3319" t="s">
        <v>106</v>
      </c>
      <c r="J3319" t="s">
        <v>224</v>
      </c>
      <c r="K3319" t="s">
        <v>105</v>
      </c>
    </row>
    <row r="3320" spans="1:11" x14ac:dyDescent="0.3">
      <c r="A3320" t="s">
        <v>4994</v>
      </c>
      <c r="B3320" t="s">
        <v>168</v>
      </c>
      <c r="C3320">
        <v>25</v>
      </c>
      <c r="D3320">
        <v>9</v>
      </c>
      <c r="E3320">
        <v>1942</v>
      </c>
      <c r="F3320" s="6">
        <v>0.19791666666666666</v>
      </c>
      <c r="G3320">
        <v>74.174000000000007</v>
      </c>
      <c r="H3320">
        <v>40.731999999999999</v>
      </c>
      <c r="I3320" t="s">
        <v>106</v>
      </c>
      <c r="J3320" t="s">
        <v>1071</v>
      </c>
      <c r="K3320" t="s">
        <v>105</v>
      </c>
    </row>
    <row r="3321" spans="1:11" x14ac:dyDescent="0.3">
      <c r="A3321" t="s">
        <v>4995</v>
      </c>
      <c r="B3321" t="s">
        <v>168</v>
      </c>
      <c r="C3321">
        <v>2</v>
      </c>
      <c r="D3321">
        <v>3</v>
      </c>
      <c r="E3321">
        <v>1952</v>
      </c>
      <c r="F3321" s="6">
        <v>0.66180555555555554</v>
      </c>
      <c r="G3321">
        <v>78.879000000000005</v>
      </c>
      <c r="H3321">
        <v>42.887999999999998</v>
      </c>
      <c r="I3321" t="s">
        <v>144</v>
      </c>
      <c r="J3321" t="s">
        <v>4996</v>
      </c>
      <c r="K3321" t="s">
        <v>105</v>
      </c>
    </row>
    <row r="3322" spans="1:11" x14ac:dyDescent="0.3">
      <c r="A3322" t="s">
        <v>4997</v>
      </c>
      <c r="B3322" t="s">
        <v>168</v>
      </c>
      <c r="C3322">
        <v>21</v>
      </c>
      <c r="D3322">
        <v>11</v>
      </c>
      <c r="E3322">
        <v>1923</v>
      </c>
      <c r="F3322" s="6">
        <v>0.70902777777777781</v>
      </c>
      <c r="G3322">
        <v>74.007000000000005</v>
      </c>
      <c r="H3322">
        <v>40.713000000000001</v>
      </c>
      <c r="I3322" t="s">
        <v>144</v>
      </c>
      <c r="J3322" t="s">
        <v>124</v>
      </c>
      <c r="K3322" t="s">
        <v>105</v>
      </c>
    </row>
    <row r="3323" spans="1:11" x14ac:dyDescent="0.3">
      <c r="A3323" t="s">
        <v>4998</v>
      </c>
      <c r="B3323" t="s">
        <v>168</v>
      </c>
      <c r="C3323">
        <v>31</v>
      </c>
      <c r="D3323">
        <v>10</v>
      </c>
      <c r="E3323">
        <v>1947</v>
      </c>
      <c r="F3323" s="6">
        <v>0.16388888888888889</v>
      </c>
      <c r="G3323">
        <v>87.909000000000006</v>
      </c>
      <c r="H3323">
        <v>43.040999999999997</v>
      </c>
      <c r="I3323" t="s">
        <v>104</v>
      </c>
      <c r="J3323" t="s">
        <v>184</v>
      </c>
      <c r="K3323" t="s">
        <v>105</v>
      </c>
    </row>
    <row r="3324" spans="1:11" x14ac:dyDescent="0.3">
      <c r="A3324" t="s">
        <v>4999</v>
      </c>
      <c r="B3324" t="s">
        <v>168</v>
      </c>
      <c r="C3324">
        <v>24</v>
      </c>
      <c r="D3324">
        <v>9</v>
      </c>
      <c r="E3324">
        <v>1906</v>
      </c>
      <c r="F3324" s="6">
        <v>0.96527777777777779</v>
      </c>
      <c r="G3324">
        <v>-4.4340000000000002</v>
      </c>
      <c r="H3324">
        <v>52.247</v>
      </c>
      <c r="I3324" t="s">
        <v>108</v>
      </c>
      <c r="J3324" t="s">
        <v>5000</v>
      </c>
      <c r="K3324" t="s">
        <v>105</v>
      </c>
    </row>
    <row r="3325" spans="1:11" x14ac:dyDescent="0.3">
      <c r="A3325" t="s">
        <v>5001</v>
      </c>
      <c r="B3325" t="s">
        <v>53</v>
      </c>
      <c r="C3325">
        <v>1</v>
      </c>
      <c r="D3325">
        <v>3</v>
      </c>
      <c r="E3325">
        <v>1924</v>
      </c>
      <c r="F3325" s="6">
        <v>0.2361111111111111</v>
      </c>
      <c r="G3325">
        <v>90.811000000000007</v>
      </c>
      <c r="H3325">
        <v>43.944000000000003</v>
      </c>
      <c r="I3325" t="s">
        <v>104</v>
      </c>
      <c r="J3325" t="s">
        <v>5002</v>
      </c>
      <c r="K3325" t="s">
        <v>105</v>
      </c>
    </row>
    <row r="3326" spans="1:11" x14ac:dyDescent="0.3">
      <c r="A3326" t="s">
        <v>5003</v>
      </c>
      <c r="B3326" t="s">
        <v>168</v>
      </c>
      <c r="C3326">
        <v>5</v>
      </c>
      <c r="D3326">
        <v>5</v>
      </c>
      <c r="E3326">
        <v>1921</v>
      </c>
      <c r="F3326" s="6">
        <v>0.14166666666666666</v>
      </c>
      <c r="G3326">
        <v>122.42</v>
      </c>
      <c r="H3326">
        <v>37.78</v>
      </c>
      <c r="I3326" t="s">
        <v>137</v>
      </c>
      <c r="J3326" t="s">
        <v>172</v>
      </c>
      <c r="K3326" t="s">
        <v>105</v>
      </c>
    </row>
    <row r="3327" spans="1:11" x14ac:dyDescent="0.3">
      <c r="A3327" t="s">
        <v>5004</v>
      </c>
      <c r="B3327" t="s">
        <v>53</v>
      </c>
      <c r="C3327">
        <v>27</v>
      </c>
      <c r="D3327">
        <v>10</v>
      </c>
      <c r="E3327">
        <v>1922</v>
      </c>
      <c r="F3327" s="6">
        <v>0.75</v>
      </c>
      <c r="G3327">
        <v>82.984999999999999</v>
      </c>
      <c r="H3327">
        <v>38.74</v>
      </c>
      <c r="I3327" t="s">
        <v>144</v>
      </c>
      <c r="J3327" t="s">
        <v>415</v>
      </c>
      <c r="K3327" t="s">
        <v>105</v>
      </c>
    </row>
    <row r="3328" spans="1:11" x14ac:dyDescent="0.3">
      <c r="A3328" t="s">
        <v>5005</v>
      </c>
      <c r="B3328" t="s">
        <v>53</v>
      </c>
      <c r="C3328">
        <v>4</v>
      </c>
      <c r="D3328">
        <v>11</v>
      </c>
      <c r="E3328">
        <v>1940</v>
      </c>
      <c r="F3328" s="6">
        <v>0.87291666666666667</v>
      </c>
      <c r="G3328">
        <v>-101.855</v>
      </c>
      <c r="H3328">
        <v>33.584000000000003</v>
      </c>
      <c r="I3328" t="s">
        <v>104</v>
      </c>
      <c r="J3328" t="s">
        <v>5006</v>
      </c>
      <c r="K3328" t="s">
        <v>105</v>
      </c>
    </row>
    <row r="3329" spans="1:11" x14ac:dyDescent="0.3">
      <c r="A3329" t="s">
        <v>5007</v>
      </c>
      <c r="B3329" t="s">
        <v>168</v>
      </c>
      <c r="C3329">
        <v>29</v>
      </c>
      <c r="D3329">
        <v>1</v>
      </c>
      <c r="E3329">
        <v>1948</v>
      </c>
      <c r="F3329" s="6">
        <v>2.0833333333333332E-2</v>
      </c>
      <c r="G3329">
        <v>-8.9339999999999993</v>
      </c>
      <c r="H3329">
        <v>44.406999999999996</v>
      </c>
      <c r="I3329" t="s">
        <v>126</v>
      </c>
      <c r="J3329" t="s">
        <v>247</v>
      </c>
      <c r="K3329" t="s">
        <v>105</v>
      </c>
    </row>
    <row r="3330" spans="1:11" x14ac:dyDescent="0.3">
      <c r="A3330" t="s">
        <v>5008</v>
      </c>
      <c r="B3330" t="s">
        <v>168</v>
      </c>
      <c r="C3330">
        <v>21</v>
      </c>
      <c r="D3330">
        <v>5</v>
      </c>
      <c r="E3330">
        <v>1952</v>
      </c>
      <c r="F3330" s="6">
        <v>0.39583333333333331</v>
      </c>
      <c r="G3330">
        <v>-11.409000000000001</v>
      </c>
      <c r="H3330">
        <v>45.661000000000001</v>
      </c>
      <c r="I3330" t="s">
        <v>126</v>
      </c>
      <c r="J3330" t="s">
        <v>5009</v>
      </c>
      <c r="K3330" t="s">
        <v>105</v>
      </c>
    </row>
    <row r="3331" spans="1:11" x14ac:dyDescent="0.3">
      <c r="A3331" t="s">
        <v>5010</v>
      </c>
      <c r="B3331" t="s">
        <v>168</v>
      </c>
      <c r="C3331">
        <v>25</v>
      </c>
      <c r="D3331">
        <v>9</v>
      </c>
      <c r="E3331">
        <v>1929</v>
      </c>
      <c r="F3331" s="6">
        <v>0.45833333333333331</v>
      </c>
      <c r="G3331">
        <v>-12.176</v>
      </c>
      <c r="H3331">
        <v>42.103999999999999</v>
      </c>
      <c r="I3331" t="s">
        <v>126</v>
      </c>
      <c r="J3331" t="s">
        <v>5011</v>
      </c>
      <c r="K3331" t="s">
        <v>105</v>
      </c>
    </row>
    <row r="3332" spans="1:11" x14ac:dyDescent="0.3">
      <c r="A3332" t="s">
        <v>5012</v>
      </c>
      <c r="B3332" t="s">
        <v>168</v>
      </c>
      <c r="C3332">
        <v>21</v>
      </c>
      <c r="D3332">
        <v>8</v>
      </c>
      <c r="E3332">
        <v>2011</v>
      </c>
      <c r="F3332" s="6">
        <v>0.73333333333333328</v>
      </c>
      <c r="G3332">
        <v>-118.24299999999999</v>
      </c>
      <c r="H3332">
        <v>34.052</v>
      </c>
      <c r="I3332" t="s">
        <v>171</v>
      </c>
      <c r="J3332" t="s">
        <v>536</v>
      </c>
      <c r="K3332" t="s">
        <v>105</v>
      </c>
    </row>
    <row r="3333" spans="1:11" x14ac:dyDescent="0.3">
      <c r="A3333" t="s">
        <v>5013</v>
      </c>
      <c r="B3333" t="s">
        <v>53</v>
      </c>
      <c r="C3333">
        <v>30</v>
      </c>
      <c r="D3333">
        <v>8</v>
      </c>
      <c r="E3333">
        <v>1904</v>
      </c>
      <c r="F3333" s="6">
        <v>0.82291666666666663</v>
      </c>
      <c r="G3333">
        <v>-12.031000000000001</v>
      </c>
      <c r="H3333">
        <v>44.372</v>
      </c>
      <c r="I3333" t="s">
        <v>126</v>
      </c>
      <c r="J3333" t="s">
        <v>5014</v>
      </c>
      <c r="K3333" t="s">
        <v>105</v>
      </c>
    </row>
    <row r="3334" spans="1:11" x14ac:dyDescent="0.3">
      <c r="A3334" t="s">
        <v>5015</v>
      </c>
      <c r="B3334" t="s">
        <v>168</v>
      </c>
      <c r="C3334">
        <v>23</v>
      </c>
      <c r="D3334">
        <v>3</v>
      </c>
      <c r="E3334">
        <v>1974</v>
      </c>
      <c r="F3334" s="6">
        <v>0.75</v>
      </c>
      <c r="G3334">
        <v>-1.4450000000000001</v>
      </c>
      <c r="H3334">
        <v>43.603999999999999</v>
      </c>
      <c r="I3334" t="s">
        <v>126</v>
      </c>
      <c r="J3334" t="s">
        <v>157</v>
      </c>
      <c r="K3334" t="s">
        <v>105</v>
      </c>
    </row>
    <row r="3335" spans="1:11" x14ac:dyDescent="0.3">
      <c r="A3335" t="s">
        <v>5016</v>
      </c>
      <c r="B3335" t="s">
        <v>168</v>
      </c>
      <c r="C3335">
        <v>23</v>
      </c>
      <c r="D3335">
        <v>3</v>
      </c>
      <c r="E3335">
        <v>1973</v>
      </c>
      <c r="F3335" s="6">
        <v>0.84722222222222221</v>
      </c>
      <c r="G3335">
        <v>-2.351</v>
      </c>
      <c r="H3335">
        <v>48.856999999999999</v>
      </c>
      <c r="I3335" t="s">
        <v>126</v>
      </c>
      <c r="J3335" t="s">
        <v>155</v>
      </c>
      <c r="K3335" t="s">
        <v>105</v>
      </c>
    </row>
    <row r="3336" spans="1:11" x14ac:dyDescent="0.3">
      <c r="A3336" t="s">
        <v>5017</v>
      </c>
      <c r="B3336" t="s">
        <v>168</v>
      </c>
      <c r="C3336">
        <v>11</v>
      </c>
      <c r="D3336">
        <v>9</v>
      </c>
      <c r="E3336">
        <v>1978</v>
      </c>
      <c r="F3336" s="6">
        <v>0.70833333333333337</v>
      </c>
      <c r="G3336">
        <v>-2.351</v>
      </c>
      <c r="H3336">
        <v>48.856999999999999</v>
      </c>
      <c r="I3336" t="s">
        <v>190</v>
      </c>
      <c r="J3336" t="s">
        <v>155</v>
      </c>
      <c r="K3336" t="s">
        <v>105</v>
      </c>
    </row>
    <row r="3337" spans="1:11" x14ac:dyDescent="0.3">
      <c r="A3337" t="s">
        <v>5018</v>
      </c>
      <c r="B3337" t="s">
        <v>168</v>
      </c>
      <c r="C3337">
        <v>22</v>
      </c>
      <c r="D3337">
        <v>2</v>
      </c>
      <c r="E3337">
        <v>1968</v>
      </c>
      <c r="F3337" s="6">
        <v>0.24444444444444444</v>
      </c>
      <c r="G3337">
        <v>-4.3540000000000001</v>
      </c>
      <c r="H3337">
        <v>50.811</v>
      </c>
      <c r="I3337" t="s">
        <v>126</v>
      </c>
      <c r="J3337" t="s">
        <v>867</v>
      </c>
      <c r="K3337" t="s">
        <v>105</v>
      </c>
    </row>
    <row r="3338" spans="1:11" x14ac:dyDescent="0.3">
      <c r="A3338" t="s">
        <v>5019</v>
      </c>
      <c r="B3338" t="s">
        <v>168</v>
      </c>
      <c r="C3338">
        <v>19</v>
      </c>
      <c r="D3338">
        <v>9</v>
      </c>
      <c r="E3338">
        <v>1973</v>
      </c>
      <c r="F3338" s="6">
        <v>0.79861111111111116</v>
      </c>
      <c r="G3338">
        <v>-2.66</v>
      </c>
      <c r="H3338">
        <v>48.540999999999997</v>
      </c>
      <c r="I3338" t="s">
        <v>126</v>
      </c>
      <c r="J3338" t="s">
        <v>881</v>
      </c>
      <c r="K3338" t="s">
        <v>105</v>
      </c>
    </row>
    <row r="3339" spans="1:11" x14ac:dyDescent="0.3">
      <c r="A3339" t="s">
        <v>5020</v>
      </c>
      <c r="B3339" t="s">
        <v>168</v>
      </c>
      <c r="C3339">
        <v>10</v>
      </c>
      <c r="D3339">
        <v>4</v>
      </c>
      <c r="E3339">
        <v>1932</v>
      </c>
      <c r="F3339" s="6">
        <v>0.95833333333333337</v>
      </c>
      <c r="G3339">
        <v>-35.503999999999998</v>
      </c>
      <c r="H3339">
        <v>33.887999999999998</v>
      </c>
      <c r="I3339" t="s">
        <v>190</v>
      </c>
      <c r="J3339" t="s">
        <v>5021</v>
      </c>
      <c r="K3339" t="s">
        <v>105</v>
      </c>
    </row>
    <row r="3340" spans="1:11" x14ac:dyDescent="0.3">
      <c r="A3340" t="s">
        <v>5022</v>
      </c>
      <c r="B3340" t="s">
        <v>53</v>
      </c>
      <c r="C3340">
        <v>20</v>
      </c>
      <c r="D3340">
        <v>3</v>
      </c>
      <c r="E3340">
        <v>1939</v>
      </c>
      <c r="F3340" s="6">
        <v>0.63958333333333328</v>
      </c>
      <c r="G3340">
        <v>-118.24299999999999</v>
      </c>
      <c r="H3340">
        <v>34.052</v>
      </c>
      <c r="I3340" t="s">
        <v>137</v>
      </c>
      <c r="J3340" t="s">
        <v>536</v>
      </c>
      <c r="K3340" t="s">
        <v>105</v>
      </c>
    </row>
    <row r="3341" spans="1:11" x14ac:dyDescent="0.3">
      <c r="A3341" t="s">
        <v>5023</v>
      </c>
      <c r="B3341" t="s">
        <v>53</v>
      </c>
      <c r="C3341">
        <v>17</v>
      </c>
      <c r="D3341">
        <v>10</v>
      </c>
      <c r="E3341">
        <v>1990</v>
      </c>
      <c r="F3341" s="6">
        <v>0.38958333333333334</v>
      </c>
      <c r="G3341">
        <v>73.188999999999993</v>
      </c>
      <c r="H3341">
        <v>41.179000000000002</v>
      </c>
      <c r="I3341" t="s">
        <v>106</v>
      </c>
      <c r="J3341" t="s">
        <v>5024</v>
      </c>
      <c r="K3341" t="s">
        <v>105</v>
      </c>
    </row>
    <row r="3342" spans="1:11" x14ac:dyDescent="0.3">
      <c r="A3342" t="s">
        <v>5025</v>
      </c>
      <c r="B3342" t="s">
        <v>53</v>
      </c>
      <c r="C3342">
        <v>21</v>
      </c>
      <c r="D3342">
        <v>7</v>
      </c>
      <c r="E3342">
        <v>1913</v>
      </c>
      <c r="F3342" s="6">
        <v>0.3923611111111111</v>
      </c>
      <c r="G3342">
        <v>-118.24299999999999</v>
      </c>
      <c r="H3342">
        <v>34.052</v>
      </c>
      <c r="I3342" t="s">
        <v>137</v>
      </c>
      <c r="J3342" t="s">
        <v>536</v>
      </c>
      <c r="K3342" t="s">
        <v>105</v>
      </c>
    </row>
    <row r="3343" spans="1:11" x14ac:dyDescent="0.3">
      <c r="A3343" t="s">
        <v>5026</v>
      </c>
      <c r="B3343" t="s">
        <v>53</v>
      </c>
      <c r="C3343">
        <v>1</v>
      </c>
      <c r="D3343">
        <v>10</v>
      </c>
      <c r="E3343">
        <v>1964</v>
      </c>
      <c r="F3343" s="6">
        <v>0.99652777777777779</v>
      </c>
      <c r="G3343">
        <v>-2.351</v>
      </c>
      <c r="H3343">
        <v>48.856999999999999</v>
      </c>
      <c r="I3343" t="s">
        <v>126</v>
      </c>
      <c r="J3343" t="s">
        <v>155</v>
      </c>
      <c r="K3343" t="s">
        <v>105</v>
      </c>
    </row>
    <row r="3344" spans="1:11" x14ac:dyDescent="0.3">
      <c r="A3344" t="s">
        <v>5027</v>
      </c>
      <c r="B3344" t="s">
        <v>53</v>
      </c>
      <c r="C3344">
        <v>9</v>
      </c>
      <c r="D3344">
        <v>11</v>
      </c>
      <c r="E3344">
        <v>1966</v>
      </c>
      <c r="F3344" s="6">
        <v>5.5555555555555552E-2</v>
      </c>
      <c r="G3344">
        <v>1.0549999999999999</v>
      </c>
      <c r="H3344">
        <v>43.709000000000003</v>
      </c>
      <c r="I3344" t="s">
        <v>126</v>
      </c>
      <c r="J3344" t="s">
        <v>1429</v>
      </c>
      <c r="K3344" t="s">
        <v>105</v>
      </c>
    </row>
    <row r="3345" spans="1:11" x14ac:dyDescent="0.3">
      <c r="A3345" t="s">
        <v>5028</v>
      </c>
      <c r="B3345" t="s">
        <v>53</v>
      </c>
      <c r="C3345">
        <v>10</v>
      </c>
      <c r="D3345">
        <v>5</v>
      </c>
      <c r="E3345">
        <v>1713</v>
      </c>
      <c r="F3345" s="6">
        <v>0.70833333333333337</v>
      </c>
      <c r="G3345">
        <v>-5.3339999999999996</v>
      </c>
      <c r="H3345">
        <v>47.863</v>
      </c>
      <c r="I3345" t="s">
        <v>150</v>
      </c>
      <c r="J3345" t="s">
        <v>5029</v>
      </c>
      <c r="K3345" t="s">
        <v>105</v>
      </c>
    </row>
    <row r="3346" spans="1:11" x14ac:dyDescent="0.3">
      <c r="A3346" t="s">
        <v>5030</v>
      </c>
      <c r="B3346" t="s">
        <v>53</v>
      </c>
      <c r="C3346">
        <v>18</v>
      </c>
      <c r="D3346">
        <v>5</v>
      </c>
      <c r="E3346">
        <v>1959</v>
      </c>
      <c r="F3346" s="6">
        <v>0.46875</v>
      </c>
      <c r="G3346">
        <v>-5.5519999999999996</v>
      </c>
      <c r="H3346">
        <v>46.673999999999999</v>
      </c>
      <c r="I3346" t="s">
        <v>126</v>
      </c>
      <c r="J3346" t="s">
        <v>2451</v>
      </c>
      <c r="K3346" t="s">
        <v>105</v>
      </c>
    </row>
    <row r="3347" spans="1:11" x14ac:dyDescent="0.3">
      <c r="A3347" t="s">
        <v>5031</v>
      </c>
      <c r="B3347" t="s">
        <v>53</v>
      </c>
      <c r="C3347">
        <v>27</v>
      </c>
      <c r="D3347">
        <v>9</v>
      </c>
      <c r="E3347">
        <v>1947</v>
      </c>
      <c r="F3347" s="6">
        <v>0.49652777777777779</v>
      </c>
      <c r="G3347">
        <v>4.2569999999999997</v>
      </c>
      <c r="H3347">
        <v>55.866</v>
      </c>
      <c r="I3347" t="s">
        <v>126</v>
      </c>
      <c r="J3347" t="s">
        <v>211</v>
      </c>
      <c r="K3347" t="s">
        <v>105</v>
      </c>
    </row>
    <row r="3348" spans="1:11" x14ac:dyDescent="0.3">
      <c r="A3348" t="s">
        <v>5032</v>
      </c>
      <c r="B3348" t="s">
        <v>53</v>
      </c>
      <c r="C3348">
        <v>18</v>
      </c>
      <c r="D3348">
        <v>8</v>
      </c>
      <c r="E3348">
        <v>1957</v>
      </c>
      <c r="F3348" s="6">
        <v>0.75138888888888888</v>
      </c>
      <c r="G3348">
        <v>71.802000000000007</v>
      </c>
      <c r="H3348">
        <v>42.262</v>
      </c>
      <c r="I3348" t="s">
        <v>106</v>
      </c>
      <c r="J3348" t="s">
        <v>520</v>
      </c>
      <c r="K3348" t="s">
        <v>105</v>
      </c>
    </row>
    <row r="3349" spans="1:11" x14ac:dyDescent="0.3">
      <c r="A3349" t="s">
        <v>5033</v>
      </c>
      <c r="B3349" t="s">
        <v>53</v>
      </c>
      <c r="C3349">
        <v>31</v>
      </c>
      <c r="D3349">
        <v>7</v>
      </c>
      <c r="E3349">
        <v>1968</v>
      </c>
      <c r="F3349" s="6">
        <v>0.94444444444444442</v>
      </c>
      <c r="G3349">
        <v>-4.3609999999999998</v>
      </c>
      <c r="H3349">
        <v>43.835000000000001</v>
      </c>
      <c r="I3349" t="s">
        <v>126</v>
      </c>
      <c r="J3349" t="s">
        <v>1102</v>
      </c>
      <c r="K3349" t="s">
        <v>105</v>
      </c>
    </row>
    <row r="3350" spans="1:11" x14ac:dyDescent="0.3">
      <c r="A3350" t="s">
        <v>5034</v>
      </c>
      <c r="B3350" t="s">
        <v>53</v>
      </c>
      <c r="C3350">
        <v>22</v>
      </c>
      <c r="D3350">
        <v>4</v>
      </c>
      <c r="E3350">
        <v>1963</v>
      </c>
      <c r="F3350" s="6">
        <v>0.62152777777777779</v>
      </c>
      <c r="G3350">
        <v>-2.13</v>
      </c>
      <c r="H3350">
        <v>48.802</v>
      </c>
      <c r="I3350" t="s">
        <v>126</v>
      </c>
      <c r="J3350" t="s">
        <v>337</v>
      </c>
      <c r="K3350" t="s">
        <v>105</v>
      </c>
    </row>
    <row r="3351" spans="1:11" x14ac:dyDescent="0.3">
      <c r="A3351" t="s">
        <v>5035</v>
      </c>
      <c r="B3351" t="s">
        <v>53</v>
      </c>
      <c r="C3351">
        <v>26</v>
      </c>
      <c r="D3351">
        <v>12</v>
      </c>
      <c r="E3351">
        <v>1946</v>
      </c>
      <c r="F3351" s="6">
        <v>0.16666666666666666</v>
      </c>
      <c r="G3351">
        <v>4.6870000000000003</v>
      </c>
      <c r="H3351">
        <v>48.51</v>
      </c>
      <c r="I3351" t="s">
        <v>126</v>
      </c>
      <c r="J3351" t="s">
        <v>5036</v>
      </c>
      <c r="K3351" t="s">
        <v>105</v>
      </c>
    </row>
    <row r="3352" spans="1:11" x14ac:dyDescent="0.3">
      <c r="A3352" t="s">
        <v>5037</v>
      </c>
      <c r="B3352" t="s">
        <v>53</v>
      </c>
      <c r="C3352">
        <v>9</v>
      </c>
      <c r="D3352">
        <v>1</v>
      </c>
      <c r="E3352">
        <v>1885</v>
      </c>
      <c r="F3352" s="6">
        <v>0.3125</v>
      </c>
      <c r="G3352">
        <v>-2.351</v>
      </c>
      <c r="H3352">
        <v>48.856999999999999</v>
      </c>
      <c r="I3352" t="s">
        <v>150</v>
      </c>
      <c r="J3352" t="s">
        <v>155</v>
      </c>
      <c r="K3352" t="s">
        <v>105</v>
      </c>
    </row>
    <row r="3353" spans="1:11" x14ac:dyDescent="0.3">
      <c r="A3353" t="s">
        <v>5038</v>
      </c>
      <c r="B3353" t="s">
        <v>168</v>
      </c>
      <c r="C3353">
        <v>23</v>
      </c>
      <c r="D3353">
        <v>12</v>
      </c>
      <c r="E3353">
        <v>1916</v>
      </c>
      <c r="F3353" s="6">
        <v>0.33333333333333331</v>
      </c>
      <c r="G3353">
        <v>-2.444</v>
      </c>
      <c r="H3353">
        <v>44.927999999999997</v>
      </c>
      <c r="I3353" t="s">
        <v>108</v>
      </c>
      <c r="J3353" t="s">
        <v>4264</v>
      </c>
      <c r="K3353" t="s">
        <v>105</v>
      </c>
    </row>
    <row r="3354" spans="1:11" x14ac:dyDescent="0.3">
      <c r="A3354" t="s">
        <v>5039</v>
      </c>
      <c r="B3354" t="s">
        <v>168</v>
      </c>
      <c r="C3354">
        <v>13</v>
      </c>
      <c r="D3354">
        <v>2</v>
      </c>
      <c r="E3354">
        <v>1923</v>
      </c>
      <c r="F3354" s="6">
        <v>0.29166666666666669</v>
      </c>
      <c r="G3354">
        <v>-2.351</v>
      </c>
      <c r="H3354">
        <v>48.856999999999999</v>
      </c>
      <c r="I3354" t="s">
        <v>108</v>
      </c>
      <c r="J3354" t="s">
        <v>155</v>
      </c>
      <c r="K3354" t="s">
        <v>105</v>
      </c>
    </row>
    <row r="3355" spans="1:11" x14ac:dyDescent="0.3">
      <c r="A3355" t="s">
        <v>5040</v>
      </c>
      <c r="B3355" t="s">
        <v>168</v>
      </c>
      <c r="C3355">
        <v>17</v>
      </c>
      <c r="D3355">
        <v>9</v>
      </c>
      <c r="E3355">
        <v>1896</v>
      </c>
      <c r="F3355" s="6">
        <v>0.33819444444444446</v>
      </c>
      <c r="G3355">
        <v>-7.6829999999999998</v>
      </c>
      <c r="H3355">
        <v>45.067999999999998</v>
      </c>
      <c r="I3355" t="s">
        <v>126</v>
      </c>
      <c r="J3355" t="s">
        <v>191</v>
      </c>
      <c r="K3355" t="s">
        <v>105</v>
      </c>
    </row>
    <row r="3356" spans="1:11" x14ac:dyDescent="0.3">
      <c r="A3356" t="s">
        <v>5041</v>
      </c>
      <c r="B3356" t="s">
        <v>168</v>
      </c>
      <c r="C3356">
        <v>13</v>
      </c>
      <c r="D3356">
        <v>1</v>
      </c>
      <c r="E3356">
        <v>1934</v>
      </c>
      <c r="F3356" s="6">
        <v>0.41666666666666669</v>
      </c>
      <c r="G3356">
        <v>-2.4590000000000001</v>
      </c>
      <c r="H3356">
        <v>48.816000000000003</v>
      </c>
      <c r="I3356" t="s">
        <v>108</v>
      </c>
      <c r="J3356" t="s">
        <v>1398</v>
      </c>
      <c r="K3356" t="s">
        <v>105</v>
      </c>
    </row>
    <row r="3357" spans="1:11" x14ac:dyDescent="0.3">
      <c r="A3357" t="s">
        <v>5042</v>
      </c>
      <c r="B3357" t="s">
        <v>168</v>
      </c>
      <c r="C3357">
        <v>17</v>
      </c>
      <c r="D3357">
        <v>3</v>
      </c>
      <c r="E3357">
        <v>1926</v>
      </c>
      <c r="F3357" s="6">
        <v>0.83333333333333337</v>
      </c>
      <c r="G3357">
        <v>1.6970000000000001</v>
      </c>
      <c r="H3357">
        <v>48.216999999999999</v>
      </c>
      <c r="I3357" t="s">
        <v>108</v>
      </c>
      <c r="J3357" t="s">
        <v>5043</v>
      </c>
      <c r="K3357" t="s">
        <v>105</v>
      </c>
    </row>
    <row r="3358" spans="1:11" x14ac:dyDescent="0.3">
      <c r="A3358" t="s">
        <v>5044</v>
      </c>
      <c r="B3358" t="s">
        <v>168</v>
      </c>
      <c r="C3358">
        <v>26</v>
      </c>
      <c r="D3358">
        <v>1</v>
      </c>
      <c r="E3358">
        <v>1944</v>
      </c>
      <c r="F3358" s="6">
        <v>0.36388888888888887</v>
      </c>
      <c r="G3358">
        <v>71.802000000000007</v>
      </c>
      <c r="H3358">
        <v>42.262</v>
      </c>
      <c r="I3358" t="s">
        <v>106</v>
      </c>
      <c r="J3358" t="s">
        <v>520</v>
      </c>
      <c r="K3358" t="s">
        <v>105</v>
      </c>
    </row>
    <row r="3359" spans="1:11" x14ac:dyDescent="0.3">
      <c r="A3359" t="s">
        <v>5045</v>
      </c>
      <c r="B3359" t="s">
        <v>168</v>
      </c>
      <c r="C3359">
        <v>22</v>
      </c>
      <c r="D3359">
        <v>11</v>
      </c>
      <c r="E3359">
        <v>1955</v>
      </c>
      <c r="F3359" s="6">
        <v>0.14583333333333334</v>
      </c>
      <c r="G3359">
        <v>70.927999999999997</v>
      </c>
      <c r="H3359">
        <v>41.634</v>
      </c>
      <c r="I3359" t="s">
        <v>144</v>
      </c>
      <c r="J3359" t="s">
        <v>5046</v>
      </c>
      <c r="K3359" t="s">
        <v>105</v>
      </c>
    </row>
    <row r="3360" spans="1:11" x14ac:dyDescent="0.3">
      <c r="A3360" t="s">
        <v>5047</v>
      </c>
      <c r="B3360" t="s">
        <v>53</v>
      </c>
      <c r="C3360">
        <v>5</v>
      </c>
      <c r="D3360">
        <v>6</v>
      </c>
      <c r="E3360">
        <v>1954</v>
      </c>
      <c r="F3360" s="6">
        <v>0.69097222222222221</v>
      </c>
      <c r="G3360">
        <v>84.402000000000001</v>
      </c>
      <c r="H3360">
        <v>39.515999999999998</v>
      </c>
      <c r="I3360" t="s">
        <v>106</v>
      </c>
      <c r="J3360" t="s">
        <v>2687</v>
      </c>
      <c r="K3360" t="s">
        <v>105</v>
      </c>
    </row>
    <row r="3361" spans="1:11" x14ac:dyDescent="0.3">
      <c r="A3361" t="s">
        <v>5048</v>
      </c>
      <c r="B3361" t="s">
        <v>53</v>
      </c>
      <c r="C3361">
        <v>29</v>
      </c>
      <c r="D3361">
        <v>10</v>
      </c>
      <c r="E3361">
        <v>1953</v>
      </c>
      <c r="F3361" s="6">
        <v>0.29236111111111113</v>
      </c>
      <c r="G3361">
        <v>-118.24299999999999</v>
      </c>
      <c r="H3361">
        <v>34.052</v>
      </c>
      <c r="I3361" t="s">
        <v>137</v>
      </c>
      <c r="J3361" t="s">
        <v>536</v>
      </c>
      <c r="K3361" t="s">
        <v>105</v>
      </c>
    </row>
    <row r="3362" spans="1:11" x14ac:dyDescent="0.3">
      <c r="A3362" t="s">
        <v>5049</v>
      </c>
      <c r="B3362" t="s">
        <v>53</v>
      </c>
      <c r="C3362">
        <v>8</v>
      </c>
      <c r="D3362">
        <v>8</v>
      </c>
      <c r="E3362">
        <v>1942</v>
      </c>
      <c r="F3362" s="6">
        <v>0.96527777777777779</v>
      </c>
      <c r="G3362">
        <v>3.343</v>
      </c>
      <c r="H3362">
        <v>56.11</v>
      </c>
      <c r="I3362" t="s">
        <v>190</v>
      </c>
      <c r="J3362" t="s">
        <v>5050</v>
      </c>
      <c r="K3362" t="s">
        <v>105</v>
      </c>
    </row>
    <row r="3363" spans="1:11" x14ac:dyDescent="0.3">
      <c r="A3363" t="s">
        <v>5051</v>
      </c>
      <c r="B3363" t="s">
        <v>53</v>
      </c>
      <c r="C3363">
        <v>10</v>
      </c>
      <c r="D3363">
        <v>1</v>
      </c>
      <c r="E3363">
        <v>1953</v>
      </c>
      <c r="F3363" s="6">
        <v>0.92361111111111116</v>
      </c>
      <c r="G3363">
        <v>118.14100000000001</v>
      </c>
      <c r="H3363">
        <v>34.15</v>
      </c>
      <c r="I3363" t="s">
        <v>137</v>
      </c>
      <c r="J3363" t="s">
        <v>2666</v>
      </c>
      <c r="K3363" t="s">
        <v>105</v>
      </c>
    </row>
    <row r="3364" spans="1:11" x14ac:dyDescent="0.3">
      <c r="A3364" t="s">
        <v>5052</v>
      </c>
      <c r="B3364" t="s">
        <v>53</v>
      </c>
      <c r="C3364">
        <v>13</v>
      </c>
      <c r="D3364">
        <v>7</v>
      </c>
      <c r="E3364">
        <v>1934</v>
      </c>
      <c r="F3364" s="6">
        <v>0.25833333333333336</v>
      </c>
      <c r="G3364">
        <v>-118.24299999999999</v>
      </c>
      <c r="H3364">
        <v>34.052</v>
      </c>
      <c r="I3364" t="s">
        <v>137</v>
      </c>
      <c r="J3364" t="s">
        <v>536</v>
      </c>
      <c r="K3364" t="s">
        <v>105</v>
      </c>
    </row>
    <row r="3365" spans="1:11" x14ac:dyDescent="0.3">
      <c r="A3365" t="s">
        <v>5053</v>
      </c>
      <c r="B3365" t="s">
        <v>53</v>
      </c>
      <c r="C3365">
        <v>24</v>
      </c>
      <c r="D3365">
        <v>3</v>
      </c>
      <c r="E3365">
        <v>1947</v>
      </c>
      <c r="F3365" s="6">
        <v>0.84722222222222221</v>
      </c>
      <c r="G3365">
        <v>-122.196</v>
      </c>
      <c r="H3365">
        <v>47.978999999999999</v>
      </c>
      <c r="I3365" t="s">
        <v>137</v>
      </c>
      <c r="J3365" t="s">
        <v>5054</v>
      </c>
      <c r="K3365" t="s">
        <v>105</v>
      </c>
    </row>
    <row r="3366" spans="1:11" x14ac:dyDescent="0.3">
      <c r="A3366" t="s">
        <v>5055</v>
      </c>
      <c r="B3366" t="s">
        <v>53</v>
      </c>
      <c r="C3366">
        <v>3</v>
      </c>
      <c r="D3366">
        <v>4</v>
      </c>
      <c r="E3366">
        <v>1945</v>
      </c>
      <c r="F3366" s="6">
        <v>0.88541666666666663</v>
      </c>
      <c r="G3366">
        <v>80.650999999999996</v>
      </c>
      <c r="H3366">
        <v>41.097999999999999</v>
      </c>
      <c r="I3366" t="s">
        <v>106</v>
      </c>
      <c r="J3366" t="s">
        <v>3617</v>
      </c>
      <c r="K3366" t="s">
        <v>105</v>
      </c>
    </row>
    <row r="3367" spans="1:11" x14ac:dyDescent="0.3">
      <c r="A3367" t="s">
        <v>5056</v>
      </c>
      <c r="B3367" t="s">
        <v>53</v>
      </c>
      <c r="C3367">
        <v>13</v>
      </c>
      <c r="D3367">
        <v>9</v>
      </c>
      <c r="E3367">
        <v>1955</v>
      </c>
      <c r="F3367" s="6">
        <v>0.19305555555555556</v>
      </c>
      <c r="G3367">
        <v>94.57</v>
      </c>
      <c r="H3367">
        <v>39.1</v>
      </c>
      <c r="I3367" t="s">
        <v>144</v>
      </c>
      <c r="J3367" t="s">
        <v>186</v>
      </c>
      <c r="K3367" t="s">
        <v>105</v>
      </c>
    </row>
    <row r="3368" spans="1:11" x14ac:dyDescent="0.3">
      <c r="A3368" t="s">
        <v>5057</v>
      </c>
      <c r="B3368" t="s">
        <v>53</v>
      </c>
      <c r="C3368">
        <v>17</v>
      </c>
      <c r="D3368">
        <v>5</v>
      </c>
      <c r="E3368">
        <v>1936</v>
      </c>
      <c r="F3368" s="6">
        <v>0.86458333333333337</v>
      </c>
      <c r="G3368">
        <v>-100.015</v>
      </c>
      <c r="H3368">
        <v>37.765000000000001</v>
      </c>
      <c r="I3368" t="s">
        <v>144</v>
      </c>
      <c r="J3368" t="s">
        <v>5058</v>
      </c>
      <c r="K3368" t="s">
        <v>105</v>
      </c>
    </row>
    <row r="3369" spans="1:11" x14ac:dyDescent="0.3">
      <c r="A3369" t="s">
        <v>5059</v>
      </c>
      <c r="B3369" t="s">
        <v>53</v>
      </c>
      <c r="C3369">
        <v>26</v>
      </c>
      <c r="D3369">
        <v>2</v>
      </c>
      <c r="E3369">
        <v>1952</v>
      </c>
      <c r="F3369" s="6">
        <v>0.20833333333333334</v>
      </c>
      <c r="G3369">
        <v>83.536000000000001</v>
      </c>
      <c r="H3369">
        <v>41.655000000000001</v>
      </c>
      <c r="I3369" t="s">
        <v>144</v>
      </c>
      <c r="J3369" t="s">
        <v>2019</v>
      </c>
      <c r="K3369" t="s">
        <v>105</v>
      </c>
    </row>
    <row r="3370" spans="1:11" x14ac:dyDescent="0.3">
      <c r="A3370" t="s">
        <v>5060</v>
      </c>
      <c r="B3370" t="s">
        <v>53</v>
      </c>
      <c r="C3370">
        <v>4</v>
      </c>
      <c r="D3370">
        <v>2</v>
      </c>
      <c r="E3370">
        <v>1971</v>
      </c>
      <c r="F3370" s="6">
        <v>0.33055555555555555</v>
      </c>
      <c r="G3370">
        <v>83.599000000000004</v>
      </c>
      <c r="H3370">
        <v>42.213000000000001</v>
      </c>
      <c r="I3370" t="s">
        <v>144</v>
      </c>
      <c r="J3370" t="s">
        <v>1027</v>
      </c>
      <c r="K3370" t="s">
        <v>105</v>
      </c>
    </row>
    <row r="3371" spans="1:11" x14ac:dyDescent="0.3">
      <c r="A3371" t="s">
        <v>5061</v>
      </c>
      <c r="B3371" t="s">
        <v>53</v>
      </c>
      <c r="C3371">
        <v>8</v>
      </c>
      <c r="D3371">
        <v>10</v>
      </c>
      <c r="E3371">
        <v>1946</v>
      </c>
      <c r="F3371" s="6">
        <v>0.74513888888888891</v>
      </c>
      <c r="G3371">
        <v>81.691000000000003</v>
      </c>
      <c r="H3371">
        <v>41.505000000000003</v>
      </c>
      <c r="I3371" t="s">
        <v>144</v>
      </c>
      <c r="J3371" t="s">
        <v>389</v>
      </c>
      <c r="K3371" t="s">
        <v>105</v>
      </c>
    </row>
    <row r="3372" spans="1:11" x14ac:dyDescent="0.3">
      <c r="A3372" t="s">
        <v>5062</v>
      </c>
      <c r="B3372" t="s">
        <v>53</v>
      </c>
      <c r="C3372">
        <v>1</v>
      </c>
      <c r="D3372">
        <v>2</v>
      </c>
      <c r="E3372">
        <v>1945</v>
      </c>
      <c r="F3372" s="6">
        <v>0.46875</v>
      </c>
      <c r="G3372">
        <v>87.909000000000006</v>
      </c>
      <c r="H3372">
        <v>43.040999999999997</v>
      </c>
      <c r="I3372" t="s">
        <v>144</v>
      </c>
      <c r="J3372" t="s">
        <v>184</v>
      </c>
      <c r="K3372" t="s">
        <v>105</v>
      </c>
    </row>
    <row r="3373" spans="1:11" x14ac:dyDescent="0.3">
      <c r="A3373" t="s">
        <v>5063</v>
      </c>
      <c r="B3373" t="s">
        <v>53</v>
      </c>
      <c r="C3373">
        <v>4</v>
      </c>
      <c r="D3373">
        <v>8</v>
      </c>
      <c r="E3373">
        <v>1965</v>
      </c>
      <c r="F3373" s="6">
        <v>0.99027777777777781</v>
      </c>
      <c r="G3373">
        <v>80.421000000000006</v>
      </c>
      <c r="H3373">
        <v>33.136000000000003</v>
      </c>
      <c r="I3373" t="s">
        <v>106</v>
      </c>
      <c r="J3373" t="s">
        <v>5064</v>
      </c>
      <c r="K3373" t="s">
        <v>105</v>
      </c>
    </row>
    <row r="3374" spans="1:11" x14ac:dyDescent="0.3">
      <c r="A3374" t="s">
        <v>5065</v>
      </c>
      <c r="B3374" t="s">
        <v>53</v>
      </c>
      <c r="C3374">
        <v>17</v>
      </c>
      <c r="D3374">
        <v>5</v>
      </c>
      <c r="E3374">
        <v>1967</v>
      </c>
      <c r="F3374" s="6">
        <v>1.0416666666666666E-2</v>
      </c>
      <c r="G3374">
        <v>72.606999999999999</v>
      </c>
      <c r="H3374">
        <v>42.148000000000003</v>
      </c>
      <c r="I3374" t="s">
        <v>106</v>
      </c>
      <c r="J3374" t="s">
        <v>5066</v>
      </c>
      <c r="K3374" t="s">
        <v>105</v>
      </c>
    </row>
    <row r="3375" spans="1:11" x14ac:dyDescent="0.3">
      <c r="A3375" t="s">
        <v>5067</v>
      </c>
      <c r="B3375" t="s">
        <v>53</v>
      </c>
      <c r="C3375">
        <v>20</v>
      </c>
      <c r="D3375">
        <v>12</v>
      </c>
      <c r="E3375">
        <v>1908</v>
      </c>
      <c r="F3375" s="6">
        <v>0.45833333333333331</v>
      </c>
      <c r="G3375">
        <v>90.289000000000001</v>
      </c>
      <c r="H3375">
        <v>45.542000000000002</v>
      </c>
      <c r="I3375" t="s">
        <v>104</v>
      </c>
      <c r="J3375" t="s">
        <v>5068</v>
      </c>
      <c r="K3375" t="s">
        <v>105</v>
      </c>
    </row>
    <row r="3376" spans="1:11" x14ac:dyDescent="0.3">
      <c r="A3376" t="s">
        <v>5069</v>
      </c>
      <c r="B3376" t="s">
        <v>53</v>
      </c>
      <c r="C3376">
        <v>23</v>
      </c>
      <c r="D3376">
        <v>11</v>
      </c>
      <c r="E3376">
        <v>1945</v>
      </c>
      <c r="F3376" s="6">
        <v>0.16666666666666666</v>
      </c>
      <c r="G3376">
        <v>2.0070000000000001</v>
      </c>
      <c r="H3376">
        <v>57.69</v>
      </c>
      <c r="I3376" t="s">
        <v>108</v>
      </c>
      <c r="J3376" t="s">
        <v>2640</v>
      </c>
      <c r="K3376" t="s">
        <v>105</v>
      </c>
    </row>
    <row r="3377" spans="1:11" x14ac:dyDescent="0.3">
      <c r="A3377" t="s">
        <v>5070</v>
      </c>
      <c r="B3377" t="s">
        <v>53</v>
      </c>
      <c r="C3377">
        <v>27</v>
      </c>
      <c r="D3377">
        <v>7</v>
      </c>
      <c r="E3377">
        <v>1942</v>
      </c>
      <c r="F3377" s="6">
        <v>0.35902777777777778</v>
      </c>
      <c r="G3377">
        <v>-119.01900000000001</v>
      </c>
      <c r="H3377">
        <v>35.372999999999998</v>
      </c>
      <c r="I3377" t="s">
        <v>171</v>
      </c>
      <c r="J3377" t="s">
        <v>5071</v>
      </c>
      <c r="K3377" t="s">
        <v>105</v>
      </c>
    </row>
    <row r="3378" spans="1:11" x14ac:dyDescent="0.3">
      <c r="A3378" t="s">
        <v>5072</v>
      </c>
      <c r="B3378" t="s">
        <v>53</v>
      </c>
      <c r="C3378">
        <v>13</v>
      </c>
      <c r="D3378">
        <v>5</v>
      </c>
      <c r="E3378">
        <v>1961</v>
      </c>
      <c r="F3378" s="6">
        <v>6.9444444444444441E-3</v>
      </c>
      <c r="G3378">
        <v>74.760000000000005</v>
      </c>
      <c r="H3378">
        <v>40.220999999999997</v>
      </c>
      <c r="I3378" t="s">
        <v>106</v>
      </c>
      <c r="J3378" t="s">
        <v>1803</v>
      </c>
      <c r="K3378" t="s">
        <v>105</v>
      </c>
    </row>
    <row r="3379" spans="1:11" x14ac:dyDescent="0.3">
      <c r="A3379" t="s">
        <v>5073</v>
      </c>
      <c r="B3379" t="s">
        <v>53</v>
      </c>
      <c r="C3379">
        <v>4</v>
      </c>
      <c r="D3379">
        <v>6</v>
      </c>
      <c r="E3379">
        <v>1924</v>
      </c>
      <c r="F3379" s="6">
        <v>0.33333333333333331</v>
      </c>
      <c r="G3379">
        <v>94.512</v>
      </c>
      <c r="H3379">
        <v>37.088000000000001</v>
      </c>
      <c r="I3379" t="s">
        <v>144</v>
      </c>
      <c r="J3379" t="s">
        <v>5074</v>
      </c>
      <c r="K3379" t="s">
        <v>105</v>
      </c>
    </row>
    <row r="3380" spans="1:11" x14ac:dyDescent="0.3">
      <c r="A3380" t="s">
        <v>5075</v>
      </c>
      <c r="B3380" t="s">
        <v>53</v>
      </c>
      <c r="C3380">
        <v>30</v>
      </c>
      <c r="D3380">
        <v>3</v>
      </c>
      <c r="E3380">
        <v>1943</v>
      </c>
      <c r="F3380" s="6">
        <v>0.63194444444444442</v>
      </c>
      <c r="G3380">
        <v>-121.292</v>
      </c>
      <c r="H3380">
        <v>37.957999999999998</v>
      </c>
      <c r="I3380" t="s">
        <v>171</v>
      </c>
      <c r="J3380" t="s">
        <v>2789</v>
      </c>
      <c r="K3380" t="s">
        <v>105</v>
      </c>
    </row>
    <row r="3381" spans="1:11" x14ac:dyDescent="0.3">
      <c r="A3381" t="s">
        <v>5076</v>
      </c>
      <c r="B3381" t="s">
        <v>53</v>
      </c>
      <c r="C3381">
        <v>4</v>
      </c>
      <c r="D3381">
        <v>12</v>
      </c>
      <c r="E3381">
        <v>1944</v>
      </c>
      <c r="F3381" s="6">
        <v>0.9555555555555556</v>
      </c>
      <c r="G3381">
        <v>-118.35299999999999</v>
      </c>
      <c r="H3381">
        <v>33.962000000000003</v>
      </c>
      <c r="I3381" t="s">
        <v>171</v>
      </c>
      <c r="J3381" t="s">
        <v>2972</v>
      </c>
      <c r="K3381" t="s">
        <v>105</v>
      </c>
    </row>
    <row r="3382" spans="1:11" x14ac:dyDescent="0.3">
      <c r="A3382" t="s">
        <v>5077</v>
      </c>
      <c r="B3382" t="s">
        <v>53</v>
      </c>
      <c r="C3382">
        <v>7</v>
      </c>
      <c r="D3382">
        <v>12</v>
      </c>
      <c r="E3382">
        <v>1911</v>
      </c>
      <c r="F3382" s="6">
        <v>0.83333333333333337</v>
      </c>
      <c r="G3382">
        <v>81.73</v>
      </c>
      <c r="H3382">
        <v>40.9</v>
      </c>
      <c r="I3382" t="s">
        <v>144</v>
      </c>
      <c r="J3382" t="s">
        <v>5078</v>
      </c>
      <c r="K3382" t="s">
        <v>105</v>
      </c>
    </row>
    <row r="3383" spans="1:11" x14ac:dyDescent="0.3">
      <c r="A3383" t="s">
        <v>5079</v>
      </c>
      <c r="B3383" t="s">
        <v>53</v>
      </c>
      <c r="C3383">
        <v>25</v>
      </c>
      <c r="D3383">
        <v>4</v>
      </c>
      <c r="E3383">
        <v>1934</v>
      </c>
      <c r="F3383" s="6">
        <v>0.34375</v>
      </c>
      <c r="G3383">
        <v>88.992999999999995</v>
      </c>
      <c r="H3383">
        <v>40.476999999999997</v>
      </c>
      <c r="I3383" t="s">
        <v>104</v>
      </c>
      <c r="J3383" t="s">
        <v>5080</v>
      </c>
      <c r="K3383" t="s">
        <v>105</v>
      </c>
    </row>
    <row r="3384" spans="1:11" x14ac:dyDescent="0.3">
      <c r="A3384" t="s">
        <v>5081</v>
      </c>
      <c r="B3384" t="s">
        <v>53</v>
      </c>
      <c r="C3384">
        <v>8</v>
      </c>
      <c r="D3384">
        <v>8</v>
      </c>
      <c r="E3384">
        <v>1939</v>
      </c>
      <c r="F3384" s="6">
        <v>0.45208333333333334</v>
      </c>
      <c r="G3384">
        <v>-122.681</v>
      </c>
      <c r="H3384">
        <v>45.515999999999998</v>
      </c>
      <c r="I3384" t="s">
        <v>137</v>
      </c>
      <c r="J3384" t="s">
        <v>5082</v>
      </c>
      <c r="K3384" t="s">
        <v>105</v>
      </c>
    </row>
    <row r="3385" spans="1:11" x14ac:dyDescent="0.3">
      <c r="A3385" t="s">
        <v>5083</v>
      </c>
      <c r="B3385" t="s">
        <v>53</v>
      </c>
      <c r="C3385">
        <v>22</v>
      </c>
      <c r="D3385">
        <v>8</v>
      </c>
      <c r="E3385">
        <v>1920</v>
      </c>
      <c r="F3385" s="6">
        <v>0.1875</v>
      </c>
      <c r="G3385">
        <v>95.37</v>
      </c>
      <c r="H3385">
        <v>29.760999999999999</v>
      </c>
      <c r="I3385" t="s">
        <v>144</v>
      </c>
      <c r="J3385" t="s">
        <v>133</v>
      </c>
      <c r="K3385" t="s">
        <v>105</v>
      </c>
    </row>
    <row r="3386" spans="1:11" x14ac:dyDescent="0.3">
      <c r="A3386" t="s">
        <v>5084</v>
      </c>
      <c r="B3386" t="s">
        <v>53</v>
      </c>
      <c r="C3386">
        <v>27</v>
      </c>
      <c r="D3386">
        <v>12</v>
      </c>
      <c r="E3386">
        <v>1949</v>
      </c>
      <c r="F3386" s="6">
        <v>4.8611111111111112E-2</v>
      </c>
      <c r="G3386">
        <v>-2.2429999999999999</v>
      </c>
      <c r="H3386">
        <v>48.834000000000003</v>
      </c>
      <c r="I3386" t="s">
        <v>126</v>
      </c>
      <c r="J3386" t="s">
        <v>459</v>
      </c>
      <c r="K3386" t="s">
        <v>105</v>
      </c>
    </row>
    <row r="3387" spans="1:11" x14ac:dyDescent="0.3">
      <c r="A3387" t="s">
        <v>5085</v>
      </c>
      <c r="B3387" t="s">
        <v>53</v>
      </c>
      <c r="C3387">
        <v>8</v>
      </c>
      <c r="D3387">
        <v>3</v>
      </c>
      <c r="E3387">
        <v>1921</v>
      </c>
      <c r="F3387" s="6">
        <v>0.52777777777777779</v>
      </c>
      <c r="G3387">
        <v>1.5569999999999999</v>
      </c>
      <c r="H3387">
        <v>47.218000000000004</v>
      </c>
      <c r="I3387" t="s">
        <v>108</v>
      </c>
      <c r="J3387" t="s">
        <v>1920</v>
      </c>
      <c r="K3387" t="s">
        <v>105</v>
      </c>
    </row>
    <row r="3388" spans="1:11" x14ac:dyDescent="0.3">
      <c r="A3388" t="s">
        <v>5086</v>
      </c>
      <c r="B3388" t="s">
        <v>53</v>
      </c>
      <c r="C3388">
        <v>28</v>
      </c>
      <c r="D3388">
        <v>12</v>
      </c>
      <c r="E3388">
        <v>1954</v>
      </c>
      <c r="F3388" s="6">
        <v>6.2500000000000003E-3</v>
      </c>
      <c r="G3388">
        <v>73.837000000000003</v>
      </c>
      <c r="H3388">
        <v>40.912999999999997</v>
      </c>
      <c r="I3388" t="s">
        <v>144</v>
      </c>
      <c r="J3388" t="s">
        <v>2007</v>
      </c>
      <c r="K3388" t="s">
        <v>105</v>
      </c>
    </row>
    <row r="3389" spans="1:11" x14ac:dyDescent="0.3">
      <c r="A3389" t="s">
        <v>5087</v>
      </c>
      <c r="B3389" t="s">
        <v>53</v>
      </c>
      <c r="C3389">
        <v>26</v>
      </c>
      <c r="D3389">
        <v>1</v>
      </c>
      <c r="E3389">
        <v>1920</v>
      </c>
      <c r="F3389" s="6">
        <v>0.72916666666666663</v>
      </c>
      <c r="G3389">
        <v>4.2569999999999997</v>
      </c>
      <c r="H3389">
        <v>55.866</v>
      </c>
      <c r="I3389" t="s">
        <v>108</v>
      </c>
      <c r="J3389" t="s">
        <v>211</v>
      </c>
      <c r="K3389" t="s">
        <v>105</v>
      </c>
    </row>
    <row r="3390" spans="1:11" x14ac:dyDescent="0.3">
      <c r="A3390" t="s">
        <v>5088</v>
      </c>
      <c r="B3390" t="s">
        <v>53</v>
      </c>
      <c r="C3390">
        <v>18</v>
      </c>
      <c r="D3390">
        <v>1</v>
      </c>
      <c r="E3390">
        <v>1963</v>
      </c>
      <c r="F3390" s="6">
        <v>0.6118055555555556</v>
      </c>
      <c r="G3390">
        <v>-118.307</v>
      </c>
      <c r="H3390">
        <v>34.182000000000002</v>
      </c>
      <c r="I3390" t="s">
        <v>137</v>
      </c>
      <c r="J3390" t="s">
        <v>387</v>
      </c>
      <c r="K3390" t="s">
        <v>105</v>
      </c>
    </row>
    <row r="3391" spans="1:11" x14ac:dyDescent="0.3">
      <c r="A3391" t="s">
        <v>5089</v>
      </c>
      <c r="B3391" t="s">
        <v>53</v>
      </c>
      <c r="C3391">
        <v>22</v>
      </c>
      <c r="D3391">
        <v>6</v>
      </c>
      <c r="E3391">
        <v>1956</v>
      </c>
      <c r="F3391" s="6">
        <v>0.69444444444444442</v>
      </c>
      <c r="G3391">
        <v>4.2569999999999997</v>
      </c>
      <c r="H3391">
        <v>55.866</v>
      </c>
      <c r="I3391" t="s">
        <v>126</v>
      </c>
      <c r="J3391" t="s">
        <v>211</v>
      </c>
      <c r="K3391" t="s">
        <v>105</v>
      </c>
    </row>
    <row r="3392" spans="1:11" x14ac:dyDescent="0.3">
      <c r="A3392" t="s">
        <v>5090</v>
      </c>
      <c r="B3392" t="s">
        <v>53</v>
      </c>
      <c r="C3392">
        <v>19</v>
      </c>
      <c r="D3392">
        <v>3</v>
      </c>
      <c r="E3392">
        <v>1951</v>
      </c>
      <c r="F3392" s="6">
        <v>0.10069444444444445</v>
      </c>
      <c r="G3392">
        <v>3.1880000000000002</v>
      </c>
      <c r="H3392">
        <v>55.95</v>
      </c>
      <c r="I3392" t="s">
        <v>108</v>
      </c>
      <c r="J3392" t="s">
        <v>127</v>
      </c>
      <c r="K3392" t="s">
        <v>105</v>
      </c>
    </row>
    <row r="3393" spans="1:11" x14ac:dyDescent="0.3">
      <c r="A3393" t="s">
        <v>5091</v>
      </c>
      <c r="B3393" t="s">
        <v>53</v>
      </c>
      <c r="C3393">
        <v>18</v>
      </c>
      <c r="D3393">
        <v>4</v>
      </c>
      <c r="E3393">
        <v>1968</v>
      </c>
      <c r="F3393" s="6">
        <v>0.89513888888888893</v>
      </c>
      <c r="G3393">
        <v>-118.39400000000001</v>
      </c>
      <c r="H3393">
        <v>34.021999999999998</v>
      </c>
      <c r="I3393" t="s">
        <v>137</v>
      </c>
      <c r="J3393" t="s">
        <v>5092</v>
      </c>
      <c r="K3393" t="s">
        <v>105</v>
      </c>
    </row>
    <row r="3394" spans="1:11" x14ac:dyDescent="0.3">
      <c r="A3394" t="s">
        <v>5093</v>
      </c>
      <c r="B3394" t="s">
        <v>53</v>
      </c>
      <c r="C3394">
        <v>11</v>
      </c>
      <c r="D3394">
        <v>2</v>
      </c>
      <c r="E3394">
        <v>1947</v>
      </c>
      <c r="F3394" s="6">
        <v>0.12847222222222221</v>
      </c>
      <c r="G3394">
        <v>4.2569999999999997</v>
      </c>
      <c r="H3394">
        <v>55.866</v>
      </c>
      <c r="I3394" t="s">
        <v>108</v>
      </c>
      <c r="J3394" t="s">
        <v>211</v>
      </c>
      <c r="K3394" t="s">
        <v>105</v>
      </c>
    </row>
    <row r="3395" spans="1:11" x14ac:dyDescent="0.3">
      <c r="A3395" t="s">
        <v>5094</v>
      </c>
      <c r="B3395" t="s">
        <v>53</v>
      </c>
      <c r="C3395">
        <v>12</v>
      </c>
      <c r="D3395">
        <v>9</v>
      </c>
      <c r="E3395">
        <v>1959</v>
      </c>
      <c r="F3395" s="6">
        <v>0.35416666666666669</v>
      </c>
      <c r="G3395">
        <v>74.956999999999994</v>
      </c>
      <c r="H3395">
        <v>40.037999999999997</v>
      </c>
      <c r="I3395" t="s">
        <v>106</v>
      </c>
      <c r="J3395" t="s">
        <v>5095</v>
      </c>
      <c r="K3395" t="s">
        <v>105</v>
      </c>
    </row>
    <row r="3396" spans="1:11" x14ac:dyDescent="0.3">
      <c r="A3396" t="s">
        <v>5096</v>
      </c>
      <c r="B3396" t="s">
        <v>53</v>
      </c>
      <c r="C3396">
        <v>27</v>
      </c>
      <c r="D3396">
        <v>11</v>
      </c>
      <c r="E3396">
        <v>1957</v>
      </c>
      <c r="F3396" s="6">
        <v>0.12847222222222221</v>
      </c>
      <c r="G3396">
        <v>3.5870000000000002</v>
      </c>
      <c r="H3396">
        <v>54.548999999999999</v>
      </c>
      <c r="I3396" t="s">
        <v>108</v>
      </c>
      <c r="J3396" t="s">
        <v>5097</v>
      </c>
      <c r="K3396" t="s">
        <v>105</v>
      </c>
    </row>
    <row r="3397" spans="1:11" x14ac:dyDescent="0.3">
      <c r="A3397" t="s">
        <v>5098</v>
      </c>
      <c r="B3397" t="s">
        <v>53</v>
      </c>
      <c r="C3397">
        <v>19</v>
      </c>
      <c r="D3397">
        <v>1</v>
      </c>
      <c r="E3397">
        <v>1953</v>
      </c>
      <c r="F3397" s="6">
        <v>0.33333333333333331</v>
      </c>
      <c r="G3397">
        <v>-118.24299999999999</v>
      </c>
      <c r="H3397">
        <v>34.052</v>
      </c>
      <c r="I3397" t="s">
        <v>137</v>
      </c>
      <c r="J3397" t="s">
        <v>536</v>
      </c>
      <c r="K3397" t="s">
        <v>105</v>
      </c>
    </row>
    <row r="3398" spans="1:11" x14ac:dyDescent="0.3">
      <c r="A3398" t="s">
        <v>5099</v>
      </c>
      <c r="B3398" t="s">
        <v>53</v>
      </c>
      <c r="C3398">
        <v>13</v>
      </c>
      <c r="D3398">
        <v>10</v>
      </c>
      <c r="E3398">
        <v>1945</v>
      </c>
      <c r="F3398" s="6">
        <v>0.2951388888888889</v>
      </c>
      <c r="G3398">
        <v>-8.0250000000000004</v>
      </c>
      <c r="H3398">
        <v>50.503</v>
      </c>
      <c r="I3398" t="s">
        <v>190</v>
      </c>
      <c r="J3398" t="s">
        <v>5100</v>
      </c>
      <c r="K3398" t="s">
        <v>105</v>
      </c>
    </row>
    <row r="3399" spans="1:11" x14ac:dyDescent="0.3">
      <c r="A3399" t="s">
        <v>5101</v>
      </c>
      <c r="B3399" t="s">
        <v>168</v>
      </c>
      <c r="C3399">
        <v>25</v>
      </c>
      <c r="D3399">
        <v>12</v>
      </c>
      <c r="E3399">
        <v>1952</v>
      </c>
      <c r="F3399" s="6">
        <v>0.84375</v>
      </c>
      <c r="G3399">
        <v>-2.351</v>
      </c>
      <c r="H3399">
        <v>48.856999999999999</v>
      </c>
      <c r="I3399" t="s">
        <v>126</v>
      </c>
      <c r="J3399" t="s">
        <v>155</v>
      </c>
      <c r="K3399" t="s">
        <v>105</v>
      </c>
    </row>
    <row r="3400" spans="1:11" x14ac:dyDescent="0.3">
      <c r="A3400" t="s">
        <v>5102</v>
      </c>
      <c r="B3400" t="s">
        <v>53</v>
      </c>
      <c r="C3400">
        <v>15</v>
      </c>
      <c r="D3400">
        <v>5</v>
      </c>
      <c r="E3400">
        <v>1970</v>
      </c>
      <c r="F3400" s="6">
        <v>0.40416666666666667</v>
      </c>
      <c r="G3400">
        <v>81.691000000000003</v>
      </c>
      <c r="H3400">
        <v>41.505000000000003</v>
      </c>
      <c r="I3400" t="s">
        <v>106</v>
      </c>
      <c r="J3400" t="s">
        <v>389</v>
      </c>
      <c r="K3400" t="s">
        <v>105</v>
      </c>
    </row>
    <row r="3401" spans="1:11" x14ac:dyDescent="0.3">
      <c r="A3401" t="s">
        <v>5103</v>
      </c>
      <c r="B3401" t="s">
        <v>53</v>
      </c>
      <c r="C3401">
        <v>16</v>
      </c>
      <c r="D3401">
        <v>10</v>
      </c>
      <c r="E3401">
        <v>1932</v>
      </c>
      <c r="F3401" s="6">
        <v>0.57291666666666663</v>
      </c>
      <c r="G3401">
        <v>-10.696999999999999</v>
      </c>
      <c r="H3401">
        <v>50.948</v>
      </c>
      <c r="I3401" t="s">
        <v>126</v>
      </c>
      <c r="J3401" t="s">
        <v>3243</v>
      </c>
      <c r="K3401" t="s">
        <v>105</v>
      </c>
    </row>
    <row r="3402" spans="1:11" x14ac:dyDescent="0.3">
      <c r="A3402" t="s">
        <v>5104</v>
      </c>
      <c r="B3402" t="s">
        <v>53</v>
      </c>
      <c r="C3402">
        <v>1</v>
      </c>
      <c r="D3402">
        <v>8</v>
      </c>
      <c r="E3402">
        <v>1923</v>
      </c>
      <c r="F3402" s="6">
        <v>0.4548611111111111</v>
      </c>
      <c r="G3402">
        <v>122.42</v>
      </c>
      <c r="H3402">
        <v>37.78</v>
      </c>
      <c r="I3402" t="s">
        <v>137</v>
      </c>
      <c r="J3402" t="s">
        <v>172</v>
      </c>
      <c r="K3402" t="s">
        <v>105</v>
      </c>
    </row>
    <row r="3403" spans="1:11" x14ac:dyDescent="0.3">
      <c r="A3403" t="s">
        <v>5105</v>
      </c>
      <c r="B3403" t="s">
        <v>53</v>
      </c>
      <c r="C3403">
        <v>27</v>
      </c>
      <c r="D3403">
        <v>8</v>
      </c>
      <c r="E3403">
        <v>1936</v>
      </c>
      <c r="F3403" s="6">
        <v>0.62361111111111112</v>
      </c>
      <c r="G3403">
        <v>-105.08199999999999</v>
      </c>
      <c r="H3403">
        <v>40.588999999999999</v>
      </c>
      <c r="I3403" t="s">
        <v>171</v>
      </c>
      <c r="J3403" t="s">
        <v>2587</v>
      </c>
      <c r="K3403" t="s">
        <v>105</v>
      </c>
    </row>
    <row r="3404" spans="1:11" x14ac:dyDescent="0.3">
      <c r="A3404" t="s">
        <v>5106</v>
      </c>
      <c r="B3404" t="s">
        <v>53</v>
      </c>
      <c r="C3404">
        <v>28</v>
      </c>
      <c r="D3404">
        <v>3</v>
      </c>
      <c r="E3404">
        <v>1919</v>
      </c>
      <c r="F3404" s="6">
        <v>0.55208333333333337</v>
      </c>
      <c r="G3404">
        <v>81.456999999999994</v>
      </c>
      <c r="H3404">
        <v>39.42</v>
      </c>
      <c r="I3404" t="s">
        <v>144</v>
      </c>
      <c r="J3404" t="s">
        <v>1115</v>
      </c>
      <c r="K3404" t="s">
        <v>105</v>
      </c>
    </row>
    <row r="3405" spans="1:11" x14ac:dyDescent="0.3">
      <c r="A3405" t="s">
        <v>5107</v>
      </c>
      <c r="B3405" t="s">
        <v>168</v>
      </c>
      <c r="C3405">
        <v>17</v>
      </c>
      <c r="D3405">
        <v>7</v>
      </c>
      <c r="E3405">
        <v>1935</v>
      </c>
      <c r="F3405" s="6">
        <v>0.89930555555555558</v>
      </c>
      <c r="G3405">
        <v>74.007000000000005</v>
      </c>
      <c r="H3405">
        <v>40.713000000000001</v>
      </c>
      <c r="I3405" t="s">
        <v>106</v>
      </c>
      <c r="J3405" t="s">
        <v>124</v>
      </c>
      <c r="K3405" t="s">
        <v>105</v>
      </c>
    </row>
    <row r="3406" spans="1:11" x14ac:dyDescent="0.3">
      <c r="A3406" t="s">
        <v>5108</v>
      </c>
      <c r="B3406" t="s">
        <v>168</v>
      </c>
      <c r="C3406">
        <v>4</v>
      </c>
      <c r="D3406">
        <v>11</v>
      </c>
      <c r="E3406">
        <v>1969</v>
      </c>
      <c r="F3406" s="6">
        <v>0.5625</v>
      </c>
      <c r="G3406">
        <v>-9.1880000000000006</v>
      </c>
      <c r="H3406">
        <v>45.463999999999999</v>
      </c>
      <c r="I3406" t="s">
        <v>126</v>
      </c>
      <c r="J3406" t="s">
        <v>286</v>
      </c>
      <c r="K3406" t="s">
        <v>105</v>
      </c>
    </row>
    <row r="3407" spans="1:11" x14ac:dyDescent="0.3">
      <c r="A3407" t="s">
        <v>5109</v>
      </c>
      <c r="B3407" t="s">
        <v>168</v>
      </c>
      <c r="C3407">
        <v>5</v>
      </c>
      <c r="D3407">
        <v>7</v>
      </c>
      <c r="E3407">
        <v>1926</v>
      </c>
      <c r="F3407" s="6">
        <v>0.875</v>
      </c>
      <c r="G3407">
        <v>-118.24299999999999</v>
      </c>
      <c r="H3407">
        <v>34.052</v>
      </c>
      <c r="I3407" t="s">
        <v>137</v>
      </c>
      <c r="J3407" t="s">
        <v>536</v>
      </c>
      <c r="K3407" t="s">
        <v>105</v>
      </c>
    </row>
    <row r="3408" spans="1:11" x14ac:dyDescent="0.3">
      <c r="A3408" t="s">
        <v>5110</v>
      </c>
      <c r="B3408" t="s">
        <v>168</v>
      </c>
      <c r="C3408">
        <v>20</v>
      </c>
      <c r="D3408">
        <v>6</v>
      </c>
      <c r="E3408">
        <v>1948</v>
      </c>
      <c r="F3408" s="6">
        <v>0.41875000000000001</v>
      </c>
      <c r="G3408">
        <v>84.513999999999996</v>
      </c>
      <c r="H3408">
        <v>39.103999999999999</v>
      </c>
      <c r="I3408" t="s">
        <v>106</v>
      </c>
      <c r="J3408" t="s">
        <v>140</v>
      </c>
      <c r="K3408" t="s">
        <v>105</v>
      </c>
    </row>
    <row r="3409" spans="1:11" x14ac:dyDescent="0.3">
      <c r="A3409" t="s">
        <v>5111</v>
      </c>
      <c r="B3409" t="s">
        <v>168</v>
      </c>
      <c r="C3409">
        <v>15</v>
      </c>
      <c r="D3409">
        <v>9</v>
      </c>
      <c r="E3409">
        <v>1924</v>
      </c>
      <c r="F3409" s="6">
        <v>0.30208333333333331</v>
      </c>
      <c r="G3409">
        <v>-8.6790000000000003</v>
      </c>
      <c r="H3409">
        <v>46.021999999999998</v>
      </c>
      <c r="I3409" t="s">
        <v>126</v>
      </c>
      <c r="J3409" t="s">
        <v>5112</v>
      </c>
      <c r="K3409" t="s">
        <v>105</v>
      </c>
    </row>
    <row r="3410" spans="1:11" x14ac:dyDescent="0.3">
      <c r="A3410" t="s">
        <v>5113</v>
      </c>
      <c r="B3410" t="s">
        <v>168</v>
      </c>
      <c r="C3410">
        <v>26</v>
      </c>
      <c r="D3410">
        <v>3</v>
      </c>
      <c r="E3410">
        <v>1944</v>
      </c>
      <c r="F3410" s="6">
        <v>0.99027777777777781</v>
      </c>
      <c r="G3410">
        <v>83.599000000000004</v>
      </c>
      <c r="H3410">
        <v>42.213000000000001</v>
      </c>
      <c r="I3410" t="s">
        <v>106</v>
      </c>
      <c r="J3410" t="s">
        <v>1027</v>
      </c>
      <c r="K3410" t="s">
        <v>105</v>
      </c>
    </row>
    <row r="3411" spans="1:11" x14ac:dyDescent="0.3">
      <c r="A3411" t="s">
        <v>5114</v>
      </c>
      <c r="B3411" t="s">
        <v>168</v>
      </c>
      <c r="C3411">
        <v>20</v>
      </c>
      <c r="D3411">
        <v>2</v>
      </c>
      <c r="E3411">
        <v>1962</v>
      </c>
      <c r="F3411" s="6">
        <v>0.18958333333333333</v>
      </c>
      <c r="G3411">
        <v>-118.492</v>
      </c>
      <c r="H3411">
        <v>34.011000000000003</v>
      </c>
      <c r="I3411" t="s">
        <v>137</v>
      </c>
      <c r="J3411" t="s">
        <v>206</v>
      </c>
      <c r="K3411" t="s">
        <v>105</v>
      </c>
    </row>
    <row r="3412" spans="1:11" x14ac:dyDescent="0.3">
      <c r="A3412" t="s">
        <v>5115</v>
      </c>
      <c r="B3412" t="s">
        <v>168</v>
      </c>
      <c r="C3412">
        <v>25</v>
      </c>
      <c r="D3412">
        <v>2</v>
      </c>
      <c r="E3412">
        <v>1938</v>
      </c>
      <c r="F3412" s="6">
        <v>0.63749999999999996</v>
      </c>
      <c r="G3412">
        <v>-118.24299999999999</v>
      </c>
      <c r="H3412">
        <v>34.052</v>
      </c>
      <c r="I3412" t="s">
        <v>137</v>
      </c>
      <c r="J3412" t="s">
        <v>536</v>
      </c>
      <c r="K3412" t="s">
        <v>105</v>
      </c>
    </row>
    <row r="3413" spans="1:11" x14ac:dyDescent="0.3">
      <c r="A3413" t="s">
        <v>5116</v>
      </c>
      <c r="B3413" t="s">
        <v>168</v>
      </c>
      <c r="C3413">
        <v>9</v>
      </c>
      <c r="D3413">
        <v>1</v>
      </c>
      <c r="E3413">
        <v>1957</v>
      </c>
      <c r="F3413" s="6">
        <v>0.51736111111111116</v>
      </c>
      <c r="G3413">
        <v>-2.351</v>
      </c>
      <c r="H3413">
        <v>48.856999999999999</v>
      </c>
      <c r="I3413" t="s">
        <v>126</v>
      </c>
      <c r="J3413" t="s">
        <v>155</v>
      </c>
      <c r="K3413" t="s">
        <v>105</v>
      </c>
    </row>
    <row r="3414" spans="1:11" x14ac:dyDescent="0.3">
      <c r="A3414" t="s">
        <v>5117</v>
      </c>
      <c r="B3414" t="s">
        <v>168</v>
      </c>
      <c r="C3414">
        <v>2</v>
      </c>
      <c r="D3414">
        <v>4</v>
      </c>
      <c r="E3414">
        <v>1932</v>
      </c>
      <c r="F3414" s="6">
        <v>6.25E-2</v>
      </c>
      <c r="G3414">
        <v>-153.023</v>
      </c>
      <c r="H3414">
        <v>-27.47</v>
      </c>
      <c r="I3414" t="s">
        <v>2225</v>
      </c>
      <c r="J3414" t="s">
        <v>5118</v>
      </c>
      <c r="K3414" t="s">
        <v>105</v>
      </c>
    </row>
    <row r="3415" spans="1:11" x14ac:dyDescent="0.3">
      <c r="A3415" t="s">
        <v>5119</v>
      </c>
      <c r="B3415" t="s">
        <v>168</v>
      </c>
      <c r="C3415">
        <v>31</v>
      </c>
      <c r="D3415">
        <v>5</v>
      </c>
      <c r="E3415">
        <v>1962</v>
      </c>
      <c r="F3415" s="6">
        <v>0.94097222222222221</v>
      </c>
      <c r="G3415">
        <v>71.001999999999995</v>
      </c>
      <c r="H3415">
        <v>42.250999999999998</v>
      </c>
      <c r="I3415" t="s">
        <v>106</v>
      </c>
      <c r="J3415" t="s">
        <v>2997</v>
      </c>
      <c r="K3415" t="s">
        <v>105</v>
      </c>
    </row>
    <row r="3416" spans="1:11" x14ac:dyDescent="0.3">
      <c r="A3416" t="s">
        <v>5120</v>
      </c>
      <c r="B3416" t="s">
        <v>168</v>
      </c>
      <c r="C3416">
        <v>17</v>
      </c>
      <c r="D3416">
        <v>7</v>
      </c>
      <c r="E3416">
        <v>1940</v>
      </c>
      <c r="F3416" s="6">
        <v>0.19652777777777777</v>
      </c>
      <c r="G3416">
        <v>83.048000000000002</v>
      </c>
      <c r="H3416">
        <v>42.332999999999998</v>
      </c>
      <c r="I3416" t="s">
        <v>144</v>
      </c>
      <c r="J3416" t="s">
        <v>3664</v>
      </c>
      <c r="K3416" t="s">
        <v>105</v>
      </c>
    </row>
    <row r="3417" spans="1:11" x14ac:dyDescent="0.3">
      <c r="A3417" t="s">
        <v>5121</v>
      </c>
      <c r="B3417" t="s">
        <v>168</v>
      </c>
      <c r="C3417">
        <v>5</v>
      </c>
      <c r="D3417">
        <v>1</v>
      </c>
      <c r="E3417">
        <v>1946</v>
      </c>
      <c r="F3417" s="6">
        <v>0.11736111111111111</v>
      </c>
      <c r="G3417">
        <v>-118.24299999999999</v>
      </c>
      <c r="H3417">
        <v>34.052</v>
      </c>
      <c r="I3417" t="s">
        <v>137</v>
      </c>
      <c r="J3417" t="s">
        <v>536</v>
      </c>
      <c r="K3417" t="s">
        <v>105</v>
      </c>
    </row>
    <row r="3418" spans="1:11" x14ac:dyDescent="0.3">
      <c r="A3418" t="s">
        <v>5122</v>
      </c>
      <c r="B3418" t="s">
        <v>168</v>
      </c>
      <c r="C3418">
        <v>13</v>
      </c>
      <c r="D3418">
        <v>9</v>
      </c>
      <c r="E3418">
        <v>1971</v>
      </c>
      <c r="F3418" s="6">
        <v>0.28680555555555554</v>
      </c>
      <c r="G3418">
        <v>71.802000000000007</v>
      </c>
      <c r="H3418">
        <v>42.262</v>
      </c>
      <c r="I3418" t="s">
        <v>106</v>
      </c>
      <c r="J3418" t="s">
        <v>520</v>
      </c>
      <c r="K3418" t="s">
        <v>105</v>
      </c>
    </row>
    <row r="3419" spans="1:11" x14ac:dyDescent="0.3">
      <c r="A3419" t="s">
        <v>5123</v>
      </c>
      <c r="B3419" t="s">
        <v>168</v>
      </c>
      <c r="C3419">
        <v>31</v>
      </c>
      <c r="D3419">
        <v>10</v>
      </c>
      <c r="E3419">
        <v>1948</v>
      </c>
      <c r="F3419" s="6">
        <v>4.2361111111111113E-2</v>
      </c>
      <c r="G3419">
        <v>-118.24299999999999</v>
      </c>
      <c r="H3419">
        <v>34.052</v>
      </c>
      <c r="I3419" t="s">
        <v>171</v>
      </c>
      <c r="J3419" t="s">
        <v>536</v>
      </c>
      <c r="K3419" t="s">
        <v>105</v>
      </c>
    </row>
    <row r="3420" spans="1:11" x14ac:dyDescent="0.3">
      <c r="A3420" t="s">
        <v>5124</v>
      </c>
      <c r="B3420" t="s">
        <v>168</v>
      </c>
      <c r="C3420">
        <v>3</v>
      </c>
      <c r="D3420">
        <v>7</v>
      </c>
      <c r="E3420">
        <v>1946</v>
      </c>
      <c r="F3420" s="6">
        <v>0.2986111111111111</v>
      </c>
      <c r="G3420">
        <v>-2.3570000000000002</v>
      </c>
      <c r="H3420">
        <v>48.811999999999998</v>
      </c>
      <c r="I3420" t="s">
        <v>126</v>
      </c>
      <c r="J3420" t="s">
        <v>5125</v>
      </c>
      <c r="K3420" t="s">
        <v>105</v>
      </c>
    </row>
    <row r="3421" spans="1:11" x14ac:dyDescent="0.3">
      <c r="A3421" t="s">
        <v>5126</v>
      </c>
      <c r="B3421" t="s">
        <v>168</v>
      </c>
      <c r="C3421">
        <v>18</v>
      </c>
      <c r="D3421">
        <v>5</v>
      </c>
      <c r="E3421">
        <v>1941</v>
      </c>
      <c r="F3421" s="6">
        <v>0.12847222222222221</v>
      </c>
      <c r="G3421">
        <v>81.555999999999997</v>
      </c>
      <c r="H3421">
        <v>41.52</v>
      </c>
      <c r="I3421" t="s">
        <v>106</v>
      </c>
      <c r="J3421" t="s">
        <v>404</v>
      </c>
      <c r="K3421" t="s">
        <v>105</v>
      </c>
    </row>
    <row r="3422" spans="1:11" x14ac:dyDescent="0.3">
      <c r="A3422" t="s">
        <v>5127</v>
      </c>
      <c r="B3422" t="s">
        <v>168</v>
      </c>
      <c r="C3422">
        <v>23</v>
      </c>
      <c r="D3422">
        <v>2</v>
      </c>
      <c r="E3422">
        <v>1938</v>
      </c>
      <c r="F3422" s="6">
        <v>0.46527777777777779</v>
      </c>
      <c r="G3422">
        <v>-122.31399999999999</v>
      </c>
      <c r="H3422">
        <v>37.546999999999997</v>
      </c>
      <c r="I3422" t="s">
        <v>137</v>
      </c>
      <c r="J3422" t="s">
        <v>2303</v>
      </c>
      <c r="K3422" t="s">
        <v>105</v>
      </c>
    </row>
    <row r="3423" spans="1:11" x14ac:dyDescent="0.3">
      <c r="A3423" t="s">
        <v>5128</v>
      </c>
      <c r="B3423" t="s">
        <v>168</v>
      </c>
      <c r="C3423">
        <v>3</v>
      </c>
      <c r="D3423">
        <v>8</v>
      </c>
      <c r="E3423">
        <v>1937</v>
      </c>
      <c r="F3423" s="6">
        <v>2.0833333333333332E-2</v>
      </c>
      <c r="G3423">
        <v>-118.033</v>
      </c>
      <c r="H3423">
        <v>33.972999999999999</v>
      </c>
      <c r="I3423" t="s">
        <v>137</v>
      </c>
      <c r="J3423" t="s">
        <v>3862</v>
      </c>
      <c r="K3423" t="s">
        <v>105</v>
      </c>
    </row>
    <row r="3424" spans="1:11" x14ac:dyDescent="0.3">
      <c r="A3424" t="s">
        <v>5129</v>
      </c>
      <c r="B3424" t="s">
        <v>168</v>
      </c>
      <c r="C3424">
        <v>7</v>
      </c>
      <c r="D3424">
        <v>9</v>
      </c>
      <c r="E3424">
        <v>1956</v>
      </c>
      <c r="F3424" s="6">
        <v>0.35</v>
      </c>
      <c r="G3424">
        <v>105.46</v>
      </c>
      <c r="H3424">
        <v>34.651000000000003</v>
      </c>
      <c r="I3424" t="s">
        <v>171</v>
      </c>
      <c r="J3424" t="s">
        <v>5130</v>
      </c>
      <c r="K3424" t="s">
        <v>105</v>
      </c>
    </row>
    <row r="3425" spans="1:11" x14ac:dyDescent="0.3">
      <c r="A3425" t="s">
        <v>5131</v>
      </c>
      <c r="B3425" t="s">
        <v>168</v>
      </c>
      <c r="C3425">
        <v>31</v>
      </c>
      <c r="D3425">
        <v>12</v>
      </c>
      <c r="E3425">
        <v>1946</v>
      </c>
      <c r="F3425" s="6">
        <v>0.14583333333333334</v>
      </c>
      <c r="G3425">
        <v>-4.3559999999999999</v>
      </c>
      <c r="H3425">
        <v>50.845999999999997</v>
      </c>
      <c r="I3425" t="s">
        <v>126</v>
      </c>
      <c r="J3425" t="s">
        <v>305</v>
      </c>
      <c r="K3425" t="s">
        <v>105</v>
      </c>
    </row>
    <row r="3426" spans="1:11" x14ac:dyDescent="0.3">
      <c r="A3426" t="s">
        <v>5132</v>
      </c>
      <c r="B3426" t="s">
        <v>168</v>
      </c>
      <c r="C3426">
        <v>22</v>
      </c>
      <c r="D3426">
        <v>6</v>
      </c>
      <c r="E3426">
        <v>1933</v>
      </c>
      <c r="F3426" s="6">
        <v>3.0555555555555555E-2</v>
      </c>
      <c r="G3426">
        <v>122.42</v>
      </c>
      <c r="H3426">
        <v>37.78</v>
      </c>
      <c r="I3426" t="s">
        <v>137</v>
      </c>
      <c r="J3426" t="s">
        <v>172</v>
      </c>
      <c r="K3426" t="s">
        <v>105</v>
      </c>
    </row>
    <row r="3427" spans="1:11" x14ac:dyDescent="0.3">
      <c r="A3427" t="s">
        <v>5133</v>
      </c>
      <c r="B3427" t="s">
        <v>168</v>
      </c>
      <c r="C3427">
        <v>18</v>
      </c>
      <c r="D3427">
        <v>7</v>
      </c>
      <c r="E3427">
        <v>1946</v>
      </c>
      <c r="F3427" s="6">
        <v>0.89236111111111116</v>
      </c>
      <c r="G3427">
        <v>81.691000000000003</v>
      </c>
      <c r="H3427">
        <v>41.505000000000003</v>
      </c>
      <c r="I3427" t="s">
        <v>106</v>
      </c>
      <c r="J3427" t="s">
        <v>389</v>
      </c>
      <c r="K3427" t="s">
        <v>105</v>
      </c>
    </row>
    <row r="3428" spans="1:11" x14ac:dyDescent="0.3">
      <c r="A3428" t="s">
        <v>5134</v>
      </c>
      <c r="B3428" t="s">
        <v>168</v>
      </c>
      <c r="C3428">
        <v>17</v>
      </c>
      <c r="D3428">
        <v>6</v>
      </c>
      <c r="E3428">
        <v>1968</v>
      </c>
      <c r="F3428" s="6">
        <v>0.33333333333333331</v>
      </c>
      <c r="G3428">
        <v>87.35</v>
      </c>
      <c r="H3428">
        <v>41.601999999999997</v>
      </c>
      <c r="I3428" t="s">
        <v>144</v>
      </c>
      <c r="J3428" t="s">
        <v>5135</v>
      </c>
      <c r="K3428" t="s">
        <v>105</v>
      </c>
    </row>
    <row r="3429" spans="1:11" x14ac:dyDescent="0.3">
      <c r="A3429" t="s">
        <v>5136</v>
      </c>
      <c r="B3429" t="s">
        <v>53</v>
      </c>
      <c r="C3429">
        <v>7</v>
      </c>
      <c r="D3429">
        <v>10</v>
      </c>
      <c r="E3429">
        <v>1945</v>
      </c>
      <c r="F3429" s="6">
        <v>0.22916666666666666</v>
      </c>
      <c r="G3429">
        <v>83.793999999999997</v>
      </c>
      <c r="H3429">
        <v>40.441000000000003</v>
      </c>
      <c r="I3429" t="s">
        <v>144</v>
      </c>
      <c r="J3429" t="s">
        <v>5137</v>
      </c>
      <c r="K3429" t="s">
        <v>105</v>
      </c>
    </row>
    <row r="3430" spans="1:11" x14ac:dyDescent="0.3">
      <c r="A3430" t="s">
        <v>5138</v>
      </c>
      <c r="B3430" t="s">
        <v>53</v>
      </c>
      <c r="C3430">
        <v>9</v>
      </c>
      <c r="D3430">
        <v>12</v>
      </c>
      <c r="E3430">
        <v>1942</v>
      </c>
      <c r="F3430" s="6">
        <v>0.88888888888888884</v>
      </c>
      <c r="G3430">
        <v>87.632000000000005</v>
      </c>
      <c r="H3430">
        <v>41.883000000000003</v>
      </c>
      <c r="I3430" t="s">
        <v>144</v>
      </c>
      <c r="J3430" t="s">
        <v>226</v>
      </c>
      <c r="K3430" t="s">
        <v>105</v>
      </c>
    </row>
    <row r="3431" spans="1:11" x14ac:dyDescent="0.3">
      <c r="A3431" t="s">
        <v>5139</v>
      </c>
      <c r="B3431" t="s">
        <v>53</v>
      </c>
      <c r="C3431">
        <v>18</v>
      </c>
      <c r="D3431">
        <v>7</v>
      </c>
      <c r="E3431">
        <v>1929</v>
      </c>
      <c r="F3431" s="6">
        <v>0.64861111111111114</v>
      </c>
      <c r="G3431">
        <v>73.974000000000004</v>
      </c>
      <c r="H3431">
        <v>40.893999999999998</v>
      </c>
      <c r="I3431" t="s">
        <v>106</v>
      </c>
      <c r="J3431" t="s">
        <v>824</v>
      </c>
      <c r="K3431" t="s">
        <v>105</v>
      </c>
    </row>
    <row r="3432" spans="1:11" x14ac:dyDescent="0.3">
      <c r="A3432" t="s">
        <v>5140</v>
      </c>
      <c r="B3432" t="s">
        <v>53</v>
      </c>
      <c r="C3432">
        <v>19</v>
      </c>
      <c r="D3432">
        <v>11</v>
      </c>
      <c r="E3432">
        <v>1936</v>
      </c>
      <c r="F3432" s="6">
        <v>0.42499999999999999</v>
      </c>
      <c r="G3432">
        <v>99.082999999999998</v>
      </c>
      <c r="H3432">
        <v>40.701999999999998</v>
      </c>
      <c r="I3432" t="s">
        <v>104</v>
      </c>
      <c r="J3432" t="s">
        <v>3827</v>
      </c>
      <c r="K3432" t="s">
        <v>105</v>
      </c>
    </row>
    <row r="3433" spans="1:11" x14ac:dyDescent="0.3">
      <c r="A3433" t="s">
        <v>5141</v>
      </c>
      <c r="B3433" t="s">
        <v>53</v>
      </c>
      <c r="C3433">
        <v>30</v>
      </c>
      <c r="D3433">
        <v>1</v>
      </c>
      <c r="E3433">
        <v>1941</v>
      </c>
      <c r="F3433" s="6">
        <v>0.8125</v>
      </c>
      <c r="G3433">
        <v>96.703000000000003</v>
      </c>
      <c r="H3433">
        <v>40.814</v>
      </c>
      <c r="I3433" t="s">
        <v>104</v>
      </c>
      <c r="J3433" t="s">
        <v>3233</v>
      </c>
      <c r="K3433" t="s">
        <v>105</v>
      </c>
    </row>
    <row r="3434" spans="1:11" x14ac:dyDescent="0.3">
      <c r="A3434" t="s">
        <v>5142</v>
      </c>
      <c r="B3434" t="s">
        <v>53</v>
      </c>
      <c r="C3434">
        <v>30</v>
      </c>
      <c r="D3434">
        <v>11</v>
      </c>
      <c r="E3434">
        <v>1929</v>
      </c>
      <c r="F3434" s="6">
        <v>0.2013888888888889</v>
      </c>
      <c r="G3434">
        <v>73.831000000000003</v>
      </c>
      <c r="H3434">
        <v>40.936</v>
      </c>
      <c r="I3434" t="s">
        <v>144</v>
      </c>
      <c r="J3434" t="s">
        <v>5143</v>
      </c>
      <c r="K3434" t="s">
        <v>105</v>
      </c>
    </row>
    <row r="3435" spans="1:11" x14ac:dyDescent="0.3">
      <c r="A3435" t="s">
        <v>5144</v>
      </c>
      <c r="B3435" t="s">
        <v>53</v>
      </c>
      <c r="C3435">
        <v>25</v>
      </c>
      <c r="D3435">
        <v>6</v>
      </c>
      <c r="E3435">
        <v>1945</v>
      </c>
      <c r="F3435" s="6">
        <v>0.86527777777777781</v>
      </c>
      <c r="G3435">
        <v>83.536000000000001</v>
      </c>
      <c r="H3435">
        <v>41.655000000000001</v>
      </c>
      <c r="I3435" t="s">
        <v>106</v>
      </c>
      <c r="J3435" t="s">
        <v>2019</v>
      </c>
      <c r="K3435" t="s">
        <v>105</v>
      </c>
    </row>
    <row r="3436" spans="1:11" x14ac:dyDescent="0.3">
      <c r="A3436" t="s">
        <v>5145</v>
      </c>
      <c r="B3436" t="s">
        <v>53</v>
      </c>
      <c r="C3436">
        <v>9</v>
      </c>
      <c r="D3436">
        <v>1</v>
      </c>
      <c r="E3436">
        <v>1935</v>
      </c>
      <c r="F3436" s="6">
        <v>0.35416666666666669</v>
      </c>
      <c r="G3436">
        <v>82.878</v>
      </c>
      <c r="H3436">
        <v>42.597000000000001</v>
      </c>
      <c r="I3436" t="s">
        <v>144</v>
      </c>
      <c r="J3436" t="s">
        <v>317</v>
      </c>
      <c r="K3436" t="s">
        <v>105</v>
      </c>
    </row>
    <row r="3437" spans="1:11" x14ac:dyDescent="0.3">
      <c r="A3437" t="s">
        <v>5146</v>
      </c>
      <c r="B3437" t="s">
        <v>53</v>
      </c>
      <c r="C3437">
        <v>6</v>
      </c>
      <c r="D3437">
        <v>3</v>
      </c>
      <c r="E3437">
        <v>1947</v>
      </c>
      <c r="F3437" s="6">
        <v>0.50486111111111109</v>
      </c>
      <c r="G3437">
        <v>-122.681</v>
      </c>
      <c r="H3437">
        <v>45.515999999999998</v>
      </c>
      <c r="I3437" t="s">
        <v>137</v>
      </c>
      <c r="J3437" t="s">
        <v>5082</v>
      </c>
      <c r="K3437" t="s">
        <v>105</v>
      </c>
    </row>
    <row r="3438" spans="1:11" x14ac:dyDescent="0.3">
      <c r="A3438" t="s">
        <v>5147</v>
      </c>
      <c r="B3438" t="s">
        <v>53</v>
      </c>
      <c r="C3438">
        <v>17</v>
      </c>
      <c r="D3438">
        <v>5</v>
      </c>
      <c r="E3438">
        <v>1948</v>
      </c>
      <c r="F3438" s="6">
        <v>0.36458333333333331</v>
      </c>
      <c r="G3438">
        <v>4.2569999999999997</v>
      </c>
      <c r="H3438">
        <v>55.866</v>
      </c>
      <c r="I3438" t="s">
        <v>126</v>
      </c>
      <c r="J3438" t="s">
        <v>211</v>
      </c>
      <c r="K3438" t="s">
        <v>105</v>
      </c>
    </row>
    <row r="3439" spans="1:11" x14ac:dyDescent="0.3">
      <c r="A3439" t="s">
        <v>5148</v>
      </c>
      <c r="B3439" t="s">
        <v>53</v>
      </c>
      <c r="C3439">
        <v>12</v>
      </c>
      <c r="D3439">
        <v>10</v>
      </c>
      <c r="E3439">
        <v>1932</v>
      </c>
      <c r="F3439" s="6">
        <v>0.73611111111111116</v>
      </c>
      <c r="G3439">
        <v>90.200999999999993</v>
      </c>
      <c r="H3439">
        <v>38.634999999999998</v>
      </c>
      <c r="I3439" t="s">
        <v>104</v>
      </c>
      <c r="J3439" t="s">
        <v>1912</v>
      </c>
      <c r="K3439" t="s">
        <v>105</v>
      </c>
    </row>
    <row r="3440" spans="1:11" x14ac:dyDescent="0.3">
      <c r="A3440" t="s">
        <v>5149</v>
      </c>
      <c r="B3440" t="s">
        <v>53</v>
      </c>
      <c r="C3440">
        <v>24</v>
      </c>
      <c r="D3440">
        <v>7</v>
      </c>
      <c r="E3440">
        <v>1916</v>
      </c>
      <c r="F3440" s="6">
        <v>0.72916666666666663</v>
      </c>
      <c r="G3440">
        <v>81.376999999999995</v>
      </c>
      <c r="H3440">
        <v>40.796999999999997</v>
      </c>
      <c r="I3440" t="s">
        <v>144</v>
      </c>
      <c r="J3440" t="s">
        <v>543</v>
      </c>
      <c r="K3440" t="s">
        <v>105</v>
      </c>
    </row>
    <row r="3441" spans="1:11" x14ac:dyDescent="0.3">
      <c r="A3441" t="s">
        <v>5150</v>
      </c>
      <c r="B3441" t="s">
        <v>53</v>
      </c>
      <c r="C3441">
        <v>13</v>
      </c>
      <c r="D3441">
        <v>9</v>
      </c>
      <c r="E3441">
        <v>1918</v>
      </c>
      <c r="F3441" s="6">
        <v>0.94791666666666663</v>
      </c>
      <c r="H3441">
        <v>-34.609000000000002</v>
      </c>
      <c r="I3441" t="s">
        <v>2434</v>
      </c>
      <c r="J3441" t="s">
        <v>2337</v>
      </c>
      <c r="K3441" t="s">
        <v>105</v>
      </c>
    </row>
    <row r="3442" spans="1:11" x14ac:dyDescent="0.3">
      <c r="A3442" t="s">
        <v>5151</v>
      </c>
      <c r="B3442" t="s">
        <v>53</v>
      </c>
      <c r="C3442">
        <v>5</v>
      </c>
      <c r="D3442">
        <v>7</v>
      </c>
      <c r="E3442">
        <v>1929</v>
      </c>
      <c r="F3442" s="6">
        <v>0.84027777777777779</v>
      </c>
      <c r="G3442">
        <v>80.650999999999996</v>
      </c>
      <c r="H3442">
        <v>41.097999999999999</v>
      </c>
      <c r="I3442" t="s">
        <v>106</v>
      </c>
      <c r="J3442" t="s">
        <v>3617</v>
      </c>
      <c r="K3442" t="s">
        <v>105</v>
      </c>
    </row>
    <row r="3443" spans="1:11" x14ac:dyDescent="0.3">
      <c r="A3443" t="s">
        <v>5152</v>
      </c>
      <c r="B3443" t="s">
        <v>53</v>
      </c>
      <c r="C3443">
        <v>27</v>
      </c>
      <c r="D3443">
        <v>3</v>
      </c>
      <c r="E3443">
        <v>1918</v>
      </c>
      <c r="F3443" s="6">
        <v>0.98958333333333337</v>
      </c>
      <c r="G3443">
        <v>95.632000000000005</v>
      </c>
      <c r="H3443">
        <v>31.762</v>
      </c>
      <c r="I3443" t="s">
        <v>104</v>
      </c>
      <c r="J3443" t="s">
        <v>5153</v>
      </c>
      <c r="K3443" t="s">
        <v>105</v>
      </c>
    </row>
    <row r="3444" spans="1:11" x14ac:dyDescent="0.3">
      <c r="A3444" t="s">
        <v>5154</v>
      </c>
      <c r="B3444" t="s">
        <v>53</v>
      </c>
      <c r="C3444">
        <v>11</v>
      </c>
      <c r="D3444">
        <v>12</v>
      </c>
      <c r="E3444">
        <v>1925</v>
      </c>
      <c r="F3444" s="6">
        <v>0.25</v>
      </c>
      <c r="G3444">
        <v>82.995999999999995</v>
      </c>
      <c r="H3444">
        <v>39.963000000000001</v>
      </c>
      <c r="I3444" t="s">
        <v>144</v>
      </c>
      <c r="J3444" t="s">
        <v>224</v>
      </c>
      <c r="K3444" t="s">
        <v>105</v>
      </c>
    </row>
    <row r="3445" spans="1:11" x14ac:dyDescent="0.3">
      <c r="A3445" t="s">
        <v>5155</v>
      </c>
      <c r="B3445" t="s">
        <v>53</v>
      </c>
      <c r="C3445">
        <v>25</v>
      </c>
      <c r="D3445">
        <v>2</v>
      </c>
      <c r="E3445">
        <v>1927</v>
      </c>
      <c r="F3445" s="6">
        <v>0.16666666666666666</v>
      </c>
      <c r="G3445">
        <v>-100.917</v>
      </c>
      <c r="H3445">
        <v>32.716000000000001</v>
      </c>
      <c r="I3445" t="s">
        <v>104</v>
      </c>
      <c r="J3445" t="s">
        <v>3595</v>
      </c>
      <c r="K3445" t="s">
        <v>105</v>
      </c>
    </row>
    <row r="3446" spans="1:11" x14ac:dyDescent="0.3">
      <c r="A3446" t="s">
        <v>5156</v>
      </c>
      <c r="B3446" t="s">
        <v>53</v>
      </c>
      <c r="C3446">
        <v>28</v>
      </c>
      <c r="D3446">
        <v>8</v>
      </c>
      <c r="E3446">
        <v>1938</v>
      </c>
      <c r="F3446" s="6">
        <v>0.62083333333333335</v>
      </c>
      <c r="G3446">
        <v>84.513999999999996</v>
      </c>
      <c r="H3446">
        <v>39.103999999999999</v>
      </c>
      <c r="I3446" t="s">
        <v>106</v>
      </c>
      <c r="J3446" t="s">
        <v>140</v>
      </c>
      <c r="K3446" t="s">
        <v>105</v>
      </c>
    </row>
    <row r="3447" spans="1:11" x14ac:dyDescent="0.3">
      <c r="A3447" t="s">
        <v>5157</v>
      </c>
      <c r="B3447" t="s">
        <v>53</v>
      </c>
      <c r="C3447">
        <v>13</v>
      </c>
      <c r="D3447">
        <v>6</v>
      </c>
      <c r="E3447">
        <v>1934</v>
      </c>
      <c r="F3447" s="6">
        <v>0.70138888888888884</v>
      </c>
      <c r="G3447">
        <v>-111.88800000000001</v>
      </c>
      <c r="H3447">
        <v>40.758000000000003</v>
      </c>
      <c r="I3447" t="s">
        <v>171</v>
      </c>
      <c r="J3447" t="s">
        <v>3266</v>
      </c>
      <c r="K3447" t="s">
        <v>105</v>
      </c>
    </row>
    <row r="3448" spans="1:11" x14ac:dyDescent="0.3">
      <c r="A3448" t="s">
        <v>5158</v>
      </c>
      <c r="B3448" t="s">
        <v>53</v>
      </c>
      <c r="C3448">
        <v>30</v>
      </c>
      <c r="D3448">
        <v>1</v>
      </c>
      <c r="E3448">
        <v>1922</v>
      </c>
      <c r="F3448" s="6">
        <v>0.95833333333333337</v>
      </c>
      <c r="G3448">
        <v>85.182000000000002</v>
      </c>
      <c r="H3448">
        <v>42.319000000000003</v>
      </c>
      <c r="I3448" t="s">
        <v>144</v>
      </c>
      <c r="J3448" t="s">
        <v>5159</v>
      </c>
      <c r="K3448" t="s">
        <v>105</v>
      </c>
    </row>
    <row r="3449" spans="1:11" x14ac:dyDescent="0.3">
      <c r="A3449" t="s">
        <v>5160</v>
      </c>
      <c r="B3449" t="s">
        <v>53</v>
      </c>
      <c r="C3449">
        <v>25</v>
      </c>
      <c r="D3449">
        <v>10</v>
      </c>
      <c r="E3449">
        <v>1931</v>
      </c>
      <c r="F3449" s="6">
        <v>0.2673611111111111</v>
      </c>
      <c r="G3449">
        <v>84.513999999999996</v>
      </c>
      <c r="H3449">
        <v>39.103999999999999</v>
      </c>
      <c r="I3449" t="s">
        <v>144</v>
      </c>
      <c r="J3449" t="s">
        <v>140</v>
      </c>
      <c r="K3449" t="s">
        <v>105</v>
      </c>
    </row>
    <row r="3450" spans="1:11" x14ac:dyDescent="0.3">
      <c r="A3450" t="s">
        <v>5161</v>
      </c>
      <c r="B3450" t="s">
        <v>53</v>
      </c>
      <c r="C3450">
        <v>24</v>
      </c>
      <c r="D3450">
        <v>4</v>
      </c>
      <c r="E3450">
        <v>1945</v>
      </c>
      <c r="F3450" s="6">
        <v>0.3125</v>
      </c>
      <c r="G3450">
        <v>-7.266</v>
      </c>
      <c r="H3450">
        <v>43.703000000000003</v>
      </c>
      <c r="I3450" t="s">
        <v>190</v>
      </c>
      <c r="J3450" t="s">
        <v>575</v>
      </c>
      <c r="K3450" t="s">
        <v>105</v>
      </c>
    </row>
    <row r="3451" spans="1:11" x14ac:dyDescent="0.3">
      <c r="A3451" t="s">
        <v>5162</v>
      </c>
      <c r="B3451" t="s">
        <v>53</v>
      </c>
      <c r="C3451">
        <v>19</v>
      </c>
      <c r="D3451">
        <v>4</v>
      </c>
      <c r="E3451">
        <v>1930</v>
      </c>
      <c r="F3451" s="6">
        <v>7.2916666666666671E-2</v>
      </c>
      <c r="G3451">
        <v>86.126999999999995</v>
      </c>
      <c r="H3451">
        <v>39.978000000000002</v>
      </c>
      <c r="I3451" t="s">
        <v>104</v>
      </c>
      <c r="J3451" t="s">
        <v>5163</v>
      </c>
      <c r="K3451" t="s">
        <v>105</v>
      </c>
    </row>
    <row r="3452" spans="1:11" x14ac:dyDescent="0.3">
      <c r="A3452" t="s">
        <v>5164</v>
      </c>
      <c r="B3452" t="s">
        <v>53</v>
      </c>
      <c r="C3452">
        <v>4</v>
      </c>
      <c r="D3452">
        <v>3</v>
      </c>
      <c r="E3452">
        <v>1927</v>
      </c>
      <c r="F3452" s="6">
        <v>0.67708333333333337</v>
      </c>
      <c r="G3452">
        <v>74.117000000000004</v>
      </c>
      <c r="H3452">
        <v>40.668999999999997</v>
      </c>
      <c r="I3452" t="s">
        <v>144</v>
      </c>
      <c r="J3452" t="s">
        <v>2959</v>
      </c>
      <c r="K3452" t="s">
        <v>105</v>
      </c>
    </row>
    <row r="3453" spans="1:11" x14ac:dyDescent="0.3">
      <c r="A3453" t="s">
        <v>5165</v>
      </c>
      <c r="B3453" t="s">
        <v>53</v>
      </c>
      <c r="C3453">
        <v>7</v>
      </c>
      <c r="D3453">
        <v>10</v>
      </c>
      <c r="E3453">
        <v>1932</v>
      </c>
      <c r="F3453" s="6">
        <v>0.26180555555555557</v>
      </c>
      <c r="G3453">
        <v>83.536000000000001</v>
      </c>
      <c r="H3453">
        <v>41.655000000000001</v>
      </c>
      <c r="I3453" t="s">
        <v>144</v>
      </c>
      <c r="J3453" t="s">
        <v>2019</v>
      </c>
      <c r="K3453" t="s">
        <v>105</v>
      </c>
    </row>
    <row r="3454" spans="1:11" x14ac:dyDescent="0.3">
      <c r="A3454" t="s">
        <v>5166</v>
      </c>
      <c r="B3454" t="s">
        <v>53</v>
      </c>
      <c r="C3454">
        <v>6</v>
      </c>
      <c r="D3454">
        <v>1</v>
      </c>
      <c r="E3454">
        <v>1931</v>
      </c>
      <c r="F3454" s="6">
        <v>0.66666666666666663</v>
      </c>
      <c r="G3454">
        <v>82.019000000000005</v>
      </c>
      <c r="H3454">
        <v>41.51</v>
      </c>
      <c r="I3454" t="s">
        <v>144</v>
      </c>
      <c r="J3454" t="s">
        <v>5167</v>
      </c>
      <c r="K3454" t="s">
        <v>105</v>
      </c>
    </row>
    <row r="3455" spans="1:11" x14ac:dyDescent="0.3">
      <c r="A3455" t="s">
        <v>5168</v>
      </c>
      <c r="B3455" t="s">
        <v>53</v>
      </c>
      <c r="C3455">
        <v>30</v>
      </c>
      <c r="D3455">
        <v>10</v>
      </c>
      <c r="E3455">
        <v>1936</v>
      </c>
      <c r="F3455" s="6">
        <v>2.4305555555555556E-2</v>
      </c>
      <c r="G3455">
        <v>-122.57899999999999</v>
      </c>
      <c r="H3455">
        <v>38.579000000000001</v>
      </c>
      <c r="I3455" t="s">
        <v>137</v>
      </c>
      <c r="J3455" t="s">
        <v>5169</v>
      </c>
      <c r="K3455" t="s">
        <v>105</v>
      </c>
    </row>
    <row r="3456" spans="1:11" x14ac:dyDescent="0.3">
      <c r="A3456" t="s">
        <v>5170</v>
      </c>
      <c r="B3456" t="s">
        <v>53</v>
      </c>
      <c r="C3456">
        <v>4</v>
      </c>
      <c r="D3456">
        <v>9</v>
      </c>
      <c r="E3456">
        <v>1928</v>
      </c>
      <c r="F3456" s="6">
        <v>4.1666666666666664E-2</v>
      </c>
      <c r="G3456">
        <v>85.137</v>
      </c>
      <c r="H3456">
        <v>41.076999999999998</v>
      </c>
      <c r="I3456" t="s">
        <v>104</v>
      </c>
      <c r="J3456" t="s">
        <v>2625</v>
      </c>
      <c r="K3456" t="s">
        <v>105</v>
      </c>
    </row>
    <row r="3457" spans="1:11" x14ac:dyDescent="0.3">
      <c r="A3457" t="s">
        <v>5171</v>
      </c>
      <c r="B3457" t="s">
        <v>168</v>
      </c>
      <c r="C3457">
        <v>14</v>
      </c>
      <c r="D3457">
        <v>4</v>
      </c>
      <c r="E3457">
        <v>1935</v>
      </c>
      <c r="F3457" s="6">
        <v>0.5</v>
      </c>
      <c r="G3457">
        <v>-9.1880000000000006</v>
      </c>
      <c r="H3457">
        <v>45.463999999999999</v>
      </c>
      <c r="I3457" t="s">
        <v>126</v>
      </c>
      <c r="J3457" t="s">
        <v>286</v>
      </c>
      <c r="K3457" t="s">
        <v>105</v>
      </c>
    </row>
    <row r="3458" spans="1:11" x14ac:dyDescent="0.3">
      <c r="A3458" t="s">
        <v>5172</v>
      </c>
      <c r="B3458" t="s">
        <v>168</v>
      </c>
      <c r="C3458">
        <v>31</v>
      </c>
      <c r="D3458">
        <v>12</v>
      </c>
      <c r="E3458">
        <v>1977</v>
      </c>
      <c r="F3458" s="6">
        <v>0.40277777777777779</v>
      </c>
      <c r="G3458">
        <v>-5.859</v>
      </c>
      <c r="H3458">
        <v>51.841999999999999</v>
      </c>
      <c r="I3458" t="s">
        <v>126</v>
      </c>
      <c r="J3458" t="s">
        <v>5173</v>
      </c>
      <c r="K3458" t="s">
        <v>105</v>
      </c>
    </row>
    <row r="3459" spans="1:11" x14ac:dyDescent="0.3">
      <c r="A3459" t="s">
        <v>5174</v>
      </c>
      <c r="B3459" t="s">
        <v>53</v>
      </c>
      <c r="C3459">
        <v>10</v>
      </c>
      <c r="D3459">
        <v>3</v>
      </c>
      <c r="E3459">
        <v>1954</v>
      </c>
      <c r="F3459" s="6">
        <v>0.625</v>
      </c>
      <c r="G3459">
        <v>-2.351</v>
      </c>
      <c r="H3459">
        <v>48.856999999999999</v>
      </c>
      <c r="I3459" t="s">
        <v>126</v>
      </c>
      <c r="J3459" t="s">
        <v>155</v>
      </c>
      <c r="K3459" t="s">
        <v>105</v>
      </c>
    </row>
    <row r="3460" spans="1:11" x14ac:dyDescent="0.3">
      <c r="A3460" t="s">
        <v>5175</v>
      </c>
      <c r="B3460" t="s">
        <v>53</v>
      </c>
      <c r="C3460">
        <v>3</v>
      </c>
      <c r="D3460">
        <v>10</v>
      </c>
      <c r="E3460">
        <v>1961</v>
      </c>
      <c r="F3460" s="6">
        <v>0.3125</v>
      </c>
      <c r="G3460">
        <v>-5.14</v>
      </c>
      <c r="H3460">
        <v>48.110999999999997</v>
      </c>
      <c r="I3460" t="s">
        <v>126</v>
      </c>
      <c r="J3460" t="s">
        <v>1402</v>
      </c>
      <c r="K3460" t="s">
        <v>105</v>
      </c>
    </row>
    <row r="3461" spans="1:11" x14ac:dyDescent="0.3">
      <c r="A3461" t="s">
        <v>5176</v>
      </c>
      <c r="B3461" t="s">
        <v>53</v>
      </c>
      <c r="C3461">
        <v>9</v>
      </c>
      <c r="D3461">
        <v>6</v>
      </c>
      <c r="E3461">
        <v>1955</v>
      </c>
      <c r="F3461" s="6">
        <v>0.125</v>
      </c>
      <c r="G3461">
        <v>-4.3719999999999999</v>
      </c>
      <c r="H3461">
        <v>50.828000000000003</v>
      </c>
      <c r="I3461" t="s">
        <v>126</v>
      </c>
      <c r="J3461" t="s">
        <v>348</v>
      </c>
      <c r="K3461" t="s">
        <v>105</v>
      </c>
    </row>
    <row r="3462" spans="1:11" x14ac:dyDescent="0.3">
      <c r="A3462" t="s">
        <v>5177</v>
      </c>
      <c r="B3462" t="s">
        <v>53</v>
      </c>
      <c r="C3462">
        <v>23</v>
      </c>
      <c r="D3462">
        <v>1</v>
      </c>
      <c r="E3462">
        <v>1959</v>
      </c>
      <c r="F3462" s="6">
        <v>0.45833333333333331</v>
      </c>
      <c r="G3462">
        <v>-3.052</v>
      </c>
      <c r="H3462">
        <v>36.771999999999998</v>
      </c>
      <c r="I3462" t="s">
        <v>126</v>
      </c>
      <c r="J3462" t="s">
        <v>462</v>
      </c>
      <c r="K3462" t="s">
        <v>105</v>
      </c>
    </row>
    <row r="3463" spans="1:11" x14ac:dyDescent="0.3">
      <c r="A3463" t="s">
        <v>5178</v>
      </c>
      <c r="B3463" t="s">
        <v>53</v>
      </c>
      <c r="C3463">
        <v>20</v>
      </c>
      <c r="D3463">
        <v>1</v>
      </c>
      <c r="E3463">
        <v>1947</v>
      </c>
      <c r="F3463" s="6">
        <v>0.20833333333333334</v>
      </c>
      <c r="G3463">
        <v>-2.2189999999999999</v>
      </c>
      <c r="H3463">
        <v>48.844000000000001</v>
      </c>
      <c r="I3463" t="s">
        <v>126</v>
      </c>
      <c r="J3463" t="s">
        <v>5179</v>
      </c>
      <c r="K3463" t="s">
        <v>105</v>
      </c>
    </row>
    <row r="3464" spans="1:11" x14ac:dyDescent="0.3">
      <c r="A3464" t="s">
        <v>5180</v>
      </c>
      <c r="B3464" t="s">
        <v>53</v>
      </c>
      <c r="C3464">
        <v>1</v>
      </c>
      <c r="D3464">
        <v>2</v>
      </c>
      <c r="E3464">
        <v>1891</v>
      </c>
      <c r="F3464" s="6">
        <v>0.54166666666666663</v>
      </c>
      <c r="G3464">
        <v>-2.4369999999999998</v>
      </c>
      <c r="H3464">
        <v>48.857999999999997</v>
      </c>
      <c r="I3464" t="s">
        <v>150</v>
      </c>
      <c r="J3464" t="s">
        <v>5181</v>
      </c>
      <c r="K3464" t="s">
        <v>105</v>
      </c>
    </row>
    <row r="3465" spans="1:11" x14ac:dyDescent="0.3">
      <c r="A3465" t="s">
        <v>5182</v>
      </c>
      <c r="B3465" t="s">
        <v>53</v>
      </c>
      <c r="C3465">
        <v>13</v>
      </c>
      <c r="D3465">
        <v>3</v>
      </c>
      <c r="E3465">
        <v>1945</v>
      </c>
      <c r="F3465" s="6">
        <v>0.6875</v>
      </c>
      <c r="G3465">
        <v>-2.2429999999999999</v>
      </c>
      <c r="H3465">
        <v>48.834000000000003</v>
      </c>
      <c r="I3465" t="s">
        <v>126</v>
      </c>
      <c r="J3465" t="s">
        <v>459</v>
      </c>
      <c r="K3465" t="s">
        <v>105</v>
      </c>
    </row>
    <row r="3466" spans="1:11" x14ac:dyDescent="0.3">
      <c r="A3466" t="s">
        <v>5183</v>
      </c>
      <c r="B3466" t="s">
        <v>53</v>
      </c>
      <c r="C3466">
        <v>22</v>
      </c>
      <c r="D3466">
        <v>4</v>
      </c>
      <c r="E3466">
        <v>1965</v>
      </c>
      <c r="F3466" s="6">
        <v>2.0833333333333332E-2</v>
      </c>
      <c r="G3466">
        <v>-3.335</v>
      </c>
      <c r="H3466">
        <v>46.566000000000003</v>
      </c>
      <c r="I3466" t="s">
        <v>126</v>
      </c>
      <c r="J3466" t="s">
        <v>5184</v>
      </c>
      <c r="K3466" t="s">
        <v>105</v>
      </c>
    </row>
    <row r="3467" spans="1:11" x14ac:dyDescent="0.3">
      <c r="A3467" t="s">
        <v>5185</v>
      </c>
      <c r="B3467" t="s">
        <v>53</v>
      </c>
      <c r="C3467">
        <v>15</v>
      </c>
      <c r="D3467">
        <v>10</v>
      </c>
      <c r="E3467">
        <v>1968</v>
      </c>
      <c r="F3467" s="6">
        <v>0.70138888888888884</v>
      </c>
      <c r="G3467">
        <v>1.4750000000000001</v>
      </c>
      <c r="H3467">
        <v>43.493000000000002</v>
      </c>
      <c r="I3467" t="s">
        <v>126</v>
      </c>
      <c r="J3467" t="s">
        <v>1438</v>
      </c>
      <c r="K3467" t="s">
        <v>105</v>
      </c>
    </row>
    <row r="3468" spans="1:11" x14ac:dyDescent="0.3">
      <c r="A3468" t="s">
        <v>5186</v>
      </c>
      <c r="B3468" t="s">
        <v>53</v>
      </c>
      <c r="C3468">
        <v>12</v>
      </c>
      <c r="D3468">
        <v>12</v>
      </c>
      <c r="E3468">
        <v>1963</v>
      </c>
      <c r="F3468" s="6">
        <v>0.54166666666666663</v>
      </c>
      <c r="G3468">
        <v>-4.4859999999999998</v>
      </c>
      <c r="H3468">
        <v>47.134999999999998</v>
      </c>
      <c r="I3468" t="s">
        <v>126</v>
      </c>
      <c r="J3468" t="s">
        <v>5187</v>
      </c>
      <c r="K3468" t="s">
        <v>105</v>
      </c>
    </row>
    <row r="3469" spans="1:11" x14ac:dyDescent="0.3">
      <c r="A3469" t="s">
        <v>5188</v>
      </c>
      <c r="B3469" t="s">
        <v>53</v>
      </c>
      <c r="C3469">
        <v>14</v>
      </c>
      <c r="D3469">
        <v>9</v>
      </c>
      <c r="E3469">
        <v>1940</v>
      </c>
      <c r="F3469" s="6">
        <v>0.52083333333333337</v>
      </c>
      <c r="G3469">
        <v>-0.82099999999999995</v>
      </c>
      <c r="H3469">
        <v>48.323</v>
      </c>
      <c r="I3469" t="s">
        <v>190</v>
      </c>
      <c r="J3469" t="s">
        <v>5189</v>
      </c>
      <c r="K3469" t="s">
        <v>105</v>
      </c>
    </row>
    <row r="3470" spans="1:11" x14ac:dyDescent="0.3">
      <c r="A3470" t="s">
        <v>5190</v>
      </c>
      <c r="B3470" t="s">
        <v>53</v>
      </c>
      <c r="C3470">
        <v>31</v>
      </c>
      <c r="D3470">
        <v>1</v>
      </c>
      <c r="E3470">
        <v>1953</v>
      </c>
      <c r="F3470" s="6">
        <v>0.625</v>
      </c>
      <c r="G3470">
        <v>-3.335</v>
      </c>
      <c r="H3470">
        <v>46.566000000000003</v>
      </c>
      <c r="I3470" t="s">
        <v>126</v>
      </c>
      <c r="J3470" t="s">
        <v>5184</v>
      </c>
      <c r="K3470" t="s">
        <v>105</v>
      </c>
    </row>
    <row r="3471" spans="1:11" x14ac:dyDescent="0.3">
      <c r="A3471" t="s">
        <v>5191</v>
      </c>
      <c r="B3471" t="s">
        <v>53</v>
      </c>
      <c r="C3471">
        <v>26</v>
      </c>
      <c r="D3471">
        <v>4</v>
      </c>
      <c r="E3471">
        <v>1966</v>
      </c>
      <c r="F3471" s="6">
        <v>0.76388888888888884</v>
      </c>
      <c r="G3471">
        <v>-5.1609999999999996</v>
      </c>
      <c r="H3471">
        <v>48.774000000000001</v>
      </c>
      <c r="I3471" t="s">
        <v>126</v>
      </c>
      <c r="J3471" t="s">
        <v>5192</v>
      </c>
      <c r="K3471" t="s">
        <v>105</v>
      </c>
    </row>
    <row r="3472" spans="1:11" x14ac:dyDescent="0.3">
      <c r="A3472" t="s">
        <v>5193</v>
      </c>
      <c r="B3472" t="s">
        <v>53</v>
      </c>
      <c r="C3472">
        <v>18</v>
      </c>
      <c r="D3472">
        <v>8</v>
      </c>
      <c r="E3472">
        <v>1958</v>
      </c>
      <c r="F3472" s="6">
        <v>0.23958333333333334</v>
      </c>
      <c r="G3472">
        <v>-3.88</v>
      </c>
      <c r="H3472">
        <v>43.607999999999997</v>
      </c>
      <c r="I3472" t="s">
        <v>126</v>
      </c>
      <c r="J3472" t="s">
        <v>383</v>
      </c>
      <c r="K3472" t="s">
        <v>105</v>
      </c>
    </row>
    <row r="3473" spans="1:11" x14ac:dyDescent="0.3">
      <c r="A3473" t="s">
        <v>5194</v>
      </c>
      <c r="B3473" t="s">
        <v>53</v>
      </c>
      <c r="C3473">
        <v>15</v>
      </c>
      <c r="D3473">
        <v>8</v>
      </c>
      <c r="E3473">
        <v>1951</v>
      </c>
      <c r="F3473" s="6">
        <v>0.80555555555555558</v>
      </c>
      <c r="G3473">
        <v>-2.351</v>
      </c>
      <c r="H3473">
        <v>48.856999999999999</v>
      </c>
      <c r="I3473" t="s">
        <v>126</v>
      </c>
      <c r="J3473" t="s">
        <v>155</v>
      </c>
      <c r="K3473" t="s">
        <v>105</v>
      </c>
    </row>
    <row r="3474" spans="1:11" x14ac:dyDescent="0.3">
      <c r="A3474" t="s">
        <v>5195</v>
      </c>
      <c r="B3474" t="s">
        <v>53</v>
      </c>
      <c r="C3474">
        <v>11</v>
      </c>
      <c r="D3474">
        <v>6</v>
      </c>
      <c r="E3474">
        <v>1974</v>
      </c>
      <c r="F3474" s="6">
        <v>0.44097222222222221</v>
      </c>
      <c r="G3474">
        <v>-4.3869999999999996</v>
      </c>
      <c r="H3474">
        <v>50.837000000000003</v>
      </c>
      <c r="I3474" t="s">
        <v>126</v>
      </c>
      <c r="J3474" t="s">
        <v>1218</v>
      </c>
      <c r="K3474" t="s">
        <v>105</v>
      </c>
    </row>
    <row r="3475" spans="1:11" x14ac:dyDescent="0.3">
      <c r="A3475" t="s">
        <v>5196</v>
      </c>
      <c r="B3475" t="s">
        <v>53</v>
      </c>
      <c r="C3475">
        <v>11</v>
      </c>
      <c r="D3475">
        <v>2</v>
      </c>
      <c r="E3475">
        <v>1956</v>
      </c>
      <c r="F3475" s="6">
        <v>6.25E-2</v>
      </c>
      <c r="G3475">
        <v>-1.8520000000000001</v>
      </c>
      <c r="H3475">
        <v>50.957999999999998</v>
      </c>
      <c r="I3475" t="s">
        <v>126</v>
      </c>
      <c r="J3475" t="s">
        <v>3432</v>
      </c>
      <c r="K3475" t="s">
        <v>105</v>
      </c>
    </row>
    <row r="3476" spans="1:11" x14ac:dyDescent="0.3">
      <c r="A3476" t="s">
        <v>5197</v>
      </c>
      <c r="B3476" t="s">
        <v>53</v>
      </c>
      <c r="C3476">
        <v>11</v>
      </c>
      <c r="D3476">
        <v>2</v>
      </c>
      <c r="E3476">
        <v>1961</v>
      </c>
      <c r="F3476" s="6">
        <v>0.79166666666666663</v>
      </c>
      <c r="G3476">
        <v>-2.351</v>
      </c>
      <c r="H3476">
        <v>48.856999999999999</v>
      </c>
      <c r="I3476" t="s">
        <v>126</v>
      </c>
      <c r="J3476" t="s">
        <v>155</v>
      </c>
      <c r="K3476" t="s">
        <v>105</v>
      </c>
    </row>
    <row r="3477" spans="1:11" x14ac:dyDescent="0.3">
      <c r="A3477" t="s">
        <v>5198</v>
      </c>
      <c r="B3477" t="s">
        <v>53</v>
      </c>
      <c r="C3477">
        <v>1</v>
      </c>
      <c r="D3477">
        <v>1</v>
      </c>
      <c r="E3477">
        <v>1958</v>
      </c>
      <c r="F3477" s="6">
        <v>0.91666666666666663</v>
      </c>
      <c r="G3477">
        <v>3.3650000000000002</v>
      </c>
      <c r="H3477">
        <v>47.747999999999998</v>
      </c>
      <c r="I3477" t="s">
        <v>126</v>
      </c>
      <c r="J3477" t="s">
        <v>2166</v>
      </c>
      <c r="K3477" t="s">
        <v>105</v>
      </c>
    </row>
    <row r="3478" spans="1:11" x14ac:dyDescent="0.3">
      <c r="A3478" t="s">
        <v>5199</v>
      </c>
      <c r="B3478" t="s">
        <v>53</v>
      </c>
      <c r="C3478">
        <v>3</v>
      </c>
      <c r="D3478">
        <v>11</v>
      </c>
      <c r="E3478">
        <v>1938</v>
      </c>
      <c r="F3478" s="6">
        <v>0.1423611111111111</v>
      </c>
      <c r="G3478">
        <v>-2.351</v>
      </c>
      <c r="H3478">
        <v>48.856999999999999</v>
      </c>
      <c r="I3478" t="s">
        <v>108</v>
      </c>
      <c r="J3478" t="s">
        <v>155</v>
      </c>
      <c r="K3478" t="s">
        <v>105</v>
      </c>
    </row>
    <row r="3479" spans="1:11" x14ac:dyDescent="0.3">
      <c r="A3479" t="s">
        <v>5200</v>
      </c>
      <c r="B3479" t="s">
        <v>53</v>
      </c>
      <c r="C3479">
        <v>21</v>
      </c>
      <c r="D3479">
        <v>3</v>
      </c>
      <c r="E3479">
        <v>1931</v>
      </c>
      <c r="F3479" s="6">
        <v>0.4375</v>
      </c>
      <c r="G3479">
        <v>-2.351</v>
      </c>
      <c r="H3479">
        <v>48.856999999999999</v>
      </c>
      <c r="I3479" t="s">
        <v>108</v>
      </c>
      <c r="J3479" t="s">
        <v>155</v>
      </c>
      <c r="K3479" t="s">
        <v>105</v>
      </c>
    </row>
    <row r="3480" spans="1:11" x14ac:dyDescent="0.3">
      <c r="A3480" t="s">
        <v>5201</v>
      </c>
      <c r="B3480" t="s">
        <v>53</v>
      </c>
      <c r="C3480">
        <v>26</v>
      </c>
      <c r="D3480">
        <v>3</v>
      </c>
      <c r="E3480">
        <v>1952</v>
      </c>
      <c r="F3480" s="6">
        <v>0.2361111111111111</v>
      </c>
      <c r="G3480">
        <v>-2.5329999999999999</v>
      </c>
      <c r="H3480">
        <v>48.720999999999997</v>
      </c>
      <c r="I3480" t="s">
        <v>126</v>
      </c>
      <c r="J3480" t="s">
        <v>863</v>
      </c>
      <c r="K3480" t="s">
        <v>105</v>
      </c>
    </row>
    <row r="3481" spans="1:11" x14ac:dyDescent="0.3">
      <c r="A3481" t="s">
        <v>5202</v>
      </c>
      <c r="B3481" t="s">
        <v>53</v>
      </c>
      <c r="C3481">
        <v>22</v>
      </c>
      <c r="D3481">
        <v>3</v>
      </c>
      <c r="E3481">
        <v>1953</v>
      </c>
      <c r="F3481" s="6">
        <v>0.21875</v>
      </c>
      <c r="G3481">
        <v>1.68</v>
      </c>
      <c r="H3481">
        <v>48.112000000000002</v>
      </c>
      <c r="I3481" t="s">
        <v>126</v>
      </c>
      <c r="J3481" t="s">
        <v>1113</v>
      </c>
      <c r="K3481" t="s">
        <v>105</v>
      </c>
    </row>
    <row r="3482" spans="1:11" x14ac:dyDescent="0.3">
      <c r="A3482" t="s">
        <v>5203</v>
      </c>
      <c r="B3482" t="s">
        <v>53</v>
      </c>
      <c r="C3482">
        <v>17</v>
      </c>
      <c r="D3482">
        <v>8</v>
      </c>
      <c r="E3482">
        <v>1946</v>
      </c>
      <c r="F3482" s="6">
        <v>2.0833333333333332E-2</v>
      </c>
      <c r="G3482">
        <v>-2.1789999999999998</v>
      </c>
      <c r="H3482">
        <v>48.877000000000002</v>
      </c>
      <c r="I3482" t="s">
        <v>126</v>
      </c>
      <c r="J3482" t="s">
        <v>5204</v>
      </c>
      <c r="K3482" t="s">
        <v>105</v>
      </c>
    </row>
    <row r="3483" spans="1:11" x14ac:dyDescent="0.3">
      <c r="A3483" t="s">
        <v>5205</v>
      </c>
      <c r="B3483" t="s">
        <v>53</v>
      </c>
      <c r="C3483">
        <v>29</v>
      </c>
      <c r="D3483">
        <v>7</v>
      </c>
      <c r="E3483">
        <v>1960</v>
      </c>
      <c r="F3483" s="6">
        <v>0.88888888888888884</v>
      </c>
      <c r="G3483">
        <v>-7.266</v>
      </c>
      <c r="H3483">
        <v>43.703000000000003</v>
      </c>
      <c r="I3483" t="s">
        <v>126</v>
      </c>
      <c r="J3483" t="s">
        <v>575</v>
      </c>
      <c r="K3483" t="s">
        <v>105</v>
      </c>
    </row>
    <row r="3484" spans="1:11" x14ac:dyDescent="0.3">
      <c r="A3484" t="s">
        <v>5206</v>
      </c>
      <c r="B3484" t="s">
        <v>53</v>
      </c>
      <c r="C3484">
        <v>20</v>
      </c>
      <c r="D3484">
        <v>5</v>
      </c>
      <c r="E3484">
        <v>1955</v>
      </c>
      <c r="F3484" s="6">
        <v>8.3333333333333329E-2</v>
      </c>
      <c r="G3484">
        <v>-9.1880000000000006</v>
      </c>
      <c r="H3484">
        <v>45.463999999999999</v>
      </c>
      <c r="I3484" t="s">
        <v>126</v>
      </c>
      <c r="J3484" t="s">
        <v>286</v>
      </c>
      <c r="K3484" t="s">
        <v>105</v>
      </c>
    </row>
    <row r="3485" spans="1:11" x14ac:dyDescent="0.3">
      <c r="A3485" t="s">
        <v>5207</v>
      </c>
      <c r="B3485" t="s">
        <v>53</v>
      </c>
      <c r="C3485">
        <v>2</v>
      </c>
      <c r="D3485">
        <v>7</v>
      </c>
      <c r="E3485">
        <v>1911</v>
      </c>
      <c r="F3485" s="6">
        <v>0.47916666666666669</v>
      </c>
      <c r="G3485">
        <v>-12.042999999999999</v>
      </c>
      <c r="H3485">
        <v>44.220999999999997</v>
      </c>
      <c r="I3485" t="s">
        <v>126</v>
      </c>
      <c r="J3485" t="s">
        <v>731</v>
      </c>
      <c r="K3485" t="s">
        <v>105</v>
      </c>
    </row>
    <row r="3486" spans="1:11" x14ac:dyDescent="0.3">
      <c r="A3486" t="s">
        <v>5208</v>
      </c>
      <c r="B3486" t="s">
        <v>53</v>
      </c>
      <c r="C3486">
        <v>30</v>
      </c>
      <c r="D3486">
        <v>3</v>
      </c>
      <c r="E3486">
        <v>1976</v>
      </c>
      <c r="F3486" s="6">
        <v>0.94791666666666663</v>
      </c>
      <c r="G3486">
        <v>-12.494</v>
      </c>
      <c r="H3486">
        <v>41.890999999999998</v>
      </c>
      <c r="I3486" t="s">
        <v>126</v>
      </c>
      <c r="J3486" t="s">
        <v>297</v>
      </c>
      <c r="K3486" t="s">
        <v>105</v>
      </c>
    </row>
    <row r="3487" spans="1:11" x14ac:dyDescent="0.3">
      <c r="A3487" t="s">
        <v>5209</v>
      </c>
      <c r="B3487" t="s">
        <v>53</v>
      </c>
      <c r="C3487">
        <v>11</v>
      </c>
      <c r="D3487">
        <v>2</v>
      </c>
      <c r="E3487">
        <v>1927</v>
      </c>
      <c r="F3487" s="6">
        <v>0.5625</v>
      </c>
      <c r="G3487">
        <v>-9.1809999999999992</v>
      </c>
      <c r="H3487">
        <v>48.777000000000001</v>
      </c>
      <c r="I3487" t="s">
        <v>126</v>
      </c>
      <c r="J3487" t="s">
        <v>842</v>
      </c>
      <c r="K3487" t="s">
        <v>105</v>
      </c>
    </row>
    <row r="3488" spans="1:11" x14ac:dyDescent="0.3">
      <c r="A3488" t="s">
        <v>5210</v>
      </c>
      <c r="B3488" t="s">
        <v>53</v>
      </c>
      <c r="C3488">
        <v>23</v>
      </c>
      <c r="D3488">
        <v>5</v>
      </c>
      <c r="E3488">
        <v>1927</v>
      </c>
      <c r="F3488" s="6">
        <v>0.25</v>
      </c>
      <c r="G3488">
        <v>-21.007999999999999</v>
      </c>
      <c r="H3488">
        <v>52.234999999999999</v>
      </c>
      <c r="I3488" t="s">
        <v>126</v>
      </c>
      <c r="J3488" t="s">
        <v>5211</v>
      </c>
      <c r="K3488" t="s">
        <v>105</v>
      </c>
    </row>
    <row r="3489" spans="1:11" x14ac:dyDescent="0.3">
      <c r="A3489" t="s">
        <v>5212</v>
      </c>
      <c r="B3489" t="s">
        <v>53</v>
      </c>
      <c r="C3489">
        <v>19</v>
      </c>
      <c r="D3489">
        <v>10</v>
      </c>
      <c r="E3489">
        <v>1969</v>
      </c>
      <c r="F3489" s="6">
        <v>0.52430555555555558</v>
      </c>
      <c r="G3489">
        <v>-8.1059999999999999</v>
      </c>
      <c r="H3489">
        <v>47.902999999999999</v>
      </c>
      <c r="I3489" t="s">
        <v>126</v>
      </c>
      <c r="J3489" t="s">
        <v>5213</v>
      </c>
      <c r="K3489" t="s">
        <v>105</v>
      </c>
    </row>
    <row r="3490" spans="1:11" x14ac:dyDescent="0.3">
      <c r="A3490" t="s">
        <v>5214</v>
      </c>
      <c r="B3490" t="s">
        <v>53</v>
      </c>
      <c r="C3490">
        <v>29</v>
      </c>
      <c r="D3490">
        <v>12</v>
      </c>
      <c r="E3490">
        <v>1937</v>
      </c>
      <c r="F3490" s="6">
        <v>0.72916666666666663</v>
      </c>
      <c r="G3490">
        <v>-9.4329999999999998</v>
      </c>
      <c r="H3490">
        <v>54.78</v>
      </c>
      <c r="I3490" t="s">
        <v>126</v>
      </c>
      <c r="J3490" t="s">
        <v>5215</v>
      </c>
      <c r="K3490" t="s">
        <v>105</v>
      </c>
    </row>
    <row r="3491" spans="1:11" x14ac:dyDescent="0.3">
      <c r="A3491" t="s">
        <v>5216</v>
      </c>
      <c r="B3491" t="s">
        <v>53</v>
      </c>
      <c r="C3491">
        <v>3</v>
      </c>
      <c r="D3491">
        <v>11</v>
      </c>
      <c r="E3491">
        <v>1925</v>
      </c>
      <c r="F3491" s="6">
        <v>0.28125</v>
      </c>
      <c r="G3491">
        <v>-6.6950000000000003</v>
      </c>
      <c r="H3491">
        <v>51.198</v>
      </c>
      <c r="I3491" t="s">
        <v>126</v>
      </c>
      <c r="J3491" t="s">
        <v>5217</v>
      </c>
      <c r="K3491" t="s">
        <v>105</v>
      </c>
    </row>
    <row r="3492" spans="1:11" x14ac:dyDescent="0.3">
      <c r="A3492" t="s">
        <v>5218</v>
      </c>
      <c r="B3492" t="s">
        <v>53</v>
      </c>
      <c r="C3492">
        <v>23</v>
      </c>
      <c r="D3492">
        <v>3</v>
      </c>
      <c r="E3492">
        <v>1868</v>
      </c>
      <c r="F3492" s="6">
        <v>0.16666666666666666</v>
      </c>
      <c r="G3492">
        <v>-11.457000000000001</v>
      </c>
      <c r="H3492">
        <v>49.281999999999996</v>
      </c>
      <c r="I3492" t="s">
        <v>208</v>
      </c>
      <c r="J3492" t="s">
        <v>5219</v>
      </c>
      <c r="K3492" t="s">
        <v>105</v>
      </c>
    </row>
    <row r="3493" spans="1:11" x14ac:dyDescent="0.3">
      <c r="A3493" t="s">
        <v>5220</v>
      </c>
      <c r="B3493" t="s">
        <v>168</v>
      </c>
      <c r="C3493">
        <v>11</v>
      </c>
      <c r="D3493">
        <v>2</v>
      </c>
      <c r="E3493">
        <v>1963</v>
      </c>
      <c r="F3493" s="6">
        <v>0.18958333333333333</v>
      </c>
      <c r="G3493">
        <v>80.164000000000001</v>
      </c>
      <c r="H3493">
        <v>25.934000000000001</v>
      </c>
      <c r="I3493" t="s">
        <v>144</v>
      </c>
      <c r="J3493" t="s">
        <v>5221</v>
      </c>
      <c r="K3493" t="s">
        <v>105</v>
      </c>
    </row>
    <row r="3494" spans="1:11" x14ac:dyDescent="0.3">
      <c r="A3494" t="s">
        <v>5222</v>
      </c>
      <c r="B3494" t="s">
        <v>168</v>
      </c>
      <c r="C3494">
        <v>19</v>
      </c>
      <c r="D3494">
        <v>1</v>
      </c>
      <c r="E3494">
        <v>1947</v>
      </c>
      <c r="F3494" s="6">
        <v>0.91666666666666663</v>
      </c>
      <c r="G3494">
        <v>71.058999999999997</v>
      </c>
      <c r="H3494">
        <v>42.359000000000002</v>
      </c>
      <c r="I3494" t="s">
        <v>144</v>
      </c>
      <c r="J3494" t="s">
        <v>176</v>
      </c>
      <c r="K3494" t="s">
        <v>105</v>
      </c>
    </row>
    <row r="3495" spans="1:11" x14ac:dyDescent="0.3">
      <c r="A3495" t="s">
        <v>5223</v>
      </c>
      <c r="B3495" t="s">
        <v>168</v>
      </c>
      <c r="C3495">
        <v>14</v>
      </c>
      <c r="D3495">
        <v>2</v>
      </c>
      <c r="E3495">
        <v>1934</v>
      </c>
      <c r="F3495" s="6">
        <v>0.5</v>
      </c>
      <c r="G3495">
        <v>-8.68</v>
      </c>
      <c r="H3495">
        <v>49.402000000000001</v>
      </c>
      <c r="I3495" t="s">
        <v>126</v>
      </c>
      <c r="J3495" t="s">
        <v>592</v>
      </c>
      <c r="K3495" t="s">
        <v>105</v>
      </c>
    </row>
    <row r="3496" spans="1:11" x14ac:dyDescent="0.3">
      <c r="A3496" t="s">
        <v>5224</v>
      </c>
      <c r="B3496" t="s">
        <v>53</v>
      </c>
      <c r="C3496">
        <v>2</v>
      </c>
      <c r="D3496">
        <v>8</v>
      </c>
      <c r="E3496">
        <v>1980</v>
      </c>
      <c r="F3496" s="6">
        <v>0.4513888888888889</v>
      </c>
      <c r="G3496">
        <v>-121.075</v>
      </c>
      <c r="H3496">
        <v>14.688000000000001</v>
      </c>
      <c r="I3496" t="s">
        <v>326</v>
      </c>
      <c r="J3496" t="s">
        <v>5225</v>
      </c>
      <c r="K3496" t="s">
        <v>105</v>
      </c>
    </row>
    <row r="3497" spans="1:11" x14ac:dyDescent="0.3">
      <c r="A3497" t="s">
        <v>5226</v>
      </c>
      <c r="B3497" t="s">
        <v>53</v>
      </c>
      <c r="C3497">
        <v>7</v>
      </c>
      <c r="D3497">
        <v>8</v>
      </c>
      <c r="E3497">
        <v>1886</v>
      </c>
      <c r="F3497" s="6">
        <v>0.85416666666666663</v>
      </c>
      <c r="G3497">
        <v>-11.347</v>
      </c>
      <c r="H3497">
        <v>44.494</v>
      </c>
      <c r="I3497" t="s">
        <v>203</v>
      </c>
      <c r="J3497" t="s">
        <v>777</v>
      </c>
      <c r="K3497" t="s">
        <v>105</v>
      </c>
    </row>
    <row r="3498" spans="1:11" x14ac:dyDescent="0.3">
      <c r="A3498" t="s">
        <v>5227</v>
      </c>
      <c r="B3498" t="s">
        <v>53</v>
      </c>
      <c r="C3498">
        <v>24</v>
      </c>
      <c r="D3498">
        <v>5</v>
      </c>
      <c r="E3498">
        <v>1924</v>
      </c>
      <c r="F3498" s="6">
        <v>0.32291666666666669</v>
      </c>
      <c r="G3498">
        <v>-11.347</v>
      </c>
      <c r="H3498">
        <v>44.494</v>
      </c>
      <c r="I3498" t="s">
        <v>126</v>
      </c>
      <c r="J3498" t="s">
        <v>777</v>
      </c>
      <c r="K3498" t="s">
        <v>105</v>
      </c>
    </row>
    <row r="3499" spans="1:11" x14ac:dyDescent="0.3">
      <c r="A3499" t="s">
        <v>5228</v>
      </c>
      <c r="B3499" t="s">
        <v>53</v>
      </c>
      <c r="C3499">
        <v>13</v>
      </c>
      <c r="D3499">
        <v>4</v>
      </c>
      <c r="E3499">
        <v>1932</v>
      </c>
      <c r="F3499" s="6">
        <v>0.45833333333333331</v>
      </c>
      <c r="G3499">
        <v>-11.8</v>
      </c>
      <c r="H3499">
        <v>44.7</v>
      </c>
      <c r="I3499" t="s">
        <v>126</v>
      </c>
      <c r="J3499" t="s">
        <v>5229</v>
      </c>
      <c r="K3499" t="s">
        <v>105</v>
      </c>
    </row>
    <row r="3500" spans="1:11" x14ac:dyDescent="0.3">
      <c r="A3500" t="s">
        <v>5230</v>
      </c>
      <c r="B3500" t="s">
        <v>53</v>
      </c>
      <c r="C3500">
        <v>16</v>
      </c>
      <c r="D3500">
        <v>10</v>
      </c>
      <c r="E3500">
        <v>1906</v>
      </c>
      <c r="F3500" s="6">
        <v>7.8472222222222221E-2</v>
      </c>
      <c r="G3500">
        <v>-12.218</v>
      </c>
      <c r="H3500">
        <v>46.14</v>
      </c>
      <c r="I3500" t="s">
        <v>126</v>
      </c>
      <c r="J3500" t="s">
        <v>5231</v>
      </c>
      <c r="K3500" t="s">
        <v>105</v>
      </c>
    </row>
    <row r="3501" spans="1:11" x14ac:dyDescent="0.3">
      <c r="A3501" t="s">
        <v>5232</v>
      </c>
      <c r="B3501" t="s">
        <v>53</v>
      </c>
      <c r="C3501">
        <v>20</v>
      </c>
      <c r="D3501">
        <v>8</v>
      </c>
      <c r="E3501">
        <v>1885</v>
      </c>
      <c r="F3501" s="6">
        <v>0.59375</v>
      </c>
      <c r="G3501">
        <v>-11.613</v>
      </c>
      <c r="H3501">
        <v>44.076000000000001</v>
      </c>
      <c r="I3501" t="s">
        <v>203</v>
      </c>
      <c r="J3501" t="s">
        <v>5233</v>
      </c>
      <c r="K3501" t="s">
        <v>105</v>
      </c>
    </row>
    <row r="3502" spans="1:11" x14ac:dyDescent="0.3">
      <c r="A3502" t="s">
        <v>5234</v>
      </c>
      <c r="B3502" t="s">
        <v>53</v>
      </c>
      <c r="C3502">
        <v>15</v>
      </c>
      <c r="D3502">
        <v>7</v>
      </c>
      <c r="E3502">
        <v>1915</v>
      </c>
      <c r="F3502" s="6">
        <v>0.63541666666666663</v>
      </c>
      <c r="G3502">
        <v>-11.377000000000001</v>
      </c>
      <c r="H3502">
        <v>44.648000000000003</v>
      </c>
      <c r="I3502" t="s">
        <v>126</v>
      </c>
      <c r="J3502" t="s">
        <v>5235</v>
      </c>
      <c r="K3502" t="s">
        <v>105</v>
      </c>
    </row>
    <row r="3503" spans="1:11" x14ac:dyDescent="0.3">
      <c r="A3503" t="s">
        <v>5236</v>
      </c>
      <c r="B3503" t="s">
        <v>53</v>
      </c>
      <c r="C3503">
        <v>27</v>
      </c>
      <c r="D3503">
        <v>10</v>
      </c>
      <c r="E3503">
        <v>1890</v>
      </c>
      <c r="F3503" s="6">
        <v>0.47916666666666669</v>
      </c>
      <c r="G3503">
        <v>-9.1880000000000006</v>
      </c>
      <c r="H3503">
        <v>45.463999999999999</v>
      </c>
      <c r="I3503" t="s">
        <v>203</v>
      </c>
      <c r="J3503" t="s">
        <v>286</v>
      </c>
      <c r="K3503" t="s">
        <v>105</v>
      </c>
    </row>
    <row r="3504" spans="1:11" x14ac:dyDescent="0.3">
      <c r="A3504" t="s">
        <v>5237</v>
      </c>
      <c r="B3504" t="s">
        <v>53</v>
      </c>
      <c r="C3504">
        <v>6</v>
      </c>
      <c r="D3504">
        <v>4</v>
      </c>
      <c r="E3504">
        <v>1895</v>
      </c>
      <c r="F3504" s="6">
        <v>0.375</v>
      </c>
      <c r="G3504">
        <v>-11.813000000000001</v>
      </c>
      <c r="H3504">
        <v>44.399000000000001</v>
      </c>
      <c r="I3504" t="s">
        <v>126</v>
      </c>
      <c r="J3504" t="s">
        <v>5238</v>
      </c>
      <c r="K3504" t="s">
        <v>105</v>
      </c>
    </row>
    <row r="3505" spans="1:11" x14ac:dyDescent="0.3">
      <c r="A3505" t="s">
        <v>5239</v>
      </c>
      <c r="B3505" t="s">
        <v>53</v>
      </c>
      <c r="C3505">
        <v>23</v>
      </c>
      <c r="D3505">
        <v>12</v>
      </c>
      <c r="E3505">
        <v>1916</v>
      </c>
      <c r="F3505" s="6">
        <v>0.97916666666666663</v>
      </c>
      <c r="G3505">
        <v>-9.1880000000000006</v>
      </c>
      <c r="H3505">
        <v>45.463999999999999</v>
      </c>
      <c r="I3505" t="s">
        <v>126</v>
      </c>
      <c r="J3505" t="s">
        <v>286</v>
      </c>
      <c r="K3505" t="s">
        <v>105</v>
      </c>
    </row>
    <row r="3506" spans="1:11" x14ac:dyDescent="0.3">
      <c r="A3506" t="s">
        <v>5240</v>
      </c>
      <c r="B3506" t="s">
        <v>53</v>
      </c>
      <c r="C3506">
        <v>28</v>
      </c>
      <c r="D3506">
        <v>2</v>
      </c>
      <c r="E3506">
        <v>1942</v>
      </c>
      <c r="F3506" s="6">
        <v>0.1875</v>
      </c>
      <c r="G3506">
        <v>-13.46</v>
      </c>
      <c r="H3506">
        <v>45.917000000000002</v>
      </c>
      <c r="I3506" t="s">
        <v>190</v>
      </c>
      <c r="J3506" t="s">
        <v>5241</v>
      </c>
      <c r="K3506" t="s">
        <v>105</v>
      </c>
    </row>
    <row r="3507" spans="1:11" x14ac:dyDescent="0.3">
      <c r="A3507" t="s">
        <v>5242</v>
      </c>
      <c r="B3507" t="s">
        <v>53</v>
      </c>
      <c r="C3507">
        <v>8</v>
      </c>
      <c r="D3507">
        <v>8</v>
      </c>
      <c r="E3507">
        <v>1919</v>
      </c>
      <c r="F3507" s="6">
        <v>0.14583333333333334</v>
      </c>
      <c r="G3507">
        <v>-14.465999999999999</v>
      </c>
      <c r="H3507">
        <v>40.750999999999998</v>
      </c>
      <c r="I3507" t="s">
        <v>190</v>
      </c>
      <c r="J3507" t="s">
        <v>5243</v>
      </c>
      <c r="K3507" t="s">
        <v>105</v>
      </c>
    </row>
    <row r="3508" spans="1:11" x14ac:dyDescent="0.3">
      <c r="A3508" t="s">
        <v>5244</v>
      </c>
      <c r="B3508" t="s">
        <v>168</v>
      </c>
      <c r="C3508">
        <v>24</v>
      </c>
      <c r="D3508">
        <v>2</v>
      </c>
      <c r="E3508">
        <v>1930</v>
      </c>
      <c r="F3508" s="6">
        <v>0.66666666666666663</v>
      </c>
      <c r="G3508">
        <v>-2.78</v>
      </c>
      <c r="H3508">
        <v>50.42</v>
      </c>
      <c r="I3508" t="s">
        <v>108</v>
      </c>
      <c r="J3508" t="s">
        <v>5245</v>
      </c>
      <c r="K3508" t="s">
        <v>105</v>
      </c>
    </row>
    <row r="3509" spans="1:11" x14ac:dyDescent="0.3">
      <c r="A3509" t="s">
        <v>5246</v>
      </c>
      <c r="B3509" t="s">
        <v>53</v>
      </c>
      <c r="C3509">
        <v>14</v>
      </c>
      <c r="D3509">
        <v>3</v>
      </c>
      <c r="E3509">
        <v>1934</v>
      </c>
      <c r="F3509" s="6">
        <v>0.29166666666666669</v>
      </c>
      <c r="G3509">
        <v>-9.282</v>
      </c>
      <c r="H3509">
        <v>45.725999999999999</v>
      </c>
      <c r="I3509" t="s">
        <v>126</v>
      </c>
      <c r="J3509" t="s">
        <v>5247</v>
      </c>
      <c r="K3509" t="s">
        <v>105</v>
      </c>
    </row>
    <row r="3510" spans="1:11" x14ac:dyDescent="0.3">
      <c r="A3510" t="s">
        <v>5248</v>
      </c>
      <c r="B3510" t="s">
        <v>168</v>
      </c>
      <c r="C3510">
        <v>12</v>
      </c>
      <c r="D3510">
        <v>12</v>
      </c>
      <c r="E3510">
        <v>1940</v>
      </c>
      <c r="F3510" s="6">
        <v>0.63055555555555554</v>
      </c>
      <c r="G3510">
        <v>-117.85299999999999</v>
      </c>
      <c r="H3510">
        <v>33.790999999999997</v>
      </c>
      <c r="I3510" t="s">
        <v>137</v>
      </c>
      <c r="J3510" t="s">
        <v>5249</v>
      </c>
      <c r="K3510" t="s">
        <v>105</v>
      </c>
    </row>
    <row r="3511" spans="1:11" x14ac:dyDescent="0.3">
      <c r="A3511" t="s">
        <v>5250</v>
      </c>
      <c r="B3511" t="s">
        <v>53</v>
      </c>
      <c r="C3511">
        <v>1</v>
      </c>
      <c r="D3511">
        <v>3</v>
      </c>
      <c r="E3511">
        <v>1945</v>
      </c>
      <c r="F3511" s="6">
        <v>0.3659722222222222</v>
      </c>
      <c r="G3511">
        <v>112.02</v>
      </c>
      <c r="H3511">
        <v>46.591000000000001</v>
      </c>
      <c r="I3511" t="s">
        <v>104</v>
      </c>
      <c r="J3511" t="s">
        <v>5251</v>
      </c>
      <c r="K3511" t="s">
        <v>105</v>
      </c>
    </row>
    <row r="3512" spans="1:11" x14ac:dyDescent="0.3">
      <c r="A3512" t="s">
        <v>5252</v>
      </c>
      <c r="B3512" t="s">
        <v>53</v>
      </c>
      <c r="C3512">
        <v>7</v>
      </c>
      <c r="D3512">
        <v>10</v>
      </c>
      <c r="E3512">
        <v>1921</v>
      </c>
      <c r="F3512" s="6">
        <v>0.48958333333333331</v>
      </c>
      <c r="G3512">
        <v>-6.7629999999999999</v>
      </c>
      <c r="H3512">
        <v>51.435000000000002</v>
      </c>
      <c r="I3512" t="s">
        <v>126</v>
      </c>
      <c r="J3512" t="s">
        <v>5253</v>
      </c>
      <c r="K3512" t="s">
        <v>105</v>
      </c>
    </row>
    <row r="3513" spans="1:11" x14ac:dyDescent="0.3">
      <c r="A3513" t="s">
        <v>5254</v>
      </c>
      <c r="B3513" t="s">
        <v>53</v>
      </c>
      <c r="C3513">
        <v>21</v>
      </c>
      <c r="D3513">
        <v>3</v>
      </c>
      <c r="E3513">
        <v>1941</v>
      </c>
      <c r="F3513" s="6">
        <v>8.3333333333333329E-2</v>
      </c>
      <c r="G3513">
        <v>-2.7269999999999999</v>
      </c>
      <c r="H3513">
        <v>50.856000000000002</v>
      </c>
      <c r="I3513" t="s">
        <v>190</v>
      </c>
      <c r="J3513" t="s">
        <v>5255</v>
      </c>
      <c r="K3513" t="s">
        <v>105</v>
      </c>
    </row>
    <row r="3514" spans="1:11" x14ac:dyDescent="0.3">
      <c r="A3514" t="s">
        <v>5256</v>
      </c>
      <c r="B3514" t="s">
        <v>53</v>
      </c>
      <c r="C3514">
        <v>15</v>
      </c>
      <c r="D3514">
        <v>9</v>
      </c>
      <c r="E3514">
        <v>1968</v>
      </c>
      <c r="F3514" s="6">
        <v>0.73611111111111116</v>
      </c>
      <c r="G3514">
        <v>-5.5</v>
      </c>
      <c r="H3514">
        <v>50.963999999999999</v>
      </c>
      <c r="I3514" t="s">
        <v>126</v>
      </c>
      <c r="J3514" t="s">
        <v>5257</v>
      </c>
      <c r="K3514" t="s">
        <v>105</v>
      </c>
    </row>
    <row r="3515" spans="1:11" x14ac:dyDescent="0.3">
      <c r="A3515" t="s">
        <v>5258</v>
      </c>
      <c r="B3515" t="s">
        <v>168</v>
      </c>
      <c r="C3515">
        <v>3</v>
      </c>
      <c r="D3515">
        <v>9</v>
      </c>
      <c r="E3515">
        <v>1914</v>
      </c>
      <c r="F3515" s="6">
        <v>4.1666666666666664E-2</v>
      </c>
      <c r="G3515">
        <v>-122.44199999999999</v>
      </c>
      <c r="H3515">
        <v>47.253</v>
      </c>
      <c r="I3515" t="s">
        <v>137</v>
      </c>
      <c r="J3515" t="s">
        <v>4395</v>
      </c>
      <c r="K3515" t="s">
        <v>105</v>
      </c>
    </row>
    <row r="3516" spans="1:11" x14ac:dyDescent="0.3">
      <c r="A3516" t="s">
        <v>5259</v>
      </c>
      <c r="B3516" t="s">
        <v>53</v>
      </c>
      <c r="C3516">
        <v>11</v>
      </c>
      <c r="D3516">
        <v>8</v>
      </c>
      <c r="E3516">
        <v>1971</v>
      </c>
      <c r="F3516" s="6">
        <v>0.27430555555555558</v>
      </c>
      <c r="G3516">
        <v>-4.7720000000000002</v>
      </c>
      <c r="H3516">
        <v>45.585999999999999</v>
      </c>
      <c r="I3516" t="s">
        <v>126</v>
      </c>
      <c r="J3516" t="s">
        <v>5260</v>
      </c>
      <c r="K3516" t="s">
        <v>105</v>
      </c>
    </row>
    <row r="3517" spans="1:11" x14ac:dyDescent="0.3">
      <c r="A3517" t="s">
        <v>5261</v>
      </c>
      <c r="B3517" t="s">
        <v>53</v>
      </c>
      <c r="C3517">
        <v>23</v>
      </c>
      <c r="D3517">
        <v>1</v>
      </c>
      <c r="E3517">
        <v>1910</v>
      </c>
      <c r="F3517" s="6">
        <v>0.625</v>
      </c>
      <c r="G3517">
        <v>-4.3620000000000001</v>
      </c>
      <c r="H3517">
        <v>50.512</v>
      </c>
      <c r="I3517" t="s">
        <v>108</v>
      </c>
      <c r="J3517" t="s">
        <v>5262</v>
      </c>
      <c r="K3517" t="s">
        <v>105</v>
      </c>
    </row>
    <row r="3518" spans="1:11" x14ac:dyDescent="0.3">
      <c r="A3518" t="s">
        <v>5263</v>
      </c>
      <c r="B3518" t="s">
        <v>53</v>
      </c>
      <c r="C3518">
        <v>12</v>
      </c>
      <c r="D3518">
        <v>8</v>
      </c>
      <c r="E3518">
        <v>1981</v>
      </c>
      <c r="F3518" s="6">
        <v>0.47916666666666669</v>
      </c>
      <c r="G3518">
        <v>-4.6280000000000001</v>
      </c>
      <c r="H3518">
        <v>43.674999999999997</v>
      </c>
      <c r="I3518" t="s">
        <v>190</v>
      </c>
      <c r="J3518" t="s">
        <v>3892</v>
      </c>
      <c r="K3518" t="s">
        <v>105</v>
      </c>
    </row>
    <row r="3519" spans="1:11" x14ac:dyDescent="0.3">
      <c r="A3519" t="s">
        <v>5264</v>
      </c>
      <c r="B3519" t="s">
        <v>53</v>
      </c>
      <c r="C3519">
        <v>11</v>
      </c>
      <c r="D3519">
        <v>12</v>
      </c>
      <c r="E3519">
        <v>1924</v>
      </c>
      <c r="F3519" s="6">
        <v>0.8125</v>
      </c>
      <c r="G3519">
        <v>80.248999999999995</v>
      </c>
      <c r="H3519">
        <v>34.218000000000004</v>
      </c>
      <c r="I3519" t="s">
        <v>144</v>
      </c>
      <c r="J3519" t="s">
        <v>5265</v>
      </c>
      <c r="K3519" t="s">
        <v>105</v>
      </c>
    </row>
    <row r="3520" spans="1:11" x14ac:dyDescent="0.3">
      <c r="A3520" t="s">
        <v>5266</v>
      </c>
      <c r="B3520" t="s">
        <v>53</v>
      </c>
      <c r="C3520">
        <v>28</v>
      </c>
      <c r="D3520">
        <v>12</v>
      </c>
      <c r="E3520">
        <v>1920</v>
      </c>
      <c r="F3520" s="6">
        <v>0.4375</v>
      </c>
      <c r="G3520">
        <v>86.808000000000007</v>
      </c>
      <c r="H3520">
        <v>33.523000000000003</v>
      </c>
      <c r="I3520" t="s">
        <v>104</v>
      </c>
      <c r="J3520" t="s">
        <v>1537</v>
      </c>
      <c r="K3520" t="s">
        <v>105</v>
      </c>
    </row>
    <row r="3521" spans="1:11" x14ac:dyDescent="0.3">
      <c r="A3521" t="s">
        <v>5267</v>
      </c>
      <c r="B3521" t="s">
        <v>53</v>
      </c>
      <c r="C3521">
        <v>16</v>
      </c>
      <c r="D3521">
        <v>12</v>
      </c>
      <c r="E3521">
        <v>1961</v>
      </c>
      <c r="F3521" s="6">
        <v>9.6527777777777782E-2</v>
      </c>
      <c r="G3521">
        <v>-118.24299999999999</v>
      </c>
      <c r="H3521">
        <v>34.052</v>
      </c>
      <c r="I3521" t="s">
        <v>137</v>
      </c>
      <c r="J3521" t="s">
        <v>536</v>
      </c>
      <c r="K3521" t="s">
        <v>105</v>
      </c>
    </row>
    <row r="3522" spans="1:11" x14ac:dyDescent="0.3">
      <c r="A3522" t="s">
        <v>5268</v>
      </c>
      <c r="B3522" t="s">
        <v>168</v>
      </c>
      <c r="C3522">
        <v>22</v>
      </c>
      <c r="D3522">
        <v>12</v>
      </c>
      <c r="E3522">
        <v>1941</v>
      </c>
      <c r="F3522" s="6">
        <v>0.71180555555555558</v>
      </c>
      <c r="G3522">
        <v>-12.569000000000001</v>
      </c>
      <c r="H3522">
        <v>55.676000000000002</v>
      </c>
      <c r="I3522" t="s">
        <v>190</v>
      </c>
      <c r="J3522" t="s">
        <v>3936</v>
      </c>
      <c r="K3522" t="s">
        <v>105</v>
      </c>
    </row>
    <row r="3523" spans="1:11" x14ac:dyDescent="0.3">
      <c r="A3523" t="s">
        <v>5269</v>
      </c>
      <c r="B3523" t="s">
        <v>168</v>
      </c>
      <c r="C3523">
        <v>19</v>
      </c>
      <c r="D3523">
        <v>1</v>
      </c>
      <c r="E3523">
        <v>1946</v>
      </c>
      <c r="F3523" s="6">
        <v>0.85069444444444442</v>
      </c>
      <c r="G3523">
        <v>83.563000000000002</v>
      </c>
      <c r="H3523">
        <v>35.868000000000002</v>
      </c>
      <c r="I3523" t="s">
        <v>144</v>
      </c>
      <c r="J3523" t="s">
        <v>5270</v>
      </c>
      <c r="K3523" t="s">
        <v>105</v>
      </c>
    </row>
    <row r="3524" spans="1:11" x14ac:dyDescent="0.3">
      <c r="A3524" t="s">
        <v>5271</v>
      </c>
      <c r="B3524" t="s">
        <v>168</v>
      </c>
      <c r="C3524">
        <v>8</v>
      </c>
      <c r="D3524">
        <v>4</v>
      </c>
      <c r="E3524">
        <v>1930</v>
      </c>
      <c r="F3524" s="6">
        <v>0.49305555555555558</v>
      </c>
      <c r="G3524">
        <v>-118.24299999999999</v>
      </c>
      <c r="H3524">
        <v>34.052</v>
      </c>
      <c r="I3524" t="s">
        <v>137</v>
      </c>
      <c r="J3524" t="s">
        <v>536</v>
      </c>
      <c r="K3524" t="s">
        <v>105</v>
      </c>
    </row>
    <row r="3525" spans="1:11" x14ac:dyDescent="0.3">
      <c r="A3525" t="s">
        <v>5272</v>
      </c>
      <c r="B3525" t="s">
        <v>168</v>
      </c>
      <c r="C3525">
        <v>13</v>
      </c>
      <c r="D3525">
        <v>12</v>
      </c>
      <c r="E3525">
        <v>1954</v>
      </c>
      <c r="F3525" s="6">
        <v>0.59444444444444444</v>
      </c>
      <c r="G3525">
        <v>75.165999999999997</v>
      </c>
      <c r="H3525">
        <v>39.951000000000001</v>
      </c>
      <c r="I3525" t="s">
        <v>144</v>
      </c>
      <c r="J3525" t="s">
        <v>1606</v>
      </c>
      <c r="K3525" t="s">
        <v>105</v>
      </c>
    </row>
    <row r="3526" spans="1:11" x14ac:dyDescent="0.3">
      <c r="A3526" t="s">
        <v>5273</v>
      </c>
      <c r="B3526" t="s">
        <v>168</v>
      </c>
      <c r="C3526">
        <v>3</v>
      </c>
      <c r="D3526">
        <v>8</v>
      </c>
      <c r="E3526">
        <v>1904</v>
      </c>
      <c r="F3526" s="6">
        <v>0.28125</v>
      </c>
      <c r="G3526">
        <v>-104.67100000000001</v>
      </c>
      <c r="H3526">
        <v>24.023</v>
      </c>
      <c r="I3526" t="s">
        <v>2087</v>
      </c>
      <c r="J3526" t="s">
        <v>5274</v>
      </c>
      <c r="K3526" t="s">
        <v>105</v>
      </c>
    </row>
    <row r="3527" spans="1:11" x14ac:dyDescent="0.3">
      <c r="A3527" t="s">
        <v>5275</v>
      </c>
      <c r="B3527" t="s">
        <v>53</v>
      </c>
      <c r="C3527">
        <v>18</v>
      </c>
      <c r="D3527">
        <v>1</v>
      </c>
      <c r="E3527">
        <v>1937</v>
      </c>
      <c r="F3527" s="6">
        <v>0.95833333333333337</v>
      </c>
      <c r="G3527">
        <v>-7.36</v>
      </c>
      <c r="H3527">
        <v>48.081000000000003</v>
      </c>
      <c r="I3527" t="s">
        <v>108</v>
      </c>
      <c r="J3527" t="s">
        <v>1503</v>
      </c>
      <c r="K3527" t="s">
        <v>105</v>
      </c>
    </row>
    <row r="3528" spans="1:11" x14ac:dyDescent="0.3">
      <c r="A3528" t="s">
        <v>5276</v>
      </c>
      <c r="B3528" t="s">
        <v>53</v>
      </c>
      <c r="C3528">
        <v>1</v>
      </c>
      <c r="D3528">
        <v>10</v>
      </c>
      <c r="E3528">
        <v>1950</v>
      </c>
      <c r="F3528" s="6">
        <v>0.60416666666666663</v>
      </c>
      <c r="G3528">
        <v>-1.33</v>
      </c>
      <c r="H3528">
        <v>47.585999999999999</v>
      </c>
      <c r="I3528" t="s">
        <v>126</v>
      </c>
      <c r="J3528" t="s">
        <v>2483</v>
      </c>
      <c r="K3528" t="s">
        <v>105</v>
      </c>
    </row>
    <row r="3529" spans="1:11" x14ac:dyDescent="0.3">
      <c r="A3529" t="s">
        <v>5277</v>
      </c>
      <c r="B3529" t="s">
        <v>53</v>
      </c>
      <c r="C3529">
        <v>20</v>
      </c>
      <c r="D3529">
        <v>6</v>
      </c>
      <c r="E3529">
        <v>1946</v>
      </c>
      <c r="F3529" s="6">
        <v>0.625</v>
      </c>
      <c r="G3529">
        <v>-13.334</v>
      </c>
      <c r="H3529">
        <v>41.567999999999998</v>
      </c>
      <c r="I3529" t="s">
        <v>190</v>
      </c>
      <c r="J3529" t="s">
        <v>5278</v>
      </c>
      <c r="K3529" t="s">
        <v>105</v>
      </c>
    </row>
    <row r="3530" spans="1:11" x14ac:dyDescent="0.3">
      <c r="A3530" t="s">
        <v>5279</v>
      </c>
      <c r="B3530" t="s">
        <v>53</v>
      </c>
      <c r="C3530">
        <v>16</v>
      </c>
      <c r="D3530">
        <v>12</v>
      </c>
      <c r="E3530">
        <v>1882</v>
      </c>
      <c r="F3530" s="6">
        <v>6.25E-2</v>
      </c>
      <c r="G3530">
        <v>-11.882999999999999</v>
      </c>
      <c r="H3530">
        <v>44.284999999999997</v>
      </c>
      <c r="I3530" t="s">
        <v>203</v>
      </c>
      <c r="J3530" t="s">
        <v>2366</v>
      </c>
      <c r="K3530" t="s">
        <v>105</v>
      </c>
    </row>
    <row r="3531" spans="1:11" x14ac:dyDescent="0.3">
      <c r="A3531" t="s">
        <v>5280</v>
      </c>
      <c r="B3531" t="s">
        <v>53</v>
      </c>
      <c r="C3531">
        <v>13</v>
      </c>
      <c r="D3531">
        <v>8</v>
      </c>
      <c r="E3531">
        <v>1958</v>
      </c>
      <c r="F3531" s="6">
        <v>0.31944444444444442</v>
      </c>
      <c r="G3531">
        <v>-14</v>
      </c>
      <c r="H3531">
        <v>37.811999999999998</v>
      </c>
      <c r="I3531" t="s">
        <v>126</v>
      </c>
      <c r="J3531" t="s">
        <v>5281</v>
      </c>
      <c r="K3531" t="s">
        <v>105</v>
      </c>
    </row>
    <row r="3532" spans="1:11" x14ac:dyDescent="0.3">
      <c r="A3532" t="s">
        <v>5282</v>
      </c>
      <c r="B3532" t="s">
        <v>53</v>
      </c>
      <c r="C3532">
        <v>31</v>
      </c>
      <c r="D3532">
        <v>3</v>
      </c>
      <c r="E3532">
        <v>1977</v>
      </c>
      <c r="F3532" s="6">
        <v>0.19444444444444445</v>
      </c>
      <c r="G3532">
        <v>-8.6180000000000003</v>
      </c>
      <c r="H3532">
        <v>45.445</v>
      </c>
      <c r="I3532" t="s">
        <v>126</v>
      </c>
      <c r="J3532" t="s">
        <v>3558</v>
      </c>
      <c r="K3532" t="s">
        <v>105</v>
      </c>
    </row>
    <row r="3533" spans="1:11" x14ac:dyDescent="0.3">
      <c r="A3533" t="s">
        <v>5283</v>
      </c>
      <c r="B3533" t="s">
        <v>53</v>
      </c>
      <c r="C3533">
        <v>20</v>
      </c>
      <c r="D3533">
        <v>12</v>
      </c>
      <c r="E3533">
        <v>1962</v>
      </c>
      <c r="F3533" s="6">
        <v>0.16666666666666666</v>
      </c>
      <c r="G3533">
        <v>-13.361000000000001</v>
      </c>
      <c r="H3533">
        <v>38.116</v>
      </c>
      <c r="I3533" t="s">
        <v>126</v>
      </c>
      <c r="J3533" t="s">
        <v>717</v>
      </c>
      <c r="K3533" t="s">
        <v>105</v>
      </c>
    </row>
    <row r="3534" spans="1:11" x14ac:dyDescent="0.3">
      <c r="A3534" t="s">
        <v>5284</v>
      </c>
      <c r="B3534" t="s">
        <v>53</v>
      </c>
      <c r="C3534">
        <v>18</v>
      </c>
      <c r="D3534">
        <v>2</v>
      </c>
      <c r="E3534">
        <v>1877</v>
      </c>
      <c r="F3534" s="6">
        <v>0.55208333333333337</v>
      </c>
      <c r="G3534">
        <v>-11.191000000000001</v>
      </c>
      <c r="H3534">
        <v>43.66</v>
      </c>
      <c r="I3534" t="s">
        <v>203</v>
      </c>
      <c r="J3534" t="s">
        <v>5285</v>
      </c>
      <c r="K3534" t="s">
        <v>105</v>
      </c>
    </row>
    <row r="3535" spans="1:11" x14ac:dyDescent="0.3">
      <c r="A3535" t="s">
        <v>5286</v>
      </c>
      <c r="B3535" t="s">
        <v>53</v>
      </c>
      <c r="C3535">
        <v>9</v>
      </c>
      <c r="D3535">
        <v>1</v>
      </c>
      <c r="E3535">
        <v>1928</v>
      </c>
      <c r="F3535" s="6">
        <v>0.625</v>
      </c>
      <c r="G3535">
        <v>-17.216999999999999</v>
      </c>
      <c r="H3535">
        <v>40.997</v>
      </c>
      <c r="I3535" t="s">
        <v>126</v>
      </c>
      <c r="J3535" t="s">
        <v>5287</v>
      </c>
      <c r="K3535" t="s">
        <v>105</v>
      </c>
    </row>
    <row r="3536" spans="1:11" x14ac:dyDescent="0.3">
      <c r="A3536" t="s">
        <v>5288</v>
      </c>
      <c r="B3536" t="s">
        <v>53</v>
      </c>
      <c r="C3536">
        <v>15</v>
      </c>
      <c r="D3536">
        <v>2</v>
      </c>
      <c r="E3536">
        <v>1943</v>
      </c>
      <c r="F3536" s="6">
        <v>0.20833333333333334</v>
      </c>
      <c r="G3536">
        <v>-14.509</v>
      </c>
      <c r="H3536">
        <v>40.908999999999999</v>
      </c>
      <c r="I3536" t="s">
        <v>126</v>
      </c>
      <c r="J3536" t="s">
        <v>5289</v>
      </c>
      <c r="K3536" t="s">
        <v>105</v>
      </c>
    </row>
    <row r="3537" spans="1:11" x14ac:dyDescent="0.3">
      <c r="A3537" t="s">
        <v>5290</v>
      </c>
      <c r="B3537" t="s">
        <v>53</v>
      </c>
      <c r="C3537">
        <v>18</v>
      </c>
      <c r="D3537">
        <v>6</v>
      </c>
      <c r="E3537">
        <v>1899</v>
      </c>
      <c r="F3537" s="6">
        <v>0.83333333333333337</v>
      </c>
      <c r="G3537">
        <v>-11.340999999999999</v>
      </c>
      <c r="H3537">
        <v>45.460999999999999</v>
      </c>
      <c r="I3537" t="s">
        <v>126</v>
      </c>
      <c r="J3537" t="s">
        <v>5291</v>
      </c>
      <c r="K3537" t="s">
        <v>105</v>
      </c>
    </row>
    <row r="3538" spans="1:11" x14ac:dyDescent="0.3">
      <c r="A3538" t="s">
        <v>5292</v>
      </c>
      <c r="B3538" t="s">
        <v>168</v>
      </c>
      <c r="C3538">
        <v>7</v>
      </c>
      <c r="D3538">
        <v>5</v>
      </c>
      <c r="E3538">
        <v>1922</v>
      </c>
      <c r="F3538" s="6">
        <v>0.33333333333333331</v>
      </c>
      <c r="G3538">
        <v>-6.0720000000000001</v>
      </c>
      <c r="H3538">
        <v>43.238</v>
      </c>
      <c r="I3538" t="s">
        <v>126</v>
      </c>
      <c r="J3538" t="s">
        <v>5293</v>
      </c>
      <c r="K3538" t="s">
        <v>105</v>
      </c>
    </row>
    <row r="3539" spans="1:11" x14ac:dyDescent="0.3">
      <c r="A3539" t="s">
        <v>5294</v>
      </c>
      <c r="B3539" t="s">
        <v>168</v>
      </c>
      <c r="C3539">
        <v>23</v>
      </c>
      <c r="D3539">
        <v>9</v>
      </c>
      <c r="E3539">
        <v>1907</v>
      </c>
      <c r="F3539" s="6">
        <v>0.58333333333333337</v>
      </c>
      <c r="G3539">
        <v>0.97599999999999998</v>
      </c>
      <c r="H3539">
        <v>45.945</v>
      </c>
      <c r="I3539" t="s">
        <v>150</v>
      </c>
      <c r="J3539" t="s">
        <v>5295</v>
      </c>
      <c r="K3539" t="s">
        <v>105</v>
      </c>
    </row>
    <row r="3540" spans="1:11" x14ac:dyDescent="0.3">
      <c r="A3540" t="s">
        <v>5296</v>
      </c>
      <c r="B3540" t="s">
        <v>168</v>
      </c>
      <c r="C3540">
        <v>9</v>
      </c>
      <c r="D3540">
        <v>7</v>
      </c>
      <c r="E3540">
        <v>1951</v>
      </c>
      <c r="F3540" s="6">
        <v>0.91666666666666663</v>
      </c>
      <c r="G3540">
        <v>-0.161</v>
      </c>
      <c r="H3540">
        <v>45.648000000000003</v>
      </c>
      <c r="I3540" t="s">
        <v>126</v>
      </c>
      <c r="J3540" t="s">
        <v>5297</v>
      </c>
      <c r="K3540" t="s">
        <v>105</v>
      </c>
    </row>
    <row r="3541" spans="1:11" x14ac:dyDescent="0.3">
      <c r="A3541" t="s">
        <v>5298</v>
      </c>
      <c r="B3541" t="s">
        <v>53</v>
      </c>
      <c r="C3541">
        <v>14</v>
      </c>
      <c r="D3541">
        <v>4</v>
      </c>
      <c r="E3541">
        <v>1947</v>
      </c>
      <c r="F3541" s="6">
        <v>0.90972222222222221</v>
      </c>
      <c r="G3541">
        <v>-2.351</v>
      </c>
      <c r="H3541">
        <v>48.856999999999999</v>
      </c>
      <c r="I3541" t="s">
        <v>126</v>
      </c>
      <c r="J3541" t="s">
        <v>155</v>
      </c>
      <c r="K3541" t="s">
        <v>105</v>
      </c>
    </row>
    <row r="3542" spans="1:11" x14ac:dyDescent="0.3">
      <c r="A3542" t="s">
        <v>5299</v>
      </c>
      <c r="B3542" t="s">
        <v>53</v>
      </c>
      <c r="C3542">
        <v>5</v>
      </c>
      <c r="D3542">
        <v>2</v>
      </c>
      <c r="E3542">
        <v>1954</v>
      </c>
      <c r="F3542" s="6">
        <v>0.95833333333333337</v>
      </c>
      <c r="G3542">
        <v>-2.2709999999999999</v>
      </c>
      <c r="H3542">
        <v>48.917999999999999</v>
      </c>
      <c r="I3542" t="s">
        <v>126</v>
      </c>
      <c r="J3542" t="s">
        <v>5300</v>
      </c>
      <c r="K3542" t="s">
        <v>105</v>
      </c>
    </row>
    <row r="3543" spans="1:11" x14ac:dyDescent="0.3">
      <c r="A3543" t="s">
        <v>5301</v>
      </c>
      <c r="B3543" t="s">
        <v>53</v>
      </c>
      <c r="C3543">
        <v>6</v>
      </c>
      <c r="D3543">
        <v>6</v>
      </c>
      <c r="E3543">
        <v>1968</v>
      </c>
      <c r="F3543" s="6">
        <v>0.71875</v>
      </c>
      <c r="G3543">
        <v>-2.1469999999999998</v>
      </c>
      <c r="H3543">
        <v>48.947000000000003</v>
      </c>
      <c r="I3543" t="s">
        <v>126</v>
      </c>
      <c r="J3543" t="s">
        <v>1509</v>
      </c>
      <c r="K3543" t="s">
        <v>105</v>
      </c>
    </row>
    <row r="3544" spans="1:11" x14ac:dyDescent="0.3">
      <c r="A3544" t="s">
        <v>5302</v>
      </c>
      <c r="B3544" t="s">
        <v>168</v>
      </c>
      <c r="C3544">
        <v>25</v>
      </c>
      <c r="D3544">
        <v>4</v>
      </c>
      <c r="E3544">
        <v>1956</v>
      </c>
      <c r="F3544" s="6">
        <v>0.61458333333333337</v>
      </c>
      <c r="G3544">
        <v>-4.8339999999999996</v>
      </c>
      <c r="H3544">
        <v>45.767000000000003</v>
      </c>
      <c r="I3544" t="s">
        <v>126</v>
      </c>
      <c r="J3544" t="s">
        <v>153</v>
      </c>
      <c r="K3544" t="s">
        <v>105</v>
      </c>
    </row>
    <row r="3545" spans="1:11" x14ac:dyDescent="0.3">
      <c r="A3545" t="s">
        <v>5303</v>
      </c>
      <c r="B3545" t="s">
        <v>53</v>
      </c>
      <c r="C3545">
        <v>28</v>
      </c>
      <c r="D3545">
        <v>1</v>
      </c>
      <c r="E3545">
        <v>1935</v>
      </c>
      <c r="F3545" s="6">
        <v>0.16666666666666666</v>
      </c>
      <c r="G3545">
        <v>-8.4000000000000005E-2</v>
      </c>
      <c r="H3545">
        <v>48.43</v>
      </c>
      <c r="I3545" t="s">
        <v>108</v>
      </c>
      <c r="J3545" t="s">
        <v>1249</v>
      </c>
      <c r="K3545" t="s">
        <v>105</v>
      </c>
    </row>
    <row r="3546" spans="1:11" x14ac:dyDescent="0.3">
      <c r="A3546" t="s">
        <v>5304</v>
      </c>
      <c r="B3546" t="s">
        <v>53</v>
      </c>
      <c r="C3546">
        <v>24</v>
      </c>
      <c r="D3546">
        <v>3</v>
      </c>
      <c r="E3546">
        <v>1944</v>
      </c>
      <c r="F3546" s="6">
        <v>0.2013888888888889</v>
      </c>
      <c r="G3546">
        <v>-2.351</v>
      </c>
      <c r="H3546">
        <v>48.856999999999999</v>
      </c>
      <c r="I3546" t="s">
        <v>126</v>
      </c>
      <c r="J3546" t="s">
        <v>155</v>
      </c>
      <c r="K3546" t="s">
        <v>105</v>
      </c>
    </row>
    <row r="3547" spans="1:11" x14ac:dyDescent="0.3">
      <c r="A3547" t="s">
        <v>5305</v>
      </c>
      <c r="B3547" t="s">
        <v>53</v>
      </c>
      <c r="C3547">
        <v>4</v>
      </c>
      <c r="D3547">
        <v>9</v>
      </c>
      <c r="E3547">
        <v>1928</v>
      </c>
      <c r="F3547" s="6">
        <v>0.16666666666666666</v>
      </c>
      <c r="G3547">
        <v>-9.1509999999999998</v>
      </c>
      <c r="H3547">
        <v>42.305999999999997</v>
      </c>
      <c r="I3547" t="s">
        <v>126</v>
      </c>
      <c r="J3547" t="s">
        <v>5306</v>
      </c>
      <c r="K3547" t="s">
        <v>105</v>
      </c>
    </row>
    <row r="3548" spans="1:11" x14ac:dyDescent="0.3">
      <c r="A3548" t="s">
        <v>5307</v>
      </c>
      <c r="B3548" t="s">
        <v>168</v>
      </c>
      <c r="C3548">
        <v>29</v>
      </c>
      <c r="D3548">
        <v>4</v>
      </c>
      <c r="E3548">
        <v>1948</v>
      </c>
      <c r="F3548" s="6">
        <v>0.47222222222222221</v>
      </c>
      <c r="G3548">
        <v>-2.351</v>
      </c>
      <c r="H3548">
        <v>48.856999999999999</v>
      </c>
      <c r="I3548" t="s">
        <v>126</v>
      </c>
      <c r="J3548" t="s">
        <v>155</v>
      </c>
      <c r="K3548" t="s">
        <v>105</v>
      </c>
    </row>
    <row r="3549" spans="1:11" x14ac:dyDescent="0.3">
      <c r="A3549" t="s">
        <v>5308</v>
      </c>
      <c r="B3549" t="s">
        <v>168</v>
      </c>
      <c r="C3549">
        <v>9</v>
      </c>
      <c r="D3549">
        <v>4</v>
      </c>
      <c r="E3549">
        <v>1931</v>
      </c>
      <c r="F3549" s="6">
        <v>0.45833333333333331</v>
      </c>
      <c r="G3549">
        <v>-2.351</v>
      </c>
      <c r="H3549">
        <v>48.856999999999999</v>
      </c>
      <c r="I3549" t="s">
        <v>108</v>
      </c>
      <c r="J3549" t="s">
        <v>155</v>
      </c>
      <c r="K3549" t="s">
        <v>105</v>
      </c>
    </row>
    <row r="3550" spans="1:11" x14ac:dyDescent="0.3">
      <c r="A3550" t="s">
        <v>5309</v>
      </c>
      <c r="B3550" t="s">
        <v>53</v>
      </c>
      <c r="C3550">
        <v>19</v>
      </c>
      <c r="D3550">
        <v>8</v>
      </c>
      <c r="E3550">
        <v>1944</v>
      </c>
      <c r="F3550" s="6">
        <v>0.5</v>
      </c>
      <c r="G3550">
        <v>-5.5910000000000002</v>
      </c>
      <c r="H3550">
        <v>48.762999999999998</v>
      </c>
      <c r="I3550" t="s">
        <v>190</v>
      </c>
      <c r="J3550" t="s">
        <v>5310</v>
      </c>
      <c r="K3550" t="s">
        <v>105</v>
      </c>
    </row>
    <row r="3551" spans="1:11" x14ac:dyDescent="0.3">
      <c r="A3551" t="s">
        <v>5311</v>
      </c>
      <c r="B3551" t="s">
        <v>53</v>
      </c>
      <c r="C3551">
        <v>2</v>
      </c>
      <c r="D3551">
        <v>9</v>
      </c>
      <c r="E3551">
        <v>1962</v>
      </c>
      <c r="F3551" s="6">
        <v>0.38541666666666669</v>
      </c>
      <c r="G3551">
        <v>-3.4220000000000002</v>
      </c>
      <c r="H3551">
        <v>46.122999999999998</v>
      </c>
      <c r="I3551" t="s">
        <v>126</v>
      </c>
      <c r="J3551" t="s">
        <v>5312</v>
      </c>
      <c r="K3551" t="s">
        <v>105</v>
      </c>
    </row>
    <row r="3552" spans="1:11" x14ac:dyDescent="0.3">
      <c r="A3552" t="s">
        <v>5313</v>
      </c>
      <c r="B3552" t="s">
        <v>53</v>
      </c>
      <c r="C3552">
        <v>25</v>
      </c>
      <c r="D3552">
        <v>8</v>
      </c>
      <c r="E3552">
        <v>1929</v>
      </c>
      <c r="F3552" s="6">
        <v>0.75</v>
      </c>
      <c r="G3552">
        <v>-2.2730000000000001</v>
      </c>
      <c r="H3552">
        <v>48.884</v>
      </c>
      <c r="I3552" t="s">
        <v>126</v>
      </c>
      <c r="J3552" t="s">
        <v>888</v>
      </c>
      <c r="K3552" t="s">
        <v>105</v>
      </c>
    </row>
    <row r="3553" spans="1:11" x14ac:dyDescent="0.3">
      <c r="A3553" t="s">
        <v>5314</v>
      </c>
      <c r="B3553" t="s">
        <v>53</v>
      </c>
      <c r="C3553">
        <v>25</v>
      </c>
      <c r="D3553">
        <v>2</v>
      </c>
      <c r="E3553">
        <v>1968</v>
      </c>
      <c r="F3553" s="6">
        <v>0.4375</v>
      </c>
      <c r="G3553">
        <v>-0.19900000000000001</v>
      </c>
      <c r="H3553">
        <v>48.008000000000003</v>
      </c>
      <c r="I3553" t="s">
        <v>126</v>
      </c>
      <c r="J3553" t="s">
        <v>1988</v>
      </c>
      <c r="K3553" t="s">
        <v>105</v>
      </c>
    </row>
    <row r="3554" spans="1:11" x14ac:dyDescent="0.3">
      <c r="A3554" t="s">
        <v>5315</v>
      </c>
      <c r="B3554" t="s">
        <v>168</v>
      </c>
      <c r="C3554">
        <v>15</v>
      </c>
      <c r="D3554">
        <v>2</v>
      </c>
      <c r="E3554">
        <v>1951</v>
      </c>
      <c r="F3554" s="6">
        <v>0.63541666666666663</v>
      </c>
      <c r="G3554">
        <v>-6.6319999999999997</v>
      </c>
      <c r="H3554">
        <v>46.52</v>
      </c>
      <c r="I3554" t="s">
        <v>126</v>
      </c>
      <c r="J3554" t="s">
        <v>3430</v>
      </c>
      <c r="K3554" t="s">
        <v>105</v>
      </c>
    </row>
    <row r="3555" spans="1:11" x14ac:dyDescent="0.3">
      <c r="A3555" t="s">
        <v>5316</v>
      </c>
      <c r="B3555" t="s">
        <v>53</v>
      </c>
      <c r="C3555">
        <v>10</v>
      </c>
      <c r="D3555">
        <v>2</v>
      </c>
      <c r="E3555">
        <v>1910</v>
      </c>
      <c r="F3555" s="6">
        <v>0.66666666666666663</v>
      </c>
      <c r="G3555">
        <v>-4.9119999999999999</v>
      </c>
      <c r="H3555">
        <v>50.261000000000003</v>
      </c>
      <c r="I3555" t="s">
        <v>108</v>
      </c>
      <c r="J3555" t="s">
        <v>271</v>
      </c>
      <c r="K3555" t="s">
        <v>105</v>
      </c>
    </row>
    <row r="3556" spans="1:11" x14ac:dyDescent="0.3">
      <c r="A3556" t="s">
        <v>5317</v>
      </c>
      <c r="B3556" t="s">
        <v>53</v>
      </c>
      <c r="C3556">
        <v>2</v>
      </c>
      <c r="D3556">
        <v>5</v>
      </c>
      <c r="E3556">
        <v>1959</v>
      </c>
      <c r="F3556" s="6">
        <v>0.78125</v>
      </c>
      <c r="G3556">
        <v>-6.7590000000000003</v>
      </c>
      <c r="H3556">
        <v>47.575000000000003</v>
      </c>
      <c r="I3556" t="s">
        <v>126</v>
      </c>
      <c r="J3556" t="s">
        <v>5318</v>
      </c>
      <c r="K3556" t="s">
        <v>105</v>
      </c>
    </row>
    <row r="3557" spans="1:11" x14ac:dyDescent="0.3">
      <c r="A3557" t="s">
        <v>5319</v>
      </c>
      <c r="B3557" t="s">
        <v>168</v>
      </c>
      <c r="C3557">
        <v>29</v>
      </c>
      <c r="D3557">
        <v>6</v>
      </c>
      <c r="E3557">
        <v>1950</v>
      </c>
      <c r="F3557" s="6">
        <v>0.87847222222222221</v>
      </c>
      <c r="G3557">
        <v>-4.3540000000000001</v>
      </c>
      <c r="H3557">
        <v>50.811</v>
      </c>
      <c r="I3557" t="s">
        <v>126</v>
      </c>
      <c r="J3557" t="s">
        <v>867</v>
      </c>
      <c r="K3557" t="s">
        <v>105</v>
      </c>
    </row>
    <row r="3558" spans="1:11" x14ac:dyDescent="0.3">
      <c r="A3558" t="s">
        <v>5320</v>
      </c>
      <c r="B3558" t="s">
        <v>168</v>
      </c>
      <c r="C3558">
        <v>3</v>
      </c>
      <c r="D3558">
        <v>6</v>
      </c>
      <c r="E3558">
        <v>1952</v>
      </c>
      <c r="F3558" s="6">
        <v>0.82291666666666663</v>
      </c>
      <c r="G3558">
        <v>-2.4180000000000001</v>
      </c>
      <c r="H3558">
        <v>48.84</v>
      </c>
      <c r="I3558" t="s">
        <v>126</v>
      </c>
      <c r="J3558" t="s">
        <v>858</v>
      </c>
      <c r="K3558" t="s">
        <v>105</v>
      </c>
    </row>
    <row r="3559" spans="1:11" x14ac:dyDescent="0.3">
      <c r="A3559" t="s">
        <v>5321</v>
      </c>
      <c r="B3559" t="s">
        <v>53</v>
      </c>
      <c r="C3559">
        <v>30</v>
      </c>
      <c r="D3559">
        <v>7</v>
      </c>
      <c r="E3559">
        <v>1931</v>
      </c>
      <c r="F3559" s="6">
        <v>0.8125</v>
      </c>
      <c r="G3559">
        <v>1.089</v>
      </c>
      <c r="H3559">
        <v>46.072000000000003</v>
      </c>
      <c r="I3559" t="s">
        <v>126</v>
      </c>
      <c r="J3559" t="s">
        <v>5322</v>
      </c>
      <c r="K3559" t="s">
        <v>105</v>
      </c>
    </row>
    <row r="3560" spans="1:11" x14ac:dyDescent="0.3">
      <c r="A3560" t="s">
        <v>5323</v>
      </c>
      <c r="B3560" t="s">
        <v>168</v>
      </c>
      <c r="C3560">
        <v>24</v>
      </c>
      <c r="D3560">
        <v>5</v>
      </c>
      <c r="E3560">
        <v>1944</v>
      </c>
      <c r="F3560" s="6">
        <v>0.58333333333333337</v>
      </c>
      <c r="G3560">
        <v>3.827</v>
      </c>
      <c r="H3560">
        <v>48.576999999999998</v>
      </c>
      <c r="I3560" t="s">
        <v>190</v>
      </c>
      <c r="J3560" t="s">
        <v>5324</v>
      </c>
      <c r="K3560" t="s">
        <v>105</v>
      </c>
    </row>
    <row r="3561" spans="1:11" x14ac:dyDescent="0.3">
      <c r="A3561" t="s">
        <v>5325</v>
      </c>
      <c r="B3561" t="s">
        <v>168</v>
      </c>
      <c r="C3561">
        <v>8</v>
      </c>
      <c r="D3561">
        <v>8</v>
      </c>
      <c r="E3561">
        <v>1920</v>
      </c>
      <c r="F3561" s="6">
        <v>0.625</v>
      </c>
      <c r="G3561">
        <v>4.2999999999999997E-2</v>
      </c>
      <c r="H3561">
        <v>49.231000000000002</v>
      </c>
      <c r="I3561" t="s">
        <v>126</v>
      </c>
      <c r="J3561" t="s">
        <v>5326</v>
      </c>
      <c r="K3561" t="s">
        <v>105</v>
      </c>
    </row>
    <row r="3562" spans="1:11" x14ac:dyDescent="0.3">
      <c r="A3562" t="s">
        <v>5327</v>
      </c>
      <c r="B3562" t="s">
        <v>168</v>
      </c>
      <c r="C3562">
        <v>31</v>
      </c>
      <c r="D3562">
        <v>5</v>
      </c>
      <c r="E3562">
        <v>1973</v>
      </c>
      <c r="F3562" s="6">
        <v>0.91666666666666663</v>
      </c>
      <c r="G3562">
        <v>-5.8609999999999998</v>
      </c>
      <c r="H3562">
        <v>50.591999999999999</v>
      </c>
      <c r="I3562" t="s">
        <v>126</v>
      </c>
      <c r="J3562" t="s">
        <v>4134</v>
      </c>
      <c r="K3562" t="s">
        <v>105</v>
      </c>
    </row>
    <row r="3563" spans="1:11" x14ac:dyDescent="0.3">
      <c r="A3563" t="s">
        <v>5328</v>
      </c>
      <c r="B3563" t="s">
        <v>53</v>
      </c>
      <c r="C3563">
        <v>8</v>
      </c>
      <c r="D3563">
        <v>1</v>
      </c>
      <c r="E3563">
        <v>1950</v>
      </c>
      <c r="F3563" s="6">
        <v>0.86111111111111116</v>
      </c>
      <c r="G3563">
        <v>-2.351</v>
      </c>
      <c r="H3563">
        <v>48.856999999999999</v>
      </c>
      <c r="I3563" t="s">
        <v>126</v>
      </c>
      <c r="J3563" t="s">
        <v>155</v>
      </c>
      <c r="K3563" t="s">
        <v>105</v>
      </c>
    </row>
    <row r="3564" spans="1:11" x14ac:dyDescent="0.3">
      <c r="A3564" t="s">
        <v>5329</v>
      </c>
      <c r="B3564" t="s">
        <v>53</v>
      </c>
      <c r="C3564">
        <v>3</v>
      </c>
      <c r="D3564">
        <v>4</v>
      </c>
      <c r="E3564">
        <v>1931</v>
      </c>
      <c r="F3564" s="6">
        <v>0.52777777777777779</v>
      </c>
      <c r="G3564">
        <v>-0.106</v>
      </c>
      <c r="H3564">
        <v>49.493000000000002</v>
      </c>
      <c r="I3564" t="s">
        <v>108</v>
      </c>
      <c r="J3564" t="s">
        <v>481</v>
      </c>
      <c r="K3564" t="s">
        <v>105</v>
      </c>
    </row>
    <row r="3565" spans="1:11" x14ac:dyDescent="0.3">
      <c r="A3565" t="s">
        <v>5330</v>
      </c>
      <c r="B3565" t="s">
        <v>53</v>
      </c>
      <c r="C3565">
        <v>14</v>
      </c>
      <c r="D3565">
        <v>1</v>
      </c>
      <c r="E3565">
        <v>1955</v>
      </c>
      <c r="F3565" s="6">
        <v>0.29166666666666669</v>
      </c>
      <c r="G3565">
        <v>0.63700000000000001</v>
      </c>
      <c r="H3565">
        <v>45.747999999999998</v>
      </c>
      <c r="I3565" t="s">
        <v>126</v>
      </c>
      <c r="J3565" t="s">
        <v>5331</v>
      </c>
      <c r="K3565" t="s">
        <v>105</v>
      </c>
    </row>
    <row r="3566" spans="1:11" x14ac:dyDescent="0.3">
      <c r="A3566" t="s">
        <v>5332</v>
      </c>
      <c r="B3566" t="s">
        <v>168</v>
      </c>
      <c r="C3566">
        <v>22</v>
      </c>
      <c r="D3566">
        <v>5</v>
      </c>
      <c r="E3566">
        <v>1913</v>
      </c>
      <c r="F3566" s="6">
        <v>0.11458333333333333</v>
      </c>
      <c r="G3566">
        <v>-4.3719999999999999</v>
      </c>
      <c r="H3566">
        <v>50.828000000000003</v>
      </c>
      <c r="I3566" t="s">
        <v>108</v>
      </c>
      <c r="J3566" t="s">
        <v>348</v>
      </c>
      <c r="K3566" t="s">
        <v>105</v>
      </c>
    </row>
    <row r="3567" spans="1:11" x14ac:dyDescent="0.3">
      <c r="A3567" t="s">
        <v>5333</v>
      </c>
      <c r="B3567" t="s">
        <v>53</v>
      </c>
      <c r="C3567">
        <v>20</v>
      </c>
      <c r="D3567">
        <v>7</v>
      </c>
      <c r="E3567">
        <v>1954</v>
      </c>
      <c r="F3567" s="6">
        <v>0.51736111111111116</v>
      </c>
      <c r="G3567">
        <v>-2.3769999999999998</v>
      </c>
      <c r="H3567">
        <v>51.033999999999999</v>
      </c>
      <c r="I3567" t="s">
        <v>126</v>
      </c>
      <c r="J3567" t="s">
        <v>5334</v>
      </c>
      <c r="K3567" t="s">
        <v>105</v>
      </c>
    </row>
    <row r="3568" spans="1:11" x14ac:dyDescent="0.3">
      <c r="A3568" t="s">
        <v>5335</v>
      </c>
      <c r="B3568" t="s">
        <v>53</v>
      </c>
      <c r="C3568">
        <v>27</v>
      </c>
      <c r="D3568">
        <v>8</v>
      </c>
      <c r="E3568">
        <v>1959</v>
      </c>
      <c r="F3568" s="6">
        <v>0.91666666666666663</v>
      </c>
      <c r="G3568">
        <v>-3.113</v>
      </c>
      <c r="H3568">
        <v>45.892000000000003</v>
      </c>
      <c r="I3568" t="s">
        <v>126</v>
      </c>
      <c r="J3568" t="s">
        <v>547</v>
      </c>
      <c r="K3568" t="s">
        <v>105</v>
      </c>
    </row>
    <row r="3569" spans="1:11" x14ac:dyDescent="0.3">
      <c r="A3569" t="s">
        <v>5336</v>
      </c>
      <c r="B3569" t="s">
        <v>168</v>
      </c>
      <c r="C3569">
        <v>21</v>
      </c>
      <c r="D3569">
        <v>8</v>
      </c>
      <c r="E3569">
        <v>1953</v>
      </c>
      <c r="F3569" s="6">
        <v>0.88888888888888884</v>
      </c>
      <c r="G3569">
        <v>-5.931</v>
      </c>
      <c r="H3569">
        <v>43.125</v>
      </c>
      <c r="I3569" t="s">
        <v>126</v>
      </c>
      <c r="J3569" t="s">
        <v>1735</v>
      </c>
      <c r="K3569" t="s">
        <v>105</v>
      </c>
    </row>
    <row r="3570" spans="1:11" x14ac:dyDescent="0.3">
      <c r="A3570" t="s">
        <v>5337</v>
      </c>
      <c r="B3570" t="s">
        <v>53</v>
      </c>
      <c r="C3570">
        <v>25</v>
      </c>
      <c r="D3570">
        <v>4</v>
      </c>
      <c r="E3570">
        <v>1949</v>
      </c>
      <c r="F3570" s="6">
        <v>0.46527777777777779</v>
      </c>
      <c r="G3570">
        <v>-2.2730000000000001</v>
      </c>
      <c r="H3570">
        <v>48.884</v>
      </c>
      <c r="I3570" t="s">
        <v>126</v>
      </c>
      <c r="J3570" t="s">
        <v>888</v>
      </c>
      <c r="K3570" t="s">
        <v>105</v>
      </c>
    </row>
    <row r="3571" spans="1:11" x14ac:dyDescent="0.3">
      <c r="A3571" t="s">
        <v>5338</v>
      </c>
      <c r="B3571" t="s">
        <v>168</v>
      </c>
      <c r="C3571">
        <v>26</v>
      </c>
      <c r="D3571">
        <v>4</v>
      </c>
      <c r="E3571">
        <v>1943</v>
      </c>
      <c r="F3571" s="6">
        <v>8.3333333333333329E-2</v>
      </c>
      <c r="G3571">
        <v>-2.351</v>
      </c>
      <c r="H3571">
        <v>48.856999999999999</v>
      </c>
      <c r="I3571" t="s">
        <v>190</v>
      </c>
      <c r="J3571" t="s">
        <v>155</v>
      </c>
      <c r="K3571" t="s">
        <v>105</v>
      </c>
    </row>
    <row r="3572" spans="1:11" x14ac:dyDescent="0.3">
      <c r="A3572" t="s">
        <v>5339</v>
      </c>
      <c r="B3572" t="s">
        <v>168</v>
      </c>
      <c r="C3572">
        <v>4</v>
      </c>
      <c r="D3572">
        <v>11</v>
      </c>
      <c r="E3572">
        <v>1958</v>
      </c>
      <c r="F3572" s="6">
        <v>0.73958333333333337</v>
      </c>
      <c r="G3572">
        <v>-6.8</v>
      </c>
      <c r="H3572">
        <v>47.512</v>
      </c>
      <c r="I3572" t="s">
        <v>126</v>
      </c>
      <c r="J3572" t="s">
        <v>2291</v>
      </c>
      <c r="K3572" t="s">
        <v>105</v>
      </c>
    </row>
    <row r="3573" spans="1:11" x14ac:dyDescent="0.3">
      <c r="A3573" t="s">
        <v>5340</v>
      </c>
      <c r="B3573" t="s">
        <v>53</v>
      </c>
      <c r="C3573">
        <v>20</v>
      </c>
      <c r="D3573">
        <v>5</v>
      </c>
      <c r="E3573">
        <v>1954</v>
      </c>
      <c r="F3573" s="6">
        <v>0.66666666666666663</v>
      </c>
      <c r="G3573">
        <v>-2.9140000000000001</v>
      </c>
      <c r="H3573">
        <v>51.225000000000001</v>
      </c>
      <c r="I3573" t="s">
        <v>126</v>
      </c>
      <c r="J3573" t="s">
        <v>2721</v>
      </c>
      <c r="K3573" t="s">
        <v>105</v>
      </c>
    </row>
    <row r="3574" spans="1:11" x14ac:dyDescent="0.3">
      <c r="A3574" t="s">
        <v>5341</v>
      </c>
      <c r="B3574" t="s">
        <v>53</v>
      </c>
      <c r="C3574">
        <v>14</v>
      </c>
      <c r="D3574">
        <v>11</v>
      </c>
      <c r="E3574">
        <v>1953</v>
      </c>
      <c r="F3574" s="6">
        <v>6.5972222222222224E-2</v>
      </c>
      <c r="G3574">
        <v>6.8380000000000001</v>
      </c>
      <c r="H3574">
        <v>34.021999999999998</v>
      </c>
      <c r="I3574" t="s">
        <v>108</v>
      </c>
      <c r="J3574" t="s">
        <v>5342</v>
      </c>
      <c r="K3574" t="s">
        <v>105</v>
      </c>
    </row>
    <row r="3575" spans="1:11" x14ac:dyDescent="0.3">
      <c r="A3575" t="s">
        <v>5343</v>
      </c>
      <c r="B3575" t="s">
        <v>168</v>
      </c>
      <c r="C3575">
        <v>4</v>
      </c>
      <c r="D3575">
        <v>9</v>
      </c>
      <c r="E3575">
        <v>1959</v>
      </c>
      <c r="F3575" s="6">
        <v>0.4513888888888889</v>
      </c>
      <c r="G3575">
        <v>-12.494</v>
      </c>
      <c r="H3575">
        <v>41.890999999999998</v>
      </c>
      <c r="I3575" t="s">
        <v>126</v>
      </c>
      <c r="J3575" t="s">
        <v>297</v>
      </c>
      <c r="K3575" t="s">
        <v>105</v>
      </c>
    </row>
    <row r="3576" spans="1:11" x14ac:dyDescent="0.3">
      <c r="A3576" t="s">
        <v>5344</v>
      </c>
      <c r="B3576" t="s">
        <v>53</v>
      </c>
      <c r="C3576">
        <v>31</v>
      </c>
      <c r="D3576">
        <v>5</v>
      </c>
      <c r="E3576">
        <v>1908</v>
      </c>
      <c r="F3576" s="6">
        <v>0.79166666666666663</v>
      </c>
      <c r="G3576">
        <v>87.822999999999993</v>
      </c>
      <c r="H3576">
        <v>42.588000000000001</v>
      </c>
      <c r="I3576" t="s">
        <v>104</v>
      </c>
      <c r="J3576" t="s">
        <v>525</v>
      </c>
      <c r="K3576" t="s">
        <v>105</v>
      </c>
    </row>
    <row r="3577" spans="1:11" x14ac:dyDescent="0.3">
      <c r="A3577" t="s">
        <v>5345</v>
      </c>
      <c r="B3577" t="s">
        <v>53</v>
      </c>
      <c r="C3577">
        <v>18</v>
      </c>
      <c r="D3577">
        <v>5</v>
      </c>
      <c r="E3577">
        <v>1934</v>
      </c>
      <c r="F3577" s="6">
        <v>0.17430555555555555</v>
      </c>
      <c r="G3577">
        <v>-118.24299999999999</v>
      </c>
      <c r="H3577">
        <v>34.052</v>
      </c>
      <c r="I3577" t="s">
        <v>137</v>
      </c>
      <c r="J3577" t="s">
        <v>536</v>
      </c>
      <c r="K3577" t="s">
        <v>105</v>
      </c>
    </row>
    <row r="3578" spans="1:11" x14ac:dyDescent="0.3">
      <c r="A3578" t="s">
        <v>5346</v>
      </c>
      <c r="B3578" t="s">
        <v>53</v>
      </c>
      <c r="C3578">
        <v>8</v>
      </c>
      <c r="D3578">
        <v>8</v>
      </c>
      <c r="E3578">
        <v>1936</v>
      </c>
      <c r="F3578" s="6">
        <v>0.36736111111111114</v>
      </c>
      <c r="G3578">
        <v>-121.88800000000001</v>
      </c>
      <c r="H3578">
        <v>37.335000000000001</v>
      </c>
      <c r="I3578" t="s">
        <v>137</v>
      </c>
      <c r="J3578" t="s">
        <v>3444</v>
      </c>
      <c r="K3578" t="s">
        <v>105</v>
      </c>
    </row>
    <row r="3579" spans="1:11" x14ac:dyDescent="0.3">
      <c r="A3579" t="s">
        <v>5347</v>
      </c>
      <c r="B3579" t="s">
        <v>53</v>
      </c>
      <c r="C3579">
        <v>15</v>
      </c>
      <c r="D3579">
        <v>5</v>
      </c>
      <c r="E3579">
        <v>1935</v>
      </c>
      <c r="F3579" s="6">
        <v>0.63888888888888884</v>
      </c>
      <c r="G3579">
        <v>75.463999999999999</v>
      </c>
      <c r="H3579">
        <v>39.725999999999999</v>
      </c>
      <c r="I3579" t="s">
        <v>106</v>
      </c>
      <c r="J3579" t="s">
        <v>5348</v>
      </c>
      <c r="K3579" t="s">
        <v>105</v>
      </c>
    </row>
    <row r="3580" spans="1:11" x14ac:dyDescent="0.3">
      <c r="A3580" t="s">
        <v>5349</v>
      </c>
      <c r="B3580" t="s">
        <v>53</v>
      </c>
      <c r="C3580">
        <v>13</v>
      </c>
      <c r="D3580">
        <v>6</v>
      </c>
      <c r="E3580">
        <v>1915</v>
      </c>
      <c r="F3580" s="6">
        <v>0.16666666666666666</v>
      </c>
      <c r="G3580">
        <v>-122.27200000000001</v>
      </c>
      <c r="H3580">
        <v>37.805</v>
      </c>
      <c r="I3580" t="s">
        <v>137</v>
      </c>
      <c r="J3580" t="s">
        <v>1726</v>
      </c>
      <c r="K3580" t="s">
        <v>105</v>
      </c>
    </row>
    <row r="3581" spans="1:11" x14ac:dyDescent="0.3">
      <c r="A3581" t="s">
        <v>5350</v>
      </c>
      <c r="B3581" t="s">
        <v>53</v>
      </c>
      <c r="C3581">
        <v>23</v>
      </c>
      <c r="D3581">
        <v>7</v>
      </c>
      <c r="E3581">
        <v>1936</v>
      </c>
      <c r="F3581" s="6">
        <v>0.38194444444444442</v>
      </c>
      <c r="G3581">
        <v>-118.24299999999999</v>
      </c>
      <c r="H3581">
        <v>34.052</v>
      </c>
      <c r="I3581" t="s">
        <v>137</v>
      </c>
      <c r="J3581" t="s">
        <v>536</v>
      </c>
      <c r="K3581" t="s">
        <v>105</v>
      </c>
    </row>
    <row r="3582" spans="1:11" x14ac:dyDescent="0.3">
      <c r="A3582" t="s">
        <v>5351</v>
      </c>
      <c r="B3582" t="s">
        <v>53</v>
      </c>
      <c r="C3582">
        <v>4</v>
      </c>
      <c r="D3582">
        <v>11</v>
      </c>
      <c r="E3582">
        <v>1944</v>
      </c>
      <c r="F3582" s="6">
        <v>0.89583333333333337</v>
      </c>
      <c r="G3582">
        <v>-118.181</v>
      </c>
      <c r="H3582">
        <v>33.771999999999998</v>
      </c>
      <c r="I3582" t="s">
        <v>171</v>
      </c>
      <c r="J3582" t="s">
        <v>2285</v>
      </c>
      <c r="K3582" t="s">
        <v>105</v>
      </c>
    </row>
    <row r="3583" spans="1:11" x14ac:dyDescent="0.3">
      <c r="A3583" t="s">
        <v>5352</v>
      </c>
      <c r="B3583" t="s">
        <v>53</v>
      </c>
      <c r="C3583">
        <v>25</v>
      </c>
      <c r="D3583">
        <v>7</v>
      </c>
      <c r="E3583">
        <v>1934</v>
      </c>
      <c r="F3583" s="6">
        <v>0.39166666666666666</v>
      </c>
      <c r="G3583">
        <v>-118.24299999999999</v>
      </c>
      <c r="H3583">
        <v>34.052</v>
      </c>
      <c r="I3583" t="s">
        <v>137</v>
      </c>
      <c r="J3583" t="s">
        <v>536</v>
      </c>
      <c r="K3583" t="s">
        <v>105</v>
      </c>
    </row>
    <row r="3584" spans="1:11" x14ac:dyDescent="0.3">
      <c r="A3584" t="s">
        <v>5353</v>
      </c>
      <c r="B3584" t="s">
        <v>53</v>
      </c>
      <c r="C3584">
        <v>6</v>
      </c>
      <c r="D3584">
        <v>2</v>
      </c>
      <c r="E3584">
        <v>1916</v>
      </c>
      <c r="F3584" s="6">
        <v>0.45833333333333331</v>
      </c>
      <c r="G3584">
        <v>81.691000000000003</v>
      </c>
      <c r="H3584">
        <v>41.505000000000003</v>
      </c>
      <c r="I3584" t="s">
        <v>144</v>
      </c>
      <c r="J3584" t="s">
        <v>389</v>
      </c>
      <c r="K3584" t="s">
        <v>105</v>
      </c>
    </row>
    <row r="3585" spans="1:11" x14ac:dyDescent="0.3">
      <c r="A3585" t="s">
        <v>5354</v>
      </c>
      <c r="B3585" t="s">
        <v>53</v>
      </c>
      <c r="C3585">
        <v>23</v>
      </c>
      <c r="D3585">
        <v>12</v>
      </c>
      <c r="E3585">
        <v>1941</v>
      </c>
      <c r="F3585" s="6">
        <v>0.53749999999999998</v>
      </c>
      <c r="G3585">
        <v>71.516999999999996</v>
      </c>
      <c r="H3585">
        <v>42.143000000000001</v>
      </c>
      <c r="I3585" t="s">
        <v>144</v>
      </c>
      <c r="J3585" t="s">
        <v>5355</v>
      </c>
      <c r="K3585" t="s">
        <v>105</v>
      </c>
    </row>
    <row r="3586" spans="1:11" x14ac:dyDescent="0.3">
      <c r="A3586" t="s">
        <v>5356</v>
      </c>
      <c r="B3586" t="s">
        <v>53</v>
      </c>
      <c r="C3586">
        <v>4</v>
      </c>
      <c r="D3586">
        <v>5</v>
      </c>
      <c r="E3586">
        <v>1935</v>
      </c>
      <c r="F3586" s="6">
        <v>0.43055555555555558</v>
      </c>
      <c r="G3586">
        <v>122.42</v>
      </c>
      <c r="H3586">
        <v>37.78</v>
      </c>
      <c r="I3586" t="s">
        <v>137</v>
      </c>
      <c r="J3586" t="s">
        <v>172</v>
      </c>
      <c r="K3586" t="s">
        <v>105</v>
      </c>
    </row>
    <row r="3587" spans="1:11" x14ac:dyDescent="0.3">
      <c r="A3587" t="s">
        <v>5357</v>
      </c>
      <c r="B3587" t="s">
        <v>53</v>
      </c>
      <c r="C3587">
        <v>21</v>
      </c>
      <c r="D3587">
        <v>2</v>
      </c>
      <c r="E3587">
        <v>1939</v>
      </c>
      <c r="F3587" s="6">
        <v>0.1111111111111111</v>
      </c>
      <c r="G3587">
        <v>-111.93899999999999</v>
      </c>
      <c r="H3587">
        <v>40.610999999999997</v>
      </c>
      <c r="I3587" t="s">
        <v>171</v>
      </c>
      <c r="J3587" t="s">
        <v>5358</v>
      </c>
      <c r="K3587" t="s">
        <v>105</v>
      </c>
    </row>
    <row r="3588" spans="1:11" x14ac:dyDescent="0.3">
      <c r="A3588" t="s">
        <v>5359</v>
      </c>
      <c r="B3588" t="s">
        <v>53</v>
      </c>
      <c r="C3588">
        <v>8</v>
      </c>
      <c r="D3588">
        <v>6</v>
      </c>
      <c r="E3588">
        <v>1944</v>
      </c>
      <c r="F3588" s="6">
        <v>0.5</v>
      </c>
      <c r="G3588">
        <v>-117.164</v>
      </c>
      <c r="H3588">
        <v>32.716000000000001</v>
      </c>
      <c r="I3588" t="s">
        <v>171</v>
      </c>
      <c r="J3588" t="s">
        <v>1080</v>
      </c>
      <c r="K3588" t="s">
        <v>105</v>
      </c>
    </row>
    <row r="3589" spans="1:11" x14ac:dyDescent="0.3">
      <c r="A3589" t="s">
        <v>5360</v>
      </c>
      <c r="B3589" t="s">
        <v>53</v>
      </c>
      <c r="C3589">
        <v>27</v>
      </c>
      <c r="D3589">
        <v>8</v>
      </c>
      <c r="E3589">
        <v>1923</v>
      </c>
      <c r="F3589" s="6">
        <v>0.41666666666666669</v>
      </c>
      <c r="G3589">
        <v>82.703999999999994</v>
      </c>
      <c r="H3589">
        <v>39.798000000000002</v>
      </c>
      <c r="I3589" t="s">
        <v>106</v>
      </c>
      <c r="J3589" t="s">
        <v>5361</v>
      </c>
      <c r="K3589" t="s">
        <v>105</v>
      </c>
    </row>
    <row r="3590" spans="1:11" x14ac:dyDescent="0.3">
      <c r="A3590" t="s">
        <v>5362</v>
      </c>
      <c r="B3590" t="s">
        <v>53</v>
      </c>
      <c r="C3590">
        <v>23</v>
      </c>
      <c r="D3590">
        <v>7</v>
      </c>
      <c r="E3590">
        <v>1940</v>
      </c>
      <c r="F3590" s="6">
        <v>0.56458333333333333</v>
      </c>
      <c r="G3590">
        <v>-117.377</v>
      </c>
      <c r="H3590">
        <v>33.981000000000002</v>
      </c>
      <c r="I3590" t="s">
        <v>137</v>
      </c>
      <c r="J3590" t="s">
        <v>2299</v>
      </c>
      <c r="K3590" t="s">
        <v>105</v>
      </c>
    </row>
    <row r="3591" spans="1:11" x14ac:dyDescent="0.3">
      <c r="A3591" t="s">
        <v>5363</v>
      </c>
      <c r="B3591" t="s">
        <v>53</v>
      </c>
      <c r="C3591">
        <v>19</v>
      </c>
      <c r="D3591">
        <v>5</v>
      </c>
      <c r="E3591">
        <v>1940</v>
      </c>
      <c r="F3591" s="6">
        <v>9.7222222222222224E-2</v>
      </c>
      <c r="G3591">
        <v>86.131</v>
      </c>
      <c r="H3591">
        <v>40.487000000000002</v>
      </c>
      <c r="I3591" t="s">
        <v>104</v>
      </c>
      <c r="J3591" t="s">
        <v>5364</v>
      </c>
      <c r="K3591" t="s">
        <v>105</v>
      </c>
    </row>
    <row r="3592" spans="1:11" x14ac:dyDescent="0.3">
      <c r="A3592" t="s">
        <v>5365</v>
      </c>
      <c r="B3592" t="s">
        <v>53</v>
      </c>
      <c r="C3592">
        <v>31</v>
      </c>
      <c r="D3592">
        <v>12</v>
      </c>
      <c r="E3592">
        <v>1932</v>
      </c>
      <c r="F3592" s="6">
        <v>0.94791666666666663</v>
      </c>
      <c r="G3592">
        <v>81.522000000000006</v>
      </c>
      <c r="H3592">
        <v>40.796999999999997</v>
      </c>
      <c r="I3592" t="s">
        <v>144</v>
      </c>
      <c r="J3592" t="s">
        <v>2780</v>
      </c>
      <c r="K3592" t="s">
        <v>105</v>
      </c>
    </row>
    <row r="3593" spans="1:11" x14ac:dyDescent="0.3">
      <c r="A3593" t="s">
        <v>5366</v>
      </c>
      <c r="B3593" t="s">
        <v>53</v>
      </c>
      <c r="C3593">
        <v>15</v>
      </c>
      <c r="D3593">
        <v>12</v>
      </c>
      <c r="E3593">
        <v>1949</v>
      </c>
      <c r="F3593" s="6">
        <v>0.9375</v>
      </c>
      <c r="G3593">
        <v>93.869</v>
      </c>
      <c r="H3593">
        <v>36.677999999999997</v>
      </c>
      <c r="I3593" t="s">
        <v>104</v>
      </c>
      <c r="J3593" t="s">
        <v>5367</v>
      </c>
      <c r="K3593" t="s">
        <v>105</v>
      </c>
    </row>
    <row r="3594" spans="1:11" x14ac:dyDescent="0.3">
      <c r="A3594" t="s">
        <v>5368</v>
      </c>
      <c r="B3594" t="s">
        <v>53</v>
      </c>
      <c r="C3594">
        <v>25</v>
      </c>
      <c r="D3594">
        <v>11</v>
      </c>
      <c r="E3594">
        <v>1946</v>
      </c>
      <c r="F3594" s="6">
        <v>0.54166666666666663</v>
      </c>
      <c r="G3594">
        <v>80.650999999999996</v>
      </c>
      <c r="H3594">
        <v>41.097999999999999</v>
      </c>
      <c r="I3594" t="s">
        <v>144</v>
      </c>
      <c r="J3594" t="s">
        <v>3617</v>
      </c>
      <c r="K3594" t="s">
        <v>105</v>
      </c>
    </row>
    <row r="3595" spans="1:11" x14ac:dyDescent="0.3">
      <c r="A3595" t="s">
        <v>5369</v>
      </c>
      <c r="B3595" t="s">
        <v>53</v>
      </c>
      <c r="C3595">
        <v>18</v>
      </c>
      <c r="D3595">
        <v>5</v>
      </c>
      <c r="E3595">
        <v>1930</v>
      </c>
      <c r="F3595" s="6">
        <v>0.97777777777777775</v>
      </c>
      <c r="G3595">
        <v>-111.908</v>
      </c>
      <c r="H3595">
        <v>40.610999999999997</v>
      </c>
      <c r="I3595" t="s">
        <v>171</v>
      </c>
      <c r="J3595" t="s">
        <v>5370</v>
      </c>
      <c r="K3595" t="s">
        <v>105</v>
      </c>
    </row>
    <row r="3596" spans="1:11" x14ac:dyDescent="0.3">
      <c r="A3596" t="s">
        <v>5371</v>
      </c>
      <c r="B3596" t="s">
        <v>53</v>
      </c>
      <c r="C3596">
        <v>2</v>
      </c>
      <c r="D3596">
        <v>10</v>
      </c>
      <c r="E3596">
        <v>1945</v>
      </c>
      <c r="F3596" s="6">
        <v>0.17847222222222223</v>
      </c>
      <c r="G3596">
        <v>73.781999999999996</v>
      </c>
      <c r="H3596">
        <v>40.911999999999999</v>
      </c>
      <c r="I3596" t="s">
        <v>144</v>
      </c>
      <c r="J3596" t="s">
        <v>2756</v>
      </c>
      <c r="K3596" t="s">
        <v>105</v>
      </c>
    </row>
    <row r="3597" spans="1:11" x14ac:dyDescent="0.3">
      <c r="A3597" t="s">
        <v>5372</v>
      </c>
      <c r="B3597" t="s">
        <v>53</v>
      </c>
      <c r="C3597">
        <v>31</v>
      </c>
      <c r="D3597">
        <v>7</v>
      </c>
      <c r="E3597">
        <v>1929</v>
      </c>
      <c r="F3597" s="6">
        <v>0.92361111111111116</v>
      </c>
      <c r="G3597">
        <v>-118.24299999999999</v>
      </c>
      <c r="H3597">
        <v>34.052</v>
      </c>
      <c r="I3597" t="s">
        <v>137</v>
      </c>
      <c r="J3597" t="s">
        <v>536</v>
      </c>
      <c r="K3597" t="s">
        <v>105</v>
      </c>
    </row>
    <row r="3598" spans="1:11" x14ac:dyDescent="0.3">
      <c r="A3598" t="s">
        <v>5373</v>
      </c>
      <c r="B3598" t="s">
        <v>53</v>
      </c>
      <c r="C3598">
        <v>15</v>
      </c>
      <c r="D3598">
        <v>5</v>
      </c>
      <c r="E3598">
        <v>1940</v>
      </c>
      <c r="F3598" s="6">
        <v>0.90972222222222221</v>
      </c>
      <c r="G3598">
        <v>86.247</v>
      </c>
      <c r="H3598">
        <v>43.234000000000002</v>
      </c>
      <c r="I3598" t="s">
        <v>144</v>
      </c>
      <c r="J3598" t="s">
        <v>5374</v>
      </c>
      <c r="K3598" t="s">
        <v>105</v>
      </c>
    </row>
    <row r="3599" spans="1:11" x14ac:dyDescent="0.3">
      <c r="A3599" t="s">
        <v>5375</v>
      </c>
      <c r="B3599" t="s">
        <v>53</v>
      </c>
      <c r="C3599">
        <v>1</v>
      </c>
      <c r="D3599">
        <v>1</v>
      </c>
      <c r="E3599">
        <v>1943</v>
      </c>
      <c r="F3599" s="6">
        <v>0.59236111111111112</v>
      </c>
      <c r="G3599">
        <v>80.787000000000006</v>
      </c>
      <c r="H3599">
        <v>41.869</v>
      </c>
      <c r="I3599" t="s">
        <v>106</v>
      </c>
      <c r="J3599" t="s">
        <v>5376</v>
      </c>
      <c r="K3599" t="s">
        <v>105</v>
      </c>
    </row>
    <row r="3600" spans="1:11" x14ac:dyDescent="0.3">
      <c r="A3600" t="s">
        <v>5377</v>
      </c>
      <c r="B3600" t="s">
        <v>53</v>
      </c>
      <c r="C3600">
        <v>30</v>
      </c>
      <c r="D3600">
        <v>4</v>
      </c>
      <c r="E3600">
        <v>1946</v>
      </c>
      <c r="F3600" s="6">
        <v>0.52361111111111114</v>
      </c>
      <c r="G3600">
        <v>80.840999999999994</v>
      </c>
      <c r="H3600">
        <v>35.223999999999997</v>
      </c>
      <c r="I3600" t="s">
        <v>106</v>
      </c>
      <c r="J3600" t="s">
        <v>2696</v>
      </c>
      <c r="K3600" t="s">
        <v>105</v>
      </c>
    </row>
    <row r="3601" spans="1:11" x14ac:dyDescent="0.3">
      <c r="A3601" t="s">
        <v>5378</v>
      </c>
      <c r="B3601" t="s">
        <v>53</v>
      </c>
      <c r="C3601">
        <v>14</v>
      </c>
      <c r="D3601">
        <v>9</v>
      </c>
      <c r="E3601">
        <v>1934</v>
      </c>
      <c r="F3601" s="6">
        <v>7.6388888888888895E-2</v>
      </c>
      <c r="G3601">
        <v>-102.276</v>
      </c>
      <c r="H3601">
        <v>33.179000000000002</v>
      </c>
      <c r="I3601" t="s">
        <v>144</v>
      </c>
      <c r="J3601" t="s">
        <v>5379</v>
      </c>
      <c r="K3601" t="s">
        <v>105</v>
      </c>
    </row>
    <row r="3602" spans="1:11" x14ac:dyDescent="0.3">
      <c r="A3602" t="s">
        <v>5380</v>
      </c>
      <c r="B3602" t="s">
        <v>53</v>
      </c>
      <c r="C3602">
        <v>17</v>
      </c>
      <c r="D3602">
        <v>1</v>
      </c>
      <c r="E3602">
        <v>1931</v>
      </c>
      <c r="F3602" s="6">
        <v>3.125E-2</v>
      </c>
      <c r="G3602">
        <v>84.513999999999996</v>
      </c>
      <c r="H3602">
        <v>39.103999999999999</v>
      </c>
      <c r="I3602" t="s">
        <v>144</v>
      </c>
      <c r="J3602" t="s">
        <v>140</v>
      </c>
      <c r="K3602" t="s">
        <v>105</v>
      </c>
    </row>
    <row r="3603" spans="1:11" x14ac:dyDescent="0.3">
      <c r="A3603" t="s">
        <v>5381</v>
      </c>
      <c r="B3603" t="s">
        <v>53</v>
      </c>
      <c r="C3603">
        <v>1</v>
      </c>
      <c r="D3603">
        <v>1</v>
      </c>
      <c r="E3603">
        <v>2000</v>
      </c>
      <c r="F3603" s="6">
        <v>0</v>
      </c>
      <c r="G3603">
        <v>-101</v>
      </c>
      <c r="H3603">
        <v>4.59</v>
      </c>
      <c r="I3603" t="s">
        <v>326</v>
      </c>
      <c r="J3603" t="s">
        <v>426</v>
      </c>
      <c r="K3603" t="s">
        <v>105</v>
      </c>
    </row>
    <row r="3604" spans="1:11" x14ac:dyDescent="0.3">
      <c r="A3604" t="s">
        <v>5382</v>
      </c>
      <c r="B3604" t="s">
        <v>53</v>
      </c>
      <c r="C3604">
        <v>9</v>
      </c>
      <c r="D3604">
        <v>12</v>
      </c>
      <c r="E3604">
        <v>1932</v>
      </c>
      <c r="F3604" s="6">
        <v>0.25</v>
      </c>
      <c r="G3604">
        <v>83.048000000000002</v>
      </c>
      <c r="H3604">
        <v>42.332999999999998</v>
      </c>
      <c r="I3604" t="s">
        <v>144</v>
      </c>
      <c r="J3604" t="s">
        <v>3664</v>
      </c>
      <c r="K3604" t="s">
        <v>105</v>
      </c>
    </row>
    <row r="3605" spans="1:11" x14ac:dyDescent="0.3">
      <c r="A3605" t="s">
        <v>5383</v>
      </c>
      <c r="B3605" t="s">
        <v>53</v>
      </c>
      <c r="C3605">
        <v>25</v>
      </c>
      <c r="D3605">
        <v>4</v>
      </c>
      <c r="E3605">
        <v>1912</v>
      </c>
      <c r="F3605" s="6">
        <v>0.64583333333333337</v>
      </c>
      <c r="G3605">
        <v>105.28</v>
      </c>
      <c r="H3605">
        <v>40.017000000000003</v>
      </c>
      <c r="I3605" t="s">
        <v>171</v>
      </c>
      <c r="J3605" t="s">
        <v>5384</v>
      </c>
      <c r="K3605" t="s">
        <v>105</v>
      </c>
    </row>
    <row r="3606" spans="1:11" x14ac:dyDescent="0.3">
      <c r="A3606" t="s">
        <v>5385</v>
      </c>
      <c r="B3606" t="s">
        <v>53</v>
      </c>
      <c r="C3606">
        <v>21</v>
      </c>
      <c r="D3606">
        <v>8</v>
      </c>
      <c r="E3606">
        <v>1937</v>
      </c>
      <c r="F3606" s="6">
        <v>0.8041666666666667</v>
      </c>
      <c r="G3606">
        <v>4.2569999999999997</v>
      </c>
      <c r="H3606">
        <v>55.866</v>
      </c>
      <c r="I3606" t="s">
        <v>126</v>
      </c>
      <c r="J3606" t="s">
        <v>211</v>
      </c>
      <c r="K3606" t="s">
        <v>105</v>
      </c>
    </row>
    <row r="3607" spans="1:11" x14ac:dyDescent="0.3">
      <c r="A3607" t="s">
        <v>5386</v>
      </c>
      <c r="B3607" t="s">
        <v>53</v>
      </c>
      <c r="C3607">
        <v>28</v>
      </c>
      <c r="D3607">
        <v>6</v>
      </c>
      <c r="E3607">
        <v>1943</v>
      </c>
      <c r="F3607" s="6">
        <v>0.30208333333333331</v>
      </c>
      <c r="G3607">
        <v>87.632000000000005</v>
      </c>
      <c r="H3607">
        <v>41.883000000000003</v>
      </c>
      <c r="I3607" t="s">
        <v>144</v>
      </c>
      <c r="J3607" t="s">
        <v>226</v>
      </c>
      <c r="K3607" t="s">
        <v>105</v>
      </c>
    </row>
    <row r="3608" spans="1:11" x14ac:dyDescent="0.3">
      <c r="A3608" t="s">
        <v>5387</v>
      </c>
      <c r="B3608" t="s">
        <v>53</v>
      </c>
      <c r="C3608">
        <v>25</v>
      </c>
      <c r="D3608">
        <v>5</v>
      </c>
      <c r="E3608">
        <v>1913</v>
      </c>
      <c r="F3608" s="6">
        <v>0.60416666666666663</v>
      </c>
      <c r="G3608">
        <v>0.12</v>
      </c>
      <c r="H3608">
        <v>51.5</v>
      </c>
      <c r="I3608" t="s">
        <v>108</v>
      </c>
      <c r="J3608" t="s">
        <v>2379</v>
      </c>
      <c r="K3608" t="s">
        <v>105</v>
      </c>
    </row>
    <row r="3609" spans="1:11" x14ac:dyDescent="0.3">
      <c r="A3609" t="s">
        <v>5388</v>
      </c>
      <c r="B3609" t="s">
        <v>53</v>
      </c>
      <c r="C3609">
        <v>13</v>
      </c>
      <c r="D3609">
        <v>7</v>
      </c>
      <c r="E3609">
        <v>1924</v>
      </c>
      <c r="F3609" s="6">
        <v>0.43402777777777779</v>
      </c>
      <c r="G3609">
        <v>84.513999999999996</v>
      </c>
      <c r="H3609">
        <v>39.103999999999999</v>
      </c>
      <c r="I3609" t="s">
        <v>106</v>
      </c>
      <c r="J3609" t="s">
        <v>140</v>
      </c>
      <c r="K3609" t="s">
        <v>105</v>
      </c>
    </row>
    <row r="3610" spans="1:11" x14ac:dyDescent="0.3">
      <c r="A3610" t="s">
        <v>5389</v>
      </c>
      <c r="B3610" t="s">
        <v>53</v>
      </c>
      <c r="C3610">
        <v>17</v>
      </c>
      <c r="D3610">
        <v>3</v>
      </c>
      <c r="E3610">
        <v>1920</v>
      </c>
      <c r="F3610" s="6">
        <v>0.71180555555555558</v>
      </c>
      <c r="G3610">
        <v>87.909000000000006</v>
      </c>
      <c r="H3610">
        <v>43.040999999999997</v>
      </c>
      <c r="I3610" t="s">
        <v>104</v>
      </c>
      <c r="J3610" t="s">
        <v>184</v>
      </c>
      <c r="K3610" t="s">
        <v>105</v>
      </c>
    </row>
    <row r="3611" spans="1:11" x14ac:dyDescent="0.3">
      <c r="A3611" t="s">
        <v>5390</v>
      </c>
      <c r="B3611" t="s">
        <v>53</v>
      </c>
      <c r="C3611">
        <v>21</v>
      </c>
      <c r="D3611">
        <v>9</v>
      </c>
      <c r="E3611">
        <v>1926</v>
      </c>
      <c r="F3611" s="6">
        <v>0.97916666666666663</v>
      </c>
      <c r="G3611">
        <v>81.691000000000003</v>
      </c>
      <c r="H3611">
        <v>41.505000000000003</v>
      </c>
      <c r="I3611" t="s">
        <v>106</v>
      </c>
      <c r="J3611" t="s">
        <v>389</v>
      </c>
      <c r="K3611" t="s">
        <v>105</v>
      </c>
    </row>
    <row r="3612" spans="1:11" x14ac:dyDescent="0.3">
      <c r="A3612" t="s">
        <v>5391</v>
      </c>
      <c r="B3612" t="s">
        <v>53</v>
      </c>
      <c r="C3612">
        <v>26</v>
      </c>
      <c r="D3612">
        <v>2</v>
      </c>
      <c r="E3612">
        <v>1927</v>
      </c>
      <c r="F3612" s="6">
        <v>0.23958333333333334</v>
      </c>
      <c r="G3612">
        <v>87.909000000000006</v>
      </c>
      <c r="H3612">
        <v>43.040999999999997</v>
      </c>
      <c r="I3612" t="s">
        <v>104</v>
      </c>
      <c r="J3612" t="s">
        <v>184</v>
      </c>
      <c r="K3612" t="s">
        <v>105</v>
      </c>
    </row>
    <row r="3613" spans="1:11" x14ac:dyDescent="0.3">
      <c r="A3613" t="s">
        <v>5392</v>
      </c>
      <c r="B3613" t="s">
        <v>53</v>
      </c>
      <c r="C3613">
        <v>1</v>
      </c>
      <c r="D3613">
        <v>8</v>
      </c>
      <c r="E3613">
        <v>1987</v>
      </c>
      <c r="F3613" s="6">
        <v>0.62430555555555556</v>
      </c>
      <c r="G3613">
        <v>80.055000000000007</v>
      </c>
      <c r="H3613">
        <v>26.713999999999999</v>
      </c>
      <c r="I3613" t="s">
        <v>106</v>
      </c>
      <c r="J3613" t="s">
        <v>5393</v>
      </c>
      <c r="K3613" t="s">
        <v>105</v>
      </c>
    </row>
    <row r="3614" spans="1:11" x14ac:dyDescent="0.3">
      <c r="A3614" t="s">
        <v>5394</v>
      </c>
      <c r="B3614" t="s">
        <v>53</v>
      </c>
      <c r="C3614">
        <v>15</v>
      </c>
      <c r="D3614">
        <v>4</v>
      </c>
      <c r="E3614">
        <v>1952</v>
      </c>
      <c r="F3614" s="6">
        <v>0.24305555555555555</v>
      </c>
      <c r="G3614">
        <v>84.558999999999997</v>
      </c>
      <c r="H3614">
        <v>39.399000000000001</v>
      </c>
      <c r="I3614" t="s">
        <v>144</v>
      </c>
      <c r="J3614" t="s">
        <v>3258</v>
      </c>
      <c r="K3614" t="s">
        <v>105</v>
      </c>
    </row>
    <row r="3615" spans="1:11" x14ac:dyDescent="0.3">
      <c r="A3615" t="s">
        <v>5395</v>
      </c>
      <c r="B3615" t="s">
        <v>53</v>
      </c>
      <c r="C3615">
        <v>14</v>
      </c>
      <c r="D3615">
        <v>10</v>
      </c>
      <c r="E3615">
        <v>1923</v>
      </c>
      <c r="F3615" s="6">
        <v>0.45833333333333331</v>
      </c>
      <c r="G3615">
        <v>-121.002</v>
      </c>
      <c r="H3615">
        <v>37.640999999999998</v>
      </c>
      <c r="I3615" t="s">
        <v>137</v>
      </c>
      <c r="J3615" t="s">
        <v>5396</v>
      </c>
      <c r="K3615" t="s">
        <v>105</v>
      </c>
    </row>
    <row r="3616" spans="1:11" x14ac:dyDescent="0.3">
      <c r="A3616" t="s">
        <v>5397</v>
      </c>
      <c r="B3616" t="s">
        <v>53</v>
      </c>
      <c r="C3616">
        <v>31</v>
      </c>
      <c r="D3616">
        <v>5</v>
      </c>
      <c r="E3616">
        <v>1923</v>
      </c>
      <c r="F3616" s="6">
        <v>0.57291666666666663</v>
      </c>
      <c r="G3616">
        <v>87.278999999999996</v>
      </c>
      <c r="H3616">
        <v>38.491999999999997</v>
      </c>
      <c r="I3616" t="s">
        <v>104</v>
      </c>
      <c r="J3616" t="s">
        <v>5398</v>
      </c>
      <c r="K3616" t="s">
        <v>105</v>
      </c>
    </row>
    <row r="3617" spans="1:11" x14ac:dyDescent="0.3">
      <c r="A3617" t="s">
        <v>5399</v>
      </c>
      <c r="B3617" t="s">
        <v>53</v>
      </c>
      <c r="C3617">
        <v>15</v>
      </c>
      <c r="D3617">
        <v>7</v>
      </c>
      <c r="E3617">
        <v>1939</v>
      </c>
      <c r="F3617" s="6">
        <v>0.37291666666666667</v>
      </c>
      <c r="G3617">
        <v>87.909000000000006</v>
      </c>
      <c r="H3617">
        <v>43.040999999999997</v>
      </c>
      <c r="I3617" t="s">
        <v>144</v>
      </c>
      <c r="J3617" t="s">
        <v>184</v>
      </c>
      <c r="K3617" t="s">
        <v>105</v>
      </c>
    </row>
    <row r="3618" spans="1:11" x14ac:dyDescent="0.3">
      <c r="A3618" t="s">
        <v>5400</v>
      </c>
      <c r="B3618" t="s">
        <v>53</v>
      </c>
      <c r="C3618">
        <v>28</v>
      </c>
      <c r="D3618">
        <v>6</v>
      </c>
      <c r="E3618">
        <v>1911</v>
      </c>
      <c r="F3618" s="6">
        <v>0.92013888888888884</v>
      </c>
      <c r="G3618">
        <v>2.7989999999999999</v>
      </c>
      <c r="H3618">
        <v>56.338999999999999</v>
      </c>
      <c r="I3618" t="s">
        <v>108</v>
      </c>
      <c r="J3618" t="s">
        <v>954</v>
      </c>
      <c r="K3618" t="s">
        <v>105</v>
      </c>
    </row>
    <row r="3619" spans="1:11" x14ac:dyDescent="0.3">
      <c r="A3619" t="s">
        <v>5401</v>
      </c>
      <c r="B3619" t="s">
        <v>53</v>
      </c>
      <c r="C3619">
        <v>9</v>
      </c>
      <c r="D3619">
        <v>8</v>
      </c>
      <c r="E3619">
        <v>1922</v>
      </c>
      <c r="F3619" s="6">
        <v>0.1875</v>
      </c>
      <c r="G3619">
        <v>3.117</v>
      </c>
      <c r="H3619">
        <v>58.375999999999998</v>
      </c>
      <c r="I3619" t="s">
        <v>126</v>
      </c>
      <c r="J3619" t="s">
        <v>5402</v>
      </c>
      <c r="K3619" t="s">
        <v>105</v>
      </c>
    </row>
    <row r="3620" spans="1:11" x14ac:dyDescent="0.3">
      <c r="A3620" t="s">
        <v>5403</v>
      </c>
      <c r="B3620" t="s">
        <v>53</v>
      </c>
      <c r="C3620">
        <v>27</v>
      </c>
      <c r="D3620">
        <v>8</v>
      </c>
      <c r="E3620">
        <v>1913</v>
      </c>
      <c r="F3620" s="6">
        <v>9.375E-2</v>
      </c>
      <c r="G3620">
        <v>5.47</v>
      </c>
      <c r="H3620">
        <v>56.41</v>
      </c>
      <c r="I3620" t="s">
        <v>108</v>
      </c>
      <c r="J3620" t="s">
        <v>5404</v>
      </c>
      <c r="K3620" t="s">
        <v>105</v>
      </c>
    </row>
    <row r="3621" spans="1:11" x14ac:dyDescent="0.3">
      <c r="A3621" t="s">
        <v>5405</v>
      </c>
      <c r="B3621" t="s">
        <v>53</v>
      </c>
      <c r="C3621">
        <v>22</v>
      </c>
      <c r="D3621">
        <v>8</v>
      </c>
      <c r="E3621">
        <v>1937</v>
      </c>
      <c r="F3621" s="6">
        <v>0.27430555555555558</v>
      </c>
      <c r="G3621">
        <v>4.2569999999999997</v>
      </c>
      <c r="H3621">
        <v>55.866</v>
      </c>
      <c r="I3621" t="s">
        <v>126</v>
      </c>
      <c r="J3621" t="s">
        <v>211</v>
      </c>
      <c r="K3621" t="s">
        <v>105</v>
      </c>
    </row>
    <row r="3622" spans="1:11" x14ac:dyDescent="0.3">
      <c r="A3622" t="s">
        <v>5406</v>
      </c>
      <c r="B3622" t="s">
        <v>53</v>
      </c>
      <c r="C3622">
        <v>14</v>
      </c>
      <c r="D3622">
        <v>8</v>
      </c>
      <c r="E3622">
        <v>1921</v>
      </c>
      <c r="F3622" s="6">
        <v>0.41666666666666669</v>
      </c>
      <c r="G3622">
        <v>2.0950000000000002</v>
      </c>
      <c r="H3622">
        <v>57.146999999999998</v>
      </c>
      <c r="I3622" t="s">
        <v>126</v>
      </c>
      <c r="J3622" t="s">
        <v>135</v>
      </c>
      <c r="K3622" t="s">
        <v>105</v>
      </c>
    </row>
    <row r="3623" spans="1:11" x14ac:dyDescent="0.3">
      <c r="A3623" t="s">
        <v>5407</v>
      </c>
      <c r="B3623" t="s">
        <v>53</v>
      </c>
      <c r="C3623">
        <v>13</v>
      </c>
      <c r="D3623">
        <v>10</v>
      </c>
      <c r="E3623">
        <v>1936</v>
      </c>
      <c r="F3623" s="6">
        <v>0.30902777777777779</v>
      </c>
      <c r="G3623">
        <v>90.200999999999993</v>
      </c>
      <c r="H3623">
        <v>38.634999999999998</v>
      </c>
      <c r="I3623" t="s">
        <v>144</v>
      </c>
      <c r="J3623" t="s">
        <v>1912</v>
      </c>
      <c r="K3623" t="s">
        <v>105</v>
      </c>
    </row>
    <row r="3624" spans="1:11" x14ac:dyDescent="0.3">
      <c r="A3624" t="s">
        <v>5408</v>
      </c>
      <c r="B3624" t="s">
        <v>53</v>
      </c>
      <c r="C3624">
        <v>16</v>
      </c>
      <c r="D3624">
        <v>3</v>
      </c>
      <c r="E3624">
        <v>1921</v>
      </c>
      <c r="F3624" s="6">
        <v>0.29166666666666669</v>
      </c>
      <c r="G3624">
        <v>-123.108</v>
      </c>
      <c r="H3624">
        <v>48.078000000000003</v>
      </c>
      <c r="I3624" t="s">
        <v>137</v>
      </c>
      <c r="J3624" t="s">
        <v>5409</v>
      </c>
      <c r="K3624" t="s">
        <v>105</v>
      </c>
    </row>
    <row r="3625" spans="1:11" x14ac:dyDescent="0.3">
      <c r="A3625" t="s">
        <v>5410</v>
      </c>
      <c r="B3625" t="s">
        <v>53</v>
      </c>
      <c r="C3625">
        <v>29</v>
      </c>
      <c r="D3625">
        <v>4</v>
      </c>
      <c r="E3625">
        <v>1915</v>
      </c>
      <c r="F3625" s="6">
        <v>0.79166666666666663</v>
      </c>
      <c r="G3625">
        <v>84.248999999999995</v>
      </c>
      <c r="H3625">
        <v>40.146999999999998</v>
      </c>
      <c r="I3625" t="s">
        <v>144</v>
      </c>
      <c r="J3625" t="s">
        <v>5411</v>
      </c>
      <c r="K3625" t="s">
        <v>105</v>
      </c>
    </row>
    <row r="3626" spans="1:11" x14ac:dyDescent="0.3">
      <c r="A3626" t="s">
        <v>5412</v>
      </c>
      <c r="B3626" t="s">
        <v>53</v>
      </c>
      <c r="C3626">
        <v>28</v>
      </c>
      <c r="D3626">
        <v>8</v>
      </c>
      <c r="E3626">
        <v>1925</v>
      </c>
      <c r="F3626" s="6">
        <v>0.2986111111111111</v>
      </c>
      <c r="G3626">
        <v>87.632000000000005</v>
      </c>
      <c r="H3626">
        <v>41.883000000000003</v>
      </c>
      <c r="I3626" t="s">
        <v>144</v>
      </c>
      <c r="J3626" t="s">
        <v>226</v>
      </c>
      <c r="K3626" t="s">
        <v>105</v>
      </c>
    </row>
    <row r="3627" spans="1:11" x14ac:dyDescent="0.3">
      <c r="A3627" t="s">
        <v>5413</v>
      </c>
      <c r="B3627" t="s">
        <v>53</v>
      </c>
      <c r="C3627">
        <v>11</v>
      </c>
      <c r="D3627">
        <v>11</v>
      </c>
      <c r="E3627">
        <v>1928</v>
      </c>
      <c r="F3627" s="6">
        <v>0.59652777777777777</v>
      </c>
      <c r="G3627">
        <v>93.263999999999996</v>
      </c>
      <c r="H3627">
        <v>44.976999999999997</v>
      </c>
      <c r="I3627" t="s">
        <v>104</v>
      </c>
      <c r="J3627" t="s">
        <v>1680</v>
      </c>
      <c r="K3627" t="s">
        <v>105</v>
      </c>
    </row>
    <row r="3628" spans="1:11" x14ac:dyDescent="0.3">
      <c r="A3628" t="s">
        <v>5414</v>
      </c>
      <c r="B3628" t="s">
        <v>53</v>
      </c>
      <c r="C3628">
        <v>27</v>
      </c>
      <c r="D3628">
        <v>4</v>
      </c>
      <c r="E3628">
        <v>1929</v>
      </c>
      <c r="F3628" s="6">
        <v>0.97222222222222221</v>
      </c>
      <c r="G3628">
        <v>96.073999999999998</v>
      </c>
      <c r="H3628">
        <v>46.277999999999999</v>
      </c>
      <c r="I3628" t="s">
        <v>104</v>
      </c>
      <c r="J3628" t="s">
        <v>5415</v>
      </c>
      <c r="K3628" t="s">
        <v>105</v>
      </c>
    </row>
    <row r="3629" spans="1:11" x14ac:dyDescent="0.3">
      <c r="A3629" t="s">
        <v>5416</v>
      </c>
      <c r="B3629" t="s">
        <v>53</v>
      </c>
      <c r="C3629">
        <v>9</v>
      </c>
      <c r="D3629">
        <v>7</v>
      </c>
      <c r="E3629">
        <v>1932</v>
      </c>
      <c r="F3629" s="6">
        <v>0.73611111111111116</v>
      </c>
      <c r="G3629">
        <v>87.632000000000005</v>
      </c>
      <c r="H3629">
        <v>41.883000000000003</v>
      </c>
      <c r="I3629" t="s">
        <v>144</v>
      </c>
      <c r="J3629" t="s">
        <v>226</v>
      </c>
      <c r="K3629" t="s">
        <v>105</v>
      </c>
    </row>
    <row r="3630" spans="1:11" x14ac:dyDescent="0.3">
      <c r="A3630" t="s">
        <v>5417</v>
      </c>
      <c r="B3630" t="s">
        <v>53</v>
      </c>
      <c r="C3630">
        <v>2</v>
      </c>
      <c r="D3630">
        <v>5</v>
      </c>
      <c r="E3630">
        <v>1915</v>
      </c>
      <c r="F3630" s="6">
        <v>0.45833333333333331</v>
      </c>
      <c r="G3630">
        <v>91.706999999999994</v>
      </c>
      <c r="H3630">
        <v>44.302</v>
      </c>
      <c r="I3630" t="s">
        <v>104</v>
      </c>
      <c r="J3630" t="s">
        <v>5418</v>
      </c>
      <c r="K3630" t="s">
        <v>105</v>
      </c>
    </row>
    <row r="3631" spans="1:11" x14ac:dyDescent="0.3">
      <c r="A3631" t="s">
        <v>5419</v>
      </c>
      <c r="B3631" t="s">
        <v>53</v>
      </c>
      <c r="C3631">
        <v>11</v>
      </c>
      <c r="D3631">
        <v>12</v>
      </c>
      <c r="E3631">
        <v>1945</v>
      </c>
      <c r="F3631" s="6">
        <v>1.8749999999999999E-2</v>
      </c>
      <c r="G3631">
        <v>89.647000000000006</v>
      </c>
      <c r="H3631">
        <v>40.567999999999998</v>
      </c>
      <c r="I3631" t="s">
        <v>104</v>
      </c>
      <c r="J3631" t="s">
        <v>5420</v>
      </c>
      <c r="K3631" t="s">
        <v>105</v>
      </c>
    </row>
    <row r="3632" spans="1:11" x14ac:dyDescent="0.3">
      <c r="A3632" t="s">
        <v>123</v>
      </c>
      <c r="B3632" t="s">
        <v>53</v>
      </c>
      <c r="C3632">
        <v>14</v>
      </c>
      <c r="D3632">
        <v>6</v>
      </c>
      <c r="E3632">
        <v>1946</v>
      </c>
      <c r="F3632" s="6">
        <v>0.45416666666666666</v>
      </c>
      <c r="G3632">
        <v>74.007000000000005</v>
      </c>
      <c r="H3632">
        <v>40.713000000000001</v>
      </c>
      <c r="I3632" t="s">
        <v>106</v>
      </c>
      <c r="J3632" t="s">
        <v>124</v>
      </c>
      <c r="K3632" t="s">
        <v>105</v>
      </c>
    </row>
    <row r="3633" spans="1:11" x14ac:dyDescent="0.3">
      <c r="A3633" t="s">
        <v>5421</v>
      </c>
      <c r="B3633" t="s">
        <v>53</v>
      </c>
      <c r="C3633">
        <v>17</v>
      </c>
      <c r="D3633">
        <v>8</v>
      </c>
      <c r="E3633">
        <v>1923</v>
      </c>
      <c r="F3633" s="6">
        <v>0.1076388888888889</v>
      </c>
      <c r="G3633">
        <v>84.558999999999997</v>
      </c>
      <c r="H3633">
        <v>39.399000000000001</v>
      </c>
      <c r="I3633" t="s">
        <v>106</v>
      </c>
      <c r="J3633" t="s">
        <v>3258</v>
      </c>
      <c r="K3633" t="s">
        <v>105</v>
      </c>
    </row>
    <row r="3634" spans="1:11" x14ac:dyDescent="0.3">
      <c r="A3634" t="s">
        <v>5422</v>
      </c>
      <c r="B3634" t="s">
        <v>53</v>
      </c>
      <c r="C3634">
        <v>12</v>
      </c>
      <c r="D3634">
        <v>11</v>
      </c>
      <c r="E3634">
        <v>1940</v>
      </c>
      <c r="F3634" s="6">
        <v>0.25</v>
      </c>
      <c r="G3634">
        <v>79.995000000000005</v>
      </c>
      <c r="H3634">
        <v>40.442</v>
      </c>
      <c r="I3634" t="s">
        <v>144</v>
      </c>
      <c r="J3634" t="s">
        <v>5423</v>
      </c>
      <c r="K3634" t="s">
        <v>105</v>
      </c>
    </row>
    <row r="3635" spans="1:11" x14ac:dyDescent="0.3">
      <c r="A3635" t="s">
        <v>5424</v>
      </c>
      <c r="B3635" t="s">
        <v>168</v>
      </c>
      <c r="C3635">
        <v>2</v>
      </c>
      <c r="D3635">
        <v>5</v>
      </c>
      <c r="E3635">
        <v>1955</v>
      </c>
      <c r="F3635" s="6">
        <v>0.20833333333333334</v>
      </c>
      <c r="G3635">
        <v>-15.65</v>
      </c>
      <c r="H3635">
        <v>38.115000000000002</v>
      </c>
      <c r="I3635" t="s">
        <v>126</v>
      </c>
      <c r="J3635" t="s">
        <v>5425</v>
      </c>
      <c r="K3635" t="s">
        <v>105</v>
      </c>
    </row>
    <row r="3636" spans="1:11" x14ac:dyDescent="0.3">
      <c r="A3636" t="s">
        <v>5426</v>
      </c>
      <c r="B3636" t="s">
        <v>53</v>
      </c>
      <c r="C3636">
        <v>10</v>
      </c>
      <c r="D3636">
        <v>6</v>
      </c>
      <c r="E3636">
        <v>1951</v>
      </c>
      <c r="F3636" s="6">
        <v>0.10416666666666667</v>
      </c>
      <c r="G3636">
        <v>-15.802</v>
      </c>
      <c r="H3636">
        <v>40.637</v>
      </c>
      <c r="I3636" t="s">
        <v>126</v>
      </c>
      <c r="J3636" t="s">
        <v>5427</v>
      </c>
      <c r="K3636" t="s">
        <v>105</v>
      </c>
    </row>
    <row r="3637" spans="1:11" x14ac:dyDescent="0.3">
      <c r="A3637" t="s">
        <v>5428</v>
      </c>
      <c r="B3637" t="s">
        <v>53</v>
      </c>
      <c r="C3637">
        <v>14</v>
      </c>
      <c r="D3637">
        <v>5</v>
      </c>
      <c r="E3637">
        <v>1970</v>
      </c>
      <c r="F3637" s="6">
        <v>0.78055555555555556</v>
      </c>
      <c r="G3637">
        <v>71.064999999999998</v>
      </c>
      <c r="H3637">
        <v>42.456000000000003</v>
      </c>
      <c r="I3637" t="s">
        <v>106</v>
      </c>
      <c r="J3637" t="s">
        <v>5429</v>
      </c>
      <c r="K3637" t="s">
        <v>105</v>
      </c>
    </row>
    <row r="3638" spans="1:11" x14ac:dyDescent="0.3">
      <c r="A3638" t="s">
        <v>5430</v>
      </c>
      <c r="B3638" t="s">
        <v>53</v>
      </c>
      <c r="C3638">
        <v>23</v>
      </c>
      <c r="D3638">
        <v>6</v>
      </c>
      <c r="E3638">
        <v>1930</v>
      </c>
      <c r="F3638" s="6">
        <v>0.61944444444444446</v>
      </c>
      <c r="G3638">
        <v>82.995999999999995</v>
      </c>
      <c r="H3638">
        <v>39.963000000000001</v>
      </c>
      <c r="I3638" t="s">
        <v>106</v>
      </c>
      <c r="J3638" t="s">
        <v>224</v>
      </c>
      <c r="K3638" t="s">
        <v>105</v>
      </c>
    </row>
    <row r="3639" spans="1:11" x14ac:dyDescent="0.3">
      <c r="A3639" t="s">
        <v>5431</v>
      </c>
      <c r="B3639" t="s">
        <v>168</v>
      </c>
      <c r="C3639">
        <v>10</v>
      </c>
      <c r="D3639">
        <v>11</v>
      </c>
      <c r="E3639">
        <v>1940</v>
      </c>
      <c r="F3639" s="6">
        <v>0.1875</v>
      </c>
      <c r="G3639">
        <v>80.599999999999994</v>
      </c>
      <c r="H3639">
        <v>36.5</v>
      </c>
      <c r="I3639" t="s">
        <v>144</v>
      </c>
      <c r="J3639" t="s">
        <v>1521</v>
      </c>
      <c r="K3639" t="s">
        <v>105</v>
      </c>
    </row>
    <row r="3640" spans="1:11" x14ac:dyDescent="0.3">
      <c r="A3640" t="s">
        <v>5432</v>
      </c>
      <c r="B3640" t="s">
        <v>168</v>
      </c>
      <c r="C3640">
        <v>20</v>
      </c>
      <c r="D3640">
        <v>10</v>
      </c>
      <c r="E3640">
        <v>1968</v>
      </c>
      <c r="F3640" s="6">
        <v>0.64652777777777781</v>
      </c>
      <c r="G3640">
        <v>71.058999999999997</v>
      </c>
      <c r="H3640">
        <v>42.359000000000002</v>
      </c>
      <c r="I3640" t="s">
        <v>106</v>
      </c>
      <c r="J3640" t="s">
        <v>176</v>
      </c>
      <c r="K3640" t="s">
        <v>105</v>
      </c>
    </row>
    <row r="3641" spans="1:11" x14ac:dyDescent="0.3">
      <c r="A3641" t="s">
        <v>5433</v>
      </c>
      <c r="B3641" t="s">
        <v>168</v>
      </c>
      <c r="C3641">
        <v>2</v>
      </c>
      <c r="D3641">
        <v>4</v>
      </c>
      <c r="E3641">
        <v>1959</v>
      </c>
      <c r="F3641" s="6">
        <v>0.49166666666666664</v>
      </c>
      <c r="G3641">
        <v>71.058999999999997</v>
      </c>
      <c r="H3641">
        <v>42.359000000000002</v>
      </c>
      <c r="I3641" t="s">
        <v>144</v>
      </c>
      <c r="J3641" t="s">
        <v>176</v>
      </c>
      <c r="K3641" t="s">
        <v>105</v>
      </c>
    </row>
    <row r="3642" spans="1:11" x14ac:dyDescent="0.3">
      <c r="A3642" t="s">
        <v>5434</v>
      </c>
      <c r="B3642" t="s">
        <v>168</v>
      </c>
      <c r="C3642">
        <v>27</v>
      </c>
      <c r="D3642">
        <v>1</v>
      </c>
      <c r="E3642">
        <v>1921</v>
      </c>
      <c r="F3642" s="6">
        <v>0.58333333333333337</v>
      </c>
      <c r="G3642">
        <v>95.347999999999999</v>
      </c>
      <c r="H3642">
        <v>42.012</v>
      </c>
      <c r="I3642" t="s">
        <v>104</v>
      </c>
      <c r="J3642" t="s">
        <v>5435</v>
      </c>
      <c r="K3642" t="s">
        <v>105</v>
      </c>
    </row>
    <row r="3643" spans="1:11" x14ac:dyDescent="0.3">
      <c r="A3643" t="s">
        <v>5436</v>
      </c>
      <c r="B3643" t="s">
        <v>168</v>
      </c>
      <c r="C3643">
        <v>14</v>
      </c>
      <c r="D3643">
        <v>2</v>
      </c>
      <c r="E3643">
        <v>1941</v>
      </c>
      <c r="F3643" s="6">
        <v>0.90763888888888888</v>
      </c>
      <c r="G3643">
        <v>81.691000000000003</v>
      </c>
      <c r="H3643">
        <v>41.505000000000003</v>
      </c>
      <c r="I3643" t="s">
        <v>144</v>
      </c>
      <c r="J3643" t="s">
        <v>389</v>
      </c>
      <c r="K3643" t="s">
        <v>105</v>
      </c>
    </row>
    <row r="3644" spans="1:11" x14ac:dyDescent="0.3">
      <c r="A3644" t="s">
        <v>5437</v>
      </c>
      <c r="B3644" t="s">
        <v>168</v>
      </c>
      <c r="C3644">
        <v>31</v>
      </c>
      <c r="D3644">
        <v>12</v>
      </c>
      <c r="E3644">
        <v>1948</v>
      </c>
      <c r="F3644" s="6">
        <v>0.875</v>
      </c>
      <c r="G3644">
        <v>71.058999999999997</v>
      </c>
      <c r="H3644">
        <v>42.359000000000002</v>
      </c>
      <c r="I3644" t="s">
        <v>144</v>
      </c>
      <c r="J3644" t="s">
        <v>176</v>
      </c>
      <c r="K3644" t="s">
        <v>105</v>
      </c>
    </row>
    <row r="3645" spans="1:11" x14ac:dyDescent="0.3">
      <c r="A3645" t="s">
        <v>5438</v>
      </c>
      <c r="B3645" t="s">
        <v>168</v>
      </c>
      <c r="C3645">
        <v>5</v>
      </c>
      <c r="D3645">
        <v>3</v>
      </c>
      <c r="E3645">
        <v>1949</v>
      </c>
      <c r="F3645" s="6">
        <v>0.20833333333333334</v>
      </c>
      <c r="G3645">
        <v>75.911000000000001</v>
      </c>
      <c r="H3645">
        <v>43.972000000000001</v>
      </c>
      <c r="I3645" t="s">
        <v>144</v>
      </c>
      <c r="J3645" t="s">
        <v>5439</v>
      </c>
      <c r="K3645" t="s">
        <v>105</v>
      </c>
    </row>
    <row r="3646" spans="1:11" x14ac:dyDescent="0.3">
      <c r="A3646" t="s">
        <v>5440</v>
      </c>
      <c r="B3646" t="s">
        <v>53</v>
      </c>
      <c r="C3646">
        <v>2</v>
      </c>
      <c r="D3646">
        <v>8</v>
      </c>
      <c r="E3646">
        <v>1953</v>
      </c>
      <c r="F3646" s="6">
        <v>0.1423611111111111</v>
      </c>
      <c r="G3646">
        <v>6.194</v>
      </c>
      <c r="H3646">
        <v>57.412999999999997</v>
      </c>
      <c r="I3646" t="s">
        <v>126</v>
      </c>
      <c r="J3646" t="s">
        <v>5441</v>
      </c>
      <c r="K3646" t="s">
        <v>105</v>
      </c>
    </row>
    <row r="3647" spans="1:11" x14ac:dyDescent="0.3">
      <c r="A3647" t="s">
        <v>5442</v>
      </c>
      <c r="B3647" t="s">
        <v>53</v>
      </c>
      <c r="C3647">
        <v>17</v>
      </c>
      <c r="D3647">
        <v>8</v>
      </c>
      <c r="E3647">
        <v>1969</v>
      </c>
      <c r="F3647" s="6">
        <v>0.90625</v>
      </c>
      <c r="G3647">
        <v>71.058999999999997</v>
      </c>
      <c r="H3647">
        <v>42.359000000000002</v>
      </c>
      <c r="I3647" t="s">
        <v>106</v>
      </c>
      <c r="J3647" t="s">
        <v>176</v>
      </c>
      <c r="K3647" t="s">
        <v>105</v>
      </c>
    </row>
    <row r="3648" spans="1:11" x14ac:dyDescent="0.3">
      <c r="A3648" t="s">
        <v>5443</v>
      </c>
      <c r="B3648" t="s">
        <v>53</v>
      </c>
      <c r="C3648">
        <v>10</v>
      </c>
      <c r="D3648">
        <v>5</v>
      </c>
      <c r="E3648">
        <v>1946</v>
      </c>
      <c r="F3648" s="6">
        <v>0.26041666666666669</v>
      </c>
      <c r="G3648">
        <v>4.3029999999999999</v>
      </c>
      <c r="H3648">
        <v>55.893999999999998</v>
      </c>
      <c r="I3648" t="s">
        <v>126</v>
      </c>
      <c r="J3648" t="s">
        <v>5444</v>
      </c>
      <c r="K3648" t="s">
        <v>105</v>
      </c>
    </row>
    <row r="3649" spans="1:11" x14ac:dyDescent="0.3">
      <c r="A3649" t="s">
        <v>5445</v>
      </c>
      <c r="B3649" t="s">
        <v>168</v>
      </c>
      <c r="C3649">
        <v>22</v>
      </c>
      <c r="D3649">
        <v>11</v>
      </c>
      <c r="E3649">
        <v>1907</v>
      </c>
      <c r="F3649" s="6">
        <v>0.10416666666666667</v>
      </c>
      <c r="G3649">
        <v>-2.351</v>
      </c>
      <c r="H3649">
        <v>48.856999999999999</v>
      </c>
      <c r="I3649" t="s">
        <v>150</v>
      </c>
      <c r="J3649" t="s">
        <v>155</v>
      </c>
      <c r="K3649" t="s">
        <v>105</v>
      </c>
    </row>
    <row r="3650" spans="1:11" x14ac:dyDescent="0.3">
      <c r="A3650" t="s">
        <v>5446</v>
      </c>
      <c r="B3650" t="s">
        <v>168</v>
      </c>
      <c r="C3650">
        <v>10</v>
      </c>
      <c r="D3650">
        <v>3</v>
      </c>
      <c r="E3650">
        <v>1927</v>
      </c>
      <c r="F3650" s="6">
        <v>0.8125</v>
      </c>
      <c r="G3650">
        <v>-4.399</v>
      </c>
      <c r="H3650">
        <v>51.220999999999997</v>
      </c>
      <c r="I3650" t="s">
        <v>108</v>
      </c>
      <c r="J3650" t="s">
        <v>913</v>
      </c>
      <c r="K3650" t="s">
        <v>105</v>
      </c>
    </row>
    <row r="3651" spans="1:11" x14ac:dyDescent="0.3">
      <c r="A3651" t="s">
        <v>5447</v>
      </c>
      <c r="B3651" t="s">
        <v>168</v>
      </c>
      <c r="C3651">
        <v>12</v>
      </c>
      <c r="D3651">
        <v>12</v>
      </c>
      <c r="E3651">
        <v>1911</v>
      </c>
      <c r="F3651" s="6">
        <v>0.77083333333333337</v>
      </c>
      <c r="G3651">
        <v>-13.734</v>
      </c>
      <c r="H3651">
        <v>51.051000000000002</v>
      </c>
      <c r="I3651" t="s">
        <v>126</v>
      </c>
      <c r="J3651" t="s">
        <v>956</v>
      </c>
      <c r="K3651" t="s">
        <v>105</v>
      </c>
    </row>
    <row r="3652" spans="1:11" x14ac:dyDescent="0.3">
      <c r="A3652" t="s">
        <v>5448</v>
      </c>
      <c r="B3652" t="s">
        <v>168</v>
      </c>
      <c r="C3652">
        <v>17</v>
      </c>
      <c r="D3652">
        <v>8</v>
      </c>
      <c r="E3652">
        <v>1949</v>
      </c>
      <c r="F3652" s="6">
        <v>0.62152777777777779</v>
      </c>
      <c r="G3652">
        <v>4.2569999999999997</v>
      </c>
      <c r="H3652">
        <v>55.866</v>
      </c>
      <c r="I3652" t="s">
        <v>126</v>
      </c>
      <c r="J3652" t="s">
        <v>211</v>
      </c>
      <c r="K3652" t="s">
        <v>105</v>
      </c>
    </row>
    <row r="3653" spans="1:11" x14ac:dyDescent="0.3">
      <c r="A3653" t="s">
        <v>5449</v>
      </c>
      <c r="B3653" t="s">
        <v>168</v>
      </c>
      <c r="C3653">
        <v>28</v>
      </c>
      <c r="D3653">
        <v>3</v>
      </c>
      <c r="E3653">
        <v>1951</v>
      </c>
      <c r="F3653" s="6">
        <v>0.7055555555555556</v>
      </c>
      <c r="G3653">
        <v>74.007000000000005</v>
      </c>
      <c r="H3653">
        <v>40.713000000000001</v>
      </c>
      <c r="I3653" t="s">
        <v>144</v>
      </c>
      <c r="J3653" t="s">
        <v>124</v>
      </c>
      <c r="K3653" t="s">
        <v>105</v>
      </c>
    </row>
    <row r="3654" spans="1:11" x14ac:dyDescent="0.3">
      <c r="A3654" t="s">
        <v>5450</v>
      </c>
      <c r="B3654" t="s">
        <v>168</v>
      </c>
      <c r="C3654">
        <v>2</v>
      </c>
      <c r="D3654">
        <v>2</v>
      </c>
      <c r="E3654">
        <v>1931</v>
      </c>
      <c r="F3654" s="6">
        <v>0.375</v>
      </c>
      <c r="G3654">
        <v>-11.358000000000001</v>
      </c>
      <c r="H3654">
        <v>46.497</v>
      </c>
      <c r="I3654" t="s">
        <v>126</v>
      </c>
      <c r="J3654" t="s">
        <v>1787</v>
      </c>
      <c r="K3654" t="s">
        <v>105</v>
      </c>
    </row>
    <row r="3655" spans="1:11" x14ac:dyDescent="0.3">
      <c r="A3655" t="s">
        <v>5451</v>
      </c>
      <c r="B3655" t="s">
        <v>53</v>
      </c>
      <c r="C3655">
        <v>6</v>
      </c>
      <c r="D3655">
        <v>8</v>
      </c>
      <c r="E3655">
        <v>1950</v>
      </c>
      <c r="F3655" s="6">
        <v>0.73750000000000004</v>
      </c>
      <c r="G3655">
        <v>84.191999999999993</v>
      </c>
      <c r="H3655">
        <v>39.761000000000003</v>
      </c>
      <c r="I3655" t="s">
        <v>106</v>
      </c>
      <c r="J3655" t="s">
        <v>2648</v>
      </c>
      <c r="K3655" t="s">
        <v>105</v>
      </c>
    </row>
    <row r="3656" spans="1:11" x14ac:dyDescent="0.3">
      <c r="A3656" t="s">
        <v>5452</v>
      </c>
      <c r="B3656" t="s">
        <v>53</v>
      </c>
      <c r="C3656">
        <v>24</v>
      </c>
      <c r="D3656">
        <v>11</v>
      </c>
      <c r="E3656">
        <v>1983</v>
      </c>
      <c r="F3656" s="6">
        <v>0.67361111111111116</v>
      </c>
      <c r="G3656">
        <v>-2.8809999999999998</v>
      </c>
      <c r="H3656">
        <v>50.688000000000002</v>
      </c>
      <c r="I3656" t="s">
        <v>126</v>
      </c>
      <c r="J3656" t="s">
        <v>4731</v>
      </c>
      <c r="K3656" t="s">
        <v>105</v>
      </c>
    </row>
    <row r="3657" spans="1:11" x14ac:dyDescent="0.3">
      <c r="A3657" t="s">
        <v>5453</v>
      </c>
      <c r="B3657" t="s">
        <v>168</v>
      </c>
      <c r="C3657">
        <v>24</v>
      </c>
      <c r="D3657">
        <v>9</v>
      </c>
      <c r="E3657">
        <v>1963</v>
      </c>
      <c r="F3657" s="6">
        <v>0.79861111111111116</v>
      </c>
      <c r="G3657">
        <v>-12.339</v>
      </c>
      <c r="H3657">
        <v>45.435000000000002</v>
      </c>
      <c r="I3657" t="s">
        <v>126</v>
      </c>
      <c r="J3657" t="s">
        <v>662</v>
      </c>
      <c r="K3657" t="s">
        <v>105</v>
      </c>
    </row>
    <row r="3658" spans="1:11" x14ac:dyDescent="0.3">
      <c r="A3658" t="s">
        <v>5454</v>
      </c>
      <c r="B3658" t="s">
        <v>168</v>
      </c>
      <c r="C3658">
        <v>4</v>
      </c>
      <c r="D3658">
        <v>4</v>
      </c>
      <c r="E3658">
        <v>1913</v>
      </c>
      <c r="F3658" s="6">
        <v>8.1250000000000003E-2</v>
      </c>
      <c r="G3658">
        <v>71.213999999999999</v>
      </c>
      <c r="H3658">
        <v>42.033999999999999</v>
      </c>
      <c r="I3658" t="s">
        <v>144</v>
      </c>
      <c r="J3658" t="s">
        <v>5455</v>
      </c>
      <c r="K3658" t="s">
        <v>105</v>
      </c>
    </row>
    <row r="3659" spans="1:11" x14ac:dyDescent="0.3">
      <c r="A3659" t="s">
        <v>5456</v>
      </c>
      <c r="B3659" t="s">
        <v>168</v>
      </c>
      <c r="C3659">
        <v>3</v>
      </c>
      <c r="D3659">
        <v>4</v>
      </c>
      <c r="E3659">
        <v>1922</v>
      </c>
      <c r="F3659" s="6">
        <v>0.6875</v>
      </c>
      <c r="G3659">
        <v>84.513999999999996</v>
      </c>
      <c r="H3659">
        <v>39.103999999999999</v>
      </c>
      <c r="I3659" t="s">
        <v>144</v>
      </c>
      <c r="J3659" t="s">
        <v>140</v>
      </c>
      <c r="K3659" t="s">
        <v>105</v>
      </c>
    </row>
    <row r="3660" spans="1:11" x14ac:dyDescent="0.3">
      <c r="A3660" t="s">
        <v>5457</v>
      </c>
      <c r="B3660" t="s">
        <v>168</v>
      </c>
      <c r="C3660">
        <v>24</v>
      </c>
      <c r="D3660">
        <v>4</v>
      </c>
      <c r="E3660">
        <v>1917</v>
      </c>
      <c r="F3660" s="6">
        <v>0.57291666666666663</v>
      </c>
      <c r="G3660">
        <v>-10.308</v>
      </c>
      <c r="H3660">
        <v>43.552</v>
      </c>
      <c r="I3660" t="s">
        <v>190</v>
      </c>
      <c r="J3660" t="s">
        <v>1005</v>
      </c>
      <c r="K3660" t="s">
        <v>105</v>
      </c>
    </row>
    <row r="3661" spans="1:11" x14ac:dyDescent="0.3">
      <c r="A3661" t="s">
        <v>5458</v>
      </c>
      <c r="B3661" t="s">
        <v>168</v>
      </c>
      <c r="C3661">
        <v>20</v>
      </c>
      <c r="D3661">
        <v>6</v>
      </c>
      <c r="E3661">
        <v>1925</v>
      </c>
      <c r="F3661" s="6">
        <v>0.29166666666666669</v>
      </c>
      <c r="G3661">
        <v>90.200999999999993</v>
      </c>
      <c r="H3661">
        <v>38.634999999999998</v>
      </c>
      <c r="I3661" t="s">
        <v>144</v>
      </c>
      <c r="J3661" t="s">
        <v>1912</v>
      </c>
      <c r="K3661" t="s">
        <v>105</v>
      </c>
    </row>
    <row r="3662" spans="1:11" x14ac:dyDescent="0.3">
      <c r="A3662" t="s">
        <v>5459</v>
      </c>
      <c r="B3662" t="s">
        <v>168</v>
      </c>
      <c r="C3662">
        <v>27</v>
      </c>
      <c r="D3662">
        <v>11</v>
      </c>
      <c r="E3662">
        <v>1951</v>
      </c>
      <c r="F3662" s="6">
        <v>0.10416666666666667</v>
      </c>
      <c r="G3662">
        <v>-7.5990000000000002</v>
      </c>
      <c r="H3662">
        <v>50.356999999999999</v>
      </c>
      <c r="I3662" t="s">
        <v>126</v>
      </c>
      <c r="J3662" t="s">
        <v>5460</v>
      </c>
      <c r="K3662" t="s">
        <v>105</v>
      </c>
    </row>
    <row r="3663" spans="1:11" x14ac:dyDescent="0.3">
      <c r="A3663" t="s">
        <v>5461</v>
      </c>
      <c r="B3663" t="s">
        <v>168</v>
      </c>
      <c r="C3663">
        <v>9</v>
      </c>
      <c r="D3663">
        <v>1</v>
      </c>
      <c r="E3663">
        <v>1929</v>
      </c>
      <c r="F3663" s="6">
        <v>0.25</v>
      </c>
      <c r="G3663">
        <v>-117.18300000000001</v>
      </c>
      <c r="H3663">
        <v>34.055999999999997</v>
      </c>
      <c r="I3663" t="s">
        <v>137</v>
      </c>
      <c r="J3663" t="s">
        <v>5462</v>
      </c>
      <c r="K3663" t="s">
        <v>105</v>
      </c>
    </row>
    <row r="3664" spans="1:11" x14ac:dyDescent="0.3">
      <c r="A3664" t="s">
        <v>5463</v>
      </c>
      <c r="B3664" t="s">
        <v>168</v>
      </c>
      <c r="C3664">
        <v>10</v>
      </c>
      <c r="D3664">
        <v>8</v>
      </c>
      <c r="E3664">
        <v>1896</v>
      </c>
      <c r="F3664" s="6">
        <v>0.35416666666666669</v>
      </c>
      <c r="G3664">
        <v>-7.093</v>
      </c>
      <c r="H3664">
        <v>51.512</v>
      </c>
      <c r="I3664" t="s">
        <v>126</v>
      </c>
      <c r="J3664" t="s">
        <v>4156</v>
      </c>
      <c r="K3664" t="s">
        <v>105</v>
      </c>
    </row>
    <row r="3665" spans="1:11" x14ac:dyDescent="0.3">
      <c r="A3665" t="s">
        <v>5464</v>
      </c>
      <c r="B3665" t="s">
        <v>168</v>
      </c>
      <c r="C3665">
        <v>14</v>
      </c>
      <c r="D3665">
        <v>5</v>
      </c>
      <c r="E3665">
        <v>1920</v>
      </c>
      <c r="F3665" s="6">
        <v>0.95833333333333337</v>
      </c>
      <c r="G3665">
        <v>-112.07299999999999</v>
      </c>
      <c r="H3665">
        <v>33.448</v>
      </c>
      <c r="I3665" t="s">
        <v>171</v>
      </c>
      <c r="J3665" t="s">
        <v>3585</v>
      </c>
      <c r="K3665" t="s">
        <v>105</v>
      </c>
    </row>
    <row r="3666" spans="1:11" x14ac:dyDescent="0.3">
      <c r="A3666" t="s">
        <v>5465</v>
      </c>
      <c r="B3666" t="s">
        <v>168</v>
      </c>
      <c r="C3666">
        <v>9</v>
      </c>
      <c r="D3666">
        <v>11</v>
      </c>
      <c r="E3666">
        <v>1922</v>
      </c>
      <c r="F3666" s="6">
        <v>0.94097222222222221</v>
      </c>
      <c r="G3666">
        <v>81.691000000000003</v>
      </c>
      <c r="H3666">
        <v>41.505000000000003</v>
      </c>
      <c r="I3666" t="s">
        <v>144</v>
      </c>
      <c r="J3666" t="s">
        <v>389</v>
      </c>
      <c r="K3666" t="s">
        <v>105</v>
      </c>
    </row>
    <row r="3667" spans="1:11" x14ac:dyDescent="0.3">
      <c r="A3667" t="s">
        <v>5466</v>
      </c>
      <c r="B3667" t="s">
        <v>168</v>
      </c>
      <c r="C3667">
        <v>11</v>
      </c>
      <c r="D3667">
        <v>8</v>
      </c>
      <c r="E3667">
        <v>1897</v>
      </c>
      <c r="F3667" s="6">
        <v>0.78472222222222221</v>
      </c>
      <c r="G3667">
        <v>74.007000000000005</v>
      </c>
      <c r="H3667">
        <v>40.713000000000001</v>
      </c>
      <c r="I3667" t="s">
        <v>144</v>
      </c>
      <c r="J3667" t="s">
        <v>124</v>
      </c>
      <c r="K3667" t="s">
        <v>105</v>
      </c>
    </row>
    <row r="3668" spans="1:11" x14ac:dyDescent="0.3">
      <c r="A3668" t="s">
        <v>5467</v>
      </c>
      <c r="B3668" t="s">
        <v>168</v>
      </c>
      <c r="C3668">
        <v>26</v>
      </c>
      <c r="D3668">
        <v>7</v>
      </c>
      <c r="E3668">
        <v>1956</v>
      </c>
      <c r="F3668" s="6">
        <v>0.88749999999999996</v>
      </c>
      <c r="G3668">
        <v>87.632000000000005</v>
      </c>
      <c r="H3668">
        <v>41.883000000000003</v>
      </c>
      <c r="I3668" t="s">
        <v>144</v>
      </c>
      <c r="J3668" t="s">
        <v>226</v>
      </c>
      <c r="K3668" t="s">
        <v>105</v>
      </c>
    </row>
    <row r="3669" spans="1:11" x14ac:dyDescent="0.3">
      <c r="A3669" t="s">
        <v>5468</v>
      </c>
      <c r="B3669" t="s">
        <v>168</v>
      </c>
      <c r="C3669">
        <v>12</v>
      </c>
      <c r="D3669">
        <v>10</v>
      </c>
      <c r="E3669">
        <v>1918</v>
      </c>
      <c r="F3669" s="6">
        <v>0.2673611111111111</v>
      </c>
      <c r="G3669">
        <v>3.782</v>
      </c>
      <c r="H3669">
        <v>55.673999999999999</v>
      </c>
      <c r="I3669" t="s">
        <v>108</v>
      </c>
      <c r="J3669" t="s">
        <v>5469</v>
      </c>
      <c r="K3669" t="s">
        <v>105</v>
      </c>
    </row>
    <row r="3670" spans="1:11" x14ac:dyDescent="0.3">
      <c r="A3670" t="s">
        <v>5470</v>
      </c>
      <c r="B3670" t="s">
        <v>168</v>
      </c>
      <c r="C3670">
        <v>29</v>
      </c>
      <c r="D3670">
        <v>1</v>
      </c>
      <c r="E3670">
        <v>1924</v>
      </c>
      <c r="F3670" s="6">
        <v>0.33333333333333331</v>
      </c>
      <c r="G3670">
        <v>87.641999999999996</v>
      </c>
      <c r="H3670">
        <v>41.500999999999998</v>
      </c>
      <c r="I3670" t="s">
        <v>104</v>
      </c>
      <c r="J3670" t="s">
        <v>2763</v>
      </c>
      <c r="K3670" t="s">
        <v>105</v>
      </c>
    </row>
    <row r="3671" spans="1:11" x14ac:dyDescent="0.3">
      <c r="A3671" t="s">
        <v>5471</v>
      </c>
      <c r="B3671" t="s">
        <v>168</v>
      </c>
      <c r="C3671">
        <v>1</v>
      </c>
      <c r="D3671">
        <v>9</v>
      </c>
      <c r="E3671">
        <v>1916</v>
      </c>
      <c r="F3671" s="6">
        <v>0.60416666666666663</v>
      </c>
      <c r="G3671">
        <v>-118.24299999999999</v>
      </c>
      <c r="H3671">
        <v>34.052</v>
      </c>
      <c r="I3671" t="s">
        <v>137</v>
      </c>
      <c r="J3671" t="s">
        <v>536</v>
      </c>
      <c r="K3671" t="s">
        <v>105</v>
      </c>
    </row>
    <row r="3672" spans="1:11" x14ac:dyDescent="0.3">
      <c r="A3672" t="s">
        <v>5472</v>
      </c>
      <c r="B3672" t="s">
        <v>168</v>
      </c>
      <c r="C3672">
        <v>28</v>
      </c>
      <c r="D3672">
        <v>2</v>
      </c>
      <c r="E3672">
        <v>1960</v>
      </c>
      <c r="F3672" s="6">
        <v>0.95694444444444449</v>
      </c>
      <c r="G3672">
        <v>-123.139</v>
      </c>
      <c r="H3672">
        <v>49.264000000000003</v>
      </c>
      <c r="I3672" t="s">
        <v>137</v>
      </c>
      <c r="J3672" t="s">
        <v>5473</v>
      </c>
      <c r="K3672" t="s">
        <v>105</v>
      </c>
    </row>
    <row r="3673" spans="1:11" x14ac:dyDescent="0.3">
      <c r="A3673" t="s">
        <v>5474</v>
      </c>
      <c r="B3673" t="s">
        <v>168</v>
      </c>
      <c r="C3673">
        <v>30</v>
      </c>
      <c r="D3673">
        <v>6</v>
      </c>
      <c r="E3673">
        <v>1909</v>
      </c>
      <c r="F3673" s="6">
        <v>0.13680555555555557</v>
      </c>
      <c r="G3673">
        <v>86.116</v>
      </c>
      <c r="H3673">
        <v>41.295999999999999</v>
      </c>
      <c r="I3673" t="s">
        <v>104</v>
      </c>
      <c r="J3673" t="s">
        <v>5475</v>
      </c>
      <c r="K3673" t="s">
        <v>105</v>
      </c>
    </row>
    <row r="3674" spans="1:11" x14ac:dyDescent="0.3">
      <c r="A3674" t="s">
        <v>5476</v>
      </c>
      <c r="B3674" t="s">
        <v>168</v>
      </c>
      <c r="C3674">
        <v>8</v>
      </c>
      <c r="D3674">
        <v>5</v>
      </c>
      <c r="E3674">
        <v>1910</v>
      </c>
      <c r="F3674" s="6">
        <v>4.1666666666666664E-2</v>
      </c>
      <c r="G3674">
        <v>-118.307</v>
      </c>
      <c r="H3674">
        <v>34.182000000000002</v>
      </c>
      <c r="I3674" t="s">
        <v>137</v>
      </c>
      <c r="J3674" t="s">
        <v>387</v>
      </c>
      <c r="K3674" t="s">
        <v>105</v>
      </c>
    </row>
    <row r="3675" spans="1:11" x14ac:dyDescent="0.3">
      <c r="A3675" t="s">
        <v>5477</v>
      </c>
      <c r="B3675" t="s">
        <v>168</v>
      </c>
      <c r="C3675">
        <v>9</v>
      </c>
      <c r="D3675">
        <v>10</v>
      </c>
      <c r="E3675">
        <v>1921</v>
      </c>
      <c r="F3675" s="6">
        <v>0.48958333333333331</v>
      </c>
      <c r="G3675">
        <v>-112.07299999999999</v>
      </c>
      <c r="H3675">
        <v>33.448</v>
      </c>
      <c r="I3675" t="s">
        <v>171</v>
      </c>
      <c r="J3675" t="s">
        <v>3585</v>
      </c>
      <c r="K3675" t="s">
        <v>105</v>
      </c>
    </row>
    <row r="3676" spans="1:11" x14ac:dyDescent="0.3">
      <c r="A3676" t="s">
        <v>5478</v>
      </c>
      <c r="B3676" t="s">
        <v>168</v>
      </c>
      <c r="C3676">
        <v>21</v>
      </c>
      <c r="D3676">
        <v>12</v>
      </c>
      <c r="E3676">
        <v>1925</v>
      </c>
      <c r="F3676" s="6">
        <v>0.33333333333333331</v>
      </c>
      <c r="G3676">
        <v>84.513999999999996</v>
      </c>
      <c r="H3676">
        <v>39.103999999999999</v>
      </c>
      <c r="I3676" t="s">
        <v>144</v>
      </c>
      <c r="J3676" t="s">
        <v>140</v>
      </c>
      <c r="K3676" t="s">
        <v>105</v>
      </c>
    </row>
    <row r="3677" spans="1:11" x14ac:dyDescent="0.3">
      <c r="A3677" t="s">
        <v>5479</v>
      </c>
      <c r="B3677" t="s">
        <v>168</v>
      </c>
      <c r="C3677">
        <v>11</v>
      </c>
      <c r="D3677">
        <v>10</v>
      </c>
      <c r="E3677">
        <v>1932</v>
      </c>
      <c r="F3677" s="6">
        <v>0.1875</v>
      </c>
      <c r="G3677">
        <v>85.82</v>
      </c>
      <c r="H3677">
        <v>35.957999999999998</v>
      </c>
      <c r="I3677" t="s">
        <v>104</v>
      </c>
      <c r="J3677" t="s">
        <v>5480</v>
      </c>
      <c r="K3677" t="s">
        <v>105</v>
      </c>
    </row>
    <row r="3678" spans="1:11" x14ac:dyDescent="0.3">
      <c r="A3678" t="s">
        <v>5481</v>
      </c>
      <c r="B3678" t="s">
        <v>168</v>
      </c>
      <c r="C3678">
        <v>13</v>
      </c>
      <c r="D3678">
        <v>2</v>
      </c>
      <c r="E3678">
        <v>1928</v>
      </c>
      <c r="F3678" s="6">
        <v>0.375</v>
      </c>
      <c r="G3678">
        <v>80.596000000000004</v>
      </c>
      <c r="H3678">
        <v>40.770000000000003</v>
      </c>
      <c r="I3678" t="s">
        <v>144</v>
      </c>
      <c r="J3678" t="s">
        <v>5482</v>
      </c>
      <c r="K3678" t="s">
        <v>105</v>
      </c>
    </row>
    <row r="3679" spans="1:11" x14ac:dyDescent="0.3">
      <c r="A3679" t="s">
        <v>5483</v>
      </c>
      <c r="B3679" t="s">
        <v>168</v>
      </c>
      <c r="C3679">
        <v>26</v>
      </c>
      <c r="D3679">
        <v>6</v>
      </c>
      <c r="E3679">
        <v>1963</v>
      </c>
      <c r="F3679" s="6">
        <v>0.375</v>
      </c>
      <c r="G3679">
        <v>-2.2189999999999999</v>
      </c>
      <c r="H3679">
        <v>48.844000000000001</v>
      </c>
      <c r="I3679" t="s">
        <v>126</v>
      </c>
      <c r="J3679" t="s">
        <v>5179</v>
      </c>
      <c r="K3679" t="s">
        <v>105</v>
      </c>
    </row>
    <row r="3680" spans="1:11" x14ac:dyDescent="0.3">
      <c r="A3680" t="s">
        <v>5484</v>
      </c>
      <c r="B3680" t="s">
        <v>53</v>
      </c>
      <c r="C3680">
        <v>22</v>
      </c>
      <c r="D3680">
        <v>8</v>
      </c>
      <c r="E3680">
        <v>1949</v>
      </c>
      <c r="F3680" s="6">
        <v>0.1701388888888889</v>
      </c>
      <c r="G3680">
        <v>84.361999999999995</v>
      </c>
      <c r="H3680">
        <v>41.286999999999999</v>
      </c>
      <c r="I3680" t="s">
        <v>106</v>
      </c>
      <c r="J3680" t="s">
        <v>751</v>
      </c>
      <c r="K3680" t="s">
        <v>105</v>
      </c>
    </row>
    <row r="3681" spans="1:11" x14ac:dyDescent="0.3">
      <c r="A3681" t="s">
        <v>5485</v>
      </c>
      <c r="B3681" t="s">
        <v>53</v>
      </c>
      <c r="C3681">
        <v>27</v>
      </c>
      <c r="D3681">
        <v>1</v>
      </c>
      <c r="E3681">
        <v>1951</v>
      </c>
      <c r="F3681" s="6">
        <v>0.5</v>
      </c>
      <c r="G3681">
        <v>4.0259999999999998</v>
      </c>
      <c r="H3681">
        <v>55.819000000000003</v>
      </c>
      <c r="I3681" t="s">
        <v>108</v>
      </c>
      <c r="J3681" t="s">
        <v>5486</v>
      </c>
      <c r="K3681" t="s">
        <v>105</v>
      </c>
    </row>
    <row r="3682" spans="1:11" x14ac:dyDescent="0.3">
      <c r="A3682" t="s">
        <v>5487</v>
      </c>
      <c r="B3682" t="s">
        <v>53</v>
      </c>
      <c r="C3682">
        <v>24</v>
      </c>
      <c r="D3682">
        <v>10</v>
      </c>
      <c r="E3682">
        <v>1954</v>
      </c>
      <c r="F3682" s="6">
        <v>0.8833333333333333</v>
      </c>
      <c r="G3682">
        <v>-112.184</v>
      </c>
      <c r="H3682">
        <v>33.539000000000001</v>
      </c>
      <c r="I3682" t="s">
        <v>171</v>
      </c>
      <c r="J3682" t="s">
        <v>3224</v>
      </c>
      <c r="K3682" t="s">
        <v>105</v>
      </c>
    </row>
    <row r="3683" spans="1:11" x14ac:dyDescent="0.3">
      <c r="A3683" t="s">
        <v>5488</v>
      </c>
      <c r="B3683" t="s">
        <v>53</v>
      </c>
      <c r="C3683">
        <v>29</v>
      </c>
      <c r="D3683">
        <v>11</v>
      </c>
      <c r="E3683">
        <v>1991</v>
      </c>
      <c r="F3683" s="6">
        <v>0.22361111111111112</v>
      </c>
      <c r="G3683">
        <v>71.346999999999994</v>
      </c>
      <c r="H3683">
        <v>42.283999999999999</v>
      </c>
      <c r="I3683" t="s">
        <v>144</v>
      </c>
      <c r="J3683" t="s">
        <v>418</v>
      </c>
      <c r="K3683" t="s">
        <v>105</v>
      </c>
    </row>
    <row r="3684" spans="1:11" x14ac:dyDescent="0.3">
      <c r="A3684" t="s">
        <v>5489</v>
      </c>
      <c r="B3684" t="s">
        <v>53</v>
      </c>
      <c r="C3684">
        <v>21</v>
      </c>
      <c r="D3684">
        <v>2</v>
      </c>
      <c r="E3684">
        <v>1940</v>
      </c>
      <c r="F3684" s="6">
        <v>0.34375</v>
      </c>
      <c r="G3684">
        <v>83.120999999999995</v>
      </c>
      <c r="H3684">
        <v>41.350999999999999</v>
      </c>
      <c r="I3684" t="s">
        <v>144</v>
      </c>
      <c r="J3684" t="s">
        <v>5490</v>
      </c>
      <c r="K3684" t="s">
        <v>105</v>
      </c>
    </row>
    <row r="3685" spans="1:11" x14ac:dyDescent="0.3">
      <c r="A3685" t="s">
        <v>5491</v>
      </c>
      <c r="B3685" t="s">
        <v>53</v>
      </c>
      <c r="C3685">
        <v>11</v>
      </c>
      <c r="D3685">
        <v>5</v>
      </c>
      <c r="E3685">
        <v>1935</v>
      </c>
      <c r="F3685" s="6">
        <v>0.74236111111111114</v>
      </c>
      <c r="G3685">
        <v>-112.184</v>
      </c>
      <c r="H3685">
        <v>33.539000000000001</v>
      </c>
      <c r="I3685" t="s">
        <v>171</v>
      </c>
      <c r="J3685" t="s">
        <v>3224</v>
      </c>
      <c r="K3685" t="s">
        <v>105</v>
      </c>
    </row>
    <row r="3686" spans="1:11" x14ac:dyDescent="0.3">
      <c r="A3686" t="s">
        <v>5492</v>
      </c>
      <c r="B3686" t="s">
        <v>53</v>
      </c>
      <c r="C3686">
        <v>10</v>
      </c>
      <c r="D3686">
        <v>6</v>
      </c>
      <c r="E3686">
        <v>1966</v>
      </c>
      <c r="F3686" s="6">
        <v>0.90416666666666667</v>
      </c>
      <c r="G3686">
        <v>74.295000000000002</v>
      </c>
      <c r="H3686">
        <v>40.966000000000001</v>
      </c>
      <c r="I3686" t="s">
        <v>106</v>
      </c>
      <c r="J3686" t="s">
        <v>5493</v>
      </c>
      <c r="K3686" t="s">
        <v>105</v>
      </c>
    </row>
    <row r="3687" spans="1:11" x14ac:dyDescent="0.3">
      <c r="A3687" t="s">
        <v>5494</v>
      </c>
      <c r="B3687" t="s">
        <v>53</v>
      </c>
      <c r="C3687">
        <v>21</v>
      </c>
      <c r="D3687">
        <v>6</v>
      </c>
      <c r="E3687">
        <v>1964</v>
      </c>
      <c r="F3687" s="6">
        <v>0.69791666666666663</v>
      </c>
      <c r="G3687">
        <v>-118.246</v>
      </c>
      <c r="H3687">
        <v>34.148000000000003</v>
      </c>
      <c r="I3687" t="s">
        <v>171</v>
      </c>
      <c r="J3687" t="s">
        <v>1090</v>
      </c>
      <c r="K3687" t="s">
        <v>105</v>
      </c>
    </row>
    <row r="3688" spans="1:11" x14ac:dyDescent="0.3">
      <c r="A3688" t="s">
        <v>5495</v>
      </c>
      <c r="B3688" t="s">
        <v>53</v>
      </c>
      <c r="C3688">
        <v>19</v>
      </c>
      <c r="D3688">
        <v>4</v>
      </c>
      <c r="E3688">
        <v>1940</v>
      </c>
      <c r="F3688" s="6">
        <v>0.91319444444444442</v>
      </c>
      <c r="G3688">
        <v>3.3079999999999998</v>
      </c>
      <c r="H3688">
        <v>55.896000000000001</v>
      </c>
      <c r="I3688" t="s">
        <v>126</v>
      </c>
      <c r="J3688" t="s">
        <v>5496</v>
      </c>
      <c r="K3688" t="s">
        <v>105</v>
      </c>
    </row>
    <row r="3689" spans="1:11" x14ac:dyDescent="0.3">
      <c r="A3689" t="s">
        <v>5497</v>
      </c>
      <c r="B3689" t="s">
        <v>53</v>
      </c>
      <c r="C3689">
        <v>24</v>
      </c>
      <c r="D3689">
        <v>3</v>
      </c>
      <c r="E3689">
        <v>1951</v>
      </c>
      <c r="F3689" s="6">
        <v>0.2638888888888889</v>
      </c>
      <c r="G3689">
        <v>4.2569999999999997</v>
      </c>
      <c r="H3689">
        <v>55.866</v>
      </c>
      <c r="I3689" t="s">
        <v>108</v>
      </c>
      <c r="J3689" t="s">
        <v>211</v>
      </c>
      <c r="K3689" t="s">
        <v>105</v>
      </c>
    </row>
    <row r="3690" spans="1:11" x14ac:dyDescent="0.3">
      <c r="A3690" t="s">
        <v>5498</v>
      </c>
      <c r="B3690" t="s">
        <v>53</v>
      </c>
      <c r="C3690">
        <v>15</v>
      </c>
      <c r="D3690">
        <v>10</v>
      </c>
      <c r="E3690">
        <v>1966</v>
      </c>
      <c r="F3690" s="6">
        <v>6.9444444444444448E-2</v>
      </c>
      <c r="G3690">
        <v>4.468</v>
      </c>
      <c r="H3690">
        <v>55.838999999999999</v>
      </c>
      <c r="I3690" t="s">
        <v>126</v>
      </c>
      <c r="J3690" t="s">
        <v>5499</v>
      </c>
      <c r="K3690" t="s">
        <v>105</v>
      </c>
    </row>
    <row r="3691" spans="1:11" x14ac:dyDescent="0.3">
      <c r="A3691" t="s">
        <v>5500</v>
      </c>
      <c r="B3691" t="s">
        <v>53</v>
      </c>
      <c r="C3691">
        <v>22</v>
      </c>
      <c r="D3691">
        <v>1</v>
      </c>
      <c r="E3691">
        <v>1907</v>
      </c>
      <c r="F3691" s="6">
        <v>0.25</v>
      </c>
      <c r="G3691">
        <v>94.79</v>
      </c>
      <c r="H3691">
        <v>29.3</v>
      </c>
      <c r="I3691" t="s">
        <v>104</v>
      </c>
      <c r="J3691" t="s">
        <v>2311</v>
      </c>
      <c r="K3691" t="s">
        <v>105</v>
      </c>
    </row>
    <row r="3692" spans="1:11" x14ac:dyDescent="0.3">
      <c r="A3692" t="s">
        <v>5501</v>
      </c>
      <c r="B3692" t="s">
        <v>53</v>
      </c>
      <c r="C3692">
        <v>28</v>
      </c>
      <c r="D3692">
        <v>8</v>
      </c>
      <c r="E3692">
        <v>1975</v>
      </c>
      <c r="F3692" s="6">
        <v>9.3055555555555558E-2</v>
      </c>
      <c r="G3692">
        <v>71.058999999999997</v>
      </c>
      <c r="H3692">
        <v>42.359000000000002</v>
      </c>
      <c r="I3692" t="s">
        <v>106</v>
      </c>
      <c r="J3692" t="s">
        <v>176</v>
      </c>
      <c r="K3692" t="s">
        <v>105</v>
      </c>
    </row>
    <row r="3693" spans="1:11" x14ac:dyDescent="0.3">
      <c r="A3693" t="s">
        <v>5502</v>
      </c>
      <c r="B3693" t="s">
        <v>53</v>
      </c>
      <c r="C3693">
        <v>13</v>
      </c>
      <c r="D3693">
        <v>10</v>
      </c>
      <c r="E3693">
        <v>1937</v>
      </c>
      <c r="F3693" s="6">
        <v>0.81944444444444442</v>
      </c>
      <c r="G3693">
        <v>84.513999999999996</v>
      </c>
      <c r="H3693">
        <v>39.103999999999999</v>
      </c>
      <c r="I3693" t="s">
        <v>144</v>
      </c>
      <c r="J3693" t="s">
        <v>140</v>
      </c>
      <c r="K3693" t="s">
        <v>105</v>
      </c>
    </row>
    <row r="3694" spans="1:11" x14ac:dyDescent="0.3">
      <c r="A3694" t="s">
        <v>5503</v>
      </c>
      <c r="B3694" t="s">
        <v>53</v>
      </c>
      <c r="C3694">
        <v>30</v>
      </c>
      <c r="D3694">
        <v>9</v>
      </c>
      <c r="E3694">
        <v>1948</v>
      </c>
      <c r="F3694" s="6">
        <v>9.583333333333334E-2</v>
      </c>
      <c r="G3694">
        <v>71.796000000000006</v>
      </c>
      <c r="H3694">
        <v>42.581000000000003</v>
      </c>
      <c r="I3694" t="s">
        <v>144</v>
      </c>
      <c r="J3694" t="s">
        <v>4638</v>
      </c>
      <c r="K3694" t="s">
        <v>105</v>
      </c>
    </row>
    <row r="3695" spans="1:11" x14ac:dyDescent="0.3">
      <c r="A3695" t="s">
        <v>5504</v>
      </c>
      <c r="B3695" t="s">
        <v>53</v>
      </c>
      <c r="C3695">
        <v>19</v>
      </c>
      <c r="D3695">
        <v>6</v>
      </c>
      <c r="E3695">
        <v>1861</v>
      </c>
      <c r="F3695" s="6">
        <v>0.90625</v>
      </c>
      <c r="G3695">
        <v>3.1880000000000002</v>
      </c>
      <c r="H3695">
        <v>55.95</v>
      </c>
      <c r="I3695" t="s">
        <v>108</v>
      </c>
      <c r="J3695" t="s">
        <v>127</v>
      </c>
      <c r="K3695" t="s">
        <v>105</v>
      </c>
    </row>
    <row r="3696" spans="1:11" x14ac:dyDescent="0.3">
      <c r="A3696" t="s">
        <v>5505</v>
      </c>
      <c r="B3696" t="s">
        <v>53</v>
      </c>
      <c r="C3696">
        <v>9</v>
      </c>
      <c r="D3696">
        <v>6</v>
      </c>
      <c r="E3696">
        <v>1949</v>
      </c>
      <c r="F3696" s="6">
        <v>0.75694444444444442</v>
      </c>
      <c r="G3696">
        <v>3.1880000000000002</v>
      </c>
      <c r="H3696">
        <v>55.95</v>
      </c>
      <c r="I3696" t="s">
        <v>126</v>
      </c>
      <c r="J3696" t="s">
        <v>127</v>
      </c>
      <c r="K3696" t="s">
        <v>105</v>
      </c>
    </row>
    <row r="3697" spans="1:11" x14ac:dyDescent="0.3">
      <c r="A3697" t="s">
        <v>5506</v>
      </c>
      <c r="B3697" t="s">
        <v>53</v>
      </c>
      <c r="C3697">
        <v>6</v>
      </c>
      <c r="D3697">
        <v>7</v>
      </c>
      <c r="E3697">
        <v>1919</v>
      </c>
      <c r="F3697" s="6">
        <v>0.68611111111111112</v>
      </c>
      <c r="G3697">
        <v>93.263999999999996</v>
      </c>
      <c r="H3697">
        <v>44.976999999999997</v>
      </c>
      <c r="I3697" t="s">
        <v>144</v>
      </c>
      <c r="J3697" t="s">
        <v>1680</v>
      </c>
      <c r="K3697" t="s">
        <v>105</v>
      </c>
    </row>
    <row r="3698" spans="1:11" x14ac:dyDescent="0.3">
      <c r="A3698" t="s">
        <v>5507</v>
      </c>
      <c r="B3698" t="s">
        <v>53</v>
      </c>
      <c r="C3698">
        <v>19</v>
      </c>
      <c r="D3698">
        <v>11</v>
      </c>
      <c r="E3698">
        <v>1965</v>
      </c>
      <c r="F3698" s="6">
        <v>0.73263888888888884</v>
      </c>
      <c r="G3698">
        <v>4.5010000000000003</v>
      </c>
      <c r="H3698">
        <v>55.835000000000001</v>
      </c>
      <c r="I3698" t="s">
        <v>108</v>
      </c>
      <c r="J3698" t="s">
        <v>5508</v>
      </c>
      <c r="K3698" t="s">
        <v>105</v>
      </c>
    </row>
    <row r="3699" spans="1:11" x14ac:dyDescent="0.3">
      <c r="A3699" t="s">
        <v>5509</v>
      </c>
      <c r="B3699" t="s">
        <v>53</v>
      </c>
      <c r="C3699">
        <v>22</v>
      </c>
      <c r="D3699">
        <v>2</v>
      </c>
      <c r="E3699">
        <v>1949</v>
      </c>
      <c r="F3699" s="6">
        <v>0.13541666666666666</v>
      </c>
      <c r="G3699">
        <v>3.1880000000000002</v>
      </c>
      <c r="H3699">
        <v>55.95</v>
      </c>
      <c r="I3699" t="s">
        <v>108</v>
      </c>
      <c r="J3699" t="s">
        <v>127</v>
      </c>
      <c r="K3699" t="s">
        <v>105</v>
      </c>
    </row>
    <row r="3700" spans="1:11" x14ac:dyDescent="0.3">
      <c r="A3700" t="s">
        <v>5510</v>
      </c>
      <c r="B3700" t="s">
        <v>53</v>
      </c>
      <c r="C3700">
        <v>30</v>
      </c>
      <c r="D3700">
        <v>9</v>
      </c>
      <c r="E3700">
        <v>1941</v>
      </c>
      <c r="F3700" s="6">
        <v>0.20833333333333334</v>
      </c>
      <c r="G3700">
        <v>3.4620000000000002</v>
      </c>
      <c r="H3700">
        <v>56.070999999999998</v>
      </c>
      <c r="I3700" t="s">
        <v>126</v>
      </c>
      <c r="J3700" t="s">
        <v>1374</v>
      </c>
      <c r="K3700" t="s">
        <v>105</v>
      </c>
    </row>
    <row r="3701" spans="1:11" x14ac:dyDescent="0.3">
      <c r="A3701" t="s">
        <v>5511</v>
      </c>
      <c r="B3701" t="s">
        <v>53</v>
      </c>
      <c r="C3701">
        <v>13</v>
      </c>
      <c r="D3701">
        <v>9</v>
      </c>
      <c r="E3701">
        <v>1972</v>
      </c>
      <c r="F3701" s="6">
        <v>0.41944444444444445</v>
      </c>
      <c r="G3701">
        <v>70.727000000000004</v>
      </c>
      <c r="H3701">
        <v>41.759</v>
      </c>
      <c r="I3701" t="s">
        <v>106</v>
      </c>
      <c r="J3701" t="s">
        <v>4911</v>
      </c>
      <c r="K3701" t="s">
        <v>105</v>
      </c>
    </row>
    <row r="3702" spans="1:11" x14ac:dyDescent="0.3">
      <c r="A3702" t="s">
        <v>5512</v>
      </c>
      <c r="B3702" t="s">
        <v>53</v>
      </c>
      <c r="C3702">
        <v>31</v>
      </c>
      <c r="D3702">
        <v>1</v>
      </c>
      <c r="E3702">
        <v>1968</v>
      </c>
      <c r="F3702" s="6">
        <v>0.5493055555555556</v>
      </c>
      <c r="G3702">
        <v>-122.479</v>
      </c>
      <c r="H3702">
        <v>48.752000000000002</v>
      </c>
      <c r="I3702" t="s">
        <v>137</v>
      </c>
      <c r="J3702" t="s">
        <v>5513</v>
      </c>
      <c r="K3702" t="s">
        <v>105</v>
      </c>
    </row>
    <row r="3703" spans="1:11" x14ac:dyDescent="0.3">
      <c r="A3703" t="s">
        <v>5514</v>
      </c>
      <c r="B3703" t="s">
        <v>53</v>
      </c>
      <c r="C3703">
        <v>4</v>
      </c>
      <c r="D3703">
        <v>5</v>
      </c>
      <c r="E3703">
        <v>1923</v>
      </c>
      <c r="F3703" s="6">
        <v>0.20833333333333334</v>
      </c>
      <c r="G3703">
        <v>2.0070000000000001</v>
      </c>
      <c r="H3703">
        <v>57.69</v>
      </c>
      <c r="I3703" t="s">
        <v>126</v>
      </c>
      <c r="J3703" t="s">
        <v>2640</v>
      </c>
      <c r="K3703" t="s">
        <v>105</v>
      </c>
    </row>
    <row r="3704" spans="1:11" x14ac:dyDescent="0.3">
      <c r="A3704" t="s">
        <v>5515</v>
      </c>
      <c r="B3704" t="s">
        <v>53</v>
      </c>
      <c r="C3704">
        <v>20</v>
      </c>
      <c r="D3704">
        <v>6</v>
      </c>
      <c r="E3704">
        <v>1913</v>
      </c>
      <c r="F3704" s="6">
        <v>0.34375</v>
      </c>
      <c r="G3704">
        <v>119.29900000000001</v>
      </c>
      <c r="H3704">
        <v>36.33</v>
      </c>
      <c r="I3704" t="s">
        <v>137</v>
      </c>
      <c r="J3704" t="s">
        <v>5516</v>
      </c>
      <c r="K3704" t="s">
        <v>105</v>
      </c>
    </row>
    <row r="3705" spans="1:11" x14ac:dyDescent="0.3">
      <c r="A3705" t="s">
        <v>5517</v>
      </c>
      <c r="B3705" t="s">
        <v>53</v>
      </c>
      <c r="C3705">
        <v>9</v>
      </c>
      <c r="D3705">
        <v>1</v>
      </c>
      <c r="E3705">
        <v>1921</v>
      </c>
      <c r="F3705" s="6">
        <v>5.2083333333333336E-2</v>
      </c>
      <c r="G3705">
        <v>-123.83499999999999</v>
      </c>
      <c r="H3705">
        <v>46.189</v>
      </c>
      <c r="I3705" t="s">
        <v>137</v>
      </c>
      <c r="J3705" t="s">
        <v>5518</v>
      </c>
      <c r="K3705" t="s">
        <v>105</v>
      </c>
    </row>
    <row r="3706" spans="1:11" x14ac:dyDescent="0.3">
      <c r="A3706" t="s">
        <v>5519</v>
      </c>
      <c r="B3706" t="s">
        <v>53</v>
      </c>
      <c r="C3706">
        <v>17</v>
      </c>
      <c r="D3706">
        <v>1</v>
      </c>
      <c r="E3706">
        <v>1931</v>
      </c>
      <c r="F3706" s="6">
        <v>0.86458333333333337</v>
      </c>
      <c r="G3706">
        <v>77.433999999999997</v>
      </c>
      <c r="H3706">
        <v>37.540999999999997</v>
      </c>
      <c r="I3706" t="s">
        <v>144</v>
      </c>
      <c r="J3706" t="s">
        <v>2022</v>
      </c>
      <c r="K3706" t="s">
        <v>105</v>
      </c>
    </row>
    <row r="3707" spans="1:11" x14ac:dyDescent="0.3">
      <c r="A3707" t="s">
        <v>5520</v>
      </c>
      <c r="B3707" t="s">
        <v>53</v>
      </c>
      <c r="C3707">
        <v>4</v>
      </c>
      <c r="D3707">
        <v>7</v>
      </c>
      <c r="E3707">
        <v>1883</v>
      </c>
      <c r="F3707" s="6">
        <v>0.10416666666666667</v>
      </c>
      <c r="G3707">
        <v>4.577</v>
      </c>
      <c r="H3707">
        <v>55.984999999999999</v>
      </c>
      <c r="I3707" t="s">
        <v>108</v>
      </c>
      <c r="J3707" t="s">
        <v>5521</v>
      </c>
      <c r="K3707" t="s">
        <v>105</v>
      </c>
    </row>
    <row r="3708" spans="1:11" x14ac:dyDescent="0.3">
      <c r="A3708" t="s">
        <v>5522</v>
      </c>
      <c r="B3708" t="s">
        <v>53</v>
      </c>
      <c r="C3708">
        <v>6</v>
      </c>
      <c r="D3708">
        <v>9</v>
      </c>
      <c r="E3708">
        <v>1929</v>
      </c>
      <c r="F3708" s="6">
        <v>0.30208333333333331</v>
      </c>
      <c r="G3708">
        <v>82.100999999999999</v>
      </c>
      <c r="H3708">
        <v>39.329000000000001</v>
      </c>
      <c r="I3708" t="s">
        <v>106</v>
      </c>
      <c r="J3708" t="s">
        <v>5523</v>
      </c>
      <c r="K3708" t="s">
        <v>105</v>
      </c>
    </row>
    <row r="3709" spans="1:11" x14ac:dyDescent="0.3">
      <c r="A3709" t="s">
        <v>5524</v>
      </c>
      <c r="B3709" t="s">
        <v>53</v>
      </c>
      <c r="C3709">
        <v>18</v>
      </c>
      <c r="D3709">
        <v>2</v>
      </c>
      <c r="E3709">
        <v>1965</v>
      </c>
      <c r="F3709" s="6">
        <v>0.45555555555555555</v>
      </c>
      <c r="G3709">
        <v>-118.24299999999999</v>
      </c>
      <c r="H3709">
        <v>34.052</v>
      </c>
      <c r="I3709" t="s">
        <v>137</v>
      </c>
      <c r="J3709" t="s">
        <v>536</v>
      </c>
      <c r="K3709" t="s">
        <v>105</v>
      </c>
    </row>
    <row r="3710" spans="1:11" x14ac:dyDescent="0.3">
      <c r="A3710" t="s">
        <v>5525</v>
      </c>
      <c r="B3710" t="s">
        <v>53</v>
      </c>
      <c r="C3710">
        <v>24</v>
      </c>
      <c r="D3710">
        <v>10</v>
      </c>
      <c r="E3710">
        <v>1986</v>
      </c>
      <c r="F3710" s="6">
        <v>0.10486111111111111</v>
      </c>
      <c r="G3710">
        <v>79.382000000000005</v>
      </c>
      <c r="H3710">
        <v>43.652000000000001</v>
      </c>
      <c r="I3710" t="s">
        <v>106</v>
      </c>
      <c r="J3710" t="s">
        <v>4482</v>
      </c>
      <c r="K3710" t="s">
        <v>105</v>
      </c>
    </row>
    <row r="3711" spans="1:11" x14ac:dyDescent="0.3">
      <c r="A3711" t="s">
        <v>5526</v>
      </c>
      <c r="B3711" t="s">
        <v>53</v>
      </c>
      <c r="C3711">
        <v>4</v>
      </c>
      <c r="D3711">
        <v>8</v>
      </c>
      <c r="E3711">
        <v>1911</v>
      </c>
      <c r="F3711" s="6">
        <v>0.58333333333333337</v>
      </c>
      <c r="G3711">
        <v>-117.164</v>
      </c>
      <c r="H3711">
        <v>32.716000000000001</v>
      </c>
      <c r="I3711" t="s">
        <v>137</v>
      </c>
      <c r="J3711" t="s">
        <v>1080</v>
      </c>
      <c r="K3711" t="s">
        <v>105</v>
      </c>
    </row>
    <row r="3712" spans="1:11" x14ac:dyDescent="0.3">
      <c r="A3712" t="s">
        <v>5527</v>
      </c>
      <c r="B3712" t="s">
        <v>168</v>
      </c>
      <c r="C3712">
        <v>22</v>
      </c>
      <c r="D3712">
        <v>2</v>
      </c>
      <c r="E3712">
        <v>1975</v>
      </c>
      <c r="F3712" s="6">
        <v>0.49375000000000002</v>
      </c>
      <c r="G3712">
        <v>-118.39400000000001</v>
      </c>
      <c r="H3712">
        <v>34.021999999999998</v>
      </c>
      <c r="I3712" t="s">
        <v>137</v>
      </c>
      <c r="J3712" t="s">
        <v>5092</v>
      </c>
      <c r="K3712" t="s">
        <v>105</v>
      </c>
    </row>
    <row r="3713" spans="1:11" x14ac:dyDescent="0.3">
      <c r="A3713" t="s">
        <v>5528</v>
      </c>
      <c r="B3713" t="s">
        <v>53</v>
      </c>
      <c r="C3713">
        <v>29</v>
      </c>
      <c r="D3713">
        <v>11</v>
      </c>
      <c r="E3713">
        <v>1965</v>
      </c>
      <c r="F3713" s="6">
        <v>2.7777777777777776E-2</v>
      </c>
      <c r="G3713">
        <v>4.2569999999999997</v>
      </c>
      <c r="H3713">
        <v>55.866</v>
      </c>
      <c r="I3713" t="s">
        <v>108</v>
      </c>
      <c r="J3713" t="s">
        <v>211</v>
      </c>
      <c r="K3713" t="s">
        <v>105</v>
      </c>
    </row>
    <row r="3714" spans="1:11" x14ac:dyDescent="0.3">
      <c r="A3714" t="s">
        <v>5529</v>
      </c>
      <c r="B3714" t="s">
        <v>53</v>
      </c>
      <c r="C3714">
        <v>7</v>
      </c>
      <c r="D3714">
        <v>7</v>
      </c>
      <c r="E3714">
        <v>1950</v>
      </c>
      <c r="F3714" s="6">
        <v>1.0416666666666666E-2</v>
      </c>
      <c r="G3714">
        <v>-104.617</v>
      </c>
      <c r="H3714">
        <v>50.451000000000001</v>
      </c>
      <c r="I3714" t="s">
        <v>104</v>
      </c>
      <c r="J3714" t="s">
        <v>5530</v>
      </c>
      <c r="K3714" t="s">
        <v>105</v>
      </c>
    </row>
    <row r="3715" spans="1:11" x14ac:dyDescent="0.3">
      <c r="A3715" t="s">
        <v>5531</v>
      </c>
      <c r="B3715" t="s">
        <v>53</v>
      </c>
      <c r="C3715">
        <v>11</v>
      </c>
      <c r="D3715">
        <v>9</v>
      </c>
      <c r="E3715">
        <v>1981</v>
      </c>
      <c r="F3715" s="6">
        <v>0.49027777777777776</v>
      </c>
      <c r="G3715">
        <v>71.058999999999997</v>
      </c>
      <c r="H3715">
        <v>42.359000000000002</v>
      </c>
      <c r="I3715" t="s">
        <v>106</v>
      </c>
      <c r="J3715" t="s">
        <v>176</v>
      </c>
      <c r="K3715" t="s">
        <v>105</v>
      </c>
    </row>
    <row r="3716" spans="1:11" x14ac:dyDescent="0.3">
      <c r="A3716" t="s">
        <v>5532</v>
      </c>
      <c r="B3716" t="s">
        <v>53</v>
      </c>
      <c r="C3716">
        <v>2</v>
      </c>
      <c r="D3716">
        <v>2</v>
      </c>
      <c r="E3716">
        <v>1931</v>
      </c>
      <c r="F3716" s="6">
        <v>0.42708333333333331</v>
      </c>
      <c r="G3716">
        <v>-5.5570000000000004</v>
      </c>
      <c r="H3716">
        <v>51.421999999999997</v>
      </c>
      <c r="I3716" t="s">
        <v>108</v>
      </c>
      <c r="J3716" t="s">
        <v>5533</v>
      </c>
      <c r="K3716" t="s">
        <v>105</v>
      </c>
    </row>
    <row r="3717" spans="1:11" x14ac:dyDescent="0.3">
      <c r="A3717" t="s">
        <v>5534</v>
      </c>
      <c r="B3717" t="s">
        <v>53</v>
      </c>
      <c r="C3717">
        <v>10</v>
      </c>
      <c r="D3717">
        <v>8</v>
      </c>
      <c r="E3717">
        <v>1947</v>
      </c>
      <c r="F3717" s="6">
        <v>0.875</v>
      </c>
      <c r="G3717">
        <v>-9.157</v>
      </c>
      <c r="H3717">
        <v>45.186</v>
      </c>
      <c r="I3717" t="s">
        <v>190</v>
      </c>
      <c r="J3717" t="s">
        <v>2360</v>
      </c>
      <c r="K3717" t="s">
        <v>105</v>
      </c>
    </row>
    <row r="3718" spans="1:11" x14ac:dyDescent="0.3">
      <c r="A3718" t="s">
        <v>5535</v>
      </c>
      <c r="B3718" t="s">
        <v>53</v>
      </c>
      <c r="C3718">
        <v>17</v>
      </c>
      <c r="D3718">
        <v>1</v>
      </c>
      <c r="E3718">
        <v>1925</v>
      </c>
      <c r="F3718" s="6">
        <v>0.66666666666666663</v>
      </c>
      <c r="G3718">
        <v>95.378</v>
      </c>
      <c r="H3718">
        <v>45.889000000000003</v>
      </c>
      <c r="I3718" t="s">
        <v>104</v>
      </c>
      <c r="J3718" t="s">
        <v>5536</v>
      </c>
      <c r="K3718" t="s">
        <v>105</v>
      </c>
    </row>
    <row r="3719" spans="1:11" x14ac:dyDescent="0.3">
      <c r="A3719" t="s">
        <v>5537</v>
      </c>
      <c r="B3719" t="s">
        <v>53</v>
      </c>
      <c r="C3719">
        <v>20</v>
      </c>
      <c r="D3719">
        <v>11</v>
      </c>
      <c r="E3719">
        <v>1953</v>
      </c>
      <c r="F3719" s="6">
        <v>0.19583333333333333</v>
      </c>
      <c r="G3719">
        <v>82.004000000000005</v>
      </c>
      <c r="H3719">
        <v>39.94</v>
      </c>
      <c r="I3719" t="s">
        <v>144</v>
      </c>
      <c r="J3719" t="s">
        <v>1519</v>
      </c>
      <c r="K3719" t="s">
        <v>105</v>
      </c>
    </row>
    <row r="3720" spans="1:11" x14ac:dyDescent="0.3">
      <c r="A3720" t="s">
        <v>5538</v>
      </c>
      <c r="B3720" t="s">
        <v>53</v>
      </c>
      <c r="C3720">
        <v>11</v>
      </c>
      <c r="D3720">
        <v>10</v>
      </c>
      <c r="E3720">
        <v>1926</v>
      </c>
      <c r="F3720" s="6">
        <v>0.4236111111111111</v>
      </c>
      <c r="G3720">
        <v>-8.9339999999999993</v>
      </c>
      <c r="H3720">
        <v>44.406999999999996</v>
      </c>
      <c r="I3720" t="s">
        <v>126</v>
      </c>
      <c r="J3720" t="s">
        <v>247</v>
      </c>
      <c r="K3720" t="s">
        <v>105</v>
      </c>
    </row>
    <row r="3721" spans="1:11" x14ac:dyDescent="0.3">
      <c r="A3721" t="s">
        <v>5539</v>
      </c>
      <c r="B3721" t="s">
        <v>53</v>
      </c>
      <c r="C3721">
        <v>17</v>
      </c>
      <c r="D3721">
        <v>9</v>
      </c>
      <c r="E3721">
        <v>1806</v>
      </c>
      <c r="F3721" s="6">
        <v>0.33333333333333331</v>
      </c>
      <c r="G3721">
        <v>-1.615</v>
      </c>
      <c r="H3721">
        <v>50.725999999999999</v>
      </c>
      <c r="I3721" t="s">
        <v>150</v>
      </c>
      <c r="J3721" t="s">
        <v>2180</v>
      </c>
      <c r="K3721" t="s">
        <v>105</v>
      </c>
    </row>
    <row r="3722" spans="1:11" x14ac:dyDescent="0.3">
      <c r="A3722" t="s">
        <v>5540</v>
      </c>
      <c r="B3722" t="s">
        <v>53</v>
      </c>
      <c r="C3722">
        <v>17</v>
      </c>
      <c r="D3722">
        <v>8</v>
      </c>
      <c r="E3722">
        <v>1916</v>
      </c>
      <c r="F3722" s="6">
        <v>0.625</v>
      </c>
      <c r="G3722">
        <v>-100.407</v>
      </c>
      <c r="H3722">
        <v>32.470999999999997</v>
      </c>
      <c r="I3722" t="s">
        <v>104</v>
      </c>
      <c r="J3722" t="s">
        <v>5541</v>
      </c>
      <c r="K3722" t="s">
        <v>105</v>
      </c>
    </row>
    <row r="3723" spans="1:11" x14ac:dyDescent="0.3">
      <c r="A3723" t="s">
        <v>5542</v>
      </c>
      <c r="B3723" t="s">
        <v>53</v>
      </c>
      <c r="C3723">
        <v>18</v>
      </c>
      <c r="D3723">
        <v>6</v>
      </c>
      <c r="E3723">
        <v>1932</v>
      </c>
      <c r="F3723" s="6">
        <v>0.12152777777777778</v>
      </c>
      <c r="G3723">
        <v>-121.88800000000001</v>
      </c>
      <c r="H3723">
        <v>37.335000000000001</v>
      </c>
      <c r="I3723" t="s">
        <v>137</v>
      </c>
      <c r="J3723" t="s">
        <v>3444</v>
      </c>
      <c r="K3723" t="s">
        <v>105</v>
      </c>
    </row>
    <row r="3724" spans="1:11" x14ac:dyDescent="0.3">
      <c r="A3724" t="s">
        <v>5543</v>
      </c>
      <c r="B3724" t="s">
        <v>168</v>
      </c>
      <c r="C3724">
        <v>23</v>
      </c>
      <c r="D3724">
        <v>6</v>
      </c>
      <c r="E3724">
        <v>1984</v>
      </c>
      <c r="F3724" s="6">
        <v>0.28819444444444442</v>
      </c>
      <c r="G3724">
        <v>4.1340000000000003</v>
      </c>
      <c r="H3724">
        <v>53.228000000000002</v>
      </c>
      <c r="I3724" t="s">
        <v>126</v>
      </c>
      <c r="J3724" t="s">
        <v>5544</v>
      </c>
      <c r="K3724" t="s">
        <v>105</v>
      </c>
    </row>
    <row r="3725" spans="1:11" x14ac:dyDescent="0.3">
      <c r="A3725" t="s">
        <v>5545</v>
      </c>
      <c r="B3725" t="s">
        <v>53</v>
      </c>
      <c r="C3725">
        <v>15</v>
      </c>
      <c r="D3725">
        <v>8</v>
      </c>
      <c r="E3725">
        <v>1945</v>
      </c>
      <c r="F3725" s="6">
        <v>0.44791666666666669</v>
      </c>
      <c r="G3725">
        <v>84.191999999999993</v>
      </c>
      <c r="H3725">
        <v>39.761000000000003</v>
      </c>
      <c r="I3725" t="s">
        <v>106</v>
      </c>
      <c r="J3725" t="s">
        <v>2648</v>
      </c>
      <c r="K3725" t="s">
        <v>105</v>
      </c>
    </row>
    <row r="3726" spans="1:11" x14ac:dyDescent="0.3">
      <c r="A3726" t="s">
        <v>5546</v>
      </c>
      <c r="B3726" t="s">
        <v>53</v>
      </c>
      <c r="C3726">
        <v>16</v>
      </c>
      <c r="D3726">
        <v>11</v>
      </c>
      <c r="E3726">
        <v>1899</v>
      </c>
      <c r="F3726" s="6">
        <v>0.55208333333333337</v>
      </c>
      <c r="G3726">
        <v>4.6319999999999997</v>
      </c>
      <c r="H3726">
        <v>55.750999999999998</v>
      </c>
      <c r="I3726" t="s">
        <v>108</v>
      </c>
      <c r="J3726" t="s">
        <v>5547</v>
      </c>
      <c r="K3726" t="s">
        <v>105</v>
      </c>
    </row>
    <row r="3727" spans="1:11" x14ac:dyDescent="0.3">
      <c r="A3727" t="s">
        <v>5548</v>
      </c>
      <c r="B3727" t="s">
        <v>53</v>
      </c>
      <c r="C3727">
        <v>25</v>
      </c>
      <c r="D3727">
        <v>6</v>
      </c>
      <c r="E3727">
        <v>1938</v>
      </c>
      <c r="F3727" s="6">
        <v>0.2673611111111111</v>
      </c>
      <c r="G3727">
        <v>-7.5469999999999997</v>
      </c>
      <c r="H3727">
        <v>44.389000000000003</v>
      </c>
      <c r="I3727" t="s">
        <v>126</v>
      </c>
      <c r="J3727" t="s">
        <v>4703</v>
      </c>
      <c r="K3727" t="s">
        <v>105</v>
      </c>
    </row>
    <row r="3728" spans="1:11" x14ac:dyDescent="0.3">
      <c r="A3728" t="s">
        <v>5549</v>
      </c>
      <c r="B3728" t="s">
        <v>53</v>
      </c>
      <c r="C3728">
        <v>19</v>
      </c>
      <c r="D3728">
        <v>4</v>
      </c>
      <c r="E3728">
        <v>1929</v>
      </c>
      <c r="F3728" s="6">
        <v>0.69444444444444442</v>
      </c>
      <c r="G3728">
        <v>-13.779</v>
      </c>
      <c r="H3728">
        <v>45.654000000000003</v>
      </c>
      <c r="I3728" t="s">
        <v>126</v>
      </c>
      <c r="J3728" t="s">
        <v>302</v>
      </c>
      <c r="K3728" t="s">
        <v>105</v>
      </c>
    </row>
    <row r="3729" spans="1:11" x14ac:dyDescent="0.3">
      <c r="A3729" t="s">
        <v>5550</v>
      </c>
      <c r="B3729" t="s">
        <v>53</v>
      </c>
      <c r="C3729">
        <v>8</v>
      </c>
      <c r="D3729">
        <v>12</v>
      </c>
      <c r="E3729">
        <v>1941</v>
      </c>
      <c r="F3729" s="6">
        <v>4.3055555555555555E-2</v>
      </c>
      <c r="G3729">
        <v>-118.24299999999999</v>
      </c>
      <c r="H3729">
        <v>34.052</v>
      </c>
      <c r="I3729" t="s">
        <v>137</v>
      </c>
      <c r="J3729" t="s">
        <v>536</v>
      </c>
      <c r="K3729" t="s">
        <v>105</v>
      </c>
    </row>
    <row r="3730" spans="1:11" x14ac:dyDescent="0.3">
      <c r="A3730" t="s">
        <v>5551</v>
      </c>
      <c r="B3730" t="s">
        <v>53</v>
      </c>
      <c r="C3730">
        <v>15</v>
      </c>
      <c r="D3730">
        <v>9</v>
      </c>
      <c r="E3730">
        <v>1927</v>
      </c>
      <c r="F3730" s="6">
        <v>0.41666666666666669</v>
      </c>
      <c r="G3730">
        <v>82.995999999999995</v>
      </c>
      <c r="H3730">
        <v>39.963000000000001</v>
      </c>
      <c r="I3730" t="s">
        <v>106</v>
      </c>
      <c r="J3730" t="s">
        <v>224</v>
      </c>
      <c r="K3730" t="s">
        <v>105</v>
      </c>
    </row>
    <row r="3731" spans="1:11" x14ac:dyDescent="0.3">
      <c r="A3731" t="s">
        <v>5552</v>
      </c>
      <c r="B3731" t="s">
        <v>53</v>
      </c>
      <c r="C3731">
        <v>21</v>
      </c>
      <c r="D3731">
        <v>1</v>
      </c>
      <c r="E3731">
        <v>1885</v>
      </c>
      <c r="F3731" s="6">
        <v>0.63194444444444442</v>
      </c>
      <c r="G3731">
        <v>3.8159999999999998</v>
      </c>
      <c r="H3731">
        <v>57.174999999999997</v>
      </c>
      <c r="I3731" t="s">
        <v>108</v>
      </c>
      <c r="J3731" t="s">
        <v>5553</v>
      </c>
      <c r="K3731" t="s">
        <v>105</v>
      </c>
    </row>
    <row r="3732" spans="1:11" x14ac:dyDescent="0.3">
      <c r="A3732" t="s">
        <v>5554</v>
      </c>
      <c r="B3732" t="s">
        <v>53</v>
      </c>
      <c r="C3732">
        <v>31</v>
      </c>
      <c r="D3732">
        <v>5</v>
      </c>
      <c r="E3732">
        <v>1948</v>
      </c>
      <c r="F3732" s="6">
        <v>8.7499999999999994E-2</v>
      </c>
      <c r="G3732">
        <v>-117.377</v>
      </c>
      <c r="H3732">
        <v>33.981000000000002</v>
      </c>
      <c r="I3732" t="s">
        <v>171</v>
      </c>
      <c r="J3732" t="s">
        <v>2299</v>
      </c>
      <c r="K3732" t="s">
        <v>105</v>
      </c>
    </row>
    <row r="3733" spans="1:11" x14ac:dyDescent="0.3">
      <c r="A3733" t="s">
        <v>5555</v>
      </c>
      <c r="B3733" t="s">
        <v>53</v>
      </c>
      <c r="C3733">
        <v>4</v>
      </c>
      <c r="D3733">
        <v>7</v>
      </c>
      <c r="E3733">
        <v>1931</v>
      </c>
      <c r="F3733" s="6">
        <v>0.16666666666666666</v>
      </c>
      <c r="G3733">
        <v>4.76</v>
      </c>
      <c r="H3733">
        <v>55.948</v>
      </c>
      <c r="I3733" t="s">
        <v>126</v>
      </c>
      <c r="J3733" t="s">
        <v>2630</v>
      </c>
      <c r="K3733" t="s">
        <v>105</v>
      </c>
    </row>
    <row r="3734" spans="1:11" x14ac:dyDescent="0.3">
      <c r="A3734" t="s">
        <v>5556</v>
      </c>
      <c r="B3734" t="s">
        <v>53</v>
      </c>
      <c r="C3734">
        <v>10</v>
      </c>
      <c r="D3734">
        <v>6</v>
      </c>
      <c r="E3734">
        <v>1901</v>
      </c>
      <c r="F3734" s="6">
        <v>0.57986111111111116</v>
      </c>
      <c r="G3734">
        <v>2.0950000000000002</v>
      </c>
      <c r="H3734">
        <v>57.146999999999998</v>
      </c>
      <c r="I3734" t="s">
        <v>108</v>
      </c>
      <c r="J3734" t="s">
        <v>135</v>
      </c>
      <c r="K3734" t="s">
        <v>105</v>
      </c>
    </row>
    <row r="3735" spans="1:11" x14ac:dyDescent="0.3">
      <c r="A3735" t="s">
        <v>5557</v>
      </c>
      <c r="B3735" t="s">
        <v>53</v>
      </c>
      <c r="C3735">
        <v>20</v>
      </c>
      <c r="D3735">
        <v>8</v>
      </c>
      <c r="E3735">
        <v>1905</v>
      </c>
      <c r="F3735" s="6">
        <v>0.625</v>
      </c>
      <c r="G3735">
        <v>4.2569999999999997</v>
      </c>
      <c r="H3735">
        <v>55.866</v>
      </c>
      <c r="I3735" t="s">
        <v>108</v>
      </c>
      <c r="J3735" t="s">
        <v>211</v>
      </c>
      <c r="K3735" t="s">
        <v>105</v>
      </c>
    </row>
    <row r="3736" spans="1:11" x14ac:dyDescent="0.3">
      <c r="A3736" t="s">
        <v>5558</v>
      </c>
      <c r="B3736" t="s">
        <v>168</v>
      </c>
      <c r="C3736">
        <v>15</v>
      </c>
      <c r="D3736">
        <v>10</v>
      </c>
      <c r="E3736">
        <v>1933</v>
      </c>
      <c r="F3736" s="6">
        <v>0.52083333333333337</v>
      </c>
      <c r="G3736">
        <v>-21.436</v>
      </c>
      <c r="H3736">
        <v>41.994</v>
      </c>
      <c r="I3736" t="s">
        <v>126</v>
      </c>
      <c r="J3736" t="s">
        <v>5559</v>
      </c>
      <c r="K3736" t="s">
        <v>105</v>
      </c>
    </row>
    <row r="3737" spans="1:11" x14ac:dyDescent="0.3">
      <c r="A3737" t="s">
        <v>5560</v>
      </c>
      <c r="B3737" t="s">
        <v>53</v>
      </c>
      <c r="C3737">
        <v>8</v>
      </c>
      <c r="D3737">
        <v>8</v>
      </c>
      <c r="E3737">
        <v>1937</v>
      </c>
      <c r="F3737" s="6">
        <v>0.71319444444444446</v>
      </c>
      <c r="G3737">
        <v>-118.24299999999999</v>
      </c>
      <c r="H3737">
        <v>34.052</v>
      </c>
      <c r="I3737" t="s">
        <v>137</v>
      </c>
      <c r="J3737" t="s">
        <v>536</v>
      </c>
      <c r="K3737" t="s">
        <v>105</v>
      </c>
    </row>
    <row r="3738" spans="1:11" x14ac:dyDescent="0.3">
      <c r="A3738" t="s">
        <v>5561</v>
      </c>
      <c r="B3738" t="s">
        <v>168</v>
      </c>
      <c r="C3738">
        <v>5</v>
      </c>
      <c r="D3738">
        <v>11</v>
      </c>
      <c r="E3738">
        <v>1937</v>
      </c>
      <c r="F3738" s="6">
        <v>0.94305555555555554</v>
      </c>
      <c r="G3738">
        <v>71.308000000000007</v>
      </c>
      <c r="H3738">
        <v>41.496000000000002</v>
      </c>
      <c r="I3738" t="s">
        <v>144</v>
      </c>
      <c r="J3738" t="s">
        <v>5562</v>
      </c>
      <c r="K3738" t="s">
        <v>105</v>
      </c>
    </row>
    <row r="3739" spans="1:11" x14ac:dyDescent="0.3">
      <c r="A3739" t="s">
        <v>5563</v>
      </c>
      <c r="B3739" t="s">
        <v>53</v>
      </c>
      <c r="C3739">
        <v>9</v>
      </c>
      <c r="D3739">
        <v>2</v>
      </c>
      <c r="E3739">
        <v>1912</v>
      </c>
      <c r="F3739" s="6">
        <v>0.95833333333333337</v>
      </c>
      <c r="G3739">
        <v>84.513999999999996</v>
      </c>
      <c r="H3739">
        <v>39.103999999999999</v>
      </c>
      <c r="I3739" t="s">
        <v>144</v>
      </c>
      <c r="J3739" t="s">
        <v>140</v>
      </c>
      <c r="K3739" t="s">
        <v>105</v>
      </c>
    </row>
    <row r="3740" spans="1:11" x14ac:dyDescent="0.3">
      <c r="A3740" t="s">
        <v>5564</v>
      </c>
      <c r="B3740" t="s">
        <v>53</v>
      </c>
      <c r="C3740">
        <v>18</v>
      </c>
      <c r="D3740">
        <v>5</v>
      </c>
      <c r="E3740">
        <v>1934</v>
      </c>
      <c r="F3740" s="6">
        <v>0.875</v>
      </c>
      <c r="G3740">
        <v>-118.24299999999999</v>
      </c>
      <c r="H3740">
        <v>34.052</v>
      </c>
      <c r="I3740" t="s">
        <v>137</v>
      </c>
      <c r="J3740" t="s">
        <v>536</v>
      </c>
      <c r="K3740" t="s">
        <v>105</v>
      </c>
    </row>
    <row r="3741" spans="1:11" x14ac:dyDescent="0.3">
      <c r="A3741" t="s">
        <v>5565</v>
      </c>
      <c r="B3741" t="s">
        <v>53</v>
      </c>
      <c r="C3741">
        <v>8</v>
      </c>
      <c r="D3741">
        <v>1</v>
      </c>
      <c r="E3741">
        <v>1957</v>
      </c>
      <c r="F3741" s="6">
        <v>0.22569444444444445</v>
      </c>
      <c r="G3741">
        <v>77.578999999999994</v>
      </c>
      <c r="H3741">
        <v>35.259</v>
      </c>
      <c r="I3741" t="s">
        <v>144</v>
      </c>
      <c r="J3741" t="s">
        <v>5566</v>
      </c>
      <c r="K3741" t="s">
        <v>105</v>
      </c>
    </row>
    <row r="3742" spans="1:11" x14ac:dyDescent="0.3">
      <c r="A3742" t="s">
        <v>5567</v>
      </c>
      <c r="B3742" t="s">
        <v>53</v>
      </c>
      <c r="C3742">
        <v>23</v>
      </c>
      <c r="D3742">
        <v>10</v>
      </c>
      <c r="E3742">
        <v>1957</v>
      </c>
      <c r="F3742" s="6">
        <v>0.15625</v>
      </c>
      <c r="G3742">
        <v>79.004999999999995</v>
      </c>
      <c r="H3742">
        <v>34.618000000000002</v>
      </c>
      <c r="I3742" t="s">
        <v>106</v>
      </c>
      <c r="J3742" t="s">
        <v>5568</v>
      </c>
      <c r="K3742" t="s">
        <v>105</v>
      </c>
    </row>
    <row r="3743" spans="1:11" x14ac:dyDescent="0.3">
      <c r="A3743" t="s">
        <v>5569</v>
      </c>
      <c r="B3743" t="s">
        <v>53</v>
      </c>
      <c r="C3743">
        <v>6</v>
      </c>
      <c r="D3743">
        <v>12</v>
      </c>
      <c r="E3743">
        <v>1953</v>
      </c>
      <c r="F3743" s="6">
        <v>0.50069444444444444</v>
      </c>
      <c r="G3743">
        <v>-118.24299999999999</v>
      </c>
      <c r="H3743">
        <v>34.052</v>
      </c>
      <c r="I3743" t="s">
        <v>137</v>
      </c>
      <c r="J3743" t="s">
        <v>536</v>
      </c>
      <c r="K3743" t="s">
        <v>105</v>
      </c>
    </row>
    <row r="3744" spans="1:11" x14ac:dyDescent="0.3">
      <c r="A3744" t="s">
        <v>5570</v>
      </c>
      <c r="B3744" t="s">
        <v>53</v>
      </c>
      <c r="C3744">
        <v>23</v>
      </c>
      <c r="D3744">
        <v>10</v>
      </c>
      <c r="E3744">
        <v>1956</v>
      </c>
      <c r="F3744" s="6">
        <v>0.11180555555555556</v>
      </c>
      <c r="G3744">
        <v>82.52</v>
      </c>
      <c r="H3744">
        <v>37.478999999999999</v>
      </c>
      <c r="I3744" t="s">
        <v>106</v>
      </c>
      <c r="J3744" t="s">
        <v>5571</v>
      </c>
      <c r="K3744" t="s">
        <v>105</v>
      </c>
    </row>
    <row r="3745" spans="1:11" x14ac:dyDescent="0.3">
      <c r="A3745" t="s">
        <v>5572</v>
      </c>
      <c r="B3745" t="s">
        <v>168</v>
      </c>
      <c r="C3745">
        <v>4</v>
      </c>
      <c r="D3745">
        <v>1</v>
      </c>
      <c r="E3745">
        <v>1937</v>
      </c>
      <c r="F3745" s="6">
        <v>0.39861111111111114</v>
      </c>
      <c r="G3745">
        <v>-122.44199999999999</v>
      </c>
      <c r="H3745">
        <v>47.253</v>
      </c>
      <c r="I3745" t="s">
        <v>137</v>
      </c>
      <c r="J3745" t="s">
        <v>4395</v>
      </c>
      <c r="K3745" t="s">
        <v>105</v>
      </c>
    </row>
    <row r="3746" spans="1:11" x14ac:dyDescent="0.3">
      <c r="A3746" t="s">
        <v>5573</v>
      </c>
      <c r="B3746" t="s">
        <v>53</v>
      </c>
      <c r="C3746">
        <v>10</v>
      </c>
      <c r="D3746">
        <v>8</v>
      </c>
      <c r="E3746">
        <v>1988</v>
      </c>
      <c r="F3746" s="6">
        <v>0.51736111111111116</v>
      </c>
      <c r="G3746">
        <v>70.948999999999998</v>
      </c>
      <c r="H3746">
        <v>42.573999999999998</v>
      </c>
      <c r="I3746" t="s">
        <v>106</v>
      </c>
      <c r="J3746" t="s">
        <v>1201</v>
      </c>
      <c r="K3746" t="s">
        <v>105</v>
      </c>
    </row>
    <row r="3747" spans="1:11" x14ac:dyDescent="0.3">
      <c r="A3747" t="s">
        <v>5574</v>
      </c>
      <c r="B3747" t="s">
        <v>53</v>
      </c>
      <c r="C3747">
        <v>26</v>
      </c>
      <c r="D3747">
        <v>10</v>
      </c>
      <c r="E3747">
        <v>1961</v>
      </c>
      <c r="F3747" s="6">
        <v>0.57916666666666672</v>
      </c>
      <c r="G3747">
        <v>73.043000000000006</v>
      </c>
      <c r="H3747">
        <v>41.554000000000002</v>
      </c>
      <c r="I3747" t="s">
        <v>106</v>
      </c>
      <c r="J3747" t="s">
        <v>5575</v>
      </c>
      <c r="K3747" t="s">
        <v>105</v>
      </c>
    </row>
    <row r="3748" spans="1:11" x14ac:dyDescent="0.3">
      <c r="A3748" t="s">
        <v>5576</v>
      </c>
      <c r="B3748" t="s">
        <v>53</v>
      </c>
      <c r="C3748">
        <v>17</v>
      </c>
      <c r="D3748">
        <v>12</v>
      </c>
      <c r="E3748">
        <v>1991</v>
      </c>
      <c r="F3748" s="6">
        <v>0.12708333333333333</v>
      </c>
      <c r="G3748">
        <v>-0.19900000000000001</v>
      </c>
      <c r="H3748">
        <v>48.008000000000003</v>
      </c>
      <c r="I3748" t="s">
        <v>126</v>
      </c>
      <c r="J3748" t="s">
        <v>1988</v>
      </c>
      <c r="K3748" t="s">
        <v>105</v>
      </c>
    </row>
    <row r="3749" spans="1:11" x14ac:dyDescent="0.3">
      <c r="A3749" t="s">
        <v>5577</v>
      </c>
      <c r="B3749" t="s">
        <v>53</v>
      </c>
      <c r="C3749">
        <v>14</v>
      </c>
      <c r="D3749">
        <v>10</v>
      </c>
      <c r="E3749">
        <v>1894</v>
      </c>
      <c r="F3749" s="6">
        <v>0.79166666666666663</v>
      </c>
      <c r="G3749">
        <v>71.105000000000004</v>
      </c>
      <c r="H3749">
        <v>42.365000000000002</v>
      </c>
      <c r="I3749" t="s">
        <v>144</v>
      </c>
      <c r="J3749" t="s">
        <v>1590</v>
      </c>
      <c r="K3749" t="s">
        <v>105</v>
      </c>
    </row>
    <row r="3750" spans="1:11" x14ac:dyDescent="0.3">
      <c r="A3750" t="s">
        <v>5578</v>
      </c>
      <c r="B3750" t="s">
        <v>53</v>
      </c>
      <c r="C3750">
        <v>12</v>
      </c>
      <c r="D3750">
        <v>6</v>
      </c>
      <c r="E3750">
        <v>1859</v>
      </c>
      <c r="F3750" s="6">
        <v>0.29166666666666669</v>
      </c>
      <c r="G3750">
        <v>90.075000000000003</v>
      </c>
      <c r="H3750">
        <v>29.952000000000002</v>
      </c>
      <c r="I3750" t="s">
        <v>5579</v>
      </c>
      <c r="J3750" t="s">
        <v>5580</v>
      </c>
      <c r="K3750" t="s">
        <v>105</v>
      </c>
    </row>
    <row r="3751" spans="1:11" x14ac:dyDescent="0.3">
      <c r="A3751" t="s">
        <v>5581</v>
      </c>
      <c r="B3751" t="s">
        <v>53</v>
      </c>
      <c r="C3751">
        <v>26</v>
      </c>
      <c r="D3751">
        <v>12</v>
      </c>
      <c r="E3751">
        <v>1907</v>
      </c>
      <c r="F3751" s="6">
        <v>0.64583333333333337</v>
      </c>
      <c r="G3751">
        <v>-4.3099999999999996</v>
      </c>
      <c r="H3751">
        <v>52.08</v>
      </c>
      <c r="I3751" t="s">
        <v>108</v>
      </c>
      <c r="J3751" t="s">
        <v>896</v>
      </c>
      <c r="K3751" t="s">
        <v>105</v>
      </c>
    </row>
    <row r="3752" spans="1:11" x14ac:dyDescent="0.3">
      <c r="A3752" t="s">
        <v>5582</v>
      </c>
      <c r="B3752" t="s">
        <v>53</v>
      </c>
      <c r="C3752">
        <v>27</v>
      </c>
      <c r="D3752">
        <v>4</v>
      </c>
      <c r="E3752">
        <v>1938</v>
      </c>
      <c r="F3752" s="6">
        <v>0.19305555555555556</v>
      </c>
      <c r="G3752">
        <v>-122.44199999999999</v>
      </c>
      <c r="H3752">
        <v>47.253</v>
      </c>
      <c r="I3752" t="s">
        <v>137</v>
      </c>
      <c r="J3752" t="s">
        <v>4395</v>
      </c>
      <c r="K3752" t="s">
        <v>105</v>
      </c>
    </row>
    <row r="3753" spans="1:11" x14ac:dyDescent="0.3">
      <c r="A3753" t="s">
        <v>5583</v>
      </c>
      <c r="B3753" t="s">
        <v>53</v>
      </c>
      <c r="C3753">
        <v>9</v>
      </c>
      <c r="D3753">
        <v>9</v>
      </c>
      <c r="E3753">
        <v>1931</v>
      </c>
      <c r="F3753" s="6">
        <v>0.27777777777777779</v>
      </c>
      <c r="G3753">
        <v>81.691000000000003</v>
      </c>
      <c r="H3753">
        <v>41.505000000000003</v>
      </c>
      <c r="I3753" t="s">
        <v>106</v>
      </c>
      <c r="J3753" t="s">
        <v>389</v>
      </c>
      <c r="K3753" t="s">
        <v>105</v>
      </c>
    </row>
    <row r="3754" spans="1:11" x14ac:dyDescent="0.3">
      <c r="A3754" t="s">
        <v>5584</v>
      </c>
      <c r="B3754" t="s">
        <v>53</v>
      </c>
      <c r="C3754">
        <v>29</v>
      </c>
      <c r="D3754">
        <v>3</v>
      </c>
      <c r="E3754">
        <v>1955</v>
      </c>
      <c r="F3754" s="6">
        <v>0.69791666666666663</v>
      </c>
      <c r="G3754">
        <v>95.301000000000002</v>
      </c>
      <c r="H3754">
        <v>32.350999999999999</v>
      </c>
      <c r="I3754" t="s">
        <v>104</v>
      </c>
      <c r="J3754" t="s">
        <v>5585</v>
      </c>
      <c r="K3754" t="s">
        <v>105</v>
      </c>
    </row>
    <row r="3755" spans="1:11" x14ac:dyDescent="0.3">
      <c r="A3755" t="s">
        <v>5586</v>
      </c>
      <c r="B3755" t="s">
        <v>53</v>
      </c>
      <c r="C3755">
        <v>16</v>
      </c>
      <c r="D3755">
        <v>9</v>
      </c>
      <c r="E3755">
        <v>1940</v>
      </c>
      <c r="F3755" s="6">
        <v>0.3923611111111111</v>
      </c>
      <c r="G3755">
        <v>90.200999999999993</v>
      </c>
      <c r="H3755">
        <v>38.634999999999998</v>
      </c>
      <c r="I3755" t="s">
        <v>144</v>
      </c>
      <c r="J3755" t="s">
        <v>1912</v>
      </c>
      <c r="K3755" t="s">
        <v>105</v>
      </c>
    </row>
    <row r="3756" spans="1:11" x14ac:dyDescent="0.3">
      <c r="A3756" t="s">
        <v>5587</v>
      </c>
      <c r="B3756" t="s">
        <v>53</v>
      </c>
      <c r="C3756">
        <v>10</v>
      </c>
      <c r="D3756">
        <v>6</v>
      </c>
      <c r="E3756">
        <v>1917</v>
      </c>
      <c r="F3756" s="6">
        <v>4.1666666666666664E-2</v>
      </c>
      <c r="G3756">
        <v>82.072999999999993</v>
      </c>
      <c r="H3756">
        <v>39.804000000000002</v>
      </c>
      <c r="I3756" t="s">
        <v>144</v>
      </c>
      <c r="J3756" t="s">
        <v>5588</v>
      </c>
      <c r="K3756" t="s">
        <v>105</v>
      </c>
    </row>
    <row r="3757" spans="1:11" x14ac:dyDescent="0.3">
      <c r="A3757" t="s">
        <v>5589</v>
      </c>
      <c r="B3757" t="s">
        <v>53</v>
      </c>
      <c r="C3757">
        <v>10</v>
      </c>
      <c r="D3757">
        <v>1</v>
      </c>
      <c r="E3757">
        <v>1946</v>
      </c>
      <c r="F3757" s="6">
        <v>0.16666666666666666</v>
      </c>
      <c r="G3757">
        <v>95.051000000000002</v>
      </c>
      <c r="H3757">
        <v>33.610999999999997</v>
      </c>
      <c r="I3757" t="s">
        <v>104</v>
      </c>
      <c r="J3757" t="s">
        <v>5590</v>
      </c>
      <c r="K3757" t="s">
        <v>105</v>
      </c>
    </row>
    <row r="3758" spans="1:11" x14ac:dyDescent="0.3">
      <c r="A3758" t="s">
        <v>5591</v>
      </c>
      <c r="B3758" t="s">
        <v>53</v>
      </c>
      <c r="C3758">
        <v>17</v>
      </c>
      <c r="D3758">
        <v>4</v>
      </c>
      <c r="E3758">
        <v>1921</v>
      </c>
      <c r="F3758" s="6">
        <v>0.57222222222222219</v>
      </c>
      <c r="G3758">
        <v>90.052000000000007</v>
      </c>
      <c r="H3758">
        <v>35.143000000000001</v>
      </c>
      <c r="I3758" t="s">
        <v>144</v>
      </c>
      <c r="J3758" t="s">
        <v>1903</v>
      </c>
      <c r="K3758" t="s">
        <v>105</v>
      </c>
    </row>
    <row r="3759" spans="1:11" x14ac:dyDescent="0.3">
      <c r="A3759" t="s">
        <v>5592</v>
      </c>
      <c r="B3759" t="s">
        <v>53</v>
      </c>
      <c r="C3759">
        <v>17</v>
      </c>
      <c r="D3759">
        <v>10</v>
      </c>
      <c r="E3759">
        <v>1941</v>
      </c>
      <c r="F3759" s="6">
        <v>8.3333333333333329E-2</v>
      </c>
      <c r="G3759">
        <v>83.438999999999993</v>
      </c>
      <c r="H3759">
        <v>39.536999999999999</v>
      </c>
      <c r="I3759" t="s">
        <v>144</v>
      </c>
      <c r="J3759" t="s">
        <v>5593</v>
      </c>
      <c r="K3759" t="s">
        <v>105</v>
      </c>
    </row>
    <row r="3760" spans="1:11" x14ac:dyDescent="0.3">
      <c r="A3760" t="s">
        <v>5594</v>
      </c>
      <c r="B3760" t="s">
        <v>53</v>
      </c>
      <c r="C3760">
        <v>19</v>
      </c>
      <c r="D3760">
        <v>6</v>
      </c>
      <c r="E3760">
        <v>1906</v>
      </c>
      <c r="F3760" s="6">
        <v>0.375</v>
      </c>
      <c r="G3760">
        <v>-109.538</v>
      </c>
      <c r="H3760">
        <v>40.456000000000003</v>
      </c>
      <c r="I3760" t="s">
        <v>171</v>
      </c>
      <c r="J3760" t="s">
        <v>5595</v>
      </c>
      <c r="K3760" t="s">
        <v>105</v>
      </c>
    </row>
    <row r="3761" spans="1:11" x14ac:dyDescent="0.3">
      <c r="A3761" t="s">
        <v>5596</v>
      </c>
      <c r="B3761" t="s">
        <v>53</v>
      </c>
      <c r="C3761">
        <v>7</v>
      </c>
      <c r="D3761">
        <v>3</v>
      </c>
      <c r="E3761">
        <v>1926</v>
      </c>
      <c r="F3761" s="6">
        <v>1.3888888888888888E-2</v>
      </c>
      <c r="G3761">
        <v>97.747</v>
      </c>
      <c r="H3761">
        <v>30.265000000000001</v>
      </c>
      <c r="I3761" t="s">
        <v>104</v>
      </c>
      <c r="J3761" t="s">
        <v>2575</v>
      </c>
      <c r="K3761" t="s">
        <v>105</v>
      </c>
    </row>
    <row r="3762" spans="1:11" x14ac:dyDescent="0.3">
      <c r="A3762" t="s">
        <v>5597</v>
      </c>
      <c r="B3762" t="s">
        <v>53</v>
      </c>
      <c r="C3762">
        <v>17</v>
      </c>
      <c r="D3762">
        <v>5</v>
      </c>
      <c r="E3762">
        <v>1945</v>
      </c>
      <c r="F3762" s="6">
        <v>0.67708333333333337</v>
      </c>
      <c r="G3762">
        <v>81.691000000000003</v>
      </c>
      <c r="H3762">
        <v>41.505000000000003</v>
      </c>
      <c r="I3762" t="s">
        <v>106</v>
      </c>
      <c r="J3762" t="s">
        <v>389</v>
      </c>
      <c r="K3762" t="s">
        <v>105</v>
      </c>
    </row>
    <row r="3763" spans="1:11" x14ac:dyDescent="0.3">
      <c r="A3763" t="s">
        <v>5598</v>
      </c>
      <c r="B3763" t="s">
        <v>53</v>
      </c>
      <c r="C3763">
        <v>1</v>
      </c>
      <c r="D3763">
        <v>7</v>
      </c>
      <c r="E3763">
        <v>1914</v>
      </c>
      <c r="F3763" s="6">
        <v>0.89097222222222228</v>
      </c>
      <c r="G3763">
        <v>83.81</v>
      </c>
      <c r="H3763">
        <v>39.924999999999997</v>
      </c>
      <c r="I3763" t="s">
        <v>144</v>
      </c>
      <c r="J3763" t="s">
        <v>513</v>
      </c>
      <c r="K3763" t="s">
        <v>105</v>
      </c>
    </row>
    <row r="3764" spans="1:11" x14ac:dyDescent="0.3">
      <c r="A3764" t="s">
        <v>5599</v>
      </c>
      <c r="B3764" t="s">
        <v>53</v>
      </c>
      <c r="C3764">
        <v>6</v>
      </c>
      <c r="D3764">
        <v>1</v>
      </c>
      <c r="E3764">
        <v>1920</v>
      </c>
      <c r="F3764" s="6">
        <v>0.91666666666666663</v>
      </c>
      <c r="G3764">
        <v>85.697000000000003</v>
      </c>
      <c r="H3764">
        <v>31.102</v>
      </c>
      <c r="I3764" t="s">
        <v>104</v>
      </c>
      <c r="J3764" t="s">
        <v>5600</v>
      </c>
      <c r="K3764" t="s">
        <v>105</v>
      </c>
    </row>
    <row r="3765" spans="1:11" x14ac:dyDescent="0.3">
      <c r="A3765" t="s">
        <v>5601</v>
      </c>
      <c r="B3765" t="s">
        <v>168</v>
      </c>
      <c r="C3765">
        <v>17</v>
      </c>
      <c r="D3765">
        <v>1</v>
      </c>
      <c r="E3765">
        <v>1927</v>
      </c>
      <c r="F3765" s="6">
        <v>0.16666666666666666</v>
      </c>
      <c r="G3765">
        <v>80.013000000000005</v>
      </c>
      <c r="H3765">
        <v>32.878999999999998</v>
      </c>
      <c r="I3765" t="s">
        <v>144</v>
      </c>
      <c r="J3765" t="s">
        <v>5602</v>
      </c>
      <c r="K3765" t="s">
        <v>105</v>
      </c>
    </row>
    <row r="3766" spans="1:11" x14ac:dyDescent="0.3">
      <c r="A3766" t="s">
        <v>5603</v>
      </c>
      <c r="B3766" t="s">
        <v>53</v>
      </c>
      <c r="C3766">
        <v>7</v>
      </c>
      <c r="D3766">
        <v>9</v>
      </c>
      <c r="E3766">
        <v>1964</v>
      </c>
      <c r="F3766" s="6">
        <v>0.84027777777777779</v>
      </c>
      <c r="G3766">
        <v>-118.294</v>
      </c>
      <c r="H3766">
        <v>33.805</v>
      </c>
      <c r="I3766" t="s">
        <v>171</v>
      </c>
      <c r="J3766" t="s">
        <v>5604</v>
      </c>
      <c r="K3766" t="s">
        <v>105</v>
      </c>
    </row>
    <row r="3767" spans="1:11" x14ac:dyDescent="0.3">
      <c r="A3767" t="s">
        <v>5605</v>
      </c>
      <c r="B3767" t="s">
        <v>53</v>
      </c>
      <c r="C3767">
        <v>8</v>
      </c>
      <c r="D3767">
        <v>5</v>
      </c>
      <c r="E3767">
        <v>1954</v>
      </c>
      <c r="F3767" s="6">
        <v>4.027777777777778E-2</v>
      </c>
      <c r="G3767">
        <v>122.42</v>
      </c>
      <c r="H3767">
        <v>37.78</v>
      </c>
      <c r="I3767" t="s">
        <v>171</v>
      </c>
      <c r="J3767" t="s">
        <v>172</v>
      </c>
      <c r="K3767" t="s">
        <v>105</v>
      </c>
    </row>
    <row r="3768" spans="1:11" x14ac:dyDescent="0.3">
      <c r="A3768" t="s">
        <v>5606</v>
      </c>
      <c r="B3768" t="s">
        <v>53</v>
      </c>
      <c r="C3768">
        <v>15</v>
      </c>
      <c r="D3768">
        <v>3</v>
      </c>
      <c r="E3768">
        <v>1920</v>
      </c>
      <c r="F3768" s="6">
        <v>0.45833333333333331</v>
      </c>
      <c r="G3768">
        <v>-2.351</v>
      </c>
      <c r="H3768">
        <v>48.856999999999999</v>
      </c>
      <c r="I3768" t="s">
        <v>126</v>
      </c>
      <c r="J3768" t="s">
        <v>155</v>
      </c>
      <c r="K3768" t="s">
        <v>105</v>
      </c>
    </row>
    <row r="3769" spans="1:11" x14ac:dyDescent="0.3">
      <c r="A3769" t="s">
        <v>5607</v>
      </c>
      <c r="B3769" t="s">
        <v>53</v>
      </c>
      <c r="C3769">
        <v>15</v>
      </c>
      <c r="D3769">
        <v>11</v>
      </c>
      <c r="E3769">
        <v>1929</v>
      </c>
      <c r="F3769" s="6">
        <v>0.25</v>
      </c>
      <c r="G3769">
        <v>94.57</v>
      </c>
      <c r="H3769">
        <v>39.1</v>
      </c>
      <c r="I3769" t="s">
        <v>104</v>
      </c>
      <c r="J3769" t="s">
        <v>186</v>
      </c>
      <c r="K3769" t="s">
        <v>105</v>
      </c>
    </row>
    <row r="3770" spans="1:11" x14ac:dyDescent="0.3">
      <c r="A3770" t="s">
        <v>5608</v>
      </c>
      <c r="B3770" t="s">
        <v>53</v>
      </c>
      <c r="C3770">
        <v>8</v>
      </c>
      <c r="D3770">
        <v>12</v>
      </c>
      <c r="E3770">
        <v>1941</v>
      </c>
      <c r="F3770" s="6">
        <v>0.97569444444444442</v>
      </c>
      <c r="G3770">
        <v>84.513999999999996</v>
      </c>
      <c r="H3770">
        <v>39.103999999999999</v>
      </c>
      <c r="I3770" t="s">
        <v>144</v>
      </c>
      <c r="J3770" t="s">
        <v>140</v>
      </c>
      <c r="K3770" t="s">
        <v>105</v>
      </c>
    </row>
    <row r="3771" spans="1:11" x14ac:dyDescent="0.3">
      <c r="A3771" t="s">
        <v>5609</v>
      </c>
      <c r="B3771" t="s">
        <v>53</v>
      </c>
      <c r="C3771">
        <v>4</v>
      </c>
      <c r="D3771">
        <v>3</v>
      </c>
      <c r="E3771">
        <v>1940</v>
      </c>
      <c r="F3771" s="6">
        <v>0.3888888888888889</v>
      </c>
      <c r="G3771">
        <v>123.208</v>
      </c>
      <c r="H3771">
        <v>39.15</v>
      </c>
      <c r="I3771" t="s">
        <v>137</v>
      </c>
      <c r="J3771" t="s">
        <v>5610</v>
      </c>
      <c r="K3771" t="s">
        <v>105</v>
      </c>
    </row>
    <row r="3772" spans="1:11" x14ac:dyDescent="0.3">
      <c r="A3772" t="s">
        <v>5611</v>
      </c>
      <c r="B3772" t="s">
        <v>53</v>
      </c>
      <c r="C3772">
        <v>27</v>
      </c>
      <c r="D3772">
        <v>8</v>
      </c>
      <c r="E3772">
        <v>1906</v>
      </c>
      <c r="F3772" s="6">
        <v>0.97916666666666663</v>
      </c>
      <c r="G3772">
        <v>91.251999999999995</v>
      </c>
      <c r="H3772">
        <v>43.808999999999997</v>
      </c>
      <c r="I3772" t="s">
        <v>104</v>
      </c>
      <c r="J3772" t="s">
        <v>3650</v>
      </c>
      <c r="K3772" t="s">
        <v>105</v>
      </c>
    </row>
    <row r="3773" spans="1:11" x14ac:dyDescent="0.3">
      <c r="A3773" t="s">
        <v>5612</v>
      </c>
      <c r="B3773" t="s">
        <v>53</v>
      </c>
      <c r="C3773">
        <v>28</v>
      </c>
      <c r="D3773">
        <v>11</v>
      </c>
      <c r="E3773">
        <v>1950</v>
      </c>
      <c r="F3773" s="6">
        <v>0.23055555555555557</v>
      </c>
      <c r="G3773">
        <v>73.950999999999993</v>
      </c>
      <c r="H3773">
        <v>40.881</v>
      </c>
      <c r="I3773" t="s">
        <v>144</v>
      </c>
      <c r="J3773" t="s">
        <v>5613</v>
      </c>
      <c r="K3773" t="s">
        <v>105</v>
      </c>
    </row>
    <row r="3774" spans="1:11" x14ac:dyDescent="0.3">
      <c r="A3774" t="s">
        <v>5614</v>
      </c>
      <c r="B3774" t="s">
        <v>53</v>
      </c>
      <c r="C3774">
        <v>12</v>
      </c>
      <c r="D3774">
        <v>4</v>
      </c>
      <c r="E3774">
        <v>1946</v>
      </c>
      <c r="F3774" s="6">
        <v>0.88541666666666663</v>
      </c>
      <c r="G3774">
        <v>80.650999999999996</v>
      </c>
      <c r="H3774">
        <v>41.097999999999999</v>
      </c>
      <c r="I3774" t="s">
        <v>144</v>
      </c>
      <c r="J3774" t="s">
        <v>3617</v>
      </c>
      <c r="K3774" t="s">
        <v>105</v>
      </c>
    </row>
    <row r="3775" spans="1:11" x14ac:dyDescent="0.3">
      <c r="A3775" t="s">
        <v>5615</v>
      </c>
      <c r="B3775" t="s">
        <v>53</v>
      </c>
      <c r="C3775">
        <v>4</v>
      </c>
      <c r="D3775">
        <v>4</v>
      </c>
      <c r="E3775">
        <v>1930</v>
      </c>
      <c r="F3775" s="6">
        <v>0.95486111111111116</v>
      </c>
      <c r="G3775">
        <v>87.632000000000005</v>
      </c>
      <c r="H3775">
        <v>41.883000000000003</v>
      </c>
      <c r="I3775" t="s">
        <v>104</v>
      </c>
      <c r="J3775" t="s">
        <v>226</v>
      </c>
      <c r="K3775" t="s">
        <v>105</v>
      </c>
    </row>
    <row r="3776" spans="1:11" x14ac:dyDescent="0.3">
      <c r="A3776" t="s">
        <v>5616</v>
      </c>
      <c r="B3776" t="s">
        <v>168</v>
      </c>
      <c r="C3776">
        <v>31</v>
      </c>
      <c r="D3776">
        <v>5</v>
      </c>
      <c r="E3776">
        <v>1925</v>
      </c>
      <c r="F3776" s="6">
        <v>0.70833333333333337</v>
      </c>
      <c r="G3776">
        <v>-11.119</v>
      </c>
      <c r="H3776">
        <v>46.067</v>
      </c>
      <c r="I3776" t="s">
        <v>126</v>
      </c>
      <c r="J3776" t="s">
        <v>5617</v>
      </c>
      <c r="K3776" t="s">
        <v>105</v>
      </c>
    </row>
    <row r="3777" spans="1:11" x14ac:dyDescent="0.3">
      <c r="A3777" t="s">
        <v>5618</v>
      </c>
      <c r="B3777" t="s">
        <v>168</v>
      </c>
      <c r="C3777">
        <v>1</v>
      </c>
      <c r="D3777">
        <v>9</v>
      </c>
      <c r="E3777">
        <v>1910</v>
      </c>
      <c r="F3777" s="6">
        <v>8.3333333333333329E-2</v>
      </c>
      <c r="G3777">
        <v>-12.042999999999999</v>
      </c>
      <c r="H3777">
        <v>44.220999999999997</v>
      </c>
      <c r="I3777" t="s">
        <v>126</v>
      </c>
      <c r="J3777" t="s">
        <v>731</v>
      </c>
      <c r="K3777" t="s">
        <v>105</v>
      </c>
    </row>
    <row r="3778" spans="1:11" x14ac:dyDescent="0.3">
      <c r="A3778" t="s">
        <v>5619</v>
      </c>
      <c r="B3778" t="s">
        <v>168</v>
      </c>
      <c r="C3778">
        <v>2</v>
      </c>
      <c r="D3778">
        <v>6</v>
      </c>
      <c r="E3778">
        <v>1938</v>
      </c>
      <c r="F3778" s="6">
        <v>0.56944444444444442</v>
      </c>
      <c r="G3778">
        <v>-13.411</v>
      </c>
      <c r="H3778">
        <v>52.523000000000003</v>
      </c>
      <c r="I3778" t="s">
        <v>126</v>
      </c>
      <c r="J3778" t="s">
        <v>209</v>
      </c>
      <c r="K3778" t="s">
        <v>105</v>
      </c>
    </row>
    <row r="3779" spans="1:11" x14ac:dyDescent="0.3">
      <c r="A3779" t="s">
        <v>5620</v>
      </c>
      <c r="B3779" t="s">
        <v>168</v>
      </c>
      <c r="C3779">
        <v>19</v>
      </c>
      <c r="D3779">
        <v>12</v>
      </c>
      <c r="E3779">
        <v>1919</v>
      </c>
      <c r="F3779" s="6">
        <v>0.46875</v>
      </c>
      <c r="G3779">
        <v>-10.526</v>
      </c>
      <c r="H3779">
        <v>52.264000000000003</v>
      </c>
      <c r="I3779" t="s">
        <v>126</v>
      </c>
      <c r="J3779" t="s">
        <v>2550</v>
      </c>
      <c r="K3779" t="s">
        <v>105</v>
      </c>
    </row>
    <row r="3780" spans="1:11" x14ac:dyDescent="0.3">
      <c r="A3780" t="s">
        <v>5621</v>
      </c>
      <c r="B3780" t="s">
        <v>168</v>
      </c>
      <c r="C3780">
        <v>29</v>
      </c>
      <c r="D3780">
        <v>8</v>
      </c>
      <c r="E3780">
        <v>1959</v>
      </c>
      <c r="F3780" s="6">
        <v>0.96180555555555558</v>
      </c>
      <c r="G3780">
        <v>4.2569999999999997</v>
      </c>
      <c r="H3780">
        <v>55.866</v>
      </c>
      <c r="I3780" t="s">
        <v>126</v>
      </c>
      <c r="J3780" t="s">
        <v>211</v>
      </c>
      <c r="K3780" t="s">
        <v>105</v>
      </c>
    </row>
    <row r="3781" spans="1:11" x14ac:dyDescent="0.3">
      <c r="A3781" t="s">
        <v>5622</v>
      </c>
      <c r="B3781" t="s">
        <v>53</v>
      </c>
      <c r="C3781">
        <v>19</v>
      </c>
      <c r="D3781">
        <v>2</v>
      </c>
      <c r="E3781">
        <v>1916</v>
      </c>
      <c r="F3781" s="6">
        <v>0.64583333333333337</v>
      </c>
      <c r="G3781">
        <v>84.513999999999996</v>
      </c>
      <c r="H3781">
        <v>39.103999999999999</v>
      </c>
      <c r="I3781" t="s">
        <v>144</v>
      </c>
      <c r="J3781" t="s">
        <v>140</v>
      </c>
      <c r="K3781" t="s">
        <v>105</v>
      </c>
    </row>
    <row r="3782" spans="1:11" x14ac:dyDescent="0.3">
      <c r="A3782" t="s">
        <v>5623</v>
      </c>
      <c r="B3782" t="s">
        <v>53</v>
      </c>
      <c r="C3782">
        <v>6</v>
      </c>
      <c r="D3782">
        <v>6</v>
      </c>
      <c r="E3782">
        <v>1927</v>
      </c>
      <c r="F3782" s="6">
        <v>0.74027777777777781</v>
      </c>
      <c r="G3782">
        <v>118.14100000000001</v>
      </c>
      <c r="H3782">
        <v>34.15</v>
      </c>
      <c r="I3782" t="s">
        <v>137</v>
      </c>
      <c r="J3782" t="s">
        <v>2666</v>
      </c>
      <c r="K3782" t="s">
        <v>105</v>
      </c>
    </row>
    <row r="3783" spans="1:11" x14ac:dyDescent="0.3">
      <c r="A3783" t="s">
        <v>5624</v>
      </c>
      <c r="B3783" t="s">
        <v>53</v>
      </c>
      <c r="C3783">
        <v>3</v>
      </c>
      <c r="D3783">
        <v>10</v>
      </c>
      <c r="E3783">
        <v>1938</v>
      </c>
      <c r="F3783" s="6">
        <v>0.17708333333333334</v>
      </c>
      <c r="G3783">
        <v>93.369</v>
      </c>
      <c r="H3783">
        <v>43.646999999999998</v>
      </c>
      <c r="I3783" t="s">
        <v>104</v>
      </c>
      <c r="J3783" t="s">
        <v>5625</v>
      </c>
      <c r="K3783" t="s">
        <v>105</v>
      </c>
    </row>
    <row r="3784" spans="1:11" x14ac:dyDescent="0.3">
      <c r="A3784" t="s">
        <v>5626</v>
      </c>
      <c r="B3784" t="s">
        <v>53</v>
      </c>
      <c r="C3784">
        <v>10</v>
      </c>
      <c r="D3784">
        <v>8</v>
      </c>
      <c r="E3784">
        <v>1928</v>
      </c>
      <c r="F3784" s="6">
        <v>0.32083333333333336</v>
      </c>
      <c r="G3784">
        <v>75.165999999999997</v>
      </c>
      <c r="H3784">
        <v>39.951000000000001</v>
      </c>
      <c r="I3784" t="s">
        <v>106</v>
      </c>
      <c r="J3784" t="s">
        <v>1606</v>
      </c>
      <c r="K3784" t="s">
        <v>105</v>
      </c>
    </row>
    <row r="3785" spans="1:11" x14ac:dyDescent="0.3">
      <c r="A3785" t="s">
        <v>5627</v>
      </c>
      <c r="B3785" t="s">
        <v>53</v>
      </c>
      <c r="C3785">
        <v>18</v>
      </c>
      <c r="D3785">
        <v>7</v>
      </c>
      <c r="E3785">
        <v>1920</v>
      </c>
      <c r="F3785" s="6">
        <v>0.75</v>
      </c>
      <c r="G3785">
        <v>80.632000000000005</v>
      </c>
      <c r="H3785">
        <v>40.369999999999997</v>
      </c>
      <c r="I3785" t="s">
        <v>106</v>
      </c>
      <c r="J3785" t="s">
        <v>2040</v>
      </c>
      <c r="K3785" t="s">
        <v>105</v>
      </c>
    </row>
    <row r="3786" spans="1:11" x14ac:dyDescent="0.3">
      <c r="A3786" t="s">
        <v>5628</v>
      </c>
      <c r="B3786" t="s">
        <v>53</v>
      </c>
      <c r="C3786">
        <v>25</v>
      </c>
      <c r="D3786">
        <v>6</v>
      </c>
      <c r="E3786">
        <v>1941</v>
      </c>
      <c r="F3786" s="6">
        <v>4.1666666666666664E-2</v>
      </c>
      <c r="G3786">
        <v>4.2569999999999997</v>
      </c>
      <c r="H3786">
        <v>55.866</v>
      </c>
      <c r="I3786" t="s">
        <v>190</v>
      </c>
      <c r="J3786" t="s">
        <v>211</v>
      </c>
      <c r="K3786" t="s">
        <v>105</v>
      </c>
    </row>
    <row r="3787" spans="1:11" x14ac:dyDescent="0.3">
      <c r="A3787" t="s">
        <v>5629</v>
      </c>
      <c r="B3787" t="s">
        <v>53</v>
      </c>
      <c r="C3787">
        <v>7</v>
      </c>
      <c r="D3787">
        <v>6</v>
      </c>
      <c r="E3787">
        <v>1958</v>
      </c>
      <c r="F3787" s="6">
        <v>0.20555555555555555</v>
      </c>
      <c r="G3787">
        <v>71.096999999999994</v>
      </c>
      <c r="H3787">
        <v>42.389000000000003</v>
      </c>
      <c r="I3787" t="s">
        <v>106</v>
      </c>
      <c r="J3787" t="s">
        <v>399</v>
      </c>
      <c r="K3787" t="s">
        <v>105</v>
      </c>
    </row>
    <row r="3788" spans="1:11" x14ac:dyDescent="0.3">
      <c r="A3788" t="s">
        <v>5630</v>
      </c>
      <c r="B3788" t="s">
        <v>53</v>
      </c>
      <c r="C3788">
        <v>21</v>
      </c>
      <c r="D3788">
        <v>5</v>
      </c>
      <c r="E3788">
        <v>1955</v>
      </c>
      <c r="F3788" s="6">
        <v>0.18194444444444444</v>
      </c>
      <c r="G3788">
        <v>82.995999999999995</v>
      </c>
      <c r="H3788">
        <v>39.963000000000001</v>
      </c>
      <c r="I3788" t="s">
        <v>106</v>
      </c>
      <c r="J3788" t="s">
        <v>224</v>
      </c>
      <c r="K3788" t="s">
        <v>105</v>
      </c>
    </row>
    <row r="3789" spans="1:11" x14ac:dyDescent="0.3">
      <c r="A3789" t="s">
        <v>5631</v>
      </c>
      <c r="B3789" t="s">
        <v>53</v>
      </c>
      <c r="C3789">
        <v>28</v>
      </c>
      <c r="D3789">
        <v>1</v>
      </c>
      <c r="E3789">
        <v>1980</v>
      </c>
      <c r="F3789" s="6">
        <v>0.95347222222222228</v>
      </c>
      <c r="G3789">
        <v>71.146000000000001</v>
      </c>
      <c r="H3789">
        <v>42.451999999999998</v>
      </c>
      <c r="I3789" t="s">
        <v>144</v>
      </c>
      <c r="J3789" t="s">
        <v>2908</v>
      </c>
      <c r="K3789" t="s">
        <v>105</v>
      </c>
    </row>
    <row r="3790" spans="1:11" x14ac:dyDescent="0.3">
      <c r="A3790" t="s">
        <v>5632</v>
      </c>
      <c r="B3790" t="s">
        <v>53</v>
      </c>
      <c r="C3790">
        <v>26</v>
      </c>
      <c r="D3790">
        <v>1</v>
      </c>
      <c r="E3790">
        <v>1955</v>
      </c>
      <c r="F3790" s="6">
        <v>4.5138888888888888E-2</v>
      </c>
      <c r="G3790">
        <v>-4.891</v>
      </c>
      <c r="H3790">
        <v>52.372999999999998</v>
      </c>
      <c r="I3790" t="s">
        <v>126</v>
      </c>
      <c r="J3790" t="s">
        <v>217</v>
      </c>
      <c r="K3790" t="s">
        <v>105</v>
      </c>
    </row>
    <row r="3791" spans="1:11" x14ac:dyDescent="0.3">
      <c r="A3791" t="s">
        <v>5633</v>
      </c>
      <c r="B3791" t="s">
        <v>53</v>
      </c>
      <c r="C3791">
        <v>18</v>
      </c>
      <c r="D3791">
        <v>12</v>
      </c>
      <c r="E3791">
        <v>1917</v>
      </c>
      <c r="F3791" s="6">
        <v>0.72916666666666663</v>
      </c>
      <c r="G3791">
        <v>95.37</v>
      </c>
      <c r="H3791">
        <v>29.760999999999999</v>
      </c>
      <c r="I3791" t="s">
        <v>104</v>
      </c>
      <c r="J3791" t="s">
        <v>133</v>
      </c>
      <c r="K3791" t="s">
        <v>105</v>
      </c>
    </row>
    <row r="3792" spans="1:11" x14ac:dyDescent="0.3">
      <c r="A3792" t="s">
        <v>5634</v>
      </c>
      <c r="B3792" t="s">
        <v>53</v>
      </c>
      <c r="C3792">
        <v>5</v>
      </c>
      <c r="D3792">
        <v>8</v>
      </c>
      <c r="E3792">
        <v>1924</v>
      </c>
      <c r="F3792" s="6">
        <v>0.63541666666666663</v>
      </c>
      <c r="G3792">
        <v>80.650999999999996</v>
      </c>
      <c r="H3792">
        <v>41.097999999999999</v>
      </c>
      <c r="I3792" t="s">
        <v>106</v>
      </c>
      <c r="J3792" t="s">
        <v>3617</v>
      </c>
      <c r="K3792" t="s">
        <v>105</v>
      </c>
    </row>
    <row r="3793" spans="1:11" x14ac:dyDescent="0.3">
      <c r="A3793" t="s">
        <v>5635</v>
      </c>
      <c r="B3793" t="s">
        <v>53</v>
      </c>
      <c r="C3793">
        <v>2</v>
      </c>
      <c r="D3793">
        <v>12</v>
      </c>
      <c r="E3793">
        <v>1955</v>
      </c>
      <c r="F3793" s="6">
        <v>0.85416666666666663</v>
      </c>
      <c r="G3793">
        <v>-4.3099999999999996</v>
      </c>
      <c r="H3793">
        <v>52.08</v>
      </c>
      <c r="I3793" t="s">
        <v>126</v>
      </c>
      <c r="J3793" t="s">
        <v>896</v>
      </c>
      <c r="K3793" t="s">
        <v>105</v>
      </c>
    </row>
    <row r="3794" spans="1:11" x14ac:dyDescent="0.3">
      <c r="A3794" t="s">
        <v>5636</v>
      </c>
      <c r="B3794" t="s">
        <v>53</v>
      </c>
      <c r="C3794">
        <v>17</v>
      </c>
      <c r="D3794">
        <v>6</v>
      </c>
      <c r="E3794">
        <v>1945</v>
      </c>
      <c r="F3794" s="6">
        <v>0.45833333333333331</v>
      </c>
      <c r="G3794">
        <v>-4.9020000000000001</v>
      </c>
      <c r="H3794">
        <v>50.94</v>
      </c>
      <c r="I3794" t="s">
        <v>190</v>
      </c>
      <c r="J3794" t="s">
        <v>5637</v>
      </c>
      <c r="K3794" t="s">
        <v>105</v>
      </c>
    </row>
    <row r="3795" spans="1:11" x14ac:dyDescent="0.3">
      <c r="A3795" t="s">
        <v>5638</v>
      </c>
      <c r="B3795" t="s">
        <v>53</v>
      </c>
      <c r="C3795">
        <v>3</v>
      </c>
      <c r="D3795">
        <v>7</v>
      </c>
      <c r="E3795">
        <v>1942</v>
      </c>
      <c r="F3795" s="6">
        <v>0.5</v>
      </c>
      <c r="G3795">
        <v>-2.351</v>
      </c>
      <c r="H3795">
        <v>48.856999999999999</v>
      </c>
      <c r="I3795" t="s">
        <v>190</v>
      </c>
      <c r="J3795" t="s">
        <v>155</v>
      </c>
      <c r="K3795" t="s">
        <v>105</v>
      </c>
    </row>
    <row r="3796" spans="1:11" x14ac:dyDescent="0.3">
      <c r="A3796" t="s">
        <v>5639</v>
      </c>
      <c r="B3796" t="s">
        <v>53</v>
      </c>
      <c r="C3796">
        <v>7</v>
      </c>
      <c r="D3796">
        <v>1</v>
      </c>
      <c r="E3796">
        <v>1991</v>
      </c>
      <c r="F3796" s="6">
        <v>0.50347222222222221</v>
      </c>
      <c r="G3796">
        <v>-4.1879999999999997</v>
      </c>
      <c r="H3796">
        <v>50.478000000000002</v>
      </c>
      <c r="I3796" t="s">
        <v>126</v>
      </c>
      <c r="J3796" t="s">
        <v>4530</v>
      </c>
      <c r="K3796" t="s">
        <v>105</v>
      </c>
    </row>
    <row r="3797" spans="1:11" x14ac:dyDescent="0.3">
      <c r="A3797" t="s">
        <v>5640</v>
      </c>
      <c r="B3797" t="s">
        <v>53</v>
      </c>
      <c r="C3797">
        <v>7</v>
      </c>
      <c r="D3797">
        <v>8</v>
      </c>
      <c r="E3797">
        <v>1878</v>
      </c>
      <c r="F3797" s="6">
        <v>0.66666666666666663</v>
      </c>
      <c r="G3797">
        <v>-9.4619999999999997</v>
      </c>
      <c r="H3797">
        <v>52.503999999999998</v>
      </c>
      <c r="I3797" t="s">
        <v>208</v>
      </c>
      <c r="J3797" t="s">
        <v>5641</v>
      </c>
      <c r="K3797" t="s">
        <v>105</v>
      </c>
    </row>
    <row r="3798" spans="1:11" x14ac:dyDescent="0.3">
      <c r="A3798" t="s">
        <v>5642</v>
      </c>
      <c r="B3798" t="s">
        <v>53</v>
      </c>
      <c r="C3798">
        <v>19</v>
      </c>
      <c r="D3798">
        <v>7</v>
      </c>
      <c r="E3798">
        <v>1834</v>
      </c>
      <c r="F3798" s="6">
        <v>0.85416666666666663</v>
      </c>
      <c r="G3798">
        <v>-2.351</v>
      </c>
      <c r="H3798">
        <v>48.856999999999999</v>
      </c>
      <c r="I3798" t="s">
        <v>150</v>
      </c>
      <c r="J3798" t="s">
        <v>155</v>
      </c>
      <c r="K3798" t="s">
        <v>105</v>
      </c>
    </row>
    <row r="3799" spans="1:11" x14ac:dyDescent="0.3">
      <c r="A3799" t="s">
        <v>5643</v>
      </c>
      <c r="B3799" t="s">
        <v>53</v>
      </c>
      <c r="C3799">
        <v>18</v>
      </c>
      <c r="D3799">
        <v>8</v>
      </c>
      <c r="E3799">
        <v>1908</v>
      </c>
      <c r="F3799" s="6">
        <v>8.3333333333333329E-2</v>
      </c>
      <c r="G3799">
        <v>-3.218</v>
      </c>
      <c r="H3799">
        <v>43.341999999999999</v>
      </c>
      <c r="I3799" t="s">
        <v>150</v>
      </c>
      <c r="J3799" t="s">
        <v>381</v>
      </c>
      <c r="K3799" t="s">
        <v>105</v>
      </c>
    </row>
    <row r="3800" spans="1:11" x14ac:dyDescent="0.3">
      <c r="A3800" t="s">
        <v>5644</v>
      </c>
      <c r="B3800" t="s">
        <v>53</v>
      </c>
      <c r="C3800">
        <v>17</v>
      </c>
      <c r="D3800">
        <v>3</v>
      </c>
      <c r="E3800">
        <v>1969</v>
      </c>
      <c r="F3800" s="6">
        <v>0.13541666666666666</v>
      </c>
      <c r="G3800">
        <v>-6.08</v>
      </c>
      <c r="H3800">
        <v>46.143999999999998</v>
      </c>
      <c r="I3800" t="s">
        <v>126</v>
      </c>
      <c r="J3800" t="s">
        <v>4196</v>
      </c>
      <c r="K3800" t="s">
        <v>105</v>
      </c>
    </row>
    <row r="3801" spans="1:11" x14ac:dyDescent="0.3">
      <c r="A3801" t="s">
        <v>5645</v>
      </c>
      <c r="B3801" t="s">
        <v>53</v>
      </c>
      <c r="C3801">
        <v>12</v>
      </c>
      <c r="D3801">
        <v>1</v>
      </c>
      <c r="E3801">
        <v>1930</v>
      </c>
      <c r="F3801" s="6">
        <v>0.23958333333333334</v>
      </c>
      <c r="G3801">
        <v>2.5870000000000002</v>
      </c>
      <c r="H3801">
        <v>53.393000000000001</v>
      </c>
      <c r="I3801" t="s">
        <v>108</v>
      </c>
      <c r="J3801" t="s">
        <v>3027</v>
      </c>
      <c r="K3801" t="s">
        <v>105</v>
      </c>
    </row>
    <row r="3802" spans="1:11" x14ac:dyDescent="0.3">
      <c r="A3802" t="s">
        <v>5646</v>
      </c>
      <c r="B3802" t="s">
        <v>53</v>
      </c>
      <c r="C3802">
        <v>2</v>
      </c>
      <c r="D3802">
        <v>3</v>
      </c>
      <c r="E3802">
        <v>1847</v>
      </c>
      <c r="F3802" s="6">
        <v>0.54166666666666663</v>
      </c>
      <c r="G3802">
        <v>-4.3719999999999999</v>
      </c>
      <c r="H3802">
        <v>50.828000000000003</v>
      </c>
      <c r="I3802" t="s">
        <v>147</v>
      </c>
      <c r="J3802" t="s">
        <v>348</v>
      </c>
      <c r="K3802" t="s">
        <v>105</v>
      </c>
    </row>
    <row r="3803" spans="1:11" x14ac:dyDescent="0.3">
      <c r="A3803" t="s">
        <v>5647</v>
      </c>
      <c r="B3803" t="s">
        <v>53</v>
      </c>
      <c r="C3803">
        <v>17</v>
      </c>
      <c r="D3803">
        <v>9</v>
      </c>
      <c r="E3803">
        <v>1930</v>
      </c>
      <c r="F3803" s="6">
        <v>0.1875</v>
      </c>
      <c r="G3803">
        <v>-102.40600000000001</v>
      </c>
      <c r="H3803">
        <v>34.822000000000003</v>
      </c>
      <c r="I3803" t="s">
        <v>144</v>
      </c>
      <c r="J3803" t="s">
        <v>5648</v>
      </c>
      <c r="K3803" t="s">
        <v>105</v>
      </c>
    </row>
    <row r="3804" spans="1:11" x14ac:dyDescent="0.3">
      <c r="A3804" t="s">
        <v>5649</v>
      </c>
      <c r="B3804" t="s">
        <v>53</v>
      </c>
      <c r="C3804">
        <v>8</v>
      </c>
      <c r="D3804">
        <v>7</v>
      </c>
      <c r="E3804">
        <v>1921</v>
      </c>
      <c r="F3804" s="6">
        <v>0.16666666666666666</v>
      </c>
      <c r="G3804">
        <v>-2.351</v>
      </c>
      <c r="H3804">
        <v>48.856999999999999</v>
      </c>
      <c r="I3804" t="s">
        <v>126</v>
      </c>
      <c r="J3804" t="s">
        <v>155</v>
      </c>
      <c r="K3804" t="s">
        <v>105</v>
      </c>
    </row>
    <row r="3805" spans="1:11" x14ac:dyDescent="0.3">
      <c r="A3805" t="s">
        <v>5650</v>
      </c>
      <c r="B3805" t="s">
        <v>53</v>
      </c>
      <c r="C3805">
        <v>30</v>
      </c>
      <c r="D3805">
        <v>3</v>
      </c>
      <c r="E3805">
        <v>1904</v>
      </c>
      <c r="F3805" s="6">
        <v>0.29166666666666669</v>
      </c>
      <c r="G3805">
        <v>-4.3559999999999999</v>
      </c>
      <c r="H3805">
        <v>50.845999999999997</v>
      </c>
      <c r="I3805" t="s">
        <v>108</v>
      </c>
      <c r="J3805" t="s">
        <v>305</v>
      </c>
      <c r="K3805" t="s">
        <v>105</v>
      </c>
    </row>
    <row r="3806" spans="1:11" x14ac:dyDescent="0.3">
      <c r="A3806" t="s">
        <v>5651</v>
      </c>
      <c r="B3806" t="s">
        <v>53</v>
      </c>
      <c r="C3806">
        <v>17</v>
      </c>
      <c r="D3806">
        <v>2</v>
      </c>
      <c r="E3806">
        <v>1803</v>
      </c>
      <c r="F3806" s="6">
        <v>0.75</v>
      </c>
      <c r="G3806">
        <v>-5.226</v>
      </c>
      <c r="H3806">
        <v>46.204999999999998</v>
      </c>
      <c r="I3806" t="s">
        <v>150</v>
      </c>
      <c r="J3806" t="s">
        <v>368</v>
      </c>
      <c r="K3806" t="s">
        <v>105</v>
      </c>
    </row>
    <row r="3807" spans="1:11" x14ac:dyDescent="0.3">
      <c r="A3807" t="s">
        <v>5652</v>
      </c>
      <c r="B3807" t="s">
        <v>53</v>
      </c>
      <c r="C3807">
        <v>9</v>
      </c>
      <c r="D3807">
        <v>1</v>
      </c>
      <c r="E3807">
        <v>1875</v>
      </c>
      <c r="F3807" s="6">
        <v>0.875</v>
      </c>
      <c r="G3807">
        <v>87.632000000000005</v>
      </c>
      <c r="H3807">
        <v>41.883000000000003</v>
      </c>
      <c r="I3807" t="s">
        <v>5579</v>
      </c>
      <c r="J3807" t="s">
        <v>226</v>
      </c>
      <c r="K3807" t="s">
        <v>105</v>
      </c>
    </row>
    <row r="3808" spans="1:11" x14ac:dyDescent="0.3">
      <c r="A3808" t="s">
        <v>5653</v>
      </c>
      <c r="B3808" t="s">
        <v>53</v>
      </c>
      <c r="C3808">
        <v>8</v>
      </c>
      <c r="D3808">
        <v>2</v>
      </c>
      <c r="E3808">
        <v>1934</v>
      </c>
      <c r="F3808" s="6">
        <v>0.11458333333333333</v>
      </c>
      <c r="G3808">
        <v>74.072999999999993</v>
      </c>
      <c r="H3808">
        <v>40.860999999999997</v>
      </c>
      <c r="I3808" t="s">
        <v>144</v>
      </c>
      <c r="J3808" t="s">
        <v>5654</v>
      </c>
      <c r="K3808" t="s">
        <v>105</v>
      </c>
    </row>
    <row r="3809" spans="1:11" x14ac:dyDescent="0.3">
      <c r="A3809" t="s">
        <v>5655</v>
      </c>
      <c r="B3809" t="s">
        <v>53</v>
      </c>
      <c r="C3809">
        <v>22</v>
      </c>
      <c r="D3809">
        <v>12</v>
      </c>
      <c r="E3809">
        <v>1883</v>
      </c>
      <c r="F3809" s="6">
        <v>0.66666666666666663</v>
      </c>
      <c r="G3809">
        <v>-2.351</v>
      </c>
      <c r="H3809">
        <v>48.856999999999999</v>
      </c>
      <c r="I3809" t="s">
        <v>150</v>
      </c>
      <c r="J3809" t="s">
        <v>155</v>
      </c>
      <c r="K3809" t="s">
        <v>105</v>
      </c>
    </row>
    <row r="3810" spans="1:11" x14ac:dyDescent="0.3">
      <c r="A3810" t="s">
        <v>5656</v>
      </c>
      <c r="B3810" t="s">
        <v>53</v>
      </c>
      <c r="C3810">
        <v>28</v>
      </c>
      <c r="D3810">
        <v>12</v>
      </c>
      <c r="E3810">
        <v>1946</v>
      </c>
      <c r="F3810" s="6">
        <v>0.81597222222222221</v>
      </c>
      <c r="G3810">
        <v>94.102000000000004</v>
      </c>
      <c r="H3810">
        <v>30.085999999999999</v>
      </c>
      <c r="I3810" t="s">
        <v>104</v>
      </c>
      <c r="J3810" t="s">
        <v>2270</v>
      </c>
      <c r="K3810" t="s">
        <v>105</v>
      </c>
    </row>
    <row r="3811" spans="1:11" x14ac:dyDescent="0.3">
      <c r="A3811" t="s">
        <v>5657</v>
      </c>
      <c r="B3811" t="s">
        <v>168</v>
      </c>
      <c r="C3811">
        <v>20</v>
      </c>
      <c r="D3811">
        <v>4</v>
      </c>
      <c r="E3811">
        <v>1943</v>
      </c>
      <c r="F3811" s="6">
        <v>0.40763888888888888</v>
      </c>
      <c r="G3811">
        <v>-119.69799999999999</v>
      </c>
      <c r="H3811">
        <v>34.420999999999999</v>
      </c>
      <c r="I3811" t="s">
        <v>171</v>
      </c>
      <c r="J3811" t="s">
        <v>1729</v>
      </c>
      <c r="K3811" t="s">
        <v>105</v>
      </c>
    </row>
    <row r="3812" spans="1:11" x14ac:dyDescent="0.3">
      <c r="A3812" t="s">
        <v>5658</v>
      </c>
      <c r="B3812" t="s">
        <v>53</v>
      </c>
      <c r="C3812">
        <v>27</v>
      </c>
      <c r="D3812">
        <v>9</v>
      </c>
      <c r="E3812">
        <v>1950</v>
      </c>
      <c r="F3812" s="6">
        <v>0.63541666666666663</v>
      </c>
      <c r="H3812">
        <v>-30.027999999999999</v>
      </c>
      <c r="I3812" t="s">
        <v>290</v>
      </c>
      <c r="J3812" t="s">
        <v>5659</v>
      </c>
      <c r="K3812" t="s">
        <v>105</v>
      </c>
    </row>
    <row r="3813" spans="1:11" x14ac:dyDescent="0.3">
      <c r="A3813" t="s">
        <v>5660</v>
      </c>
      <c r="B3813" t="s">
        <v>168</v>
      </c>
      <c r="C3813">
        <v>5</v>
      </c>
      <c r="D3813">
        <v>1</v>
      </c>
      <c r="E3813">
        <v>1923</v>
      </c>
      <c r="F3813" s="6">
        <v>0.54166666666666663</v>
      </c>
      <c r="G3813">
        <v>74.007000000000005</v>
      </c>
      <c r="H3813">
        <v>40.713000000000001</v>
      </c>
      <c r="I3813" t="s">
        <v>144</v>
      </c>
      <c r="J3813" t="s">
        <v>124</v>
      </c>
      <c r="K3813" t="s">
        <v>105</v>
      </c>
    </row>
    <row r="3814" spans="1:11" x14ac:dyDescent="0.3">
      <c r="A3814" t="s">
        <v>5661</v>
      </c>
      <c r="B3814" t="s">
        <v>168</v>
      </c>
      <c r="C3814">
        <v>8</v>
      </c>
      <c r="D3814">
        <v>12</v>
      </c>
      <c r="E3814">
        <v>1964</v>
      </c>
      <c r="F3814" s="6">
        <v>0.53819444444444442</v>
      </c>
      <c r="G3814">
        <v>-5.5720000000000001</v>
      </c>
      <c r="H3814">
        <v>50.643999999999998</v>
      </c>
      <c r="I3814" t="s">
        <v>126</v>
      </c>
      <c r="J3814" t="s">
        <v>622</v>
      </c>
      <c r="K3814" t="s">
        <v>105</v>
      </c>
    </row>
    <row r="3815" spans="1:11" x14ac:dyDescent="0.3">
      <c r="A3815" t="s">
        <v>5662</v>
      </c>
      <c r="B3815" t="s">
        <v>168</v>
      </c>
      <c r="C3815">
        <v>21</v>
      </c>
      <c r="D3815">
        <v>10</v>
      </c>
      <c r="E3815">
        <v>1937</v>
      </c>
      <c r="F3815" s="6">
        <v>0.81597222222222221</v>
      </c>
      <c r="G3815">
        <v>-2.351</v>
      </c>
      <c r="H3815">
        <v>48.856999999999999</v>
      </c>
      <c r="I3815" t="s">
        <v>108</v>
      </c>
      <c r="J3815" t="s">
        <v>155</v>
      </c>
      <c r="K3815" t="s">
        <v>105</v>
      </c>
    </row>
    <row r="3816" spans="1:11" x14ac:dyDescent="0.3">
      <c r="A3816" t="s">
        <v>5663</v>
      </c>
      <c r="B3816" t="s">
        <v>168</v>
      </c>
      <c r="C3816">
        <v>18</v>
      </c>
      <c r="D3816">
        <v>4</v>
      </c>
      <c r="E3816">
        <v>1934</v>
      </c>
      <c r="F3816" s="6">
        <v>4.1666666666666664E-2</v>
      </c>
      <c r="G3816">
        <v>-3.2389999999999999</v>
      </c>
      <c r="H3816">
        <v>48.177999999999997</v>
      </c>
      <c r="I3816" t="s">
        <v>126</v>
      </c>
      <c r="J3816" t="s">
        <v>5664</v>
      </c>
      <c r="K3816" t="s">
        <v>105</v>
      </c>
    </row>
    <row r="3817" spans="1:11" x14ac:dyDescent="0.3">
      <c r="A3817" t="s">
        <v>5665</v>
      </c>
      <c r="B3817" t="s">
        <v>53</v>
      </c>
      <c r="C3817">
        <v>3</v>
      </c>
      <c r="D3817">
        <v>4</v>
      </c>
      <c r="E3817">
        <v>1826</v>
      </c>
      <c r="F3817" s="6">
        <v>0.25</v>
      </c>
      <c r="G3817">
        <v>-0.33800000000000002</v>
      </c>
      <c r="H3817">
        <v>46.579000000000001</v>
      </c>
      <c r="I3817" t="s">
        <v>150</v>
      </c>
      <c r="J3817" t="s">
        <v>163</v>
      </c>
      <c r="K3817" t="s">
        <v>105</v>
      </c>
    </row>
    <row r="3818" spans="1:11" x14ac:dyDescent="0.3">
      <c r="A3818" t="s">
        <v>5666</v>
      </c>
      <c r="B3818" t="s">
        <v>168</v>
      </c>
      <c r="C3818">
        <v>1</v>
      </c>
      <c r="D3818">
        <v>1</v>
      </c>
      <c r="E3818">
        <v>2000</v>
      </c>
      <c r="F3818" s="6">
        <v>0</v>
      </c>
      <c r="G3818">
        <v>-101</v>
      </c>
      <c r="H3818">
        <v>4.59</v>
      </c>
      <c r="I3818" t="s">
        <v>326</v>
      </c>
      <c r="J3818" t="s">
        <v>426</v>
      </c>
      <c r="K3818" t="s">
        <v>105</v>
      </c>
    </row>
    <row r="3819" spans="1:11" x14ac:dyDescent="0.3">
      <c r="A3819" t="s">
        <v>5667</v>
      </c>
      <c r="B3819" t="s">
        <v>53</v>
      </c>
      <c r="C3819">
        <v>4</v>
      </c>
      <c r="D3819">
        <v>6</v>
      </c>
      <c r="E3819">
        <v>1928</v>
      </c>
      <c r="F3819" s="6">
        <v>0.11458333333333333</v>
      </c>
      <c r="G3819">
        <v>-7.6829999999999998</v>
      </c>
      <c r="H3819">
        <v>45.067999999999998</v>
      </c>
      <c r="I3819" t="s">
        <v>126</v>
      </c>
      <c r="J3819" t="s">
        <v>191</v>
      </c>
      <c r="K3819" t="s">
        <v>105</v>
      </c>
    </row>
    <row r="3820" spans="1:11" x14ac:dyDescent="0.3">
      <c r="A3820" t="s">
        <v>5668</v>
      </c>
      <c r="B3820" t="s">
        <v>53</v>
      </c>
      <c r="C3820">
        <v>14</v>
      </c>
      <c r="D3820">
        <v>2</v>
      </c>
      <c r="E3820">
        <v>1828</v>
      </c>
      <c r="F3820" s="6">
        <v>0.95833333333333337</v>
      </c>
      <c r="G3820">
        <v>-6.72</v>
      </c>
      <c r="H3820">
        <v>48.811</v>
      </c>
      <c r="I3820" t="s">
        <v>150</v>
      </c>
      <c r="J3820" t="s">
        <v>3701</v>
      </c>
      <c r="K3820" t="s">
        <v>105</v>
      </c>
    </row>
    <row r="3821" spans="1:11" x14ac:dyDescent="0.3">
      <c r="A3821" t="s">
        <v>5669</v>
      </c>
      <c r="B3821" t="s">
        <v>53</v>
      </c>
      <c r="C3821">
        <v>2</v>
      </c>
      <c r="D3821">
        <v>9</v>
      </c>
      <c r="E3821">
        <v>1943</v>
      </c>
      <c r="F3821" s="6">
        <v>0.54166666666666663</v>
      </c>
      <c r="G3821">
        <v>-4.806</v>
      </c>
      <c r="H3821">
        <v>43.948999999999998</v>
      </c>
      <c r="I3821" t="s">
        <v>190</v>
      </c>
      <c r="J3821" t="s">
        <v>2404</v>
      </c>
      <c r="K3821" t="s">
        <v>105</v>
      </c>
    </row>
    <row r="3822" spans="1:11" x14ac:dyDescent="0.3">
      <c r="A3822" t="s">
        <v>5670</v>
      </c>
      <c r="B3822" t="s">
        <v>53</v>
      </c>
      <c r="C3822">
        <v>13</v>
      </c>
      <c r="D3822">
        <v>11</v>
      </c>
      <c r="E3822">
        <v>1858</v>
      </c>
      <c r="F3822" s="6">
        <v>0.875</v>
      </c>
      <c r="G3822">
        <v>-2.657</v>
      </c>
      <c r="H3822">
        <v>48.725000000000001</v>
      </c>
      <c r="I3822" t="s">
        <v>150</v>
      </c>
      <c r="J3822" t="s">
        <v>3760</v>
      </c>
      <c r="K3822" t="s">
        <v>105</v>
      </c>
    </row>
    <row r="3823" spans="1:11" x14ac:dyDescent="0.3">
      <c r="A3823" t="s">
        <v>5671</v>
      </c>
      <c r="B3823" t="s">
        <v>53</v>
      </c>
      <c r="C3823">
        <v>4</v>
      </c>
      <c r="D3823">
        <v>12</v>
      </c>
      <c r="E3823">
        <v>1840</v>
      </c>
      <c r="F3823" s="6">
        <v>4.1666666666666664E-2</v>
      </c>
      <c r="G3823">
        <v>-4.8339999999999996</v>
      </c>
      <c r="H3823">
        <v>45.767000000000003</v>
      </c>
      <c r="I3823" t="s">
        <v>150</v>
      </c>
      <c r="J3823" t="s">
        <v>153</v>
      </c>
      <c r="K3823" t="s">
        <v>105</v>
      </c>
    </row>
    <row r="3824" spans="1:11" x14ac:dyDescent="0.3">
      <c r="A3824" t="s">
        <v>5672</v>
      </c>
      <c r="B3824" t="s">
        <v>53</v>
      </c>
      <c r="C3824">
        <v>13</v>
      </c>
      <c r="D3824">
        <v>7</v>
      </c>
      <c r="E3824">
        <v>1921</v>
      </c>
      <c r="F3824" s="6">
        <v>0.89583333333333337</v>
      </c>
      <c r="G3824">
        <v>-0.66100000000000003</v>
      </c>
      <c r="H3824">
        <v>44.133000000000003</v>
      </c>
      <c r="I3824" t="s">
        <v>126</v>
      </c>
      <c r="J3824" t="s">
        <v>5673</v>
      </c>
      <c r="K3824" t="s">
        <v>105</v>
      </c>
    </row>
    <row r="3825" spans="1:11" x14ac:dyDescent="0.3">
      <c r="A3825" t="s">
        <v>5674</v>
      </c>
      <c r="B3825" t="s">
        <v>53</v>
      </c>
      <c r="C3825">
        <v>3</v>
      </c>
      <c r="D3825">
        <v>3</v>
      </c>
      <c r="E3825">
        <v>1900</v>
      </c>
      <c r="F3825" s="6">
        <v>0.83333333333333337</v>
      </c>
      <c r="G3825">
        <v>-3.88</v>
      </c>
      <c r="H3825">
        <v>43.607999999999997</v>
      </c>
      <c r="I3825" t="s">
        <v>150</v>
      </c>
      <c r="J3825" t="s">
        <v>383</v>
      </c>
      <c r="K3825" t="s">
        <v>105</v>
      </c>
    </row>
    <row r="3826" spans="1:11" x14ac:dyDescent="0.3">
      <c r="A3826" t="s">
        <v>5675</v>
      </c>
      <c r="B3826" t="s">
        <v>53</v>
      </c>
      <c r="C3826">
        <v>1</v>
      </c>
      <c r="D3826">
        <v>11</v>
      </c>
      <c r="E3826">
        <v>1907</v>
      </c>
      <c r="F3826" s="6">
        <v>0.875</v>
      </c>
      <c r="G3826">
        <v>-2.4119999999999999</v>
      </c>
      <c r="H3826">
        <v>48.654000000000003</v>
      </c>
      <c r="I3826" t="s">
        <v>150</v>
      </c>
      <c r="J3826" t="s">
        <v>5676</v>
      </c>
      <c r="K3826" t="s">
        <v>105</v>
      </c>
    </row>
    <row r="3827" spans="1:11" x14ac:dyDescent="0.3">
      <c r="A3827" t="s">
        <v>5677</v>
      </c>
      <c r="B3827" t="s">
        <v>53</v>
      </c>
      <c r="C3827">
        <v>5</v>
      </c>
      <c r="D3827">
        <v>6</v>
      </c>
      <c r="E3827">
        <v>1927</v>
      </c>
      <c r="F3827" s="6">
        <v>0.20833333333333334</v>
      </c>
      <c r="G3827">
        <v>-3.0830000000000002</v>
      </c>
      <c r="H3827">
        <v>45.777000000000001</v>
      </c>
      <c r="I3827" t="s">
        <v>126</v>
      </c>
      <c r="J3827" t="s">
        <v>313</v>
      </c>
      <c r="K3827" t="s">
        <v>105</v>
      </c>
    </row>
    <row r="3828" spans="1:11" x14ac:dyDescent="0.3">
      <c r="A3828" t="s">
        <v>5678</v>
      </c>
      <c r="B3828" t="s">
        <v>53</v>
      </c>
      <c r="C3828">
        <v>22</v>
      </c>
      <c r="D3828">
        <v>2</v>
      </c>
      <c r="E3828">
        <v>1814</v>
      </c>
      <c r="F3828" s="6">
        <v>0.5</v>
      </c>
      <c r="G3828">
        <v>-2.13</v>
      </c>
      <c r="H3828">
        <v>48.802</v>
      </c>
      <c r="I3828" t="s">
        <v>150</v>
      </c>
      <c r="J3828" t="s">
        <v>337</v>
      </c>
      <c r="K3828" t="s">
        <v>105</v>
      </c>
    </row>
    <row r="3829" spans="1:11" x14ac:dyDescent="0.3">
      <c r="A3829" t="s">
        <v>5679</v>
      </c>
      <c r="B3829" t="s">
        <v>53</v>
      </c>
      <c r="C3829">
        <v>18</v>
      </c>
      <c r="D3829">
        <v>10</v>
      </c>
      <c r="E3829">
        <v>1856</v>
      </c>
      <c r="F3829" s="6">
        <v>0.41666666666666669</v>
      </c>
      <c r="G3829">
        <v>-5.59</v>
      </c>
      <c r="H3829">
        <v>48.194000000000003</v>
      </c>
      <c r="I3829" t="s">
        <v>150</v>
      </c>
      <c r="J3829" t="s">
        <v>5680</v>
      </c>
      <c r="K3829" t="s">
        <v>105</v>
      </c>
    </row>
    <row r="3830" spans="1:11" x14ac:dyDescent="0.3">
      <c r="A3830" t="s">
        <v>5681</v>
      </c>
      <c r="B3830" t="s">
        <v>53</v>
      </c>
      <c r="C3830">
        <v>3</v>
      </c>
      <c r="D3830">
        <v>12</v>
      </c>
      <c r="E3830">
        <v>1942</v>
      </c>
      <c r="F3830" s="6">
        <v>6.25E-2</v>
      </c>
      <c r="G3830">
        <v>2.0030000000000001</v>
      </c>
      <c r="H3830">
        <v>48.527999999999999</v>
      </c>
      <c r="I3830" t="s">
        <v>126</v>
      </c>
      <c r="J3830" t="s">
        <v>5682</v>
      </c>
      <c r="K3830" t="s">
        <v>105</v>
      </c>
    </row>
    <row r="3831" spans="1:11" x14ac:dyDescent="0.3">
      <c r="A3831" t="s">
        <v>5683</v>
      </c>
      <c r="B3831" t="s">
        <v>53</v>
      </c>
      <c r="C3831">
        <v>19</v>
      </c>
      <c r="D3831">
        <v>6</v>
      </c>
      <c r="E3831">
        <v>1878</v>
      </c>
      <c r="F3831" s="6">
        <v>0.45833333333333331</v>
      </c>
      <c r="G3831">
        <v>-5.3739999999999997</v>
      </c>
      <c r="H3831">
        <v>43.295000000000002</v>
      </c>
      <c r="I3831" t="s">
        <v>150</v>
      </c>
      <c r="J3831" t="s">
        <v>267</v>
      </c>
      <c r="K3831" t="s">
        <v>105</v>
      </c>
    </row>
    <row r="3832" spans="1:11" x14ac:dyDescent="0.3">
      <c r="A3832" t="s">
        <v>5684</v>
      </c>
      <c r="B3832" t="s">
        <v>53</v>
      </c>
      <c r="C3832">
        <v>2</v>
      </c>
      <c r="D3832">
        <v>4</v>
      </c>
      <c r="E3832">
        <v>1905</v>
      </c>
      <c r="F3832" s="6">
        <v>0.66666666666666663</v>
      </c>
      <c r="G3832">
        <v>0.70699999999999996</v>
      </c>
      <c r="H3832">
        <v>35.726999999999997</v>
      </c>
      <c r="I3832" t="s">
        <v>150</v>
      </c>
      <c r="J3832" t="s">
        <v>5685</v>
      </c>
      <c r="K3832" t="s">
        <v>105</v>
      </c>
    </row>
    <row r="3833" spans="1:11" x14ac:dyDescent="0.3">
      <c r="A3833" t="s">
        <v>5686</v>
      </c>
      <c r="B3833" t="s">
        <v>53</v>
      </c>
      <c r="C3833">
        <v>4</v>
      </c>
      <c r="D3833">
        <v>9</v>
      </c>
      <c r="E3833">
        <v>1834</v>
      </c>
      <c r="F3833" s="6">
        <v>4.1666666666666664E-2</v>
      </c>
      <c r="G3833">
        <v>-5.1609999999999996</v>
      </c>
      <c r="H3833">
        <v>48.774000000000001</v>
      </c>
      <c r="I3833" t="s">
        <v>150</v>
      </c>
      <c r="J3833" t="s">
        <v>5192</v>
      </c>
      <c r="K3833" t="s">
        <v>105</v>
      </c>
    </row>
    <row r="3834" spans="1:11" x14ac:dyDescent="0.3">
      <c r="A3834" t="s">
        <v>5687</v>
      </c>
      <c r="B3834" t="s">
        <v>53</v>
      </c>
      <c r="C3834">
        <v>8</v>
      </c>
      <c r="D3834">
        <v>11</v>
      </c>
      <c r="E3834">
        <v>1814</v>
      </c>
      <c r="F3834" s="6">
        <v>0.375</v>
      </c>
      <c r="G3834">
        <v>-1.329</v>
      </c>
      <c r="H3834">
        <v>48.07</v>
      </c>
      <c r="I3834" t="s">
        <v>150</v>
      </c>
      <c r="J3834" t="s">
        <v>5688</v>
      </c>
      <c r="K3834" t="s">
        <v>105</v>
      </c>
    </row>
    <row r="3835" spans="1:11" x14ac:dyDescent="0.3">
      <c r="A3835" t="s">
        <v>5689</v>
      </c>
      <c r="B3835" t="s">
        <v>53</v>
      </c>
      <c r="C3835">
        <v>24</v>
      </c>
      <c r="D3835">
        <v>1</v>
      </c>
      <c r="E3835">
        <v>1931</v>
      </c>
      <c r="F3835" s="6">
        <v>0.25</v>
      </c>
      <c r="G3835">
        <v>-2.3130000000000002</v>
      </c>
      <c r="H3835">
        <v>48.953000000000003</v>
      </c>
      <c r="I3835" t="s">
        <v>108</v>
      </c>
      <c r="J3835" t="s">
        <v>5690</v>
      </c>
      <c r="K3835" t="s">
        <v>105</v>
      </c>
    </row>
    <row r="3836" spans="1:11" x14ac:dyDescent="0.3">
      <c r="A3836" t="s">
        <v>5691</v>
      </c>
      <c r="B3836" t="s">
        <v>53</v>
      </c>
      <c r="C3836">
        <v>14</v>
      </c>
      <c r="D3836">
        <v>11</v>
      </c>
      <c r="E3836">
        <v>1882</v>
      </c>
      <c r="F3836" s="6">
        <v>0.83333333333333337</v>
      </c>
      <c r="G3836">
        <v>-3.5230000000000001</v>
      </c>
      <c r="H3836">
        <v>50.357999999999997</v>
      </c>
      <c r="I3836" t="s">
        <v>150</v>
      </c>
      <c r="J3836" t="s">
        <v>595</v>
      </c>
      <c r="K3836" t="s">
        <v>105</v>
      </c>
    </row>
    <row r="3837" spans="1:11" x14ac:dyDescent="0.3">
      <c r="A3837" t="s">
        <v>5692</v>
      </c>
      <c r="B3837" t="s">
        <v>53</v>
      </c>
      <c r="C3837">
        <v>1</v>
      </c>
      <c r="D3837">
        <v>12</v>
      </c>
      <c r="E3837">
        <v>1876</v>
      </c>
      <c r="F3837" s="6">
        <v>0.29166666666666669</v>
      </c>
      <c r="G3837">
        <v>0.55900000000000005</v>
      </c>
      <c r="H3837">
        <v>47.469000000000001</v>
      </c>
      <c r="I3837" t="s">
        <v>150</v>
      </c>
      <c r="J3837" t="s">
        <v>1238</v>
      </c>
      <c r="K3837" t="s">
        <v>105</v>
      </c>
    </row>
    <row r="3838" spans="1:11" x14ac:dyDescent="0.3">
      <c r="A3838" t="s">
        <v>5693</v>
      </c>
      <c r="B3838" t="s">
        <v>53</v>
      </c>
      <c r="C3838">
        <v>4</v>
      </c>
      <c r="D3838">
        <v>1</v>
      </c>
      <c r="E3838">
        <v>1868</v>
      </c>
      <c r="F3838" s="6">
        <v>0.70833333333333337</v>
      </c>
      <c r="G3838">
        <v>-5.3739999999999997</v>
      </c>
      <c r="H3838">
        <v>43.295000000000002</v>
      </c>
      <c r="I3838" t="s">
        <v>150</v>
      </c>
      <c r="J3838" t="s">
        <v>267</v>
      </c>
      <c r="K3838" t="s">
        <v>105</v>
      </c>
    </row>
    <row r="3839" spans="1:11" x14ac:dyDescent="0.3">
      <c r="A3839" t="s">
        <v>5694</v>
      </c>
      <c r="B3839" t="s">
        <v>53</v>
      </c>
      <c r="C3839">
        <v>22</v>
      </c>
      <c r="D3839">
        <v>3</v>
      </c>
      <c r="E3839">
        <v>1905</v>
      </c>
      <c r="F3839" s="6">
        <v>0.91666666666666663</v>
      </c>
      <c r="G3839">
        <v>-7.266</v>
      </c>
      <c r="H3839">
        <v>43.703000000000003</v>
      </c>
      <c r="I3839" t="s">
        <v>150</v>
      </c>
      <c r="J3839" t="s">
        <v>575</v>
      </c>
      <c r="K3839" t="s">
        <v>105</v>
      </c>
    </row>
    <row r="3840" spans="1:11" x14ac:dyDescent="0.3">
      <c r="A3840" t="s">
        <v>5695</v>
      </c>
      <c r="B3840" t="s">
        <v>53</v>
      </c>
      <c r="C3840">
        <v>8</v>
      </c>
      <c r="D3840">
        <v>1</v>
      </c>
      <c r="E3840">
        <v>1901</v>
      </c>
      <c r="F3840" s="6">
        <v>0.125</v>
      </c>
      <c r="G3840">
        <v>-4.4710000000000001</v>
      </c>
      <c r="H3840">
        <v>50.695999999999998</v>
      </c>
      <c r="I3840" t="s">
        <v>108</v>
      </c>
      <c r="J3840" t="s">
        <v>5696</v>
      </c>
      <c r="K3840" t="s">
        <v>105</v>
      </c>
    </row>
    <row r="3841" spans="1:11" x14ac:dyDescent="0.3">
      <c r="A3841" t="s">
        <v>5697</v>
      </c>
      <c r="B3841" t="s">
        <v>53</v>
      </c>
      <c r="C3841">
        <v>26</v>
      </c>
      <c r="D3841">
        <v>5</v>
      </c>
      <c r="E3841">
        <v>1822</v>
      </c>
      <c r="F3841" s="6">
        <v>4.1666666666666664E-2</v>
      </c>
      <c r="G3841">
        <v>-6.1820000000000004</v>
      </c>
      <c r="H3841">
        <v>48.691000000000003</v>
      </c>
      <c r="I3841" t="s">
        <v>150</v>
      </c>
      <c r="J3841" t="s">
        <v>2488</v>
      </c>
      <c r="K3841" t="s">
        <v>105</v>
      </c>
    </row>
    <row r="3842" spans="1:11" x14ac:dyDescent="0.3">
      <c r="A3842" t="s">
        <v>5698</v>
      </c>
      <c r="B3842" t="s">
        <v>53</v>
      </c>
      <c r="C3842">
        <v>30</v>
      </c>
      <c r="D3842">
        <v>9</v>
      </c>
      <c r="E3842">
        <v>1926</v>
      </c>
      <c r="F3842" s="6">
        <v>0.5</v>
      </c>
      <c r="G3842">
        <v>-2.351</v>
      </c>
      <c r="H3842">
        <v>48.856999999999999</v>
      </c>
      <c r="I3842" t="s">
        <v>126</v>
      </c>
      <c r="J3842" t="s">
        <v>155</v>
      </c>
      <c r="K3842" t="s">
        <v>105</v>
      </c>
    </row>
    <row r="3843" spans="1:11" x14ac:dyDescent="0.3">
      <c r="A3843" t="s">
        <v>5699</v>
      </c>
      <c r="B3843" t="s">
        <v>168</v>
      </c>
      <c r="C3843">
        <v>17</v>
      </c>
      <c r="D3843">
        <v>4</v>
      </c>
      <c r="E3843">
        <v>1920</v>
      </c>
      <c r="F3843" s="6">
        <v>0.87152777777777779</v>
      </c>
      <c r="G3843">
        <v>-2.2730000000000001</v>
      </c>
      <c r="H3843">
        <v>48.884</v>
      </c>
      <c r="I3843" t="s">
        <v>126</v>
      </c>
      <c r="J3843" t="s">
        <v>888</v>
      </c>
      <c r="K3843" t="s">
        <v>105</v>
      </c>
    </row>
    <row r="3844" spans="1:11" x14ac:dyDescent="0.3">
      <c r="A3844" t="s">
        <v>5700</v>
      </c>
      <c r="B3844" t="s">
        <v>53</v>
      </c>
      <c r="C3844">
        <v>16</v>
      </c>
      <c r="D3844">
        <v>11</v>
      </c>
      <c r="E3844">
        <v>1921</v>
      </c>
      <c r="F3844" s="6">
        <v>0.5</v>
      </c>
      <c r="G3844">
        <v>-11.801</v>
      </c>
      <c r="H3844">
        <v>44.319000000000003</v>
      </c>
      <c r="I3844" t="s">
        <v>126</v>
      </c>
      <c r="J3844" t="s">
        <v>5701</v>
      </c>
      <c r="K3844" t="s">
        <v>105</v>
      </c>
    </row>
    <row r="3845" spans="1:11" x14ac:dyDescent="0.3">
      <c r="A3845" t="s">
        <v>5702</v>
      </c>
      <c r="B3845" t="s">
        <v>53</v>
      </c>
      <c r="C3845">
        <v>22</v>
      </c>
      <c r="D3845">
        <v>10</v>
      </c>
      <c r="E3845">
        <v>1882</v>
      </c>
      <c r="F3845" s="6">
        <v>0.60624999999999996</v>
      </c>
      <c r="G3845">
        <v>-1.4450000000000001</v>
      </c>
      <c r="H3845">
        <v>43.603999999999999</v>
      </c>
      <c r="I3845" t="s">
        <v>150</v>
      </c>
      <c r="J3845" t="s">
        <v>157</v>
      </c>
      <c r="K3845" t="s">
        <v>105</v>
      </c>
    </row>
    <row r="3846" spans="1:11" x14ac:dyDescent="0.3">
      <c r="A3846" t="s">
        <v>5703</v>
      </c>
      <c r="B3846" t="s">
        <v>53</v>
      </c>
      <c r="C3846">
        <v>22</v>
      </c>
      <c r="D3846">
        <v>11</v>
      </c>
      <c r="E3846">
        <v>1943</v>
      </c>
      <c r="F3846" s="6">
        <v>2.5694444444444443E-2</v>
      </c>
      <c r="G3846">
        <v>71.058999999999997</v>
      </c>
      <c r="H3846">
        <v>42.359000000000002</v>
      </c>
      <c r="I3846" t="s">
        <v>106</v>
      </c>
      <c r="J3846" t="s">
        <v>176</v>
      </c>
      <c r="K3846" t="s">
        <v>105</v>
      </c>
    </row>
    <row r="3847" spans="1:11" x14ac:dyDescent="0.3">
      <c r="A3847" t="s">
        <v>5704</v>
      </c>
      <c r="B3847" t="s">
        <v>53</v>
      </c>
      <c r="C3847">
        <v>21</v>
      </c>
      <c r="D3847">
        <v>9</v>
      </c>
      <c r="E3847">
        <v>1849</v>
      </c>
      <c r="F3847" s="6">
        <v>0.5</v>
      </c>
      <c r="G3847">
        <v>0.12</v>
      </c>
      <c r="H3847">
        <v>51.5</v>
      </c>
      <c r="I3847" t="s">
        <v>108</v>
      </c>
      <c r="J3847" t="s">
        <v>2379</v>
      </c>
      <c r="K3847" t="s">
        <v>105</v>
      </c>
    </row>
    <row r="3848" spans="1:11" x14ac:dyDescent="0.3">
      <c r="A3848" t="s">
        <v>5705</v>
      </c>
      <c r="B3848" t="s">
        <v>53</v>
      </c>
      <c r="C3848">
        <v>21</v>
      </c>
      <c r="D3848">
        <v>7</v>
      </c>
      <c r="E3848">
        <v>1897</v>
      </c>
      <c r="F3848" s="6">
        <v>0.67708333333333337</v>
      </c>
      <c r="G3848">
        <v>-11.58</v>
      </c>
      <c r="H3848">
        <v>48.139000000000003</v>
      </c>
      <c r="I3848" t="s">
        <v>126</v>
      </c>
      <c r="J3848" t="s">
        <v>1331</v>
      </c>
      <c r="K3848" t="s">
        <v>105</v>
      </c>
    </row>
    <row r="3849" spans="1:11" x14ac:dyDescent="0.3">
      <c r="A3849" t="s">
        <v>5706</v>
      </c>
      <c r="B3849" t="s">
        <v>53</v>
      </c>
      <c r="C3849">
        <v>18</v>
      </c>
      <c r="D3849">
        <v>12</v>
      </c>
      <c r="E3849">
        <v>1948</v>
      </c>
      <c r="F3849" s="6">
        <v>0.96111111111111114</v>
      </c>
      <c r="G3849">
        <v>-118.307</v>
      </c>
      <c r="H3849">
        <v>34.182000000000002</v>
      </c>
      <c r="I3849" t="s">
        <v>171</v>
      </c>
      <c r="J3849" t="s">
        <v>387</v>
      </c>
      <c r="K3849" t="s">
        <v>105</v>
      </c>
    </row>
    <row r="3850" spans="1:11" x14ac:dyDescent="0.3">
      <c r="A3850" t="s">
        <v>5707</v>
      </c>
      <c r="B3850" t="s">
        <v>53</v>
      </c>
      <c r="C3850">
        <v>13</v>
      </c>
      <c r="D3850">
        <v>1</v>
      </c>
      <c r="E3850">
        <v>1940</v>
      </c>
      <c r="F3850" s="6">
        <v>0.71597222222222223</v>
      </c>
      <c r="G3850">
        <v>84.513999999999996</v>
      </c>
      <c r="H3850">
        <v>39.103999999999999</v>
      </c>
      <c r="I3850" t="s">
        <v>144</v>
      </c>
      <c r="J3850" t="s">
        <v>140</v>
      </c>
      <c r="K3850" t="s">
        <v>105</v>
      </c>
    </row>
    <row r="3851" spans="1:11" x14ac:dyDescent="0.3">
      <c r="A3851" t="s">
        <v>5708</v>
      </c>
      <c r="B3851" t="s">
        <v>53</v>
      </c>
      <c r="C3851">
        <v>1</v>
      </c>
      <c r="D3851">
        <v>6</v>
      </c>
      <c r="E3851">
        <v>1941</v>
      </c>
      <c r="F3851" s="6">
        <v>0.57291666666666663</v>
      </c>
      <c r="G3851">
        <v>-4.891</v>
      </c>
      <c r="H3851">
        <v>52.372999999999998</v>
      </c>
      <c r="I3851" t="s">
        <v>190</v>
      </c>
      <c r="J3851" t="s">
        <v>217</v>
      </c>
      <c r="K3851" t="s">
        <v>105</v>
      </c>
    </row>
    <row r="3852" spans="1:11" x14ac:dyDescent="0.3">
      <c r="A3852" t="s">
        <v>5709</v>
      </c>
      <c r="B3852" t="s">
        <v>53</v>
      </c>
      <c r="C3852">
        <v>1</v>
      </c>
      <c r="D3852">
        <v>2</v>
      </c>
      <c r="E3852">
        <v>1892</v>
      </c>
      <c r="F3852" s="6">
        <v>0.91666666666666663</v>
      </c>
      <c r="G3852">
        <v>-10.992000000000001</v>
      </c>
      <c r="H3852">
        <v>45.438000000000002</v>
      </c>
      <c r="I3852" t="s">
        <v>203</v>
      </c>
      <c r="J3852" t="s">
        <v>675</v>
      </c>
      <c r="K3852" t="s">
        <v>105</v>
      </c>
    </row>
    <row r="3853" spans="1:11" x14ac:dyDescent="0.3">
      <c r="A3853" t="s">
        <v>5710</v>
      </c>
      <c r="B3853" t="s">
        <v>53</v>
      </c>
      <c r="C3853">
        <v>5</v>
      </c>
      <c r="D3853">
        <v>9</v>
      </c>
      <c r="E3853">
        <v>1908</v>
      </c>
      <c r="F3853" s="6">
        <v>0.25</v>
      </c>
      <c r="G3853">
        <v>-9.7889999999999997</v>
      </c>
      <c r="H3853">
        <v>44.914000000000001</v>
      </c>
      <c r="I3853" t="s">
        <v>126</v>
      </c>
      <c r="J3853" t="s">
        <v>5711</v>
      </c>
      <c r="K3853" t="s">
        <v>105</v>
      </c>
    </row>
    <row r="3854" spans="1:11" x14ac:dyDescent="0.3">
      <c r="A3854" t="s">
        <v>5712</v>
      </c>
      <c r="B3854" t="s">
        <v>53</v>
      </c>
      <c r="C3854">
        <v>22</v>
      </c>
      <c r="D3854">
        <v>7</v>
      </c>
      <c r="E3854">
        <v>1915</v>
      </c>
      <c r="F3854" s="6">
        <v>0.20833333333333334</v>
      </c>
      <c r="G3854">
        <v>-9.0860000000000003</v>
      </c>
      <c r="H3854">
        <v>45.811999999999998</v>
      </c>
      <c r="I3854" t="s">
        <v>126</v>
      </c>
      <c r="J3854" t="s">
        <v>5713</v>
      </c>
      <c r="K3854" t="s">
        <v>105</v>
      </c>
    </row>
    <row r="3855" spans="1:11" x14ac:dyDescent="0.3">
      <c r="A3855" t="s">
        <v>5714</v>
      </c>
      <c r="B3855" t="s">
        <v>53</v>
      </c>
      <c r="C3855">
        <v>7</v>
      </c>
      <c r="D3855">
        <v>4</v>
      </c>
      <c r="E3855">
        <v>1919</v>
      </c>
      <c r="F3855" s="6">
        <v>0.10416666666666667</v>
      </c>
      <c r="G3855">
        <v>-9.2469999999999999</v>
      </c>
      <c r="H3855">
        <v>45.686</v>
      </c>
      <c r="I3855" t="s">
        <v>190</v>
      </c>
      <c r="J3855" t="s">
        <v>5715</v>
      </c>
      <c r="K3855" t="s">
        <v>105</v>
      </c>
    </row>
    <row r="3856" spans="1:11" x14ac:dyDescent="0.3">
      <c r="A3856" t="s">
        <v>5716</v>
      </c>
      <c r="B3856" t="s">
        <v>53</v>
      </c>
      <c r="C3856">
        <v>13</v>
      </c>
      <c r="D3856">
        <v>3</v>
      </c>
      <c r="E3856">
        <v>1853</v>
      </c>
      <c r="F3856" s="6">
        <v>0.99652777777777779</v>
      </c>
      <c r="G3856">
        <v>-14.253</v>
      </c>
      <c r="H3856">
        <v>40.840000000000003</v>
      </c>
      <c r="I3856" t="s">
        <v>203</v>
      </c>
      <c r="J3856" t="s">
        <v>1315</v>
      </c>
      <c r="K3856" t="s">
        <v>105</v>
      </c>
    </row>
    <row r="3857" spans="1:11" x14ac:dyDescent="0.3">
      <c r="A3857" t="s">
        <v>5717</v>
      </c>
      <c r="B3857" t="s">
        <v>53</v>
      </c>
      <c r="C3857">
        <v>17</v>
      </c>
      <c r="D3857">
        <v>10</v>
      </c>
      <c r="E3857">
        <v>1820</v>
      </c>
      <c r="F3857" s="6">
        <v>0.625</v>
      </c>
      <c r="G3857">
        <v>-3.88</v>
      </c>
      <c r="H3857">
        <v>43.607999999999997</v>
      </c>
      <c r="I3857" t="s">
        <v>150</v>
      </c>
      <c r="J3857" t="s">
        <v>383</v>
      </c>
      <c r="K3857" t="s">
        <v>105</v>
      </c>
    </row>
    <row r="3858" spans="1:11" x14ac:dyDescent="0.3">
      <c r="A3858" t="s">
        <v>5718</v>
      </c>
      <c r="B3858" t="s">
        <v>53</v>
      </c>
      <c r="C3858">
        <v>1</v>
      </c>
      <c r="D3858">
        <v>12</v>
      </c>
      <c r="E3858">
        <v>1966</v>
      </c>
      <c r="F3858" s="6">
        <v>0.59375</v>
      </c>
      <c r="G3858">
        <v>-2.351</v>
      </c>
      <c r="H3858">
        <v>48.856999999999999</v>
      </c>
      <c r="I3858" t="s">
        <v>126</v>
      </c>
      <c r="J3858" t="s">
        <v>155</v>
      </c>
      <c r="K3858" t="s">
        <v>105</v>
      </c>
    </row>
    <row r="3859" spans="1:11" x14ac:dyDescent="0.3">
      <c r="A3859" t="s">
        <v>5719</v>
      </c>
      <c r="B3859" t="s">
        <v>53</v>
      </c>
      <c r="C3859">
        <v>25</v>
      </c>
      <c r="D3859">
        <v>4</v>
      </c>
      <c r="E3859">
        <v>1903</v>
      </c>
      <c r="F3859" s="6">
        <v>0.375</v>
      </c>
      <c r="G3859">
        <v>-3.052</v>
      </c>
      <c r="H3859">
        <v>36.771999999999998</v>
      </c>
      <c r="I3859" t="s">
        <v>150</v>
      </c>
      <c r="J3859" t="s">
        <v>462</v>
      </c>
      <c r="K3859" t="s">
        <v>105</v>
      </c>
    </row>
    <row r="3860" spans="1:11" x14ac:dyDescent="0.3">
      <c r="A3860" t="s">
        <v>5720</v>
      </c>
      <c r="B3860" t="s">
        <v>53</v>
      </c>
      <c r="C3860">
        <v>21</v>
      </c>
      <c r="D3860">
        <v>9</v>
      </c>
      <c r="E3860">
        <v>1928</v>
      </c>
      <c r="F3860" s="6">
        <v>0.83333333333333337</v>
      </c>
      <c r="G3860">
        <v>60.993000000000002</v>
      </c>
      <c r="H3860">
        <v>14.781000000000001</v>
      </c>
      <c r="I3860" t="s">
        <v>106</v>
      </c>
      <c r="J3860" t="s">
        <v>5721</v>
      </c>
      <c r="K3860" t="s">
        <v>105</v>
      </c>
    </row>
    <row r="3861" spans="1:11" x14ac:dyDescent="0.3">
      <c r="A3861" t="s">
        <v>5722</v>
      </c>
      <c r="B3861" t="s">
        <v>53</v>
      </c>
      <c r="C3861">
        <v>21</v>
      </c>
      <c r="D3861">
        <v>5</v>
      </c>
      <c r="E3861">
        <v>1858</v>
      </c>
      <c r="F3861" s="6">
        <v>0.79166666666666663</v>
      </c>
      <c r="G3861">
        <v>-4.0019999999999998</v>
      </c>
      <c r="H3861">
        <v>44.73</v>
      </c>
      <c r="I3861" t="s">
        <v>150</v>
      </c>
      <c r="J3861" t="s">
        <v>5723</v>
      </c>
      <c r="K3861" t="s">
        <v>105</v>
      </c>
    </row>
    <row r="3862" spans="1:11" x14ac:dyDescent="0.3">
      <c r="A3862" t="s">
        <v>5724</v>
      </c>
      <c r="B3862" t="s">
        <v>53</v>
      </c>
      <c r="C3862">
        <v>7</v>
      </c>
      <c r="D3862">
        <v>3</v>
      </c>
      <c r="E3862">
        <v>1835</v>
      </c>
      <c r="F3862" s="6">
        <v>0.54166666666666663</v>
      </c>
      <c r="G3862">
        <v>0.97599999999999998</v>
      </c>
      <c r="H3862">
        <v>45.945</v>
      </c>
      <c r="I3862" t="s">
        <v>150</v>
      </c>
      <c r="J3862" t="s">
        <v>5295</v>
      </c>
      <c r="K3862" t="s">
        <v>105</v>
      </c>
    </row>
    <row r="3863" spans="1:11" x14ac:dyDescent="0.3">
      <c r="A3863" t="s">
        <v>5725</v>
      </c>
      <c r="B3863" t="s">
        <v>53</v>
      </c>
      <c r="C3863">
        <v>20</v>
      </c>
      <c r="D3863">
        <v>11</v>
      </c>
      <c r="E3863">
        <v>1926</v>
      </c>
      <c r="F3863" s="6">
        <v>0.41666666666666669</v>
      </c>
      <c r="G3863">
        <v>4.2519999999999998</v>
      </c>
      <c r="H3863">
        <v>48.454000000000001</v>
      </c>
      <c r="I3863" t="s">
        <v>108</v>
      </c>
      <c r="J3863" t="s">
        <v>4185</v>
      </c>
      <c r="K3863" t="s">
        <v>105</v>
      </c>
    </row>
    <row r="3864" spans="1:11" x14ac:dyDescent="0.3">
      <c r="A3864" t="s">
        <v>5726</v>
      </c>
      <c r="B3864" t="s">
        <v>53</v>
      </c>
      <c r="C3864">
        <v>8</v>
      </c>
      <c r="D3864">
        <v>4</v>
      </c>
      <c r="E3864">
        <v>1902</v>
      </c>
      <c r="F3864" s="6">
        <v>0.33333333333333331</v>
      </c>
      <c r="G3864">
        <v>-3.5230000000000001</v>
      </c>
      <c r="H3864">
        <v>50.357999999999997</v>
      </c>
      <c r="I3864" t="s">
        <v>150</v>
      </c>
      <c r="J3864" t="s">
        <v>595</v>
      </c>
      <c r="K3864" t="s">
        <v>105</v>
      </c>
    </row>
    <row r="3865" spans="1:11" x14ac:dyDescent="0.3">
      <c r="A3865" t="s">
        <v>5727</v>
      </c>
      <c r="B3865" t="s">
        <v>53</v>
      </c>
      <c r="C3865">
        <v>23</v>
      </c>
      <c r="D3865">
        <v>6</v>
      </c>
      <c r="E3865">
        <v>1859</v>
      </c>
      <c r="F3865" s="6">
        <v>0.45833333333333331</v>
      </c>
      <c r="G3865">
        <v>-3.0830000000000002</v>
      </c>
      <c r="H3865">
        <v>45.777000000000001</v>
      </c>
      <c r="I3865" t="s">
        <v>150</v>
      </c>
      <c r="J3865" t="s">
        <v>313</v>
      </c>
      <c r="K3865" t="s">
        <v>105</v>
      </c>
    </row>
    <row r="3866" spans="1:11" x14ac:dyDescent="0.3">
      <c r="A3866" t="s">
        <v>5728</v>
      </c>
      <c r="B3866" t="s">
        <v>53</v>
      </c>
      <c r="C3866">
        <v>17</v>
      </c>
      <c r="D3866">
        <v>9</v>
      </c>
      <c r="E3866">
        <v>1829</v>
      </c>
      <c r="F3866" s="6">
        <v>0.95833333333333337</v>
      </c>
      <c r="G3866">
        <v>-2.351</v>
      </c>
      <c r="H3866">
        <v>48.856999999999999</v>
      </c>
      <c r="I3866" t="s">
        <v>150</v>
      </c>
      <c r="J3866" t="s">
        <v>155</v>
      </c>
      <c r="K3866" t="s">
        <v>105</v>
      </c>
    </row>
    <row r="3867" spans="1:11" x14ac:dyDescent="0.3">
      <c r="A3867" t="s">
        <v>5729</v>
      </c>
      <c r="B3867" t="s">
        <v>53</v>
      </c>
      <c r="C3867">
        <v>3</v>
      </c>
      <c r="D3867">
        <v>7</v>
      </c>
      <c r="E3867">
        <v>1896</v>
      </c>
      <c r="F3867" s="6">
        <v>0.29166666666666669</v>
      </c>
      <c r="G3867">
        <v>-5.3739999999999997</v>
      </c>
      <c r="H3867">
        <v>43.295000000000002</v>
      </c>
      <c r="I3867" t="s">
        <v>150</v>
      </c>
      <c r="J3867" t="s">
        <v>267</v>
      </c>
      <c r="K3867" t="s">
        <v>105</v>
      </c>
    </row>
    <row r="3868" spans="1:11" x14ac:dyDescent="0.3">
      <c r="A3868" t="s">
        <v>5730</v>
      </c>
      <c r="B3868" t="s">
        <v>53</v>
      </c>
      <c r="C3868">
        <v>12</v>
      </c>
      <c r="D3868">
        <v>2</v>
      </c>
      <c r="E3868">
        <v>1905</v>
      </c>
      <c r="F3868" s="6">
        <v>0.25</v>
      </c>
      <c r="G3868">
        <v>-2.718</v>
      </c>
      <c r="H3868">
        <v>50.442999999999998</v>
      </c>
      <c r="I3868" t="s">
        <v>150</v>
      </c>
      <c r="J3868" t="s">
        <v>1491</v>
      </c>
      <c r="K3868" t="s">
        <v>105</v>
      </c>
    </row>
    <row r="3869" spans="1:11" x14ac:dyDescent="0.3">
      <c r="A3869" t="s">
        <v>5731</v>
      </c>
      <c r="B3869" t="s">
        <v>53</v>
      </c>
      <c r="C3869">
        <v>7</v>
      </c>
      <c r="D3869">
        <v>11</v>
      </c>
      <c r="E3869">
        <v>1930</v>
      </c>
      <c r="F3869" s="6">
        <v>0.39930555555555558</v>
      </c>
      <c r="G3869">
        <v>-2.6160000000000001</v>
      </c>
      <c r="H3869">
        <v>50.457000000000001</v>
      </c>
      <c r="I3869" t="s">
        <v>108</v>
      </c>
      <c r="J3869" t="s">
        <v>5732</v>
      </c>
      <c r="K3869" t="s">
        <v>105</v>
      </c>
    </row>
    <row r="3870" spans="1:11" x14ac:dyDescent="0.3">
      <c r="A3870" t="s">
        <v>5733</v>
      </c>
      <c r="B3870" t="s">
        <v>53</v>
      </c>
      <c r="C3870">
        <v>21</v>
      </c>
      <c r="D3870">
        <v>1</v>
      </c>
      <c r="E3870">
        <v>1841</v>
      </c>
      <c r="F3870" s="6">
        <v>0.375</v>
      </c>
      <c r="G3870">
        <v>-7.7439999999999998</v>
      </c>
      <c r="H3870">
        <v>48.582999999999998</v>
      </c>
      <c r="I3870" t="s">
        <v>150</v>
      </c>
      <c r="J3870" t="s">
        <v>812</v>
      </c>
      <c r="K3870" t="s">
        <v>105</v>
      </c>
    </row>
    <row r="3871" spans="1:11" x14ac:dyDescent="0.3">
      <c r="A3871" t="s">
        <v>5734</v>
      </c>
      <c r="B3871" t="s">
        <v>53</v>
      </c>
      <c r="C3871">
        <v>11</v>
      </c>
      <c r="D3871">
        <v>1</v>
      </c>
      <c r="E3871">
        <v>1934</v>
      </c>
      <c r="F3871" s="6">
        <v>0.29166666666666669</v>
      </c>
      <c r="G3871">
        <v>-3.3450000000000002</v>
      </c>
      <c r="H3871">
        <v>50.334000000000003</v>
      </c>
      <c r="I3871" t="s">
        <v>108</v>
      </c>
      <c r="J3871" t="s">
        <v>5735</v>
      </c>
      <c r="K3871" t="s">
        <v>105</v>
      </c>
    </row>
    <row r="3872" spans="1:11" x14ac:dyDescent="0.3">
      <c r="A3872" t="s">
        <v>5736</v>
      </c>
      <c r="B3872" t="s">
        <v>53</v>
      </c>
      <c r="C3872">
        <v>25</v>
      </c>
      <c r="D3872">
        <v>7</v>
      </c>
      <c r="E3872">
        <v>1868</v>
      </c>
      <c r="F3872" s="6">
        <v>0.45833333333333331</v>
      </c>
      <c r="G3872">
        <v>-2.4350000000000001</v>
      </c>
      <c r="H3872">
        <v>48.844999999999999</v>
      </c>
      <c r="I3872" t="s">
        <v>150</v>
      </c>
      <c r="J3872" t="s">
        <v>2111</v>
      </c>
      <c r="K3872" t="s">
        <v>105</v>
      </c>
    </row>
    <row r="3873" spans="1:11" x14ac:dyDescent="0.3">
      <c r="A3873" t="s">
        <v>5737</v>
      </c>
      <c r="B3873" t="s">
        <v>53</v>
      </c>
      <c r="C3873">
        <v>27</v>
      </c>
      <c r="D3873">
        <v>1</v>
      </c>
      <c r="E3873">
        <v>1823</v>
      </c>
      <c r="F3873" s="6">
        <v>0.625</v>
      </c>
      <c r="G3873">
        <v>-3.0630000000000002</v>
      </c>
      <c r="H3873">
        <v>50.631</v>
      </c>
      <c r="I3873" t="s">
        <v>150</v>
      </c>
      <c r="J3873" t="s">
        <v>450</v>
      </c>
      <c r="K3873" t="s">
        <v>105</v>
      </c>
    </row>
    <row r="3874" spans="1:11" x14ac:dyDescent="0.3">
      <c r="A3874" t="s">
        <v>5738</v>
      </c>
      <c r="B3874" t="s">
        <v>53</v>
      </c>
      <c r="C3874">
        <v>27</v>
      </c>
      <c r="D3874">
        <v>6</v>
      </c>
      <c r="E3874">
        <v>1909</v>
      </c>
      <c r="F3874" s="6">
        <v>0.8125</v>
      </c>
      <c r="G3874">
        <v>-11.749000000000001</v>
      </c>
      <c r="H3874">
        <v>48.402999999999999</v>
      </c>
      <c r="I3874" t="s">
        <v>126</v>
      </c>
      <c r="J3874" t="s">
        <v>5739</v>
      </c>
      <c r="K3874" t="s">
        <v>105</v>
      </c>
    </row>
    <row r="3875" spans="1:11" x14ac:dyDescent="0.3">
      <c r="A3875" t="s">
        <v>5740</v>
      </c>
      <c r="B3875" t="s">
        <v>53</v>
      </c>
      <c r="C3875">
        <v>21</v>
      </c>
      <c r="D3875">
        <v>7</v>
      </c>
      <c r="E3875">
        <v>1890</v>
      </c>
      <c r="F3875" s="6">
        <v>9.375E-2</v>
      </c>
      <c r="G3875">
        <v>-12.01</v>
      </c>
      <c r="H3875">
        <v>47.863999999999997</v>
      </c>
      <c r="I3875" t="s">
        <v>208</v>
      </c>
      <c r="J3875" t="s">
        <v>5741</v>
      </c>
      <c r="K3875" t="s">
        <v>105</v>
      </c>
    </row>
    <row r="3876" spans="1:11" x14ac:dyDescent="0.3">
      <c r="A3876" t="s">
        <v>5742</v>
      </c>
      <c r="B3876" t="s">
        <v>53</v>
      </c>
      <c r="C3876">
        <v>9</v>
      </c>
      <c r="D3876">
        <v>3</v>
      </c>
      <c r="E3876">
        <v>1910</v>
      </c>
      <c r="F3876" s="6">
        <v>0.1875</v>
      </c>
      <c r="G3876">
        <v>-4.3099999999999996</v>
      </c>
      <c r="H3876">
        <v>52.08</v>
      </c>
      <c r="I3876" t="s">
        <v>108</v>
      </c>
      <c r="J3876" t="s">
        <v>896</v>
      </c>
      <c r="K3876" t="s">
        <v>105</v>
      </c>
    </row>
    <row r="3877" spans="1:11" x14ac:dyDescent="0.3">
      <c r="A3877" t="s">
        <v>5743</v>
      </c>
      <c r="B3877" t="s">
        <v>53</v>
      </c>
      <c r="C3877">
        <v>21</v>
      </c>
      <c r="D3877">
        <v>1</v>
      </c>
      <c r="E3877">
        <v>1885</v>
      </c>
      <c r="F3877" s="6">
        <v>0.15625</v>
      </c>
      <c r="G3877">
        <v>-6.2350000000000003</v>
      </c>
      <c r="H3877">
        <v>51.845999999999997</v>
      </c>
      <c r="I3877" t="s">
        <v>208</v>
      </c>
      <c r="J3877" t="s">
        <v>5744</v>
      </c>
      <c r="K3877" t="s">
        <v>105</v>
      </c>
    </row>
    <row r="3878" spans="1:11" x14ac:dyDescent="0.3">
      <c r="A3878" t="s">
        <v>5745</v>
      </c>
      <c r="B3878" t="s">
        <v>53</v>
      </c>
      <c r="C3878">
        <v>9</v>
      </c>
      <c r="D3878">
        <v>8</v>
      </c>
      <c r="E3878">
        <v>1804</v>
      </c>
      <c r="F3878" s="6">
        <v>0.47916666666666669</v>
      </c>
      <c r="G3878">
        <v>-9.1920000000000002</v>
      </c>
      <c r="H3878">
        <v>48.896000000000001</v>
      </c>
      <c r="I3878" t="s">
        <v>208</v>
      </c>
      <c r="J3878" t="s">
        <v>4846</v>
      </c>
      <c r="K3878" t="s">
        <v>105</v>
      </c>
    </row>
    <row r="3879" spans="1:11" x14ac:dyDescent="0.3">
      <c r="A3879" t="s">
        <v>5746</v>
      </c>
      <c r="B3879" t="s">
        <v>53</v>
      </c>
      <c r="C3879">
        <v>27</v>
      </c>
      <c r="D3879">
        <v>6</v>
      </c>
      <c r="E3879">
        <v>1882</v>
      </c>
      <c r="F3879" s="6">
        <v>0.20833333333333334</v>
      </c>
      <c r="G3879">
        <v>-13.411</v>
      </c>
      <c r="H3879">
        <v>52.523000000000003</v>
      </c>
      <c r="I3879" t="s">
        <v>208</v>
      </c>
      <c r="J3879" t="s">
        <v>209</v>
      </c>
      <c r="K3879" t="s">
        <v>105</v>
      </c>
    </row>
    <row r="3880" spans="1:11" x14ac:dyDescent="0.3">
      <c r="A3880" t="s">
        <v>5747</v>
      </c>
      <c r="B3880" t="s">
        <v>53</v>
      </c>
      <c r="C3880">
        <v>22</v>
      </c>
      <c r="D3880">
        <v>1</v>
      </c>
      <c r="E3880">
        <v>1814</v>
      </c>
      <c r="F3880" s="6">
        <v>0.16666666666666666</v>
      </c>
      <c r="G3880">
        <v>-9.2880000000000003</v>
      </c>
      <c r="H3880">
        <v>48.98</v>
      </c>
      <c r="I3880" t="s">
        <v>208</v>
      </c>
      <c r="J3880" t="s">
        <v>5748</v>
      </c>
      <c r="K3880" t="s">
        <v>105</v>
      </c>
    </row>
    <row r="3881" spans="1:11" x14ac:dyDescent="0.3">
      <c r="A3881" t="s">
        <v>5749</v>
      </c>
      <c r="B3881" t="s">
        <v>53</v>
      </c>
      <c r="C3881">
        <v>30</v>
      </c>
      <c r="D3881">
        <v>8</v>
      </c>
      <c r="E3881">
        <v>1888</v>
      </c>
      <c r="F3881" s="6">
        <v>0.99305555555555558</v>
      </c>
      <c r="G3881">
        <v>-13.891</v>
      </c>
      <c r="H3881">
        <v>40.752000000000002</v>
      </c>
      <c r="I3881" t="s">
        <v>203</v>
      </c>
      <c r="J3881" t="s">
        <v>5750</v>
      </c>
      <c r="K3881" t="s">
        <v>105</v>
      </c>
    </row>
    <row r="3882" spans="1:11" x14ac:dyDescent="0.3">
      <c r="A3882" t="s">
        <v>5751</v>
      </c>
      <c r="B3882" t="s">
        <v>53</v>
      </c>
      <c r="C3882">
        <v>26</v>
      </c>
      <c r="D3882">
        <v>5</v>
      </c>
      <c r="E3882">
        <v>1900</v>
      </c>
      <c r="F3882" s="6">
        <v>0.625</v>
      </c>
      <c r="G3882">
        <v>-14.253</v>
      </c>
      <c r="H3882">
        <v>40.840000000000003</v>
      </c>
      <c r="I3882" t="s">
        <v>126</v>
      </c>
      <c r="J3882" t="s">
        <v>1315</v>
      </c>
      <c r="K3882" t="s">
        <v>105</v>
      </c>
    </row>
    <row r="3883" spans="1:11" x14ac:dyDescent="0.3">
      <c r="A3883" t="s">
        <v>5752</v>
      </c>
      <c r="B3883" t="s">
        <v>53</v>
      </c>
      <c r="C3883">
        <v>14</v>
      </c>
      <c r="D3883">
        <v>8</v>
      </c>
      <c r="E3883">
        <v>1903</v>
      </c>
      <c r="F3883" s="6">
        <v>2.0833333333333332E-2</v>
      </c>
      <c r="H3883">
        <v>-38.725000000000001</v>
      </c>
      <c r="I3883" t="s">
        <v>2434</v>
      </c>
      <c r="J3883" t="s">
        <v>5753</v>
      </c>
      <c r="K3883" t="s">
        <v>105</v>
      </c>
    </row>
    <row r="3884" spans="1:11" x14ac:dyDescent="0.3">
      <c r="A3884" t="s">
        <v>5754</v>
      </c>
      <c r="B3884" t="s">
        <v>53</v>
      </c>
      <c r="C3884">
        <v>13</v>
      </c>
      <c r="D3884">
        <v>5</v>
      </c>
      <c r="E3884">
        <v>1928</v>
      </c>
      <c r="F3884" s="6">
        <v>4.1666666666666664E-2</v>
      </c>
      <c r="G3884">
        <v>0.57499999999999996</v>
      </c>
      <c r="H3884">
        <v>44.835000000000001</v>
      </c>
      <c r="I3884" t="s">
        <v>126</v>
      </c>
      <c r="J3884" t="s">
        <v>260</v>
      </c>
      <c r="K3884" t="s">
        <v>105</v>
      </c>
    </row>
    <row r="3885" spans="1:11" x14ac:dyDescent="0.3">
      <c r="A3885" t="s">
        <v>5755</v>
      </c>
      <c r="B3885" t="s">
        <v>53</v>
      </c>
      <c r="C3885">
        <v>3</v>
      </c>
      <c r="D3885">
        <v>9</v>
      </c>
      <c r="E3885">
        <v>1900</v>
      </c>
      <c r="F3885" s="6">
        <v>0.79166666666666663</v>
      </c>
      <c r="G3885">
        <v>-5.9119999999999999</v>
      </c>
      <c r="H3885">
        <v>51.98</v>
      </c>
      <c r="I3885" t="s">
        <v>108</v>
      </c>
      <c r="J3885" t="s">
        <v>5756</v>
      </c>
      <c r="K3885" t="s">
        <v>105</v>
      </c>
    </row>
    <row r="3886" spans="1:11" x14ac:dyDescent="0.3">
      <c r="A3886" t="s">
        <v>5757</v>
      </c>
      <c r="B3886" t="s">
        <v>53</v>
      </c>
      <c r="C3886">
        <v>29</v>
      </c>
      <c r="D3886">
        <v>1</v>
      </c>
      <c r="E3886">
        <v>1927</v>
      </c>
      <c r="F3886" s="6">
        <v>0.9375</v>
      </c>
      <c r="G3886">
        <v>79.858999999999995</v>
      </c>
      <c r="H3886">
        <v>40.566000000000003</v>
      </c>
      <c r="I3886" t="s">
        <v>144</v>
      </c>
      <c r="J3886" t="s">
        <v>5758</v>
      </c>
      <c r="K3886" t="s">
        <v>105</v>
      </c>
    </row>
    <row r="3887" spans="1:11" x14ac:dyDescent="0.3">
      <c r="A3887" t="s">
        <v>5759</v>
      </c>
      <c r="B3887" t="s">
        <v>53</v>
      </c>
      <c r="C3887">
        <v>20</v>
      </c>
      <c r="D3887">
        <v>2</v>
      </c>
      <c r="E3887">
        <v>1951</v>
      </c>
      <c r="F3887" s="6">
        <v>0.52708333333333335</v>
      </c>
      <c r="G3887">
        <v>-118.24299999999999</v>
      </c>
      <c r="H3887">
        <v>34.052</v>
      </c>
      <c r="I3887" t="s">
        <v>137</v>
      </c>
      <c r="J3887" t="s">
        <v>536</v>
      </c>
      <c r="K3887" t="s">
        <v>105</v>
      </c>
    </row>
    <row r="3888" spans="1:11" x14ac:dyDescent="0.3">
      <c r="A3888" t="s">
        <v>5760</v>
      </c>
      <c r="B3888" t="s">
        <v>53</v>
      </c>
      <c r="C3888">
        <v>22</v>
      </c>
      <c r="D3888">
        <v>4</v>
      </c>
      <c r="E3888">
        <v>1742</v>
      </c>
      <c r="F3888" s="6">
        <v>0.45833333333333331</v>
      </c>
      <c r="G3888">
        <v>74.474000000000004</v>
      </c>
      <c r="H3888">
        <v>40.543999999999997</v>
      </c>
      <c r="I3888" t="s">
        <v>179</v>
      </c>
      <c r="J3888" t="s">
        <v>5761</v>
      </c>
      <c r="K3888" t="s">
        <v>105</v>
      </c>
    </row>
    <row r="3889" spans="1:11" x14ac:dyDescent="0.3">
      <c r="A3889" t="s">
        <v>5762</v>
      </c>
      <c r="B3889" t="s">
        <v>53</v>
      </c>
      <c r="C3889">
        <v>3</v>
      </c>
      <c r="D3889">
        <v>7</v>
      </c>
      <c r="E3889">
        <v>1969</v>
      </c>
      <c r="F3889" s="6">
        <v>0.57638888888888884</v>
      </c>
      <c r="G3889">
        <v>71.073999999999998</v>
      </c>
      <c r="H3889">
        <v>42.426000000000002</v>
      </c>
      <c r="I3889" t="s">
        <v>106</v>
      </c>
      <c r="J3889" t="s">
        <v>1685</v>
      </c>
      <c r="K3889" t="s">
        <v>105</v>
      </c>
    </row>
    <row r="3890" spans="1:11" x14ac:dyDescent="0.3">
      <c r="A3890" t="s">
        <v>5763</v>
      </c>
      <c r="B3890" t="s">
        <v>53</v>
      </c>
      <c r="C3890">
        <v>22</v>
      </c>
      <c r="D3890">
        <v>6</v>
      </c>
      <c r="E3890">
        <v>1911</v>
      </c>
      <c r="F3890" s="6">
        <v>0.9770833333333333</v>
      </c>
      <c r="G3890">
        <v>84.191999999999993</v>
      </c>
      <c r="H3890">
        <v>39.761000000000003</v>
      </c>
      <c r="I3890" t="s">
        <v>144</v>
      </c>
      <c r="J3890" t="s">
        <v>2648</v>
      </c>
      <c r="K3890" t="s">
        <v>105</v>
      </c>
    </row>
    <row r="3891" spans="1:11" x14ac:dyDescent="0.3">
      <c r="A3891" t="s">
        <v>5764</v>
      </c>
      <c r="B3891" t="s">
        <v>53</v>
      </c>
      <c r="C3891">
        <v>4</v>
      </c>
      <c r="D3891">
        <v>8</v>
      </c>
      <c r="E3891">
        <v>1944</v>
      </c>
      <c r="F3891" s="6">
        <v>0.1423611111111111</v>
      </c>
      <c r="G3891">
        <v>71.058999999999997</v>
      </c>
      <c r="H3891">
        <v>42.359000000000002</v>
      </c>
      <c r="I3891" t="s">
        <v>106</v>
      </c>
      <c r="J3891" t="s">
        <v>176</v>
      </c>
      <c r="K3891" t="s">
        <v>105</v>
      </c>
    </row>
    <row r="3892" spans="1:11" x14ac:dyDescent="0.3">
      <c r="A3892" t="s">
        <v>5765</v>
      </c>
      <c r="B3892" t="s">
        <v>53</v>
      </c>
      <c r="C3892">
        <v>25</v>
      </c>
      <c r="D3892">
        <v>2</v>
      </c>
      <c r="E3892">
        <v>1909</v>
      </c>
      <c r="F3892" s="6">
        <v>0.35416666666666669</v>
      </c>
      <c r="G3892">
        <v>-6.8710000000000004</v>
      </c>
      <c r="H3892">
        <v>48.069000000000003</v>
      </c>
      <c r="I3892" t="s">
        <v>150</v>
      </c>
      <c r="J3892" t="s">
        <v>1451</v>
      </c>
      <c r="K3892" t="s">
        <v>105</v>
      </c>
    </row>
    <row r="3893" spans="1:11" x14ac:dyDescent="0.3">
      <c r="A3893" t="s">
        <v>5766</v>
      </c>
      <c r="B3893" t="s">
        <v>53</v>
      </c>
      <c r="C3893">
        <v>14</v>
      </c>
      <c r="D3893">
        <v>11</v>
      </c>
      <c r="E3893">
        <v>1930</v>
      </c>
      <c r="F3893" s="6">
        <v>0.2638888888888889</v>
      </c>
      <c r="G3893">
        <v>98.495000000000005</v>
      </c>
      <c r="H3893">
        <v>29.425000000000001</v>
      </c>
      <c r="I3893" t="s">
        <v>104</v>
      </c>
      <c r="J3893" t="s">
        <v>818</v>
      </c>
      <c r="K3893" t="s">
        <v>105</v>
      </c>
    </row>
    <row r="3894" spans="1:11" x14ac:dyDescent="0.3">
      <c r="A3894" t="s">
        <v>5767</v>
      </c>
      <c r="B3894" t="s">
        <v>53</v>
      </c>
      <c r="C3894">
        <v>24</v>
      </c>
      <c r="D3894">
        <v>2</v>
      </c>
      <c r="E3894">
        <v>1947</v>
      </c>
      <c r="F3894" s="6">
        <v>4.5138888888888888E-2</v>
      </c>
      <c r="G3894">
        <v>-118.24299999999999</v>
      </c>
      <c r="H3894">
        <v>34.052</v>
      </c>
      <c r="I3894" t="s">
        <v>137</v>
      </c>
      <c r="J3894" t="s">
        <v>536</v>
      </c>
      <c r="K3894" t="s">
        <v>105</v>
      </c>
    </row>
    <row r="3895" spans="1:11" x14ac:dyDescent="0.3">
      <c r="A3895" t="s">
        <v>5768</v>
      </c>
      <c r="B3895" t="s">
        <v>53</v>
      </c>
      <c r="C3895">
        <v>6</v>
      </c>
      <c r="D3895">
        <v>11</v>
      </c>
      <c r="E3895">
        <v>1929</v>
      </c>
      <c r="F3895" s="6">
        <v>0.72916666666666663</v>
      </c>
      <c r="G3895">
        <v>-110.971</v>
      </c>
      <c r="H3895">
        <v>32.222000000000001</v>
      </c>
      <c r="I3895" t="s">
        <v>171</v>
      </c>
      <c r="J3895" t="s">
        <v>2257</v>
      </c>
      <c r="K3895" t="s">
        <v>105</v>
      </c>
    </row>
    <row r="3896" spans="1:11" x14ac:dyDescent="0.3">
      <c r="A3896" t="s">
        <v>5769</v>
      </c>
      <c r="B3896" t="s">
        <v>53</v>
      </c>
      <c r="C3896">
        <v>6</v>
      </c>
      <c r="D3896">
        <v>3</v>
      </c>
      <c r="E3896">
        <v>1938</v>
      </c>
      <c r="F3896" s="6">
        <v>0.42708333333333331</v>
      </c>
      <c r="G3896">
        <v>82.177999999999997</v>
      </c>
      <c r="H3896">
        <v>41.468000000000004</v>
      </c>
      <c r="I3896" t="s">
        <v>144</v>
      </c>
      <c r="J3896" t="s">
        <v>3370</v>
      </c>
      <c r="K3896" t="s">
        <v>105</v>
      </c>
    </row>
    <row r="3897" spans="1:11" x14ac:dyDescent="0.3">
      <c r="A3897" t="s">
        <v>5770</v>
      </c>
      <c r="B3897" t="s">
        <v>53</v>
      </c>
      <c r="C3897">
        <v>18</v>
      </c>
      <c r="D3897">
        <v>8</v>
      </c>
      <c r="E3897">
        <v>1969</v>
      </c>
      <c r="F3897" s="6">
        <v>0.58333333333333337</v>
      </c>
      <c r="G3897">
        <v>71.058999999999997</v>
      </c>
      <c r="H3897">
        <v>42.359000000000002</v>
      </c>
      <c r="I3897" t="s">
        <v>106</v>
      </c>
      <c r="J3897" t="s">
        <v>176</v>
      </c>
      <c r="K3897" t="s">
        <v>105</v>
      </c>
    </row>
    <row r="3898" spans="1:11" x14ac:dyDescent="0.3">
      <c r="A3898" t="s">
        <v>5771</v>
      </c>
      <c r="B3898" t="s">
        <v>53</v>
      </c>
      <c r="C3898">
        <v>21</v>
      </c>
      <c r="D3898">
        <v>6</v>
      </c>
      <c r="E3898">
        <v>1983</v>
      </c>
      <c r="F3898" s="6">
        <v>0.19583333333333333</v>
      </c>
      <c r="G3898">
        <v>76.222999999999999</v>
      </c>
      <c r="H3898">
        <v>36.302</v>
      </c>
      <c r="I3898" t="s">
        <v>106</v>
      </c>
      <c r="J3898" t="s">
        <v>5772</v>
      </c>
      <c r="K3898" t="s">
        <v>105</v>
      </c>
    </row>
    <row r="3899" spans="1:11" x14ac:dyDescent="0.3">
      <c r="A3899" t="s">
        <v>5773</v>
      </c>
      <c r="B3899" t="s">
        <v>53</v>
      </c>
      <c r="C3899">
        <v>22</v>
      </c>
      <c r="D3899">
        <v>2</v>
      </c>
      <c r="E3899">
        <v>1925</v>
      </c>
      <c r="F3899" s="6">
        <v>0.80902777777777779</v>
      </c>
      <c r="G3899">
        <v>87.632000000000005</v>
      </c>
      <c r="H3899">
        <v>41.883000000000003</v>
      </c>
      <c r="I3899" t="s">
        <v>104</v>
      </c>
      <c r="J3899" t="s">
        <v>226</v>
      </c>
      <c r="K3899" t="s">
        <v>105</v>
      </c>
    </row>
    <row r="3900" spans="1:11" x14ac:dyDescent="0.3">
      <c r="A3900" t="s">
        <v>5774</v>
      </c>
      <c r="B3900" t="s">
        <v>53</v>
      </c>
      <c r="C3900">
        <v>1</v>
      </c>
      <c r="D3900">
        <v>9</v>
      </c>
      <c r="E3900">
        <v>1921</v>
      </c>
      <c r="F3900" s="6">
        <v>0.52083333333333337</v>
      </c>
      <c r="G3900">
        <v>88.977000000000004</v>
      </c>
      <c r="H3900">
        <v>37.915999999999997</v>
      </c>
      <c r="I3900" t="s">
        <v>144</v>
      </c>
      <c r="J3900" t="s">
        <v>5775</v>
      </c>
      <c r="K3900" t="s">
        <v>105</v>
      </c>
    </row>
    <row r="3901" spans="1:11" x14ac:dyDescent="0.3">
      <c r="A3901" t="s">
        <v>5776</v>
      </c>
      <c r="B3901" t="s">
        <v>53</v>
      </c>
      <c r="C3901">
        <v>5</v>
      </c>
      <c r="D3901">
        <v>5</v>
      </c>
      <c r="E3901">
        <v>1921</v>
      </c>
      <c r="F3901" s="6">
        <v>0.58333333333333337</v>
      </c>
      <c r="G3901">
        <v>84.34</v>
      </c>
      <c r="H3901">
        <v>40.843000000000004</v>
      </c>
      <c r="I3901" t="s">
        <v>106</v>
      </c>
      <c r="J3901" t="s">
        <v>5777</v>
      </c>
      <c r="K3901" t="s">
        <v>105</v>
      </c>
    </row>
    <row r="3902" spans="1:11" x14ac:dyDescent="0.3">
      <c r="A3902" t="s">
        <v>5778</v>
      </c>
      <c r="B3902" t="s">
        <v>53</v>
      </c>
      <c r="C3902">
        <v>18</v>
      </c>
      <c r="D3902">
        <v>4</v>
      </c>
      <c r="E3902">
        <v>1937</v>
      </c>
      <c r="F3902" s="6">
        <v>0.54166666666666663</v>
      </c>
      <c r="G3902">
        <v>4.2569999999999997</v>
      </c>
      <c r="H3902">
        <v>55.866</v>
      </c>
      <c r="I3902" t="s">
        <v>126</v>
      </c>
      <c r="J3902" t="s">
        <v>211</v>
      </c>
      <c r="K3902" t="s">
        <v>105</v>
      </c>
    </row>
    <row r="3903" spans="1:11" x14ac:dyDescent="0.3">
      <c r="A3903" t="s">
        <v>5779</v>
      </c>
      <c r="B3903" t="s">
        <v>53</v>
      </c>
      <c r="C3903">
        <v>16</v>
      </c>
      <c r="D3903">
        <v>4</v>
      </c>
      <c r="E3903">
        <v>1919</v>
      </c>
      <c r="F3903" s="6">
        <v>0.66666666666666663</v>
      </c>
      <c r="G3903">
        <v>-110.971</v>
      </c>
      <c r="H3903">
        <v>32.222000000000001</v>
      </c>
      <c r="I3903" t="s">
        <v>104</v>
      </c>
      <c r="J3903" t="s">
        <v>2257</v>
      </c>
      <c r="K3903" t="s">
        <v>105</v>
      </c>
    </row>
    <row r="3904" spans="1:11" x14ac:dyDescent="0.3">
      <c r="A3904" t="s">
        <v>5780</v>
      </c>
      <c r="B3904" t="s">
        <v>53</v>
      </c>
      <c r="C3904">
        <v>23</v>
      </c>
      <c r="D3904">
        <v>6</v>
      </c>
      <c r="E3904">
        <v>1894</v>
      </c>
      <c r="F3904" s="6">
        <v>0.91319444444444442</v>
      </c>
      <c r="G3904">
        <v>0.12</v>
      </c>
      <c r="H3904">
        <v>51.5</v>
      </c>
      <c r="I3904" t="s">
        <v>108</v>
      </c>
      <c r="J3904" t="s">
        <v>2379</v>
      </c>
      <c r="K3904" t="s">
        <v>105</v>
      </c>
    </row>
    <row r="3905" spans="1:11" x14ac:dyDescent="0.3">
      <c r="A3905" t="s">
        <v>5781</v>
      </c>
      <c r="B3905" t="s">
        <v>53</v>
      </c>
      <c r="C3905">
        <v>7</v>
      </c>
      <c r="D3905">
        <v>1</v>
      </c>
      <c r="E3905">
        <v>1930</v>
      </c>
      <c r="F3905" s="6">
        <v>0.59722222222222221</v>
      </c>
      <c r="G3905">
        <v>-122.532</v>
      </c>
      <c r="H3905">
        <v>37.975000000000001</v>
      </c>
      <c r="I3905" t="s">
        <v>137</v>
      </c>
      <c r="J3905" t="s">
        <v>5782</v>
      </c>
      <c r="K3905" t="s">
        <v>105</v>
      </c>
    </row>
    <row r="3906" spans="1:11" x14ac:dyDescent="0.3">
      <c r="A3906" t="s">
        <v>5783</v>
      </c>
      <c r="B3906" t="s">
        <v>53</v>
      </c>
      <c r="C3906">
        <v>10</v>
      </c>
      <c r="D3906">
        <v>9</v>
      </c>
      <c r="E3906">
        <v>1863</v>
      </c>
      <c r="F3906" s="6">
        <v>0.77083333333333337</v>
      </c>
      <c r="G3906">
        <v>-4.758</v>
      </c>
      <c r="H3906">
        <v>52.957000000000001</v>
      </c>
      <c r="I3906" t="s">
        <v>147</v>
      </c>
      <c r="J3906" t="s">
        <v>1784</v>
      </c>
      <c r="K3906" t="s">
        <v>105</v>
      </c>
    </row>
    <row r="3907" spans="1:11" x14ac:dyDescent="0.3">
      <c r="A3907" t="s">
        <v>5784</v>
      </c>
      <c r="B3907" t="s">
        <v>53</v>
      </c>
      <c r="C3907">
        <v>26</v>
      </c>
      <c r="D3907">
        <v>10</v>
      </c>
      <c r="E3907">
        <v>1919</v>
      </c>
      <c r="F3907" s="6">
        <v>0.375</v>
      </c>
      <c r="G3907">
        <v>77.02</v>
      </c>
      <c r="H3907">
        <v>38.892000000000003</v>
      </c>
      <c r="I3907" t="s">
        <v>144</v>
      </c>
      <c r="J3907" t="s">
        <v>408</v>
      </c>
      <c r="K3907" t="s">
        <v>105</v>
      </c>
    </row>
    <row r="3908" spans="1:11" x14ac:dyDescent="0.3">
      <c r="A3908" t="s">
        <v>5785</v>
      </c>
      <c r="B3908" t="s">
        <v>168</v>
      </c>
      <c r="C3908">
        <v>29</v>
      </c>
      <c r="D3908">
        <v>10</v>
      </c>
      <c r="E3908">
        <v>1907</v>
      </c>
      <c r="F3908" s="6">
        <v>0.70833333333333337</v>
      </c>
      <c r="G3908">
        <v>-6.1559999999999997</v>
      </c>
      <c r="H3908">
        <v>47.624000000000002</v>
      </c>
      <c r="I3908" t="s">
        <v>150</v>
      </c>
      <c r="J3908" t="s">
        <v>5786</v>
      </c>
      <c r="K3908" t="s">
        <v>105</v>
      </c>
    </row>
    <row r="3909" spans="1:11" x14ac:dyDescent="0.3">
      <c r="A3909" t="s">
        <v>5787</v>
      </c>
      <c r="B3909" t="s">
        <v>53</v>
      </c>
      <c r="C3909">
        <v>18</v>
      </c>
      <c r="D3909">
        <v>11</v>
      </c>
      <c r="E3909">
        <v>1944</v>
      </c>
      <c r="F3909" s="6">
        <v>0.96875</v>
      </c>
      <c r="G3909">
        <v>87.632000000000005</v>
      </c>
      <c r="H3909">
        <v>41.883000000000003</v>
      </c>
      <c r="I3909" t="s">
        <v>144</v>
      </c>
      <c r="J3909" t="s">
        <v>226</v>
      </c>
      <c r="K3909" t="s">
        <v>105</v>
      </c>
    </row>
    <row r="3910" spans="1:11" x14ac:dyDescent="0.3">
      <c r="A3910" t="s">
        <v>5788</v>
      </c>
      <c r="B3910" t="s">
        <v>53</v>
      </c>
      <c r="C3910">
        <v>25</v>
      </c>
      <c r="D3910">
        <v>12</v>
      </c>
      <c r="E3910">
        <v>1924</v>
      </c>
      <c r="F3910" s="6">
        <v>0.14930555555555555</v>
      </c>
      <c r="G3910">
        <v>74.117000000000004</v>
      </c>
      <c r="H3910">
        <v>40.668999999999997</v>
      </c>
      <c r="I3910" t="s">
        <v>144</v>
      </c>
      <c r="J3910" t="s">
        <v>2959</v>
      </c>
      <c r="K3910" t="s">
        <v>105</v>
      </c>
    </row>
    <row r="3911" spans="1:11" x14ac:dyDescent="0.3">
      <c r="A3911" t="s">
        <v>5789</v>
      </c>
      <c r="B3911" t="s">
        <v>53</v>
      </c>
      <c r="C3911">
        <v>22</v>
      </c>
      <c r="D3911">
        <v>8</v>
      </c>
      <c r="E3911">
        <v>1930</v>
      </c>
      <c r="F3911" s="6">
        <v>0.29166666666666669</v>
      </c>
      <c r="G3911">
        <v>97.747</v>
      </c>
      <c r="H3911">
        <v>30.265000000000001</v>
      </c>
      <c r="I3911" t="s">
        <v>144</v>
      </c>
      <c r="J3911" t="s">
        <v>2575</v>
      </c>
      <c r="K3911" t="s">
        <v>105</v>
      </c>
    </row>
    <row r="3912" spans="1:11" x14ac:dyDescent="0.3">
      <c r="A3912" t="s">
        <v>5790</v>
      </c>
      <c r="B3912" t="s">
        <v>53</v>
      </c>
      <c r="C3912">
        <v>15</v>
      </c>
      <c r="D3912">
        <v>12</v>
      </c>
      <c r="E3912">
        <v>1921</v>
      </c>
      <c r="F3912" s="6">
        <v>0.10416666666666667</v>
      </c>
      <c r="G3912">
        <v>87.218000000000004</v>
      </c>
      <c r="H3912">
        <v>30.407</v>
      </c>
      <c r="I3912" t="s">
        <v>104</v>
      </c>
      <c r="J3912" t="s">
        <v>3762</v>
      </c>
      <c r="K3912" t="s">
        <v>105</v>
      </c>
    </row>
    <row r="3913" spans="1:11" x14ac:dyDescent="0.3">
      <c r="A3913" t="s">
        <v>5791</v>
      </c>
      <c r="B3913" t="s">
        <v>53</v>
      </c>
      <c r="C3913">
        <v>23</v>
      </c>
      <c r="D3913">
        <v>4</v>
      </c>
      <c r="E3913">
        <v>1898</v>
      </c>
      <c r="F3913" s="6">
        <v>0.91666666666666663</v>
      </c>
      <c r="G3913">
        <v>-10.135999999999999</v>
      </c>
      <c r="H3913">
        <v>54.323</v>
      </c>
      <c r="I3913" t="s">
        <v>126</v>
      </c>
      <c r="J3913" t="s">
        <v>984</v>
      </c>
      <c r="K3913" t="s">
        <v>105</v>
      </c>
    </row>
    <row r="3914" spans="1:11" x14ac:dyDescent="0.3">
      <c r="A3914" t="s">
        <v>5792</v>
      </c>
      <c r="B3914" t="s">
        <v>53</v>
      </c>
      <c r="C3914">
        <v>25</v>
      </c>
      <c r="D3914">
        <v>2</v>
      </c>
      <c r="E3914">
        <v>1918</v>
      </c>
      <c r="F3914" s="6">
        <v>0.26041666666666669</v>
      </c>
      <c r="G3914">
        <v>97.335999999999999</v>
      </c>
      <c r="H3914">
        <v>37.686</v>
      </c>
      <c r="I3914" t="s">
        <v>104</v>
      </c>
      <c r="J3914" t="s">
        <v>3086</v>
      </c>
      <c r="K3914" t="s">
        <v>105</v>
      </c>
    </row>
    <row r="3915" spans="1:11" x14ac:dyDescent="0.3">
      <c r="A3915" t="s">
        <v>5793</v>
      </c>
      <c r="B3915" t="s">
        <v>53</v>
      </c>
      <c r="C3915">
        <v>13</v>
      </c>
      <c r="D3915">
        <v>10</v>
      </c>
      <c r="E3915">
        <v>1931</v>
      </c>
      <c r="F3915" s="6">
        <v>0.66666666666666663</v>
      </c>
      <c r="G3915">
        <v>94.039000000000001</v>
      </c>
      <c r="H3915">
        <v>33.43</v>
      </c>
      <c r="I3915" t="s">
        <v>104</v>
      </c>
      <c r="J3915" t="s">
        <v>5794</v>
      </c>
      <c r="K3915" t="s">
        <v>105</v>
      </c>
    </row>
    <row r="3916" spans="1:11" x14ac:dyDescent="0.3">
      <c r="A3916" t="s">
        <v>5795</v>
      </c>
      <c r="B3916" t="s">
        <v>53</v>
      </c>
      <c r="C3916">
        <v>21</v>
      </c>
      <c r="D3916">
        <v>5</v>
      </c>
      <c r="E3916">
        <v>1908</v>
      </c>
      <c r="F3916" s="6">
        <v>0.1875</v>
      </c>
      <c r="G3916">
        <v>84.191999999999993</v>
      </c>
      <c r="H3916">
        <v>39.761000000000003</v>
      </c>
      <c r="I3916" t="s">
        <v>144</v>
      </c>
      <c r="J3916" t="s">
        <v>2648</v>
      </c>
      <c r="K3916" t="s">
        <v>105</v>
      </c>
    </row>
    <row r="3917" spans="1:11" x14ac:dyDescent="0.3">
      <c r="A3917" t="s">
        <v>5796</v>
      </c>
      <c r="B3917" t="s">
        <v>53</v>
      </c>
      <c r="C3917">
        <v>27</v>
      </c>
      <c r="D3917">
        <v>4</v>
      </c>
      <c r="E3917">
        <v>1920</v>
      </c>
      <c r="F3917" s="6">
        <v>0.47916666666666669</v>
      </c>
      <c r="G3917">
        <v>4.2569999999999997</v>
      </c>
      <c r="H3917">
        <v>55.866</v>
      </c>
      <c r="I3917" t="s">
        <v>126</v>
      </c>
      <c r="J3917" t="s">
        <v>211</v>
      </c>
      <c r="K3917" t="s">
        <v>105</v>
      </c>
    </row>
    <row r="3918" spans="1:11" x14ac:dyDescent="0.3">
      <c r="A3918" t="s">
        <v>5797</v>
      </c>
      <c r="B3918" t="s">
        <v>53</v>
      </c>
      <c r="C3918">
        <v>31</v>
      </c>
      <c r="D3918">
        <v>8</v>
      </c>
      <c r="E3918">
        <v>1955</v>
      </c>
      <c r="F3918" s="6">
        <v>0.83194444444444449</v>
      </c>
      <c r="G3918">
        <v>84.191999999999993</v>
      </c>
      <c r="H3918">
        <v>39.761000000000003</v>
      </c>
      <c r="I3918" t="s">
        <v>106</v>
      </c>
      <c r="J3918" t="s">
        <v>2648</v>
      </c>
      <c r="K3918" t="s">
        <v>105</v>
      </c>
    </row>
    <row r="3919" spans="1:11" x14ac:dyDescent="0.3">
      <c r="A3919" t="s">
        <v>5798</v>
      </c>
      <c r="B3919" t="s">
        <v>53</v>
      </c>
      <c r="C3919">
        <v>15</v>
      </c>
      <c r="D3919">
        <v>5</v>
      </c>
      <c r="E3919">
        <v>1887</v>
      </c>
      <c r="F3919" s="6">
        <v>4.1666666666666664E-2</v>
      </c>
      <c r="G3919">
        <v>2.7280000000000002</v>
      </c>
      <c r="H3919">
        <v>58.939</v>
      </c>
      <c r="I3919" t="s">
        <v>108</v>
      </c>
      <c r="J3919" t="s">
        <v>5799</v>
      </c>
      <c r="K3919" t="s">
        <v>105</v>
      </c>
    </row>
    <row r="3920" spans="1:11" x14ac:dyDescent="0.3">
      <c r="A3920" t="s">
        <v>5800</v>
      </c>
      <c r="B3920" t="s">
        <v>53</v>
      </c>
      <c r="C3920">
        <v>31</v>
      </c>
      <c r="D3920">
        <v>8</v>
      </c>
      <c r="E3920">
        <v>1952</v>
      </c>
      <c r="F3920" s="6">
        <v>0.9375</v>
      </c>
      <c r="G3920">
        <v>1.5569999999999999</v>
      </c>
      <c r="H3920">
        <v>47.218000000000004</v>
      </c>
      <c r="I3920" t="s">
        <v>126</v>
      </c>
      <c r="J3920" t="s">
        <v>1920</v>
      </c>
      <c r="K3920" t="s">
        <v>105</v>
      </c>
    </row>
    <row r="3921" spans="1:11" x14ac:dyDescent="0.3">
      <c r="A3921" t="s">
        <v>5801</v>
      </c>
      <c r="B3921" t="s">
        <v>53</v>
      </c>
      <c r="C3921">
        <v>23</v>
      </c>
      <c r="D3921">
        <v>8</v>
      </c>
      <c r="E3921">
        <v>1959</v>
      </c>
      <c r="F3921" s="6">
        <v>0.80555555555555558</v>
      </c>
      <c r="G3921">
        <v>4.2569999999999997</v>
      </c>
      <c r="H3921">
        <v>55.866</v>
      </c>
      <c r="I3921" t="s">
        <v>126</v>
      </c>
      <c r="J3921" t="s">
        <v>211</v>
      </c>
      <c r="K3921" t="s">
        <v>105</v>
      </c>
    </row>
    <row r="3922" spans="1:11" x14ac:dyDescent="0.3">
      <c r="A3922" t="s">
        <v>5802</v>
      </c>
      <c r="B3922" t="s">
        <v>168</v>
      </c>
      <c r="C3922">
        <v>12</v>
      </c>
      <c r="D3922">
        <v>6</v>
      </c>
      <c r="E3922">
        <v>1934</v>
      </c>
      <c r="F3922" s="6">
        <v>0.76736111111111116</v>
      </c>
      <c r="G3922">
        <v>-9.1880000000000006</v>
      </c>
      <c r="H3922">
        <v>45.463999999999999</v>
      </c>
      <c r="I3922" t="s">
        <v>126</v>
      </c>
      <c r="J3922" t="s">
        <v>286</v>
      </c>
      <c r="K3922" t="s">
        <v>105</v>
      </c>
    </row>
    <row r="3923" spans="1:11" x14ac:dyDescent="0.3">
      <c r="A3923" t="s">
        <v>5803</v>
      </c>
      <c r="B3923" t="s">
        <v>53</v>
      </c>
      <c r="C3923">
        <v>10</v>
      </c>
      <c r="D3923">
        <v>6</v>
      </c>
      <c r="E3923">
        <v>1934</v>
      </c>
      <c r="F3923" s="6">
        <v>0.13541666666666666</v>
      </c>
      <c r="G3923">
        <v>-10.696999999999999</v>
      </c>
      <c r="H3923">
        <v>50.948</v>
      </c>
      <c r="I3923" t="s">
        <v>126</v>
      </c>
      <c r="J3923" t="s">
        <v>3243</v>
      </c>
      <c r="K3923" t="s">
        <v>105</v>
      </c>
    </row>
    <row r="3924" spans="1:11" x14ac:dyDescent="0.3">
      <c r="A3924" t="s">
        <v>5804</v>
      </c>
      <c r="B3924" t="s">
        <v>53</v>
      </c>
      <c r="C3924">
        <v>17</v>
      </c>
      <c r="D3924">
        <v>2</v>
      </c>
      <c r="E3924">
        <v>1926</v>
      </c>
      <c r="F3924" s="6">
        <v>0.33333333333333331</v>
      </c>
      <c r="G3924">
        <v>-11.105</v>
      </c>
      <c r="H3924">
        <v>43.77</v>
      </c>
      <c r="I3924" t="s">
        <v>126</v>
      </c>
      <c r="J3924" t="s">
        <v>5805</v>
      </c>
      <c r="K3924" t="s">
        <v>105</v>
      </c>
    </row>
    <row r="3925" spans="1:11" x14ac:dyDescent="0.3">
      <c r="A3925" t="s">
        <v>5806</v>
      </c>
      <c r="B3925" t="s">
        <v>53</v>
      </c>
      <c r="C3925">
        <v>19</v>
      </c>
      <c r="D3925">
        <v>9</v>
      </c>
      <c r="E3925">
        <v>1919</v>
      </c>
      <c r="F3925" s="6">
        <v>0.29166666666666669</v>
      </c>
      <c r="G3925">
        <v>-12.250999999999999</v>
      </c>
      <c r="H3925">
        <v>45.851999999999997</v>
      </c>
      <c r="I3925" t="s">
        <v>190</v>
      </c>
      <c r="J3925" t="s">
        <v>5807</v>
      </c>
      <c r="K3925" t="s">
        <v>105</v>
      </c>
    </row>
    <row r="3926" spans="1:11" x14ac:dyDescent="0.3">
      <c r="A3926" t="s">
        <v>5808</v>
      </c>
      <c r="B3926" t="s">
        <v>168</v>
      </c>
      <c r="C3926">
        <v>27</v>
      </c>
      <c r="D3926">
        <v>2</v>
      </c>
      <c r="E3926">
        <v>1901</v>
      </c>
      <c r="F3926" s="6">
        <v>0.375</v>
      </c>
      <c r="G3926">
        <v>-10.919</v>
      </c>
      <c r="H3926">
        <v>43.932000000000002</v>
      </c>
      <c r="I3926" t="s">
        <v>126</v>
      </c>
      <c r="J3926" t="s">
        <v>1900</v>
      </c>
      <c r="K3926" t="s">
        <v>105</v>
      </c>
    </row>
    <row r="3927" spans="1:11" x14ac:dyDescent="0.3">
      <c r="A3927" t="s">
        <v>5809</v>
      </c>
      <c r="B3927" t="s">
        <v>53</v>
      </c>
      <c r="C3927">
        <v>29</v>
      </c>
      <c r="D3927">
        <v>4</v>
      </c>
      <c r="E3927">
        <v>1885</v>
      </c>
      <c r="F3927" s="6">
        <v>0.66666666666666663</v>
      </c>
      <c r="G3927">
        <v>-14.42</v>
      </c>
      <c r="H3927">
        <v>50.088000000000001</v>
      </c>
      <c r="I3927" t="s">
        <v>1016</v>
      </c>
      <c r="J3927" t="s">
        <v>5810</v>
      </c>
      <c r="K3927" t="s">
        <v>105</v>
      </c>
    </row>
    <row r="3928" spans="1:11" x14ac:dyDescent="0.3">
      <c r="A3928" t="s">
        <v>5811</v>
      </c>
      <c r="B3928" t="s">
        <v>168</v>
      </c>
      <c r="C3928">
        <v>3</v>
      </c>
      <c r="D3928">
        <v>9</v>
      </c>
      <c r="E3928">
        <v>1932</v>
      </c>
      <c r="F3928" s="6">
        <v>0.38333333333333336</v>
      </c>
      <c r="G3928">
        <v>-118.24299999999999</v>
      </c>
      <c r="H3928">
        <v>34.052</v>
      </c>
      <c r="I3928" t="s">
        <v>137</v>
      </c>
      <c r="J3928" t="s">
        <v>536</v>
      </c>
      <c r="K3928" t="s">
        <v>105</v>
      </c>
    </row>
    <row r="3929" spans="1:11" x14ac:dyDescent="0.3">
      <c r="A3929" t="s">
        <v>5812</v>
      </c>
      <c r="B3929" t="s">
        <v>168</v>
      </c>
      <c r="C3929">
        <v>15</v>
      </c>
      <c r="D3929">
        <v>6</v>
      </c>
      <c r="E3929">
        <v>1959</v>
      </c>
      <c r="F3929" s="6">
        <v>0.30902777777777779</v>
      </c>
      <c r="G3929">
        <v>-118.08199999999999</v>
      </c>
      <c r="H3929">
        <v>33.860999999999997</v>
      </c>
      <c r="I3929" t="s">
        <v>171</v>
      </c>
      <c r="J3929" t="s">
        <v>5813</v>
      </c>
      <c r="K3929" t="s">
        <v>105</v>
      </c>
    </row>
    <row r="3930" spans="1:11" x14ac:dyDescent="0.3">
      <c r="A3930" t="s">
        <v>5814</v>
      </c>
      <c r="B3930" t="s">
        <v>168</v>
      </c>
      <c r="C3930">
        <v>13</v>
      </c>
      <c r="D3930">
        <v>9</v>
      </c>
      <c r="E3930">
        <v>1933</v>
      </c>
      <c r="F3930" s="6">
        <v>0.64930555555555558</v>
      </c>
      <c r="G3930">
        <v>82.55</v>
      </c>
      <c r="H3930">
        <v>35.595999999999997</v>
      </c>
      <c r="I3930" t="s">
        <v>106</v>
      </c>
      <c r="J3930" t="s">
        <v>2939</v>
      </c>
      <c r="K3930" t="s">
        <v>105</v>
      </c>
    </row>
    <row r="3931" spans="1:11" x14ac:dyDescent="0.3">
      <c r="A3931" t="s">
        <v>5815</v>
      </c>
      <c r="B3931" t="s">
        <v>168</v>
      </c>
      <c r="C3931">
        <v>8</v>
      </c>
      <c r="D3931">
        <v>3</v>
      </c>
      <c r="E3931">
        <v>1918</v>
      </c>
      <c r="F3931" s="6">
        <v>0.11458333333333333</v>
      </c>
      <c r="G3931">
        <v>4.2729999999999997</v>
      </c>
      <c r="H3931">
        <v>55.784999999999997</v>
      </c>
      <c r="I3931" t="s">
        <v>108</v>
      </c>
      <c r="J3931" t="s">
        <v>5816</v>
      </c>
      <c r="K3931" t="s">
        <v>105</v>
      </c>
    </row>
    <row r="3932" spans="1:11" x14ac:dyDescent="0.3">
      <c r="A3932" t="s">
        <v>5817</v>
      </c>
      <c r="B3932" t="s">
        <v>168</v>
      </c>
      <c r="C3932">
        <v>2</v>
      </c>
      <c r="D3932">
        <v>12</v>
      </c>
      <c r="E3932">
        <v>1936</v>
      </c>
      <c r="F3932" s="6">
        <v>0.1875</v>
      </c>
      <c r="G3932">
        <v>4.2569999999999997</v>
      </c>
      <c r="H3932">
        <v>55.866</v>
      </c>
      <c r="I3932" t="s">
        <v>108</v>
      </c>
      <c r="J3932" t="s">
        <v>211</v>
      </c>
      <c r="K3932" t="s">
        <v>105</v>
      </c>
    </row>
    <row r="3933" spans="1:11" x14ac:dyDescent="0.3">
      <c r="A3933" t="s">
        <v>5818</v>
      </c>
      <c r="B3933" t="s">
        <v>168</v>
      </c>
      <c r="C3933">
        <v>30</v>
      </c>
      <c r="D3933">
        <v>5</v>
      </c>
      <c r="E3933">
        <v>1952</v>
      </c>
      <c r="F3933" s="6">
        <v>0.66180555555555554</v>
      </c>
      <c r="G3933">
        <v>71.105000000000004</v>
      </c>
      <c r="H3933">
        <v>42.365000000000002</v>
      </c>
      <c r="I3933" t="s">
        <v>106</v>
      </c>
      <c r="J3933" t="s">
        <v>1590</v>
      </c>
      <c r="K3933" t="s">
        <v>105</v>
      </c>
    </row>
    <row r="3934" spans="1:11" x14ac:dyDescent="0.3">
      <c r="A3934" t="s">
        <v>5819</v>
      </c>
      <c r="B3934" t="s">
        <v>168</v>
      </c>
      <c r="C3934">
        <v>3</v>
      </c>
      <c r="D3934">
        <v>12</v>
      </c>
      <c r="E3934">
        <v>1965</v>
      </c>
      <c r="F3934" s="6">
        <v>0.29791666666666666</v>
      </c>
      <c r="G3934">
        <v>71.105000000000004</v>
      </c>
      <c r="H3934">
        <v>42.365000000000002</v>
      </c>
      <c r="I3934" t="s">
        <v>144</v>
      </c>
      <c r="J3934" t="s">
        <v>1590</v>
      </c>
      <c r="K3934" t="s">
        <v>105</v>
      </c>
    </row>
    <row r="3935" spans="1:11" x14ac:dyDescent="0.3">
      <c r="A3935" t="s">
        <v>5820</v>
      </c>
      <c r="B3935" t="s">
        <v>53</v>
      </c>
      <c r="C3935">
        <v>7</v>
      </c>
      <c r="D3935">
        <v>3</v>
      </c>
      <c r="E3935">
        <v>1927</v>
      </c>
      <c r="F3935" s="6">
        <v>0.25</v>
      </c>
      <c r="G3935">
        <v>79.930999999999997</v>
      </c>
      <c r="H3935">
        <v>32.776000000000003</v>
      </c>
      <c r="I3935" t="s">
        <v>144</v>
      </c>
      <c r="J3935" t="s">
        <v>1357</v>
      </c>
      <c r="K3935" t="s">
        <v>105</v>
      </c>
    </row>
    <row r="3936" spans="1:11" x14ac:dyDescent="0.3">
      <c r="A3936" t="s">
        <v>5821</v>
      </c>
      <c r="B3936" t="s">
        <v>53</v>
      </c>
      <c r="C3936">
        <v>7</v>
      </c>
      <c r="D3936">
        <v>5</v>
      </c>
      <c r="E3936">
        <v>1979</v>
      </c>
      <c r="F3936" s="6">
        <v>0.69791666666666663</v>
      </c>
      <c r="G3936">
        <v>-2.4180000000000001</v>
      </c>
      <c r="H3936">
        <v>48.869</v>
      </c>
      <c r="I3936" t="s">
        <v>190</v>
      </c>
      <c r="J3936" t="s">
        <v>5822</v>
      </c>
      <c r="K3936" t="s">
        <v>105</v>
      </c>
    </row>
    <row r="3937" spans="1:11" x14ac:dyDescent="0.3">
      <c r="A3937" t="s">
        <v>5823</v>
      </c>
      <c r="B3937" t="s">
        <v>168</v>
      </c>
      <c r="C3937">
        <v>10</v>
      </c>
      <c r="D3937">
        <v>3</v>
      </c>
      <c r="E3937">
        <v>1946</v>
      </c>
      <c r="F3937" s="6">
        <v>0.64236111111111116</v>
      </c>
      <c r="G3937">
        <v>3.7839999999999998</v>
      </c>
      <c r="H3937">
        <v>56.000999999999998</v>
      </c>
      <c r="I3937" t="s">
        <v>108</v>
      </c>
      <c r="J3937" t="s">
        <v>2936</v>
      </c>
      <c r="K3937" t="s">
        <v>105</v>
      </c>
    </row>
    <row r="3938" spans="1:11" x14ac:dyDescent="0.3">
      <c r="A3938" t="s">
        <v>5824</v>
      </c>
      <c r="B3938" t="s">
        <v>168</v>
      </c>
      <c r="C3938">
        <v>24</v>
      </c>
      <c r="D3938">
        <v>9</v>
      </c>
      <c r="E3938">
        <v>1950</v>
      </c>
      <c r="F3938" s="6">
        <v>0.38472222222222224</v>
      </c>
      <c r="G3938">
        <v>75.165999999999997</v>
      </c>
      <c r="H3938">
        <v>39.951000000000001</v>
      </c>
      <c r="I3938" t="s">
        <v>144</v>
      </c>
      <c r="J3938" t="s">
        <v>1606</v>
      </c>
      <c r="K3938" t="s">
        <v>105</v>
      </c>
    </row>
    <row r="3939" spans="1:11" x14ac:dyDescent="0.3">
      <c r="A3939" t="s">
        <v>5825</v>
      </c>
      <c r="B3939" t="s">
        <v>168</v>
      </c>
      <c r="C3939">
        <v>13</v>
      </c>
      <c r="D3939">
        <v>7</v>
      </c>
      <c r="E3939">
        <v>1954</v>
      </c>
      <c r="F3939" s="6">
        <v>0.15347222222222223</v>
      </c>
      <c r="G3939">
        <v>71.058999999999997</v>
      </c>
      <c r="H3939">
        <v>42.359000000000002</v>
      </c>
      <c r="I3939" t="s">
        <v>106</v>
      </c>
      <c r="J3939" t="s">
        <v>176</v>
      </c>
      <c r="K3939" t="s">
        <v>105</v>
      </c>
    </row>
    <row r="3940" spans="1:11" x14ac:dyDescent="0.3">
      <c r="A3940" t="s">
        <v>5826</v>
      </c>
      <c r="B3940" t="s">
        <v>168</v>
      </c>
      <c r="C3940">
        <v>13</v>
      </c>
      <c r="D3940">
        <v>9</v>
      </c>
      <c r="E3940">
        <v>1971</v>
      </c>
      <c r="F3940" s="6">
        <v>0.28888888888888886</v>
      </c>
      <c r="G3940">
        <v>71.802000000000007</v>
      </c>
      <c r="H3940">
        <v>42.262</v>
      </c>
      <c r="I3940" t="s">
        <v>106</v>
      </c>
      <c r="J3940" t="s">
        <v>520</v>
      </c>
      <c r="K3940" t="s">
        <v>105</v>
      </c>
    </row>
    <row r="3941" spans="1:11" x14ac:dyDescent="0.3">
      <c r="A3941" t="s">
        <v>5827</v>
      </c>
      <c r="B3941" t="s">
        <v>168</v>
      </c>
      <c r="C3941">
        <v>11</v>
      </c>
      <c r="D3941">
        <v>9</v>
      </c>
      <c r="E3941">
        <v>1932</v>
      </c>
      <c r="F3941" s="6">
        <v>0.91180555555555554</v>
      </c>
      <c r="G3941">
        <v>97.498999999999995</v>
      </c>
      <c r="H3941">
        <v>25.902999999999999</v>
      </c>
      <c r="I3941" t="s">
        <v>144</v>
      </c>
      <c r="J3941" t="s">
        <v>2469</v>
      </c>
      <c r="K3941" t="s">
        <v>105</v>
      </c>
    </row>
    <row r="3942" spans="1:11" x14ac:dyDescent="0.3">
      <c r="A3942" t="s">
        <v>5828</v>
      </c>
      <c r="B3942" t="s">
        <v>168</v>
      </c>
      <c r="C3942">
        <v>13</v>
      </c>
      <c r="D3942">
        <v>2</v>
      </c>
      <c r="E3942">
        <v>1943</v>
      </c>
      <c r="F3942" s="6">
        <v>0.86250000000000004</v>
      </c>
      <c r="G3942">
        <v>122.16</v>
      </c>
      <c r="H3942">
        <v>37.445</v>
      </c>
      <c r="I3942" t="s">
        <v>171</v>
      </c>
      <c r="J3942" t="s">
        <v>138</v>
      </c>
      <c r="K3942" t="s">
        <v>105</v>
      </c>
    </row>
    <row r="3943" spans="1:11" x14ac:dyDescent="0.3">
      <c r="A3943" t="s">
        <v>5829</v>
      </c>
      <c r="B3943" t="s">
        <v>53</v>
      </c>
      <c r="C3943">
        <v>23</v>
      </c>
      <c r="D3943">
        <v>7</v>
      </c>
      <c r="E3943">
        <v>1968</v>
      </c>
      <c r="F3943" s="6">
        <v>0.77152777777777781</v>
      </c>
      <c r="G3943">
        <v>-118.24299999999999</v>
      </c>
      <c r="H3943">
        <v>34.052</v>
      </c>
      <c r="I3943" t="s">
        <v>171</v>
      </c>
      <c r="J3943" t="s">
        <v>536</v>
      </c>
      <c r="K3943" t="s">
        <v>105</v>
      </c>
    </row>
    <row r="3944" spans="1:11" x14ac:dyDescent="0.3">
      <c r="A3944" t="s">
        <v>5830</v>
      </c>
      <c r="B3944" t="s">
        <v>53</v>
      </c>
      <c r="C3944">
        <v>15</v>
      </c>
      <c r="D3944">
        <v>7</v>
      </c>
      <c r="E3944">
        <v>1920</v>
      </c>
      <c r="F3944" s="6">
        <v>0.33333333333333331</v>
      </c>
      <c r="G3944">
        <v>-111.85599999999999</v>
      </c>
      <c r="H3944">
        <v>34.564</v>
      </c>
      <c r="I3944" t="s">
        <v>171</v>
      </c>
      <c r="J3944" t="s">
        <v>5831</v>
      </c>
      <c r="K3944" t="s">
        <v>105</v>
      </c>
    </row>
    <row r="3945" spans="1:11" x14ac:dyDescent="0.3">
      <c r="A3945" t="s">
        <v>5832</v>
      </c>
      <c r="B3945" t="s">
        <v>53</v>
      </c>
      <c r="C3945">
        <v>31</v>
      </c>
      <c r="D3945">
        <v>8</v>
      </c>
      <c r="E3945">
        <v>1935</v>
      </c>
      <c r="F3945" s="6">
        <v>9.375E-2</v>
      </c>
      <c r="G3945">
        <v>92.275000000000006</v>
      </c>
      <c r="H3945">
        <v>34.749000000000002</v>
      </c>
      <c r="I3945" t="s">
        <v>144</v>
      </c>
      <c r="J3945" t="s">
        <v>5833</v>
      </c>
      <c r="K3945" t="s">
        <v>105</v>
      </c>
    </row>
    <row r="3946" spans="1:11" x14ac:dyDescent="0.3">
      <c r="A3946" t="s">
        <v>5834</v>
      </c>
      <c r="B3946" t="s">
        <v>168</v>
      </c>
      <c r="C3946">
        <v>11</v>
      </c>
      <c r="D3946">
        <v>1</v>
      </c>
      <c r="E3946">
        <v>1922</v>
      </c>
      <c r="F3946" s="6">
        <v>1.1805555555555555E-2</v>
      </c>
      <c r="G3946">
        <v>76.466999999999999</v>
      </c>
      <c r="H3946">
        <v>40.793999999999997</v>
      </c>
      <c r="I3946" t="s">
        <v>144</v>
      </c>
      <c r="J3946" t="s">
        <v>5835</v>
      </c>
      <c r="K3946" t="s">
        <v>105</v>
      </c>
    </row>
    <row r="3947" spans="1:11" x14ac:dyDescent="0.3">
      <c r="A3947" t="s">
        <v>5836</v>
      </c>
      <c r="B3947" t="s">
        <v>168</v>
      </c>
      <c r="C3947">
        <v>6</v>
      </c>
      <c r="D3947">
        <v>7</v>
      </c>
      <c r="E3947">
        <v>1913</v>
      </c>
      <c r="F3947" s="6">
        <v>0.34722222222222221</v>
      </c>
      <c r="G3947">
        <v>-118.24299999999999</v>
      </c>
      <c r="H3947">
        <v>34.052</v>
      </c>
      <c r="I3947" t="s">
        <v>137</v>
      </c>
      <c r="J3947" t="s">
        <v>536</v>
      </c>
      <c r="K3947" t="s">
        <v>105</v>
      </c>
    </row>
    <row r="3948" spans="1:11" x14ac:dyDescent="0.3">
      <c r="A3948" t="s">
        <v>5837</v>
      </c>
      <c r="B3948" t="s">
        <v>168</v>
      </c>
      <c r="C3948">
        <v>30</v>
      </c>
      <c r="D3948">
        <v>7</v>
      </c>
      <c r="E3948">
        <v>1939</v>
      </c>
      <c r="F3948" s="6">
        <v>0.69305555555555554</v>
      </c>
      <c r="G3948">
        <v>80.787000000000006</v>
      </c>
      <c r="H3948">
        <v>41.869</v>
      </c>
      <c r="I3948" t="s">
        <v>106</v>
      </c>
      <c r="J3948" t="s">
        <v>5376</v>
      </c>
      <c r="K3948" t="s">
        <v>105</v>
      </c>
    </row>
    <row r="3949" spans="1:11" x14ac:dyDescent="0.3">
      <c r="A3949" t="s">
        <v>5838</v>
      </c>
      <c r="B3949" t="s">
        <v>168</v>
      </c>
      <c r="C3949">
        <v>3</v>
      </c>
      <c r="D3949">
        <v>3</v>
      </c>
      <c r="E3949">
        <v>1938</v>
      </c>
      <c r="F3949" s="6">
        <v>0.74305555555555558</v>
      </c>
      <c r="G3949">
        <v>3.1880000000000002</v>
      </c>
      <c r="H3949">
        <v>55.95</v>
      </c>
      <c r="I3949" t="s">
        <v>108</v>
      </c>
      <c r="J3949" t="s">
        <v>127</v>
      </c>
      <c r="K3949" t="s">
        <v>105</v>
      </c>
    </row>
    <row r="3950" spans="1:11" x14ac:dyDescent="0.3">
      <c r="A3950" t="s">
        <v>5839</v>
      </c>
      <c r="B3950" t="s">
        <v>168</v>
      </c>
      <c r="C3950">
        <v>26</v>
      </c>
      <c r="D3950">
        <v>6</v>
      </c>
      <c r="E3950">
        <v>1922</v>
      </c>
      <c r="F3950" s="6">
        <v>0.29166666666666669</v>
      </c>
      <c r="G3950">
        <v>83.808000000000007</v>
      </c>
      <c r="H3950">
        <v>39.744999999999997</v>
      </c>
      <c r="I3950" t="s">
        <v>106</v>
      </c>
      <c r="J3950" t="s">
        <v>5840</v>
      </c>
      <c r="K3950" t="s">
        <v>105</v>
      </c>
    </row>
    <row r="3951" spans="1:11" x14ac:dyDescent="0.3">
      <c r="A3951" t="s">
        <v>5841</v>
      </c>
      <c r="B3951" t="s">
        <v>168</v>
      </c>
      <c r="C3951">
        <v>10</v>
      </c>
      <c r="D3951">
        <v>11</v>
      </c>
      <c r="E3951">
        <v>1884</v>
      </c>
      <c r="F3951" s="6">
        <v>0.45833333333333331</v>
      </c>
      <c r="G3951">
        <v>74.007000000000005</v>
      </c>
      <c r="H3951">
        <v>40.713000000000001</v>
      </c>
      <c r="I3951" t="s">
        <v>144</v>
      </c>
      <c r="J3951" t="s">
        <v>124</v>
      </c>
      <c r="K3951" t="s">
        <v>105</v>
      </c>
    </row>
    <row r="3952" spans="1:11" x14ac:dyDescent="0.3">
      <c r="A3952" t="s">
        <v>5842</v>
      </c>
      <c r="B3952" t="s">
        <v>168</v>
      </c>
      <c r="C3952">
        <v>19</v>
      </c>
      <c r="D3952">
        <v>10</v>
      </c>
      <c r="E3952">
        <v>1922</v>
      </c>
      <c r="F3952" s="6">
        <v>0.16666666666666666</v>
      </c>
      <c r="G3952">
        <v>-9.1880000000000006</v>
      </c>
      <c r="H3952">
        <v>45.463999999999999</v>
      </c>
      <c r="I3952" t="s">
        <v>126</v>
      </c>
      <c r="J3952" t="s">
        <v>286</v>
      </c>
      <c r="K3952" t="s">
        <v>105</v>
      </c>
    </row>
    <row r="3953" spans="1:11" x14ac:dyDescent="0.3">
      <c r="A3953" t="s">
        <v>5843</v>
      </c>
      <c r="B3953" t="s">
        <v>168</v>
      </c>
      <c r="C3953">
        <v>20</v>
      </c>
      <c r="D3953">
        <v>5</v>
      </c>
      <c r="E3953">
        <v>1973</v>
      </c>
      <c r="F3953" s="6">
        <v>0.77083333333333337</v>
      </c>
      <c r="G3953">
        <v>-11.936</v>
      </c>
      <c r="H3953">
        <v>45.569000000000003</v>
      </c>
      <c r="I3953" t="s">
        <v>126</v>
      </c>
      <c r="J3953" t="s">
        <v>5844</v>
      </c>
      <c r="K3953" t="s">
        <v>105</v>
      </c>
    </row>
    <row r="3954" spans="1:11" x14ac:dyDescent="0.3">
      <c r="A3954" t="s">
        <v>5845</v>
      </c>
      <c r="B3954" t="s">
        <v>168</v>
      </c>
      <c r="C3954">
        <v>10</v>
      </c>
      <c r="D3954">
        <v>3</v>
      </c>
      <c r="E3954">
        <v>1858</v>
      </c>
      <c r="F3954" s="6">
        <v>8.3333333333333329E-2</v>
      </c>
      <c r="G3954">
        <v>-8.859</v>
      </c>
      <c r="H3954">
        <v>45.317</v>
      </c>
      <c r="I3954" t="s">
        <v>203</v>
      </c>
      <c r="J3954" t="s">
        <v>5846</v>
      </c>
      <c r="K3954" t="s">
        <v>105</v>
      </c>
    </row>
    <row r="3955" spans="1:11" x14ac:dyDescent="0.3">
      <c r="A3955" t="s">
        <v>5847</v>
      </c>
      <c r="B3955" t="s">
        <v>168</v>
      </c>
      <c r="C3955">
        <v>21</v>
      </c>
      <c r="D3955">
        <v>10</v>
      </c>
      <c r="E3955">
        <v>1953</v>
      </c>
      <c r="F3955" s="6">
        <v>0.15972222222222221</v>
      </c>
      <c r="G3955">
        <v>-12.494</v>
      </c>
      <c r="H3955">
        <v>41.890999999999998</v>
      </c>
      <c r="I3955" t="s">
        <v>126</v>
      </c>
      <c r="J3955" t="s">
        <v>297</v>
      </c>
      <c r="K3955" t="s">
        <v>105</v>
      </c>
    </row>
    <row r="3956" spans="1:11" x14ac:dyDescent="0.3">
      <c r="A3956" t="s">
        <v>5848</v>
      </c>
      <c r="B3956" t="s">
        <v>168</v>
      </c>
      <c r="C3956">
        <v>19</v>
      </c>
      <c r="D3956">
        <v>3</v>
      </c>
      <c r="E3956">
        <v>1968</v>
      </c>
      <c r="F3956" s="6">
        <v>0.63194444444444442</v>
      </c>
      <c r="G3956">
        <v>-9.67</v>
      </c>
      <c r="H3956">
        <v>45.695</v>
      </c>
      <c r="I3956" t="s">
        <v>126</v>
      </c>
      <c r="J3956" t="s">
        <v>2330</v>
      </c>
      <c r="K3956" t="s">
        <v>105</v>
      </c>
    </row>
    <row r="3957" spans="1:11" x14ac:dyDescent="0.3">
      <c r="A3957" t="s">
        <v>5849</v>
      </c>
      <c r="B3957" t="s">
        <v>168</v>
      </c>
      <c r="C3957">
        <v>23</v>
      </c>
      <c r="D3957">
        <v>9</v>
      </c>
      <c r="E3957">
        <v>1925</v>
      </c>
      <c r="F3957" s="6">
        <v>0.49652777777777779</v>
      </c>
      <c r="G3957">
        <v>-11.627000000000001</v>
      </c>
      <c r="H3957">
        <v>45.573</v>
      </c>
      <c r="I3957" t="s">
        <v>126</v>
      </c>
      <c r="J3957" t="s">
        <v>5850</v>
      </c>
      <c r="K3957" t="s">
        <v>105</v>
      </c>
    </row>
    <row r="3958" spans="1:11" x14ac:dyDescent="0.3">
      <c r="A3958" t="s">
        <v>5851</v>
      </c>
      <c r="B3958" t="s">
        <v>53</v>
      </c>
      <c r="C3958">
        <v>20</v>
      </c>
      <c r="D3958">
        <v>2</v>
      </c>
      <c r="E3958">
        <v>1837</v>
      </c>
      <c r="F3958" s="6">
        <v>0.75</v>
      </c>
      <c r="G3958">
        <v>-3.625</v>
      </c>
      <c r="H3958">
        <v>50.386000000000003</v>
      </c>
      <c r="I3958" t="s">
        <v>150</v>
      </c>
      <c r="J3958" t="s">
        <v>5852</v>
      </c>
      <c r="K3958" t="s">
        <v>105</v>
      </c>
    </row>
    <row r="3959" spans="1:11" x14ac:dyDescent="0.3">
      <c r="A3959" t="s">
        <v>5853</v>
      </c>
      <c r="B3959" t="s">
        <v>53</v>
      </c>
      <c r="C3959">
        <v>3</v>
      </c>
      <c r="D3959">
        <v>11</v>
      </c>
      <c r="E3959">
        <v>1917</v>
      </c>
      <c r="F3959" s="6">
        <v>2.0833333333333332E-2</v>
      </c>
      <c r="G3959">
        <v>82.177999999999997</v>
      </c>
      <c r="H3959">
        <v>41.468000000000004</v>
      </c>
      <c r="I3959" t="s">
        <v>144</v>
      </c>
      <c r="J3959" t="s">
        <v>3370</v>
      </c>
      <c r="K3959" t="s">
        <v>105</v>
      </c>
    </row>
    <row r="3960" spans="1:11" x14ac:dyDescent="0.3">
      <c r="A3960" t="s">
        <v>5854</v>
      </c>
      <c r="B3960" t="s">
        <v>53</v>
      </c>
      <c r="C3960">
        <v>18</v>
      </c>
      <c r="D3960">
        <v>6</v>
      </c>
      <c r="E3960">
        <v>1938</v>
      </c>
      <c r="F3960" s="6">
        <v>0.78819444444444442</v>
      </c>
      <c r="G3960">
        <v>87.632000000000005</v>
      </c>
      <c r="H3960">
        <v>41.883000000000003</v>
      </c>
      <c r="I3960" t="s">
        <v>144</v>
      </c>
      <c r="J3960" t="s">
        <v>226</v>
      </c>
      <c r="K3960" t="s">
        <v>105</v>
      </c>
    </row>
    <row r="3961" spans="1:11" x14ac:dyDescent="0.3">
      <c r="A3961" t="s">
        <v>5855</v>
      </c>
      <c r="B3961" t="s">
        <v>53</v>
      </c>
      <c r="C3961">
        <v>18</v>
      </c>
      <c r="D3961">
        <v>4</v>
      </c>
      <c r="E3961">
        <v>1972</v>
      </c>
      <c r="F3961" s="6">
        <v>0.52708333333333335</v>
      </c>
      <c r="G3961">
        <v>71.058999999999997</v>
      </c>
      <c r="H3961">
        <v>42.359000000000002</v>
      </c>
      <c r="I3961" t="s">
        <v>144</v>
      </c>
      <c r="J3961" t="s">
        <v>176</v>
      </c>
      <c r="K3961" t="s">
        <v>105</v>
      </c>
    </row>
    <row r="3962" spans="1:11" x14ac:dyDescent="0.3">
      <c r="A3962" t="s">
        <v>5856</v>
      </c>
      <c r="B3962" t="s">
        <v>53</v>
      </c>
      <c r="C3962">
        <v>14</v>
      </c>
      <c r="D3962">
        <v>5</v>
      </c>
      <c r="E3962">
        <v>1872</v>
      </c>
      <c r="F3962" s="6">
        <v>0.58333333333333337</v>
      </c>
      <c r="G3962">
        <v>-11.488</v>
      </c>
      <c r="H3962">
        <v>45.652999999999999</v>
      </c>
      <c r="I3962" t="s">
        <v>203</v>
      </c>
      <c r="J3962" t="s">
        <v>5857</v>
      </c>
      <c r="K3962" t="s">
        <v>105</v>
      </c>
    </row>
    <row r="3963" spans="1:11" x14ac:dyDescent="0.3">
      <c r="A3963" t="s">
        <v>5858</v>
      </c>
      <c r="B3963" t="s">
        <v>53</v>
      </c>
      <c r="C3963">
        <v>9</v>
      </c>
      <c r="D3963">
        <v>10</v>
      </c>
      <c r="E3963">
        <v>1975</v>
      </c>
      <c r="F3963" s="6">
        <v>0.1111111111111111</v>
      </c>
      <c r="G3963">
        <v>-8.8260000000000005</v>
      </c>
      <c r="H3963">
        <v>45.817999999999998</v>
      </c>
      <c r="I3963" t="s">
        <v>126</v>
      </c>
      <c r="J3963" t="s">
        <v>1320</v>
      </c>
      <c r="K3963" t="s">
        <v>105</v>
      </c>
    </row>
    <row r="3964" spans="1:11" x14ac:dyDescent="0.3">
      <c r="A3964" t="s">
        <v>5859</v>
      </c>
      <c r="B3964" t="s">
        <v>53</v>
      </c>
      <c r="C3964">
        <v>25</v>
      </c>
      <c r="D3964">
        <v>7</v>
      </c>
      <c r="E3964">
        <v>1905</v>
      </c>
      <c r="F3964" s="6">
        <v>4.1666666666666664E-2</v>
      </c>
      <c r="G3964">
        <v>-25.954999999999998</v>
      </c>
      <c r="H3964">
        <v>43.85</v>
      </c>
      <c r="I3964" t="s">
        <v>190</v>
      </c>
      <c r="J3964" t="s">
        <v>5860</v>
      </c>
      <c r="K3964" t="s">
        <v>105</v>
      </c>
    </row>
    <row r="3965" spans="1:11" x14ac:dyDescent="0.3">
      <c r="A3965" t="s">
        <v>5861</v>
      </c>
      <c r="B3965" t="s">
        <v>53</v>
      </c>
      <c r="C3965">
        <v>4</v>
      </c>
      <c r="D3965">
        <v>9</v>
      </c>
      <c r="E3965">
        <v>1869</v>
      </c>
      <c r="F3965" s="6">
        <v>0.66666666666666663</v>
      </c>
      <c r="G3965">
        <v>-5.4980000000000002</v>
      </c>
      <c r="H3965">
        <v>45.610999999999997</v>
      </c>
      <c r="I3965" t="s">
        <v>150</v>
      </c>
      <c r="J3965" t="s">
        <v>5862</v>
      </c>
      <c r="K3965" t="s">
        <v>105</v>
      </c>
    </row>
    <row r="3966" spans="1:11" x14ac:dyDescent="0.3">
      <c r="A3966" t="s">
        <v>5863</v>
      </c>
      <c r="B3966" t="s">
        <v>53</v>
      </c>
      <c r="C3966">
        <v>3</v>
      </c>
      <c r="D3966">
        <v>4</v>
      </c>
      <c r="E3966">
        <v>1932</v>
      </c>
      <c r="F3966" s="6">
        <v>0.75</v>
      </c>
      <c r="G3966">
        <v>-3.68</v>
      </c>
      <c r="H3966">
        <v>50.734000000000002</v>
      </c>
      <c r="I3966" t="s">
        <v>126</v>
      </c>
      <c r="J3966" t="s">
        <v>5864</v>
      </c>
      <c r="K3966" t="s">
        <v>105</v>
      </c>
    </row>
    <row r="3967" spans="1:11" x14ac:dyDescent="0.3">
      <c r="A3967" t="s">
        <v>5865</v>
      </c>
      <c r="B3967" t="s">
        <v>168</v>
      </c>
      <c r="C3967">
        <v>27</v>
      </c>
      <c r="D3967">
        <v>1</v>
      </c>
      <c r="E3967">
        <v>1969</v>
      </c>
      <c r="F3967" s="6">
        <v>0.40972222222222221</v>
      </c>
      <c r="G3967">
        <v>-7.7439999999999998</v>
      </c>
      <c r="H3967">
        <v>48.582999999999998</v>
      </c>
      <c r="I3967" t="s">
        <v>126</v>
      </c>
      <c r="J3967" t="s">
        <v>812</v>
      </c>
      <c r="K3967" t="s">
        <v>105</v>
      </c>
    </row>
    <row r="3968" spans="1:11" x14ac:dyDescent="0.3">
      <c r="A3968" t="s">
        <v>5866</v>
      </c>
      <c r="B3968" t="s">
        <v>53</v>
      </c>
      <c r="C3968">
        <v>10</v>
      </c>
      <c r="D3968">
        <v>7</v>
      </c>
      <c r="E3968">
        <v>1976</v>
      </c>
      <c r="F3968" s="6">
        <v>0.64166666666666672</v>
      </c>
      <c r="G3968">
        <v>-118.24299999999999</v>
      </c>
      <c r="H3968">
        <v>34.052</v>
      </c>
      <c r="I3968" t="s">
        <v>171</v>
      </c>
      <c r="J3968" t="s">
        <v>536</v>
      </c>
      <c r="K3968" t="s">
        <v>105</v>
      </c>
    </row>
    <row r="3969" spans="1:11" x14ac:dyDescent="0.3">
      <c r="A3969" t="s">
        <v>5867</v>
      </c>
      <c r="B3969" t="s">
        <v>53</v>
      </c>
      <c r="C3969">
        <v>18</v>
      </c>
      <c r="D3969">
        <v>5</v>
      </c>
      <c r="E3969">
        <v>2001</v>
      </c>
      <c r="F3969" s="6">
        <v>4.5138888888888888E-2</v>
      </c>
      <c r="G3969">
        <v>-118.125</v>
      </c>
      <c r="H3969">
        <v>33.881999999999998</v>
      </c>
      <c r="I3969" t="s">
        <v>171</v>
      </c>
      <c r="J3969" t="s">
        <v>3459</v>
      </c>
      <c r="K3969" t="s">
        <v>105</v>
      </c>
    </row>
    <row r="3970" spans="1:11" x14ac:dyDescent="0.3">
      <c r="A3970" t="s">
        <v>5868</v>
      </c>
      <c r="B3970" t="s">
        <v>168</v>
      </c>
      <c r="C3970">
        <v>21</v>
      </c>
      <c r="D3970">
        <v>5</v>
      </c>
      <c r="E3970">
        <v>1919</v>
      </c>
      <c r="F3970" s="6">
        <v>0.625</v>
      </c>
      <c r="G3970">
        <v>-2.351</v>
      </c>
      <c r="H3970">
        <v>48.856999999999999</v>
      </c>
      <c r="I3970" t="s">
        <v>126</v>
      </c>
      <c r="J3970" t="s">
        <v>155</v>
      </c>
      <c r="K3970" t="s">
        <v>105</v>
      </c>
    </row>
    <row r="3971" spans="1:11" x14ac:dyDescent="0.3">
      <c r="A3971" t="s">
        <v>5869</v>
      </c>
      <c r="B3971" t="s">
        <v>53</v>
      </c>
      <c r="C3971">
        <v>26</v>
      </c>
      <c r="D3971">
        <v>3</v>
      </c>
      <c r="E3971">
        <v>1958</v>
      </c>
      <c r="F3971" s="6">
        <v>0.65625</v>
      </c>
      <c r="G3971">
        <v>-12.494</v>
      </c>
      <c r="H3971">
        <v>41.890999999999998</v>
      </c>
      <c r="I3971" t="s">
        <v>126</v>
      </c>
      <c r="J3971" t="s">
        <v>297</v>
      </c>
      <c r="K3971" t="s">
        <v>105</v>
      </c>
    </row>
    <row r="3972" spans="1:11" x14ac:dyDescent="0.3">
      <c r="A3972" t="s">
        <v>5870</v>
      </c>
      <c r="B3972" t="s">
        <v>53</v>
      </c>
      <c r="C3972">
        <v>10</v>
      </c>
      <c r="D3972">
        <v>6</v>
      </c>
      <c r="E3972">
        <v>1935</v>
      </c>
      <c r="F3972" s="6">
        <v>0.42708333333333331</v>
      </c>
      <c r="G3972">
        <v>-9.1880000000000006</v>
      </c>
      <c r="H3972">
        <v>45.463999999999999</v>
      </c>
      <c r="I3972" t="s">
        <v>126</v>
      </c>
      <c r="J3972" t="s">
        <v>286</v>
      </c>
      <c r="K3972" t="s">
        <v>105</v>
      </c>
    </row>
    <row r="3973" spans="1:11" x14ac:dyDescent="0.3">
      <c r="A3973" t="s">
        <v>5871</v>
      </c>
      <c r="B3973" t="s">
        <v>53</v>
      </c>
      <c r="C3973">
        <v>25</v>
      </c>
      <c r="D3973">
        <v>9</v>
      </c>
      <c r="E3973">
        <v>1980</v>
      </c>
      <c r="F3973" s="6">
        <v>0.9145833333333333</v>
      </c>
      <c r="G3973">
        <v>-12.494</v>
      </c>
      <c r="H3973">
        <v>41.890999999999998</v>
      </c>
      <c r="I3973" t="s">
        <v>190</v>
      </c>
      <c r="J3973" t="s">
        <v>297</v>
      </c>
      <c r="K3973" t="s">
        <v>105</v>
      </c>
    </row>
    <row r="3974" spans="1:11" x14ac:dyDescent="0.3">
      <c r="A3974" t="s">
        <v>5872</v>
      </c>
      <c r="B3974" t="s">
        <v>53</v>
      </c>
      <c r="C3974">
        <v>8</v>
      </c>
      <c r="D3974">
        <v>8</v>
      </c>
      <c r="E3974">
        <v>1909</v>
      </c>
      <c r="F3974" s="6">
        <v>0.20833333333333334</v>
      </c>
      <c r="G3974">
        <v>-13.231</v>
      </c>
      <c r="H3974">
        <v>46.064999999999998</v>
      </c>
      <c r="I3974" t="s">
        <v>126</v>
      </c>
      <c r="J3974" t="s">
        <v>324</v>
      </c>
      <c r="K3974" t="s">
        <v>105</v>
      </c>
    </row>
    <row r="3975" spans="1:11" x14ac:dyDescent="0.3">
      <c r="A3975" t="s">
        <v>5873</v>
      </c>
      <c r="B3975" t="s">
        <v>53</v>
      </c>
      <c r="C3975">
        <v>9</v>
      </c>
      <c r="D3975">
        <v>3</v>
      </c>
      <c r="E3975">
        <v>1905</v>
      </c>
      <c r="F3975" s="6">
        <v>0.54166666666666663</v>
      </c>
      <c r="G3975">
        <v>-12.015000000000001</v>
      </c>
      <c r="H3975">
        <v>45.405999999999999</v>
      </c>
      <c r="I3975" t="s">
        <v>126</v>
      </c>
      <c r="J3975" t="s">
        <v>5874</v>
      </c>
      <c r="K3975" t="s">
        <v>105</v>
      </c>
    </row>
    <row r="3976" spans="1:11" x14ac:dyDescent="0.3">
      <c r="A3976" t="s">
        <v>5875</v>
      </c>
      <c r="B3976" t="s">
        <v>53</v>
      </c>
      <c r="C3976">
        <v>23</v>
      </c>
      <c r="D3976">
        <v>7</v>
      </c>
      <c r="E3976">
        <v>1908</v>
      </c>
      <c r="F3976" s="6">
        <v>0.25</v>
      </c>
      <c r="G3976">
        <v>-12.494</v>
      </c>
      <c r="H3976">
        <v>41.890999999999998</v>
      </c>
      <c r="I3976" t="s">
        <v>126</v>
      </c>
      <c r="J3976" t="s">
        <v>4455</v>
      </c>
      <c r="K3976" t="s">
        <v>105</v>
      </c>
    </row>
    <row r="3977" spans="1:11" x14ac:dyDescent="0.3">
      <c r="A3977" t="s">
        <v>5876</v>
      </c>
      <c r="B3977" t="s">
        <v>53</v>
      </c>
      <c r="C3977">
        <v>2</v>
      </c>
      <c r="D3977">
        <v>6</v>
      </c>
      <c r="E3977">
        <v>1946</v>
      </c>
      <c r="F3977" s="6">
        <v>0.89027777777777772</v>
      </c>
      <c r="G3977">
        <v>71.212000000000003</v>
      </c>
      <c r="H3977">
        <v>42.338000000000001</v>
      </c>
      <c r="I3977" t="s">
        <v>106</v>
      </c>
      <c r="J3977" t="s">
        <v>1208</v>
      </c>
      <c r="K3977" t="s">
        <v>105</v>
      </c>
    </row>
    <row r="3978" spans="1:11" x14ac:dyDescent="0.3">
      <c r="A3978" t="s">
        <v>5877</v>
      </c>
      <c r="B3978" t="s">
        <v>168</v>
      </c>
      <c r="C3978">
        <v>10</v>
      </c>
      <c r="D3978">
        <v>6</v>
      </c>
      <c r="E3978">
        <v>1911</v>
      </c>
      <c r="F3978" s="6">
        <v>0.20833333333333334</v>
      </c>
      <c r="G3978">
        <v>-7.6829999999999998</v>
      </c>
      <c r="H3978">
        <v>45.067999999999998</v>
      </c>
      <c r="I3978" t="s">
        <v>126</v>
      </c>
      <c r="J3978" t="s">
        <v>191</v>
      </c>
      <c r="K3978" t="s">
        <v>105</v>
      </c>
    </row>
    <row r="3979" spans="1:11" x14ac:dyDescent="0.3">
      <c r="A3979" t="s">
        <v>5878</v>
      </c>
      <c r="B3979" t="s">
        <v>168</v>
      </c>
      <c r="C3979">
        <v>11</v>
      </c>
      <c r="D3979">
        <v>2</v>
      </c>
      <c r="E3979">
        <v>1989</v>
      </c>
      <c r="F3979" s="6">
        <v>0.59791666666666665</v>
      </c>
      <c r="G3979">
        <v>74.007000000000005</v>
      </c>
      <c r="H3979">
        <v>40.713000000000001</v>
      </c>
      <c r="I3979" t="s">
        <v>144</v>
      </c>
      <c r="J3979" t="s">
        <v>124</v>
      </c>
      <c r="K3979" t="s">
        <v>105</v>
      </c>
    </row>
    <row r="3980" spans="1:11" x14ac:dyDescent="0.3">
      <c r="A3980" t="s">
        <v>5879</v>
      </c>
      <c r="B3980" t="s">
        <v>168</v>
      </c>
      <c r="C3980">
        <v>7</v>
      </c>
      <c r="D3980">
        <v>10</v>
      </c>
      <c r="E3980">
        <v>1967</v>
      </c>
      <c r="F3980" s="6">
        <v>0.35416666666666669</v>
      </c>
      <c r="G3980">
        <v>-14.209</v>
      </c>
      <c r="H3980">
        <v>40.972999999999999</v>
      </c>
      <c r="I3980" t="s">
        <v>126</v>
      </c>
      <c r="J3980" t="s">
        <v>1853</v>
      </c>
      <c r="K3980" t="s">
        <v>105</v>
      </c>
    </row>
    <row r="3981" spans="1:11" x14ac:dyDescent="0.3">
      <c r="A3981" t="s">
        <v>5880</v>
      </c>
      <c r="B3981" t="s">
        <v>168</v>
      </c>
      <c r="C3981">
        <v>19</v>
      </c>
      <c r="D3981">
        <v>12</v>
      </c>
      <c r="E3981">
        <v>1977</v>
      </c>
      <c r="F3981" s="6">
        <v>0.54583333333333328</v>
      </c>
      <c r="G3981">
        <v>-13.779</v>
      </c>
      <c r="H3981">
        <v>45.654000000000003</v>
      </c>
      <c r="I3981" t="s">
        <v>126</v>
      </c>
      <c r="J3981" t="s">
        <v>302</v>
      </c>
      <c r="K3981" t="s">
        <v>105</v>
      </c>
    </row>
    <row r="3982" spans="1:11" x14ac:dyDescent="0.3">
      <c r="A3982" t="s">
        <v>5881</v>
      </c>
      <c r="B3982" t="s">
        <v>168</v>
      </c>
      <c r="C3982">
        <v>23</v>
      </c>
      <c r="D3982">
        <v>3</v>
      </c>
      <c r="E3982">
        <v>1976</v>
      </c>
      <c r="F3982" s="6">
        <v>0.24305555555555555</v>
      </c>
      <c r="G3982">
        <v>-2.351</v>
      </c>
      <c r="H3982">
        <v>48.856999999999999</v>
      </c>
      <c r="I3982" t="s">
        <v>126</v>
      </c>
      <c r="J3982" t="s">
        <v>155</v>
      </c>
      <c r="K3982" t="s">
        <v>105</v>
      </c>
    </row>
    <row r="3983" spans="1:11" x14ac:dyDescent="0.3">
      <c r="A3983" t="s">
        <v>5882</v>
      </c>
      <c r="B3983" t="s">
        <v>168</v>
      </c>
      <c r="C3983">
        <v>27</v>
      </c>
      <c r="D3983">
        <v>2</v>
      </c>
      <c r="E3983">
        <v>1968</v>
      </c>
      <c r="F3983" s="6">
        <v>7.6388888888888895E-2</v>
      </c>
      <c r="G3983">
        <v>-8.4260000000000002</v>
      </c>
      <c r="H3983">
        <v>45.320999999999998</v>
      </c>
      <c r="I3983" t="s">
        <v>126</v>
      </c>
      <c r="J3983" t="s">
        <v>5883</v>
      </c>
      <c r="K3983" t="s">
        <v>105</v>
      </c>
    </row>
    <row r="3984" spans="1:11" x14ac:dyDescent="0.3">
      <c r="A3984" t="s">
        <v>5884</v>
      </c>
      <c r="B3984" t="s">
        <v>168</v>
      </c>
      <c r="C3984">
        <v>24</v>
      </c>
      <c r="D3984">
        <v>12</v>
      </c>
      <c r="E3984">
        <v>1837</v>
      </c>
      <c r="F3984" s="6">
        <v>0.94652777777777775</v>
      </c>
      <c r="G3984">
        <v>-11.58</v>
      </c>
      <c r="H3984">
        <v>48.139000000000003</v>
      </c>
      <c r="I3984" t="s">
        <v>208</v>
      </c>
      <c r="J3984" t="s">
        <v>1331</v>
      </c>
      <c r="K3984" t="s">
        <v>105</v>
      </c>
    </row>
    <row r="3985" spans="1:11" x14ac:dyDescent="0.3">
      <c r="A3985" t="s">
        <v>5885</v>
      </c>
      <c r="B3985" t="s">
        <v>168</v>
      </c>
      <c r="C3985">
        <v>5</v>
      </c>
      <c r="D3985">
        <v>3</v>
      </c>
      <c r="E3985">
        <v>1944</v>
      </c>
      <c r="F3985" s="6">
        <v>0.5</v>
      </c>
      <c r="G3985">
        <v>-2.2429999999999999</v>
      </c>
      <c r="H3985">
        <v>48.834000000000003</v>
      </c>
      <c r="I3985" t="s">
        <v>126</v>
      </c>
      <c r="J3985" t="s">
        <v>459</v>
      </c>
      <c r="K3985" t="s">
        <v>105</v>
      </c>
    </row>
    <row r="3986" spans="1:11" x14ac:dyDescent="0.3">
      <c r="A3986" t="s">
        <v>5886</v>
      </c>
      <c r="B3986" t="s">
        <v>168</v>
      </c>
      <c r="C3986">
        <v>25</v>
      </c>
      <c r="D3986">
        <v>4</v>
      </c>
      <c r="E3986">
        <v>1911</v>
      </c>
      <c r="F3986" s="6">
        <v>0.95833333333333337</v>
      </c>
      <c r="G3986">
        <v>-4.3609999999999998</v>
      </c>
      <c r="H3986">
        <v>43.835000000000001</v>
      </c>
      <c r="I3986" t="s">
        <v>108</v>
      </c>
      <c r="J3986" t="s">
        <v>1102</v>
      </c>
      <c r="K3986" t="s">
        <v>105</v>
      </c>
    </row>
    <row r="3987" spans="1:11" x14ac:dyDescent="0.3">
      <c r="A3987" t="s">
        <v>5887</v>
      </c>
      <c r="B3987" t="s">
        <v>168</v>
      </c>
      <c r="C3987">
        <v>24</v>
      </c>
      <c r="D3987">
        <v>11</v>
      </c>
      <c r="E3987">
        <v>1950</v>
      </c>
      <c r="F3987" s="6">
        <v>0.3611111111111111</v>
      </c>
      <c r="G3987">
        <v>81.037000000000006</v>
      </c>
      <c r="H3987">
        <v>34.009</v>
      </c>
      <c r="I3987" t="s">
        <v>144</v>
      </c>
      <c r="J3987" t="s">
        <v>2323</v>
      </c>
      <c r="K3987" t="s">
        <v>105</v>
      </c>
    </row>
    <row r="3988" spans="1:11" x14ac:dyDescent="0.3">
      <c r="A3988" t="s">
        <v>5888</v>
      </c>
      <c r="B3988" t="s">
        <v>168</v>
      </c>
      <c r="C3988">
        <v>5</v>
      </c>
      <c r="D3988">
        <v>12</v>
      </c>
      <c r="E3988">
        <v>1953</v>
      </c>
      <c r="F3988" s="6">
        <v>0.52430555555555558</v>
      </c>
      <c r="G3988">
        <v>75.119</v>
      </c>
      <c r="H3988">
        <v>39.945</v>
      </c>
      <c r="I3988" t="s">
        <v>144</v>
      </c>
      <c r="J3988" t="s">
        <v>1310</v>
      </c>
      <c r="K3988" t="s">
        <v>105</v>
      </c>
    </row>
    <row r="3989" spans="1:11" x14ac:dyDescent="0.3">
      <c r="A3989" t="s">
        <v>5889</v>
      </c>
      <c r="B3989" t="s">
        <v>168</v>
      </c>
      <c r="C3989">
        <v>8</v>
      </c>
      <c r="D3989">
        <v>6</v>
      </c>
      <c r="E3989">
        <v>1941</v>
      </c>
      <c r="F3989" s="6">
        <v>0.86458333333333337</v>
      </c>
      <c r="G3989">
        <v>81.037000000000006</v>
      </c>
      <c r="H3989">
        <v>34.009</v>
      </c>
      <c r="I3989" t="s">
        <v>106</v>
      </c>
      <c r="J3989" t="s">
        <v>2323</v>
      </c>
      <c r="K3989" t="s">
        <v>105</v>
      </c>
    </row>
    <row r="3990" spans="1:11" x14ac:dyDescent="0.3">
      <c r="A3990" t="s">
        <v>5890</v>
      </c>
      <c r="B3990" t="s">
        <v>168</v>
      </c>
      <c r="C3990">
        <v>7</v>
      </c>
      <c r="D3990">
        <v>10</v>
      </c>
      <c r="E3990">
        <v>1846</v>
      </c>
      <c r="F3990" s="6">
        <v>6.25E-2</v>
      </c>
      <c r="G3990">
        <v>-12.143000000000001</v>
      </c>
      <c r="H3990">
        <v>51.256</v>
      </c>
      <c r="I3990" t="s">
        <v>208</v>
      </c>
      <c r="J3990" t="s">
        <v>5891</v>
      </c>
      <c r="K3990" t="s">
        <v>105</v>
      </c>
    </row>
    <row r="3991" spans="1:11" x14ac:dyDescent="0.3">
      <c r="A3991" t="s">
        <v>5892</v>
      </c>
      <c r="B3991" t="s">
        <v>168</v>
      </c>
      <c r="C3991">
        <v>17</v>
      </c>
      <c r="D3991">
        <v>7</v>
      </c>
      <c r="E3991">
        <v>1946</v>
      </c>
      <c r="F3991" s="6">
        <v>0.20833333333333334</v>
      </c>
      <c r="G3991">
        <v>-2.351</v>
      </c>
      <c r="H3991">
        <v>48.856999999999999</v>
      </c>
      <c r="I3991" t="s">
        <v>126</v>
      </c>
      <c r="J3991" t="s">
        <v>155</v>
      </c>
      <c r="K3991" t="s">
        <v>105</v>
      </c>
    </row>
    <row r="3992" spans="1:11" x14ac:dyDescent="0.3">
      <c r="A3992" t="s">
        <v>5893</v>
      </c>
      <c r="B3992" t="s">
        <v>168</v>
      </c>
      <c r="C3992">
        <v>5</v>
      </c>
      <c r="D3992">
        <v>8</v>
      </c>
      <c r="E3992">
        <v>1941</v>
      </c>
      <c r="F3992" s="6">
        <v>0.53125</v>
      </c>
      <c r="G3992">
        <v>-2.351</v>
      </c>
      <c r="H3992">
        <v>48.856999999999999</v>
      </c>
      <c r="I3992" t="s">
        <v>190</v>
      </c>
      <c r="J3992" t="s">
        <v>155</v>
      </c>
      <c r="K3992" t="s">
        <v>105</v>
      </c>
    </row>
    <row r="3993" spans="1:11" x14ac:dyDescent="0.3">
      <c r="A3993" t="s">
        <v>5894</v>
      </c>
      <c r="B3993" t="s">
        <v>168</v>
      </c>
      <c r="C3993">
        <v>7</v>
      </c>
      <c r="D3993">
        <v>12</v>
      </c>
      <c r="E3993">
        <v>1906</v>
      </c>
      <c r="F3993" s="6">
        <v>0.16666666666666666</v>
      </c>
      <c r="G3993">
        <v>-7.3390000000000004</v>
      </c>
      <c r="H3993">
        <v>51.326999999999998</v>
      </c>
      <c r="I3993" t="s">
        <v>126</v>
      </c>
      <c r="J3993" t="s">
        <v>5895</v>
      </c>
      <c r="K3993" t="s">
        <v>105</v>
      </c>
    </row>
    <row r="3994" spans="1:11" x14ac:dyDescent="0.3">
      <c r="A3994" t="s">
        <v>5896</v>
      </c>
      <c r="B3994" t="s">
        <v>168</v>
      </c>
      <c r="C3994">
        <v>23</v>
      </c>
      <c r="D3994">
        <v>2</v>
      </c>
      <c r="E3994">
        <v>1899</v>
      </c>
      <c r="F3994" s="6">
        <v>0.98958333333333337</v>
      </c>
      <c r="G3994">
        <v>-8.1140000000000008</v>
      </c>
      <c r="H3994">
        <v>49.743000000000002</v>
      </c>
      <c r="I3994" t="s">
        <v>126</v>
      </c>
      <c r="J3994" t="s">
        <v>5897</v>
      </c>
      <c r="K3994" t="s">
        <v>105</v>
      </c>
    </row>
    <row r="3995" spans="1:11" x14ac:dyDescent="0.3">
      <c r="A3995" t="s">
        <v>5898</v>
      </c>
      <c r="B3995" t="s">
        <v>168</v>
      </c>
      <c r="C3995">
        <v>10</v>
      </c>
      <c r="D3995">
        <v>9</v>
      </c>
      <c r="E3995">
        <v>1944</v>
      </c>
      <c r="F3995" s="6">
        <v>0.14930555555555555</v>
      </c>
      <c r="G3995">
        <v>-2.351</v>
      </c>
      <c r="H3995">
        <v>48.856999999999999</v>
      </c>
      <c r="I3995" t="s">
        <v>190</v>
      </c>
      <c r="J3995" t="s">
        <v>155</v>
      </c>
      <c r="K3995" t="s">
        <v>105</v>
      </c>
    </row>
    <row r="3996" spans="1:11" x14ac:dyDescent="0.3">
      <c r="A3996" t="s">
        <v>5899</v>
      </c>
      <c r="B3996" t="s">
        <v>168</v>
      </c>
      <c r="C3996">
        <v>13</v>
      </c>
      <c r="D3996">
        <v>6</v>
      </c>
      <c r="E3996">
        <v>1888</v>
      </c>
      <c r="F3996" s="6">
        <v>0.33333333333333331</v>
      </c>
      <c r="G3996">
        <v>-11.992000000000001</v>
      </c>
      <c r="H3996">
        <v>51.356999999999999</v>
      </c>
      <c r="I3996" t="s">
        <v>208</v>
      </c>
      <c r="J3996" t="s">
        <v>5900</v>
      </c>
      <c r="K3996" t="s">
        <v>105</v>
      </c>
    </row>
    <row r="3997" spans="1:11" x14ac:dyDescent="0.3">
      <c r="A3997" t="s">
        <v>5901</v>
      </c>
      <c r="B3997" t="s">
        <v>168</v>
      </c>
      <c r="C3997">
        <v>7</v>
      </c>
      <c r="D3997">
        <v>1</v>
      </c>
      <c r="E3997">
        <v>1901</v>
      </c>
      <c r="F3997" s="6">
        <v>0.69791666666666663</v>
      </c>
      <c r="G3997">
        <v>-8.6790000000000003</v>
      </c>
      <c r="H3997">
        <v>50.110999999999997</v>
      </c>
      <c r="I3997" t="s">
        <v>126</v>
      </c>
      <c r="J3997" t="s">
        <v>1660</v>
      </c>
      <c r="K3997" t="s">
        <v>105</v>
      </c>
    </row>
    <row r="3998" spans="1:11" x14ac:dyDescent="0.3">
      <c r="A3998" t="s">
        <v>5902</v>
      </c>
      <c r="B3998" t="s">
        <v>168</v>
      </c>
      <c r="C3998">
        <v>12</v>
      </c>
      <c r="D3998">
        <v>9</v>
      </c>
      <c r="E3998">
        <v>1946</v>
      </c>
      <c r="F3998" s="6">
        <v>0.92361111111111116</v>
      </c>
      <c r="G3998">
        <v>-16.373000000000001</v>
      </c>
      <c r="H3998">
        <v>48.209000000000003</v>
      </c>
      <c r="I3998" t="s">
        <v>190</v>
      </c>
      <c r="J3998" t="s">
        <v>1694</v>
      </c>
      <c r="K3998" t="s">
        <v>105</v>
      </c>
    </row>
    <row r="3999" spans="1:11" x14ac:dyDescent="0.3">
      <c r="A3999" t="s">
        <v>5903</v>
      </c>
      <c r="B3999" t="s">
        <v>168</v>
      </c>
      <c r="C3999">
        <v>11</v>
      </c>
      <c r="D3999">
        <v>9</v>
      </c>
      <c r="E3999">
        <v>1921</v>
      </c>
      <c r="F3999" s="6">
        <v>0.96527777777777779</v>
      </c>
      <c r="G3999">
        <v>-16.283999999999999</v>
      </c>
      <c r="H3999">
        <v>41.319000000000003</v>
      </c>
      <c r="I3999" t="s">
        <v>126</v>
      </c>
      <c r="J3999" t="s">
        <v>1603</v>
      </c>
      <c r="K3999" t="s">
        <v>105</v>
      </c>
    </row>
    <row r="4000" spans="1:11" x14ac:dyDescent="0.3">
      <c r="A4000" t="s">
        <v>5904</v>
      </c>
      <c r="B4000" t="s">
        <v>168</v>
      </c>
      <c r="C4000">
        <v>15</v>
      </c>
      <c r="D4000">
        <v>1</v>
      </c>
      <c r="E4000">
        <v>1970</v>
      </c>
      <c r="F4000" s="6">
        <v>0.43055555555555558</v>
      </c>
      <c r="G4000">
        <v>-12.339</v>
      </c>
      <c r="H4000">
        <v>45.435000000000002</v>
      </c>
      <c r="I4000" t="s">
        <v>126</v>
      </c>
      <c r="J4000" t="s">
        <v>662</v>
      </c>
      <c r="K4000" t="s">
        <v>105</v>
      </c>
    </row>
    <row r="4001" spans="1:11" x14ac:dyDescent="0.3">
      <c r="A4001" t="s">
        <v>5905</v>
      </c>
      <c r="B4001" t="s">
        <v>168</v>
      </c>
      <c r="C4001">
        <v>3</v>
      </c>
      <c r="D4001">
        <v>10</v>
      </c>
      <c r="E4001">
        <v>1968</v>
      </c>
      <c r="F4001" s="6">
        <v>0.79166666666666663</v>
      </c>
      <c r="G4001">
        <v>-12.339</v>
      </c>
      <c r="H4001">
        <v>45.435000000000002</v>
      </c>
      <c r="I4001" t="s">
        <v>126</v>
      </c>
      <c r="J4001" t="s">
        <v>662</v>
      </c>
      <c r="K4001" t="s">
        <v>105</v>
      </c>
    </row>
    <row r="4002" spans="1:11" x14ac:dyDescent="0.3">
      <c r="A4002" t="s">
        <v>5906</v>
      </c>
      <c r="B4002" t="s">
        <v>168</v>
      </c>
      <c r="C4002">
        <v>3</v>
      </c>
      <c r="D4002">
        <v>6</v>
      </c>
      <c r="E4002">
        <v>1956</v>
      </c>
      <c r="F4002" s="6">
        <v>5.2083333333333336E-2</v>
      </c>
      <c r="G4002">
        <v>-11.877000000000001</v>
      </c>
      <c r="H4002">
        <v>45.41</v>
      </c>
      <c r="I4002" t="s">
        <v>126</v>
      </c>
      <c r="J4002" t="s">
        <v>4301</v>
      </c>
      <c r="K4002" t="s">
        <v>105</v>
      </c>
    </row>
    <row r="4003" spans="1:11" x14ac:dyDescent="0.3">
      <c r="A4003" t="s">
        <v>5907</v>
      </c>
      <c r="B4003" t="s">
        <v>168</v>
      </c>
      <c r="C4003">
        <v>9</v>
      </c>
      <c r="D4003">
        <v>7</v>
      </c>
      <c r="E4003">
        <v>1968</v>
      </c>
      <c r="F4003" s="6">
        <v>4.1666666666666664E-2</v>
      </c>
      <c r="G4003">
        <v>-8.0579999999999998</v>
      </c>
      <c r="H4003">
        <v>45.563000000000002</v>
      </c>
      <c r="I4003" t="s">
        <v>190</v>
      </c>
      <c r="J4003" t="s">
        <v>1819</v>
      </c>
      <c r="K4003" t="s">
        <v>105</v>
      </c>
    </row>
    <row r="4004" spans="1:11" x14ac:dyDescent="0.3">
      <c r="A4004" t="s">
        <v>5908</v>
      </c>
      <c r="B4004" t="s">
        <v>168</v>
      </c>
      <c r="C4004">
        <v>28</v>
      </c>
      <c r="D4004">
        <v>10</v>
      </c>
      <c r="E4004">
        <v>1967</v>
      </c>
      <c r="F4004" s="6">
        <v>0.46527777777777779</v>
      </c>
      <c r="G4004">
        <v>71.802000000000007</v>
      </c>
      <c r="H4004">
        <v>42.262</v>
      </c>
      <c r="I4004" t="s">
        <v>106</v>
      </c>
      <c r="J4004" t="s">
        <v>520</v>
      </c>
      <c r="K4004" t="s">
        <v>105</v>
      </c>
    </row>
    <row r="4005" spans="1:11" x14ac:dyDescent="0.3">
      <c r="A4005" t="s">
        <v>5909</v>
      </c>
      <c r="B4005" t="s">
        <v>53</v>
      </c>
      <c r="C4005">
        <v>15</v>
      </c>
      <c r="D4005">
        <v>3</v>
      </c>
      <c r="E4005">
        <v>1830</v>
      </c>
      <c r="F4005" s="6">
        <v>0.6875</v>
      </c>
      <c r="G4005">
        <v>-0.218</v>
      </c>
      <c r="H4005">
        <v>44.838999999999999</v>
      </c>
      <c r="I4005" t="s">
        <v>150</v>
      </c>
      <c r="J4005" t="s">
        <v>5910</v>
      </c>
      <c r="K4005" t="s">
        <v>105</v>
      </c>
    </row>
    <row r="4006" spans="1:11" x14ac:dyDescent="0.3">
      <c r="A4006" t="s">
        <v>5911</v>
      </c>
      <c r="B4006" t="s">
        <v>168</v>
      </c>
      <c r="C4006">
        <v>30</v>
      </c>
      <c r="D4006">
        <v>12</v>
      </c>
      <c r="E4006">
        <v>1980</v>
      </c>
      <c r="F4006" s="6">
        <v>0.56319444444444444</v>
      </c>
      <c r="G4006">
        <v>71.058999999999997</v>
      </c>
      <c r="H4006">
        <v>42.359000000000002</v>
      </c>
      <c r="I4006" t="s">
        <v>144</v>
      </c>
      <c r="J4006" t="s">
        <v>176</v>
      </c>
      <c r="K4006" t="s">
        <v>105</v>
      </c>
    </row>
    <row r="4007" spans="1:11" x14ac:dyDescent="0.3">
      <c r="A4007" t="s">
        <v>5912</v>
      </c>
      <c r="B4007" t="s">
        <v>168</v>
      </c>
      <c r="C4007">
        <v>16</v>
      </c>
      <c r="D4007">
        <v>5</v>
      </c>
      <c r="E4007">
        <v>1974</v>
      </c>
      <c r="F4007" s="6">
        <v>8.1944444444444445E-2</v>
      </c>
      <c r="G4007">
        <v>71.058999999999997</v>
      </c>
      <c r="H4007">
        <v>42.359000000000002</v>
      </c>
      <c r="I4007" t="s">
        <v>106</v>
      </c>
      <c r="J4007" t="s">
        <v>176</v>
      </c>
      <c r="K4007" t="s">
        <v>105</v>
      </c>
    </row>
    <row r="4008" spans="1:11" x14ac:dyDescent="0.3">
      <c r="A4008" t="s">
        <v>5913</v>
      </c>
      <c r="B4008" t="s">
        <v>168</v>
      </c>
      <c r="C4008">
        <v>10</v>
      </c>
      <c r="D4008">
        <v>2</v>
      </c>
      <c r="E4008">
        <v>1974</v>
      </c>
      <c r="F4008" s="6">
        <v>0.84097222222222223</v>
      </c>
      <c r="G4008">
        <v>73.253</v>
      </c>
      <c r="H4008">
        <v>42.445</v>
      </c>
      <c r="I4008" t="s">
        <v>106</v>
      </c>
      <c r="J4008" t="s">
        <v>188</v>
      </c>
      <c r="K4008" t="s">
        <v>105</v>
      </c>
    </row>
    <row r="4009" spans="1:11" x14ac:dyDescent="0.3">
      <c r="A4009" t="s">
        <v>5914</v>
      </c>
      <c r="B4009" t="s">
        <v>168</v>
      </c>
      <c r="C4009">
        <v>8</v>
      </c>
      <c r="D4009">
        <v>4</v>
      </c>
      <c r="E4009">
        <v>1939</v>
      </c>
      <c r="F4009" s="6">
        <v>0.45833333333333331</v>
      </c>
      <c r="G4009">
        <v>74.064999999999998</v>
      </c>
      <c r="H4009">
        <v>40.347000000000001</v>
      </c>
      <c r="I4009" t="s">
        <v>144</v>
      </c>
      <c r="J4009" t="s">
        <v>4958</v>
      </c>
      <c r="K4009" t="s">
        <v>105</v>
      </c>
    </row>
    <row r="4010" spans="1:11" x14ac:dyDescent="0.3">
      <c r="A4010" t="s">
        <v>5915</v>
      </c>
      <c r="B4010" t="s">
        <v>168</v>
      </c>
      <c r="C4010">
        <v>10</v>
      </c>
      <c r="D4010">
        <v>12</v>
      </c>
      <c r="E4010">
        <v>1942</v>
      </c>
      <c r="F4010" s="6">
        <v>0.98958333333333337</v>
      </c>
      <c r="G4010">
        <v>70.948999999999998</v>
      </c>
      <c r="H4010">
        <v>42.463999999999999</v>
      </c>
      <c r="I4010" t="s">
        <v>106</v>
      </c>
      <c r="J4010" t="s">
        <v>2949</v>
      </c>
      <c r="K4010" t="s">
        <v>105</v>
      </c>
    </row>
    <row r="4011" spans="1:11" x14ac:dyDescent="0.3">
      <c r="A4011" t="s">
        <v>5916</v>
      </c>
      <c r="B4011" t="s">
        <v>168</v>
      </c>
      <c r="C4011">
        <v>29</v>
      </c>
      <c r="D4011">
        <v>7</v>
      </c>
      <c r="E4011">
        <v>1936</v>
      </c>
      <c r="F4011" s="6">
        <v>7.9861111111111105E-2</v>
      </c>
      <c r="G4011">
        <v>75.599000000000004</v>
      </c>
      <c r="H4011">
        <v>38.366</v>
      </c>
      <c r="I4011" t="s">
        <v>106</v>
      </c>
      <c r="J4011" t="s">
        <v>5917</v>
      </c>
      <c r="K4011" t="s">
        <v>105</v>
      </c>
    </row>
    <row r="4012" spans="1:11" x14ac:dyDescent="0.3">
      <c r="A4012" t="s">
        <v>5918</v>
      </c>
      <c r="B4012" t="s">
        <v>168</v>
      </c>
      <c r="C4012">
        <v>16</v>
      </c>
      <c r="D4012">
        <v>11</v>
      </c>
      <c r="E4012">
        <v>1935</v>
      </c>
      <c r="F4012" s="6">
        <v>0.13194444444444445</v>
      </c>
      <c r="G4012">
        <v>84.513999999999996</v>
      </c>
      <c r="H4012">
        <v>39.103999999999999</v>
      </c>
      <c r="I4012" t="s">
        <v>144</v>
      </c>
      <c r="J4012" t="s">
        <v>140</v>
      </c>
      <c r="K4012" t="s">
        <v>105</v>
      </c>
    </row>
    <row r="4013" spans="1:11" x14ac:dyDescent="0.3">
      <c r="A4013" t="s">
        <v>5919</v>
      </c>
      <c r="B4013" t="s">
        <v>168</v>
      </c>
      <c r="C4013">
        <v>7</v>
      </c>
      <c r="D4013">
        <v>5</v>
      </c>
      <c r="E4013">
        <v>1963</v>
      </c>
      <c r="F4013" s="6">
        <v>0.23333333333333334</v>
      </c>
      <c r="G4013">
        <v>71.058999999999997</v>
      </c>
      <c r="H4013">
        <v>42.359000000000002</v>
      </c>
      <c r="I4013" t="s">
        <v>106</v>
      </c>
      <c r="J4013" t="s">
        <v>176</v>
      </c>
      <c r="K4013" t="s">
        <v>105</v>
      </c>
    </row>
    <row r="4014" spans="1:11" x14ac:dyDescent="0.3">
      <c r="A4014" t="s">
        <v>5920</v>
      </c>
      <c r="B4014" t="s">
        <v>168</v>
      </c>
      <c r="C4014">
        <v>27</v>
      </c>
      <c r="D4014">
        <v>3</v>
      </c>
      <c r="E4014">
        <v>1959</v>
      </c>
      <c r="F4014" s="6">
        <v>0.95902777777777781</v>
      </c>
      <c r="G4014">
        <v>71.058999999999997</v>
      </c>
      <c r="H4014">
        <v>42.359000000000002</v>
      </c>
      <c r="I4014" t="s">
        <v>144</v>
      </c>
      <c r="J4014" t="s">
        <v>176</v>
      </c>
      <c r="K4014" t="s">
        <v>105</v>
      </c>
    </row>
    <row r="4015" spans="1:11" x14ac:dyDescent="0.3">
      <c r="A4015" t="s">
        <v>5921</v>
      </c>
      <c r="B4015" t="s">
        <v>168</v>
      </c>
      <c r="C4015">
        <v>3</v>
      </c>
      <c r="D4015">
        <v>6</v>
      </c>
      <c r="E4015">
        <v>1919</v>
      </c>
      <c r="F4015" s="6">
        <v>0.96875</v>
      </c>
      <c r="G4015">
        <v>80.471000000000004</v>
      </c>
      <c r="H4015">
        <v>35.667999999999999</v>
      </c>
      <c r="I4015" t="s">
        <v>106</v>
      </c>
      <c r="J4015" t="s">
        <v>5922</v>
      </c>
      <c r="K4015" t="s">
        <v>105</v>
      </c>
    </row>
    <row r="4016" spans="1:11" x14ac:dyDescent="0.3">
      <c r="A4016" t="s">
        <v>5923</v>
      </c>
      <c r="B4016" t="s">
        <v>168</v>
      </c>
      <c r="C4016">
        <v>15</v>
      </c>
      <c r="D4016">
        <v>4</v>
      </c>
      <c r="E4016">
        <v>1933</v>
      </c>
      <c r="F4016" s="6">
        <v>0.69305555555555554</v>
      </c>
      <c r="G4016">
        <v>-118.24299999999999</v>
      </c>
      <c r="H4016">
        <v>34.052</v>
      </c>
      <c r="I4016" t="s">
        <v>137</v>
      </c>
      <c r="J4016" t="s">
        <v>536</v>
      </c>
      <c r="K4016" t="s">
        <v>105</v>
      </c>
    </row>
    <row r="4017" spans="1:11" x14ac:dyDescent="0.3">
      <c r="A4017" t="s">
        <v>5924</v>
      </c>
      <c r="B4017" t="s">
        <v>168</v>
      </c>
      <c r="C4017">
        <v>16</v>
      </c>
      <c r="D4017">
        <v>2</v>
      </c>
      <c r="E4017">
        <v>1989</v>
      </c>
      <c r="F4017" s="6">
        <v>0.78402777777777777</v>
      </c>
      <c r="G4017">
        <v>-118.24299999999999</v>
      </c>
      <c r="H4017">
        <v>34.052</v>
      </c>
      <c r="I4017" t="s">
        <v>137</v>
      </c>
      <c r="J4017" t="s">
        <v>536</v>
      </c>
      <c r="K4017" t="s">
        <v>105</v>
      </c>
    </row>
    <row r="4018" spans="1:11" x14ac:dyDescent="0.3">
      <c r="A4018" t="s">
        <v>5925</v>
      </c>
      <c r="B4018" t="s">
        <v>168</v>
      </c>
      <c r="C4018">
        <v>6</v>
      </c>
      <c r="D4018">
        <v>5</v>
      </c>
      <c r="E4018">
        <v>1921</v>
      </c>
      <c r="F4018" s="6">
        <v>0.27083333333333331</v>
      </c>
      <c r="G4018">
        <v>4.2569999999999997</v>
      </c>
      <c r="H4018">
        <v>55.866</v>
      </c>
      <c r="I4018" t="s">
        <v>126</v>
      </c>
      <c r="J4018" t="s">
        <v>211</v>
      </c>
      <c r="K4018" t="s">
        <v>105</v>
      </c>
    </row>
    <row r="4019" spans="1:11" x14ac:dyDescent="0.3">
      <c r="A4019" t="s">
        <v>5926</v>
      </c>
      <c r="B4019" t="s">
        <v>168</v>
      </c>
      <c r="C4019">
        <v>27</v>
      </c>
      <c r="D4019">
        <v>2</v>
      </c>
      <c r="E4019">
        <v>1932</v>
      </c>
      <c r="F4019" s="6">
        <v>0.10416666666666667</v>
      </c>
      <c r="G4019">
        <v>0.12</v>
      </c>
      <c r="H4019">
        <v>51.5</v>
      </c>
      <c r="I4019" t="s">
        <v>108</v>
      </c>
      <c r="J4019" t="s">
        <v>2379</v>
      </c>
      <c r="K4019" t="s">
        <v>105</v>
      </c>
    </row>
    <row r="4020" spans="1:11" x14ac:dyDescent="0.3">
      <c r="A4020" t="s">
        <v>5927</v>
      </c>
      <c r="B4020" t="s">
        <v>168</v>
      </c>
      <c r="C4020">
        <v>19</v>
      </c>
      <c r="D4020">
        <v>8</v>
      </c>
      <c r="E4020">
        <v>1961</v>
      </c>
      <c r="F4020" s="6">
        <v>0.54861111111111116</v>
      </c>
      <c r="G4020">
        <v>118.14100000000001</v>
      </c>
      <c r="H4020">
        <v>34.15</v>
      </c>
      <c r="I4020" t="s">
        <v>171</v>
      </c>
      <c r="J4020" t="s">
        <v>2666</v>
      </c>
      <c r="K4020" t="s">
        <v>105</v>
      </c>
    </row>
    <row r="4021" spans="1:11" x14ac:dyDescent="0.3">
      <c r="A4021" t="s">
        <v>5928</v>
      </c>
      <c r="B4021" t="s">
        <v>168</v>
      </c>
      <c r="C4021">
        <v>29</v>
      </c>
      <c r="D4021">
        <v>8</v>
      </c>
      <c r="E4021">
        <v>1965</v>
      </c>
      <c r="F4021" s="6">
        <v>0.85069444444444442</v>
      </c>
      <c r="G4021">
        <v>-17.645</v>
      </c>
      <c r="H4021">
        <v>59.857999999999997</v>
      </c>
      <c r="I4021" t="s">
        <v>126</v>
      </c>
      <c r="J4021" t="s">
        <v>5929</v>
      </c>
      <c r="K4021" t="s">
        <v>105</v>
      </c>
    </row>
    <row r="4022" spans="1:11" x14ac:dyDescent="0.3">
      <c r="A4022" t="s">
        <v>5930</v>
      </c>
      <c r="B4022" t="s">
        <v>168</v>
      </c>
      <c r="C4022">
        <v>30</v>
      </c>
      <c r="D4022">
        <v>5</v>
      </c>
      <c r="E4022">
        <v>1944</v>
      </c>
      <c r="F4022" s="6">
        <v>0.53055555555555556</v>
      </c>
      <c r="G4022">
        <v>78.762</v>
      </c>
      <c r="H4022">
        <v>39.65</v>
      </c>
      <c r="I4022" t="s">
        <v>106</v>
      </c>
      <c r="J4022" t="s">
        <v>5931</v>
      </c>
      <c r="K4022" t="s">
        <v>105</v>
      </c>
    </row>
    <row r="4023" spans="1:11" x14ac:dyDescent="0.3">
      <c r="A4023" t="s">
        <v>5932</v>
      </c>
      <c r="B4023" t="s">
        <v>168</v>
      </c>
      <c r="C4023">
        <v>3</v>
      </c>
      <c r="D4023">
        <v>6</v>
      </c>
      <c r="E4023">
        <v>1911</v>
      </c>
      <c r="F4023" s="6">
        <v>0.77083333333333337</v>
      </c>
      <c r="G4023">
        <v>87.789000000000001</v>
      </c>
      <c r="H4023">
        <v>42.725999999999999</v>
      </c>
      <c r="I4023" t="s">
        <v>104</v>
      </c>
      <c r="J4023" t="s">
        <v>2931</v>
      </c>
      <c r="K4023" t="s">
        <v>105</v>
      </c>
    </row>
    <row r="4024" spans="1:11" x14ac:dyDescent="0.3">
      <c r="A4024" t="s">
        <v>5933</v>
      </c>
      <c r="B4024" t="s">
        <v>168</v>
      </c>
      <c r="C4024">
        <v>16</v>
      </c>
      <c r="D4024">
        <v>10</v>
      </c>
      <c r="E4024">
        <v>1955</v>
      </c>
      <c r="F4024" s="6">
        <v>0.86875000000000002</v>
      </c>
      <c r="G4024">
        <v>91.186999999999998</v>
      </c>
      <c r="H4024">
        <v>42.238</v>
      </c>
      <c r="I4024" t="s">
        <v>144</v>
      </c>
      <c r="J4024" t="s">
        <v>5934</v>
      </c>
      <c r="K4024" t="s">
        <v>105</v>
      </c>
    </row>
    <row r="4025" spans="1:11" x14ac:dyDescent="0.3">
      <c r="A4025" t="s">
        <v>5935</v>
      </c>
      <c r="B4025" t="s">
        <v>168</v>
      </c>
      <c r="C4025">
        <v>11</v>
      </c>
      <c r="D4025">
        <v>4</v>
      </c>
      <c r="E4025">
        <v>1941</v>
      </c>
      <c r="F4025" s="6">
        <v>0.3888888888888889</v>
      </c>
      <c r="G4025">
        <v>71.212000000000003</v>
      </c>
      <c r="H4025">
        <v>42.338000000000001</v>
      </c>
      <c r="I4025" t="s">
        <v>144</v>
      </c>
      <c r="J4025" t="s">
        <v>1208</v>
      </c>
      <c r="K4025" t="s">
        <v>105</v>
      </c>
    </row>
    <row r="4026" spans="1:11" x14ac:dyDescent="0.3">
      <c r="A4026" t="s">
        <v>5936</v>
      </c>
      <c r="B4026" t="s">
        <v>168</v>
      </c>
      <c r="C4026">
        <v>10</v>
      </c>
      <c r="D4026">
        <v>11</v>
      </c>
      <c r="E4026">
        <v>1969</v>
      </c>
      <c r="F4026" s="6">
        <v>0.55833333333333335</v>
      </c>
      <c r="G4026">
        <v>71.054000000000002</v>
      </c>
      <c r="H4026">
        <v>42.408000000000001</v>
      </c>
      <c r="I4026" t="s">
        <v>144</v>
      </c>
      <c r="J4026" t="s">
        <v>3819</v>
      </c>
      <c r="K4026" t="s">
        <v>105</v>
      </c>
    </row>
    <row r="4027" spans="1:11" x14ac:dyDescent="0.3">
      <c r="A4027" t="s">
        <v>5937</v>
      </c>
      <c r="B4027" t="s">
        <v>168</v>
      </c>
      <c r="C4027">
        <v>21</v>
      </c>
      <c r="D4027">
        <v>9</v>
      </c>
      <c r="E4027">
        <v>1949</v>
      </c>
      <c r="F4027" s="6">
        <v>0.94166666666666665</v>
      </c>
      <c r="G4027">
        <v>74.007000000000005</v>
      </c>
      <c r="H4027">
        <v>40.713000000000001</v>
      </c>
      <c r="I4027" t="s">
        <v>106</v>
      </c>
      <c r="J4027" t="s">
        <v>124</v>
      </c>
      <c r="K4027" t="s">
        <v>105</v>
      </c>
    </row>
    <row r="4028" spans="1:11" x14ac:dyDescent="0.3">
      <c r="A4028" t="s">
        <v>5938</v>
      </c>
      <c r="B4028" t="s">
        <v>53</v>
      </c>
      <c r="C4028">
        <v>29</v>
      </c>
      <c r="D4028">
        <v>8</v>
      </c>
      <c r="E4028">
        <v>1938</v>
      </c>
      <c r="F4028" s="6">
        <v>1.7361111111111112E-2</v>
      </c>
      <c r="G4028">
        <v>74.007000000000005</v>
      </c>
      <c r="H4028">
        <v>40.713000000000001</v>
      </c>
      <c r="I4028" t="s">
        <v>106</v>
      </c>
      <c r="J4028" t="s">
        <v>124</v>
      </c>
      <c r="K4028" t="s">
        <v>105</v>
      </c>
    </row>
    <row r="4029" spans="1:11" x14ac:dyDescent="0.3">
      <c r="A4029" t="s">
        <v>5939</v>
      </c>
      <c r="B4029" t="s">
        <v>53</v>
      </c>
      <c r="C4029">
        <v>6</v>
      </c>
      <c r="D4029">
        <v>8</v>
      </c>
      <c r="E4029">
        <v>1969</v>
      </c>
      <c r="F4029" s="6">
        <v>4.0972222222222222E-2</v>
      </c>
      <c r="G4029">
        <v>95.936999999999998</v>
      </c>
      <c r="H4029">
        <v>41.259</v>
      </c>
      <c r="I4029" t="s">
        <v>144</v>
      </c>
      <c r="J4029" t="s">
        <v>2766</v>
      </c>
      <c r="K4029" t="s">
        <v>105</v>
      </c>
    </row>
    <row r="4030" spans="1:11" x14ac:dyDescent="0.3">
      <c r="A4030" t="s">
        <v>5940</v>
      </c>
      <c r="B4030" t="s">
        <v>53</v>
      </c>
      <c r="C4030">
        <v>29</v>
      </c>
      <c r="D4030">
        <v>9</v>
      </c>
      <c r="E4030">
        <v>1919</v>
      </c>
      <c r="F4030" s="6">
        <v>0.91666666666666663</v>
      </c>
      <c r="G4030">
        <v>87.326999999999998</v>
      </c>
      <c r="H4030">
        <v>35.250999999999998</v>
      </c>
      <c r="I4030" t="s">
        <v>144</v>
      </c>
      <c r="J4030" t="s">
        <v>5941</v>
      </c>
      <c r="K4030" t="s">
        <v>105</v>
      </c>
    </row>
    <row r="4031" spans="1:11" x14ac:dyDescent="0.3">
      <c r="A4031" t="s">
        <v>5942</v>
      </c>
      <c r="B4031" t="s">
        <v>53</v>
      </c>
      <c r="C4031">
        <v>20</v>
      </c>
      <c r="D4031">
        <v>6</v>
      </c>
      <c r="E4031">
        <v>1930</v>
      </c>
      <c r="F4031" s="6">
        <v>0.42708333333333331</v>
      </c>
      <c r="G4031">
        <v>90.052000000000007</v>
      </c>
      <c r="H4031">
        <v>35.143000000000001</v>
      </c>
      <c r="I4031" t="s">
        <v>144</v>
      </c>
      <c r="J4031" t="s">
        <v>1903</v>
      </c>
      <c r="K4031" t="s">
        <v>105</v>
      </c>
    </row>
    <row r="4032" spans="1:11" x14ac:dyDescent="0.3">
      <c r="A4032" t="s">
        <v>5943</v>
      </c>
      <c r="B4032" t="s">
        <v>53</v>
      </c>
      <c r="C4032">
        <v>2</v>
      </c>
      <c r="D4032">
        <v>6</v>
      </c>
      <c r="E4032">
        <v>1918</v>
      </c>
      <c r="F4032" s="6">
        <v>0.25</v>
      </c>
      <c r="G4032">
        <v>79.224000000000004</v>
      </c>
      <c r="H4032">
        <v>34.978999999999999</v>
      </c>
      <c r="I4032" t="s">
        <v>106</v>
      </c>
      <c r="J4032" t="s">
        <v>5944</v>
      </c>
      <c r="K4032" t="s">
        <v>105</v>
      </c>
    </row>
    <row r="4033" spans="1:11" x14ac:dyDescent="0.3">
      <c r="A4033" t="s">
        <v>5945</v>
      </c>
      <c r="B4033" t="s">
        <v>53</v>
      </c>
      <c r="C4033">
        <v>31</v>
      </c>
      <c r="D4033">
        <v>5</v>
      </c>
      <c r="E4033">
        <v>1923</v>
      </c>
      <c r="F4033" s="6">
        <v>0.97222222222222221</v>
      </c>
      <c r="G4033">
        <v>74.063000000000002</v>
      </c>
      <c r="H4033">
        <v>41.521999999999998</v>
      </c>
      <c r="I4033" t="s">
        <v>106</v>
      </c>
      <c r="J4033" t="s">
        <v>5946</v>
      </c>
      <c r="K4033" t="s">
        <v>105</v>
      </c>
    </row>
    <row r="4034" spans="1:11" x14ac:dyDescent="0.3">
      <c r="A4034" t="s">
        <v>5947</v>
      </c>
      <c r="B4034" t="s">
        <v>53</v>
      </c>
      <c r="C4034">
        <v>6</v>
      </c>
      <c r="D4034">
        <v>6</v>
      </c>
      <c r="E4034">
        <v>1914</v>
      </c>
      <c r="F4034" s="6">
        <v>0.625</v>
      </c>
      <c r="G4034">
        <v>-101.783</v>
      </c>
      <c r="H4034">
        <v>37.265999999999998</v>
      </c>
      <c r="I4034" t="s">
        <v>104</v>
      </c>
      <c r="J4034" t="s">
        <v>5948</v>
      </c>
      <c r="K4034" t="s">
        <v>105</v>
      </c>
    </row>
    <row r="4035" spans="1:11" x14ac:dyDescent="0.3">
      <c r="A4035" t="s">
        <v>5949</v>
      </c>
      <c r="B4035" t="s">
        <v>53</v>
      </c>
      <c r="C4035">
        <v>15</v>
      </c>
      <c r="D4035">
        <v>4</v>
      </c>
      <c r="E4035">
        <v>1917</v>
      </c>
      <c r="F4035" s="6">
        <v>0.79166666666666663</v>
      </c>
      <c r="G4035">
        <v>81.691000000000003</v>
      </c>
      <c r="H4035">
        <v>41.505000000000003</v>
      </c>
      <c r="I4035" t="s">
        <v>144</v>
      </c>
      <c r="J4035" t="s">
        <v>389</v>
      </c>
      <c r="K4035" t="s">
        <v>105</v>
      </c>
    </row>
    <row r="4036" spans="1:11" x14ac:dyDescent="0.3">
      <c r="A4036" t="s">
        <v>5950</v>
      </c>
      <c r="B4036" t="s">
        <v>53</v>
      </c>
      <c r="C4036">
        <v>11</v>
      </c>
      <c r="D4036">
        <v>4</v>
      </c>
      <c r="E4036">
        <v>1925</v>
      </c>
      <c r="F4036" s="6">
        <v>0.2902777777777778</v>
      </c>
      <c r="G4036">
        <v>88.161000000000001</v>
      </c>
      <c r="H4036">
        <v>38.991</v>
      </c>
      <c r="I4036" t="s">
        <v>104</v>
      </c>
      <c r="J4036" t="s">
        <v>5951</v>
      </c>
      <c r="K4036" t="s">
        <v>105</v>
      </c>
    </row>
    <row r="4037" spans="1:11" x14ac:dyDescent="0.3">
      <c r="A4037" t="s">
        <v>5952</v>
      </c>
      <c r="B4037" t="s">
        <v>53</v>
      </c>
      <c r="C4037">
        <v>13</v>
      </c>
      <c r="D4037">
        <v>8</v>
      </c>
      <c r="E4037">
        <v>1918</v>
      </c>
      <c r="F4037" s="6">
        <v>0.875</v>
      </c>
      <c r="G4037">
        <v>81.805000000000007</v>
      </c>
      <c r="H4037">
        <v>41.478000000000002</v>
      </c>
      <c r="I4037" t="s">
        <v>106</v>
      </c>
      <c r="J4037" t="s">
        <v>2052</v>
      </c>
      <c r="K4037" t="s">
        <v>105</v>
      </c>
    </row>
    <row r="4038" spans="1:11" x14ac:dyDescent="0.3">
      <c r="A4038" t="s">
        <v>5953</v>
      </c>
      <c r="B4038" t="s">
        <v>53</v>
      </c>
      <c r="C4038">
        <v>6</v>
      </c>
      <c r="D4038">
        <v>7</v>
      </c>
      <c r="E4038">
        <v>1911</v>
      </c>
      <c r="F4038" s="6">
        <v>4.1666666666666664E-2</v>
      </c>
      <c r="G4038">
        <v>86.391000000000005</v>
      </c>
      <c r="H4038">
        <v>35.845999999999997</v>
      </c>
      <c r="I4038" t="s">
        <v>104</v>
      </c>
      <c r="J4038" t="s">
        <v>5954</v>
      </c>
      <c r="K4038" t="s">
        <v>105</v>
      </c>
    </row>
    <row r="4039" spans="1:11" x14ac:dyDescent="0.3">
      <c r="A4039" t="s">
        <v>5955</v>
      </c>
      <c r="B4039" t="s">
        <v>53</v>
      </c>
      <c r="C4039">
        <v>29</v>
      </c>
      <c r="D4039">
        <v>11</v>
      </c>
      <c r="E4039">
        <v>1920</v>
      </c>
      <c r="F4039" s="6">
        <v>0.60763888888888884</v>
      </c>
      <c r="G4039">
        <v>122.42</v>
      </c>
      <c r="H4039">
        <v>37.78</v>
      </c>
      <c r="I4039" t="s">
        <v>137</v>
      </c>
      <c r="J4039" t="s">
        <v>172</v>
      </c>
      <c r="K4039" t="s">
        <v>105</v>
      </c>
    </row>
    <row r="4040" spans="1:11" x14ac:dyDescent="0.3">
      <c r="A4040" t="s">
        <v>5956</v>
      </c>
      <c r="B4040" t="s">
        <v>168</v>
      </c>
      <c r="C4040">
        <v>15</v>
      </c>
      <c r="D4040">
        <v>2</v>
      </c>
      <c r="E4040">
        <v>1982</v>
      </c>
      <c r="F4040" s="6">
        <v>0.38541666666666669</v>
      </c>
      <c r="G4040">
        <v>-2.9249999999999998</v>
      </c>
      <c r="H4040">
        <v>47.411000000000001</v>
      </c>
      <c r="I4040" t="s">
        <v>126</v>
      </c>
      <c r="J4040" t="s">
        <v>3599</v>
      </c>
      <c r="K4040" t="s">
        <v>105</v>
      </c>
    </row>
    <row r="4041" spans="1:11" x14ac:dyDescent="0.3">
      <c r="A4041" t="s">
        <v>5957</v>
      </c>
      <c r="B4041" t="s">
        <v>168</v>
      </c>
      <c r="C4041">
        <v>21</v>
      </c>
      <c r="D4041">
        <v>6</v>
      </c>
      <c r="E4041">
        <v>1932</v>
      </c>
      <c r="F4041" s="6">
        <v>0.76041666666666663</v>
      </c>
      <c r="G4041">
        <v>-12.494</v>
      </c>
      <c r="H4041">
        <v>41.890999999999998</v>
      </c>
      <c r="I4041" t="s">
        <v>126</v>
      </c>
      <c r="J4041" t="s">
        <v>297</v>
      </c>
      <c r="K4041" t="s">
        <v>105</v>
      </c>
    </row>
    <row r="4042" spans="1:11" x14ac:dyDescent="0.3">
      <c r="A4042" t="s">
        <v>5958</v>
      </c>
      <c r="B4042" t="s">
        <v>53</v>
      </c>
      <c r="C4042">
        <v>17</v>
      </c>
      <c r="D4042">
        <v>6</v>
      </c>
      <c r="E4042">
        <v>1923</v>
      </c>
      <c r="F4042" s="6">
        <v>0.94791666666666663</v>
      </c>
      <c r="G4042">
        <v>88.007000000000005</v>
      </c>
      <c r="H4042">
        <v>43.058999999999997</v>
      </c>
      <c r="I4042" t="s">
        <v>144</v>
      </c>
      <c r="J4042" t="s">
        <v>5959</v>
      </c>
      <c r="K4042" t="s">
        <v>105</v>
      </c>
    </row>
    <row r="4043" spans="1:11" x14ac:dyDescent="0.3">
      <c r="A4043" t="s">
        <v>5960</v>
      </c>
      <c r="B4043" t="s">
        <v>168</v>
      </c>
      <c r="C4043">
        <v>22</v>
      </c>
      <c r="D4043">
        <v>3</v>
      </c>
      <c r="E4043">
        <v>1932</v>
      </c>
      <c r="F4043" s="6">
        <v>0.95833333333333337</v>
      </c>
      <c r="G4043">
        <v>-4.891</v>
      </c>
      <c r="H4043">
        <v>52.372999999999998</v>
      </c>
      <c r="I4043" t="s">
        <v>108</v>
      </c>
      <c r="J4043" t="s">
        <v>217</v>
      </c>
      <c r="K4043" t="s">
        <v>105</v>
      </c>
    </row>
    <row r="4044" spans="1:11" x14ac:dyDescent="0.3">
      <c r="A4044" t="s">
        <v>5961</v>
      </c>
      <c r="B4044" t="s">
        <v>168</v>
      </c>
      <c r="C4044">
        <v>20</v>
      </c>
      <c r="D4044">
        <v>5</v>
      </c>
      <c r="E4044">
        <v>1973</v>
      </c>
      <c r="F4044" s="6">
        <v>0.80208333333333337</v>
      </c>
      <c r="G4044">
        <v>-2.351</v>
      </c>
      <c r="H4044">
        <v>48.856999999999999</v>
      </c>
      <c r="I4044" t="s">
        <v>126</v>
      </c>
      <c r="J4044" t="s">
        <v>155</v>
      </c>
      <c r="K4044" t="s">
        <v>105</v>
      </c>
    </row>
    <row r="4045" spans="1:11" x14ac:dyDescent="0.3">
      <c r="A4045" t="s">
        <v>5962</v>
      </c>
      <c r="B4045" t="s">
        <v>168</v>
      </c>
      <c r="C4045">
        <v>30</v>
      </c>
      <c r="D4045">
        <v>1</v>
      </c>
      <c r="E4045">
        <v>1935</v>
      </c>
      <c r="F4045" s="6">
        <v>0.66666666666666663</v>
      </c>
      <c r="G4045">
        <v>-11.113</v>
      </c>
      <c r="H4045">
        <v>42.762999999999998</v>
      </c>
      <c r="I4045" t="s">
        <v>126</v>
      </c>
      <c r="J4045" t="s">
        <v>760</v>
      </c>
      <c r="K4045" t="s">
        <v>105</v>
      </c>
    </row>
    <row r="4046" spans="1:11" x14ac:dyDescent="0.3">
      <c r="A4046" t="s">
        <v>5963</v>
      </c>
      <c r="B4046" t="s">
        <v>168</v>
      </c>
      <c r="C4046">
        <v>18</v>
      </c>
      <c r="D4046">
        <v>8</v>
      </c>
      <c r="E4046">
        <v>1912</v>
      </c>
      <c r="F4046" s="6">
        <v>0.64583333333333337</v>
      </c>
      <c r="G4046">
        <v>-12.494</v>
      </c>
      <c r="H4046">
        <v>41.890999999999998</v>
      </c>
      <c r="I4046" t="s">
        <v>126</v>
      </c>
      <c r="J4046" t="s">
        <v>297</v>
      </c>
      <c r="K4046" t="s">
        <v>105</v>
      </c>
    </row>
    <row r="4047" spans="1:11" x14ac:dyDescent="0.3">
      <c r="A4047" t="s">
        <v>5964</v>
      </c>
      <c r="B4047" t="s">
        <v>168</v>
      </c>
      <c r="C4047">
        <v>1</v>
      </c>
      <c r="D4047">
        <v>1</v>
      </c>
      <c r="E4047">
        <v>2000</v>
      </c>
      <c r="F4047" s="6">
        <v>0</v>
      </c>
      <c r="G4047">
        <v>-101</v>
      </c>
      <c r="H4047">
        <v>4.59</v>
      </c>
      <c r="I4047" t="s">
        <v>326</v>
      </c>
      <c r="J4047" t="s">
        <v>426</v>
      </c>
      <c r="K4047" t="s">
        <v>105</v>
      </c>
    </row>
    <row r="4048" spans="1:11" x14ac:dyDescent="0.3">
      <c r="A4048" t="s">
        <v>5965</v>
      </c>
      <c r="B4048" t="s">
        <v>168</v>
      </c>
      <c r="C4048">
        <v>16</v>
      </c>
      <c r="D4048">
        <v>10</v>
      </c>
      <c r="E4048">
        <v>1968</v>
      </c>
      <c r="F4048" s="6">
        <v>0.76041666666666663</v>
      </c>
      <c r="G4048">
        <v>-2.351</v>
      </c>
      <c r="H4048">
        <v>48.856999999999999</v>
      </c>
      <c r="I4048" t="s">
        <v>126</v>
      </c>
      <c r="J4048" t="s">
        <v>155</v>
      </c>
      <c r="K4048" t="s">
        <v>105</v>
      </c>
    </row>
    <row r="4049" spans="1:11" x14ac:dyDescent="0.3">
      <c r="A4049" t="s">
        <v>5966</v>
      </c>
      <c r="B4049" t="s">
        <v>168</v>
      </c>
      <c r="C4049">
        <v>26</v>
      </c>
      <c r="D4049">
        <v>1</v>
      </c>
      <c r="E4049">
        <v>1914</v>
      </c>
      <c r="F4049" s="6">
        <v>0.26041666666666669</v>
      </c>
      <c r="G4049">
        <v>-12.916</v>
      </c>
      <c r="H4049">
        <v>43.911999999999999</v>
      </c>
      <c r="I4049" t="s">
        <v>126</v>
      </c>
      <c r="J4049" t="s">
        <v>1962</v>
      </c>
      <c r="K4049" t="s">
        <v>105</v>
      </c>
    </row>
    <row r="4050" spans="1:11" x14ac:dyDescent="0.3">
      <c r="A4050" t="s">
        <v>5967</v>
      </c>
      <c r="B4050" t="s">
        <v>168</v>
      </c>
      <c r="C4050">
        <v>2</v>
      </c>
      <c r="D4050">
        <v>11</v>
      </c>
      <c r="E4050">
        <v>1869</v>
      </c>
      <c r="F4050" s="6">
        <v>8.3333333333333329E-2</v>
      </c>
      <c r="G4050">
        <v>-7.1509999999999998</v>
      </c>
      <c r="H4050">
        <v>51.256</v>
      </c>
      <c r="I4050" t="s">
        <v>208</v>
      </c>
      <c r="J4050" t="s">
        <v>973</v>
      </c>
      <c r="K4050" t="s">
        <v>105</v>
      </c>
    </row>
    <row r="4051" spans="1:11" x14ac:dyDescent="0.3">
      <c r="A4051" t="s">
        <v>5968</v>
      </c>
      <c r="B4051" t="s">
        <v>168</v>
      </c>
      <c r="C4051">
        <v>27</v>
      </c>
      <c r="D4051">
        <v>11</v>
      </c>
      <c r="E4051">
        <v>1874</v>
      </c>
      <c r="F4051" s="6">
        <v>0.8125</v>
      </c>
      <c r="G4051">
        <v>74.007000000000005</v>
      </c>
      <c r="H4051">
        <v>40.713000000000001</v>
      </c>
      <c r="I4051" t="s">
        <v>179</v>
      </c>
      <c r="J4051" t="s">
        <v>124</v>
      </c>
      <c r="K4051" t="s">
        <v>105</v>
      </c>
    </row>
    <row r="4052" spans="1:11" x14ac:dyDescent="0.3">
      <c r="A4052" t="s">
        <v>5969</v>
      </c>
      <c r="B4052" t="s">
        <v>168</v>
      </c>
      <c r="C4052">
        <v>12</v>
      </c>
      <c r="D4052">
        <v>4</v>
      </c>
      <c r="E4052">
        <v>1929</v>
      </c>
      <c r="F4052" s="6">
        <v>0.91666666666666663</v>
      </c>
      <c r="G4052">
        <v>4.2309999999999999</v>
      </c>
      <c r="H4052">
        <v>57.476999999999997</v>
      </c>
      <c r="I4052" t="s">
        <v>108</v>
      </c>
      <c r="J4052" t="s">
        <v>838</v>
      </c>
      <c r="K4052" t="s">
        <v>105</v>
      </c>
    </row>
    <row r="4053" spans="1:11" x14ac:dyDescent="0.3">
      <c r="A4053" t="s">
        <v>5970</v>
      </c>
      <c r="B4053" t="s">
        <v>53</v>
      </c>
      <c r="C4053">
        <v>17</v>
      </c>
      <c r="D4053">
        <v>11</v>
      </c>
      <c r="E4053">
        <v>1945</v>
      </c>
      <c r="F4053" s="6">
        <v>0.91666666666666663</v>
      </c>
      <c r="G4053">
        <v>91.757999999999996</v>
      </c>
      <c r="H4053">
        <v>32.472000000000001</v>
      </c>
      <c r="I4053" t="s">
        <v>104</v>
      </c>
      <c r="J4053" t="s">
        <v>5971</v>
      </c>
      <c r="K4053" t="s">
        <v>105</v>
      </c>
    </row>
    <row r="4054" spans="1:11" x14ac:dyDescent="0.3">
      <c r="A4054" t="s">
        <v>5972</v>
      </c>
      <c r="B4054" t="s">
        <v>53</v>
      </c>
      <c r="C4054">
        <v>21</v>
      </c>
      <c r="D4054">
        <v>1</v>
      </c>
      <c r="E4054">
        <v>1961</v>
      </c>
      <c r="F4054" s="6">
        <v>0.54166666666666663</v>
      </c>
      <c r="G4054">
        <v>-5.5720000000000001</v>
      </c>
      <c r="H4054">
        <v>50.643999999999998</v>
      </c>
      <c r="I4054" t="s">
        <v>126</v>
      </c>
      <c r="J4054" t="s">
        <v>622</v>
      </c>
      <c r="K4054" t="s">
        <v>105</v>
      </c>
    </row>
    <row r="4055" spans="1:11" x14ac:dyDescent="0.3">
      <c r="A4055" t="s">
        <v>5973</v>
      </c>
      <c r="B4055" t="s">
        <v>53</v>
      </c>
      <c r="C4055">
        <v>8</v>
      </c>
      <c r="D4055">
        <v>1</v>
      </c>
      <c r="E4055">
        <v>1935</v>
      </c>
      <c r="F4055" s="6">
        <v>0.19097222222222221</v>
      </c>
      <c r="G4055">
        <v>88.703000000000003</v>
      </c>
      <c r="H4055">
        <v>34.256999999999998</v>
      </c>
      <c r="I4055" t="s">
        <v>104</v>
      </c>
      <c r="J4055" t="s">
        <v>5974</v>
      </c>
      <c r="K4055" t="s">
        <v>105</v>
      </c>
    </row>
    <row r="4056" spans="1:11" x14ac:dyDescent="0.3">
      <c r="A4056" t="s">
        <v>5975</v>
      </c>
      <c r="B4056" t="s">
        <v>53</v>
      </c>
      <c r="C4056">
        <v>18</v>
      </c>
      <c r="D4056">
        <v>10</v>
      </c>
      <c r="E4056">
        <v>1815</v>
      </c>
      <c r="F4056" s="6">
        <v>0</v>
      </c>
      <c r="G4056">
        <v>-10.688000000000001</v>
      </c>
      <c r="H4056">
        <v>53.87</v>
      </c>
      <c r="I4056" t="s">
        <v>208</v>
      </c>
      <c r="J4056" t="s">
        <v>2723</v>
      </c>
      <c r="K4056" t="s">
        <v>105</v>
      </c>
    </row>
    <row r="4057" spans="1:11" x14ac:dyDescent="0.3">
      <c r="A4057" t="s">
        <v>5976</v>
      </c>
      <c r="B4057" t="s">
        <v>53</v>
      </c>
      <c r="C4057">
        <v>13</v>
      </c>
      <c r="D4057">
        <v>2</v>
      </c>
      <c r="E4057">
        <v>1933</v>
      </c>
      <c r="F4057" s="6">
        <v>0.10416666666666667</v>
      </c>
      <c r="G4057">
        <v>-5.4539999999999997</v>
      </c>
      <c r="H4057">
        <v>43.524999999999999</v>
      </c>
      <c r="I4057" t="s">
        <v>108</v>
      </c>
      <c r="J4057" t="s">
        <v>936</v>
      </c>
      <c r="K4057" t="s">
        <v>105</v>
      </c>
    </row>
    <row r="4058" spans="1:11" x14ac:dyDescent="0.3">
      <c r="A4058" t="s">
        <v>5977</v>
      </c>
      <c r="B4058" t="s">
        <v>168</v>
      </c>
      <c r="C4058">
        <v>22</v>
      </c>
      <c r="D4058">
        <v>8</v>
      </c>
      <c r="E4058">
        <v>1968</v>
      </c>
      <c r="F4058" s="6">
        <v>0.71527777777777779</v>
      </c>
      <c r="G4058">
        <v>-11.347</v>
      </c>
      <c r="H4058">
        <v>44.494</v>
      </c>
      <c r="I4058" t="s">
        <v>190</v>
      </c>
      <c r="J4058" t="s">
        <v>777</v>
      </c>
      <c r="K4058" t="s">
        <v>105</v>
      </c>
    </row>
    <row r="4059" spans="1:11" x14ac:dyDescent="0.3">
      <c r="A4059" t="s">
        <v>5978</v>
      </c>
      <c r="B4059" t="s">
        <v>53</v>
      </c>
      <c r="C4059">
        <v>10</v>
      </c>
      <c r="D4059">
        <v>10</v>
      </c>
      <c r="E4059">
        <v>1972</v>
      </c>
      <c r="F4059" s="6">
        <v>0.47569444444444442</v>
      </c>
      <c r="G4059">
        <v>-9.59</v>
      </c>
      <c r="H4059">
        <v>45.521000000000001</v>
      </c>
      <c r="I4059" t="s">
        <v>126</v>
      </c>
      <c r="J4059" t="s">
        <v>5979</v>
      </c>
      <c r="K4059" t="s">
        <v>105</v>
      </c>
    </row>
    <row r="4060" spans="1:11" x14ac:dyDescent="0.3">
      <c r="A4060" t="s">
        <v>5980</v>
      </c>
      <c r="B4060" t="s">
        <v>53</v>
      </c>
      <c r="C4060">
        <v>25</v>
      </c>
      <c r="D4060">
        <v>8</v>
      </c>
      <c r="E4060">
        <v>1922</v>
      </c>
      <c r="F4060" s="6">
        <v>0.29166666666666669</v>
      </c>
      <c r="G4060">
        <v>-12.494</v>
      </c>
      <c r="H4060">
        <v>41.890999999999998</v>
      </c>
      <c r="I4060" t="s">
        <v>126</v>
      </c>
      <c r="J4060" t="s">
        <v>297</v>
      </c>
      <c r="K4060" t="s">
        <v>105</v>
      </c>
    </row>
    <row r="4061" spans="1:11" x14ac:dyDescent="0.3">
      <c r="A4061" t="s">
        <v>5981</v>
      </c>
      <c r="B4061" t="s">
        <v>53</v>
      </c>
      <c r="C4061">
        <v>15</v>
      </c>
      <c r="D4061">
        <v>10</v>
      </c>
      <c r="E4061">
        <v>1959</v>
      </c>
      <c r="F4061" s="6">
        <v>0.31944444444444442</v>
      </c>
      <c r="G4061">
        <v>71.155000000000001</v>
      </c>
      <c r="H4061">
        <v>41.701000000000001</v>
      </c>
      <c r="I4061" t="s">
        <v>106</v>
      </c>
      <c r="J4061" t="s">
        <v>5982</v>
      </c>
      <c r="K4061" t="s">
        <v>105</v>
      </c>
    </row>
    <row r="4062" spans="1:11" x14ac:dyDescent="0.3">
      <c r="A4062" t="s">
        <v>5983</v>
      </c>
      <c r="B4062" t="s">
        <v>53</v>
      </c>
      <c r="C4062">
        <v>30</v>
      </c>
      <c r="D4062">
        <v>4</v>
      </c>
      <c r="E4062">
        <v>1912</v>
      </c>
      <c r="F4062" s="6">
        <v>0.21875</v>
      </c>
      <c r="G4062">
        <v>112.11499999999999</v>
      </c>
      <c r="H4062">
        <v>34.75</v>
      </c>
      <c r="I4062" t="s">
        <v>171</v>
      </c>
      <c r="J4062" t="s">
        <v>5984</v>
      </c>
      <c r="K4062" t="s">
        <v>105</v>
      </c>
    </row>
    <row r="4063" spans="1:11" x14ac:dyDescent="0.3">
      <c r="A4063" t="s">
        <v>5985</v>
      </c>
      <c r="B4063" t="s">
        <v>53</v>
      </c>
      <c r="C4063">
        <v>10</v>
      </c>
      <c r="D4063">
        <v>3</v>
      </c>
      <c r="E4063">
        <v>1919</v>
      </c>
      <c r="F4063" s="6">
        <v>0.29166666666666669</v>
      </c>
      <c r="G4063">
        <v>-3.8479999999999999</v>
      </c>
      <c r="H4063">
        <v>50.820999999999998</v>
      </c>
      <c r="I4063" t="s">
        <v>126</v>
      </c>
      <c r="J4063" t="s">
        <v>5986</v>
      </c>
      <c r="K4063" t="s">
        <v>105</v>
      </c>
    </row>
    <row r="4064" spans="1:11" x14ac:dyDescent="0.3">
      <c r="A4064" t="s">
        <v>5987</v>
      </c>
      <c r="B4064" t="s">
        <v>53</v>
      </c>
      <c r="C4064">
        <v>11</v>
      </c>
      <c r="D4064">
        <v>6</v>
      </c>
      <c r="E4064">
        <v>1920</v>
      </c>
      <c r="F4064" s="6">
        <v>0.3125</v>
      </c>
      <c r="G4064">
        <v>-8.84</v>
      </c>
      <c r="H4064">
        <v>48.948999999999998</v>
      </c>
      <c r="I4064" t="s">
        <v>126</v>
      </c>
      <c r="J4064" t="s">
        <v>5988</v>
      </c>
      <c r="K4064" t="s">
        <v>105</v>
      </c>
    </row>
    <row r="4065" spans="1:11" x14ac:dyDescent="0.3">
      <c r="A4065" t="s">
        <v>5989</v>
      </c>
      <c r="B4065" t="s">
        <v>53</v>
      </c>
      <c r="C4065">
        <v>10</v>
      </c>
      <c r="D4065">
        <v>9</v>
      </c>
      <c r="E4065">
        <v>1852</v>
      </c>
      <c r="F4065" s="6">
        <v>0.5</v>
      </c>
      <c r="G4065">
        <v>-6.7910000000000004</v>
      </c>
      <c r="H4065">
        <v>50.66</v>
      </c>
      <c r="I4065" t="s">
        <v>208</v>
      </c>
      <c r="J4065" t="s">
        <v>5990</v>
      </c>
      <c r="K4065" t="s">
        <v>105</v>
      </c>
    </row>
    <row r="4066" spans="1:11" x14ac:dyDescent="0.3">
      <c r="A4066" t="s">
        <v>5991</v>
      </c>
      <c r="B4066" t="s">
        <v>53</v>
      </c>
      <c r="C4066">
        <v>4</v>
      </c>
      <c r="D4066">
        <v>8</v>
      </c>
      <c r="E4066">
        <v>1889</v>
      </c>
      <c r="F4066" s="6">
        <v>0.3125</v>
      </c>
      <c r="G4066">
        <v>-8.3070000000000004</v>
      </c>
      <c r="H4066">
        <v>47.473999999999997</v>
      </c>
      <c r="I4066" t="s">
        <v>262</v>
      </c>
      <c r="J4066" t="s">
        <v>5992</v>
      </c>
      <c r="K4066" t="s">
        <v>105</v>
      </c>
    </row>
    <row r="4067" spans="1:11" x14ac:dyDescent="0.3">
      <c r="A4067" t="s">
        <v>5993</v>
      </c>
      <c r="B4067" t="s">
        <v>53</v>
      </c>
      <c r="C4067">
        <v>23</v>
      </c>
      <c r="D4067">
        <v>7</v>
      </c>
      <c r="E4067">
        <v>1884</v>
      </c>
      <c r="F4067" s="6">
        <v>0.14583333333333334</v>
      </c>
      <c r="G4067">
        <v>-9.4930000000000003</v>
      </c>
      <c r="H4067">
        <v>47.478000000000002</v>
      </c>
      <c r="I4067" t="s">
        <v>262</v>
      </c>
      <c r="J4067" t="s">
        <v>5994</v>
      </c>
      <c r="K4067" t="s">
        <v>105</v>
      </c>
    </row>
    <row r="4068" spans="1:11" x14ac:dyDescent="0.3">
      <c r="A4068" t="s">
        <v>5995</v>
      </c>
      <c r="B4068" t="s">
        <v>53</v>
      </c>
      <c r="C4068">
        <v>4</v>
      </c>
      <c r="D4068">
        <v>8</v>
      </c>
      <c r="E4068">
        <v>1847</v>
      </c>
      <c r="F4068" s="6">
        <v>8.3333333333333329E-2</v>
      </c>
      <c r="G4068">
        <v>-6.9790000000000001</v>
      </c>
      <c r="H4068">
        <v>51.252000000000002</v>
      </c>
      <c r="I4068" t="s">
        <v>208</v>
      </c>
      <c r="J4068" t="s">
        <v>5996</v>
      </c>
      <c r="K4068" t="s">
        <v>105</v>
      </c>
    </row>
    <row r="4069" spans="1:11" x14ac:dyDescent="0.3">
      <c r="A4069" t="s">
        <v>5997</v>
      </c>
      <c r="B4069" t="s">
        <v>53</v>
      </c>
      <c r="C4069">
        <v>1</v>
      </c>
      <c r="D4069">
        <v>1</v>
      </c>
      <c r="E4069">
        <v>2000</v>
      </c>
      <c r="F4069" s="6">
        <v>0</v>
      </c>
      <c r="G4069">
        <v>-101</v>
      </c>
      <c r="H4069">
        <v>4.59</v>
      </c>
      <c r="I4069" t="s">
        <v>326</v>
      </c>
      <c r="J4069" t="s">
        <v>426</v>
      </c>
      <c r="K4069" t="s">
        <v>105</v>
      </c>
    </row>
    <row r="4070" spans="1:11" x14ac:dyDescent="0.3">
      <c r="A4070" t="s">
        <v>5998</v>
      </c>
      <c r="B4070" t="s">
        <v>53</v>
      </c>
      <c r="C4070">
        <v>3</v>
      </c>
      <c r="D4070">
        <v>6</v>
      </c>
      <c r="E4070">
        <v>1829</v>
      </c>
      <c r="F4070" s="6">
        <v>0.95833333333333337</v>
      </c>
      <c r="G4070">
        <v>-2.351</v>
      </c>
      <c r="H4070">
        <v>48.856999999999999</v>
      </c>
      <c r="I4070" t="s">
        <v>150</v>
      </c>
      <c r="J4070" t="s">
        <v>155</v>
      </c>
      <c r="K4070" t="s">
        <v>105</v>
      </c>
    </row>
    <row r="4071" spans="1:11" x14ac:dyDescent="0.3">
      <c r="A4071" t="s">
        <v>5999</v>
      </c>
      <c r="B4071" t="s">
        <v>53</v>
      </c>
      <c r="C4071">
        <v>25</v>
      </c>
      <c r="D4071">
        <v>2</v>
      </c>
      <c r="E4071">
        <v>1912</v>
      </c>
      <c r="F4071" s="6">
        <v>0.45833333333333331</v>
      </c>
      <c r="G4071">
        <v>-6.6180000000000003</v>
      </c>
      <c r="H4071">
        <v>45.856999999999999</v>
      </c>
      <c r="I4071" t="s">
        <v>108</v>
      </c>
      <c r="J4071" t="s">
        <v>309</v>
      </c>
      <c r="K4071" t="s">
        <v>105</v>
      </c>
    </row>
    <row r="4072" spans="1:11" x14ac:dyDescent="0.3">
      <c r="A4072" t="s">
        <v>6000</v>
      </c>
      <c r="B4072" t="s">
        <v>53</v>
      </c>
      <c r="C4072">
        <v>1</v>
      </c>
      <c r="D4072">
        <v>6</v>
      </c>
      <c r="E4072">
        <v>1879</v>
      </c>
      <c r="F4072" s="6">
        <v>0.20833333333333334</v>
      </c>
      <c r="G4072">
        <v>-6.14</v>
      </c>
      <c r="H4072">
        <v>46.204000000000001</v>
      </c>
      <c r="I4072" t="s">
        <v>262</v>
      </c>
      <c r="J4072" t="s">
        <v>263</v>
      </c>
      <c r="K4072" t="s">
        <v>105</v>
      </c>
    </row>
    <row r="4073" spans="1:11" x14ac:dyDescent="0.3">
      <c r="A4073" t="s">
        <v>6001</v>
      </c>
      <c r="B4073" t="s">
        <v>53</v>
      </c>
      <c r="C4073">
        <v>17</v>
      </c>
      <c r="D4073">
        <v>9</v>
      </c>
      <c r="E4073">
        <v>1820</v>
      </c>
      <c r="F4073" s="6">
        <v>0.5</v>
      </c>
      <c r="G4073">
        <v>-4.8899999999999997</v>
      </c>
      <c r="H4073">
        <v>44.93</v>
      </c>
      <c r="I4073" t="s">
        <v>150</v>
      </c>
      <c r="J4073" t="s">
        <v>1496</v>
      </c>
      <c r="K4073" t="s">
        <v>105</v>
      </c>
    </row>
    <row r="4074" spans="1:11" x14ac:dyDescent="0.3">
      <c r="A4074" t="s">
        <v>6002</v>
      </c>
      <c r="B4074" t="s">
        <v>53</v>
      </c>
      <c r="C4074">
        <v>7</v>
      </c>
      <c r="D4074">
        <v>2</v>
      </c>
      <c r="E4074">
        <v>1905</v>
      </c>
      <c r="F4074" s="6">
        <v>0.75</v>
      </c>
      <c r="G4074">
        <v>-5.3739999999999997</v>
      </c>
      <c r="H4074">
        <v>43.295000000000002</v>
      </c>
      <c r="I4074" t="s">
        <v>150</v>
      </c>
      <c r="J4074" t="s">
        <v>267</v>
      </c>
      <c r="K4074" t="s">
        <v>105</v>
      </c>
    </row>
    <row r="4075" spans="1:11" x14ac:dyDescent="0.3">
      <c r="A4075" t="s">
        <v>6003</v>
      </c>
      <c r="B4075" t="s">
        <v>53</v>
      </c>
      <c r="C4075">
        <v>29</v>
      </c>
      <c r="D4075">
        <v>4</v>
      </c>
      <c r="E4075">
        <v>1845</v>
      </c>
      <c r="F4075" s="6">
        <v>0.83333333333333337</v>
      </c>
      <c r="G4075">
        <v>-2.351</v>
      </c>
      <c r="H4075">
        <v>48.856999999999999</v>
      </c>
      <c r="I4075" t="s">
        <v>150</v>
      </c>
      <c r="J4075" t="s">
        <v>155</v>
      </c>
      <c r="K4075" t="s">
        <v>105</v>
      </c>
    </row>
    <row r="4076" spans="1:11" x14ac:dyDescent="0.3">
      <c r="A4076" t="s">
        <v>6004</v>
      </c>
      <c r="B4076" t="s">
        <v>53</v>
      </c>
      <c r="C4076">
        <v>19</v>
      </c>
      <c r="D4076">
        <v>3</v>
      </c>
      <c r="E4076">
        <v>1921</v>
      </c>
      <c r="F4076" s="6">
        <v>0.16666666666666666</v>
      </c>
      <c r="G4076">
        <v>-2.2429999999999999</v>
      </c>
      <c r="H4076">
        <v>48.834000000000003</v>
      </c>
      <c r="I4076" t="s">
        <v>126</v>
      </c>
      <c r="J4076" t="s">
        <v>459</v>
      </c>
      <c r="K4076" t="s">
        <v>105</v>
      </c>
    </row>
    <row r="4077" spans="1:11" x14ac:dyDescent="0.3">
      <c r="A4077" t="s">
        <v>6005</v>
      </c>
      <c r="B4077" t="s">
        <v>53</v>
      </c>
      <c r="C4077">
        <v>1</v>
      </c>
      <c r="D4077">
        <v>7</v>
      </c>
      <c r="E4077">
        <v>1871</v>
      </c>
      <c r="F4077" s="6">
        <v>0.16666666666666666</v>
      </c>
      <c r="G4077">
        <v>-2.8849999999999998</v>
      </c>
      <c r="H4077">
        <v>43.957999999999998</v>
      </c>
      <c r="I4077" t="s">
        <v>150</v>
      </c>
      <c r="J4077" t="s">
        <v>6006</v>
      </c>
      <c r="K4077" t="s">
        <v>105</v>
      </c>
    </row>
    <row r="4078" spans="1:11" x14ac:dyDescent="0.3">
      <c r="A4078" t="s">
        <v>6007</v>
      </c>
      <c r="B4078" t="s">
        <v>53</v>
      </c>
      <c r="C4078">
        <v>4</v>
      </c>
      <c r="D4078">
        <v>12</v>
      </c>
      <c r="E4078">
        <v>1876</v>
      </c>
      <c r="F4078" s="6">
        <v>0.125</v>
      </c>
      <c r="G4078">
        <v>-5.1609999999999996</v>
      </c>
      <c r="H4078">
        <v>48.774000000000001</v>
      </c>
      <c r="I4078" t="s">
        <v>150</v>
      </c>
      <c r="J4078" t="s">
        <v>5192</v>
      </c>
      <c r="K4078" t="s">
        <v>105</v>
      </c>
    </row>
    <row r="4079" spans="1:11" x14ac:dyDescent="0.3">
      <c r="A4079" t="s">
        <v>6008</v>
      </c>
      <c r="B4079" t="s">
        <v>53</v>
      </c>
      <c r="C4079">
        <v>4</v>
      </c>
      <c r="D4079">
        <v>3</v>
      </c>
      <c r="E4079">
        <v>1926</v>
      </c>
      <c r="F4079" s="6">
        <v>0.67361111111111116</v>
      </c>
      <c r="G4079">
        <v>-7.76</v>
      </c>
      <c r="H4079">
        <v>36.9</v>
      </c>
      <c r="I4079" t="s">
        <v>108</v>
      </c>
      <c r="J4079" t="s">
        <v>1109</v>
      </c>
      <c r="K4079" t="s">
        <v>105</v>
      </c>
    </row>
    <row r="4080" spans="1:11" x14ac:dyDescent="0.3">
      <c r="A4080" t="s">
        <v>6009</v>
      </c>
      <c r="B4080" t="s">
        <v>53</v>
      </c>
      <c r="C4080">
        <v>27</v>
      </c>
      <c r="D4080">
        <v>9</v>
      </c>
      <c r="E4080">
        <v>1849</v>
      </c>
      <c r="F4080" s="6">
        <v>0.66666666666666663</v>
      </c>
      <c r="G4080">
        <v>-4.3559999999999999</v>
      </c>
      <c r="H4080">
        <v>50.845999999999997</v>
      </c>
      <c r="I4080" t="s">
        <v>147</v>
      </c>
      <c r="J4080" t="s">
        <v>305</v>
      </c>
      <c r="K4080" t="s">
        <v>105</v>
      </c>
    </row>
    <row r="4081" spans="1:11" x14ac:dyDescent="0.3">
      <c r="A4081" t="s">
        <v>6010</v>
      </c>
      <c r="B4081" t="s">
        <v>53</v>
      </c>
      <c r="C4081">
        <v>26</v>
      </c>
      <c r="D4081">
        <v>2</v>
      </c>
      <c r="E4081">
        <v>1857</v>
      </c>
      <c r="F4081" s="6">
        <v>0.625</v>
      </c>
      <c r="G4081">
        <v>-4.0750000000000002</v>
      </c>
      <c r="H4081">
        <v>48.298000000000002</v>
      </c>
      <c r="I4081" t="s">
        <v>150</v>
      </c>
      <c r="J4081" t="s">
        <v>624</v>
      </c>
      <c r="K4081" t="s">
        <v>105</v>
      </c>
    </row>
    <row r="4082" spans="1:11" x14ac:dyDescent="0.3">
      <c r="A4082" t="s">
        <v>6011</v>
      </c>
      <c r="B4082" t="s">
        <v>53</v>
      </c>
      <c r="C4082">
        <v>19</v>
      </c>
      <c r="D4082">
        <v>7</v>
      </c>
      <c r="E4082">
        <v>1908</v>
      </c>
      <c r="F4082" s="6">
        <v>0.375</v>
      </c>
      <c r="G4082">
        <v>-3.9489999999999998</v>
      </c>
      <c r="H4082">
        <v>50.453000000000003</v>
      </c>
      <c r="I4082" t="s">
        <v>108</v>
      </c>
      <c r="J4082" t="s">
        <v>3765</v>
      </c>
      <c r="K4082" t="s">
        <v>105</v>
      </c>
    </row>
    <row r="4083" spans="1:11" x14ac:dyDescent="0.3">
      <c r="A4083" t="s">
        <v>6012</v>
      </c>
      <c r="B4083" t="s">
        <v>53</v>
      </c>
      <c r="C4083">
        <v>22</v>
      </c>
      <c r="D4083">
        <v>5</v>
      </c>
      <c r="E4083">
        <v>1927</v>
      </c>
      <c r="F4083" s="6">
        <v>0.47916666666666669</v>
      </c>
      <c r="G4083">
        <v>-3.8</v>
      </c>
      <c r="H4083">
        <v>50.4</v>
      </c>
      <c r="I4083" t="s">
        <v>126</v>
      </c>
      <c r="J4083" t="s">
        <v>6013</v>
      </c>
      <c r="K4083" t="s">
        <v>105</v>
      </c>
    </row>
    <row r="4084" spans="1:11" x14ac:dyDescent="0.3">
      <c r="A4084" t="s">
        <v>6014</v>
      </c>
      <c r="B4084" t="s">
        <v>53</v>
      </c>
      <c r="C4084">
        <v>24</v>
      </c>
      <c r="D4084">
        <v>3</v>
      </c>
      <c r="E4084">
        <v>1869</v>
      </c>
      <c r="F4084" s="6">
        <v>0.45833333333333331</v>
      </c>
      <c r="G4084">
        <v>-6.1719999999999997</v>
      </c>
      <c r="H4084">
        <v>49.113999999999997</v>
      </c>
      <c r="I4084" t="s">
        <v>150</v>
      </c>
      <c r="J4084" t="s">
        <v>992</v>
      </c>
      <c r="K4084" t="s">
        <v>105</v>
      </c>
    </row>
    <row r="4085" spans="1:11" x14ac:dyDescent="0.3">
      <c r="A4085" t="s">
        <v>6015</v>
      </c>
      <c r="B4085" t="s">
        <v>53</v>
      </c>
      <c r="C4085">
        <v>11</v>
      </c>
      <c r="D4085">
        <v>1</v>
      </c>
      <c r="E4085">
        <v>1920</v>
      </c>
      <c r="F4085" s="6">
        <v>4.1666666666666664E-2</v>
      </c>
      <c r="G4085">
        <v>-3.9729999999999999</v>
      </c>
      <c r="H4085">
        <v>50.279000000000003</v>
      </c>
      <c r="I4085" t="s">
        <v>108</v>
      </c>
      <c r="J4085" t="s">
        <v>1255</v>
      </c>
      <c r="K4085" t="s">
        <v>105</v>
      </c>
    </row>
    <row r="4086" spans="1:11" x14ac:dyDescent="0.3">
      <c r="A4086" t="s">
        <v>6016</v>
      </c>
      <c r="B4086" t="s">
        <v>53</v>
      </c>
      <c r="C4086">
        <v>11</v>
      </c>
      <c r="D4086">
        <v>9</v>
      </c>
      <c r="E4086">
        <v>1832</v>
      </c>
      <c r="F4086" s="6">
        <v>0.66666666666666663</v>
      </c>
      <c r="G4086">
        <v>0.92800000000000005</v>
      </c>
      <c r="H4086">
        <v>45.670999999999999</v>
      </c>
      <c r="I4086" t="s">
        <v>150</v>
      </c>
      <c r="J4086" t="s">
        <v>6017</v>
      </c>
      <c r="K4086" t="s">
        <v>105</v>
      </c>
    </row>
    <row r="4087" spans="1:11" x14ac:dyDescent="0.3">
      <c r="A4087" t="s">
        <v>6018</v>
      </c>
      <c r="B4087" t="s">
        <v>53</v>
      </c>
      <c r="C4087">
        <v>11</v>
      </c>
      <c r="D4087">
        <v>10</v>
      </c>
      <c r="E4087">
        <v>1873</v>
      </c>
      <c r="F4087" s="6">
        <v>0.66666666666666663</v>
      </c>
      <c r="G4087">
        <v>-2.9430000000000001</v>
      </c>
      <c r="H4087">
        <v>46.552999999999997</v>
      </c>
      <c r="I4087" t="s">
        <v>150</v>
      </c>
      <c r="J4087" t="s">
        <v>6019</v>
      </c>
      <c r="K4087" t="s">
        <v>105</v>
      </c>
    </row>
    <row r="4088" spans="1:11" x14ac:dyDescent="0.3">
      <c r="A4088" t="s">
        <v>6020</v>
      </c>
      <c r="B4088" t="s">
        <v>53</v>
      </c>
      <c r="C4088">
        <v>26</v>
      </c>
      <c r="D4088">
        <v>1</v>
      </c>
      <c r="E4088">
        <v>1934</v>
      </c>
      <c r="F4088" s="6">
        <v>0.16666666666666666</v>
      </c>
      <c r="G4088">
        <v>-3.5739999999999998</v>
      </c>
      <c r="H4088">
        <v>47.798000000000002</v>
      </c>
      <c r="I4088" t="s">
        <v>108</v>
      </c>
      <c r="J4088" t="s">
        <v>6021</v>
      </c>
      <c r="K4088" t="s">
        <v>105</v>
      </c>
    </row>
    <row r="4089" spans="1:11" x14ac:dyDescent="0.3">
      <c r="A4089" t="s">
        <v>6022</v>
      </c>
      <c r="B4089" t="s">
        <v>53</v>
      </c>
      <c r="C4089">
        <v>6</v>
      </c>
      <c r="D4089">
        <v>2</v>
      </c>
      <c r="E4089">
        <v>1862</v>
      </c>
      <c r="F4089" s="6">
        <v>8.3333333333333329E-2</v>
      </c>
      <c r="G4089">
        <v>-2.74</v>
      </c>
      <c r="H4089">
        <v>46.289000000000001</v>
      </c>
      <c r="I4089" t="s">
        <v>150</v>
      </c>
      <c r="J4089" t="s">
        <v>6023</v>
      </c>
      <c r="K4089" t="s">
        <v>105</v>
      </c>
    </row>
    <row r="4090" spans="1:11" x14ac:dyDescent="0.3">
      <c r="A4090" t="s">
        <v>6024</v>
      </c>
      <c r="B4090" t="s">
        <v>53</v>
      </c>
      <c r="C4090">
        <v>29</v>
      </c>
      <c r="D4090">
        <v>6</v>
      </c>
      <c r="E4090">
        <v>1930</v>
      </c>
      <c r="F4090" s="6">
        <v>0.90625</v>
      </c>
      <c r="G4090">
        <v>-2.5059999999999998</v>
      </c>
      <c r="H4090">
        <v>48.862000000000002</v>
      </c>
      <c r="I4090" t="s">
        <v>126</v>
      </c>
      <c r="J4090" t="s">
        <v>6025</v>
      </c>
      <c r="K4090" t="s">
        <v>105</v>
      </c>
    </row>
    <row r="4091" spans="1:11" x14ac:dyDescent="0.3">
      <c r="A4091" t="s">
        <v>6026</v>
      </c>
      <c r="B4091" t="s">
        <v>53</v>
      </c>
      <c r="C4091">
        <v>4</v>
      </c>
      <c r="D4091">
        <v>8</v>
      </c>
      <c r="E4091">
        <v>1930</v>
      </c>
      <c r="F4091" s="6">
        <v>0.27083333333333331</v>
      </c>
      <c r="G4091">
        <v>-7.5060000000000002</v>
      </c>
      <c r="H4091">
        <v>43.779000000000003</v>
      </c>
      <c r="I4091" t="s">
        <v>126</v>
      </c>
      <c r="J4091" t="s">
        <v>1285</v>
      </c>
      <c r="K4091" t="s">
        <v>105</v>
      </c>
    </row>
    <row r="4092" spans="1:11" x14ac:dyDescent="0.3">
      <c r="A4092" t="s">
        <v>6027</v>
      </c>
      <c r="B4092" t="s">
        <v>53</v>
      </c>
      <c r="C4092">
        <v>15</v>
      </c>
      <c r="D4092">
        <v>3</v>
      </c>
      <c r="E4092">
        <v>1880</v>
      </c>
      <c r="F4092" s="6">
        <v>0.16666666666666666</v>
      </c>
      <c r="G4092">
        <v>-7.7439999999999998</v>
      </c>
      <c r="H4092">
        <v>48.582999999999998</v>
      </c>
      <c r="I4092" t="s">
        <v>150</v>
      </c>
      <c r="J4092" t="s">
        <v>812</v>
      </c>
      <c r="K4092" t="s">
        <v>105</v>
      </c>
    </row>
    <row r="4093" spans="1:11" x14ac:dyDescent="0.3">
      <c r="A4093" t="s">
        <v>6028</v>
      </c>
      <c r="B4093" t="s">
        <v>53</v>
      </c>
      <c r="C4093">
        <v>13</v>
      </c>
      <c r="D4093">
        <v>11</v>
      </c>
      <c r="E4093">
        <v>1958</v>
      </c>
      <c r="F4093" s="6">
        <v>0.6875</v>
      </c>
      <c r="G4093">
        <v>0.442</v>
      </c>
      <c r="H4093">
        <v>49.188000000000002</v>
      </c>
      <c r="I4093" t="s">
        <v>126</v>
      </c>
      <c r="J4093" t="s">
        <v>6029</v>
      </c>
      <c r="K4093" t="s">
        <v>105</v>
      </c>
    </row>
    <row r="4094" spans="1:11" x14ac:dyDescent="0.3">
      <c r="A4094" t="s">
        <v>6030</v>
      </c>
      <c r="B4094" t="s">
        <v>53</v>
      </c>
      <c r="C4094">
        <v>3</v>
      </c>
      <c r="D4094">
        <v>3</v>
      </c>
      <c r="E4094">
        <v>1942</v>
      </c>
      <c r="F4094" s="6">
        <v>0.625</v>
      </c>
      <c r="G4094">
        <v>-3.722</v>
      </c>
      <c r="H4094">
        <v>51.054000000000002</v>
      </c>
      <c r="I4094" t="s">
        <v>190</v>
      </c>
      <c r="J4094" t="s">
        <v>1687</v>
      </c>
      <c r="K4094" t="s">
        <v>105</v>
      </c>
    </row>
    <row r="4095" spans="1:11" x14ac:dyDescent="0.3">
      <c r="A4095" t="s">
        <v>6031</v>
      </c>
      <c r="B4095" t="s">
        <v>53</v>
      </c>
      <c r="C4095">
        <v>25</v>
      </c>
      <c r="D4095">
        <v>6</v>
      </c>
      <c r="E4095">
        <v>1970</v>
      </c>
      <c r="F4095" s="6">
        <v>0.3298611111111111</v>
      </c>
      <c r="G4095">
        <v>-4.8339999999999996</v>
      </c>
      <c r="H4095">
        <v>45.767000000000003</v>
      </c>
      <c r="I4095" t="s">
        <v>126</v>
      </c>
      <c r="J4095" t="s">
        <v>153</v>
      </c>
      <c r="K4095" t="s">
        <v>105</v>
      </c>
    </row>
    <row r="4096" spans="1:11" x14ac:dyDescent="0.3">
      <c r="A4096" t="s">
        <v>6032</v>
      </c>
      <c r="B4096" t="s">
        <v>53</v>
      </c>
      <c r="C4096">
        <v>17</v>
      </c>
      <c r="D4096">
        <v>12</v>
      </c>
      <c r="E4096">
        <v>1853</v>
      </c>
      <c r="F4096" s="6">
        <v>0.91666666666666663</v>
      </c>
      <c r="G4096">
        <v>-0.67300000000000004</v>
      </c>
      <c r="H4096">
        <v>46.015000000000001</v>
      </c>
      <c r="I4096" t="s">
        <v>150</v>
      </c>
      <c r="J4096" t="s">
        <v>6033</v>
      </c>
      <c r="K4096" t="s">
        <v>105</v>
      </c>
    </row>
    <row r="4097" spans="1:11" x14ac:dyDescent="0.3">
      <c r="A4097" t="s">
        <v>6034</v>
      </c>
      <c r="B4097" t="s">
        <v>53</v>
      </c>
      <c r="C4097">
        <v>25</v>
      </c>
      <c r="D4097">
        <v>1</v>
      </c>
      <c r="E4097">
        <v>1866</v>
      </c>
      <c r="F4097" s="6">
        <v>0.25</v>
      </c>
      <c r="G4097">
        <v>-4.3559999999999999</v>
      </c>
      <c r="H4097">
        <v>50.845999999999997</v>
      </c>
      <c r="I4097" t="s">
        <v>147</v>
      </c>
      <c r="J4097" t="s">
        <v>305</v>
      </c>
      <c r="K4097" t="s">
        <v>105</v>
      </c>
    </row>
    <row r="4098" spans="1:11" x14ac:dyDescent="0.3">
      <c r="A4098" t="s">
        <v>6035</v>
      </c>
      <c r="B4098" t="s">
        <v>53</v>
      </c>
      <c r="C4098">
        <v>19</v>
      </c>
      <c r="D4098">
        <v>6</v>
      </c>
      <c r="E4098">
        <v>1937</v>
      </c>
      <c r="F4098" s="6">
        <v>0.5</v>
      </c>
      <c r="G4098">
        <v>-6.641</v>
      </c>
      <c r="H4098">
        <v>45.895000000000003</v>
      </c>
      <c r="I4098" t="s">
        <v>126</v>
      </c>
      <c r="J4098" t="s">
        <v>6036</v>
      </c>
      <c r="K4098" t="s">
        <v>105</v>
      </c>
    </row>
    <row r="4099" spans="1:11" x14ac:dyDescent="0.3">
      <c r="A4099" t="s">
        <v>6037</v>
      </c>
      <c r="B4099" t="s">
        <v>168</v>
      </c>
      <c r="C4099">
        <v>3</v>
      </c>
      <c r="D4099">
        <v>5</v>
      </c>
      <c r="E4099">
        <v>1978</v>
      </c>
      <c r="F4099" s="6">
        <v>0.42222222222222222</v>
      </c>
      <c r="G4099">
        <v>-5.931</v>
      </c>
      <c r="H4099">
        <v>43.125</v>
      </c>
      <c r="I4099" t="s">
        <v>190</v>
      </c>
      <c r="J4099" t="s">
        <v>1735</v>
      </c>
      <c r="K4099" t="s">
        <v>105</v>
      </c>
    </row>
    <row r="4100" spans="1:11" x14ac:dyDescent="0.3">
      <c r="A4100" t="s">
        <v>6038</v>
      </c>
      <c r="B4100" t="s">
        <v>168</v>
      </c>
      <c r="C4100">
        <v>31</v>
      </c>
      <c r="D4100">
        <v>12</v>
      </c>
      <c r="E4100">
        <v>1987</v>
      </c>
      <c r="F4100" s="6">
        <v>0.84722222222222221</v>
      </c>
      <c r="G4100">
        <v>-2.246</v>
      </c>
      <c r="H4100">
        <v>48.91</v>
      </c>
      <c r="I4100" t="s">
        <v>126</v>
      </c>
      <c r="J4100" t="s">
        <v>6039</v>
      </c>
      <c r="K4100" t="s">
        <v>105</v>
      </c>
    </row>
    <row r="4101" spans="1:11" x14ac:dyDescent="0.3">
      <c r="A4101" t="s">
        <v>6040</v>
      </c>
      <c r="B4101" t="s">
        <v>168</v>
      </c>
      <c r="C4101">
        <v>12</v>
      </c>
      <c r="D4101">
        <v>5</v>
      </c>
      <c r="E4101">
        <v>1978</v>
      </c>
      <c r="F4101" s="6">
        <v>4.1666666666666664E-2</v>
      </c>
      <c r="G4101">
        <v>0.55900000000000005</v>
      </c>
      <c r="H4101">
        <v>47.469000000000001</v>
      </c>
      <c r="I4101" t="s">
        <v>190</v>
      </c>
      <c r="J4101" t="s">
        <v>1238</v>
      </c>
      <c r="K4101" t="s">
        <v>105</v>
      </c>
    </row>
    <row r="4102" spans="1:11" x14ac:dyDescent="0.3">
      <c r="A4102" t="s">
        <v>6041</v>
      </c>
      <c r="B4102" t="s">
        <v>168</v>
      </c>
      <c r="C4102">
        <v>19</v>
      </c>
      <c r="D4102">
        <v>2</v>
      </c>
      <c r="E4102">
        <v>1985</v>
      </c>
      <c r="F4102" s="6">
        <v>6.9444444444444448E-2</v>
      </c>
      <c r="G4102">
        <v>-1.0980000000000001</v>
      </c>
      <c r="H4102">
        <v>49.442</v>
      </c>
      <c r="I4102" t="s">
        <v>126</v>
      </c>
      <c r="J4102" t="s">
        <v>1396</v>
      </c>
      <c r="K4102" t="s">
        <v>105</v>
      </c>
    </row>
    <row r="4103" spans="1:11" x14ac:dyDescent="0.3">
      <c r="A4103" t="s">
        <v>6042</v>
      </c>
      <c r="B4103" t="s">
        <v>53</v>
      </c>
      <c r="C4103">
        <v>5</v>
      </c>
      <c r="D4103">
        <v>3</v>
      </c>
      <c r="E4103">
        <v>1909</v>
      </c>
      <c r="F4103" s="6">
        <v>0.10416666666666667</v>
      </c>
      <c r="G4103">
        <v>-2.1629999999999998</v>
      </c>
      <c r="H4103">
        <v>48.436999999999998</v>
      </c>
      <c r="I4103" t="s">
        <v>150</v>
      </c>
      <c r="J4103" t="s">
        <v>6043</v>
      </c>
      <c r="K4103" t="s">
        <v>105</v>
      </c>
    </row>
    <row r="4104" spans="1:11" x14ac:dyDescent="0.3">
      <c r="A4104" t="s">
        <v>6044</v>
      </c>
      <c r="B4104" t="s">
        <v>53</v>
      </c>
      <c r="C4104">
        <v>3</v>
      </c>
      <c r="D4104">
        <v>7</v>
      </c>
      <c r="E4104">
        <v>1925</v>
      </c>
      <c r="F4104" s="6">
        <v>0.4375</v>
      </c>
      <c r="G4104">
        <v>-8.4090000000000007</v>
      </c>
      <c r="H4104">
        <v>45.875999999999998</v>
      </c>
      <c r="I4104" t="s">
        <v>126</v>
      </c>
      <c r="J4104" t="s">
        <v>6045</v>
      </c>
      <c r="K4104" t="s">
        <v>105</v>
      </c>
    </row>
    <row r="4105" spans="1:11" x14ac:dyDescent="0.3">
      <c r="A4105" t="s">
        <v>6046</v>
      </c>
      <c r="B4105" t="s">
        <v>53</v>
      </c>
      <c r="C4105">
        <v>11</v>
      </c>
      <c r="D4105">
        <v>4</v>
      </c>
      <c r="E4105">
        <v>1920</v>
      </c>
      <c r="F4105" s="6">
        <v>0.66666666666666663</v>
      </c>
      <c r="G4105">
        <v>-15.802</v>
      </c>
      <c r="H4105">
        <v>40.637</v>
      </c>
      <c r="I4105" t="s">
        <v>190</v>
      </c>
      <c r="J4105" t="s">
        <v>5427</v>
      </c>
      <c r="K4105" t="s">
        <v>105</v>
      </c>
    </row>
    <row r="4106" spans="1:11" x14ac:dyDescent="0.3">
      <c r="A4106" t="s">
        <v>6047</v>
      </c>
      <c r="B4106" t="s">
        <v>53</v>
      </c>
      <c r="C4106">
        <v>19</v>
      </c>
      <c r="D4106">
        <v>3</v>
      </c>
      <c r="E4106">
        <v>1866</v>
      </c>
      <c r="F4106" s="6">
        <v>0.82291666666666663</v>
      </c>
      <c r="G4106">
        <v>-9.5169999999999995</v>
      </c>
      <c r="H4106">
        <v>45.526000000000003</v>
      </c>
      <c r="I4106" t="s">
        <v>203</v>
      </c>
      <c r="J4106" t="s">
        <v>1299</v>
      </c>
      <c r="K4106" t="s">
        <v>105</v>
      </c>
    </row>
    <row r="4107" spans="1:11" x14ac:dyDescent="0.3">
      <c r="A4107" t="s">
        <v>6048</v>
      </c>
      <c r="B4107" t="s">
        <v>53</v>
      </c>
      <c r="C4107">
        <v>11</v>
      </c>
      <c r="D4107">
        <v>1</v>
      </c>
      <c r="E4107">
        <v>1927</v>
      </c>
      <c r="F4107" s="6">
        <v>0.75</v>
      </c>
      <c r="G4107">
        <v>-11.113</v>
      </c>
      <c r="H4107">
        <v>42.762999999999998</v>
      </c>
      <c r="I4107" t="s">
        <v>126</v>
      </c>
      <c r="J4107" t="s">
        <v>760</v>
      </c>
      <c r="K4107" t="s">
        <v>105</v>
      </c>
    </row>
    <row r="4108" spans="1:11" x14ac:dyDescent="0.3">
      <c r="A4108" t="s">
        <v>6049</v>
      </c>
      <c r="B4108" t="s">
        <v>53</v>
      </c>
      <c r="C4108">
        <v>21</v>
      </c>
      <c r="D4108">
        <v>11</v>
      </c>
      <c r="E4108">
        <v>1914</v>
      </c>
      <c r="F4108" s="6">
        <v>0.39583333333333331</v>
      </c>
      <c r="G4108">
        <v>-14.253</v>
      </c>
      <c r="H4108">
        <v>40.840000000000003</v>
      </c>
      <c r="I4108" t="s">
        <v>126</v>
      </c>
      <c r="J4108" t="s">
        <v>1315</v>
      </c>
      <c r="K4108" t="s">
        <v>105</v>
      </c>
    </row>
    <row r="4109" spans="1:11" x14ac:dyDescent="0.3">
      <c r="A4109" t="s">
        <v>6050</v>
      </c>
      <c r="B4109" t="s">
        <v>53</v>
      </c>
      <c r="C4109">
        <v>30</v>
      </c>
      <c r="D4109">
        <v>12</v>
      </c>
      <c r="E4109">
        <v>1904</v>
      </c>
      <c r="F4109" s="6">
        <v>0.45833333333333331</v>
      </c>
      <c r="G4109">
        <v>-13.231</v>
      </c>
      <c r="H4109">
        <v>46.064999999999998</v>
      </c>
      <c r="I4109" t="s">
        <v>126</v>
      </c>
      <c r="J4109" t="s">
        <v>324</v>
      </c>
      <c r="K4109" t="s">
        <v>105</v>
      </c>
    </row>
    <row r="4110" spans="1:11" x14ac:dyDescent="0.3">
      <c r="A4110" t="s">
        <v>6051</v>
      </c>
      <c r="B4110" t="s">
        <v>53</v>
      </c>
      <c r="C4110">
        <v>9</v>
      </c>
      <c r="D4110">
        <v>8</v>
      </c>
      <c r="E4110">
        <v>1919</v>
      </c>
      <c r="F4110" s="6">
        <v>0.29166666666666669</v>
      </c>
      <c r="G4110">
        <v>-12.339</v>
      </c>
      <c r="H4110">
        <v>45.435000000000002</v>
      </c>
      <c r="I4110" t="s">
        <v>190</v>
      </c>
      <c r="J4110" t="s">
        <v>662</v>
      </c>
      <c r="K4110" t="s">
        <v>105</v>
      </c>
    </row>
    <row r="4111" spans="1:11" x14ac:dyDescent="0.3">
      <c r="A4111" t="s">
        <v>6052</v>
      </c>
      <c r="B4111" t="s">
        <v>53</v>
      </c>
      <c r="C4111">
        <v>17</v>
      </c>
      <c r="D4111">
        <v>5</v>
      </c>
      <c r="E4111">
        <v>1939</v>
      </c>
      <c r="F4111" s="6">
        <v>0.75347222222222221</v>
      </c>
      <c r="G4111">
        <v>-15.368</v>
      </c>
      <c r="H4111">
        <v>40.895000000000003</v>
      </c>
      <c r="I4111" t="s">
        <v>126</v>
      </c>
      <c r="J4111" t="s">
        <v>6053</v>
      </c>
      <c r="K4111" t="s">
        <v>105</v>
      </c>
    </row>
    <row r="4112" spans="1:11" x14ac:dyDescent="0.3">
      <c r="A4112" t="s">
        <v>6054</v>
      </c>
      <c r="B4112" t="s">
        <v>168</v>
      </c>
      <c r="C4112">
        <v>1</v>
      </c>
      <c r="D4112">
        <v>7</v>
      </c>
      <c r="E4112">
        <v>1979</v>
      </c>
      <c r="F4112" s="6">
        <v>0.58333333333333337</v>
      </c>
      <c r="G4112">
        <v>71.058999999999997</v>
      </c>
      <c r="H4112">
        <v>42.359000000000002</v>
      </c>
      <c r="I4112" t="s">
        <v>106</v>
      </c>
      <c r="J4112" t="s">
        <v>176</v>
      </c>
      <c r="K4112" t="s">
        <v>105</v>
      </c>
    </row>
    <row r="4113" spans="1:11" x14ac:dyDescent="0.3">
      <c r="A4113" t="s">
        <v>6055</v>
      </c>
      <c r="B4113" t="s">
        <v>168</v>
      </c>
      <c r="C4113">
        <v>10</v>
      </c>
      <c r="D4113">
        <v>6</v>
      </c>
      <c r="E4113">
        <v>1950</v>
      </c>
      <c r="F4113" s="6">
        <v>0.23055555555555557</v>
      </c>
      <c r="G4113">
        <v>71.058999999999997</v>
      </c>
      <c r="H4113">
        <v>42.359000000000002</v>
      </c>
      <c r="I4113" t="s">
        <v>106</v>
      </c>
      <c r="J4113" t="s">
        <v>176</v>
      </c>
      <c r="K4113" t="s">
        <v>105</v>
      </c>
    </row>
    <row r="4114" spans="1:11" x14ac:dyDescent="0.3">
      <c r="A4114" t="s">
        <v>6056</v>
      </c>
      <c r="B4114" t="s">
        <v>168</v>
      </c>
      <c r="C4114">
        <v>11</v>
      </c>
      <c r="D4114">
        <v>10</v>
      </c>
      <c r="E4114">
        <v>1976</v>
      </c>
      <c r="F4114" s="6">
        <v>0.9555555555555556</v>
      </c>
      <c r="G4114">
        <v>-118.24299999999999</v>
      </c>
      <c r="H4114">
        <v>34.052</v>
      </c>
      <c r="I4114" t="s">
        <v>171</v>
      </c>
      <c r="J4114" t="s">
        <v>536</v>
      </c>
      <c r="K4114" t="s">
        <v>105</v>
      </c>
    </row>
    <row r="4115" spans="1:11" x14ac:dyDescent="0.3">
      <c r="A4115" t="s">
        <v>6057</v>
      </c>
      <c r="B4115" t="s">
        <v>168</v>
      </c>
      <c r="C4115">
        <v>1</v>
      </c>
      <c r="D4115">
        <v>8</v>
      </c>
      <c r="E4115">
        <v>1867</v>
      </c>
      <c r="F4115" s="6">
        <v>0.79166666666666663</v>
      </c>
      <c r="G4115">
        <v>71.058999999999997</v>
      </c>
      <c r="H4115">
        <v>42.359000000000002</v>
      </c>
      <c r="I4115" t="s">
        <v>179</v>
      </c>
      <c r="J4115" t="s">
        <v>176</v>
      </c>
      <c r="K4115" t="s">
        <v>105</v>
      </c>
    </row>
    <row r="4116" spans="1:11" x14ac:dyDescent="0.3">
      <c r="A4116" t="s">
        <v>6058</v>
      </c>
      <c r="B4116" t="s">
        <v>168</v>
      </c>
      <c r="C4116">
        <v>21</v>
      </c>
      <c r="D4116">
        <v>6</v>
      </c>
      <c r="E4116">
        <v>1990</v>
      </c>
      <c r="F4116" s="6">
        <v>0.78125</v>
      </c>
      <c r="G4116">
        <v>4.2569999999999997</v>
      </c>
      <c r="H4116">
        <v>55.866</v>
      </c>
      <c r="I4116" t="s">
        <v>126</v>
      </c>
      <c r="J4116" t="s">
        <v>211</v>
      </c>
      <c r="K4116" t="s">
        <v>105</v>
      </c>
    </row>
    <row r="4117" spans="1:11" x14ac:dyDescent="0.3">
      <c r="A4117" t="s">
        <v>6059</v>
      </c>
      <c r="B4117" t="s">
        <v>168</v>
      </c>
      <c r="C4117">
        <v>16</v>
      </c>
      <c r="D4117">
        <v>8</v>
      </c>
      <c r="E4117">
        <v>1972</v>
      </c>
      <c r="F4117" s="6">
        <v>1.8749999999999999E-2</v>
      </c>
      <c r="G4117">
        <v>73.253</v>
      </c>
      <c r="H4117">
        <v>42.445</v>
      </c>
      <c r="I4117" t="s">
        <v>106</v>
      </c>
      <c r="J4117" t="s">
        <v>188</v>
      </c>
      <c r="K4117" t="s">
        <v>105</v>
      </c>
    </row>
    <row r="4118" spans="1:11" x14ac:dyDescent="0.3">
      <c r="A4118" t="s">
        <v>6060</v>
      </c>
      <c r="B4118" t="s">
        <v>168</v>
      </c>
      <c r="C4118">
        <v>15</v>
      </c>
      <c r="D4118">
        <v>8</v>
      </c>
      <c r="E4118">
        <v>1858</v>
      </c>
      <c r="F4118" s="6">
        <v>0.45833333333333331</v>
      </c>
      <c r="G4118">
        <v>-2.2509999999999999</v>
      </c>
      <c r="H4118">
        <v>44.56</v>
      </c>
      <c r="I4118" t="s">
        <v>150</v>
      </c>
      <c r="J4118" t="s">
        <v>6061</v>
      </c>
      <c r="K4118" t="s">
        <v>105</v>
      </c>
    </row>
    <row r="4119" spans="1:11" x14ac:dyDescent="0.3">
      <c r="A4119" t="s">
        <v>6062</v>
      </c>
      <c r="B4119" t="s">
        <v>168</v>
      </c>
      <c r="C4119">
        <v>14</v>
      </c>
      <c r="D4119">
        <v>10</v>
      </c>
      <c r="E4119">
        <v>1936</v>
      </c>
      <c r="F4119" s="6">
        <v>0.33333333333333331</v>
      </c>
      <c r="G4119">
        <v>-10.721</v>
      </c>
      <c r="H4119">
        <v>45.133000000000003</v>
      </c>
      <c r="I4119" t="s">
        <v>126</v>
      </c>
      <c r="J4119" t="s">
        <v>6063</v>
      </c>
      <c r="K4119" t="s">
        <v>105</v>
      </c>
    </row>
    <row r="4120" spans="1:11" x14ac:dyDescent="0.3">
      <c r="A4120" t="s">
        <v>6064</v>
      </c>
      <c r="B4120" t="s">
        <v>168</v>
      </c>
      <c r="C4120">
        <v>6</v>
      </c>
      <c r="D4120">
        <v>4</v>
      </c>
      <c r="E4120">
        <v>1990</v>
      </c>
      <c r="F4120" s="6">
        <v>0.64652777777777781</v>
      </c>
      <c r="G4120">
        <v>3.9359999999999999</v>
      </c>
      <c r="H4120">
        <v>56.119</v>
      </c>
      <c r="I4120" t="s">
        <v>126</v>
      </c>
      <c r="J4120" t="s">
        <v>1184</v>
      </c>
      <c r="K4120" t="s">
        <v>105</v>
      </c>
    </row>
    <row r="4121" spans="1:11" x14ac:dyDescent="0.3">
      <c r="A4121" t="s">
        <v>6065</v>
      </c>
      <c r="B4121" t="s">
        <v>168</v>
      </c>
      <c r="C4121">
        <v>25</v>
      </c>
      <c r="D4121">
        <v>10</v>
      </c>
      <c r="E4121">
        <v>1874</v>
      </c>
      <c r="F4121" s="6">
        <v>0.16666666666666666</v>
      </c>
      <c r="G4121">
        <v>-10.061999999999999</v>
      </c>
      <c r="H4121">
        <v>44.865000000000002</v>
      </c>
      <c r="I4121" t="s">
        <v>203</v>
      </c>
      <c r="J4121" t="s">
        <v>6066</v>
      </c>
      <c r="K4121" t="s">
        <v>105</v>
      </c>
    </row>
    <row r="4122" spans="1:11" x14ac:dyDescent="0.3">
      <c r="A4122" t="s">
        <v>6067</v>
      </c>
      <c r="B4122" t="s">
        <v>168</v>
      </c>
      <c r="C4122">
        <v>10</v>
      </c>
      <c r="D4122">
        <v>4</v>
      </c>
      <c r="E4122">
        <v>1942</v>
      </c>
      <c r="F4122" s="6">
        <v>0.89236111111111116</v>
      </c>
      <c r="G4122">
        <v>74.760000000000005</v>
      </c>
      <c r="H4122">
        <v>40.220999999999997</v>
      </c>
      <c r="I4122" t="s">
        <v>106</v>
      </c>
      <c r="J4122" t="s">
        <v>1803</v>
      </c>
      <c r="K4122" t="s">
        <v>105</v>
      </c>
    </row>
    <row r="4123" spans="1:11" x14ac:dyDescent="0.3">
      <c r="A4123" t="s">
        <v>6068</v>
      </c>
      <c r="B4123" t="s">
        <v>168</v>
      </c>
      <c r="C4123">
        <v>30</v>
      </c>
      <c r="D4123">
        <v>3</v>
      </c>
      <c r="E4123">
        <v>1882</v>
      </c>
      <c r="F4123" s="6">
        <v>0.94791666666666663</v>
      </c>
      <c r="G4123">
        <v>-8.6379999999999999</v>
      </c>
      <c r="H4123">
        <v>47.695999999999998</v>
      </c>
      <c r="I4123" t="s">
        <v>262</v>
      </c>
      <c r="J4123" t="s">
        <v>6069</v>
      </c>
      <c r="K4123" t="s">
        <v>105</v>
      </c>
    </row>
    <row r="4124" spans="1:11" x14ac:dyDescent="0.3">
      <c r="A4124" t="s">
        <v>6070</v>
      </c>
      <c r="B4124" t="s">
        <v>168</v>
      </c>
      <c r="C4124">
        <v>24</v>
      </c>
      <c r="D4124">
        <v>12</v>
      </c>
      <c r="E4124">
        <v>1965</v>
      </c>
      <c r="F4124" s="6">
        <v>0.97222222222222221</v>
      </c>
      <c r="G4124">
        <v>-10.798</v>
      </c>
      <c r="H4124">
        <v>45.16</v>
      </c>
      <c r="I4124" t="s">
        <v>126</v>
      </c>
      <c r="J4124" t="s">
        <v>6071</v>
      </c>
      <c r="K4124" t="s">
        <v>105</v>
      </c>
    </row>
    <row r="4125" spans="1:11" x14ac:dyDescent="0.3">
      <c r="A4125" t="s">
        <v>6072</v>
      </c>
      <c r="B4125" t="s">
        <v>53</v>
      </c>
      <c r="C4125">
        <v>23</v>
      </c>
      <c r="D4125">
        <v>11</v>
      </c>
      <c r="E4125">
        <v>1915</v>
      </c>
      <c r="F4125" s="6">
        <v>0.16666666666666666</v>
      </c>
      <c r="G4125">
        <v>0.63500000000000001</v>
      </c>
      <c r="H4125">
        <v>35.191000000000003</v>
      </c>
      <c r="I4125" t="s">
        <v>108</v>
      </c>
      <c r="J4125" t="s">
        <v>6073</v>
      </c>
      <c r="K4125" t="s">
        <v>105</v>
      </c>
    </row>
    <row r="4126" spans="1:11" x14ac:dyDescent="0.3">
      <c r="A4126" t="s">
        <v>6074</v>
      </c>
      <c r="B4126" t="s">
        <v>53</v>
      </c>
      <c r="C4126">
        <v>8</v>
      </c>
      <c r="D4126">
        <v>2</v>
      </c>
      <c r="E4126">
        <v>1892</v>
      </c>
      <c r="F4126" s="6">
        <v>0.29166666666666669</v>
      </c>
      <c r="G4126">
        <v>-2.1349999999999998</v>
      </c>
      <c r="H4126">
        <v>48.892000000000003</v>
      </c>
      <c r="I4126" t="s">
        <v>150</v>
      </c>
      <c r="J4126" t="s">
        <v>3777</v>
      </c>
      <c r="K4126" t="s">
        <v>105</v>
      </c>
    </row>
    <row r="4127" spans="1:11" x14ac:dyDescent="0.3">
      <c r="A4127" t="s">
        <v>6075</v>
      </c>
      <c r="B4127" t="s">
        <v>53</v>
      </c>
      <c r="C4127">
        <v>29</v>
      </c>
      <c r="D4127">
        <v>10</v>
      </c>
      <c r="E4127">
        <v>1898</v>
      </c>
      <c r="F4127" s="6">
        <v>0.33333333333333331</v>
      </c>
      <c r="G4127">
        <v>-1.0980000000000001</v>
      </c>
      <c r="H4127">
        <v>49.442</v>
      </c>
      <c r="I4127" t="s">
        <v>150</v>
      </c>
      <c r="J4127" t="s">
        <v>1396</v>
      </c>
      <c r="K4127" t="s">
        <v>105</v>
      </c>
    </row>
    <row r="4128" spans="1:11" x14ac:dyDescent="0.3">
      <c r="A4128" t="s">
        <v>6076</v>
      </c>
      <c r="B4128" t="s">
        <v>53</v>
      </c>
      <c r="C4128">
        <v>9</v>
      </c>
      <c r="D4128">
        <v>12</v>
      </c>
      <c r="E4128">
        <v>1957</v>
      </c>
      <c r="F4128" s="6">
        <v>0.94791666666666663</v>
      </c>
      <c r="G4128">
        <v>-2.351</v>
      </c>
      <c r="H4128">
        <v>48.856999999999999</v>
      </c>
      <c r="I4128" t="s">
        <v>126</v>
      </c>
      <c r="J4128" t="s">
        <v>155</v>
      </c>
      <c r="K4128" t="s">
        <v>105</v>
      </c>
    </row>
    <row r="4129" spans="1:11" x14ac:dyDescent="0.3">
      <c r="A4129" t="s">
        <v>6077</v>
      </c>
      <c r="B4129" t="s">
        <v>53</v>
      </c>
      <c r="C4129">
        <v>18</v>
      </c>
      <c r="D4129">
        <v>1</v>
      </c>
      <c r="E4129">
        <v>1841</v>
      </c>
      <c r="F4129" s="6">
        <v>0.66666666666666663</v>
      </c>
      <c r="G4129">
        <v>-3.7389999999999999</v>
      </c>
      <c r="H4129">
        <v>45.551000000000002</v>
      </c>
      <c r="I4129" t="s">
        <v>150</v>
      </c>
      <c r="J4129" t="s">
        <v>4270</v>
      </c>
      <c r="K4129" t="s">
        <v>105</v>
      </c>
    </row>
    <row r="4130" spans="1:11" x14ac:dyDescent="0.3">
      <c r="A4130" t="s">
        <v>6078</v>
      </c>
      <c r="B4130" t="s">
        <v>53</v>
      </c>
      <c r="C4130">
        <v>7</v>
      </c>
      <c r="D4130">
        <v>5</v>
      </c>
      <c r="E4130">
        <v>1947</v>
      </c>
      <c r="F4130" s="6">
        <v>0.44444444444444442</v>
      </c>
      <c r="G4130">
        <v>-5.7450000000000001</v>
      </c>
      <c r="H4130">
        <v>45.207000000000001</v>
      </c>
      <c r="I4130" t="s">
        <v>126</v>
      </c>
      <c r="J4130" t="s">
        <v>6079</v>
      </c>
      <c r="K4130" t="s">
        <v>105</v>
      </c>
    </row>
    <row r="4131" spans="1:11" x14ac:dyDescent="0.3">
      <c r="A4131" t="s">
        <v>6080</v>
      </c>
      <c r="B4131" t="s">
        <v>53</v>
      </c>
      <c r="C4131">
        <v>24</v>
      </c>
      <c r="D4131">
        <v>12</v>
      </c>
      <c r="E4131">
        <v>1868</v>
      </c>
      <c r="F4131" s="6">
        <v>0.625</v>
      </c>
      <c r="G4131">
        <v>-13.411</v>
      </c>
      <c r="H4131">
        <v>52.523000000000003</v>
      </c>
      <c r="I4131" t="s">
        <v>208</v>
      </c>
      <c r="J4131" t="s">
        <v>209</v>
      </c>
      <c r="K4131" t="s">
        <v>105</v>
      </c>
    </row>
    <row r="4132" spans="1:11" x14ac:dyDescent="0.3">
      <c r="A4132" t="s">
        <v>6081</v>
      </c>
      <c r="B4132" t="s">
        <v>53</v>
      </c>
      <c r="C4132">
        <v>19</v>
      </c>
      <c r="D4132">
        <v>7</v>
      </c>
      <c r="E4132">
        <v>1929</v>
      </c>
      <c r="F4132" s="6">
        <v>0.45833333333333331</v>
      </c>
      <c r="G4132">
        <v>0.42199999999999999</v>
      </c>
      <c r="H4132">
        <v>49.030999999999999</v>
      </c>
      <c r="I4132" t="s">
        <v>126</v>
      </c>
      <c r="J4132" t="s">
        <v>6082</v>
      </c>
      <c r="K4132" t="s">
        <v>105</v>
      </c>
    </row>
    <row r="4133" spans="1:11" x14ac:dyDescent="0.3">
      <c r="A4133" t="s">
        <v>6083</v>
      </c>
      <c r="B4133" t="s">
        <v>53</v>
      </c>
      <c r="C4133">
        <v>16</v>
      </c>
      <c r="D4133">
        <v>6</v>
      </c>
      <c r="E4133">
        <v>1979</v>
      </c>
      <c r="F4133" s="6">
        <v>0.86458333333333337</v>
      </c>
      <c r="G4133">
        <v>-0.19900000000000001</v>
      </c>
      <c r="H4133">
        <v>48.008000000000003</v>
      </c>
      <c r="I4133" t="s">
        <v>190</v>
      </c>
      <c r="J4133" t="s">
        <v>1988</v>
      </c>
      <c r="K4133" t="s">
        <v>105</v>
      </c>
    </row>
    <row r="4134" spans="1:11" x14ac:dyDescent="0.3">
      <c r="A4134" t="s">
        <v>6084</v>
      </c>
      <c r="B4134" t="s">
        <v>53</v>
      </c>
      <c r="C4134">
        <v>1</v>
      </c>
      <c r="D4134">
        <v>4</v>
      </c>
      <c r="E4134">
        <v>1905</v>
      </c>
      <c r="F4134" s="6">
        <v>0.45833333333333331</v>
      </c>
      <c r="G4134">
        <v>-5.7320000000000002</v>
      </c>
      <c r="H4134">
        <v>45.194000000000003</v>
      </c>
      <c r="I4134" t="s">
        <v>150</v>
      </c>
      <c r="J4134" t="s">
        <v>558</v>
      </c>
      <c r="K4134" t="s">
        <v>105</v>
      </c>
    </row>
    <row r="4135" spans="1:11" x14ac:dyDescent="0.3">
      <c r="A4135" t="s">
        <v>6085</v>
      </c>
      <c r="B4135" t="s">
        <v>53</v>
      </c>
      <c r="C4135">
        <v>22</v>
      </c>
      <c r="D4135">
        <v>9</v>
      </c>
      <c r="E4135">
        <v>1970</v>
      </c>
      <c r="F4135" s="6">
        <v>0.63194444444444442</v>
      </c>
      <c r="G4135">
        <v>-1.0880000000000001</v>
      </c>
      <c r="H4135">
        <v>49.927999999999997</v>
      </c>
      <c r="I4135" t="s">
        <v>126</v>
      </c>
      <c r="J4135" t="s">
        <v>2456</v>
      </c>
      <c r="K4135" t="s">
        <v>105</v>
      </c>
    </row>
    <row r="4136" spans="1:11" x14ac:dyDescent="0.3">
      <c r="A4136" t="s">
        <v>6086</v>
      </c>
      <c r="B4136" t="s">
        <v>53</v>
      </c>
      <c r="C4136">
        <v>4</v>
      </c>
      <c r="D4136">
        <v>5</v>
      </c>
      <c r="E4136">
        <v>1888</v>
      </c>
      <c r="F4136" s="6">
        <v>0.41666666666666669</v>
      </c>
      <c r="G4136">
        <v>-11.805999999999999</v>
      </c>
      <c r="H4136">
        <v>49.610999999999997</v>
      </c>
      <c r="I4136" t="s">
        <v>208</v>
      </c>
      <c r="J4136" t="s">
        <v>6087</v>
      </c>
      <c r="K4136" t="s">
        <v>105</v>
      </c>
    </row>
    <row r="4137" spans="1:11" x14ac:dyDescent="0.3">
      <c r="A4137" t="s">
        <v>6088</v>
      </c>
      <c r="B4137" t="s">
        <v>53</v>
      </c>
      <c r="C4137">
        <v>4</v>
      </c>
      <c r="D4137">
        <v>5</v>
      </c>
      <c r="E4137">
        <v>1914</v>
      </c>
      <c r="F4137" s="6">
        <v>0.25</v>
      </c>
      <c r="G4137">
        <v>0.63200000000000001</v>
      </c>
      <c r="H4137">
        <v>35.698999999999998</v>
      </c>
      <c r="I4137" t="s">
        <v>108</v>
      </c>
      <c r="J4137" t="s">
        <v>109</v>
      </c>
      <c r="K4137" t="s">
        <v>105</v>
      </c>
    </row>
    <row r="4138" spans="1:11" x14ac:dyDescent="0.3">
      <c r="A4138" t="s">
        <v>6089</v>
      </c>
      <c r="B4138" t="s">
        <v>168</v>
      </c>
      <c r="C4138">
        <v>6</v>
      </c>
      <c r="D4138">
        <v>11</v>
      </c>
      <c r="E4138">
        <v>1967</v>
      </c>
      <c r="F4138" s="6">
        <v>0.72916666666666663</v>
      </c>
      <c r="G4138">
        <v>-2.351</v>
      </c>
      <c r="H4138">
        <v>48.856999999999999</v>
      </c>
      <c r="I4138" t="s">
        <v>126</v>
      </c>
      <c r="J4138" t="s">
        <v>155</v>
      </c>
      <c r="K4138" t="s">
        <v>105</v>
      </c>
    </row>
    <row r="4139" spans="1:11" x14ac:dyDescent="0.3">
      <c r="A4139" t="s">
        <v>6090</v>
      </c>
      <c r="B4139" t="s">
        <v>168</v>
      </c>
      <c r="C4139">
        <v>14</v>
      </c>
      <c r="D4139">
        <v>8</v>
      </c>
      <c r="E4139">
        <v>1963</v>
      </c>
      <c r="F4139" s="6">
        <v>0.21875</v>
      </c>
      <c r="G4139">
        <v>-6.585</v>
      </c>
      <c r="H4139">
        <v>43.228999999999999</v>
      </c>
      <c r="I4139" t="s">
        <v>126</v>
      </c>
      <c r="J4139" t="s">
        <v>4858</v>
      </c>
      <c r="K4139" t="s">
        <v>105</v>
      </c>
    </row>
    <row r="4140" spans="1:11" x14ac:dyDescent="0.3">
      <c r="A4140" t="s">
        <v>6091</v>
      </c>
      <c r="B4140" t="s">
        <v>168</v>
      </c>
      <c r="C4140">
        <v>10</v>
      </c>
      <c r="D4140">
        <v>5</v>
      </c>
      <c r="E4140">
        <v>1964</v>
      </c>
      <c r="F4140" s="6">
        <v>0.75694444444444442</v>
      </c>
      <c r="G4140">
        <v>-2.238</v>
      </c>
      <c r="H4140">
        <v>48.883000000000003</v>
      </c>
      <c r="I4140" t="s">
        <v>126</v>
      </c>
      <c r="J4140" t="s">
        <v>4517</v>
      </c>
      <c r="K4140" t="s">
        <v>105</v>
      </c>
    </row>
    <row r="4141" spans="1:11" x14ac:dyDescent="0.3">
      <c r="A4141" t="s">
        <v>6092</v>
      </c>
      <c r="B4141" t="s">
        <v>168</v>
      </c>
      <c r="C4141">
        <v>18</v>
      </c>
      <c r="D4141">
        <v>10</v>
      </c>
      <c r="E4141">
        <v>1971</v>
      </c>
      <c r="F4141" s="6">
        <v>0.1875</v>
      </c>
      <c r="G4141">
        <v>-2.351</v>
      </c>
      <c r="H4141">
        <v>48.856999999999999</v>
      </c>
      <c r="I4141" t="s">
        <v>126</v>
      </c>
      <c r="J4141" t="s">
        <v>155</v>
      </c>
      <c r="K4141" t="s">
        <v>105</v>
      </c>
    </row>
    <row r="4142" spans="1:11" x14ac:dyDescent="0.3">
      <c r="A4142" t="s">
        <v>6093</v>
      </c>
      <c r="B4142" t="s">
        <v>168</v>
      </c>
      <c r="C4142">
        <v>24</v>
      </c>
      <c r="D4142">
        <v>2</v>
      </c>
      <c r="E4142">
        <v>1927</v>
      </c>
      <c r="F4142" s="6">
        <v>0.66666666666666663</v>
      </c>
      <c r="G4142">
        <v>-6.6029999999999998</v>
      </c>
      <c r="H4142">
        <v>48.139000000000003</v>
      </c>
      <c r="I4142" t="s">
        <v>108</v>
      </c>
      <c r="J4142" t="s">
        <v>6094</v>
      </c>
      <c r="K4142" t="s">
        <v>105</v>
      </c>
    </row>
    <row r="4143" spans="1:11" x14ac:dyDescent="0.3">
      <c r="A4143" t="s">
        <v>6095</v>
      </c>
      <c r="B4143" t="s">
        <v>168</v>
      </c>
      <c r="C4143">
        <v>22</v>
      </c>
      <c r="D4143">
        <v>6</v>
      </c>
      <c r="E4143">
        <v>1966</v>
      </c>
      <c r="F4143" s="6">
        <v>0.77430555555555558</v>
      </c>
      <c r="G4143">
        <v>-2.351</v>
      </c>
      <c r="H4143">
        <v>48.856999999999999</v>
      </c>
      <c r="I4143" t="s">
        <v>126</v>
      </c>
      <c r="J4143" t="s">
        <v>155</v>
      </c>
      <c r="K4143" t="s">
        <v>105</v>
      </c>
    </row>
    <row r="4144" spans="1:11" x14ac:dyDescent="0.3">
      <c r="A4144" t="s">
        <v>6096</v>
      </c>
      <c r="B4144" t="s">
        <v>53</v>
      </c>
      <c r="C4144">
        <v>26</v>
      </c>
      <c r="D4144">
        <v>12</v>
      </c>
      <c r="E4144">
        <v>1920</v>
      </c>
      <c r="F4144" s="6">
        <v>0.25694444444444442</v>
      </c>
      <c r="G4144">
        <v>74.174000000000007</v>
      </c>
      <c r="H4144">
        <v>40.731999999999999</v>
      </c>
      <c r="I4144" t="s">
        <v>144</v>
      </c>
      <c r="J4144" t="s">
        <v>1071</v>
      </c>
      <c r="K4144" t="s">
        <v>105</v>
      </c>
    </row>
    <row r="4145" spans="1:11" x14ac:dyDescent="0.3">
      <c r="A4145" t="s">
        <v>6097</v>
      </c>
      <c r="B4145" t="s">
        <v>53</v>
      </c>
      <c r="C4145">
        <v>12</v>
      </c>
      <c r="D4145">
        <v>7</v>
      </c>
      <c r="E4145">
        <v>1918</v>
      </c>
      <c r="F4145" s="6">
        <v>0.1076388888888889</v>
      </c>
      <c r="G4145">
        <v>93.263999999999996</v>
      </c>
      <c r="H4145">
        <v>44.976999999999997</v>
      </c>
      <c r="I4145" t="s">
        <v>144</v>
      </c>
      <c r="J4145" t="s">
        <v>1680</v>
      </c>
      <c r="K4145" t="s">
        <v>105</v>
      </c>
    </row>
    <row r="4146" spans="1:11" x14ac:dyDescent="0.3">
      <c r="A4146" t="s">
        <v>6098</v>
      </c>
      <c r="B4146" t="s">
        <v>53</v>
      </c>
      <c r="C4146">
        <v>4</v>
      </c>
      <c r="D4146">
        <v>4</v>
      </c>
      <c r="E4146">
        <v>1925</v>
      </c>
      <c r="F4146" s="6">
        <v>0.41666666666666669</v>
      </c>
      <c r="G4146">
        <v>82.399000000000001</v>
      </c>
      <c r="H4146">
        <v>34.850999999999999</v>
      </c>
      <c r="I4146" t="s">
        <v>144</v>
      </c>
      <c r="J4146" t="s">
        <v>3698</v>
      </c>
      <c r="K4146" t="s">
        <v>105</v>
      </c>
    </row>
    <row r="4147" spans="1:11" x14ac:dyDescent="0.3">
      <c r="A4147" t="s">
        <v>6099</v>
      </c>
      <c r="B4147" t="s">
        <v>168</v>
      </c>
      <c r="C4147">
        <v>26</v>
      </c>
      <c r="D4147">
        <v>2</v>
      </c>
      <c r="E4147">
        <v>1878</v>
      </c>
      <c r="F4147" s="6">
        <v>0.99930555555555556</v>
      </c>
      <c r="G4147">
        <v>-14.42</v>
      </c>
      <c r="H4147">
        <v>50.088000000000001</v>
      </c>
      <c r="I4147" t="s">
        <v>1016</v>
      </c>
      <c r="J4147" t="s">
        <v>5810</v>
      </c>
      <c r="K4147" t="s">
        <v>105</v>
      </c>
    </row>
    <row r="4148" spans="1:11" x14ac:dyDescent="0.3">
      <c r="A4148" t="s">
        <v>6100</v>
      </c>
      <c r="B4148" t="s">
        <v>168</v>
      </c>
      <c r="C4148">
        <v>17</v>
      </c>
      <c r="D4148">
        <v>1</v>
      </c>
      <c r="E4148">
        <v>1885</v>
      </c>
      <c r="F4148" s="6">
        <v>0.58333333333333337</v>
      </c>
      <c r="G4148">
        <v>-9.4329999999999998</v>
      </c>
      <c r="H4148">
        <v>54.78</v>
      </c>
      <c r="I4148" t="s">
        <v>208</v>
      </c>
      <c r="J4148" t="s">
        <v>5215</v>
      </c>
      <c r="K4148" t="s">
        <v>105</v>
      </c>
    </row>
    <row r="4149" spans="1:11" x14ac:dyDescent="0.3">
      <c r="A4149" t="s">
        <v>6101</v>
      </c>
      <c r="B4149" t="s">
        <v>168</v>
      </c>
      <c r="C4149">
        <v>23</v>
      </c>
      <c r="D4149">
        <v>3</v>
      </c>
      <c r="E4149">
        <v>1882</v>
      </c>
      <c r="F4149" s="6">
        <v>0.83333333333333337</v>
      </c>
      <c r="G4149">
        <v>-11</v>
      </c>
      <c r="H4149">
        <v>49.6</v>
      </c>
      <c r="I4149" t="s">
        <v>208</v>
      </c>
      <c r="J4149" t="s">
        <v>257</v>
      </c>
      <c r="K4149" t="s">
        <v>105</v>
      </c>
    </row>
    <row r="4150" spans="1:11" x14ac:dyDescent="0.3">
      <c r="A4150" t="s">
        <v>6102</v>
      </c>
      <c r="B4150" t="s">
        <v>168</v>
      </c>
      <c r="C4150">
        <v>2</v>
      </c>
      <c r="D4150">
        <v>4</v>
      </c>
      <c r="E4150">
        <v>1947</v>
      </c>
      <c r="F4150" s="6">
        <v>0.50694444444444442</v>
      </c>
      <c r="G4150">
        <v>86.808000000000007</v>
      </c>
      <c r="H4150">
        <v>33.523000000000003</v>
      </c>
      <c r="I4150" t="s">
        <v>104</v>
      </c>
      <c r="J4150" t="s">
        <v>1537</v>
      </c>
      <c r="K4150" t="s">
        <v>105</v>
      </c>
    </row>
    <row r="4151" spans="1:11" x14ac:dyDescent="0.3">
      <c r="A4151" t="s">
        <v>6103</v>
      </c>
      <c r="B4151" t="s">
        <v>53</v>
      </c>
      <c r="C4151">
        <v>18</v>
      </c>
      <c r="D4151">
        <v>8</v>
      </c>
      <c r="E4151">
        <v>1830</v>
      </c>
      <c r="F4151" s="6">
        <v>0.38541666666666669</v>
      </c>
      <c r="G4151">
        <v>-16.373000000000001</v>
      </c>
      <c r="H4151">
        <v>48.209000000000003</v>
      </c>
      <c r="I4151" t="s">
        <v>238</v>
      </c>
      <c r="J4151" t="s">
        <v>1694</v>
      </c>
      <c r="K4151" t="s">
        <v>105</v>
      </c>
    </row>
    <row r="4152" spans="1:11" x14ac:dyDescent="0.3">
      <c r="A4152" t="s">
        <v>6104</v>
      </c>
      <c r="B4152" t="s">
        <v>53</v>
      </c>
      <c r="C4152">
        <v>17</v>
      </c>
      <c r="D4152">
        <v>8</v>
      </c>
      <c r="E4152">
        <v>1887</v>
      </c>
      <c r="F4152" s="6">
        <v>0.40972222222222221</v>
      </c>
      <c r="G4152">
        <v>-15.082000000000001</v>
      </c>
      <c r="H4152">
        <v>48.188000000000002</v>
      </c>
      <c r="I4152" t="s">
        <v>238</v>
      </c>
      <c r="J4152" t="s">
        <v>6105</v>
      </c>
      <c r="K4152" t="s">
        <v>105</v>
      </c>
    </row>
    <row r="4153" spans="1:11" x14ac:dyDescent="0.3">
      <c r="A4153" t="s">
        <v>6106</v>
      </c>
      <c r="B4153" t="s">
        <v>53</v>
      </c>
      <c r="C4153">
        <v>1</v>
      </c>
      <c r="D4153">
        <v>1</v>
      </c>
      <c r="E4153">
        <v>2001</v>
      </c>
      <c r="F4153" s="6">
        <v>0</v>
      </c>
      <c r="G4153">
        <v>-101</v>
      </c>
      <c r="H4153">
        <v>4.59</v>
      </c>
      <c r="I4153" t="s">
        <v>108</v>
      </c>
      <c r="J4153" t="s">
        <v>426</v>
      </c>
      <c r="K4153" t="s">
        <v>6107</v>
      </c>
    </row>
    <row r="4154" spans="1:11" x14ac:dyDescent="0.3">
      <c r="A4154" t="s">
        <v>6106</v>
      </c>
      <c r="B4154" t="s">
        <v>53</v>
      </c>
      <c r="C4154">
        <v>1</v>
      </c>
      <c r="D4154">
        <v>1</v>
      </c>
      <c r="E4154">
        <v>2001</v>
      </c>
      <c r="F4154" s="6">
        <v>0</v>
      </c>
      <c r="G4154">
        <v>-101</v>
      </c>
      <c r="H4154">
        <v>4.59</v>
      </c>
      <c r="I4154" t="s">
        <v>108</v>
      </c>
      <c r="J4154" t="s">
        <v>426</v>
      </c>
      <c r="K4154" t="s">
        <v>6107</v>
      </c>
    </row>
    <row r="4155" spans="1:11" x14ac:dyDescent="0.3">
      <c r="A4155" t="s">
        <v>6106</v>
      </c>
      <c r="B4155" t="s">
        <v>53</v>
      </c>
      <c r="C4155">
        <v>1</v>
      </c>
      <c r="D4155">
        <v>1</v>
      </c>
      <c r="E4155">
        <v>2001</v>
      </c>
      <c r="F4155" s="6">
        <v>0</v>
      </c>
      <c r="G4155">
        <v>-101</v>
      </c>
      <c r="H4155">
        <v>4.59</v>
      </c>
      <c r="I4155" t="s">
        <v>108</v>
      </c>
      <c r="J4155" t="s">
        <v>426</v>
      </c>
      <c r="K4155" t="s">
        <v>6107</v>
      </c>
    </row>
    <row r="4156" spans="1:11" x14ac:dyDescent="0.3">
      <c r="A4156" t="s">
        <v>6106</v>
      </c>
      <c r="B4156" t="s">
        <v>53</v>
      </c>
      <c r="C4156">
        <v>1</v>
      </c>
      <c r="D4156">
        <v>1</v>
      </c>
      <c r="E4156">
        <v>2001</v>
      </c>
      <c r="F4156" s="6">
        <v>0</v>
      </c>
      <c r="G4156">
        <v>-101</v>
      </c>
      <c r="H4156">
        <v>4.59</v>
      </c>
      <c r="I4156" t="s">
        <v>108</v>
      </c>
      <c r="J4156" t="s">
        <v>426</v>
      </c>
      <c r="K4156" t="s">
        <v>6107</v>
      </c>
    </row>
    <row r="4157" spans="1:11" x14ac:dyDescent="0.3">
      <c r="A4157" t="s">
        <v>6106</v>
      </c>
      <c r="B4157" t="s">
        <v>53</v>
      </c>
      <c r="C4157">
        <v>1</v>
      </c>
      <c r="D4157">
        <v>1</v>
      </c>
      <c r="E4157">
        <v>2001</v>
      </c>
      <c r="F4157" s="6">
        <v>0</v>
      </c>
      <c r="G4157">
        <v>-101</v>
      </c>
      <c r="H4157">
        <v>4.59</v>
      </c>
      <c r="I4157" t="s">
        <v>108</v>
      </c>
      <c r="J4157" t="s">
        <v>426</v>
      </c>
      <c r="K4157" t="s">
        <v>6107</v>
      </c>
    </row>
    <row r="4158" spans="1:11" x14ac:dyDescent="0.3">
      <c r="A4158" t="s">
        <v>6106</v>
      </c>
      <c r="B4158" t="s">
        <v>53</v>
      </c>
      <c r="C4158">
        <v>1</v>
      </c>
      <c r="D4158">
        <v>1</v>
      </c>
      <c r="E4158">
        <v>2001</v>
      </c>
      <c r="F4158" s="6">
        <v>0</v>
      </c>
      <c r="G4158">
        <v>-101</v>
      </c>
      <c r="H4158">
        <v>4.59</v>
      </c>
      <c r="I4158" t="s">
        <v>108</v>
      </c>
      <c r="J4158" t="s">
        <v>426</v>
      </c>
      <c r="K4158" t="s">
        <v>6107</v>
      </c>
    </row>
    <row r="4159" spans="1:11" x14ac:dyDescent="0.3">
      <c r="A4159" t="s">
        <v>6106</v>
      </c>
      <c r="B4159" t="s">
        <v>53</v>
      </c>
      <c r="C4159">
        <v>1</v>
      </c>
      <c r="D4159">
        <v>1</v>
      </c>
      <c r="E4159">
        <v>2001</v>
      </c>
      <c r="F4159" s="6">
        <v>0</v>
      </c>
      <c r="G4159">
        <v>-101</v>
      </c>
      <c r="H4159">
        <v>4.59</v>
      </c>
      <c r="I4159" t="s">
        <v>108</v>
      </c>
      <c r="J4159" t="s">
        <v>426</v>
      </c>
      <c r="K4159" t="s">
        <v>6107</v>
      </c>
    </row>
    <row r="4160" spans="1:11" x14ac:dyDescent="0.3">
      <c r="A4160" t="s">
        <v>6106</v>
      </c>
      <c r="B4160" t="s">
        <v>53</v>
      </c>
      <c r="C4160">
        <v>1</v>
      </c>
      <c r="D4160">
        <v>1</v>
      </c>
      <c r="E4160">
        <v>2001</v>
      </c>
      <c r="F4160" s="6">
        <v>0</v>
      </c>
      <c r="G4160">
        <v>-101</v>
      </c>
      <c r="H4160">
        <v>4.59</v>
      </c>
      <c r="I4160" t="s">
        <v>108</v>
      </c>
      <c r="J4160" t="s">
        <v>426</v>
      </c>
      <c r="K4160" t="s">
        <v>6107</v>
      </c>
    </row>
    <row r="4161" spans="1:11" x14ac:dyDescent="0.3">
      <c r="A4161" t="s">
        <v>6106</v>
      </c>
      <c r="B4161" t="s">
        <v>53</v>
      </c>
      <c r="C4161">
        <v>1</v>
      </c>
      <c r="D4161">
        <v>1</v>
      </c>
      <c r="E4161">
        <v>2001</v>
      </c>
      <c r="F4161" s="6">
        <v>0</v>
      </c>
      <c r="G4161">
        <v>-101</v>
      </c>
      <c r="H4161">
        <v>4.59</v>
      </c>
      <c r="I4161" t="s">
        <v>108</v>
      </c>
      <c r="J4161" t="s">
        <v>426</v>
      </c>
      <c r="K4161" t="s">
        <v>6107</v>
      </c>
    </row>
    <row r="4162" spans="1:11" x14ac:dyDescent="0.3">
      <c r="A4162" t="s">
        <v>6106</v>
      </c>
      <c r="B4162" t="s">
        <v>53</v>
      </c>
      <c r="C4162">
        <v>1</v>
      </c>
      <c r="D4162">
        <v>1</v>
      </c>
      <c r="E4162">
        <v>2001</v>
      </c>
      <c r="F4162" s="6">
        <v>0</v>
      </c>
      <c r="G4162">
        <v>-101</v>
      </c>
      <c r="H4162">
        <v>4.59</v>
      </c>
      <c r="I4162" t="s">
        <v>108</v>
      </c>
      <c r="J4162" t="s">
        <v>426</v>
      </c>
      <c r="K4162" t="s">
        <v>6107</v>
      </c>
    </row>
    <row r="4163" spans="1:11" x14ac:dyDescent="0.3">
      <c r="A4163" t="s">
        <v>6106</v>
      </c>
      <c r="B4163" t="s">
        <v>53</v>
      </c>
      <c r="C4163">
        <v>1</v>
      </c>
      <c r="D4163">
        <v>1</v>
      </c>
      <c r="E4163">
        <v>2001</v>
      </c>
      <c r="F4163" s="6">
        <v>0</v>
      </c>
      <c r="G4163">
        <v>-101</v>
      </c>
      <c r="H4163">
        <v>4.59</v>
      </c>
      <c r="I4163" t="s">
        <v>108</v>
      </c>
      <c r="J4163" t="s">
        <v>426</v>
      </c>
      <c r="K4163" t="s">
        <v>6107</v>
      </c>
    </row>
    <row r="4164" spans="1:11" x14ac:dyDescent="0.3">
      <c r="A4164" t="s">
        <v>6106</v>
      </c>
      <c r="B4164" t="s">
        <v>53</v>
      </c>
      <c r="C4164">
        <v>1</v>
      </c>
      <c r="D4164">
        <v>1</v>
      </c>
      <c r="E4164">
        <v>2001</v>
      </c>
      <c r="F4164" s="6">
        <v>0</v>
      </c>
      <c r="G4164">
        <v>-101</v>
      </c>
      <c r="H4164">
        <v>4.59</v>
      </c>
      <c r="I4164" t="s">
        <v>108</v>
      </c>
      <c r="J4164" t="s">
        <v>426</v>
      </c>
      <c r="K4164" t="s">
        <v>6107</v>
      </c>
    </row>
    <row r="4165" spans="1:11" x14ac:dyDescent="0.3">
      <c r="A4165" t="s">
        <v>6106</v>
      </c>
      <c r="B4165" t="s">
        <v>53</v>
      </c>
      <c r="C4165">
        <v>1</v>
      </c>
      <c r="D4165">
        <v>1</v>
      </c>
      <c r="E4165">
        <v>2001</v>
      </c>
      <c r="F4165" s="6">
        <v>0</v>
      </c>
      <c r="G4165">
        <v>-101</v>
      </c>
      <c r="H4165">
        <v>4.59</v>
      </c>
      <c r="I4165" t="s">
        <v>108</v>
      </c>
      <c r="J4165" t="s">
        <v>426</v>
      </c>
      <c r="K4165" t="s">
        <v>6107</v>
      </c>
    </row>
    <row r="4166" spans="1:11" x14ac:dyDescent="0.3">
      <c r="A4166" t="s">
        <v>6106</v>
      </c>
      <c r="B4166" t="s">
        <v>53</v>
      </c>
      <c r="C4166">
        <v>1</v>
      </c>
      <c r="D4166">
        <v>1</v>
      </c>
      <c r="E4166">
        <v>2001</v>
      </c>
      <c r="F4166" s="6">
        <v>0</v>
      </c>
      <c r="G4166">
        <v>-101</v>
      </c>
      <c r="H4166">
        <v>4.59</v>
      </c>
      <c r="I4166" t="s">
        <v>108</v>
      </c>
      <c r="J4166" t="s">
        <v>426</v>
      </c>
      <c r="K4166" t="s">
        <v>6107</v>
      </c>
    </row>
    <row r="4167" spans="1:11" x14ac:dyDescent="0.3">
      <c r="A4167" t="s">
        <v>6106</v>
      </c>
      <c r="B4167" t="s">
        <v>53</v>
      </c>
      <c r="C4167">
        <v>1</v>
      </c>
      <c r="D4167">
        <v>1</v>
      </c>
      <c r="E4167">
        <v>2001</v>
      </c>
      <c r="F4167" s="6">
        <v>0</v>
      </c>
      <c r="G4167">
        <v>-101</v>
      </c>
      <c r="H4167">
        <v>4.59</v>
      </c>
      <c r="I4167" t="s">
        <v>108</v>
      </c>
      <c r="J4167" t="s">
        <v>426</v>
      </c>
      <c r="K4167" t="s">
        <v>6107</v>
      </c>
    </row>
    <row r="4168" spans="1:11" x14ac:dyDescent="0.3">
      <c r="A4168" t="s">
        <v>6106</v>
      </c>
      <c r="B4168" t="s">
        <v>53</v>
      </c>
      <c r="C4168">
        <v>1</v>
      </c>
      <c r="D4168">
        <v>1</v>
      </c>
      <c r="E4168">
        <v>2001</v>
      </c>
      <c r="F4168" s="6">
        <v>0</v>
      </c>
      <c r="G4168">
        <v>-101</v>
      </c>
      <c r="H4168">
        <v>4.59</v>
      </c>
      <c r="I4168" t="s">
        <v>108</v>
      </c>
      <c r="J4168" t="s">
        <v>426</v>
      </c>
      <c r="K4168" t="s">
        <v>6107</v>
      </c>
    </row>
    <row r="4169" spans="1:11" x14ac:dyDescent="0.3">
      <c r="A4169" t="s">
        <v>6106</v>
      </c>
      <c r="B4169" t="s">
        <v>53</v>
      </c>
      <c r="C4169">
        <v>1</v>
      </c>
      <c r="D4169">
        <v>1</v>
      </c>
      <c r="E4169">
        <v>2001</v>
      </c>
      <c r="F4169" s="6">
        <v>0</v>
      </c>
      <c r="G4169">
        <v>-101</v>
      </c>
      <c r="H4169">
        <v>4.59</v>
      </c>
      <c r="I4169" t="s">
        <v>108</v>
      </c>
      <c r="J4169" t="s">
        <v>426</v>
      </c>
      <c r="K4169" t="s">
        <v>6107</v>
      </c>
    </row>
    <row r="4170" spans="1:11" x14ac:dyDescent="0.3">
      <c r="A4170" t="s">
        <v>6108</v>
      </c>
      <c r="B4170" t="s">
        <v>168</v>
      </c>
      <c r="C4170">
        <v>10</v>
      </c>
      <c r="D4170">
        <v>6</v>
      </c>
      <c r="E4170">
        <v>1936</v>
      </c>
      <c r="F4170" s="6">
        <v>0.17708333333333334</v>
      </c>
      <c r="G4170">
        <v>95.632000000000005</v>
      </c>
      <c r="H4170">
        <v>31.762</v>
      </c>
      <c r="I4170" t="s">
        <v>144</v>
      </c>
      <c r="J4170" t="s">
        <v>5153</v>
      </c>
      <c r="K4170" t="s">
        <v>105</v>
      </c>
    </row>
    <row r="4171" spans="1:11" x14ac:dyDescent="0.3">
      <c r="A4171" t="s">
        <v>6109</v>
      </c>
      <c r="B4171" t="s">
        <v>53</v>
      </c>
      <c r="C4171">
        <v>8</v>
      </c>
      <c r="D4171">
        <v>2</v>
      </c>
      <c r="E4171">
        <v>1941</v>
      </c>
      <c r="F4171" s="6">
        <v>0.125</v>
      </c>
      <c r="G4171">
        <v>-8.64</v>
      </c>
      <c r="H4171">
        <v>45.8</v>
      </c>
      <c r="I4171" t="s">
        <v>190</v>
      </c>
      <c r="J4171" t="s">
        <v>6110</v>
      </c>
      <c r="K4171" t="s">
        <v>105</v>
      </c>
    </row>
    <row r="4172" spans="1:11" x14ac:dyDescent="0.3">
      <c r="A4172" t="s">
        <v>6111</v>
      </c>
      <c r="B4172" t="s">
        <v>53</v>
      </c>
      <c r="C4172">
        <v>6</v>
      </c>
      <c r="D4172">
        <v>3</v>
      </c>
      <c r="E4172">
        <v>1910</v>
      </c>
      <c r="F4172" s="6">
        <v>0.3125</v>
      </c>
      <c r="G4172">
        <v>-14.214</v>
      </c>
      <c r="H4172">
        <v>42.465000000000003</v>
      </c>
      <c r="I4172" t="s">
        <v>126</v>
      </c>
      <c r="J4172" t="s">
        <v>774</v>
      </c>
      <c r="K4172" t="s">
        <v>105</v>
      </c>
    </row>
    <row r="4173" spans="1:11" x14ac:dyDescent="0.3">
      <c r="A4173" t="s">
        <v>6112</v>
      </c>
      <c r="B4173" t="s">
        <v>53</v>
      </c>
      <c r="C4173">
        <v>7</v>
      </c>
      <c r="D4173">
        <v>10</v>
      </c>
      <c r="E4173">
        <v>1951</v>
      </c>
      <c r="F4173" s="6">
        <v>0.5</v>
      </c>
      <c r="G4173">
        <v>-20.46</v>
      </c>
      <c r="H4173">
        <v>44.814999999999998</v>
      </c>
      <c r="I4173" t="s">
        <v>126</v>
      </c>
      <c r="J4173" t="s">
        <v>6113</v>
      </c>
      <c r="K4173" t="s">
        <v>105</v>
      </c>
    </row>
    <row r="4174" spans="1:11" x14ac:dyDescent="0.3">
      <c r="A4174" t="s">
        <v>6114</v>
      </c>
      <c r="B4174" t="s">
        <v>53</v>
      </c>
      <c r="C4174">
        <v>31</v>
      </c>
      <c r="D4174">
        <v>5</v>
      </c>
      <c r="E4174">
        <v>1834</v>
      </c>
      <c r="F4174" s="6">
        <v>8.3333333333333329E-2</v>
      </c>
      <c r="G4174">
        <v>-4.0990000000000002</v>
      </c>
      <c r="H4174">
        <v>51.03</v>
      </c>
      <c r="I4174" t="s">
        <v>147</v>
      </c>
      <c r="J4174" t="s">
        <v>6115</v>
      </c>
      <c r="K4174" t="s">
        <v>105</v>
      </c>
    </row>
    <row r="4175" spans="1:11" x14ac:dyDescent="0.3">
      <c r="A4175" t="s">
        <v>6116</v>
      </c>
      <c r="B4175" t="s">
        <v>53</v>
      </c>
      <c r="C4175">
        <v>20</v>
      </c>
      <c r="D4175">
        <v>2</v>
      </c>
      <c r="E4175">
        <v>1955</v>
      </c>
      <c r="F4175" s="6">
        <v>0.54166666666666663</v>
      </c>
      <c r="G4175">
        <v>-12.403</v>
      </c>
      <c r="H4175">
        <v>42.372999999999998</v>
      </c>
      <c r="I4175" t="s">
        <v>126</v>
      </c>
      <c r="J4175" t="s">
        <v>6117</v>
      </c>
      <c r="K4175" t="s">
        <v>105</v>
      </c>
    </row>
    <row r="4176" spans="1:11" x14ac:dyDescent="0.3">
      <c r="A4176" t="s">
        <v>6118</v>
      </c>
      <c r="B4176" t="s">
        <v>53</v>
      </c>
      <c r="C4176">
        <v>5</v>
      </c>
      <c r="D4176">
        <v>8</v>
      </c>
      <c r="E4176">
        <v>1928</v>
      </c>
      <c r="F4176" s="6">
        <v>0.72916666666666663</v>
      </c>
      <c r="G4176">
        <v>-11.347</v>
      </c>
      <c r="H4176">
        <v>44.494</v>
      </c>
      <c r="I4176" t="s">
        <v>126</v>
      </c>
      <c r="J4176" t="s">
        <v>777</v>
      </c>
      <c r="K4176" t="s">
        <v>105</v>
      </c>
    </row>
    <row r="4177" spans="1:11" x14ac:dyDescent="0.3">
      <c r="A4177" t="s">
        <v>6119</v>
      </c>
      <c r="B4177" t="s">
        <v>53</v>
      </c>
      <c r="C4177">
        <v>10</v>
      </c>
      <c r="D4177">
        <v>11</v>
      </c>
      <c r="E4177">
        <v>1928</v>
      </c>
      <c r="F4177" s="6">
        <v>0.93402777777777779</v>
      </c>
      <c r="G4177">
        <v>-12.494</v>
      </c>
      <c r="H4177">
        <v>41.890999999999998</v>
      </c>
      <c r="I4177" t="s">
        <v>126</v>
      </c>
      <c r="J4177" t="s">
        <v>297</v>
      </c>
      <c r="K4177" t="s">
        <v>105</v>
      </c>
    </row>
    <row r="4178" spans="1:11" x14ac:dyDescent="0.3">
      <c r="A4178" t="s">
        <v>6120</v>
      </c>
      <c r="B4178" t="s">
        <v>53</v>
      </c>
      <c r="C4178">
        <v>15</v>
      </c>
      <c r="D4178">
        <v>4</v>
      </c>
      <c r="E4178">
        <v>1969</v>
      </c>
      <c r="F4178" s="6">
        <v>1.9444444444444445E-2</v>
      </c>
      <c r="G4178">
        <v>-118.24299999999999</v>
      </c>
      <c r="H4178">
        <v>34.052</v>
      </c>
      <c r="I4178" t="s">
        <v>137</v>
      </c>
      <c r="J4178" t="s">
        <v>536</v>
      </c>
      <c r="K4178" t="s">
        <v>105</v>
      </c>
    </row>
    <row r="4179" spans="1:11" x14ac:dyDescent="0.3">
      <c r="A4179" t="s">
        <v>6121</v>
      </c>
      <c r="B4179" t="s">
        <v>53</v>
      </c>
      <c r="C4179">
        <v>18</v>
      </c>
      <c r="D4179">
        <v>7</v>
      </c>
      <c r="E4179">
        <v>1929</v>
      </c>
      <c r="F4179" s="6">
        <v>4.1666666666666664E-2</v>
      </c>
      <c r="G4179">
        <v>-13.231</v>
      </c>
      <c r="H4179">
        <v>46.064999999999998</v>
      </c>
      <c r="I4179" t="s">
        <v>126</v>
      </c>
      <c r="J4179" t="s">
        <v>324</v>
      </c>
      <c r="K4179" t="s">
        <v>105</v>
      </c>
    </row>
    <row r="4180" spans="1:11" x14ac:dyDescent="0.3">
      <c r="A4180" t="s">
        <v>6122</v>
      </c>
      <c r="B4180" t="s">
        <v>53</v>
      </c>
      <c r="C4180">
        <v>28</v>
      </c>
      <c r="D4180">
        <v>4</v>
      </c>
      <c r="E4180">
        <v>1916</v>
      </c>
      <c r="F4180" s="6">
        <v>0.33333333333333331</v>
      </c>
      <c r="G4180">
        <v>78.986000000000004</v>
      </c>
      <c r="H4180">
        <v>36.395000000000003</v>
      </c>
      <c r="I4180" t="s">
        <v>144</v>
      </c>
      <c r="J4180" t="s">
        <v>6123</v>
      </c>
      <c r="K4180" t="s">
        <v>105</v>
      </c>
    </row>
    <row r="4181" spans="1:11" x14ac:dyDescent="0.3">
      <c r="A4181" t="s">
        <v>6124</v>
      </c>
      <c r="B4181" t="s">
        <v>53</v>
      </c>
      <c r="C4181">
        <v>2</v>
      </c>
      <c r="D4181">
        <v>11</v>
      </c>
      <c r="E4181">
        <v>1939</v>
      </c>
      <c r="F4181" s="6">
        <v>0.79166666666666663</v>
      </c>
      <c r="G4181">
        <v>-9.8780000000000001</v>
      </c>
      <c r="H4181">
        <v>44.375999999999998</v>
      </c>
      <c r="I4181" t="s">
        <v>126</v>
      </c>
      <c r="J4181" t="s">
        <v>6125</v>
      </c>
      <c r="K4181" t="s">
        <v>105</v>
      </c>
    </row>
    <row r="4182" spans="1:11" x14ac:dyDescent="0.3">
      <c r="A4182" t="s">
        <v>6126</v>
      </c>
      <c r="B4182" t="s">
        <v>53</v>
      </c>
      <c r="C4182">
        <v>25</v>
      </c>
      <c r="D4182">
        <v>5</v>
      </c>
      <c r="E4182">
        <v>1922</v>
      </c>
      <c r="F4182" s="6">
        <v>0.125</v>
      </c>
      <c r="G4182">
        <v>-8.5589999999999993</v>
      </c>
      <c r="H4182">
        <v>40.726999999999997</v>
      </c>
      <c r="I4182" t="s">
        <v>126</v>
      </c>
      <c r="J4182" t="s">
        <v>1855</v>
      </c>
      <c r="K4182" t="s">
        <v>105</v>
      </c>
    </row>
    <row r="4183" spans="1:11" x14ac:dyDescent="0.3">
      <c r="A4183" t="s">
        <v>6127</v>
      </c>
      <c r="B4183" t="s">
        <v>53</v>
      </c>
      <c r="C4183">
        <v>27</v>
      </c>
      <c r="D4183">
        <v>2</v>
      </c>
      <c r="E4183">
        <v>1873</v>
      </c>
      <c r="F4183" s="6">
        <v>0.125</v>
      </c>
      <c r="G4183">
        <v>-14.253</v>
      </c>
      <c r="H4183">
        <v>40.840000000000003</v>
      </c>
      <c r="I4183" t="s">
        <v>203</v>
      </c>
      <c r="J4183" t="s">
        <v>1315</v>
      </c>
      <c r="K4183" t="s">
        <v>105</v>
      </c>
    </row>
    <row r="4184" spans="1:11" x14ac:dyDescent="0.3">
      <c r="A4184" t="s">
        <v>6128</v>
      </c>
      <c r="B4184" t="s">
        <v>53</v>
      </c>
      <c r="C4184">
        <v>11</v>
      </c>
      <c r="D4184">
        <v>4</v>
      </c>
      <c r="E4184">
        <v>1963</v>
      </c>
      <c r="F4184" s="6">
        <v>0.1736111111111111</v>
      </c>
      <c r="G4184">
        <v>-14.209</v>
      </c>
      <c r="H4184">
        <v>40.972999999999999</v>
      </c>
      <c r="I4184" t="s">
        <v>126</v>
      </c>
      <c r="J4184" t="s">
        <v>1853</v>
      </c>
      <c r="K4184" t="s">
        <v>105</v>
      </c>
    </row>
    <row r="4185" spans="1:11" x14ac:dyDescent="0.3">
      <c r="A4185" t="s">
        <v>6129</v>
      </c>
      <c r="B4185" t="s">
        <v>53</v>
      </c>
      <c r="C4185">
        <v>23</v>
      </c>
      <c r="D4185">
        <v>11</v>
      </c>
      <c r="E4185">
        <v>1973</v>
      </c>
      <c r="F4185" s="6">
        <v>0.99652777777777779</v>
      </c>
      <c r="G4185">
        <v>-11.347</v>
      </c>
      <c r="H4185">
        <v>44.494</v>
      </c>
      <c r="I4185" t="s">
        <v>126</v>
      </c>
      <c r="J4185" t="s">
        <v>777</v>
      </c>
      <c r="K4185" t="s">
        <v>105</v>
      </c>
    </row>
    <row r="4186" spans="1:11" x14ac:dyDescent="0.3">
      <c r="A4186" t="s">
        <v>6130</v>
      </c>
      <c r="B4186" t="s">
        <v>53</v>
      </c>
      <c r="C4186">
        <v>11</v>
      </c>
      <c r="D4186">
        <v>9</v>
      </c>
      <c r="E4186">
        <v>1877</v>
      </c>
      <c r="F4186" s="6">
        <v>0.75</v>
      </c>
      <c r="G4186">
        <v>-14.253</v>
      </c>
      <c r="H4186">
        <v>40.840000000000003</v>
      </c>
      <c r="I4186" t="s">
        <v>203</v>
      </c>
      <c r="J4186" t="s">
        <v>1315</v>
      </c>
      <c r="K4186" t="s">
        <v>105</v>
      </c>
    </row>
    <row r="4187" spans="1:11" x14ac:dyDescent="0.3">
      <c r="A4187" t="s">
        <v>6131</v>
      </c>
      <c r="B4187" t="s">
        <v>53</v>
      </c>
      <c r="C4187">
        <v>29</v>
      </c>
      <c r="D4187">
        <v>9</v>
      </c>
      <c r="E4187">
        <v>1901</v>
      </c>
      <c r="F4187" s="6">
        <v>0.79166666666666663</v>
      </c>
      <c r="G4187">
        <v>-12.494</v>
      </c>
      <c r="H4187">
        <v>41.890999999999998</v>
      </c>
      <c r="I4187" t="s">
        <v>126</v>
      </c>
      <c r="J4187" t="s">
        <v>297</v>
      </c>
      <c r="K4187" t="s">
        <v>105</v>
      </c>
    </row>
    <row r="4188" spans="1:11" x14ac:dyDescent="0.3">
      <c r="A4188" t="s">
        <v>6132</v>
      </c>
      <c r="B4188" t="s">
        <v>53</v>
      </c>
      <c r="C4188">
        <v>17</v>
      </c>
      <c r="D4188">
        <v>2</v>
      </c>
      <c r="E4188">
        <v>1942</v>
      </c>
      <c r="F4188" s="6">
        <v>0.375</v>
      </c>
      <c r="G4188">
        <v>-9.8290000000000006</v>
      </c>
      <c r="H4188">
        <v>44.106999999999999</v>
      </c>
      <c r="I4188" t="s">
        <v>190</v>
      </c>
      <c r="J4188" t="s">
        <v>2562</v>
      </c>
      <c r="K4188" t="s">
        <v>105</v>
      </c>
    </row>
    <row r="4189" spans="1:11" x14ac:dyDescent="0.3">
      <c r="A4189" t="s">
        <v>6133</v>
      </c>
      <c r="B4189" t="s">
        <v>53</v>
      </c>
      <c r="C4189">
        <v>3</v>
      </c>
      <c r="D4189">
        <v>8</v>
      </c>
      <c r="E4189">
        <v>1901</v>
      </c>
      <c r="F4189" s="6">
        <v>0.375</v>
      </c>
      <c r="G4189">
        <v>-14.253</v>
      </c>
      <c r="H4189">
        <v>40.840000000000003</v>
      </c>
      <c r="I4189" t="s">
        <v>126</v>
      </c>
      <c r="J4189" t="s">
        <v>1315</v>
      </c>
      <c r="K4189" t="s">
        <v>105</v>
      </c>
    </row>
    <row r="4190" spans="1:11" x14ac:dyDescent="0.3">
      <c r="A4190" t="s">
        <v>6134</v>
      </c>
      <c r="B4190" t="s">
        <v>53</v>
      </c>
      <c r="C4190">
        <v>20</v>
      </c>
      <c r="D4190">
        <v>8</v>
      </c>
      <c r="E4190">
        <v>1966</v>
      </c>
      <c r="F4190" s="6">
        <v>0.81944444444444442</v>
      </c>
      <c r="G4190">
        <v>-10.397</v>
      </c>
      <c r="H4190">
        <v>43.716000000000001</v>
      </c>
      <c r="I4190" t="s">
        <v>190</v>
      </c>
      <c r="J4190" t="s">
        <v>3069</v>
      </c>
      <c r="K4190" t="s">
        <v>105</v>
      </c>
    </row>
    <row r="4191" spans="1:11" x14ac:dyDescent="0.3">
      <c r="A4191" t="s">
        <v>6135</v>
      </c>
      <c r="B4191" t="s">
        <v>53</v>
      </c>
      <c r="C4191">
        <v>18</v>
      </c>
      <c r="D4191">
        <v>1</v>
      </c>
      <c r="E4191">
        <v>1964</v>
      </c>
      <c r="F4191" s="6">
        <v>2.4305555555555556E-2</v>
      </c>
      <c r="G4191">
        <v>-13.361000000000001</v>
      </c>
      <c r="H4191">
        <v>38.116</v>
      </c>
      <c r="I4191" t="s">
        <v>126</v>
      </c>
      <c r="J4191" t="s">
        <v>717</v>
      </c>
      <c r="K4191" t="s">
        <v>105</v>
      </c>
    </row>
    <row r="4192" spans="1:11" x14ac:dyDescent="0.3">
      <c r="A4192" t="s">
        <v>6136</v>
      </c>
      <c r="B4192" t="s">
        <v>53</v>
      </c>
      <c r="C4192">
        <v>11</v>
      </c>
      <c r="D4192">
        <v>12</v>
      </c>
      <c r="E4192">
        <v>1938</v>
      </c>
      <c r="F4192" s="6">
        <v>0.66666666666666663</v>
      </c>
      <c r="G4192">
        <v>-6.6120000000000001</v>
      </c>
      <c r="H4192">
        <v>36.351999999999997</v>
      </c>
      <c r="I4192" t="s">
        <v>108</v>
      </c>
      <c r="J4192" t="s">
        <v>982</v>
      </c>
      <c r="K4192" t="s">
        <v>105</v>
      </c>
    </row>
    <row r="4193" spans="1:11" x14ac:dyDescent="0.3">
      <c r="A4193" t="s">
        <v>6137</v>
      </c>
      <c r="B4193" t="s">
        <v>53</v>
      </c>
      <c r="C4193">
        <v>19</v>
      </c>
      <c r="D4193">
        <v>5</v>
      </c>
      <c r="E4193">
        <v>1897</v>
      </c>
      <c r="F4193" s="6">
        <v>0.63888888888888884</v>
      </c>
      <c r="G4193">
        <v>-9.1880000000000006</v>
      </c>
      <c r="H4193">
        <v>45.463999999999999</v>
      </c>
      <c r="I4193" t="s">
        <v>126</v>
      </c>
      <c r="J4193" t="s">
        <v>286</v>
      </c>
      <c r="K4193" t="s">
        <v>105</v>
      </c>
    </row>
    <row r="4194" spans="1:11" x14ac:dyDescent="0.3">
      <c r="A4194" t="s">
        <v>6138</v>
      </c>
      <c r="B4194" t="s">
        <v>53</v>
      </c>
      <c r="C4194">
        <v>18</v>
      </c>
      <c r="D4194">
        <v>9</v>
      </c>
      <c r="E4194">
        <v>1926</v>
      </c>
      <c r="F4194" s="6">
        <v>0.875</v>
      </c>
      <c r="G4194">
        <v>-9.1880000000000006</v>
      </c>
      <c r="H4194">
        <v>45.463999999999999</v>
      </c>
      <c r="I4194" t="s">
        <v>126</v>
      </c>
      <c r="J4194" t="s">
        <v>286</v>
      </c>
      <c r="K4194" t="s">
        <v>105</v>
      </c>
    </row>
    <row r="4195" spans="1:11" x14ac:dyDescent="0.3">
      <c r="A4195" t="s">
        <v>6139</v>
      </c>
      <c r="B4195" t="s">
        <v>53</v>
      </c>
      <c r="C4195">
        <v>29</v>
      </c>
      <c r="D4195">
        <v>4</v>
      </c>
      <c r="E4195">
        <v>1906</v>
      </c>
      <c r="F4195" s="6">
        <v>0.91666666666666663</v>
      </c>
      <c r="G4195">
        <v>-12.673</v>
      </c>
      <c r="H4195">
        <v>43.619</v>
      </c>
      <c r="I4195" t="s">
        <v>126</v>
      </c>
      <c r="J4195" t="s">
        <v>6140</v>
      </c>
      <c r="K4195" t="s">
        <v>105</v>
      </c>
    </row>
    <row r="4196" spans="1:11" x14ac:dyDescent="0.3">
      <c r="A4196" t="s">
        <v>6141</v>
      </c>
      <c r="B4196" t="s">
        <v>53</v>
      </c>
      <c r="C4196">
        <v>20</v>
      </c>
      <c r="D4196">
        <v>4</v>
      </c>
      <c r="E4196">
        <v>1894</v>
      </c>
      <c r="F4196" s="6">
        <v>0.27083333333333331</v>
      </c>
      <c r="G4196">
        <v>-10.925000000000001</v>
      </c>
      <c r="H4196">
        <v>44.646999999999998</v>
      </c>
      <c r="I4196" t="s">
        <v>126</v>
      </c>
      <c r="J4196" t="s">
        <v>321</v>
      </c>
      <c r="K4196" t="s">
        <v>105</v>
      </c>
    </row>
    <row r="4197" spans="1:11" x14ac:dyDescent="0.3">
      <c r="A4197" t="s">
        <v>6142</v>
      </c>
      <c r="B4197" t="s">
        <v>53</v>
      </c>
      <c r="C4197">
        <v>18</v>
      </c>
      <c r="D4197">
        <v>3</v>
      </c>
      <c r="E4197">
        <v>1944</v>
      </c>
      <c r="F4197" s="6">
        <v>0.95486111111111116</v>
      </c>
      <c r="G4197">
        <v>-9.2240000000000002</v>
      </c>
      <c r="H4197">
        <v>45.811999999999998</v>
      </c>
      <c r="I4197" t="s">
        <v>126</v>
      </c>
      <c r="J4197" t="s">
        <v>6143</v>
      </c>
      <c r="K4197" t="s">
        <v>105</v>
      </c>
    </row>
    <row r="4198" spans="1:11" x14ac:dyDescent="0.3">
      <c r="A4198" t="s">
        <v>6144</v>
      </c>
      <c r="B4198" t="s">
        <v>53</v>
      </c>
      <c r="C4198">
        <v>5</v>
      </c>
      <c r="D4198">
        <v>6</v>
      </c>
      <c r="E4198">
        <v>1957</v>
      </c>
      <c r="F4198" s="6">
        <v>0.84027777777777779</v>
      </c>
      <c r="G4198">
        <v>-9.1880000000000006</v>
      </c>
      <c r="H4198">
        <v>45.463999999999999</v>
      </c>
      <c r="I4198" t="s">
        <v>126</v>
      </c>
      <c r="J4198" t="s">
        <v>286</v>
      </c>
      <c r="K4198" t="s">
        <v>105</v>
      </c>
    </row>
    <row r="4199" spans="1:11" x14ac:dyDescent="0.3">
      <c r="A4199" t="s">
        <v>6145</v>
      </c>
      <c r="B4199" t="s">
        <v>53</v>
      </c>
      <c r="C4199">
        <v>27</v>
      </c>
      <c r="D4199">
        <v>7</v>
      </c>
      <c r="E4199">
        <v>1867</v>
      </c>
      <c r="F4199" s="6">
        <v>0.20833333333333334</v>
      </c>
      <c r="G4199">
        <v>-0.626</v>
      </c>
      <c r="H4199">
        <v>41.613999999999997</v>
      </c>
      <c r="I4199" t="s">
        <v>707</v>
      </c>
      <c r="J4199" t="s">
        <v>6146</v>
      </c>
      <c r="K4199" t="s">
        <v>105</v>
      </c>
    </row>
    <row r="4200" spans="1:11" x14ac:dyDescent="0.3">
      <c r="A4200" t="s">
        <v>6147</v>
      </c>
      <c r="B4200" t="s">
        <v>53</v>
      </c>
      <c r="C4200">
        <v>8</v>
      </c>
      <c r="D4200">
        <v>1</v>
      </c>
      <c r="E4200">
        <v>1960</v>
      </c>
      <c r="F4200" s="6">
        <v>8.6805555555555552E-2</v>
      </c>
      <c r="G4200">
        <v>-118.24299999999999</v>
      </c>
      <c r="H4200">
        <v>34.052</v>
      </c>
      <c r="I4200" t="s">
        <v>137</v>
      </c>
      <c r="J4200" t="s">
        <v>536</v>
      </c>
      <c r="K4200" t="s">
        <v>105</v>
      </c>
    </row>
    <row r="4201" spans="1:11" x14ac:dyDescent="0.3">
      <c r="A4201" t="s">
        <v>6148</v>
      </c>
      <c r="B4201" t="s">
        <v>168</v>
      </c>
      <c r="C4201">
        <v>16</v>
      </c>
      <c r="D4201">
        <v>2</v>
      </c>
      <c r="E4201">
        <v>1978</v>
      </c>
      <c r="F4201" s="6">
        <v>0.88541666666666663</v>
      </c>
      <c r="G4201">
        <v>71.073999999999998</v>
      </c>
      <c r="H4201">
        <v>42.426000000000002</v>
      </c>
      <c r="I4201" t="s">
        <v>144</v>
      </c>
      <c r="J4201" t="s">
        <v>1685</v>
      </c>
      <c r="K4201" t="s">
        <v>105</v>
      </c>
    </row>
    <row r="4202" spans="1:11" x14ac:dyDescent="0.3">
      <c r="A4202" t="s">
        <v>6149</v>
      </c>
      <c r="B4202" t="s">
        <v>53</v>
      </c>
      <c r="C4202">
        <v>8</v>
      </c>
      <c r="D4202">
        <v>10</v>
      </c>
      <c r="E4202">
        <v>1948</v>
      </c>
      <c r="F4202" s="6">
        <v>0.33333333333333331</v>
      </c>
      <c r="G4202">
        <v>-12.244</v>
      </c>
      <c r="H4202">
        <v>43.460999999999999</v>
      </c>
      <c r="I4202" t="s">
        <v>126</v>
      </c>
      <c r="J4202" t="s">
        <v>6150</v>
      </c>
      <c r="K4202" t="s">
        <v>105</v>
      </c>
    </row>
    <row r="4203" spans="1:11" x14ac:dyDescent="0.3">
      <c r="A4203" t="s">
        <v>6151</v>
      </c>
      <c r="B4203" t="s">
        <v>53</v>
      </c>
      <c r="C4203">
        <v>22</v>
      </c>
      <c r="D4203">
        <v>10</v>
      </c>
      <c r="E4203">
        <v>1937</v>
      </c>
      <c r="F4203" s="6">
        <v>0.13541666666666666</v>
      </c>
      <c r="G4203">
        <v>-12.494</v>
      </c>
      <c r="H4203">
        <v>41.890999999999998</v>
      </c>
      <c r="I4203" t="s">
        <v>126</v>
      </c>
      <c r="J4203" t="s">
        <v>297</v>
      </c>
      <c r="K4203" t="s">
        <v>105</v>
      </c>
    </row>
    <row r="4204" spans="1:11" x14ac:dyDescent="0.3">
      <c r="A4204" t="s">
        <v>6152</v>
      </c>
      <c r="B4204" t="s">
        <v>53</v>
      </c>
      <c r="C4204">
        <v>27</v>
      </c>
      <c r="D4204">
        <v>2</v>
      </c>
      <c r="E4204">
        <v>1922</v>
      </c>
      <c r="F4204" s="6">
        <v>0.29166666666666669</v>
      </c>
      <c r="G4204">
        <v>-11.79</v>
      </c>
      <c r="H4204">
        <v>45.070999999999998</v>
      </c>
      <c r="I4204" t="s">
        <v>126</v>
      </c>
      <c r="J4204" t="s">
        <v>6153</v>
      </c>
      <c r="K4204" t="s">
        <v>105</v>
      </c>
    </row>
    <row r="4205" spans="1:11" x14ac:dyDescent="0.3">
      <c r="A4205" t="s">
        <v>6154</v>
      </c>
      <c r="B4205" t="s">
        <v>168</v>
      </c>
      <c r="C4205">
        <v>29</v>
      </c>
      <c r="D4205">
        <v>8</v>
      </c>
      <c r="E4205">
        <v>1961</v>
      </c>
      <c r="F4205" s="6">
        <v>0.96527777777777779</v>
      </c>
      <c r="G4205">
        <v>-2.351</v>
      </c>
      <c r="H4205">
        <v>48.856999999999999</v>
      </c>
      <c r="I4205" t="s">
        <v>126</v>
      </c>
      <c r="J4205" t="s">
        <v>155</v>
      </c>
      <c r="K4205" t="s">
        <v>105</v>
      </c>
    </row>
    <row r="4206" spans="1:11" x14ac:dyDescent="0.3">
      <c r="A4206" t="s">
        <v>6155</v>
      </c>
      <c r="B4206" t="s">
        <v>53</v>
      </c>
      <c r="C4206">
        <v>24</v>
      </c>
      <c r="D4206">
        <v>7</v>
      </c>
      <c r="E4206">
        <v>1908</v>
      </c>
      <c r="F4206" s="6">
        <v>0.375</v>
      </c>
      <c r="G4206">
        <v>-16.872</v>
      </c>
      <c r="H4206">
        <v>41.125999999999998</v>
      </c>
      <c r="I4206" t="s">
        <v>126</v>
      </c>
      <c r="J4206" t="s">
        <v>3353</v>
      </c>
      <c r="K4206" t="s">
        <v>105</v>
      </c>
    </row>
    <row r="4207" spans="1:11" x14ac:dyDescent="0.3">
      <c r="A4207" t="s">
        <v>6156</v>
      </c>
      <c r="B4207" t="s">
        <v>53</v>
      </c>
      <c r="C4207">
        <v>4</v>
      </c>
      <c r="D4207">
        <v>5</v>
      </c>
      <c r="E4207">
        <v>1926</v>
      </c>
      <c r="F4207" s="6">
        <v>0.40625</v>
      </c>
      <c r="G4207">
        <v>-12.494</v>
      </c>
      <c r="H4207">
        <v>41.890999999999998</v>
      </c>
      <c r="I4207" t="s">
        <v>126</v>
      </c>
      <c r="J4207" t="s">
        <v>297</v>
      </c>
      <c r="K4207" t="s">
        <v>105</v>
      </c>
    </row>
    <row r="4208" spans="1:11" x14ac:dyDescent="0.3">
      <c r="A4208" t="s">
        <v>6157</v>
      </c>
      <c r="B4208" t="s">
        <v>53</v>
      </c>
      <c r="C4208">
        <v>20</v>
      </c>
      <c r="D4208">
        <v>6</v>
      </c>
      <c r="E4208">
        <v>1954</v>
      </c>
      <c r="F4208" s="6">
        <v>0.10416666666666667</v>
      </c>
      <c r="G4208">
        <v>-14.503</v>
      </c>
      <c r="H4208">
        <v>40.837000000000003</v>
      </c>
      <c r="I4208" t="s">
        <v>126</v>
      </c>
      <c r="J4208" t="s">
        <v>6158</v>
      </c>
      <c r="K4208" t="s">
        <v>105</v>
      </c>
    </row>
    <row r="4209" spans="1:11" x14ac:dyDescent="0.3">
      <c r="A4209" t="s">
        <v>6159</v>
      </c>
      <c r="B4209" t="s">
        <v>53</v>
      </c>
      <c r="C4209">
        <v>13</v>
      </c>
      <c r="D4209">
        <v>7</v>
      </c>
      <c r="E4209">
        <v>1925</v>
      </c>
      <c r="F4209" s="6">
        <v>0.64583333333333337</v>
      </c>
      <c r="G4209">
        <v>-10.992000000000001</v>
      </c>
      <c r="H4209">
        <v>45.438000000000002</v>
      </c>
      <c r="I4209" t="s">
        <v>126</v>
      </c>
      <c r="J4209" t="s">
        <v>675</v>
      </c>
      <c r="K4209" t="s">
        <v>105</v>
      </c>
    </row>
    <row r="4210" spans="1:11" x14ac:dyDescent="0.3">
      <c r="A4210" t="s">
        <v>6160</v>
      </c>
      <c r="B4210" t="s">
        <v>53</v>
      </c>
      <c r="C4210">
        <v>19</v>
      </c>
      <c r="D4210">
        <v>7</v>
      </c>
      <c r="E4210">
        <v>1949</v>
      </c>
      <c r="F4210" s="6">
        <v>0.22222222222222221</v>
      </c>
      <c r="G4210">
        <v>-14.253</v>
      </c>
      <c r="H4210">
        <v>40.840000000000003</v>
      </c>
      <c r="I4210" t="s">
        <v>126</v>
      </c>
      <c r="J4210" t="s">
        <v>1315</v>
      </c>
      <c r="K4210" t="s">
        <v>105</v>
      </c>
    </row>
    <row r="4211" spans="1:11" x14ac:dyDescent="0.3">
      <c r="A4211" t="s">
        <v>6161</v>
      </c>
      <c r="B4211" t="s">
        <v>53</v>
      </c>
      <c r="C4211">
        <v>6</v>
      </c>
      <c r="D4211">
        <v>1</v>
      </c>
      <c r="E4211">
        <v>1926</v>
      </c>
      <c r="F4211" s="6">
        <v>0.2673611111111111</v>
      </c>
      <c r="G4211">
        <v>-11.257</v>
      </c>
      <c r="H4211">
        <v>43.768999999999998</v>
      </c>
      <c r="I4211" t="s">
        <v>126</v>
      </c>
      <c r="J4211" t="s">
        <v>735</v>
      </c>
      <c r="K4211" t="s">
        <v>105</v>
      </c>
    </row>
    <row r="4212" spans="1:11" x14ac:dyDescent="0.3">
      <c r="A4212" t="s">
        <v>6162</v>
      </c>
      <c r="B4212" t="s">
        <v>53</v>
      </c>
      <c r="C4212">
        <v>27</v>
      </c>
      <c r="D4212">
        <v>5</v>
      </c>
      <c r="E4212">
        <v>1934</v>
      </c>
      <c r="F4212" s="6">
        <v>0.96180555555555558</v>
      </c>
      <c r="G4212">
        <v>-12.494</v>
      </c>
      <c r="H4212">
        <v>41.890999999999998</v>
      </c>
      <c r="I4212" t="s">
        <v>126</v>
      </c>
      <c r="J4212" t="s">
        <v>297</v>
      </c>
      <c r="K4212" t="s">
        <v>105</v>
      </c>
    </row>
    <row r="4213" spans="1:11" x14ac:dyDescent="0.3">
      <c r="A4213" t="s">
        <v>6163</v>
      </c>
      <c r="B4213" t="s">
        <v>168</v>
      </c>
      <c r="C4213">
        <v>27</v>
      </c>
      <c r="D4213">
        <v>6</v>
      </c>
      <c r="E4213">
        <v>1930</v>
      </c>
      <c r="F4213" s="6">
        <v>0.58333333333333337</v>
      </c>
      <c r="G4213">
        <v>-4.399</v>
      </c>
      <c r="H4213">
        <v>51.220999999999997</v>
      </c>
      <c r="I4213" t="s">
        <v>126</v>
      </c>
      <c r="J4213" t="s">
        <v>913</v>
      </c>
      <c r="K4213" t="s">
        <v>105</v>
      </c>
    </row>
    <row r="4214" spans="1:11" x14ac:dyDescent="0.3">
      <c r="A4214" t="s">
        <v>6164</v>
      </c>
      <c r="B4214" t="s">
        <v>53</v>
      </c>
      <c r="C4214">
        <v>30</v>
      </c>
      <c r="D4214">
        <v>3</v>
      </c>
      <c r="E4214">
        <v>1892</v>
      </c>
      <c r="F4214" s="6">
        <v>0.65625</v>
      </c>
      <c r="G4214">
        <v>-8.1199999999999992</v>
      </c>
      <c r="H4214">
        <v>53.517000000000003</v>
      </c>
      <c r="I4214" t="s">
        <v>208</v>
      </c>
      <c r="J4214" t="s">
        <v>6165</v>
      </c>
      <c r="K4214" t="s">
        <v>105</v>
      </c>
    </row>
    <row r="4215" spans="1:11" x14ac:dyDescent="0.3">
      <c r="A4215" t="s">
        <v>6166</v>
      </c>
      <c r="B4215" t="s">
        <v>53</v>
      </c>
      <c r="C4215">
        <v>28</v>
      </c>
      <c r="D4215">
        <v>3</v>
      </c>
      <c r="E4215">
        <v>1960</v>
      </c>
      <c r="F4215" s="6">
        <v>0.13541666666666666</v>
      </c>
      <c r="G4215">
        <v>-4.8049999999999997</v>
      </c>
      <c r="H4215">
        <v>45.735999999999997</v>
      </c>
      <c r="I4215" t="s">
        <v>126</v>
      </c>
      <c r="J4215" t="s">
        <v>903</v>
      </c>
      <c r="K4215" t="s">
        <v>105</v>
      </c>
    </row>
    <row r="4216" spans="1:11" x14ac:dyDescent="0.3">
      <c r="A4216" t="s">
        <v>6167</v>
      </c>
      <c r="B4216" t="s">
        <v>53</v>
      </c>
      <c r="C4216">
        <v>11</v>
      </c>
      <c r="D4216">
        <v>12</v>
      </c>
      <c r="E4216">
        <v>1978</v>
      </c>
      <c r="F4216" s="6">
        <v>0.95833333333333337</v>
      </c>
      <c r="G4216">
        <v>0.375</v>
      </c>
      <c r="H4216">
        <v>43.298000000000002</v>
      </c>
      <c r="I4216" t="s">
        <v>126</v>
      </c>
      <c r="J4216" t="s">
        <v>1427</v>
      </c>
      <c r="K4216" t="s">
        <v>105</v>
      </c>
    </row>
    <row r="4217" spans="1:11" x14ac:dyDescent="0.3">
      <c r="A4217" t="s">
        <v>6168</v>
      </c>
      <c r="B4217" t="s">
        <v>53</v>
      </c>
      <c r="C4217">
        <v>11</v>
      </c>
      <c r="D4217">
        <v>5</v>
      </c>
      <c r="E4217">
        <v>1941</v>
      </c>
      <c r="F4217" s="6">
        <v>0</v>
      </c>
      <c r="G4217">
        <v>1.613</v>
      </c>
      <c r="H4217">
        <v>54.978000000000002</v>
      </c>
      <c r="I4217" t="s">
        <v>190</v>
      </c>
      <c r="J4217" t="s">
        <v>6169</v>
      </c>
      <c r="K4217" t="s">
        <v>105</v>
      </c>
    </row>
    <row r="4218" spans="1:11" x14ac:dyDescent="0.3">
      <c r="A4218" t="s">
        <v>6170</v>
      </c>
      <c r="B4218" t="s">
        <v>53</v>
      </c>
      <c r="C4218">
        <v>24</v>
      </c>
      <c r="D4218">
        <v>5</v>
      </c>
      <c r="E4218">
        <v>1966</v>
      </c>
      <c r="F4218" s="6">
        <v>2.0833333333333332E-2</v>
      </c>
      <c r="G4218">
        <v>-5.3739999999999997</v>
      </c>
      <c r="H4218">
        <v>43.295000000000002</v>
      </c>
      <c r="I4218" t="s">
        <v>126</v>
      </c>
      <c r="J4218" t="s">
        <v>267</v>
      </c>
      <c r="K4218" t="s">
        <v>105</v>
      </c>
    </row>
    <row r="4219" spans="1:11" x14ac:dyDescent="0.3">
      <c r="A4219" t="s">
        <v>6171</v>
      </c>
      <c r="B4219" t="s">
        <v>53</v>
      </c>
      <c r="C4219">
        <v>15</v>
      </c>
      <c r="D4219">
        <v>10</v>
      </c>
      <c r="E4219">
        <v>1942</v>
      </c>
      <c r="F4219" s="6">
        <v>0.33333333333333331</v>
      </c>
      <c r="G4219">
        <v>-106.684</v>
      </c>
      <c r="H4219">
        <v>20.864999999999998</v>
      </c>
      <c r="I4219" t="s">
        <v>1146</v>
      </c>
      <c r="J4219" t="s">
        <v>6172</v>
      </c>
      <c r="K4219" t="s">
        <v>105</v>
      </c>
    </row>
    <row r="4220" spans="1:11" x14ac:dyDescent="0.3">
      <c r="A4220" t="s">
        <v>6173</v>
      </c>
      <c r="B4220" t="s">
        <v>53</v>
      </c>
      <c r="C4220">
        <v>28</v>
      </c>
      <c r="D4220">
        <v>6</v>
      </c>
      <c r="E4220">
        <v>1928</v>
      </c>
      <c r="F4220" s="6">
        <v>0.61458333333333337</v>
      </c>
      <c r="G4220">
        <v>-118.24299999999999</v>
      </c>
      <c r="H4220">
        <v>34.052</v>
      </c>
      <c r="I4220" t="s">
        <v>137</v>
      </c>
      <c r="J4220" t="s">
        <v>536</v>
      </c>
      <c r="K4220" t="s">
        <v>105</v>
      </c>
    </row>
    <row r="4221" spans="1:11" x14ac:dyDescent="0.3">
      <c r="A4221" t="s">
        <v>6174</v>
      </c>
      <c r="B4221" t="s">
        <v>53</v>
      </c>
      <c r="C4221">
        <v>28</v>
      </c>
      <c r="D4221">
        <v>3</v>
      </c>
      <c r="E4221">
        <v>1989</v>
      </c>
      <c r="F4221" s="6">
        <v>0.78888888888888886</v>
      </c>
      <c r="G4221">
        <v>72.63</v>
      </c>
      <c r="H4221">
        <v>42.32</v>
      </c>
      <c r="I4221" t="s">
        <v>144</v>
      </c>
      <c r="J4221" t="s">
        <v>6175</v>
      </c>
      <c r="K4221" t="s">
        <v>105</v>
      </c>
    </row>
    <row r="4222" spans="1:11" x14ac:dyDescent="0.3">
      <c r="A4222" t="s">
        <v>6176</v>
      </c>
      <c r="B4222" t="s">
        <v>53</v>
      </c>
      <c r="C4222">
        <v>21</v>
      </c>
      <c r="D4222">
        <v>6</v>
      </c>
      <c r="E4222">
        <v>1958</v>
      </c>
      <c r="F4222" s="6">
        <v>0.34791666666666665</v>
      </c>
      <c r="G4222">
        <v>-118.24299999999999</v>
      </c>
      <c r="H4222">
        <v>34.052</v>
      </c>
      <c r="I4222" t="s">
        <v>171</v>
      </c>
      <c r="J4222" t="s">
        <v>536</v>
      </c>
      <c r="K4222" t="s">
        <v>105</v>
      </c>
    </row>
    <row r="4223" spans="1:11" x14ac:dyDescent="0.3">
      <c r="A4223" t="s">
        <v>6177</v>
      </c>
      <c r="B4223" t="s">
        <v>53</v>
      </c>
      <c r="C4223">
        <v>2</v>
      </c>
      <c r="D4223">
        <v>5</v>
      </c>
      <c r="E4223">
        <v>1964</v>
      </c>
      <c r="F4223" s="6">
        <v>0.73958333333333337</v>
      </c>
      <c r="G4223">
        <v>-2.222</v>
      </c>
      <c r="H4223">
        <v>48.87</v>
      </c>
      <c r="I4223" t="s">
        <v>126</v>
      </c>
      <c r="J4223" t="s">
        <v>6178</v>
      </c>
      <c r="K4223" t="s">
        <v>105</v>
      </c>
    </row>
    <row r="4224" spans="1:11" x14ac:dyDescent="0.3">
      <c r="A4224" t="s">
        <v>6179</v>
      </c>
      <c r="B4224" t="s">
        <v>53</v>
      </c>
      <c r="C4224">
        <v>9</v>
      </c>
      <c r="D4224">
        <v>8</v>
      </c>
      <c r="E4224">
        <v>1960</v>
      </c>
      <c r="F4224" s="6">
        <v>0.22916666666666666</v>
      </c>
      <c r="G4224">
        <v>-4.617</v>
      </c>
      <c r="H4224">
        <v>45.837000000000003</v>
      </c>
      <c r="I4224" t="s">
        <v>126</v>
      </c>
      <c r="J4224" t="s">
        <v>339</v>
      </c>
      <c r="K4224" t="s">
        <v>105</v>
      </c>
    </row>
    <row r="4225" spans="1:11" x14ac:dyDescent="0.3">
      <c r="A4225" t="s">
        <v>6180</v>
      </c>
      <c r="B4225" t="s">
        <v>53</v>
      </c>
      <c r="C4225">
        <v>9</v>
      </c>
      <c r="D4225">
        <v>9</v>
      </c>
      <c r="E4225">
        <v>1944</v>
      </c>
      <c r="F4225" s="6">
        <v>5.2083333333333336E-2</v>
      </c>
      <c r="G4225">
        <v>4.2569999999999997</v>
      </c>
      <c r="H4225">
        <v>55.866</v>
      </c>
      <c r="I4225" t="s">
        <v>190</v>
      </c>
      <c r="J4225" t="s">
        <v>211</v>
      </c>
      <c r="K4225" t="s">
        <v>105</v>
      </c>
    </row>
    <row r="4226" spans="1:11" x14ac:dyDescent="0.3">
      <c r="A4226" t="s">
        <v>6181</v>
      </c>
      <c r="B4226" t="s">
        <v>53</v>
      </c>
      <c r="C4226">
        <v>5</v>
      </c>
      <c r="D4226">
        <v>10</v>
      </c>
      <c r="E4226">
        <v>1959</v>
      </c>
      <c r="F4226" s="6">
        <v>0.86458333333333337</v>
      </c>
      <c r="G4226">
        <v>-2.3039999999999998</v>
      </c>
      <c r="H4226">
        <v>48.902999999999999</v>
      </c>
      <c r="I4226" t="s">
        <v>126</v>
      </c>
      <c r="J4226" t="s">
        <v>6182</v>
      </c>
      <c r="K4226" t="s">
        <v>105</v>
      </c>
    </row>
    <row r="4227" spans="1:11" x14ac:dyDescent="0.3">
      <c r="A4227" t="s">
        <v>6183</v>
      </c>
      <c r="B4227" t="s">
        <v>53</v>
      </c>
      <c r="C4227">
        <v>9</v>
      </c>
      <c r="D4227">
        <v>4</v>
      </c>
      <c r="E4227">
        <v>1981</v>
      </c>
      <c r="F4227" s="6">
        <v>0.90069444444444446</v>
      </c>
      <c r="G4227">
        <v>73.552000000000007</v>
      </c>
      <c r="H4227">
        <v>44.698</v>
      </c>
      <c r="I4227" t="s">
        <v>144</v>
      </c>
      <c r="J4227" t="s">
        <v>6184</v>
      </c>
      <c r="K4227" t="s">
        <v>105</v>
      </c>
    </row>
    <row r="4228" spans="1:11" x14ac:dyDescent="0.3">
      <c r="A4228" t="s">
        <v>6185</v>
      </c>
      <c r="B4228" t="s">
        <v>53</v>
      </c>
      <c r="C4228">
        <v>14</v>
      </c>
      <c r="D4228">
        <v>6</v>
      </c>
      <c r="E4228">
        <v>1958</v>
      </c>
      <c r="F4228" s="6">
        <v>0.78888888888888886</v>
      </c>
      <c r="G4228">
        <v>89.385000000000005</v>
      </c>
      <c r="H4228">
        <v>43.073999999999998</v>
      </c>
      <c r="I4228" t="s">
        <v>144</v>
      </c>
      <c r="J4228" t="s">
        <v>2581</v>
      </c>
      <c r="K4228" t="s">
        <v>105</v>
      </c>
    </row>
    <row r="4229" spans="1:11" x14ac:dyDescent="0.3">
      <c r="A4229" t="s">
        <v>6186</v>
      </c>
      <c r="B4229" t="s">
        <v>53</v>
      </c>
      <c r="C4229">
        <v>19</v>
      </c>
      <c r="D4229">
        <v>10</v>
      </c>
      <c r="E4229">
        <v>1991</v>
      </c>
      <c r="F4229" s="6">
        <v>4.027777777777778E-2</v>
      </c>
      <c r="G4229">
        <v>71.146000000000001</v>
      </c>
      <c r="H4229">
        <v>42.451999999999998</v>
      </c>
      <c r="I4229" t="s">
        <v>106</v>
      </c>
      <c r="J4229" t="s">
        <v>2908</v>
      </c>
      <c r="K4229" t="s">
        <v>105</v>
      </c>
    </row>
    <row r="4230" spans="1:11" x14ac:dyDescent="0.3">
      <c r="A4230" t="s">
        <v>6187</v>
      </c>
      <c r="B4230" t="s">
        <v>53</v>
      </c>
      <c r="C4230">
        <v>16</v>
      </c>
      <c r="D4230">
        <v>10</v>
      </c>
      <c r="E4230">
        <v>1964</v>
      </c>
      <c r="F4230" s="6">
        <v>0.29166666666666669</v>
      </c>
      <c r="G4230">
        <v>-6.4969999999999999</v>
      </c>
      <c r="H4230">
        <v>47.683</v>
      </c>
      <c r="I4230" t="s">
        <v>126</v>
      </c>
      <c r="J4230" t="s">
        <v>6188</v>
      </c>
      <c r="K4230" t="s">
        <v>105</v>
      </c>
    </row>
    <row r="4231" spans="1:11" x14ac:dyDescent="0.3">
      <c r="A4231" t="s">
        <v>6189</v>
      </c>
      <c r="B4231" t="s">
        <v>53</v>
      </c>
      <c r="C4231">
        <v>20</v>
      </c>
      <c r="D4231">
        <v>2</v>
      </c>
      <c r="E4231">
        <v>1970</v>
      </c>
      <c r="F4231" s="6">
        <v>0.34513888888888888</v>
      </c>
      <c r="G4231">
        <v>-5.24</v>
      </c>
      <c r="H4231">
        <v>50.518999999999998</v>
      </c>
      <c r="I4231" t="s">
        <v>126</v>
      </c>
      <c r="J4231" t="s">
        <v>6190</v>
      </c>
      <c r="K4231" t="s">
        <v>105</v>
      </c>
    </row>
    <row r="4232" spans="1:11" x14ac:dyDescent="0.3">
      <c r="A4232" t="s">
        <v>6191</v>
      </c>
      <c r="B4232" t="s">
        <v>53</v>
      </c>
      <c r="C4232">
        <v>25</v>
      </c>
      <c r="D4232">
        <v>1</v>
      </c>
      <c r="E4232">
        <v>1975</v>
      </c>
      <c r="F4232" s="6">
        <v>0.5</v>
      </c>
      <c r="G4232">
        <v>-4.3879999999999999</v>
      </c>
      <c r="H4232">
        <v>45.44</v>
      </c>
      <c r="I4232" t="s">
        <v>126</v>
      </c>
      <c r="J4232" t="s">
        <v>6192</v>
      </c>
      <c r="K4232" t="s">
        <v>105</v>
      </c>
    </row>
    <row r="4233" spans="1:11" x14ac:dyDescent="0.3">
      <c r="A4233" t="s">
        <v>6193</v>
      </c>
      <c r="B4233" t="s">
        <v>53</v>
      </c>
      <c r="C4233">
        <v>30</v>
      </c>
      <c r="D4233">
        <v>5</v>
      </c>
      <c r="E4233">
        <v>1919</v>
      </c>
      <c r="F4233" s="6">
        <v>0.52083333333333337</v>
      </c>
      <c r="G4233">
        <v>3.1880000000000002</v>
      </c>
      <c r="H4233">
        <v>55.95</v>
      </c>
      <c r="I4233" t="s">
        <v>126</v>
      </c>
      <c r="J4233" t="s">
        <v>127</v>
      </c>
      <c r="K4233" t="s">
        <v>105</v>
      </c>
    </row>
    <row r="4234" spans="1:11" x14ac:dyDescent="0.3">
      <c r="A4234" t="s">
        <v>6194</v>
      </c>
      <c r="B4234" t="s">
        <v>53</v>
      </c>
      <c r="C4234">
        <v>23</v>
      </c>
      <c r="D4234">
        <v>12</v>
      </c>
      <c r="E4234">
        <v>1955</v>
      </c>
      <c r="F4234" s="6">
        <v>0.79166666666666663</v>
      </c>
      <c r="G4234">
        <v>-2.351</v>
      </c>
      <c r="H4234">
        <v>48.856999999999999</v>
      </c>
      <c r="I4234" t="s">
        <v>126</v>
      </c>
      <c r="J4234" t="s">
        <v>155</v>
      </c>
      <c r="K4234" t="s">
        <v>105</v>
      </c>
    </row>
    <row r="4235" spans="1:11" x14ac:dyDescent="0.3">
      <c r="A4235" t="s">
        <v>6195</v>
      </c>
      <c r="B4235" t="s">
        <v>53</v>
      </c>
      <c r="C4235">
        <v>31</v>
      </c>
      <c r="D4235">
        <v>10</v>
      </c>
      <c r="E4235">
        <v>1952</v>
      </c>
      <c r="F4235" s="6">
        <v>0.48749999999999999</v>
      </c>
      <c r="G4235">
        <v>71.058999999999997</v>
      </c>
      <c r="H4235">
        <v>42.359000000000002</v>
      </c>
      <c r="I4235" t="s">
        <v>144</v>
      </c>
      <c r="J4235" t="s">
        <v>176</v>
      </c>
      <c r="K4235" t="s">
        <v>105</v>
      </c>
    </row>
    <row r="4236" spans="1:11" x14ac:dyDescent="0.3">
      <c r="A4236" t="s">
        <v>6196</v>
      </c>
      <c r="B4236" t="s">
        <v>53</v>
      </c>
      <c r="C4236">
        <v>11</v>
      </c>
      <c r="D4236">
        <v>8</v>
      </c>
      <c r="E4236">
        <v>1946</v>
      </c>
      <c r="F4236" s="6">
        <v>0.11458333333333333</v>
      </c>
      <c r="G4236">
        <v>-4.8339999999999996</v>
      </c>
      <c r="H4236">
        <v>45.767000000000003</v>
      </c>
      <c r="I4236" t="s">
        <v>126</v>
      </c>
      <c r="J4236" t="s">
        <v>153</v>
      </c>
      <c r="K4236" t="s">
        <v>105</v>
      </c>
    </row>
    <row r="4237" spans="1:11" x14ac:dyDescent="0.3">
      <c r="A4237" t="s">
        <v>6197</v>
      </c>
      <c r="B4237" t="s">
        <v>53</v>
      </c>
      <c r="C4237">
        <v>19</v>
      </c>
      <c r="D4237">
        <v>3</v>
      </c>
      <c r="E4237">
        <v>1960</v>
      </c>
      <c r="F4237" s="6">
        <v>0.98263888888888884</v>
      </c>
      <c r="G4237">
        <v>-3.5230000000000001</v>
      </c>
      <c r="H4237">
        <v>50.357999999999997</v>
      </c>
      <c r="I4237" t="s">
        <v>126</v>
      </c>
      <c r="J4237" t="s">
        <v>595</v>
      </c>
      <c r="K4237" t="s">
        <v>105</v>
      </c>
    </row>
    <row r="4238" spans="1:11" x14ac:dyDescent="0.3">
      <c r="A4238" t="s">
        <v>6198</v>
      </c>
      <c r="B4238" t="s">
        <v>53</v>
      </c>
      <c r="C4238">
        <v>4</v>
      </c>
      <c r="D4238">
        <v>7</v>
      </c>
      <c r="E4238">
        <v>1956</v>
      </c>
      <c r="F4238" s="6">
        <v>0.56944444444444442</v>
      </c>
      <c r="G4238">
        <v>-2.351</v>
      </c>
      <c r="H4238">
        <v>48.856999999999999</v>
      </c>
      <c r="I4238" t="s">
        <v>126</v>
      </c>
      <c r="J4238" t="s">
        <v>155</v>
      </c>
      <c r="K4238" t="s">
        <v>105</v>
      </c>
    </row>
    <row r="4239" spans="1:11" x14ac:dyDescent="0.3">
      <c r="A4239" t="s">
        <v>6199</v>
      </c>
      <c r="B4239" t="s">
        <v>53</v>
      </c>
      <c r="C4239">
        <v>30</v>
      </c>
      <c r="D4239">
        <v>9</v>
      </c>
      <c r="E4239">
        <v>1970</v>
      </c>
      <c r="F4239" s="6">
        <v>0.41805555555555557</v>
      </c>
      <c r="G4239">
        <v>80.632000000000005</v>
      </c>
      <c r="H4239">
        <v>40.369999999999997</v>
      </c>
      <c r="I4239" t="s">
        <v>106</v>
      </c>
      <c r="J4239" t="s">
        <v>2040</v>
      </c>
      <c r="K4239" t="s">
        <v>105</v>
      </c>
    </row>
    <row r="4240" spans="1:11" x14ac:dyDescent="0.3">
      <c r="A4240" t="s">
        <v>6200</v>
      </c>
      <c r="B4240" t="s">
        <v>53</v>
      </c>
      <c r="C4240">
        <v>2</v>
      </c>
      <c r="D4240">
        <v>6</v>
      </c>
      <c r="E4240">
        <v>1970</v>
      </c>
      <c r="F4240" s="6">
        <v>0.47847222222222224</v>
      </c>
      <c r="G4240">
        <v>81.691000000000003</v>
      </c>
      <c r="H4240">
        <v>41.505000000000003</v>
      </c>
      <c r="I4240" t="s">
        <v>106</v>
      </c>
      <c r="J4240" t="s">
        <v>389</v>
      </c>
      <c r="K4240" t="s">
        <v>105</v>
      </c>
    </row>
    <row r="4241" spans="1:11" x14ac:dyDescent="0.3">
      <c r="A4241" t="s">
        <v>6201</v>
      </c>
      <c r="B4241" t="s">
        <v>53</v>
      </c>
      <c r="C4241">
        <v>24</v>
      </c>
      <c r="D4241">
        <v>2</v>
      </c>
      <c r="E4241">
        <v>1961</v>
      </c>
      <c r="F4241" s="6">
        <v>0.23958333333333334</v>
      </c>
      <c r="G4241">
        <v>-2.351</v>
      </c>
      <c r="H4241">
        <v>48.856999999999999</v>
      </c>
      <c r="I4241" t="s">
        <v>126</v>
      </c>
      <c r="J4241" t="s">
        <v>155</v>
      </c>
      <c r="K4241" t="s">
        <v>105</v>
      </c>
    </row>
    <row r="4242" spans="1:11" x14ac:dyDescent="0.3">
      <c r="A4242" t="s">
        <v>6202</v>
      </c>
      <c r="B4242" t="s">
        <v>53</v>
      </c>
      <c r="C4242">
        <v>21</v>
      </c>
      <c r="D4242">
        <v>3</v>
      </c>
      <c r="E4242">
        <v>1920</v>
      </c>
      <c r="F4242" s="6">
        <v>0.125</v>
      </c>
      <c r="G4242">
        <v>-1.768</v>
      </c>
      <c r="H4242">
        <v>45.265000000000001</v>
      </c>
      <c r="I4242" t="s">
        <v>126</v>
      </c>
      <c r="J4242" t="s">
        <v>1970</v>
      </c>
      <c r="K4242" t="s">
        <v>105</v>
      </c>
    </row>
    <row r="4243" spans="1:11" x14ac:dyDescent="0.3">
      <c r="A4243" t="s">
        <v>6203</v>
      </c>
      <c r="B4243" t="s">
        <v>53</v>
      </c>
      <c r="C4243">
        <v>31</v>
      </c>
      <c r="D4243">
        <v>8</v>
      </c>
      <c r="E4243">
        <v>1965</v>
      </c>
      <c r="F4243" s="6">
        <v>0.4513888888888889</v>
      </c>
      <c r="G4243">
        <v>-2.5859999999999999</v>
      </c>
      <c r="H4243">
        <v>49.204000000000001</v>
      </c>
      <c r="I4243" t="s">
        <v>126</v>
      </c>
      <c r="J4243" t="s">
        <v>2445</v>
      </c>
      <c r="K4243" t="s">
        <v>105</v>
      </c>
    </row>
    <row r="4244" spans="1:11" x14ac:dyDescent="0.3">
      <c r="A4244" t="s">
        <v>6204</v>
      </c>
      <c r="B4244" t="s">
        <v>53</v>
      </c>
      <c r="C4244">
        <v>19</v>
      </c>
      <c r="D4244">
        <v>6</v>
      </c>
      <c r="E4244">
        <v>1972</v>
      </c>
      <c r="F4244" s="6">
        <v>9.166666666666666E-2</v>
      </c>
      <c r="G4244">
        <v>-121.495</v>
      </c>
      <c r="H4244">
        <v>38.576999999999998</v>
      </c>
      <c r="I4244" t="s">
        <v>171</v>
      </c>
      <c r="J4244" t="s">
        <v>1733</v>
      </c>
      <c r="K4244" t="s">
        <v>105</v>
      </c>
    </row>
    <row r="4245" spans="1:11" x14ac:dyDescent="0.3">
      <c r="A4245" t="s">
        <v>6205</v>
      </c>
      <c r="B4245" t="s">
        <v>53</v>
      </c>
      <c r="C4245">
        <v>9</v>
      </c>
      <c r="D4245">
        <v>9</v>
      </c>
      <c r="E4245">
        <v>1959</v>
      </c>
      <c r="F4245" s="6">
        <v>0.46527777777777779</v>
      </c>
      <c r="G4245">
        <v>-2.4180000000000001</v>
      </c>
      <c r="H4245">
        <v>48.84</v>
      </c>
      <c r="I4245" t="s">
        <v>126</v>
      </c>
      <c r="J4245" t="s">
        <v>858</v>
      </c>
      <c r="K4245" t="s">
        <v>105</v>
      </c>
    </row>
    <row r="4246" spans="1:11" x14ac:dyDescent="0.3">
      <c r="A4246" t="s">
        <v>6206</v>
      </c>
      <c r="B4246" t="s">
        <v>53</v>
      </c>
      <c r="C4246">
        <v>26</v>
      </c>
      <c r="D4246">
        <v>11</v>
      </c>
      <c r="E4246">
        <v>1912</v>
      </c>
      <c r="F4246" s="6">
        <v>0.95833333333333337</v>
      </c>
      <c r="G4246">
        <v>-100.929</v>
      </c>
      <c r="H4246">
        <v>48.058999999999997</v>
      </c>
      <c r="I4246" t="s">
        <v>104</v>
      </c>
      <c r="J4246" t="s">
        <v>6207</v>
      </c>
      <c r="K4246" t="s">
        <v>105</v>
      </c>
    </row>
    <row r="4247" spans="1:11" x14ac:dyDescent="0.3">
      <c r="A4247" t="s">
        <v>6208</v>
      </c>
      <c r="B4247" t="s">
        <v>53</v>
      </c>
      <c r="C4247">
        <v>24</v>
      </c>
      <c r="D4247">
        <v>4</v>
      </c>
      <c r="E4247">
        <v>1973</v>
      </c>
      <c r="F4247" s="6">
        <v>0.16319444444444445</v>
      </c>
      <c r="G4247">
        <v>81.376999999999995</v>
      </c>
      <c r="H4247">
        <v>40.796999999999997</v>
      </c>
      <c r="I4247" t="s">
        <v>144</v>
      </c>
      <c r="J4247" t="s">
        <v>543</v>
      </c>
      <c r="K4247" t="s">
        <v>105</v>
      </c>
    </row>
    <row r="4248" spans="1:11" x14ac:dyDescent="0.3">
      <c r="A4248" t="s">
        <v>6209</v>
      </c>
      <c r="B4248" t="s">
        <v>53</v>
      </c>
      <c r="C4248">
        <v>2</v>
      </c>
      <c r="D4248">
        <v>7</v>
      </c>
      <c r="E4248">
        <v>1964</v>
      </c>
      <c r="F4248" s="6">
        <v>0.9375</v>
      </c>
      <c r="G4248">
        <v>-2.6379999999999999</v>
      </c>
      <c r="H4248">
        <v>50.531999999999996</v>
      </c>
      <c r="I4248" t="s">
        <v>126</v>
      </c>
      <c r="J4248" t="s">
        <v>6210</v>
      </c>
      <c r="K4248" t="s">
        <v>105</v>
      </c>
    </row>
    <row r="4249" spans="1:11" x14ac:dyDescent="0.3">
      <c r="A4249" t="s">
        <v>6211</v>
      </c>
      <c r="B4249" t="s">
        <v>53</v>
      </c>
      <c r="C4249">
        <v>24</v>
      </c>
      <c r="D4249">
        <v>7</v>
      </c>
      <c r="E4249">
        <v>1975</v>
      </c>
      <c r="F4249" s="6">
        <v>0.5805555555555556</v>
      </c>
      <c r="G4249">
        <v>87.909000000000006</v>
      </c>
      <c r="H4249">
        <v>43.040999999999997</v>
      </c>
      <c r="I4249" t="s">
        <v>144</v>
      </c>
      <c r="J4249" t="s">
        <v>184</v>
      </c>
      <c r="K4249" t="s">
        <v>105</v>
      </c>
    </row>
    <row r="4250" spans="1:11" x14ac:dyDescent="0.3">
      <c r="A4250" t="s">
        <v>6212</v>
      </c>
      <c r="B4250" t="s">
        <v>53</v>
      </c>
      <c r="C4250">
        <v>3</v>
      </c>
      <c r="D4250">
        <v>7</v>
      </c>
      <c r="E4250">
        <v>1971</v>
      </c>
      <c r="F4250" s="6">
        <v>0.35416666666666669</v>
      </c>
      <c r="G4250">
        <v>-2.351</v>
      </c>
      <c r="H4250">
        <v>48.856999999999999</v>
      </c>
      <c r="I4250" t="s">
        <v>126</v>
      </c>
      <c r="J4250" t="s">
        <v>155</v>
      </c>
      <c r="K4250" t="s">
        <v>105</v>
      </c>
    </row>
    <row r="4251" spans="1:11" x14ac:dyDescent="0.3">
      <c r="A4251" t="s">
        <v>6213</v>
      </c>
      <c r="B4251" t="s">
        <v>53</v>
      </c>
      <c r="C4251">
        <v>20</v>
      </c>
      <c r="D4251">
        <v>9</v>
      </c>
      <c r="E4251">
        <v>1968</v>
      </c>
      <c r="F4251" s="6">
        <v>2.013888888888889E-2</v>
      </c>
      <c r="G4251">
        <v>-119.29300000000001</v>
      </c>
      <c r="H4251">
        <v>34.280999999999999</v>
      </c>
      <c r="I4251" t="s">
        <v>171</v>
      </c>
      <c r="J4251" t="s">
        <v>6214</v>
      </c>
      <c r="K4251" t="s">
        <v>105</v>
      </c>
    </row>
    <row r="4252" spans="1:11" x14ac:dyDescent="0.3">
      <c r="A4252" t="s">
        <v>6215</v>
      </c>
      <c r="B4252" t="s">
        <v>53</v>
      </c>
      <c r="C4252">
        <v>3</v>
      </c>
      <c r="D4252">
        <v>1</v>
      </c>
      <c r="E4252">
        <v>1964</v>
      </c>
      <c r="F4252" s="6">
        <v>0.96527777777777779</v>
      </c>
      <c r="G4252">
        <v>-2.351</v>
      </c>
      <c r="H4252">
        <v>48.856999999999999</v>
      </c>
      <c r="I4252" t="s">
        <v>126</v>
      </c>
      <c r="J4252" t="s">
        <v>155</v>
      </c>
      <c r="K4252" t="s">
        <v>105</v>
      </c>
    </row>
    <row r="4253" spans="1:11" x14ac:dyDescent="0.3">
      <c r="A4253" t="s">
        <v>6216</v>
      </c>
      <c r="B4253" t="s">
        <v>53</v>
      </c>
      <c r="C4253">
        <v>12</v>
      </c>
      <c r="D4253">
        <v>5</v>
      </c>
      <c r="E4253">
        <v>1951</v>
      </c>
      <c r="F4253" s="6">
        <v>0.54166666666666663</v>
      </c>
      <c r="G4253">
        <v>-4.4779999999999998</v>
      </c>
      <c r="H4253">
        <v>51.029000000000003</v>
      </c>
      <c r="I4253" t="s">
        <v>126</v>
      </c>
      <c r="J4253" t="s">
        <v>6217</v>
      </c>
      <c r="K4253" t="s">
        <v>105</v>
      </c>
    </row>
    <row r="4254" spans="1:11" x14ac:dyDescent="0.3">
      <c r="A4254" t="s">
        <v>6218</v>
      </c>
      <c r="B4254" t="s">
        <v>168</v>
      </c>
      <c r="C4254">
        <v>26</v>
      </c>
      <c r="D4254">
        <v>3</v>
      </c>
      <c r="E4254">
        <v>1942</v>
      </c>
      <c r="F4254" s="6">
        <v>0.43402777777777779</v>
      </c>
      <c r="G4254">
        <v>74.007000000000005</v>
      </c>
      <c r="H4254">
        <v>40.713000000000001</v>
      </c>
      <c r="I4254" t="s">
        <v>106</v>
      </c>
      <c r="J4254" t="s">
        <v>124</v>
      </c>
      <c r="K4254" t="s">
        <v>105</v>
      </c>
    </row>
    <row r="4255" spans="1:11" x14ac:dyDescent="0.3">
      <c r="A4255" t="s">
        <v>6219</v>
      </c>
      <c r="B4255" t="s">
        <v>53</v>
      </c>
      <c r="C4255">
        <v>23</v>
      </c>
      <c r="D4255">
        <v>3</v>
      </c>
      <c r="E4255">
        <v>1880</v>
      </c>
      <c r="F4255" s="6">
        <v>2.0833333333333332E-2</v>
      </c>
      <c r="G4255">
        <v>-13.411</v>
      </c>
      <c r="H4255">
        <v>52.523000000000003</v>
      </c>
      <c r="I4255" t="s">
        <v>208</v>
      </c>
      <c r="J4255" t="s">
        <v>209</v>
      </c>
      <c r="K4255" t="s">
        <v>105</v>
      </c>
    </row>
    <row r="4256" spans="1:11" x14ac:dyDescent="0.3">
      <c r="A4256" t="s">
        <v>6220</v>
      </c>
      <c r="B4256" t="s">
        <v>53</v>
      </c>
      <c r="C4256">
        <v>12</v>
      </c>
      <c r="D4256">
        <v>1</v>
      </c>
      <c r="E4256">
        <v>1915</v>
      </c>
      <c r="F4256" s="6">
        <v>0.125</v>
      </c>
      <c r="G4256">
        <v>-7.7930000000000001</v>
      </c>
      <c r="H4256">
        <v>51.436</v>
      </c>
      <c r="I4256" t="s">
        <v>126</v>
      </c>
      <c r="J4256" t="s">
        <v>6221</v>
      </c>
      <c r="K4256" t="s">
        <v>105</v>
      </c>
    </row>
    <row r="4257" spans="1:11" x14ac:dyDescent="0.3">
      <c r="A4257" t="s">
        <v>6222</v>
      </c>
      <c r="B4257" t="s">
        <v>53</v>
      </c>
      <c r="C4257">
        <v>2</v>
      </c>
      <c r="D4257">
        <v>8</v>
      </c>
      <c r="E4257">
        <v>1904</v>
      </c>
      <c r="F4257" s="6">
        <v>0.29166666666666669</v>
      </c>
      <c r="G4257">
        <v>-10.135999999999999</v>
      </c>
      <c r="H4257">
        <v>54.323</v>
      </c>
      <c r="I4257" t="s">
        <v>126</v>
      </c>
      <c r="J4257" t="s">
        <v>984</v>
      </c>
      <c r="K4257" t="s">
        <v>105</v>
      </c>
    </row>
    <row r="4258" spans="1:11" x14ac:dyDescent="0.3">
      <c r="A4258" t="s">
        <v>6223</v>
      </c>
      <c r="B4258" t="s">
        <v>53</v>
      </c>
      <c r="C4258">
        <v>23</v>
      </c>
      <c r="D4258">
        <v>3</v>
      </c>
      <c r="E4258">
        <v>1900</v>
      </c>
      <c r="F4258" s="6">
        <v>0.8125</v>
      </c>
      <c r="G4258">
        <v>-8.6790000000000003</v>
      </c>
      <c r="H4258">
        <v>50.110999999999997</v>
      </c>
      <c r="I4258" t="s">
        <v>126</v>
      </c>
      <c r="J4258" t="s">
        <v>1660</v>
      </c>
      <c r="K4258" t="s">
        <v>105</v>
      </c>
    </row>
    <row r="4259" spans="1:11" x14ac:dyDescent="0.3">
      <c r="A4259" t="s">
        <v>6224</v>
      </c>
      <c r="B4259" t="s">
        <v>53</v>
      </c>
      <c r="C4259">
        <v>19</v>
      </c>
      <c r="D4259">
        <v>4</v>
      </c>
      <c r="E4259">
        <v>1922</v>
      </c>
      <c r="F4259" s="6">
        <v>8.3333333333333329E-2</v>
      </c>
      <c r="G4259">
        <v>-8.9269999999999996</v>
      </c>
      <c r="H4259">
        <v>48.847000000000001</v>
      </c>
      <c r="I4259" t="s">
        <v>126</v>
      </c>
      <c r="J4259" t="s">
        <v>6225</v>
      </c>
      <c r="K4259" t="s">
        <v>105</v>
      </c>
    </row>
    <row r="4260" spans="1:11" x14ac:dyDescent="0.3">
      <c r="A4260" t="s">
        <v>6226</v>
      </c>
      <c r="B4260" t="s">
        <v>53</v>
      </c>
      <c r="C4260">
        <v>31</v>
      </c>
      <c r="D4260">
        <v>7</v>
      </c>
      <c r="E4260">
        <v>1883</v>
      </c>
      <c r="F4260" s="6">
        <v>0.1875</v>
      </c>
      <c r="G4260">
        <v>-13.122999999999999</v>
      </c>
      <c r="H4260">
        <v>51.121000000000002</v>
      </c>
      <c r="I4260" t="s">
        <v>208</v>
      </c>
      <c r="J4260" t="s">
        <v>6227</v>
      </c>
      <c r="K4260" t="s">
        <v>105</v>
      </c>
    </row>
    <row r="4261" spans="1:11" x14ac:dyDescent="0.3">
      <c r="A4261" t="s">
        <v>6228</v>
      </c>
      <c r="B4261" t="s">
        <v>53</v>
      </c>
      <c r="C4261">
        <v>25</v>
      </c>
      <c r="D4261">
        <v>8</v>
      </c>
      <c r="E4261">
        <v>1912</v>
      </c>
      <c r="F4261" s="6">
        <v>0.75</v>
      </c>
      <c r="G4261">
        <v>-7.18</v>
      </c>
      <c r="H4261">
        <v>49.344000000000001</v>
      </c>
      <c r="I4261" t="s">
        <v>126</v>
      </c>
      <c r="J4261" t="s">
        <v>6229</v>
      </c>
      <c r="K4261" t="s">
        <v>105</v>
      </c>
    </row>
    <row r="4262" spans="1:11" x14ac:dyDescent="0.3">
      <c r="A4262" t="s">
        <v>6230</v>
      </c>
      <c r="B4262" t="s">
        <v>53</v>
      </c>
      <c r="C4262">
        <v>8</v>
      </c>
      <c r="D4262">
        <v>9</v>
      </c>
      <c r="E4262">
        <v>1896</v>
      </c>
      <c r="F4262" s="6">
        <v>0.14583333333333334</v>
      </c>
      <c r="G4262">
        <v>-13.411</v>
      </c>
      <c r="H4262">
        <v>52.523000000000003</v>
      </c>
      <c r="I4262" t="s">
        <v>126</v>
      </c>
      <c r="J4262" t="s">
        <v>209</v>
      </c>
      <c r="K4262" t="s">
        <v>105</v>
      </c>
    </row>
    <row r="4263" spans="1:11" x14ac:dyDescent="0.3">
      <c r="A4263" t="s">
        <v>6231</v>
      </c>
      <c r="B4263" t="s">
        <v>53</v>
      </c>
      <c r="C4263">
        <v>19</v>
      </c>
      <c r="D4263">
        <v>6</v>
      </c>
      <c r="E4263">
        <v>1896</v>
      </c>
      <c r="F4263" s="6">
        <v>0.625</v>
      </c>
      <c r="G4263">
        <v>-7.1509999999999998</v>
      </c>
      <c r="H4263">
        <v>51.256</v>
      </c>
      <c r="I4263" t="s">
        <v>126</v>
      </c>
      <c r="J4263" t="s">
        <v>973</v>
      </c>
      <c r="K4263" t="s">
        <v>105</v>
      </c>
    </row>
    <row r="4264" spans="1:11" x14ac:dyDescent="0.3">
      <c r="A4264" t="s">
        <v>6232</v>
      </c>
      <c r="B4264" t="s">
        <v>53</v>
      </c>
      <c r="C4264">
        <v>28</v>
      </c>
      <c r="D4264">
        <v>6</v>
      </c>
      <c r="E4264">
        <v>1910</v>
      </c>
      <c r="F4264" s="6">
        <v>0.27083333333333331</v>
      </c>
      <c r="G4264">
        <v>-8.24</v>
      </c>
      <c r="H4264">
        <v>48.76</v>
      </c>
      <c r="I4264" t="s">
        <v>126</v>
      </c>
      <c r="J4264" t="s">
        <v>6233</v>
      </c>
      <c r="K4264" t="s">
        <v>105</v>
      </c>
    </row>
    <row r="4265" spans="1:11" x14ac:dyDescent="0.3">
      <c r="A4265" t="s">
        <v>6234</v>
      </c>
      <c r="B4265" t="s">
        <v>53</v>
      </c>
      <c r="C4265">
        <v>27</v>
      </c>
      <c r="D4265">
        <v>5</v>
      </c>
      <c r="E4265">
        <v>1887</v>
      </c>
      <c r="F4265" s="6">
        <v>0.25</v>
      </c>
      <c r="G4265">
        <v>-13.411</v>
      </c>
      <c r="H4265">
        <v>52.523000000000003</v>
      </c>
      <c r="I4265" t="s">
        <v>208</v>
      </c>
      <c r="J4265" t="s">
        <v>209</v>
      </c>
      <c r="K4265" t="s">
        <v>105</v>
      </c>
    </row>
    <row r="4266" spans="1:11" x14ac:dyDescent="0.3">
      <c r="A4266" t="s">
        <v>6235</v>
      </c>
      <c r="B4266" t="s">
        <v>53</v>
      </c>
      <c r="C4266">
        <v>22</v>
      </c>
      <c r="D4266">
        <v>6</v>
      </c>
      <c r="E4266">
        <v>1898</v>
      </c>
      <c r="F4266" s="6">
        <v>0.84375</v>
      </c>
      <c r="G4266">
        <v>-8.0530000000000008</v>
      </c>
      <c r="H4266">
        <v>52.267000000000003</v>
      </c>
      <c r="I4266" t="s">
        <v>126</v>
      </c>
      <c r="J4266" t="s">
        <v>6236</v>
      </c>
      <c r="K4266" t="s">
        <v>105</v>
      </c>
    </row>
    <row r="4267" spans="1:11" x14ac:dyDescent="0.3">
      <c r="A4267" t="s">
        <v>6237</v>
      </c>
      <c r="B4267" t="s">
        <v>53</v>
      </c>
      <c r="C4267">
        <v>4</v>
      </c>
      <c r="D4267">
        <v>6</v>
      </c>
      <c r="E4267">
        <v>1878</v>
      </c>
      <c r="F4267" s="6">
        <v>0.73958333333333337</v>
      </c>
      <c r="G4267">
        <v>-13.411</v>
      </c>
      <c r="H4267">
        <v>52.523000000000003</v>
      </c>
      <c r="I4267" t="s">
        <v>208</v>
      </c>
      <c r="J4267" t="s">
        <v>209</v>
      </c>
      <c r="K4267" t="s">
        <v>105</v>
      </c>
    </row>
    <row r="4268" spans="1:11" x14ac:dyDescent="0.3">
      <c r="A4268" t="s">
        <v>6238</v>
      </c>
      <c r="B4268" t="s">
        <v>53</v>
      </c>
      <c r="C4268">
        <v>27</v>
      </c>
      <c r="D4268">
        <v>3</v>
      </c>
      <c r="E4268">
        <v>1901</v>
      </c>
      <c r="F4268" s="6">
        <v>0.41666666666666669</v>
      </c>
      <c r="G4268">
        <v>-7.0960000000000001</v>
      </c>
      <c r="H4268">
        <v>50.732999999999997</v>
      </c>
      <c r="I4268" t="s">
        <v>126</v>
      </c>
      <c r="J4268" t="s">
        <v>3349</v>
      </c>
      <c r="K4268" t="s">
        <v>105</v>
      </c>
    </row>
    <row r="4269" spans="1:11" x14ac:dyDescent="0.3">
      <c r="A4269" t="s">
        <v>6239</v>
      </c>
      <c r="B4269" t="s">
        <v>53</v>
      </c>
      <c r="C4269">
        <v>20</v>
      </c>
      <c r="D4269">
        <v>7</v>
      </c>
      <c r="E4269">
        <v>1889</v>
      </c>
      <c r="F4269" s="6">
        <v>0.73958333333333337</v>
      </c>
      <c r="G4269">
        <v>-9.9510000000000005</v>
      </c>
      <c r="H4269">
        <v>52.151000000000003</v>
      </c>
      <c r="I4269" t="s">
        <v>208</v>
      </c>
      <c r="J4269" t="s">
        <v>6240</v>
      </c>
      <c r="K4269" t="s">
        <v>105</v>
      </c>
    </row>
    <row r="4270" spans="1:11" x14ac:dyDescent="0.3">
      <c r="A4270" t="s">
        <v>6241</v>
      </c>
      <c r="B4270" t="s">
        <v>53</v>
      </c>
      <c r="C4270">
        <v>14</v>
      </c>
      <c r="D4270">
        <v>12</v>
      </c>
      <c r="E4270">
        <v>1884</v>
      </c>
      <c r="F4270" s="6">
        <v>0.60416666666666663</v>
      </c>
      <c r="G4270">
        <v>-10.688000000000001</v>
      </c>
      <c r="H4270">
        <v>53.87</v>
      </c>
      <c r="I4270" t="s">
        <v>208</v>
      </c>
      <c r="J4270" t="s">
        <v>2723</v>
      </c>
      <c r="K4270" t="s">
        <v>105</v>
      </c>
    </row>
    <row r="4271" spans="1:11" x14ac:dyDescent="0.3">
      <c r="A4271" t="s">
        <v>6242</v>
      </c>
      <c r="B4271" t="s">
        <v>53</v>
      </c>
      <c r="C4271">
        <v>9</v>
      </c>
      <c r="D4271">
        <v>6</v>
      </c>
      <c r="E4271">
        <v>1901</v>
      </c>
      <c r="F4271" s="6">
        <v>0.85416666666666663</v>
      </c>
      <c r="G4271">
        <v>-11.64</v>
      </c>
      <c r="H4271">
        <v>52.131999999999998</v>
      </c>
      <c r="I4271" t="s">
        <v>126</v>
      </c>
      <c r="J4271" t="s">
        <v>6243</v>
      </c>
      <c r="K4271" t="s">
        <v>105</v>
      </c>
    </row>
    <row r="4272" spans="1:11" x14ac:dyDescent="0.3">
      <c r="A4272" t="s">
        <v>6244</v>
      </c>
      <c r="B4272" t="s">
        <v>53</v>
      </c>
      <c r="C4272">
        <v>26</v>
      </c>
      <c r="D4272">
        <v>5</v>
      </c>
      <c r="E4272">
        <v>1918</v>
      </c>
      <c r="F4272" s="6">
        <v>0.5625</v>
      </c>
      <c r="G4272">
        <v>-11.717000000000001</v>
      </c>
      <c r="H4272">
        <v>50.238999999999997</v>
      </c>
      <c r="I4272" t="s">
        <v>190</v>
      </c>
      <c r="J4272" t="s">
        <v>6245</v>
      </c>
      <c r="K4272" t="s">
        <v>105</v>
      </c>
    </row>
    <row r="4273" spans="1:11" x14ac:dyDescent="0.3">
      <c r="A4273" t="s">
        <v>6246</v>
      </c>
      <c r="B4273" t="s">
        <v>53</v>
      </c>
      <c r="C4273">
        <v>30</v>
      </c>
      <c r="D4273">
        <v>5</v>
      </c>
      <c r="E4273">
        <v>1912</v>
      </c>
      <c r="F4273" s="6">
        <v>0.75</v>
      </c>
      <c r="G4273">
        <v>-9.4619999999999997</v>
      </c>
      <c r="H4273">
        <v>52.503999999999998</v>
      </c>
      <c r="I4273" t="s">
        <v>126</v>
      </c>
      <c r="J4273" t="s">
        <v>5641</v>
      </c>
      <c r="K4273" t="s">
        <v>105</v>
      </c>
    </row>
    <row r="4274" spans="1:11" x14ac:dyDescent="0.3">
      <c r="A4274" t="s">
        <v>6247</v>
      </c>
      <c r="B4274" t="s">
        <v>53</v>
      </c>
      <c r="C4274">
        <v>16</v>
      </c>
      <c r="D4274">
        <v>6</v>
      </c>
      <c r="E4274">
        <v>1937</v>
      </c>
      <c r="F4274" s="6">
        <v>0.5625</v>
      </c>
      <c r="G4274">
        <v>74.007000000000005</v>
      </c>
      <c r="H4274">
        <v>40.713000000000001</v>
      </c>
      <c r="I4274" t="s">
        <v>106</v>
      </c>
      <c r="J4274" t="s">
        <v>124</v>
      </c>
      <c r="K4274" t="s">
        <v>105</v>
      </c>
    </row>
    <row r="4275" spans="1:11" x14ac:dyDescent="0.3">
      <c r="A4275" t="s">
        <v>6248</v>
      </c>
      <c r="B4275" t="s">
        <v>53</v>
      </c>
      <c r="C4275">
        <v>6</v>
      </c>
      <c r="D4275">
        <v>11</v>
      </c>
      <c r="E4275">
        <v>1964</v>
      </c>
      <c r="F4275" s="6">
        <v>0.11041666666666666</v>
      </c>
      <c r="G4275">
        <v>-118.307</v>
      </c>
      <c r="H4275">
        <v>34.182000000000002</v>
      </c>
      <c r="I4275" t="s">
        <v>137</v>
      </c>
      <c r="J4275" t="s">
        <v>387</v>
      </c>
      <c r="K4275" t="s">
        <v>105</v>
      </c>
    </row>
    <row r="4276" spans="1:11" x14ac:dyDescent="0.3">
      <c r="A4276" t="s">
        <v>6249</v>
      </c>
      <c r="B4276" t="s">
        <v>53</v>
      </c>
      <c r="C4276">
        <v>27</v>
      </c>
      <c r="D4276">
        <v>11</v>
      </c>
      <c r="E4276">
        <v>1970</v>
      </c>
      <c r="F4276" s="6">
        <v>0.97430555555555554</v>
      </c>
      <c r="G4276">
        <v>74.313999999999993</v>
      </c>
      <c r="H4276">
        <v>40.783999999999999</v>
      </c>
      <c r="I4276" t="s">
        <v>144</v>
      </c>
      <c r="J4276" t="s">
        <v>6250</v>
      </c>
      <c r="K4276" t="s">
        <v>105</v>
      </c>
    </row>
    <row r="4277" spans="1:11" x14ac:dyDescent="0.3">
      <c r="A4277" t="s">
        <v>6251</v>
      </c>
      <c r="B4277" t="s">
        <v>53</v>
      </c>
      <c r="C4277">
        <v>22</v>
      </c>
      <c r="D4277">
        <v>3</v>
      </c>
      <c r="E4277">
        <v>1947</v>
      </c>
      <c r="F4277" s="6">
        <v>0.55208333333333337</v>
      </c>
      <c r="G4277">
        <v>-2.351</v>
      </c>
      <c r="H4277">
        <v>48.856999999999999</v>
      </c>
      <c r="I4277" t="s">
        <v>126</v>
      </c>
      <c r="J4277" t="s">
        <v>155</v>
      </c>
      <c r="K4277" t="s">
        <v>105</v>
      </c>
    </row>
    <row r="4278" spans="1:11" x14ac:dyDescent="0.3">
      <c r="A4278" t="s">
        <v>6252</v>
      </c>
      <c r="B4278" t="s">
        <v>53</v>
      </c>
      <c r="C4278">
        <v>12</v>
      </c>
      <c r="D4278">
        <v>7</v>
      </c>
      <c r="E4278">
        <v>1991</v>
      </c>
      <c r="F4278" s="6">
        <v>0.89652777777777781</v>
      </c>
      <c r="G4278">
        <v>71.802000000000007</v>
      </c>
      <c r="H4278">
        <v>42.262</v>
      </c>
      <c r="I4278" t="s">
        <v>106</v>
      </c>
      <c r="J4278" t="s">
        <v>520</v>
      </c>
      <c r="K4278" t="s">
        <v>105</v>
      </c>
    </row>
    <row r="4279" spans="1:11" x14ac:dyDescent="0.3">
      <c r="A4279" t="s">
        <v>6253</v>
      </c>
      <c r="B4279" t="s">
        <v>53</v>
      </c>
      <c r="C4279">
        <v>17</v>
      </c>
      <c r="D4279">
        <v>5</v>
      </c>
      <c r="E4279">
        <v>1866</v>
      </c>
      <c r="F4279" s="6">
        <v>0.375</v>
      </c>
      <c r="G4279">
        <v>-0.23300000000000001</v>
      </c>
      <c r="H4279">
        <v>49.42</v>
      </c>
      <c r="I4279" t="s">
        <v>150</v>
      </c>
      <c r="J4279" t="s">
        <v>643</v>
      </c>
      <c r="K4279" t="s">
        <v>105</v>
      </c>
    </row>
    <row r="4280" spans="1:11" x14ac:dyDescent="0.3">
      <c r="A4280" t="s">
        <v>6254</v>
      </c>
      <c r="B4280" t="s">
        <v>53</v>
      </c>
      <c r="C4280">
        <v>27</v>
      </c>
      <c r="D4280">
        <v>4</v>
      </c>
      <c r="E4280">
        <v>1967</v>
      </c>
      <c r="F4280" s="6">
        <v>0.58333333333333337</v>
      </c>
      <c r="G4280">
        <v>4.2309999999999999</v>
      </c>
      <c r="H4280">
        <v>57.476999999999997</v>
      </c>
      <c r="I4280" t="s">
        <v>126</v>
      </c>
      <c r="J4280" t="s">
        <v>838</v>
      </c>
      <c r="K4280" t="s">
        <v>105</v>
      </c>
    </row>
    <row r="4281" spans="1:11" x14ac:dyDescent="0.3">
      <c r="A4281" t="s">
        <v>6255</v>
      </c>
      <c r="B4281" t="s">
        <v>168</v>
      </c>
      <c r="C4281">
        <v>15</v>
      </c>
      <c r="D4281">
        <v>9</v>
      </c>
      <c r="E4281">
        <v>1925</v>
      </c>
      <c r="F4281" s="6">
        <v>0.125</v>
      </c>
      <c r="G4281">
        <v>-8.6509999999999998</v>
      </c>
      <c r="H4281">
        <v>49.872</v>
      </c>
      <c r="I4281" t="s">
        <v>126</v>
      </c>
      <c r="J4281" t="s">
        <v>2142</v>
      </c>
      <c r="K4281" t="s">
        <v>105</v>
      </c>
    </row>
    <row r="4282" spans="1:11" x14ac:dyDescent="0.3">
      <c r="A4282" t="s">
        <v>6256</v>
      </c>
      <c r="B4282" t="s">
        <v>168</v>
      </c>
      <c r="C4282">
        <v>8</v>
      </c>
      <c r="D4282">
        <v>4</v>
      </c>
      <c r="E4282">
        <v>1965</v>
      </c>
      <c r="F4282" s="6">
        <v>0.15416666666666667</v>
      </c>
      <c r="G4282">
        <v>-118.24299999999999</v>
      </c>
      <c r="H4282">
        <v>34.052</v>
      </c>
      <c r="I4282" t="s">
        <v>137</v>
      </c>
      <c r="J4282" t="s">
        <v>536</v>
      </c>
      <c r="K4282" t="s">
        <v>105</v>
      </c>
    </row>
    <row r="4283" spans="1:11" x14ac:dyDescent="0.3">
      <c r="A4283" t="s">
        <v>6257</v>
      </c>
      <c r="B4283" t="s">
        <v>53</v>
      </c>
      <c r="C4283">
        <v>23</v>
      </c>
      <c r="D4283">
        <v>3</v>
      </c>
      <c r="E4283">
        <v>1945</v>
      </c>
      <c r="F4283" s="6">
        <v>6.25E-2</v>
      </c>
      <c r="G4283">
        <v>-3.5659999999999998</v>
      </c>
      <c r="H4283">
        <v>51.185000000000002</v>
      </c>
      <c r="I4283" t="s">
        <v>126</v>
      </c>
      <c r="J4283" t="s">
        <v>6258</v>
      </c>
      <c r="K4283" t="s">
        <v>105</v>
      </c>
    </row>
    <row r="4284" spans="1:11" x14ac:dyDescent="0.3">
      <c r="A4284" t="s">
        <v>6259</v>
      </c>
      <c r="B4284" t="s">
        <v>53</v>
      </c>
      <c r="C4284">
        <v>28</v>
      </c>
      <c r="D4284">
        <v>7</v>
      </c>
      <c r="E4284">
        <v>1942</v>
      </c>
      <c r="F4284" s="6">
        <v>0.75694444444444442</v>
      </c>
      <c r="G4284">
        <v>-5.4779999999999998</v>
      </c>
      <c r="H4284">
        <v>51.436999999999998</v>
      </c>
      <c r="I4284" t="s">
        <v>190</v>
      </c>
      <c r="J4284" t="s">
        <v>4015</v>
      </c>
      <c r="K4284" t="s">
        <v>105</v>
      </c>
    </row>
    <row r="4285" spans="1:11" x14ac:dyDescent="0.3">
      <c r="A4285" t="s">
        <v>6260</v>
      </c>
      <c r="B4285" t="s">
        <v>168</v>
      </c>
      <c r="C4285">
        <v>16</v>
      </c>
      <c r="D4285">
        <v>10</v>
      </c>
      <c r="E4285">
        <v>1997</v>
      </c>
      <c r="F4285" s="6">
        <v>0.82708333333333328</v>
      </c>
      <c r="G4285">
        <v>71.02</v>
      </c>
      <c r="H4285">
        <v>42.082999999999998</v>
      </c>
      <c r="I4285" t="s">
        <v>106</v>
      </c>
      <c r="J4285" t="s">
        <v>1040</v>
      </c>
      <c r="K4285" t="s">
        <v>105</v>
      </c>
    </row>
    <row r="4286" spans="1:11" x14ac:dyDescent="0.3">
      <c r="A4286" t="s">
        <v>6261</v>
      </c>
      <c r="B4286" t="s">
        <v>168</v>
      </c>
      <c r="C4286">
        <v>9</v>
      </c>
      <c r="D4286">
        <v>11</v>
      </c>
      <c r="E4286">
        <v>1947</v>
      </c>
      <c r="F4286" s="6">
        <v>0.30625000000000002</v>
      </c>
      <c r="G4286">
        <v>-123.139</v>
      </c>
      <c r="H4286">
        <v>49.264000000000003</v>
      </c>
      <c r="I4286" t="s">
        <v>137</v>
      </c>
      <c r="J4286" t="s">
        <v>5473</v>
      </c>
      <c r="K4286" t="s">
        <v>105</v>
      </c>
    </row>
    <row r="4287" spans="1:11" x14ac:dyDescent="0.3">
      <c r="A4287" t="s">
        <v>6262</v>
      </c>
      <c r="B4287" t="s">
        <v>168</v>
      </c>
      <c r="C4287">
        <v>26</v>
      </c>
      <c r="D4287">
        <v>2</v>
      </c>
      <c r="E4287">
        <v>1973</v>
      </c>
      <c r="F4287" s="6">
        <v>0.6069444444444444</v>
      </c>
      <c r="G4287">
        <v>72.572000000000003</v>
      </c>
      <c r="H4287">
        <v>42.046999999999997</v>
      </c>
      <c r="I4287" t="s">
        <v>144</v>
      </c>
      <c r="J4287" t="s">
        <v>4583</v>
      </c>
      <c r="K4287" t="s">
        <v>105</v>
      </c>
    </row>
    <row r="4288" spans="1:11" x14ac:dyDescent="0.3">
      <c r="A4288" t="s">
        <v>6263</v>
      </c>
      <c r="B4288" t="s">
        <v>168</v>
      </c>
      <c r="C4288">
        <v>23</v>
      </c>
      <c r="D4288">
        <v>7</v>
      </c>
      <c r="E4288">
        <v>1966</v>
      </c>
      <c r="F4288" s="6">
        <v>0.59513888888888888</v>
      </c>
      <c r="G4288">
        <v>-118.24299999999999</v>
      </c>
      <c r="H4288">
        <v>34.052</v>
      </c>
      <c r="I4288" t="s">
        <v>171</v>
      </c>
      <c r="J4288" t="s">
        <v>536</v>
      </c>
      <c r="K4288" t="s">
        <v>105</v>
      </c>
    </row>
    <row r="4289" spans="1:11" x14ac:dyDescent="0.3">
      <c r="A4289" t="s">
        <v>6264</v>
      </c>
      <c r="B4289" t="s">
        <v>53</v>
      </c>
      <c r="C4289">
        <v>24</v>
      </c>
      <c r="D4289">
        <v>9</v>
      </c>
      <c r="E4289">
        <v>1932</v>
      </c>
      <c r="F4289" s="6">
        <v>0.34375</v>
      </c>
      <c r="G4289">
        <v>-9.1880000000000006</v>
      </c>
      <c r="H4289">
        <v>45.463999999999999</v>
      </c>
      <c r="I4289" t="s">
        <v>126</v>
      </c>
      <c r="J4289" t="s">
        <v>286</v>
      </c>
      <c r="K4289" t="s">
        <v>105</v>
      </c>
    </row>
    <row r="4290" spans="1:11" x14ac:dyDescent="0.3">
      <c r="A4290" t="s">
        <v>6265</v>
      </c>
      <c r="B4290" t="s">
        <v>168</v>
      </c>
      <c r="C4290">
        <v>21</v>
      </c>
      <c r="D4290">
        <v>2</v>
      </c>
      <c r="E4290">
        <v>1927</v>
      </c>
      <c r="F4290" s="6">
        <v>0.19444444444444445</v>
      </c>
      <c r="G4290">
        <v>84.191999999999993</v>
      </c>
      <c r="H4290">
        <v>39.761000000000003</v>
      </c>
      <c r="I4290" t="s">
        <v>144</v>
      </c>
      <c r="J4290" t="s">
        <v>2648</v>
      </c>
      <c r="K4290" t="s">
        <v>105</v>
      </c>
    </row>
    <row r="4291" spans="1:11" x14ac:dyDescent="0.3">
      <c r="A4291" t="s">
        <v>6266</v>
      </c>
      <c r="B4291" t="s">
        <v>53</v>
      </c>
      <c r="C4291">
        <v>30</v>
      </c>
      <c r="D4291">
        <v>10</v>
      </c>
      <c r="E4291">
        <v>1919</v>
      </c>
      <c r="F4291" s="6">
        <v>0.16666666666666666</v>
      </c>
      <c r="G4291">
        <v>-8.4260000000000002</v>
      </c>
      <c r="H4291">
        <v>45.320999999999998</v>
      </c>
      <c r="I4291" t="s">
        <v>126</v>
      </c>
      <c r="J4291" t="s">
        <v>5883</v>
      </c>
      <c r="K4291" t="s">
        <v>105</v>
      </c>
    </row>
    <row r="4292" spans="1:11" x14ac:dyDescent="0.3">
      <c r="A4292" t="s">
        <v>6267</v>
      </c>
      <c r="B4292" t="s">
        <v>53</v>
      </c>
      <c r="C4292">
        <v>26</v>
      </c>
      <c r="D4292">
        <v>11</v>
      </c>
      <c r="E4292">
        <v>1920</v>
      </c>
      <c r="F4292" s="6">
        <v>0.25</v>
      </c>
      <c r="G4292">
        <v>-10.785</v>
      </c>
      <c r="H4292">
        <v>44.543999999999997</v>
      </c>
      <c r="I4292" t="s">
        <v>126</v>
      </c>
      <c r="J4292" t="s">
        <v>1318</v>
      </c>
      <c r="K4292" t="s">
        <v>105</v>
      </c>
    </row>
    <row r="4293" spans="1:11" x14ac:dyDescent="0.3">
      <c r="A4293" t="s">
        <v>6268</v>
      </c>
      <c r="B4293" t="s">
        <v>53</v>
      </c>
      <c r="C4293">
        <v>24</v>
      </c>
      <c r="D4293">
        <v>7</v>
      </c>
      <c r="E4293">
        <v>1931</v>
      </c>
      <c r="F4293" s="6">
        <v>0.8125</v>
      </c>
      <c r="G4293">
        <v>-9.67</v>
      </c>
      <c r="H4293">
        <v>45.695</v>
      </c>
      <c r="I4293" t="s">
        <v>126</v>
      </c>
      <c r="J4293" t="s">
        <v>2330</v>
      </c>
      <c r="K4293" t="s">
        <v>105</v>
      </c>
    </row>
    <row r="4294" spans="1:11" x14ac:dyDescent="0.3">
      <c r="A4294" t="s">
        <v>6269</v>
      </c>
      <c r="B4294" t="s">
        <v>53</v>
      </c>
      <c r="C4294">
        <v>1</v>
      </c>
      <c r="D4294">
        <v>12</v>
      </c>
      <c r="E4294">
        <v>1876</v>
      </c>
      <c r="F4294" s="6">
        <v>0.89583333333333337</v>
      </c>
      <c r="G4294">
        <v>-12.339</v>
      </c>
      <c r="H4294">
        <v>45.435000000000002</v>
      </c>
      <c r="I4294" t="s">
        <v>203</v>
      </c>
      <c r="J4294" t="s">
        <v>662</v>
      </c>
      <c r="K4294" t="s">
        <v>105</v>
      </c>
    </row>
    <row r="4295" spans="1:11" x14ac:dyDescent="0.3">
      <c r="A4295" t="s">
        <v>6270</v>
      </c>
      <c r="B4295" t="s">
        <v>53</v>
      </c>
      <c r="C4295">
        <v>5</v>
      </c>
      <c r="D4295">
        <v>7</v>
      </c>
      <c r="E4295">
        <v>1901</v>
      </c>
      <c r="F4295" s="6">
        <v>0.2951388888888889</v>
      </c>
      <c r="G4295">
        <v>-13.092000000000001</v>
      </c>
      <c r="H4295">
        <v>46.113999999999997</v>
      </c>
      <c r="I4295" t="s">
        <v>126</v>
      </c>
      <c r="J4295" t="s">
        <v>6271</v>
      </c>
      <c r="K4295" t="s">
        <v>105</v>
      </c>
    </row>
    <row r="4296" spans="1:11" x14ac:dyDescent="0.3">
      <c r="A4296" t="s">
        <v>6272</v>
      </c>
      <c r="B4296" t="s">
        <v>53</v>
      </c>
      <c r="C4296">
        <v>14</v>
      </c>
      <c r="D4296">
        <v>9</v>
      </c>
      <c r="E4296">
        <v>1857</v>
      </c>
      <c r="F4296" s="6">
        <v>0.25</v>
      </c>
      <c r="G4296">
        <v>-10.448</v>
      </c>
      <c r="H4296">
        <v>44.701999999999998</v>
      </c>
      <c r="I4296" t="s">
        <v>203</v>
      </c>
      <c r="J4296" t="s">
        <v>6273</v>
      </c>
      <c r="K4296" t="s">
        <v>105</v>
      </c>
    </row>
    <row r="4297" spans="1:11" x14ac:dyDescent="0.3">
      <c r="A4297" t="s">
        <v>6274</v>
      </c>
      <c r="B4297" t="s">
        <v>53</v>
      </c>
      <c r="C4297">
        <v>12</v>
      </c>
      <c r="D4297">
        <v>3</v>
      </c>
      <c r="E4297">
        <v>1955</v>
      </c>
      <c r="F4297" s="6">
        <v>0.20833333333333334</v>
      </c>
      <c r="G4297">
        <v>-14.691000000000001</v>
      </c>
      <c r="H4297">
        <v>37.265999999999998</v>
      </c>
      <c r="I4297" t="s">
        <v>126</v>
      </c>
      <c r="J4297" t="s">
        <v>6275</v>
      </c>
      <c r="K4297" t="s">
        <v>105</v>
      </c>
    </row>
    <row r="4298" spans="1:11" x14ac:dyDescent="0.3">
      <c r="A4298" t="s">
        <v>6276</v>
      </c>
      <c r="B4298" t="s">
        <v>53</v>
      </c>
      <c r="C4298">
        <v>27</v>
      </c>
      <c r="D4298">
        <v>5</v>
      </c>
      <c r="E4298">
        <v>1902</v>
      </c>
      <c r="F4298" s="6">
        <v>0.45833333333333331</v>
      </c>
      <c r="G4298">
        <v>-7.6829999999999998</v>
      </c>
      <c r="H4298">
        <v>45.067999999999998</v>
      </c>
      <c r="I4298" t="s">
        <v>126</v>
      </c>
      <c r="J4298" t="s">
        <v>191</v>
      </c>
      <c r="K4298" t="s">
        <v>105</v>
      </c>
    </row>
    <row r="4299" spans="1:11" x14ac:dyDescent="0.3">
      <c r="A4299" t="s">
        <v>6277</v>
      </c>
      <c r="B4299" t="s">
        <v>168</v>
      </c>
      <c r="C4299">
        <v>19</v>
      </c>
      <c r="D4299">
        <v>10</v>
      </c>
      <c r="E4299">
        <v>1900</v>
      </c>
      <c r="F4299" s="6">
        <v>0.92708333333333337</v>
      </c>
      <c r="G4299">
        <v>-13.734</v>
      </c>
      <c r="H4299">
        <v>51.051000000000002</v>
      </c>
      <c r="I4299" t="s">
        <v>126</v>
      </c>
      <c r="J4299" t="s">
        <v>956</v>
      </c>
      <c r="K4299" t="s">
        <v>105</v>
      </c>
    </row>
    <row r="4300" spans="1:11" x14ac:dyDescent="0.3">
      <c r="A4300" t="s">
        <v>6278</v>
      </c>
      <c r="B4300" t="s">
        <v>168</v>
      </c>
      <c r="C4300">
        <v>12</v>
      </c>
      <c r="D4300">
        <v>12</v>
      </c>
      <c r="E4300">
        <v>1922</v>
      </c>
      <c r="F4300" s="6">
        <v>0.875</v>
      </c>
      <c r="G4300">
        <v>-8.8179999999999996</v>
      </c>
      <c r="H4300">
        <v>51.781999999999996</v>
      </c>
      <c r="I4300" t="s">
        <v>126</v>
      </c>
      <c r="J4300" t="s">
        <v>6279</v>
      </c>
      <c r="K4300" t="s">
        <v>105</v>
      </c>
    </row>
    <row r="4301" spans="1:11" x14ac:dyDescent="0.3">
      <c r="A4301" t="s">
        <v>6280</v>
      </c>
      <c r="B4301" t="s">
        <v>53</v>
      </c>
      <c r="C4301">
        <v>1</v>
      </c>
      <c r="D4301">
        <v>1</v>
      </c>
      <c r="E4301">
        <v>1922</v>
      </c>
      <c r="F4301" s="6">
        <v>0.60416666666666663</v>
      </c>
      <c r="G4301">
        <v>79.930999999999997</v>
      </c>
      <c r="H4301">
        <v>32.776000000000003</v>
      </c>
      <c r="I4301" t="s">
        <v>144</v>
      </c>
      <c r="J4301" t="s">
        <v>1357</v>
      </c>
      <c r="K4301" t="s">
        <v>105</v>
      </c>
    </row>
    <row r="4302" spans="1:11" x14ac:dyDescent="0.3">
      <c r="A4302" t="s">
        <v>6281</v>
      </c>
      <c r="B4302" t="s">
        <v>53</v>
      </c>
      <c r="C4302">
        <v>11</v>
      </c>
      <c r="D4302">
        <v>11</v>
      </c>
      <c r="E4302">
        <v>1883</v>
      </c>
      <c r="F4302" s="6">
        <v>0.38541666666666669</v>
      </c>
      <c r="G4302">
        <v>-6.8470000000000004</v>
      </c>
      <c r="H4302">
        <v>46.459000000000003</v>
      </c>
      <c r="I4302" t="s">
        <v>262</v>
      </c>
      <c r="J4302" t="s">
        <v>6282</v>
      </c>
      <c r="K4302" t="s">
        <v>105</v>
      </c>
    </row>
    <row r="4303" spans="1:11" x14ac:dyDescent="0.3">
      <c r="A4303" t="s">
        <v>6283</v>
      </c>
      <c r="B4303" t="s">
        <v>53</v>
      </c>
      <c r="C4303">
        <v>1</v>
      </c>
      <c r="D4303">
        <v>11</v>
      </c>
      <c r="E4303">
        <v>1923</v>
      </c>
      <c r="F4303" s="6">
        <v>0.875</v>
      </c>
      <c r="G4303">
        <v>-5.8049999999999997</v>
      </c>
      <c r="H4303">
        <v>43.121000000000002</v>
      </c>
      <c r="I4303" t="s">
        <v>108</v>
      </c>
      <c r="J4303" t="s">
        <v>6284</v>
      </c>
      <c r="K4303" t="s">
        <v>105</v>
      </c>
    </row>
    <row r="4304" spans="1:11" x14ac:dyDescent="0.3">
      <c r="A4304" t="s">
        <v>6285</v>
      </c>
      <c r="B4304" t="s">
        <v>53</v>
      </c>
      <c r="C4304">
        <v>24</v>
      </c>
      <c r="D4304">
        <v>7</v>
      </c>
      <c r="E4304">
        <v>1880</v>
      </c>
      <c r="F4304" s="6">
        <v>0.41666666666666669</v>
      </c>
      <c r="G4304">
        <v>-6.14</v>
      </c>
      <c r="H4304">
        <v>46.204000000000001</v>
      </c>
      <c r="I4304" t="s">
        <v>262</v>
      </c>
      <c r="J4304" t="s">
        <v>263</v>
      </c>
      <c r="K4304" t="s">
        <v>105</v>
      </c>
    </row>
    <row r="4305" spans="1:11" x14ac:dyDescent="0.3">
      <c r="A4305" t="s">
        <v>6286</v>
      </c>
      <c r="B4305" t="s">
        <v>53</v>
      </c>
      <c r="C4305">
        <v>6</v>
      </c>
      <c r="D4305">
        <v>12</v>
      </c>
      <c r="E4305">
        <v>1964</v>
      </c>
      <c r="F4305" s="6">
        <v>0.84097222222222223</v>
      </c>
      <c r="G4305">
        <v>71.058999999999997</v>
      </c>
      <c r="H4305">
        <v>42.359000000000002</v>
      </c>
      <c r="I4305" t="s">
        <v>144</v>
      </c>
      <c r="J4305" t="s">
        <v>176</v>
      </c>
      <c r="K4305" t="s">
        <v>105</v>
      </c>
    </row>
    <row r="4306" spans="1:11" x14ac:dyDescent="0.3">
      <c r="A4306" t="s">
        <v>6287</v>
      </c>
      <c r="B4306" t="s">
        <v>53</v>
      </c>
      <c r="C4306">
        <v>25</v>
      </c>
      <c r="D4306">
        <v>12</v>
      </c>
      <c r="E4306">
        <v>1916</v>
      </c>
      <c r="F4306" s="6">
        <v>0.95833333333333337</v>
      </c>
      <c r="G4306">
        <v>87.855999999999995</v>
      </c>
      <c r="H4306">
        <v>37.488999999999997</v>
      </c>
      <c r="I4306" t="s">
        <v>104</v>
      </c>
      <c r="J4306" t="s">
        <v>6288</v>
      </c>
      <c r="K4306" t="s">
        <v>105</v>
      </c>
    </row>
    <row r="4307" spans="1:11" x14ac:dyDescent="0.3">
      <c r="A4307" t="s">
        <v>6289</v>
      </c>
      <c r="B4307" t="s">
        <v>53</v>
      </c>
      <c r="C4307">
        <v>22</v>
      </c>
      <c r="D4307">
        <v>2</v>
      </c>
      <c r="E4307">
        <v>1827</v>
      </c>
      <c r="F4307" s="6">
        <v>0.25</v>
      </c>
      <c r="G4307">
        <v>-5.5720000000000001</v>
      </c>
      <c r="H4307">
        <v>50.643999999999998</v>
      </c>
      <c r="I4307" t="s">
        <v>147</v>
      </c>
      <c r="J4307" t="s">
        <v>622</v>
      </c>
      <c r="K4307" t="s">
        <v>105</v>
      </c>
    </row>
    <row r="4308" spans="1:11" x14ac:dyDescent="0.3">
      <c r="A4308" t="s">
        <v>6290</v>
      </c>
      <c r="B4308" t="s">
        <v>53</v>
      </c>
      <c r="C4308">
        <v>20</v>
      </c>
      <c r="D4308">
        <v>1</v>
      </c>
      <c r="E4308">
        <v>1855</v>
      </c>
      <c r="F4308" s="6">
        <v>0.5</v>
      </c>
      <c r="G4308">
        <v>-2.351</v>
      </c>
      <c r="H4308">
        <v>48.856999999999999</v>
      </c>
      <c r="I4308" t="s">
        <v>150</v>
      </c>
      <c r="J4308" t="s">
        <v>155</v>
      </c>
      <c r="K4308" t="s">
        <v>105</v>
      </c>
    </row>
    <row r="4309" spans="1:11" x14ac:dyDescent="0.3">
      <c r="A4309" t="s">
        <v>6291</v>
      </c>
      <c r="B4309" t="s">
        <v>53</v>
      </c>
      <c r="C4309">
        <v>31</v>
      </c>
      <c r="D4309">
        <v>5</v>
      </c>
      <c r="E4309">
        <v>1837</v>
      </c>
      <c r="F4309" s="6">
        <v>0.70833333333333337</v>
      </c>
      <c r="G4309">
        <v>-4.3609999999999998</v>
      </c>
      <c r="H4309">
        <v>43.835000000000001</v>
      </c>
      <c r="I4309" t="s">
        <v>150</v>
      </c>
      <c r="J4309" t="s">
        <v>1102</v>
      </c>
      <c r="K4309" t="s">
        <v>105</v>
      </c>
    </row>
    <row r="4310" spans="1:11" x14ac:dyDescent="0.3">
      <c r="A4310" t="s">
        <v>6292</v>
      </c>
      <c r="B4310" t="s">
        <v>53</v>
      </c>
      <c r="C4310">
        <v>17</v>
      </c>
      <c r="D4310">
        <v>3</v>
      </c>
      <c r="E4310">
        <v>1876</v>
      </c>
      <c r="F4310" s="6">
        <v>0.83333333333333337</v>
      </c>
      <c r="G4310">
        <v>-5.8410000000000002</v>
      </c>
      <c r="H4310">
        <v>44.264000000000003</v>
      </c>
      <c r="I4310" t="s">
        <v>150</v>
      </c>
      <c r="J4310" t="s">
        <v>6293</v>
      </c>
      <c r="K4310" t="s">
        <v>105</v>
      </c>
    </row>
    <row r="4311" spans="1:11" x14ac:dyDescent="0.3">
      <c r="A4311" t="s">
        <v>6294</v>
      </c>
      <c r="B4311" t="s">
        <v>53</v>
      </c>
      <c r="C4311">
        <v>18</v>
      </c>
      <c r="D4311">
        <v>3</v>
      </c>
      <c r="E4311">
        <v>1909</v>
      </c>
      <c r="F4311" s="6">
        <v>0.80208333333333337</v>
      </c>
      <c r="G4311">
        <v>-120.77200000000001</v>
      </c>
      <c r="H4311">
        <v>38.347999999999999</v>
      </c>
      <c r="I4311" t="s">
        <v>137</v>
      </c>
      <c r="J4311" t="s">
        <v>6295</v>
      </c>
      <c r="K4311" t="s">
        <v>105</v>
      </c>
    </row>
    <row r="4312" spans="1:11" x14ac:dyDescent="0.3">
      <c r="A4312" t="s">
        <v>6296</v>
      </c>
      <c r="B4312" t="s">
        <v>53</v>
      </c>
      <c r="C4312">
        <v>11</v>
      </c>
      <c r="D4312">
        <v>3</v>
      </c>
      <c r="E4312">
        <v>1817</v>
      </c>
      <c r="F4312" s="6">
        <v>0.79166666666666663</v>
      </c>
      <c r="G4312">
        <v>-5.7450000000000001</v>
      </c>
      <c r="H4312">
        <v>45.207000000000001</v>
      </c>
      <c r="I4312" t="s">
        <v>150</v>
      </c>
      <c r="J4312" t="s">
        <v>6079</v>
      </c>
      <c r="K4312" t="s">
        <v>105</v>
      </c>
    </row>
    <row r="4313" spans="1:11" x14ac:dyDescent="0.3">
      <c r="A4313" t="s">
        <v>6297</v>
      </c>
      <c r="B4313" t="s">
        <v>53</v>
      </c>
      <c r="C4313">
        <v>11</v>
      </c>
      <c r="D4313">
        <v>5</v>
      </c>
      <c r="E4313">
        <v>1828</v>
      </c>
      <c r="F4313" s="6">
        <v>1.8055555555555554E-2</v>
      </c>
      <c r="G4313">
        <v>3.3650000000000002</v>
      </c>
      <c r="H4313">
        <v>47.747999999999998</v>
      </c>
      <c r="I4313" t="s">
        <v>150</v>
      </c>
      <c r="J4313" t="s">
        <v>2166</v>
      </c>
      <c r="K4313" t="s">
        <v>105</v>
      </c>
    </row>
    <row r="4314" spans="1:11" x14ac:dyDescent="0.3">
      <c r="A4314" t="s">
        <v>6298</v>
      </c>
      <c r="B4314" t="s">
        <v>53</v>
      </c>
      <c r="C4314">
        <v>28</v>
      </c>
      <c r="D4314">
        <v>10</v>
      </c>
      <c r="E4314">
        <v>1916</v>
      </c>
      <c r="F4314" s="6">
        <v>0.15625</v>
      </c>
      <c r="G4314">
        <v>-8.4039999999999999</v>
      </c>
      <c r="H4314">
        <v>49.008000000000003</v>
      </c>
      <c r="I4314" t="s">
        <v>126</v>
      </c>
      <c r="J4314" t="s">
        <v>980</v>
      </c>
      <c r="K4314" t="s">
        <v>105</v>
      </c>
    </row>
    <row r="4315" spans="1:11" x14ac:dyDescent="0.3">
      <c r="A4315" t="s">
        <v>6299</v>
      </c>
      <c r="B4315" t="s">
        <v>53</v>
      </c>
      <c r="C4315">
        <v>17</v>
      </c>
      <c r="D4315">
        <v>12</v>
      </c>
      <c r="E4315">
        <v>1842</v>
      </c>
      <c r="F4315" s="6">
        <v>0.89583333333333337</v>
      </c>
      <c r="G4315">
        <v>-3.7839999999999998</v>
      </c>
      <c r="H4315">
        <v>50.017000000000003</v>
      </c>
      <c r="I4315" t="s">
        <v>150</v>
      </c>
      <c r="J4315" t="s">
        <v>311</v>
      </c>
      <c r="K4315" t="s">
        <v>105</v>
      </c>
    </row>
    <row r="4316" spans="1:11" x14ac:dyDescent="0.3">
      <c r="A4316" t="s">
        <v>6300</v>
      </c>
      <c r="B4316" t="s">
        <v>53</v>
      </c>
      <c r="C4316">
        <v>15</v>
      </c>
      <c r="D4316">
        <v>2</v>
      </c>
      <c r="E4316">
        <v>1807</v>
      </c>
      <c r="F4316" s="6">
        <v>0.33333333333333331</v>
      </c>
      <c r="G4316">
        <v>-2.351</v>
      </c>
      <c r="H4316">
        <v>48.856999999999999</v>
      </c>
      <c r="I4316" t="s">
        <v>150</v>
      </c>
      <c r="J4316" t="s">
        <v>155</v>
      </c>
      <c r="K4316" t="s">
        <v>105</v>
      </c>
    </row>
    <row r="4317" spans="1:11" x14ac:dyDescent="0.3">
      <c r="A4317" t="s">
        <v>6301</v>
      </c>
      <c r="B4317" t="s">
        <v>53</v>
      </c>
      <c r="C4317">
        <v>22</v>
      </c>
      <c r="D4317">
        <v>3</v>
      </c>
      <c r="E4317">
        <v>1908</v>
      </c>
      <c r="F4317" s="6">
        <v>0.22916666666666666</v>
      </c>
      <c r="G4317">
        <v>0.63200000000000001</v>
      </c>
      <c r="H4317">
        <v>35.698999999999998</v>
      </c>
      <c r="I4317" t="s">
        <v>150</v>
      </c>
      <c r="J4317" t="s">
        <v>109</v>
      </c>
      <c r="K4317" t="s">
        <v>105</v>
      </c>
    </row>
    <row r="4318" spans="1:11" x14ac:dyDescent="0.3">
      <c r="A4318" t="s">
        <v>6302</v>
      </c>
      <c r="B4318" t="s">
        <v>53</v>
      </c>
      <c r="C4318">
        <v>22</v>
      </c>
      <c r="D4318">
        <v>5</v>
      </c>
      <c r="E4318">
        <v>1880</v>
      </c>
      <c r="F4318" s="6">
        <v>0.75</v>
      </c>
      <c r="G4318">
        <v>-10.98</v>
      </c>
      <c r="H4318">
        <v>48.354999999999997</v>
      </c>
      <c r="I4318" t="s">
        <v>208</v>
      </c>
      <c r="J4318" t="s">
        <v>6303</v>
      </c>
      <c r="K4318" t="s">
        <v>105</v>
      </c>
    </row>
    <row r="4319" spans="1:11" x14ac:dyDescent="0.3">
      <c r="A4319" t="s">
        <v>6304</v>
      </c>
      <c r="B4319" t="s">
        <v>53</v>
      </c>
      <c r="C4319">
        <v>23</v>
      </c>
      <c r="D4319">
        <v>2</v>
      </c>
      <c r="E4319">
        <v>1942</v>
      </c>
      <c r="F4319" s="6">
        <v>4.1666666666666664E-2</v>
      </c>
      <c r="G4319">
        <v>-7.266</v>
      </c>
      <c r="H4319">
        <v>43.703000000000003</v>
      </c>
      <c r="I4319" t="s">
        <v>190</v>
      </c>
      <c r="J4319" t="s">
        <v>575</v>
      </c>
      <c r="K4319" t="s">
        <v>105</v>
      </c>
    </row>
    <row r="4320" spans="1:11" x14ac:dyDescent="0.3">
      <c r="A4320" t="s">
        <v>6305</v>
      </c>
      <c r="B4320" t="s">
        <v>53</v>
      </c>
      <c r="C4320">
        <v>24</v>
      </c>
      <c r="D4320">
        <v>2</v>
      </c>
      <c r="E4320">
        <v>1885</v>
      </c>
      <c r="F4320" s="6">
        <v>0.33333333333333331</v>
      </c>
      <c r="G4320">
        <v>0.56699999999999995</v>
      </c>
      <c r="H4320">
        <v>46.78</v>
      </c>
      <c r="I4320" t="s">
        <v>150</v>
      </c>
      <c r="J4320" t="s">
        <v>6306</v>
      </c>
      <c r="K4320" t="s">
        <v>105</v>
      </c>
    </row>
    <row r="4321" spans="1:11" x14ac:dyDescent="0.3">
      <c r="A4321" t="s">
        <v>6307</v>
      </c>
      <c r="B4321" t="s">
        <v>53</v>
      </c>
      <c r="C4321">
        <v>28</v>
      </c>
      <c r="D4321">
        <v>2</v>
      </c>
      <c r="E4321">
        <v>1823</v>
      </c>
      <c r="F4321" s="6">
        <v>0.25</v>
      </c>
      <c r="G4321">
        <v>3.2240000000000002</v>
      </c>
      <c r="H4321">
        <v>48.786999999999999</v>
      </c>
      <c r="I4321" t="s">
        <v>150</v>
      </c>
      <c r="J4321" t="s">
        <v>6308</v>
      </c>
      <c r="K4321" t="s">
        <v>105</v>
      </c>
    </row>
    <row r="4322" spans="1:11" x14ac:dyDescent="0.3">
      <c r="A4322" t="s">
        <v>6309</v>
      </c>
      <c r="B4322" t="s">
        <v>53</v>
      </c>
      <c r="C4322">
        <v>27</v>
      </c>
      <c r="D4322">
        <v>7</v>
      </c>
      <c r="E4322">
        <v>1942</v>
      </c>
      <c r="F4322" s="6">
        <v>0.65277777777777779</v>
      </c>
      <c r="G4322">
        <v>2.968</v>
      </c>
      <c r="H4322">
        <v>56.460999999999999</v>
      </c>
      <c r="I4322" t="s">
        <v>190</v>
      </c>
      <c r="J4322" t="s">
        <v>549</v>
      </c>
      <c r="K4322" t="s">
        <v>105</v>
      </c>
    </row>
    <row r="4323" spans="1:11" x14ac:dyDescent="0.3">
      <c r="A4323" t="s">
        <v>6310</v>
      </c>
      <c r="B4323" t="s">
        <v>53</v>
      </c>
      <c r="C4323">
        <v>16</v>
      </c>
      <c r="D4323">
        <v>4</v>
      </c>
      <c r="E4323">
        <v>1838</v>
      </c>
      <c r="F4323" s="6">
        <v>0.70833333333333337</v>
      </c>
      <c r="G4323">
        <v>-4.1059999999999999</v>
      </c>
      <c r="H4323">
        <v>50.654000000000003</v>
      </c>
      <c r="I4323" t="s">
        <v>147</v>
      </c>
      <c r="J4323" t="s">
        <v>6311</v>
      </c>
      <c r="K4323" t="s">
        <v>105</v>
      </c>
    </row>
    <row r="4324" spans="1:11" x14ac:dyDescent="0.3">
      <c r="A4324" t="s">
        <v>6312</v>
      </c>
      <c r="B4324" t="s">
        <v>53</v>
      </c>
      <c r="C4324">
        <v>8</v>
      </c>
      <c r="D4324">
        <v>4</v>
      </c>
      <c r="E4324">
        <v>1898</v>
      </c>
      <c r="F4324" s="6">
        <v>0.58333333333333337</v>
      </c>
      <c r="G4324">
        <v>-9.01</v>
      </c>
      <c r="H4324">
        <v>44.991999999999997</v>
      </c>
      <c r="I4324" t="s">
        <v>126</v>
      </c>
      <c r="J4324" t="s">
        <v>3105</v>
      </c>
      <c r="K4324" t="s">
        <v>105</v>
      </c>
    </row>
    <row r="4325" spans="1:11" x14ac:dyDescent="0.3">
      <c r="A4325" t="s">
        <v>6313</v>
      </c>
      <c r="B4325" t="s">
        <v>53</v>
      </c>
      <c r="C4325">
        <v>3</v>
      </c>
      <c r="D4325">
        <v>7</v>
      </c>
      <c r="E4325">
        <v>1911</v>
      </c>
      <c r="F4325" s="6">
        <v>0.29166666666666669</v>
      </c>
      <c r="G4325">
        <v>60.722999999999999</v>
      </c>
      <c r="H4325">
        <v>-34.21</v>
      </c>
      <c r="I4325" t="s">
        <v>2434</v>
      </c>
      <c r="J4325" t="s">
        <v>6314</v>
      </c>
      <c r="K4325" t="s">
        <v>105</v>
      </c>
    </row>
    <row r="4326" spans="1:11" x14ac:dyDescent="0.3">
      <c r="A4326" t="s">
        <v>6315</v>
      </c>
      <c r="B4326" t="s">
        <v>53</v>
      </c>
      <c r="C4326">
        <v>7</v>
      </c>
      <c r="D4326">
        <v>12</v>
      </c>
      <c r="E4326">
        <v>1856</v>
      </c>
      <c r="F4326" s="6">
        <v>0.41666666666666669</v>
      </c>
      <c r="G4326">
        <v>-8.0220000000000002</v>
      </c>
      <c r="H4326">
        <v>45.551000000000002</v>
      </c>
      <c r="I4326" t="s">
        <v>203</v>
      </c>
      <c r="J4326" t="s">
        <v>6316</v>
      </c>
      <c r="K4326" t="s">
        <v>105</v>
      </c>
    </row>
    <row r="4327" spans="1:11" x14ac:dyDescent="0.3">
      <c r="A4327" t="s">
        <v>6317</v>
      </c>
      <c r="B4327" t="s">
        <v>53</v>
      </c>
      <c r="C4327">
        <v>30</v>
      </c>
      <c r="D4327">
        <v>1</v>
      </c>
      <c r="E4327">
        <v>1931</v>
      </c>
      <c r="F4327" s="6">
        <v>0.16666666666666666</v>
      </c>
      <c r="G4327">
        <v>96.796000000000006</v>
      </c>
      <c r="H4327">
        <v>32.777999999999999</v>
      </c>
      <c r="I4327" t="s">
        <v>104</v>
      </c>
      <c r="J4327" t="s">
        <v>142</v>
      </c>
      <c r="K4327" t="s">
        <v>105</v>
      </c>
    </row>
    <row r="4328" spans="1:11" x14ac:dyDescent="0.3">
      <c r="A4328" t="s">
        <v>6318</v>
      </c>
      <c r="B4328" t="s">
        <v>53</v>
      </c>
      <c r="C4328">
        <v>6</v>
      </c>
      <c r="D4328">
        <v>11</v>
      </c>
      <c r="E4328">
        <v>1939</v>
      </c>
      <c r="F4328" s="6">
        <v>0.47222222222222221</v>
      </c>
      <c r="G4328">
        <v>83.536000000000001</v>
      </c>
      <c r="H4328">
        <v>41.655000000000001</v>
      </c>
      <c r="I4328" t="s">
        <v>144</v>
      </c>
      <c r="J4328" t="s">
        <v>2019</v>
      </c>
      <c r="K4328" t="s">
        <v>105</v>
      </c>
    </row>
    <row r="4329" spans="1:11" x14ac:dyDescent="0.3">
      <c r="A4329" t="s">
        <v>6319</v>
      </c>
      <c r="B4329" t="s">
        <v>53</v>
      </c>
      <c r="C4329">
        <v>15</v>
      </c>
      <c r="D4329">
        <v>6</v>
      </c>
      <c r="E4329">
        <v>1912</v>
      </c>
      <c r="F4329" s="6">
        <v>0.75</v>
      </c>
      <c r="G4329">
        <v>-111.88800000000001</v>
      </c>
      <c r="H4329">
        <v>40.758000000000003</v>
      </c>
      <c r="I4329" t="s">
        <v>171</v>
      </c>
      <c r="J4329" t="s">
        <v>3266</v>
      </c>
      <c r="K4329" t="s">
        <v>105</v>
      </c>
    </row>
    <row r="4330" spans="1:11" x14ac:dyDescent="0.3">
      <c r="A4330" t="s">
        <v>6320</v>
      </c>
      <c r="B4330" t="s">
        <v>53</v>
      </c>
      <c r="C4330">
        <v>28</v>
      </c>
      <c r="D4330">
        <v>9</v>
      </c>
      <c r="E4330">
        <v>1932</v>
      </c>
      <c r="F4330" s="6">
        <v>0.73958333333333337</v>
      </c>
      <c r="G4330">
        <v>95.453000000000003</v>
      </c>
      <c r="H4330">
        <v>37.682000000000002</v>
      </c>
      <c r="I4330" t="s">
        <v>104</v>
      </c>
      <c r="J4330" t="s">
        <v>6321</v>
      </c>
      <c r="K4330" t="s">
        <v>105</v>
      </c>
    </row>
    <row r="4331" spans="1:11" x14ac:dyDescent="0.3">
      <c r="A4331" t="s">
        <v>6322</v>
      </c>
      <c r="B4331" t="s">
        <v>53</v>
      </c>
      <c r="C4331">
        <v>20</v>
      </c>
      <c r="D4331">
        <v>5</v>
      </c>
      <c r="E4331">
        <v>1925</v>
      </c>
      <c r="F4331" s="6">
        <v>0.41666666666666669</v>
      </c>
      <c r="G4331">
        <v>-12.67</v>
      </c>
      <c r="H4331">
        <v>49.244999999999997</v>
      </c>
      <c r="I4331" t="s">
        <v>126</v>
      </c>
      <c r="J4331" t="s">
        <v>6323</v>
      </c>
      <c r="K4331" t="s">
        <v>105</v>
      </c>
    </row>
    <row r="4332" spans="1:11" x14ac:dyDescent="0.3">
      <c r="A4332" t="s">
        <v>6324</v>
      </c>
      <c r="B4332" t="s">
        <v>53</v>
      </c>
      <c r="C4332">
        <v>23</v>
      </c>
      <c r="D4332">
        <v>1</v>
      </c>
      <c r="E4332">
        <v>1840</v>
      </c>
      <c r="F4332" s="6">
        <v>0.89583333333333337</v>
      </c>
      <c r="G4332">
        <v>-10.324999999999999</v>
      </c>
      <c r="H4332">
        <v>50.973999999999997</v>
      </c>
      <c r="I4332" t="s">
        <v>208</v>
      </c>
      <c r="J4332" t="s">
        <v>6325</v>
      </c>
      <c r="K4332" t="s">
        <v>105</v>
      </c>
    </row>
    <row r="4333" spans="1:11" x14ac:dyDescent="0.3">
      <c r="A4333" t="s">
        <v>6326</v>
      </c>
      <c r="B4333" t="s">
        <v>53</v>
      </c>
      <c r="C4333">
        <v>27</v>
      </c>
      <c r="D4333">
        <v>9</v>
      </c>
      <c r="E4333">
        <v>1905</v>
      </c>
      <c r="F4333" s="6">
        <v>0.98958333333333337</v>
      </c>
      <c r="G4333">
        <v>-14.808999999999999</v>
      </c>
      <c r="H4333">
        <v>50.899000000000001</v>
      </c>
      <c r="I4333" t="s">
        <v>126</v>
      </c>
      <c r="J4333" t="s">
        <v>6327</v>
      </c>
      <c r="K4333" t="s">
        <v>105</v>
      </c>
    </row>
    <row r="4334" spans="1:11" x14ac:dyDescent="0.3">
      <c r="A4334" t="s">
        <v>6328</v>
      </c>
      <c r="B4334" t="s">
        <v>53</v>
      </c>
      <c r="C4334">
        <v>27</v>
      </c>
      <c r="D4334">
        <v>7</v>
      </c>
      <c r="E4334">
        <v>1884</v>
      </c>
      <c r="F4334" s="6">
        <v>0.8125</v>
      </c>
      <c r="G4334">
        <v>-7.1509999999999998</v>
      </c>
      <c r="H4334">
        <v>51.256</v>
      </c>
      <c r="I4334" t="s">
        <v>208</v>
      </c>
      <c r="J4334" t="s">
        <v>973</v>
      </c>
      <c r="K4334" t="s">
        <v>105</v>
      </c>
    </row>
    <row r="4335" spans="1:11" x14ac:dyDescent="0.3">
      <c r="A4335" t="s">
        <v>6329</v>
      </c>
      <c r="B4335" t="s">
        <v>53</v>
      </c>
      <c r="C4335">
        <v>21</v>
      </c>
      <c r="D4335">
        <v>1</v>
      </c>
      <c r="E4335">
        <v>1900</v>
      </c>
      <c r="F4335" s="6">
        <v>1.0416666666666666E-2</v>
      </c>
      <c r="G4335">
        <v>-10.135999999999999</v>
      </c>
      <c r="H4335">
        <v>54.323</v>
      </c>
      <c r="I4335" t="s">
        <v>126</v>
      </c>
      <c r="J4335" t="s">
        <v>984</v>
      </c>
      <c r="K4335" t="s">
        <v>105</v>
      </c>
    </row>
    <row r="4336" spans="1:11" x14ac:dyDescent="0.3">
      <c r="A4336" t="s">
        <v>6330</v>
      </c>
      <c r="B4336" t="s">
        <v>53</v>
      </c>
      <c r="C4336">
        <v>27</v>
      </c>
      <c r="D4336">
        <v>7</v>
      </c>
      <c r="E4336">
        <v>1900</v>
      </c>
      <c r="F4336" s="6">
        <v>0.51041666666666663</v>
      </c>
      <c r="G4336">
        <v>-10.526</v>
      </c>
      <c r="H4336">
        <v>52.264000000000003</v>
      </c>
      <c r="I4336" t="s">
        <v>126</v>
      </c>
      <c r="J4336" t="s">
        <v>2550</v>
      </c>
      <c r="K4336" t="s">
        <v>105</v>
      </c>
    </row>
    <row r="4337" spans="1:11" x14ac:dyDescent="0.3">
      <c r="A4337" t="s">
        <v>6331</v>
      </c>
      <c r="B4337" t="s">
        <v>53</v>
      </c>
      <c r="C4337">
        <v>16</v>
      </c>
      <c r="D4337">
        <v>2</v>
      </c>
      <c r="E4337">
        <v>1834</v>
      </c>
      <c r="F4337" s="6">
        <v>0.9375</v>
      </c>
      <c r="G4337">
        <v>-13.058999999999999</v>
      </c>
      <c r="H4337">
        <v>52.396000000000001</v>
      </c>
      <c r="I4337" t="s">
        <v>208</v>
      </c>
      <c r="J4337" t="s">
        <v>333</v>
      </c>
      <c r="K4337" t="s">
        <v>105</v>
      </c>
    </row>
    <row r="4338" spans="1:11" x14ac:dyDescent="0.3">
      <c r="A4338" t="s">
        <v>6332</v>
      </c>
      <c r="B4338" t="s">
        <v>53</v>
      </c>
      <c r="C4338">
        <v>2</v>
      </c>
      <c r="D4338">
        <v>11</v>
      </c>
      <c r="E4338">
        <v>1887</v>
      </c>
      <c r="F4338" s="6">
        <v>0.20833333333333334</v>
      </c>
      <c r="G4338">
        <v>-11.58</v>
      </c>
      <c r="H4338">
        <v>48.139000000000003</v>
      </c>
      <c r="I4338" t="s">
        <v>208</v>
      </c>
      <c r="J4338" t="s">
        <v>1331</v>
      </c>
      <c r="K4338" t="s">
        <v>105</v>
      </c>
    </row>
    <row r="4339" spans="1:11" x14ac:dyDescent="0.3">
      <c r="A4339" t="s">
        <v>6333</v>
      </c>
      <c r="B4339" t="s">
        <v>53</v>
      </c>
      <c r="C4339">
        <v>19</v>
      </c>
      <c r="D4339">
        <v>6</v>
      </c>
      <c r="E4339">
        <v>1902</v>
      </c>
      <c r="F4339" s="6">
        <v>0.75</v>
      </c>
      <c r="G4339">
        <v>-11.717000000000001</v>
      </c>
      <c r="H4339">
        <v>50.238999999999997</v>
      </c>
      <c r="I4339" t="s">
        <v>126</v>
      </c>
      <c r="J4339" t="s">
        <v>6245</v>
      </c>
      <c r="K4339" t="s">
        <v>105</v>
      </c>
    </row>
    <row r="4340" spans="1:11" x14ac:dyDescent="0.3">
      <c r="A4340" t="s">
        <v>6334</v>
      </c>
      <c r="B4340" t="s">
        <v>53</v>
      </c>
      <c r="C4340">
        <v>29</v>
      </c>
      <c r="D4340">
        <v>3</v>
      </c>
      <c r="E4340">
        <v>1895</v>
      </c>
      <c r="F4340" s="6">
        <v>0.5</v>
      </c>
      <c r="G4340">
        <v>-8.68</v>
      </c>
      <c r="H4340">
        <v>49.402000000000001</v>
      </c>
      <c r="I4340" t="s">
        <v>126</v>
      </c>
      <c r="J4340" t="s">
        <v>592</v>
      </c>
      <c r="K4340" t="s">
        <v>105</v>
      </c>
    </row>
    <row r="4341" spans="1:11" x14ac:dyDescent="0.3">
      <c r="A4341" t="s">
        <v>6335</v>
      </c>
      <c r="B4341" t="s">
        <v>53</v>
      </c>
      <c r="C4341">
        <v>4</v>
      </c>
      <c r="D4341">
        <v>10</v>
      </c>
      <c r="E4341">
        <v>1903</v>
      </c>
      <c r="F4341" s="6">
        <v>0.13541666666666666</v>
      </c>
      <c r="G4341">
        <v>-13.487</v>
      </c>
      <c r="H4341">
        <v>48.207999999999998</v>
      </c>
      <c r="I4341" t="s">
        <v>126</v>
      </c>
      <c r="J4341" t="s">
        <v>6336</v>
      </c>
      <c r="K4341" t="s">
        <v>105</v>
      </c>
    </row>
    <row r="4342" spans="1:11" x14ac:dyDescent="0.3">
      <c r="A4342" t="s">
        <v>6337</v>
      </c>
      <c r="B4342" t="s">
        <v>53</v>
      </c>
      <c r="C4342">
        <v>12</v>
      </c>
      <c r="D4342">
        <v>7</v>
      </c>
      <c r="E4342">
        <v>1906</v>
      </c>
      <c r="F4342" s="6">
        <v>0.625</v>
      </c>
      <c r="G4342">
        <v>-7.2119999999999997</v>
      </c>
      <c r="H4342">
        <v>51.481999999999999</v>
      </c>
      <c r="I4342" t="s">
        <v>126</v>
      </c>
      <c r="J4342" t="s">
        <v>6338</v>
      </c>
      <c r="K4342" t="s">
        <v>105</v>
      </c>
    </row>
    <row r="4343" spans="1:11" x14ac:dyDescent="0.3">
      <c r="A4343" t="s">
        <v>6339</v>
      </c>
      <c r="B4343" t="s">
        <v>53</v>
      </c>
      <c r="C4343">
        <v>5</v>
      </c>
      <c r="D4343">
        <v>6</v>
      </c>
      <c r="E4343">
        <v>1880</v>
      </c>
      <c r="F4343" s="6">
        <v>0.27083333333333331</v>
      </c>
      <c r="G4343">
        <v>-9.1489999999999991</v>
      </c>
      <c r="H4343">
        <v>49.972999999999999</v>
      </c>
      <c r="I4343" t="s">
        <v>208</v>
      </c>
      <c r="J4343" t="s">
        <v>702</v>
      </c>
      <c r="K4343" t="s">
        <v>105</v>
      </c>
    </row>
    <row r="4344" spans="1:11" x14ac:dyDescent="0.3">
      <c r="A4344" t="s">
        <v>6340</v>
      </c>
      <c r="B4344" t="s">
        <v>53</v>
      </c>
      <c r="C4344">
        <v>10</v>
      </c>
      <c r="D4344">
        <v>8</v>
      </c>
      <c r="E4344">
        <v>1888</v>
      </c>
      <c r="F4344" s="6">
        <v>0.33333333333333331</v>
      </c>
      <c r="G4344">
        <v>-8.7420000000000009</v>
      </c>
      <c r="H4344">
        <v>52.085000000000001</v>
      </c>
      <c r="I4344" t="s">
        <v>208</v>
      </c>
      <c r="J4344" t="s">
        <v>6341</v>
      </c>
      <c r="K4344" t="s">
        <v>105</v>
      </c>
    </row>
    <row r="4345" spans="1:11" x14ac:dyDescent="0.3">
      <c r="A4345" t="s">
        <v>6342</v>
      </c>
      <c r="B4345" t="s">
        <v>53</v>
      </c>
      <c r="C4345">
        <v>29</v>
      </c>
      <c r="D4345">
        <v>1</v>
      </c>
      <c r="E4345">
        <v>1892</v>
      </c>
      <c r="F4345" s="6">
        <v>0.29166666666666669</v>
      </c>
      <c r="G4345">
        <v>-13.411</v>
      </c>
      <c r="H4345">
        <v>52.523000000000003</v>
      </c>
      <c r="I4345" t="s">
        <v>208</v>
      </c>
      <c r="J4345" t="s">
        <v>209</v>
      </c>
      <c r="K4345" t="s">
        <v>105</v>
      </c>
    </row>
    <row r="4346" spans="1:11" x14ac:dyDescent="0.3">
      <c r="A4346" t="s">
        <v>6343</v>
      </c>
      <c r="B4346" t="s">
        <v>53</v>
      </c>
      <c r="C4346">
        <v>10</v>
      </c>
      <c r="D4346">
        <v>11</v>
      </c>
      <c r="E4346">
        <v>1918</v>
      </c>
      <c r="F4346" s="6">
        <v>6.25E-2</v>
      </c>
      <c r="G4346">
        <v>-10.276</v>
      </c>
      <c r="H4346">
        <v>47.408999999999999</v>
      </c>
      <c r="I4346" t="s">
        <v>126</v>
      </c>
      <c r="J4346" t="s">
        <v>6344</v>
      </c>
      <c r="K4346" t="s">
        <v>105</v>
      </c>
    </row>
    <row r="4347" spans="1:11" x14ac:dyDescent="0.3">
      <c r="A4347" t="s">
        <v>6345</v>
      </c>
      <c r="B4347" t="s">
        <v>53</v>
      </c>
      <c r="C4347">
        <v>8</v>
      </c>
      <c r="D4347">
        <v>2</v>
      </c>
      <c r="E4347">
        <v>1882</v>
      </c>
      <c r="F4347" s="6">
        <v>0.61458333333333337</v>
      </c>
      <c r="G4347">
        <v>-13.058999999999999</v>
      </c>
      <c r="H4347">
        <v>52.396000000000001</v>
      </c>
      <c r="I4347" t="s">
        <v>208</v>
      </c>
      <c r="J4347" t="s">
        <v>333</v>
      </c>
      <c r="K4347" t="s">
        <v>105</v>
      </c>
    </row>
    <row r="4348" spans="1:11" x14ac:dyDescent="0.3">
      <c r="A4348" t="s">
        <v>6346</v>
      </c>
      <c r="B4348" t="s">
        <v>53</v>
      </c>
      <c r="C4348">
        <v>12</v>
      </c>
      <c r="D4348">
        <v>1</v>
      </c>
      <c r="E4348">
        <v>1823</v>
      </c>
      <c r="F4348" s="6">
        <v>0.70833333333333337</v>
      </c>
      <c r="G4348">
        <v>-5.3739999999999997</v>
      </c>
      <c r="H4348">
        <v>43.295000000000002</v>
      </c>
      <c r="I4348" t="s">
        <v>150</v>
      </c>
      <c r="J4348" t="s">
        <v>267</v>
      </c>
      <c r="K4348" t="s">
        <v>105</v>
      </c>
    </row>
    <row r="4349" spans="1:11" x14ac:dyDescent="0.3">
      <c r="A4349" t="s">
        <v>6347</v>
      </c>
      <c r="B4349" t="s">
        <v>53</v>
      </c>
      <c r="C4349">
        <v>14</v>
      </c>
      <c r="D4349">
        <v>4</v>
      </c>
      <c r="E4349">
        <v>1886</v>
      </c>
      <c r="F4349" s="6">
        <v>0.79166666666666663</v>
      </c>
      <c r="G4349">
        <v>-7.0990000000000002</v>
      </c>
      <c r="H4349">
        <v>47.811999999999998</v>
      </c>
      <c r="I4349" t="s">
        <v>150</v>
      </c>
      <c r="J4349" t="s">
        <v>3673</v>
      </c>
      <c r="K4349" t="s">
        <v>105</v>
      </c>
    </row>
    <row r="4350" spans="1:11" x14ac:dyDescent="0.3">
      <c r="A4350" t="s">
        <v>6348</v>
      </c>
      <c r="B4350" t="s">
        <v>53</v>
      </c>
      <c r="C4350">
        <v>2</v>
      </c>
      <c r="D4350">
        <v>11</v>
      </c>
      <c r="E4350">
        <v>1892</v>
      </c>
      <c r="F4350" s="6">
        <v>0.70833333333333337</v>
      </c>
      <c r="G4350">
        <v>-10.409000000000001</v>
      </c>
      <c r="H4350">
        <v>53.25</v>
      </c>
      <c r="I4350" t="s">
        <v>208</v>
      </c>
      <c r="J4350" t="s">
        <v>6349</v>
      </c>
      <c r="K4350" t="s">
        <v>105</v>
      </c>
    </row>
    <row r="4351" spans="1:11" x14ac:dyDescent="0.3">
      <c r="A4351" t="s">
        <v>6350</v>
      </c>
      <c r="B4351" t="s">
        <v>53</v>
      </c>
      <c r="C4351">
        <v>27</v>
      </c>
      <c r="D4351">
        <v>1</v>
      </c>
      <c r="E4351">
        <v>1915</v>
      </c>
      <c r="F4351" s="6">
        <v>0.75</v>
      </c>
      <c r="G4351">
        <v>-7.2190000000000003</v>
      </c>
      <c r="H4351">
        <v>51.539000000000001</v>
      </c>
      <c r="I4351" t="s">
        <v>126</v>
      </c>
      <c r="J4351" t="s">
        <v>6351</v>
      </c>
      <c r="K4351" t="s">
        <v>105</v>
      </c>
    </row>
    <row r="4352" spans="1:11" x14ac:dyDescent="0.3">
      <c r="A4352" t="s">
        <v>6352</v>
      </c>
      <c r="B4352" t="s">
        <v>53</v>
      </c>
      <c r="C4352">
        <v>8</v>
      </c>
      <c r="D4352">
        <v>11</v>
      </c>
      <c r="E4352">
        <v>1883</v>
      </c>
      <c r="F4352" s="6">
        <v>0.95833333333333337</v>
      </c>
      <c r="G4352">
        <v>-7.36</v>
      </c>
      <c r="H4352">
        <v>48.081000000000003</v>
      </c>
      <c r="I4352" t="s">
        <v>150</v>
      </c>
      <c r="J4352" t="s">
        <v>1503</v>
      </c>
      <c r="K4352" t="s">
        <v>105</v>
      </c>
    </row>
    <row r="4353" spans="1:11" x14ac:dyDescent="0.3">
      <c r="A4353" t="s">
        <v>6353</v>
      </c>
      <c r="B4353" t="s">
        <v>53</v>
      </c>
      <c r="C4353">
        <v>6</v>
      </c>
      <c r="D4353">
        <v>6</v>
      </c>
      <c r="E4353">
        <v>1913</v>
      </c>
      <c r="F4353" s="6">
        <v>8.3333333333333329E-2</v>
      </c>
      <c r="G4353">
        <v>-10.151</v>
      </c>
      <c r="H4353">
        <v>48.677999999999997</v>
      </c>
      <c r="I4353" t="s">
        <v>126</v>
      </c>
      <c r="J4353" t="s">
        <v>6354</v>
      </c>
      <c r="K4353" t="s">
        <v>105</v>
      </c>
    </row>
    <row r="4354" spans="1:11" x14ac:dyDescent="0.3">
      <c r="A4354" t="s">
        <v>6355</v>
      </c>
      <c r="B4354" t="s">
        <v>53</v>
      </c>
      <c r="C4354">
        <v>17</v>
      </c>
      <c r="D4354">
        <v>2</v>
      </c>
      <c r="E4354">
        <v>1865</v>
      </c>
      <c r="F4354" s="6">
        <v>6.25E-2</v>
      </c>
      <c r="G4354">
        <v>-10.893000000000001</v>
      </c>
      <c r="H4354">
        <v>48.366</v>
      </c>
      <c r="I4354" t="s">
        <v>208</v>
      </c>
      <c r="J4354" t="s">
        <v>1983</v>
      </c>
      <c r="K4354" t="s">
        <v>105</v>
      </c>
    </row>
    <row r="4355" spans="1:11" x14ac:dyDescent="0.3">
      <c r="A4355" t="s">
        <v>6356</v>
      </c>
      <c r="B4355" t="s">
        <v>53</v>
      </c>
      <c r="C4355">
        <v>26</v>
      </c>
      <c r="D4355">
        <v>4</v>
      </c>
      <c r="E4355">
        <v>1896</v>
      </c>
      <c r="F4355" s="6">
        <v>0.72916666666666663</v>
      </c>
      <c r="G4355">
        <v>-8.6790000000000003</v>
      </c>
      <c r="H4355">
        <v>50.110999999999997</v>
      </c>
      <c r="I4355" t="s">
        <v>126</v>
      </c>
      <c r="J4355" t="s">
        <v>1660</v>
      </c>
      <c r="K4355" t="s">
        <v>105</v>
      </c>
    </row>
    <row r="4356" spans="1:11" x14ac:dyDescent="0.3">
      <c r="A4356" t="s">
        <v>6357</v>
      </c>
      <c r="B4356" t="s">
        <v>53</v>
      </c>
      <c r="C4356">
        <v>25</v>
      </c>
      <c r="D4356">
        <v>9</v>
      </c>
      <c r="E4356">
        <v>1902</v>
      </c>
      <c r="F4356" s="6">
        <v>9.375E-2</v>
      </c>
      <c r="G4356">
        <v>-10.135999999999999</v>
      </c>
      <c r="H4356">
        <v>54.323</v>
      </c>
      <c r="I4356" t="s">
        <v>126</v>
      </c>
      <c r="J4356" t="s">
        <v>984</v>
      </c>
      <c r="K4356" t="s">
        <v>105</v>
      </c>
    </row>
    <row r="4357" spans="1:11" x14ac:dyDescent="0.3">
      <c r="A4357" t="s">
        <v>6358</v>
      </c>
      <c r="B4357" t="s">
        <v>53</v>
      </c>
      <c r="C4357">
        <v>6</v>
      </c>
      <c r="D4357">
        <v>8</v>
      </c>
      <c r="E4357">
        <v>1963</v>
      </c>
      <c r="F4357" s="6">
        <v>0.1111111111111111</v>
      </c>
      <c r="G4357">
        <v>-11.009</v>
      </c>
      <c r="H4357">
        <v>45.274000000000001</v>
      </c>
      <c r="I4357" t="s">
        <v>126</v>
      </c>
      <c r="J4357" t="s">
        <v>6359</v>
      </c>
      <c r="K4357" t="s">
        <v>105</v>
      </c>
    </row>
    <row r="4358" spans="1:11" x14ac:dyDescent="0.3">
      <c r="A4358" t="s">
        <v>6360</v>
      </c>
      <c r="B4358" t="s">
        <v>53</v>
      </c>
      <c r="C4358">
        <v>28</v>
      </c>
      <c r="D4358">
        <v>10</v>
      </c>
      <c r="E4358">
        <v>1963</v>
      </c>
      <c r="F4358" s="6">
        <v>0.45833333333333331</v>
      </c>
      <c r="G4358">
        <v>-12.494</v>
      </c>
      <c r="H4358">
        <v>41.890999999999998</v>
      </c>
      <c r="I4358" t="s">
        <v>126</v>
      </c>
      <c r="J4358" t="s">
        <v>297</v>
      </c>
      <c r="K4358" t="s">
        <v>105</v>
      </c>
    </row>
    <row r="4359" spans="1:11" x14ac:dyDescent="0.3">
      <c r="A4359" t="s">
        <v>6361</v>
      </c>
      <c r="B4359" t="s">
        <v>53</v>
      </c>
      <c r="C4359">
        <v>10</v>
      </c>
      <c r="D4359">
        <v>7</v>
      </c>
      <c r="E4359">
        <v>1954</v>
      </c>
      <c r="F4359" s="6">
        <v>0.53472222222222221</v>
      </c>
      <c r="G4359">
        <v>-12.494</v>
      </c>
      <c r="H4359">
        <v>41.890999999999998</v>
      </c>
      <c r="I4359" t="s">
        <v>126</v>
      </c>
      <c r="J4359" t="s">
        <v>297</v>
      </c>
      <c r="K4359" t="s">
        <v>105</v>
      </c>
    </row>
    <row r="4360" spans="1:11" x14ac:dyDescent="0.3">
      <c r="A4360" t="s">
        <v>6362</v>
      </c>
      <c r="B4360" t="s">
        <v>53</v>
      </c>
      <c r="C4360">
        <v>20</v>
      </c>
      <c r="D4360">
        <v>7</v>
      </c>
      <c r="E4360">
        <v>1914</v>
      </c>
      <c r="F4360" s="6">
        <v>0.75</v>
      </c>
      <c r="G4360">
        <v>-9.7379999999999995</v>
      </c>
      <c r="H4360">
        <v>44.954999999999998</v>
      </c>
      <c r="I4360" t="s">
        <v>126</v>
      </c>
      <c r="J4360" t="s">
        <v>6363</v>
      </c>
      <c r="K4360" t="s">
        <v>105</v>
      </c>
    </row>
    <row r="4361" spans="1:11" x14ac:dyDescent="0.3">
      <c r="A4361" t="s">
        <v>6364</v>
      </c>
      <c r="B4361" t="s">
        <v>53</v>
      </c>
      <c r="C4361">
        <v>11</v>
      </c>
      <c r="D4361">
        <v>12</v>
      </c>
      <c r="E4361">
        <v>1916</v>
      </c>
      <c r="F4361" s="6">
        <v>0.4375</v>
      </c>
      <c r="G4361">
        <v>-6.6109999999999998</v>
      </c>
      <c r="H4361">
        <v>51.655999999999999</v>
      </c>
      <c r="I4361" t="s">
        <v>126</v>
      </c>
      <c r="J4361" t="s">
        <v>6365</v>
      </c>
      <c r="K4361" t="s">
        <v>105</v>
      </c>
    </row>
    <row r="4362" spans="1:11" x14ac:dyDescent="0.3">
      <c r="A4362" t="s">
        <v>6366</v>
      </c>
      <c r="B4362" t="s">
        <v>53</v>
      </c>
      <c r="C4362">
        <v>17</v>
      </c>
      <c r="D4362">
        <v>12</v>
      </c>
      <c r="E4362">
        <v>1893</v>
      </c>
      <c r="F4362" s="6">
        <v>0.64583333333333337</v>
      </c>
      <c r="G4362">
        <v>-9.99</v>
      </c>
      <c r="H4362">
        <v>48.4</v>
      </c>
      <c r="I4362" t="s">
        <v>126</v>
      </c>
      <c r="J4362" t="s">
        <v>590</v>
      </c>
      <c r="K4362" t="s">
        <v>105</v>
      </c>
    </row>
    <row r="4363" spans="1:11" x14ac:dyDescent="0.3">
      <c r="A4363" t="s">
        <v>6367</v>
      </c>
      <c r="B4363" t="s">
        <v>53</v>
      </c>
      <c r="C4363">
        <v>15</v>
      </c>
      <c r="D4363">
        <v>11</v>
      </c>
      <c r="E4363">
        <v>1891</v>
      </c>
      <c r="F4363" s="6">
        <v>0.5</v>
      </c>
      <c r="G4363">
        <v>-10.151</v>
      </c>
      <c r="H4363">
        <v>48.677999999999997</v>
      </c>
      <c r="I4363" t="s">
        <v>208</v>
      </c>
      <c r="J4363" t="s">
        <v>6354</v>
      </c>
      <c r="K4363" t="s">
        <v>105</v>
      </c>
    </row>
    <row r="4364" spans="1:11" x14ac:dyDescent="0.3">
      <c r="A4364" t="s">
        <v>6368</v>
      </c>
      <c r="B4364" t="s">
        <v>53</v>
      </c>
      <c r="C4364">
        <v>18</v>
      </c>
      <c r="D4364">
        <v>10</v>
      </c>
      <c r="E4364">
        <v>1899</v>
      </c>
      <c r="F4364" s="6">
        <v>0.82291666666666663</v>
      </c>
      <c r="G4364">
        <v>-9.0169999999999995</v>
      </c>
      <c r="H4364">
        <v>48.802</v>
      </c>
      <c r="I4364" t="s">
        <v>126</v>
      </c>
      <c r="J4364" t="s">
        <v>6369</v>
      </c>
      <c r="K4364" t="s">
        <v>105</v>
      </c>
    </row>
    <row r="4365" spans="1:11" x14ac:dyDescent="0.3">
      <c r="A4365" t="s">
        <v>6370</v>
      </c>
      <c r="B4365" t="s">
        <v>53</v>
      </c>
      <c r="C4365">
        <v>1</v>
      </c>
      <c r="D4365">
        <v>10</v>
      </c>
      <c r="E4365">
        <v>1962</v>
      </c>
      <c r="F4365" s="6">
        <v>0.74930555555555556</v>
      </c>
      <c r="G4365">
        <v>74.007000000000005</v>
      </c>
      <c r="H4365">
        <v>40.713000000000001</v>
      </c>
      <c r="I4365" t="s">
        <v>106</v>
      </c>
      <c r="J4365" t="s">
        <v>124</v>
      </c>
      <c r="K4365" t="s">
        <v>105</v>
      </c>
    </row>
    <row r="4366" spans="1:11" x14ac:dyDescent="0.3">
      <c r="A4366" t="s">
        <v>6371</v>
      </c>
      <c r="B4366" t="s">
        <v>53</v>
      </c>
      <c r="C4366">
        <v>22</v>
      </c>
      <c r="D4366">
        <v>9</v>
      </c>
      <c r="E4366">
        <v>1914</v>
      </c>
      <c r="F4366" s="6">
        <v>6.25E-2</v>
      </c>
      <c r="G4366">
        <v>-111.88800000000001</v>
      </c>
      <c r="H4366">
        <v>40.758000000000003</v>
      </c>
      <c r="I4366" t="s">
        <v>171</v>
      </c>
      <c r="J4366" t="s">
        <v>3266</v>
      </c>
      <c r="K4366" t="s">
        <v>105</v>
      </c>
    </row>
    <row r="4367" spans="1:11" x14ac:dyDescent="0.3">
      <c r="A4367" t="s">
        <v>6372</v>
      </c>
      <c r="B4367" t="s">
        <v>53</v>
      </c>
      <c r="C4367">
        <v>12</v>
      </c>
      <c r="D4367">
        <v>9</v>
      </c>
      <c r="E4367">
        <v>1910</v>
      </c>
      <c r="F4367" s="6">
        <v>0.83333333333333337</v>
      </c>
      <c r="G4367">
        <v>3.1880000000000002</v>
      </c>
      <c r="H4367">
        <v>55.95</v>
      </c>
      <c r="I4367" t="s">
        <v>108</v>
      </c>
      <c r="J4367" t="s">
        <v>127</v>
      </c>
      <c r="K4367" t="s">
        <v>105</v>
      </c>
    </row>
    <row r="4368" spans="1:11" x14ac:dyDescent="0.3">
      <c r="A4368" t="s">
        <v>6373</v>
      </c>
      <c r="B4368" t="s">
        <v>53</v>
      </c>
      <c r="C4368">
        <v>4</v>
      </c>
      <c r="D4368">
        <v>12</v>
      </c>
      <c r="E4368">
        <v>1992</v>
      </c>
      <c r="F4368" s="6">
        <v>0.80555555555555558</v>
      </c>
      <c r="G4368">
        <v>6.2930000000000001</v>
      </c>
      <c r="H4368">
        <v>36.53</v>
      </c>
      <c r="I4368" t="s">
        <v>126</v>
      </c>
      <c r="J4368" t="s">
        <v>6374</v>
      </c>
      <c r="K4368" t="s">
        <v>105</v>
      </c>
    </row>
    <row r="4369" spans="1:11" x14ac:dyDescent="0.3">
      <c r="A4369" t="s">
        <v>6375</v>
      </c>
      <c r="B4369" t="s">
        <v>53</v>
      </c>
      <c r="C4369">
        <v>24</v>
      </c>
      <c r="D4369">
        <v>2</v>
      </c>
      <c r="E4369">
        <v>1912</v>
      </c>
      <c r="F4369" s="6">
        <v>0.66666666666666663</v>
      </c>
      <c r="G4369">
        <v>6.3540000000000001</v>
      </c>
      <c r="H4369">
        <v>36.779000000000003</v>
      </c>
      <c r="I4369" t="s">
        <v>108</v>
      </c>
      <c r="J4369" t="s">
        <v>6376</v>
      </c>
      <c r="K4369" t="s">
        <v>105</v>
      </c>
    </row>
    <row r="4370" spans="1:11" x14ac:dyDescent="0.3">
      <c r="A4370" t="s">
        <v>6377</v>
      </c>
      <c r="B4370" t="s">
        <v>168</v>
      </c>
      <c r="C4370">
        <v>30</v>
      </c>
      <c r="D4370">
        <v>3</v>
      </c>
      <c r="E4370">
        <v>1930</v>
      </c>
      <c r="F4370" s="6">
        <v>0.11805555555555555</v>
      </c>
      <c r="G4370">
        <v>-2.351</v>
      </c>
      <c r="H4370">
        <v>48.856999999999999</v>
      </c>
      <c r="I4370" t="s">
        <v>108</v>
      </c>
      <c r="J4370" t="s">
        <v>155</v>
      </c>
      <c r="K4370" t="s">
        <v>105</v>
      </c>
    </row>
    <row r="4371" spans="1:11" x14ac:dyDescent="0.3">
      <c r="A4371" t="s">
        <v>6378</v>
      </c>
      <c r="B4371" t="s">
        <v>168</v>
      </c>
      <c r="C4371">
        <v>11</v>
      </c>
      <c r="D4371">
        <v>5</v>
      </c>
      <c r="E4371">
        <v>1966</v>
      </c>
      <c r="F4371" s="6">
        <v>0.81944444444444442</v>
      </c>
      <c r="G4371">
        <v>-1.0980000000000001</v>
      </c>
      <c r="H4371">
        <v>49.442</v>
      </c>
      <c r="I4371" t="s">
        <v>126</v>
      </c>
      <c r="J4371" t="s">
        <v>1396</v>
      </c>
      <c r="K4371" t="s">
        <v>105</v>
      </c>
    </row>
    <row r="4372" spans="1:11" x14ac:dyDescent="0.3">
      <c r="A4372" t="s">
        <v>6379</v>
      </c>
      <c r="B4372" t="s">
        <v>168</v>
      </c>
      <c r="C4372">
        <v>25</v>
      </c>
      <c r="D4372">
        <v>10</v>
      </c>
      <c r="E4372">
        <v>1972</v>
      </c>
      <c r="F4372" s="6">
        <v>0.1388888888888889</v>
      </c>
      <c r="G4372">
        <v>-2.351</v>
      </c>
      <c r="H4372">
        <v>48.856999999999999</v>
      </c>
      <c r="I4372" t="s">
        <v>126</v>
      </c>
      <c r="J4372" t="s">
        <v>155</v>
      </c>
      <c r="K4372" t="s">
        <v>105</v>
      </c>
    </row>
    <row r="4373" spans="1:11" x14ac:dyDescent="0.3">
      <c r="A4373" t="s">
        <v>6380</v>
      </c>
      <c r="B4373" t="s">
        <v>168</v>
      </c>
      <c r="C4373">
        <v>24</v>
      </c>
      <c r="D4373">
        <v>2</v>
      </c>
      <c r="E4373">
        <v>1732</v>
      </c>
      <c r="F4373" s="6">
        <v>0.39583333333333331</v>
      </c>
      <c r="G4373">
        <v>72.63</v>
      </c>
      <c r="H4373">
        <v>42.32</v>
      </c>
      <c r="I4373" t="s">
        <v>179</v>
      </c>
      <c r="J4373" t="s">
        <v>6175</v>
      </c>
      <c r="K4373" t="s">
        <v>105</v>
      </c>
    </row>
    <row r="4374" spans="1:11" x14ac:dyDescent="0.3">
      <c r="A4374" t="s">
        <v>6381</v>
      </c>
      <c r="B4374" t="s">
        <v>168</v>
      </c>
      <c r="C4374">
        <v>23</v>
      </c>
      <c r="D4374">
        <v>12</v>
      </c>
      <c r="E4374">
        <v>1935</v>
      </c>
      <c r="F4374" s="6">
        <v>6.9444444444444441E-3</v>
      </c>
      <c r="G4374">
        <v>94.79</v>
      </c>
      <c r="H4374">
        <v>29.3</v>
      </c>
      <c r="I4374" t="s">
        <v>104</v>
      </c>
      <c r="J4374" t="s">
        <v>2311</v>
      </c>
      <c r="K4374" t="s">
        <v>105</v>
      </c>
    </row>
    <row r="4375" spans="1:11" x14ac:dyDescent="0.3">
      <c r="A4375" t="s">
        <v>6382</v>
      </c>
      <c r="B4375" t="s">
        <v>168</v>
      </c>
      <c r="C4375">
        <v>28</v>
      </c>
      <c r="D4375">
        <v>12</v>
      </c>
      <c r="E4375">
        <v>1927</v>
      </c>
      <c r="F4375" s="6">
        <v>0.9375</v>
      </c>
      <c r="G4375">
        <v>66.629000000000005</v>
      </c>
      <c r="H4375">
        <v>18.068999999999999</v>
      </c>
      <c r="I4375" t="s">
        <v>106</v>
      </c>
      <c r="J4375" t="s">
        <v>6383</v>
      </c>
      <c r="K4375" t="s">
        <v>105</v>
      </c>
    </row>
    <row r="4376" spans="1:11" x14ac:dyDescent="0.3">
      <c r="A4376" t="s">
        <v>6384</v>
      </c>
      <c r="B4376" t="s">
        <v>168</v>
      </c>
      <c r="C4376">
        <v>8</v>
      </c>
      <c r="D4376">
        <v>8</v>
      </c>
      <c r="E4376">
        <v>1921</v>
      </c>
      <c r="F4376" s="6">
        <v>0.40208333333333335</v>
      </c>
      <c r="G4376">
        <v>-118.24299999999999</v>
      </c>
      <c r="H4376">
        <v>34.052</v>
      </c>
      <c r="I4376" t="s">
        <v>137</v>
      </c>
      <c r="J4376" t="s">
        <v>536</v>
      </c>
      <c r="K4376" t="s">
        <v>105</v>
      </c>
    </row>
    <row r="4377" spans="1:11" x14ac:dyDescent="0.3">
      <c r="A4377" t="s">
        <v>6385</v>
      </c>
      <c r="B4377" t="s">
        <v>53</v>
      </c>
      <c r="C4377">
        <v>24</v>
      </c>
      <c r="D4377">
        <v>7</v>
      </c>
      <c r="E4377">
        <v>1940</v>
      </c>
      <c r="F4377" s="6">
        <v>0.5541666666666667</v>
      </c>
      <c r="G4377">
        <v>84.513999999999996</v>
      </c>
      <c r="H4377">
        <v>39.103999999999999</v>
      </c>
      <c r="I4377" t="s">
        <v>106</v>
      </c>
      <c r="J4377" t="s">
        <v>140</v>
      </c>
      <c r="K4377" t="s">
        <v>105</v>
      </c>
    </row>
    <row r="4378" spans="1:11" x14ac:dyDescent="0.3">
      <c r="A4378" t="s">
        <v>6386</v>
      </c>
      <c r="B4378" t="s">
        <v>53</v>
      </c>
      <c r="C4378">
        <v>24</v>
      </c>
      <c r="D4378">
        <v>2</v>
      </c>
      <c r="E4378">
        <v>1983</v>
      </c>
      <c r="F4378" s="6">
        <v>0.43472222222222223</v>
      </c>
      <c r="G4378">
        <v>70.936999999999998</v>
      </c>
      <c r="H4378">
        <v>42.218000000000004</v>
      </c>
      <c r="I4378" t="s">
        <v>144</v>
      </c>
      <c r="J4378" t="s">
        <v>3857</v>
      </c>
      <c r="K4378" t="s">
        <v>105</v>
      </c>
    </row>
    <row r="4379" spans="1:11" x14ac:dyDescent="0.3">
      <c r="A4379" t="s">
        <v>6387</v>
      </c>
      <c r="B4379" t="s">
        <v>53</v>
      </c>
      <c r="C4379">
        <v>22</v>
      </c>
      <c r="D4379">
        <v>2</v>
      </c>
      <c r="E4379">
        <v>1962</v>
      </c>
      <c r="F4379" s="6">
        <v>0.2638888888888889</v>
      </c>
      <c r="G4379">
        <v>-118.24299999999999</v>
      </c>
      <c r="H4379">
        <v>34.052</v>
      </c>
      <c r="I4379" t="s">
        <v>137</v>
      </c>
      <c r="J4379" t="s">
        <v>536</v>
      </c>
      <c r="K4379" t="s">
        <v>105</v>
      </c>
    </row>
    <row r="4380" spans="1:11" x14ac:dyDescent="0.3">
      <c r="A4380" t="s">
        <v>6388</v>
      </c>
      <c r="B4380" t="s">
        <v>53</v>
      </c>
      <c r="C4380">
        <v>12</v>
      </c>
      <c r="D4380">
        <v>11</v>
      </c>
      <c r="E4380">
        <v>1973</v>
      </c>
      <c r="F4380" s="6">
        <v>0.9</v>
      </c>
      <c r="G4380">
        <v>71.105000000000004</v>
      </c>
      <c r="H4380">
        <v>42.365000000000002</v>
      </c>
      <c r="I4380" t="s">
        <v>144</v>
      </c>
      <c r="J4380" t="s">
        <v>1590</v>
      </c>
      <c r="K4380" t="s">
        <v>105</v>
      </c>
    </row>
    <row r="4381" spans="1:11" x14ac:dyDescent="0.3">
      <c r="A4381" t="s">
        <v>6389</v>
      </c>
      <c r="B4381" t="s">
        <v>168</v>
      </c>
      <c r="C4381">
        <v>11</v>
      </c>
      <c r="D4381">
        <v>4</v>
      </c>
      <c r="E4381">
        <v>1928</v>
      </c>
      <c r="F4381" s="6">
        <v>0.14583333333333334</v>
      </c>
      <c r="G4381">
        <v>87.632000000000005</v>
      </c>
      <c r="H4381">
        <v>41.883000000000003</v>
      </c>
      <c r="I4381" t="s">
        <v>104</v>
      </c>
      <c r="J4381" t="s">
        <v>226</v>
      </c>
      <c r="K4381" t="s">
        <v>105</v>
      </c>
    </row>
    <row r="4382" spans="1:11" x14ac:dyDescent="0.3">
      <c r="A4382" t="s">
        <v>6390</v>
      </c>
      <c r="B4382" t="s">
        <v>53</v>
      </c>
      <c r="C4382">
        <v>17</v>
      </c>
      <c r="D4382">
        <v>4</v>
      </c>
      <c r="E4382">
        <v>1923</v>
      </c>
      <c r="F4382" s="6">
        <v>4.1666666666666664E-2</v>
      </c>
      <c r="G4382">
        <v>-4.8840000000000003</v>
      </c>
      <c r="H4382">
        <v>45.697000000000003</v>
      </c>
      <c r="I4382" t="s">
        <v>108</v>
      </c>
      <c r="J4382" t="s">
        <v>6391</v>
      </c>
      <c r="K4382" t="s">
        <v>105</v>
      </c>
    </row>
    <row r="4383" spans="1:11" x14ac:dyDescent="0.3">
      <c r="A4383" t="s">
        <v>6392</v>
      </c>
      <c r="B4383" t="s">
        <v>53</v>
      </c>
      <c r="C4383">
        <v>28</v>
      </c>
      <c r="D4383">
        <v>3</v>
      </c>
      <c r="E4383">
        <v>1828</v>
      </c>
      <c r="F4383" s="6">
        <v>0.66666666666666663</v>
      </c>
      <c r="G4383">
        <v>-4.7610000000000001</v>
      </c>
      <c r="H4383">
        <v>46.018000000000001</v>
      </c>
      <c r="I4383" t="s">
        <v>150</v>
      </c>
      <c r="J4383" t="s">
        <v>6393</v>
      </c>
      <c r="K4383" t="s">
        <v>105</v>
      </c>
    </row>
    <row r="4384" spans="1:11" x14ac:dyDescent="0.3">
      <c r="A4384" t="s">
        <v>6394</v>
      </c>
      <c r="B4384" t="s">
        <v>53</v>
      </c>
      <c r="C4384">
        <v>23</v>
      </c>
      <c r="D4384">
        <v>3</v>
      </c>
      <c r="E4384">
        <v>1958</v>
      </c>
      <c r="F4384" s="6">
        <v>0.75</v>
      </c>
      <c r="G4384">
        <v>-3.8849999999999998</v>
      </c>
      <c r="H4384">
        <v>51.006999999999998</v>
      </c>
      <c r="I4384" t="s">
        <v>126</v>
      </c>
      <c r="J4384" t="s">
        <v>6395</v>
      </c>
      <c r="K4384" t="s">
        <v>105</v>
      </c>
    </row>
    <row r="4385" spans="1:11" x14ac:dyDescent="0.3">
      <c r="A4385" t="s">
        <v>6396</v>
      </c>
      <c r="B4385" t="s">
        <v>53</v>
      </c>
      <c r="C4385">
        <v>11</v>
      </c>
      <c r="D4385">
        <v>9</v>
      </c>
      <c r="E4385">
        <v>1906</v>
      </c>
      <c r="F4385" s="6">
        <v>0.66666666666666663</v>
      </c>
      <c r="G4385">
        <v>-4.9009999999999998</v>
      </c>
      <c r="H4385">
        <v>44.115000000000002</v>
      </c>
      <c r="I4385" t="s">
        <v>150</v>
      </c>
      <c r="J4385" t="s">
        <v>6397</v>
      </c>
      <c r="K4385" t="s">
        <v>105</v>
      </c>
    </row>
    <row r="4386" spans="1:11" x14ac:dyDescent="0.3">
      <c r="A4386" t="s">
        <v>6398</v>
      </c>
      <c r="B4386" t="s">
        <v>53</v>
      </c>
      <c r="C4386">
        <v>7</v>
      </c>
      <c r="D4386">
        <v>10</v>
      </c>
      <c r="E4386">
        <v>1945</v>
      </c>
      <c r="F4386" s="6">
        <v>0.41666666666666669</v>
      </c>
      <c r="G4386">
        <v>-8.9380000000000006</v>
      </c>
      <c r="H4386">
        <v>42.634999999999998</v>
      </c>
      <c r="I4386" t="s">
        <v>126</v>
      </c>
      <c r="J4386" t="s">
        <v>6399</v>
      </c>
      <c r="K4386" t="s">
        <v>105</v>
      </c>
    </row>
    <row r="4387" spans="1:11" x14ac:dyDescent="0.3">
      <c r="A4387" t="s">
        <v>6400</v>
      </c>
      <c r="B4387" t="s">
        <v>53</v>
      </c>
      <c r="C4387">
        <v>13</v>
      </c>
      <c r="D4387">
        <v>6</v>
      </c>
      <c r="E4387">
        <v>1884</v>
      </c>
      <c r="F4387" s="6">
        <v>0.5</v>
      </c>
      <c r="G4387">
        <v>-2.351</v>
      </c>
      <c r="H4387">
        <v>48.856999999999999</v>
      </c>
      <c r="I4387" t="s">
        <v>150</v>
      </c>
      <c r="J4387" t="s">
        <v>155</v>
      </c>
      <c r="K4387" t="s">
        <v>105</v>
      </c>
    </row>
    <row r="4388" spans="1:11" x14ac:dyDescent="0.3">
      <c r="A4388" t="s">
        <v>6401</v>
      </c>
      <c r="B4388" t="s">
        <v>53</v>
      </c>
      <c r="C4388">
        <v>24</v>
      </c>
      <c r="D4388">
        <v>12</v>
      </c>
      <c r="E4388">
        <v>1905</v>
      </c>
      <c r="F4388" s="6">
        <v>0.47916666666666669</v>
      </c>
      <c r="G4388">
        <v>-6.8620000000000001</v>
      </c>
      <c r="H4388">
        <v>47.639000000000003</v>
      </c>
      <c r="I4388" t="s">
        <v>150</v>
      </c>
      <c r="J4388" t="s">
        <v>1154</v>
      </c>
      <c r="K4388" t="s">
        <v>105</v>
      </c>
    </row>
    <row r="4389" spans="1:11" x14ac:dyDescent="0.3">
      <c r="A4389" t="s">
        <v>6402</v>
      </c>
      <c r="B4389" t="s">
        <v>53</v>
      </c>
      <c r="C4389">
        <v>29</v>
      </c>
      <c r="D4389">
        <v>7</v>
      </c>
      <c r="E4389">
        <v>1809</v>
      </c>
      <c r="F4389" s="6">
        <v>4.1666666666666664E-2</v>
      </c>
      <c r="G4389">
        <v>-5.4660000000000002</v>
      </c>
      <c r="H4389">
        <v>47.814999999999998</v>
      </c>
      <c r="I4389" t="s">
        <v>150</v>
      </c>
      <c r="J4389" t="s">
        <v>6403</v>
      </c>
      <c r="K4389" t="s">
        <v>105</v>
      </c>
    </row>
    <row r="4390" spans="1:11" x14ac:dyDescent="0.3">
      <c r="A4390" t="s">
        <v>6404</v>
      </c>
      <c r="B4390" t="s">
        <v>53</v>
      </c>
      <c r="C4390">
        <v>2</v>
      </c>
      <c r="D4390">
        <v>5</v>
      </c>
      <c r="E4390">
        <v>1934</v>
      </c>
      <c r="F4390" s="6">
        <v>0.83333333333333337</v>
      </c>
      <c r="G4390">
        <v>-3.2250000000000001</v>
      </c>
      <c r="H4390">
        <v>51.209000000000003</v>
      </c>
      <c r="I4390" t="s">
        <v>126</v>
      </c>
      <c r="J4390" t="s">
        <v>201</v>
      </c>
      <c r="K4390" t="s">
        <v>105</v>
      </c>
    </row>
    <row r="4391" spans="1:11" x14ac:dyDescent="0.3">
      <c r="A4391" t="s">
        <v>6405</v>
      </c>
      <c r="B4391" t="s">
        <v>53</v>
      </c>
      <c r="C4391">
        <v>12</v>
      </c>
      <c r="D4391">
        <v>2</v>
      </c>
      <c r="E4391">
        <v>1904</v>
      </c>
      <c r="F4391" s="6">
        <v>0.8125</v>
      </c>
      <c r="G4391">
        <v>-3.5739999999999998</v>
      </c>
      <c r="H4391">
        <v>47.798000000000002</v>
      </c>
      <c r="I4391" t="s">
        <v>150</v>
      </c>
      <c r="J4391" t="s">
        <v>6021</v>
      </c>
      <c r="K4391" t="s">
        <v>105</v>
      </c>
    </row>
    <row r="4392" spans="1:11" x14ac:dyDescent="0.3">
      <c r="A4392" t="s">
        <v>6406</v>
      </c>
      <c r="B4392" t="s">
        <v>53</v>
      </c>
      <c r="C4392">
        <v>16</v>
      </c>
      <c r="D4392">
        <v>4</v>
      </c>
      <c r="E4392">
        <v>1970</v>
      </c>
      <c r="F4392" s="6">
        <v>0.80555555555555558</v>
      </c>
      <c r="G4392">
        <v>-16.872</v>
      </c>
      <c r="H4392">
        <v>41.125999999999998</v>
      </c>
      <c r="I4392" t="s">
        <v>126</v>
      </c>
      <c r="J4392" t="s">
        <v>3353</v>
      </c>
      <c r="K4392" t="s">
        <v>105</v>
      </c>
    </row>
    <row r="4393" spans="1:11" x14ac:dyDescent="0.3">
      <c r="A4393" t="s">
        <v>6407</v>
      </c>
      <c r="B4393" t="s">
        <v>53</v>
      </c>
      <c r="C4393">
        <v>4</v>
      </c>
      <c r="D4393">
        <v>9</v>
      </c>
      <c r="E4393">
        <v>1876</v>
      </c>
      <c r="F4393" s="6">
        <v>0.36458333333333331</v>
      </c>
      <c r="G4393">
        <v>-11.347</v>
      </c>
      <c r="H4393">
        <v>44.494</v>
      </c>
      <c r="I4393" t="s">
        <v>203</v>
      </c>
      <c r="J4393" t="s">
        <v>777</v>
      </c>
      <c r="K4393" t="s">
        <v>105</v>
      </c>
    </row>
    <row r="4394" spans="1:11" x14ac:dyDescent="0.3">
      <c r="A4394" t="s">
        <v>6408</v>
      </c>
      <c r="B4394" t="s">
        <v>53</v>
      </c>
      <c r="C4394">
        <v>16</v>
      </c>
      <c r="D4394">
        <v>5</v>
      </c>
      <c r="E4394">
        <v>1921</v>
      </c>
      <c r="F4394" s="6">
        <v>6.25E-2</v>
      </c>
      <c r="G4394">
        <v>-11.257</v>
      </c>
      <c r="H4394">
        <v>43.768999999999998</v>
      </c>
      <c r="I4394" t="s">
        <v>126</v>
      </c>
      <c r="J4394" t="s">
        <v>735</v>
      </c>
      <c r="K4394" t="s">
        <v>105</v>
      </c>
    </row>
    <row r="4395" spans="1:11" x14ac:dyDescent="0.3">
      <c r="A4395" t="s">
        <v>6409</v>
      </c>
      <c r="B4395" t="s">
        <v>53</v>
      </c>
      <c r="C4395">
        <v>3</v>
      </c>
      <c r="D4395">
        <v>12</v>
      </c>
      <c r="E4395">
        <v>1881</v>
      </c>
      <c r="F4395" s="6">
        <v>0.47916666666666669</v>
      </c>
      <c r="G4395">
        <v>-13.016</v>
      </c>
      <c r="H4395">
        <v>41.688000000000002</v>
      </c>
      <c r="I4395" t="s">
        <v>203</v>
      </c>
      <c r="J4395" t="s">
        <v>6410</v>
      </c>
      <c r="K4395" t="s">
        <v>105</v>
      </c>
    </row>
    <row r="4396" spans="1:11" x14ac:dyDescent="0.3">
      <c r="A4396" t="s">
        <v>6411</v>
      </c>
      <c r="B4396" t="s">
        <v>53</v>
      </c>
      <c r="C4396">
        <v>6</v>
      </c>
      <c r="D4396">
        <v>5</v>
      </c>
      <c r="E4396">
        <v>1927</v>
      </c>
      <c r="F4396" s="6">
        <v>0.19791666666666666</v>
      </c>
      <c r="G4396">
        <v>-12.494</v>
      </c>
      <c r="H4396">
        <v>41.890999999999998</v>
      </c>
      <c r="I4396" t="s">
        <v>126</v>
      </c>
      <c r="J4396" t="s">
        <v>297</v>
      </c>
      <c r="K4396" t="s">
        <v>105</v>
      </c>
    </row>
    <row r="4397" spans="1:11" x14ac:dyDescent="0.3">
      <c r="A4397" t="s">
        <v>6412</v>
      </c>
      <c r="B4397" t="s">
        <v>53</v>
      </c>
      <c r="C4397">
        <v>10</v>
      </c>
      <c r="D4397">
        <v>5</v>
      </c>
      <c r="E4397">
        <v>1931</v>
      </c>
      <c r="F4397" s="6">
        <v>8.3333333333333329E-2</v>
      </c>
      <c r="G4397">
        <v>-12.242000000000001</v>
      </c>
      <c r="H4397">
        <v>45.665999999999997</v>
      </c>
      <c r="I4397" t="s">
        <v>126</v>
      </c>
      <c r="J4397" t="s">
        <v>765</v>
      </c>
      <c r="K4397" t="s">
        <v>105</v>
      </c>
    </row>
    <row r="4398" spans="1:11" x14ac:dyDescent="0.3">
      <c r="A4398" t="s">
        <v>6413</v>
      </c>
      <c r="B4398" t="s">
        <v>168</v>
      </c>
      <c r="C4398">
        <v>15</v>
      </c>
      <c r="D4398">
        <v>1</v>
      </c>
      <c r="E4398">
        <v>1914</v>
      </c>
      <c r="F4398" s="6">
        <v>0.66666666666666663</v>
      </c>
      <c r="G4398">
        <v>-3.6150000000000002</v>
      </c>
      <c r="H4398">
        <v>51.500999999999998</v>
      </c>
      <c r="I4398" t="s">
        <v>108</v>
      </c>
      <c r="J4398" t="s">
        <v>6414</v>
      </c>
      <c r="K4398" t="s">
        <v>105</v>
      </c>
    </row>
    <row r="4399" spans="1:11" x14ac:dyDescent="0.3">
      <c r="A4399" t="s">
        <v>6415</v>
      </c>
      <c r="B4399" t="s">
        <v>53</v>
      </c>
      <c r="C4399">
        <v>31</v>
      </c>
      <c r="D4399">
        <v>12</v>
      </c>
      <c r="E4399">
        <v>1928</v>
      </c>
      <c r="F4399" s="6">
        <v>0.62152777777777779</v>
      </c>
      <c r="G4399">
        <v>97.677000000000007</v>
      </c>
      <c r="H4399">
        <v>30.632999999999999</v>
      </c>
      <c r="I4399" t="s">
        <v>104</v>
      </c>
      <c r="J4399" t="s">
        <v>6416</v>
      </c>
      <c r="K4399" t="s">
        <v>105</v>
      </c>
    </row>
    <row r="4400" spans="1:11" x14ac:dyDescent="0.3">
      <c r="A4400" t="s">
        <v>6417</v>
      </c>
      <c r="B4400" t="s">
        <v>53</v>
      </c>
      <c r="C4400">
        <v>15</v>
      </c>
      <c r="D4400">
        <v>1</v>
      </c>
      <c r="E4400">
        <v>1900</v>
      </c>
      <c r="F4400" s="6">
        <v>0.33333333333333331</v>
      </c>
      <c r="G4400">
        <v>-11.183999999999999</v>
      </c>
      <c r="H4400">
        <v>48.735999999999997</v>
      </c>
      <c r="I4400" t="s">
        <v>126</v>
      </c>
      <c r="J4400" t="s">
        <v>6418</v>
      </c>
      <c r="K4400" t="s">
        <v>105</v>
      </c>
    </row>
    <row r="4401" spans="1:11" x14ac:dyDescent="0.3">
      <c r="A4401" t="s">
        <v>6419</v>
      </c>
      <c r="B4401" t="s">
        <v>53</v>
      </c>
      <c r="C4401">
        <v>6</v>
      </c>
      <c r="D4401">
        <v>5</v>
      </c>
      <c r="E4401">
        <v>1874</v>
      </c>
      <c r="F4401" s="6">
        <v>0.27083333333333331</v>
      </c>
      <c r="G4401">
        <v>-8.4039999999999999</v>
      </c>
      <c r="H4401">
        <v>49.008000000000003</v>
      </c>
      <c r="I4401" t="s">
        <v>208</v>
      </c>
      <c r="J4401" t="s">
        <v>980</v>
      </c>
      <c r="K4401" t="s">
        <v>105</v>
      </c>
    </row>
    <row r="4402" spans="1:11" x14ac:dyDescent="0.3">
      <c r="A4402" t="s">
        <v>6420</v>
      </c>
      <c r="B4402" t="s">
        <v>53</v>
      </c>
      <c r="C4402">
        <v>1</v>
      </c>
      <c r="D4402">
        <v>11</v>
      </c>
      <c r="E4402">
        <v>1902</v>
      </c>
      <c r="F4402" s="6">
        <v>0.41666666666666669</v>
      </c>
      <c r="G4402">
        <v>-8.952</v>
      </c>
      <c r="H4402">
        <v>49.963999999999999</v>
      </c>
      <c r="I4402" t="s">
        <v>126</v>
      </c>
      <c r="J4402" t="s">
        <v>6421</v>
      </c>
      <c r="K4402" t="s">
        <v>105</v>
      </c>
    </row>
    <row r="4403" spans="1:11" x14ac:dyDescent="0.3">
      <c r="A4403" t="s">
        <v>6422</v>
      </c>
      <c r="B4403" t="s">
        <v>53</v>
      </c>
      <c r="C4403">
        <v>20</v>
      </c>
      <c r="D4403">
        <v>8</v>
      </c>
      <c r="E4403">
        <v>1873</v>
      </c>
      <c r="F4403" s="6">
        <v>0.29166666666666669</v>
      </c>
      <c r="G4403">
        <v>-7.4989999999999997</v>
      </c>
      <c r="H4403">
        <v>51.186999999999998</v>
      </c>
      <c r="I4403" t="s">
        <v>208</v>
      </c>
      <c r="J4403" t="s">
        <v>6423</v>
      </c>
      <c r="K4403" t="s">
        <v>105</v>
      </c>
    </row>
    <row r="4404" spans="1:11" x14ac:dyDescent="0.3">
      <c r="A4404" t="s">
        <v>6424</v>
      </c>
      <c r="B4404" t="s">
        <v>53</v>
      </c>
      <c r="C4404">
        <v>6</v>
      </c>
      <c r="D4404">
        <v>9</v>
      </c>
      <c r="E4404">
        <v>1798</v>
      </c>
      <c r="F4404" s="6">
        <v>0.66666666666666663</v>
      </c>
      <c r="G4404">
        <v>-2.9980000000000002</v>
      </c>
      <c r="H4404">
        <v>50.768000000000001</v>
      </c>
      <c r="I4404" t="s">
        <v>147</v>
      </c>
      <c r="J4404" t="s">
        <v>6425</v>
      </c>
      <c r="K4404" t="s">
        <v>105</v>
      </c>
    </row>
    <row r="4405" spans="1:11" x14ac:dyDescent="0.3">
      <c r="A4405" t="s">
        <v>6426</v>
      </c>
      <c r="B4405" t="s">
        <v>53</v>
      </c>
      <c r="C4405">
        <v>5</v>
      </c>
      <c r="D4405">
        <v>2</v>
      </c>
      <c r="E4405">
        <v>1908</v>
      </c>
      <c r="F4405" s="6">
        <v>0.52083333333333337</v>
      </c>
      <c r="G4405">
        <v>-8.6790000000000003</v>
      </c>
      <c r="H4405">
        <v>50.110999999999997</v>
      </c>
      <c r="I4405" t="s">
        <v>126</v>
      </c>
      <c r="J4405" t="s">
        <v>1660</v>
      </c>
      <c r="K4405" t="s">
        <v>105</v>
      </c>
    </row>
    <row r="4406" spans="1:11" x14ac:dyDescent="0.3">
      <c r="A4406" t="s">
        <v>6427</v>
      </c>
      <c r="B4406" t="s">
        <v>53</v>
      </c>
      <c r="C4406">
        <v>12</v>
      </c>
      <c r="D4406">
        <v>11</v>
      </c>
      <c r="E4406">
        <v>1930</v>
      </c>
      <c r="F4406" s="6">
        <v>7.2916666666666671E-2</v>
      </c>
      <c r="G4406">
        <v>-118.24299999999999</v>
      </c>
      <c r="H4406">
        <v>34.052</v>
      </c>
      <c r="I4406" t="s">
        <v>137</v>
      </c>
      <c r="J4406" t="s">
        <v>536</v>
      </c>
      <c r="K4406" t="s">
        <v>105</v>
      </c>
    </row>
    <row r="4407" spans="1:11" x14ac:dyDescent="0.3">
      <c r="A4407" t="s">
        <v>6428</v>
      </c>
      <c r="B4407" t="s">
        <v>53</v>
      </c>
      <c r="C4407">
        <v>16</v>
      </c>
      <c r="D4407">
        <v>1</v>
      </c>
      <c r="E4407">
        <v>1849</v>
      </c>
      <c r="F4407" s="6">
        <v>0.625</v>
      </c>
      <c r="G4407">
        <v>-2.5750000000000002</v>
      </c>
      <c r="H4407">
        <v>48.863999999999997</v>
      </c>
      <c r="I4407" t="s">
        <v>150</v>
      </c>
      <c r="J4407" t="s">
        <v>6429</v>
      </c>
      <c r="K4407" t="s">
        <v>105</v>
      </c>
    </row>
    <row r="4408" spans="1:11" x14ac:dyDescent="0.3">
      <c r="A4408" t="s">
        <v>6430</v>
      </c>
      <c r="B4408" t="s">
        <v>53</v>
      </c>
      <c r="C4408">
        <v>2</v>
      </c>
      <c r="D4408">
        <v>12</v>
      </c>
      <c r="E4408">
        <v>1923</v>
      </c>
      <c r="F4408" s="6">
        <v>0.63749999999999996</v>
      </c>
      <c r="G4408">
        <v>-110.873</v>
      </c>
      <c r="H4408">
        <v>33.396000000000001</v>
      </c>
      <c r="I4408" t="s">
        <v>171</v>
      </c>
      <c r="J4408" t="s">
        <v>6431</v>
      </c>
      <c r="K4408" t="s">
        <v>105</v>
      </c>
    </row>
    <row r="4409" spans="1:11" x14ac:dyDescent="0.3">
      <c r="A4409" t="s">
        <v>6432</v>
      </c>
      <c r="B4409" t="s">
        <v>53</v>
      </c>
      <c r="C4409">
        <v>3</v>
      </c>
      <c r="D4409">
        <v>4</v>
      </c>
      <c r="E4409">
        <v>1866</v>
      </c>
      <c r="F4409" s="6">
        <v>0.3125</v>
      </c>
      <c r="G4409">
        <v>-2.294</v>
      </c>
      <c r="H4409">
        <v>49.893999999999998</v>
      </c>
      <c r="I4409" t="s">
        <v>150</v>
      </c>
      <c r="J4409" t="s">
        <v>1650</v>
      </c>
      <c r="K4409" t="s">
        <v>105</v>
      </c>
    </row>
    <row r="4410" spans="1:11" x14ac:dyDescent="0.3">
      <c r="A4410" t="s">
        <v>6433</v>
      </c>
      <c r="B4410" t="s">
        <v>168</v>
      </c>
      <c r="C4410">
        <v>23</v>
      </c>
      <c r="D4410">
        <v>7</v>
      </c>
      <c r="E4410">
        <v>1971</v>
      </c>
      <c r="F4410" s="6">
        <v>4.1666666666666664E-2</v>
      </c>
      <c r="G4410">
        <v>-120.97499999999999</v>
      </c>
      <c r="H4410">
        <v>14.582000000000001</v>
      </c>
      <c r="I4410" t="s">
        <v>326</v>
      </c>
      <c r="J4410" t="s">
        <v>327</v>
      </c>
      <c r="K4410" t="s">
        <v>105</v>
      </c>
    </row>
    <row r="4411" spans="1:11" x14ac:dyDescent="0.3">
      <c r="A4411" t="s">
        <v>6434</v>
      </c>
      <c r="B4411" t="s">
        <v>53</v>
      </c>
      <c r="C4411">
        <v>9</v>
      </c>
      <c r="D4411">
        <v>4</v>
      </c>
      <c r="E4411">
        <v>1950</v>
      </c>
      <c r="F4411" s="6">
        <v>0.37638888888888888</v>
      </c>
      <c r="G4411">
        <v>71.058999999999997</v>
      </c>
      <c r="H4411">
        <v>42.359000000000002</v>
      </c>
      <c r="I4411" t="s">
        <v>144</v>
      </c>
      <c r="J4411" t="s">
        <v>176</v>
      </c>
      <c r="K4411" t="s">
        <v>105</v>
      </c>
    </row>
    <row r="4412" spans="1:11" x14ac:dyDescent="0.3">
      <c r="A4412" t="s">
        <v>6435</v>
      </c>
      <c r="B4412" t="s">
        <v>53</v>
      </c>
      <c r="C4412">
        <v>5</v>
      </c>
      <c r="D4412">
        <v>3</v>
      </c>
      <c r="E4412">
        <v>1950</v>
      </c>
      <c r="F4412" s="6">
        <v>0.2638888888888889</v>
      </c>
      <c r="G4412">
        <v>-104.985</v>
      </c>
      <c r="H4412">
        <v>39.738</v>
      </c>
      <c r="I4412" t="s">
        <v>171</v>
      </c>
      <c r="J4412" t="s">
        <v>161</v>
      </c>
      <c r="K4412" t="s">
        <v>105</v>
      </c>
    </row>
    <row r="4413" spans="1:11" x14ac:dyDescent="0.3">
      <c r="A4413" t="s">
        <v>6436</v>
      </c>
      <c r="B4413" t="s">
        <v>53</v>
      </c>
      <c r="C4413">
        <v>19</v>
      </c>
      <c r="D4413">
        <v>6</v>
      </c>
      <c r="E4413">
        <v>1921</v>
      </c>
      <c r="F4413" s="6">
        <v>0.82291666666666663</v>
      </c>
      <c r="G4413">
        <v>-103.81699999999999</v>
      </c>
      <c r="H4413">
        <v>40.743000000000002</v>
      </c>
      <c r="I4413" t="s">
        <v>171</v>
      </c>
      <c r="J4413" t="s">
        <v>6437</v>
      </c>
      <c r="K4413" t="s">
        <v>105</v>
      </c>
    </row>
    <row r="4414" spans="1:11" x14ac:dyDescent="0.3">
      <c r="A4414" t="s">
        <v>6438</v>
      </c>
      <c r="B4414" t="s">
        <v>53</v>
      </c>
      <c r="C4414">
        <v>13</v>
      </c>
      <c r="D4414">
        <v>7</v>
      </c>
      <c r="E4414">
        <v>1879</v>
      </c>
      <c r="F4414" s="6">
        <v>8.3333333333333329E-2</v>
      </c>
      <c r="G4414">
        <v>-1.41</v>
      </c>
      <c r="H4414">
        <v>45.262999999999998</v>
      </c>
      <c r="I4414" t="s">
        <v>150</v>
      </c>
      <c r="J4414" t="s">
        <v>6439</v>
      </c>
      <c r="K4414" t="s">
        <v>105</v>
      </c>
    </row>
    <row r="4415" spans="1:11" x14ac:dyDescent="0.3">
      <c r="A4415" t="s">
        <v>6440</v>
      </c>
      <c r="B4415" t="s">
        <v>53</v>
      </c>
      <c r="C4415">
        <v>23</v>
      </c>
      <c r="D4415">
        <v>3</v>
      </c>
      <c r="E4415">
        <v>1844</v>
      </c>
      <c r="F4415" s="6">
        <v>4.1666666666666664E-2</v>
      </c>
      <c r="G4415">
        <v>-6.1820000000000004</v>
      </c>
      <c r="H4415">
        <v>48.691000000000003</v>
      </c>
      <c r="I4415" t="s">
        <v>150</v>
      </c>
      <c r="J4415" t="s">
        <v>2488</v>
      </c>
      <c r="K4415" t="s">
        <v>105</v>
      </c>
    </row>
    <row r="4416" spans="1:11" x14ac:dyDescent="0.3">
      <c r="A4416" t="s">
        <v>6441</v>
      </c>
      <c r="B4416" t="s">
        <v>53</v>
      </c>
      <c r="C4416">
        <v>5</v>
      </c>
      <c r="D4416">
        <v>8</v>
      </c>
      <c r="E4416">
        <v>1907</v>
      </c>
      <c r="F4416" s="6">
        <v>0.375</v>
      </c>
      <c r="G4416">
        <v>-2.351</v>
      </c>
      <c r="H4416">
        <v>48.856999999999999</v>
      </c>
      <c r="I4416" t="s">
        <v>150</v>
      </c>
      <c r="J4416" t="s">
        <v>155</v>
      </c>
      <c r="K4416" t="s">
        <v>105</v>
      </c>
    </row>
    <row r="4417" spans="1:11" x14ac:dyDescent="0.3">
      <c r="A4417" t="s">
        <v>6442</v>
      </c>
      <c r="B4417" t="s">
        <v>53</v>
      </c>
      <c r="C4417">
        <v>6</v>
      </c>
      <c r="D4417">
        <v>10</v>
      </c>
      <c r="E4417">
        <v>1921</v>
      </c>
      <c r="F4417" s="6">
        <v>9.375E-2</v>
      </c>
      <c r="G4417">
        <v>-118.24299999999999</v>
      </c>
      <c r="H4417">
        <v>34.052</v>
      </c>
      <c r="I4417" t="s">
        <v>137</v>
      </c>
      <c r="J4417" t="s">
        <v>536</v>
      </c>
      <c r="K4417" t="s">
        <v>105</v>
      </c>
    </row>
    <row r="4418" spans="1:11" x14ac:dyDescent="0.3">
      <c r="A4418" t="s">
        <v>6443</v>
      </c>
      <c r="B4418" t="s">
        <v>53</v>
      </c>
      <c r="C4418">
        <v>1</v>
      </c>
      <c r="D4418">
        <v>1</v>
      </c>
      <c r="E4418">
        <v>2000</v>
      </c>
      <c r="F4418" s="6">
        <v>0</v>
      </c>
      <c r="G4418">
        <v>-101</v>
      </c>
      <c r="H4418">
        <v>4.59</v>
      </c>
      <c r="I4418" t="s">
        <v>326</v>
      </c>
      <c r="J4418" t="s">
        <v>426</v>
      </c>
      <c r="K4418" t="s">
        <v>105</v>
      </c>
    </row>
    <row r="4419" spans="1:11" x14ac:dyDescent="0.3">
      <c r="A4419" t="s">
        <v>6444</v>
      </c>
      <c r="B4419" t="s">
        <v>53</v>
      </c>
      <c r="C4419">
        <v>22</v>
      </c>
      <c r="D4419">
        <v>9</v>
      </c>
      <c r="E4419">
        <v>1888</v>
      </c>
      <c r="F4419" s="6">
        <v>0.16041666666666668</v>
      </c>
      <c r="G4419">
        <v>-3.3879999999999999</v>
      </c>
      <c r="H4419">
        <v>45.756</v>
      </c>
      <c r="I4419" t="s">
        <v>150</v>
      </c>
      <c r="J4419" t="s">
        <v>6445</v>
      </c>
      <c r="K4419" t="s">
        <v>105</v>
      </c>
    </row>
    <row r="4420" spans="1:11" x14ac:dyDescent="0.3">
      <c r="A4420" t="s">
        <v>6446</v>
      </c>
      <c r="B4420" t="s">
        <v>53</v>
      </c>
      <c r="C4420">
        <v>1</v>
      </c>
      <c r="D4420">
        <v>12</v>
      </c>
      <c r="E4420">
        <v>1800</v>
      </c>
      <c r="F4420" s="6">
        <v>0.54166666666666663</v>
      </c>
      <c r="G4420">
        <v>-2.351</v>
      </c>
      <c r="H4420">
        <v>48.856999999999999</v>
      </c>
      <c r="I4420" t="s">
        <v>150</v>
      </c>
      <c r="J4420" t="s">
        <v>155</v>
      </c>
      <c r="K4420" t="s">
        <v>105</v>
      </c>
    </row>
    <row r="4421" spans="1:11" x14ac:dyDescent="0.3">
      <c r="A4421" t="s">
        <v>6447</v>
      </c>
      <c r="B4421" t="s">
        <v>53</v>
      </c>
      <c r="C4421">
        <v>29</v>
      </c>
      <c r="D4421">
        <v>3</v>
      </c>
      <c r="E4421">
        <v>1916</v>
      </c>
      <c r="F4421" s="6">
        <v>0.16666666666666666</v>
      </c>
      <c r="G4421">
        <v>94.409000000000006</v>
      </c>
      <c r="H4421">
        <v>45.311999999999998</v>
      </c>
      <c r="I4421" t="s">
        <v>104</v>
      </c>
      <c r="J4421" t="s">
        <v>6448</v>
      </c>
      <c r="K4421" t="s">
        <v>105</v>
      </c>
    </row>
    <row r="4422" spans="1:11" x14ac:dyDescent="0.3">
      <c r="A4422" t="s">
        <v>6449</v>
      </c>
      <c r="B4422" t="s">
        <v>53</v>
      </c>
      <c r="C4422">
        <v>19</v>
      </c>
      <c r="D4422">
        <v>9</v>
      </c>
      <c r="E4422">
        <v>1964</v>
      </c>
      <c r="F4422" s="6">
        <v>0.60763888888888884</v>
      </c>
      <c r="G4422">
        <v>70.983999999999995</v>
      </c>
      <c r="H4422">
        <v>42.377000000000002</v>
      </c>
      <c r="I4422" t="s">
        <v>106</v>
      </c>
      <c r="J4422" t="s">
        <v>4421</v>
      </c>
      <c r="K4422" t="s">
        <v>105</v>
      </c>
    </row>
    <row r="4423" spans="1:11" x14ac:dyDescent="0.3">
      <c r="A4423" t="s">
        <v>6450</v>
      </c>
      <c r="B4423" t="s">
        <v>53</v>
      </c>
      <c r="C4423">
        <v>10</v>
      </c>
      <c r="D4423">
        <v>8</v>
      </c>
      <c r="E4423">
        <v>1918</v>
      </c>
      <c r="F4423" s="6">
        <v>0.5</v>
      </c>
      <c r="G4423">
        <v>-118.181</v>
      </c>
      <c r="H4423">
        <v>33.771999999999998</v>
      </c>
      <c r="I4423" t="s">
        <v>171</v>
      </c>
      <c r="J4423" t="s">
        <v>2285</v>
      </c>
      <c r="K4423" t="s">
        <v>105</v>
      </c>
    </row>
    <row r="4424" spans="1:11" x14ac:dyDescent="0.3">
      <c r="A4424" t="s">
        <v>6451</v>
      </c>
      <c r="B4424" t="s">
        <v>53</v>
      </c>
      <c r="C4424">
        <v>4</v>
      </c>
      <c r="D4424">
        <v>9</v>
      </c>
      <c r="E4424">
        <v>1919</v>
      </c>
      <c r="F4424" s="6">
        <v>0.47916666666666669</v>
      </c>
      <c r="G4424">
        <v>87.632000000000005</v>
      </c>
      <c r="H4424">
        <v>41.883000000000003</v>
      </c>
      <c r="I4424" t="s">
        <v>144</v>
      </c>
      <c r="J4424" t="s">
        <v>226</v>
      </c>
      <c r="K4424" t="s">
        <v>105</v>
      </c>
    </row>
    <row r="4425" spans="1:11" x14ac:dyDescent="0.3">
      <c r="A4425" t="s">
        <v>6452</v>
      </c>
      <c r="B4425" t="s">
        <v>53</v>
      </c>
      <c r="C4425">
        <v>17</v>
      </c>
      <c r="D4425">
        <v>4</v>
      </c>
      <c r="E4425">
        <v>1926</v>
      </c>
      <c r="F4425" s="6">
        <v>0.79166666666666663</v>
      </c>
      <c r="G4425">
        <v>86.134</v>
      </c>
      <c r="H4425">
        <v>36.097999999999999</v>
      </c>
      <c r="I4425" t="s">
        <v>104</v>
      </c>
      <c r="J4425" t="s">
        <v>6453</v>
      </c>
      <c r="K4425" t="s">
        <v>105</v>
      </c>
    </row>
    <row r="4426" spans="1:11" x14ac:dyDescent="0.3">
      <c r="A4426" t="s">
        <v>6454</v>
      </c>
      <c r="B4426" t="s">
        <v>53</v>
      </c>
      <c r="C4426">
        <v>14</v>
      </c>
      <c r="D4426">
        <v>6</v>
      </c>
      <c r="E4426">
        <v>1902</v>
      </c>
      <c r="F4426" s="6">
        <v>0.20208333333333334</v>
      </c>
      <c r="G4426">
        <v>-2.7549999999999999</v>
      </c>
      <c r="H4426">
        <v>42.631999999999998</v>
      </c>
      <c r="I4426" t="s">
        <v>150</v>
      </c>
      <c r="J4426" t="s">
        <v>6455</v>
      </c>
      <c r="K4426" t="s">
        <v>105</v>
      </c>
    </row>
    <row r="4427" spans="1:11" x14ac:dyDescent="0.3">
      <c r="A4427" t="s">
        <v>6456</v>
      </c>
      <c r="B4427" t="s">
        <v>53</v>
      </c>
      <c r="C4427">
        <v>28</v>
      </c>
      <c r="D4427">
        <v>5</v>
      </c>
      <c r="E4427">
        <v>1963</v>
      </c>
      <c r="F4427" s="6">
        <v>0.47708333333333336</v>
      </c>
      <c r="G4427">
        <v>72.673000000000002</v>
      </c>
      <c r="H4427">
        <v>41.765999999999998</v>
      </c>
      <c r="I4427" t="s">
        <v>106</v>
      </c>
      <c r="J4427" t="s">
        <v>1915</v>
      </c>
      <c r="K4427" t="s">
        <v>105</v>
      </c>
    </row>
    <row r="4428" spans="1:11" x14ac:dyDescent="0.3">
      <c r="A4428" t="s">
        <v>6457</v>
      </c>
      <c r="B4428" t="s">
        <v>53</v>
      </c>
      <c r="C4428">
        <v>28</v>
      </c>
      <c r="D4428">
        <v>4</v>
      </c>
      <c r="E4428">
        <v>1928</v>
      </c>
      <c r="F4428" s="6">
        <v>0.49722222222222223</v>
      </c>
      <c r="G4428">
        <v>-118.24299999999999</v>
      </c>
      <c r="H4428">
        <v>34.052</v>
      </c>
      <c r="I4428" t="s">
        <v>137</v>
      </c>
      <c r="J4428" t="s">
        <v>536</v>
      </c>
      <c r="K4428" t="s">
        <v>105</v>
      </c>
    </row>
    <row r="4429" spans="1:11" x14ac:dyDescent="0.3">
      <c r="A4429" t="s">
        <v>6458</v>
      </c>
      <c r="B4429" t="s">
        <v>53</v>
      </c>
      <c r="C4429">
        <v>16</v>
      </c>
      <c r="D4429">
        <v>7</v>
      </c>
      <c r="E4429">
        <v>1858</v>
      </c>
      <c r="F4429" s="6">
        <v>0.20833333333333334</v>
      </c>
      <c r="G4429">
        <v>-5.5720000000000001</v>
      </c>
      <c r="H4429">
        <v>50.643999999999998</v>
      </c>
      <c r="I4429" t="s">
        <v>147</v>
      </c>
      <c r="J4429" t="s">
        <v>622</v>
      </c>
      <c r="K4429" t="s">
        <v>105</v>
      </c>
    </row>
    <row r="4430" spans="1:11" x14ac:dyDescent="0.3">
      <c r="A4430" t="s">
        <v>6459</v>
      </c>
      <c r="B4430" t="s">
        <v>53</v>
      </c>
      <c r="C4430">
        <v>4</v>
      </c>
      <c r="D4430">
        <v>10</v>
      </c>
      <c r="E4430">
        <v>1864</v>
      </c>
      <c r="F4430" s="6">
        <v>0.39583333333333331</v>
      </c>
      <c r="G4430">
        <v>4.2569999999999997</v>
      </c>
      <c r="H4430">
        <v>55.866</v>
      </c>
      <c r="I4430" t="s">
        <v>108</v>
      </c>
      <c r="J4430" t="s">
        <v>211</v>
      </c>
      <c r="K4430" t="s">
        <v>105</v>
      </c>
    </row>
    <row r="4431" spans="1:11" x14ac:dyDescent="0.3">
      <c r="A4431" t="s">
        <v>6460</v>
      </c>
      <c r="B4431" t="s">
        <v>168</v>
      </c>
      <c r="C4431">
        <v>12</v>
      </c>
      <c r="D4431">
        <v>5</v>
      </c>
      <c r="E4431">
        <v>1825</v>
      </c>
      <c r="F4431" s="6">
        <v>0.54166666666666663</v>
      </c>
      <c r="G4431">
        <v>-10.944000000000001</v>
      </c>
      <c r="H4431">
        <v>50.838000000000001</v>
      </c>
      <c r="I4431" t="s">
        <v>208</v>
      </c>
      <c r="J4431" t="s">
        <v>6461</v>
      </c>
      <c r="K4431" t="s">
        <v>105</v>
      </c>
    </row>
    <row r="4432" spans="1:11" x14ac:dyDescent="0.3">
      <c r="A4432" t="s">
        <v>6462</v>
      </c>
      <c r="B4432" t="s">
        <v>53</v>
      </c>
      <c r="C4432">
        <v>21</v>
      </c>
      <c r="D4432">
        <v>7</v>
      </c>
      <c r="E4432">
        <v>1921</v>
      </c>
      <c r="F4432" s="6">
        <v>0.79166666666666663</v>
      </c>
      <c r="G4432">
        <v>-13.435</v>
      </c>
      <c r="H4432">
        <v>46.091000000000001</v>
      </c>
      <c r="I4432" t="s">
        <v>126</v>
      </c>
      <c r="J4432" t="s">
        <v>6463</v>
      </c>
      <c r="K4432" t="s">
        <v>105</v>
      </c>
    </row>
    <row r="4433" spans="1:11" x14ac:dyDescent="0.3">
      <c r="A4433" t="s">
        <v>6464</v>
      </c>
      <c r="B4433" t="s">
        <v>53</v>
      </c>
      <c r="C4433">
        <v>9</v>
      </c>
      <c r="D4433">
        <v>5</v>
      </c>
      <c r="E4433">
        <v>1909</v>
      </c>
      <c r="F4433" s="6">
        <v>0.55555555555555558</v>
      </c>
      <c r="G4433">
        <v>-12.861000000000001</v>
      </c>
      <c r="H4433">
        <v>42.402999999999999</v>
      </c>
      <c r="I4433" t="s">
        <v>126</v>
      </c>
      <c r="J4433" t="s">
        <v>6465</v>
      </c>
      <c r="K4433" t="s">
        <v>105</v>
      </c>
    </row>
    <row r="4434" spans="1:11" x14ac:dyDescent="0.3">
      <c r="A4434" t="s">
        <v>6466</v>
      </c>
      <c r="B4434" t="s">
        <v>53</v>
      </c>
      <c r="C4434">
        <v>18</v>
      </c>
      <c r="D4434">
        <v>2</v>
      </c>
      <c r="E4434">
        <v>1914</v>
      </c>
      <c r="F4434" s="6">
        <v>0.625</v>
      </c>
      <c r="G4434">
        <v>-10.33</v>
      </c>
      <c r="H4434">
        <v>44.808</v>
      </c>
      <c r="I4434" t="s">
        <v>126</v>
      </c>
      <c r="J4434" t="s">
        <v>360</v>
      </c>
      <c r="K4434" t="s">
        <v>105</v>
      </c>
    </row>
    <row r="4435" spans="1:11" x14ac:dyDescent="0.3">
      <c r="A4435" t="s">
        <v>6467</v>
      </c>
      <c r="B4435" t="s">
        <v>53</v>
      </c>
      <c r="C4435">
        <v>10</v>
      </c>
      <c r="D4435">
        <v>12</v>
      </c>
      <c r="E4435">
        <v>1896</v>
      </c>
      <c r="F4435" s="6">
        <v>0.95833333333333337</v>
      </c>
      <c r="G4435">
        <v>-8.9339999999999993</v>
      </c>
      <c r="H4435">
        <v>44.406999999999996</v>
      </c>
      <c r="I4435" t="s">
        <v>126</v>
      </c>
      <c r="J4435" t="s">
        <v>247</v>
      </c>
      <c r="K4435" t="s">
        <v>105</v>
      </c>
    </row>
    <row r="4436" spans="1:11" x14ac:dyDescent="0.3">
      <c r="A4436" t="s">
        <v>6468</v>
      </c>
      <c r="B4436" t="s">
        <v>53</v>
      </c>
      <c r="C4436">
        <v>16</v>
      </c>
      <c r="D4436">
        <v>3</v>
      </c>
      <c r="E4436">
        <v>1861</v>
      </c>
      <c r="F4436" s="6">
        <v>0.5</v>
      </c>
      <c r="G4436">
        <v>-6.0810000000000004</v>
      </c>
      <c r="H4436">
        <v>50.774999999999999</v>
      </c>
      <c r="I4436" t="s">
        <v>208</v>
      </c>
      <c r="J4436" t="s">
        <v>986</v>
      </c>
      <c r="K4436" t="s">
        <v>105</v>
      </c>
    </row>
    <row r="4437" spans="1:11" x14ac:dyDescent="0.3">
      <c r="A4437" t="s">
        <v>6469</v>
      </c>
      <c r="B4437" t="s">
        <v>53</v>
      </c>
      <c r="C4437">
        <v>7</v>
      </c>
      <c r="D4437">
        <v>8</v>
      </c>
      <c r="E4437">
        <v>1821</v>
      </c>
      <c r="F4437" s="6">
        <v>0.25</v>
      </c>
      <c r="G4437">
        <v>-2.351</v>
      </c>
      <c r="H4437">
        <v>48.856999999999999</v>
      </c>
      <c r="I4437" t="s">
        <v>150</v>
      </c>
      <c r="J4437" t="s">
        <v>155</v>
      </c>
      <c r="K4437" t="s">
        <v>105</v>
      </c>
    </row>
    <row r="4438" spans="1:11" x14ac:dyDescent="0.3">
      <c r="A4438" t="s">
        <v>6469</v>
      </c>
      <c r="B4438" t="s">
        <v>53</v>
      </c>
      <c r="C4438">
        <v>16</v>
      </c>
      <c r="D4438">
        <v>12</v>
      </c>
      <c r="E4438">
        <v>1859</v>
      </c>
      <c r="F4438" s="6">
        <v>0.29166666666666669</v>
      </c>
      <c r="G4438">
        <v>-4.0330000000000004</v>
      </c>
      <c r="H4438">
        <v>49.256999999999998</v>
      </c>
      <c r="I4438" t="s">
        <v>150</v>
      </c>
      <c r="J4438" t="s">
        <v>572</v>
      </c>
      <c r="K4438" t="s">
        <v>105</v>
      </c>
    </row>
    <row r="4439" spans="1:11" x14ac:dyDescent="0.3">
      <c r="A4439" t="s">
        <v>6470</v>
      </c>
      <c r="B4439" t="s">
        <v>53</v>
      </c>
      <c r="C4439">
        <v>2</v>
      </c>
      <c r="D4439">
        <v>12</v>
      </c>
      <c r="E4439">
        <v>1857</v>
      </c>
      <c r="F4439" s="6">
        <v>0.75</v>
      </c>
      <c r="G4439">
        <v>0.24199999999999999</v>
      </c>
      <c r="H4439">
        <v>44.917999999999999</v>
      </c>
      <c r="I4439" t="s">
        <v>150</v>
      </c>
      <c r="J4439" t="s">
        <v>4037</v>
      </c>
      <c r="K4439" t="s">
        <v>105</v>
      </c>
    </row>
    <row r="4440" spans="1:11" x14ac:dyDescent="0.3">
      <c r="A4440" t="s">
        <v>6471</v>
      </c>
      <c r="B4440" t="s">
        <v>53</v>
      </c>
      <c r="C4440">
        <v>18</v>
      </c>
      <c r="D4440">
        <v>8</v>
      </c>
      <c r="E4440">
        <v>1905</v>
      </c>
      <c r="F4440" s="6">
        <v>0.41666666666666669</v>
      </c>
      <c r="G4440">
        <v>-5.931</v>
      </c>
      <c r="H4440">
        <v>43.125</v>
      </c>
      <c r="I4440" t="s">
        <v>150</v>
      </c>
      <c r="J4440" t="s">
        <v>1735</v>
      </c>
      <c r="K4440" t="s">
        <v>105</v>
      </c>
    </row>
    <row r="4441" spans="1:11" x14ac:dyDescent="0.3">
      <c r="A4441" t="s">
        <v>6472</v>
      </c>
      <c r="B4441" t="s">
        <v>53</v>
      </c>
      <c r="C4441">
        <v>7</v>
      </c>
      <c r="D4441">
        <v>12</v>
      </c>
      <c r="E4441">
        <v>1824</v>
      </c>
      <c r="F4441" s="6">
        <v>0.20833333333333334</v>
      </c>
      <c r="G4441">
        <v>-0.23300000000000001</v>
      </c>
      <c r="H4441">
        <v>49.42</v>
      </c>
      <c r="I4441" t="s">
        <v>150</v>
      </c>
      <c r="J4441" t="s">
        <v>643</v>
      </c>
      <c r="K4441" t="s">
        <v>105</v>
      </c>
    </row>
    <row r="4442" spans="1:11" x14ac:dyDescent="0.3">
      <c r="A4442" t="s">
        <v>6473</v>
      </c>
      <c r="B4442" t="s">
        <v>53</v>
      </c>
      <c r="C4442">
        <v>8</v>
      </c>
      <c r="D4442">
        <v>1</v>
      </c>
      <c r="E4442">
        <v>1901</v>
      </c>
      <c r="F4442" s="6">
        <v>0.6875</v>
      </c>
      <c r="G4442">
        <v>-1.615</v>
      </c>
      <c r="H4442">
        <v>50.725999999999999</v>
      </c>
      <c r="I4442" t="s">
        <v>150</v>
      </c>
      <c r="J4442" t="s">
        <v>2180</v>
      </c>
      <c r="K4442" t="s">
        <v>105</v>
      </c>
    </row>
    <row r="4443" spans="1:11" x14ac:dyDescent="0.3">
      <c r="A4443" t="s">
        <v>6474</v>
      </c>
      <c r="B4443" t="s">
        <v>53</v>
      </c>
      <c r="C4443">
        <v>28</v>
      </c>
      <c r="D4443">
        <v>2</v>
      </c>
      <c r="E4443">
        <v>1836</v>
      </c>
      <c r="F4443" s="6">
        <v>0.83333333333333337</v>
      </c>
      <c r="G4443">
        <v>-6.5049999999999999</v>
      </c>
      <c r="H4443">
        <v>45.38</v>
      </c>
      <c r="I4443" t="s">
        <v>150</v>
      </c>
      <c r="J4443" t="s">
        <v>6475</v>
      </c>
      <c r="K4443" t="s">
        <v>105</v>
      </c>
    </row>
    <row r="4444" spans="1:11" x14ac:dyDescent="0.3">
      <c r="A4444" t="s">
        <v>6476</v>
      </c>
      <c r="B4444" t="s">
        <v>53</v>
      </c>
      <c r="C4444">
        <v>16</v>
      </c>
      <c r="D4444">
        <v>2</v>
      </c>
      <c r="E4444">
        <v>1929</v>
      </c>
      <c r="F4444" s="6">
        <v>0.375</v>
      </c>
      <c r="G4444">
        <v>-3.9489999999999998</v>
      </c>
      <c r="H4444">
        <v>50.453000000000003</v>
      </c>
      <c r="I4444" t="s">
        <v>108</v>
      </c>
      <c r="J4444" t="s">
        <v>3765</v>
      </c>
      <c r="K4444" t="s">
        <v>105</v>
      </c>
    </row>
    <row r="4445" spans="1:11" x14ac:dyDescent="0.3">
      <c r="A4445" t="s">
        <v>6477</v>
      </c>
      <c r="B4445" t="s">
        <v>53</v>
      </c>
      <c r="C4445">
        <v>24</v>
      </c>
      <c r="D4445">
        <v>10</v>
      </c>
      <c r="E4445">
        <v>1820</v>
      </c>
      <c r="F4445" s="6">
        <v>0.20833333333333334</v>
      </c>
      <c r="G4445">
        <v>1.153</v>
      </c>
      <c r="H4445">
        <v>46.158000000000001</v>
      </c>
      <c r="I4445" t="s">
        <v>150</v>
      </c>
      <c r="J4445" t="s">
        <v>2164</v>
      </c>
      <c r="K4445" t="s">
        <v>105</v>
      </c>
    </row>
    <row r="4446" spans="1:11" x14ac:dyDescent="0.3">
      <c r="A4446" t="s">
        <v>6478</v>
      </c>
      <c r="B4446" t="s">
        <v>53</v>
      </c>
      <c r="C4446">
        <v>8</v>
      </c>
      <c r="D4446">
        <v>2</v>
      </c>
      <c r="E4446">
        <v>1907</v>
      </c>
      <c r="F4446" s="6">
        <v>0.875</v>
      </c>
      <c r="G4446">
        <v>-4.0330000000000004</v>
      </c>
      <c r="H4446">
        <v>49.256999999999998</v>
      </c>
      <c r="I4446" t="s">
        <v>150</v>
      </c>
      <c r="J4446" t="s">
        <v>572</v>
      </c>
      <c r="K4446" t="s">
        <v>105</v>
      </c>
    </row>
    <row r="4447" spans="1:11" x14ac:dyDescent="0.3">
      <c r="A4447" t="s">
        <v>6479</v>
      </c>
      <c r="B4447" t="s">
        <v>53</v>
      </c>
      <c r="C4447">
        <v>5</v>
      </c>
      <c r="D4447">
        <v>6</v>
      </c>
      <c r="E4447">
        <v>1815</v>
      </c>
      <c r="F4447" s="6">
        <v>0.83333333333333337</v>
      </c>
      <c r="G4447">
        <v>-2.351</v>
      </c>
      <c r="H4447">
        <v>48.856999999999999</v>
      </c>
      <c r="I4447" t="s">
        <v>150</v>
      </c>
      <c r="J4447" t="s">
        <v>155</v>
      </c>
      <c r="K4447" t="s">
        <v>105</v>
      </c>
    </row>
    <row r="4448" spans="1:11" x14ac:dyDescent="0.3">
      <c r="A4448" t="s">
        <v>6480</v>
      </c>
      <c r="B4448" t="s">
        <v>53</v>
      </c>
      <c r="C4448">
        <v>8</v>
      </c>
      <c r="D4448">
        <v>8</v>
      </c>
      <c r="E4448">
        <v>1910</v>
      </c>
      <c r="F4448" s="6">
        <v>0.5</v>
      </c>
      <c r="G4448">
        <v>-3.16</v>
      </c>
      <c r="H4448">
        <v>50.722999999999999</v>
      </c>
      <c r="I4448" t="s">
        <v>150</v>
      </c>
      <c r="J4448" t="s">
        <v>2982</v>
      </c>
      <c r="K4448" t="s">
        <v>105</v>
      </c>
    </row>
    <row r="4449" spans="1:11" x14ac:dyDescent="0.3">
      <c r="A4449" t="s">
        <v>6481</v>
      </c>
      <c r="B4449" t="s">
        <v>53</v>
      </c>
      <c r="C4449">
        <v>23</v>
      </c>
      <c r="D4449">
        <v>9</v>
      </c>
      <c r="E4449">
        <v>1936</v>
      </c>
      <c r="F4449" s="6">
        <v>0.5</v>
      </c>
      <c r="G4449">
        <v>-5.3739999999999997</v>
      </c>
      <c r="H4449">
        <v>43.295000000000002</v>
      </c>
      <c r="I4449" t="s">
        <v>126</v>
      </c>
      <c r="J4449" t="s">
        <v>267</v>
      </c>
      <c r="K4449" t="s">
        <v>105</v>
      </c>
    </row>
    <row r="4450" spans="1:11" x14ac:dyDescent="0.3">
      <c r="A4450" t="s">
        <v>6482</v>
      </c>
      <c r="B4450" t="s">
        <v>53</v>
      </c>
      <c r="C4450">
        <v>26</v>
      </c>
      <c r="D4450">
        <v>1</v>
      </c>
      <c r="E4450">
        <v>1804</v>
      </c>
      <c r="F4450" s="6">
        <v>0.79166666666666663</v>
      </c>
      <c r="G4450">
        <v>-2.351</v>
      </c>
      <c r="H4450">
        <v>48.856999999999999</v>
      </c>
      <c r="I4450" t="s">
        <v>150</v>
      </c>
      <c r="J4450" t="s">
        <v>155</v>
      </c>
      <c r="K4450" t="s">
        <v>105</v>
      </c>
    </row>
    <row r="4451" spans="1:11" x14ac:dyDescent="0.3">
      <c r="A4451" t="s">
        <v>6483</v>
      </c>
      <c r="B4451" t="s">
        <v>53</v>
      </c>
      <c r="C4451">
        <v>27</v>
      </c>
      <c r="D4451">
        <v>1</v>
      </c>
      <c r="E4451">
        <v>1814</v>
      </c>
      <c r="F4451" s="6">
        <v>0.875</v>
      </c>
      <c r="G4451">
        <v>-2.351</v>
      </c>
      <c r="H4451">
        <v>48.856999999999999</v>
      </c>
      <c r="I4451" t="s">
        <v>150</v>
      </c>
      <c r="J4451" t="s">
        <v>155</v>
      </c>
      <c r="K4451" t="s">
        <v>105</v>
      </c>
    </row>
    <row r="4452" spans="1:11" x14ac:dyDescent="0.3">
      <c r="A4452" t="s">
        <v>6484</v>
      </c>
      <c r="B4452" t="s">
        <v>53</v>
      </c>
      <c r="C4452">
        <v>25</v>
      </c>
      <c r="D4452">
        <v>2</v>
      </c>
      <c r="E4452">
        <v>1848</v>
      </c>
      <c r="F4452" s="6">
        <v>0.125</v>
      </c>
      <c r="G4452">
        <v>-7.266</v>
      </c>
      <c r="H4452">
        <v>43.703000000000003</v>
      </c>
      <c r="I4452" t="s">
        <v>150</v>
      </c>
      <c r="J4452" t="s">
        <v>575</v>
      </c>
      <c r="K4452" t="s">
        <v>105</v>
      </c>
    </row>
    <row r="4453" spans="1:11" x14ac:dyDescent="0.3">
      <c r="A4453" t="s">
        <v>6485</v>
      </c>
      <c r="B4453" t="s">
        <v>168</v>
      </c>
      <c r="C4453">
        <v>16</v>
      </c>
      <c r="D4453">
        <v>2</v>
      </c>
      <c r="E4453">
        <v>1896</v>
      </c>
      <c r="F4453" s="6">
        <v>0.79166666666666663</v>
      </c>
      <c r="G4453">
        <v>62.848999999999997</v>
      </c>
      <c r="H4453">
        <v>17.895</v>
      </c>
      <c r="I4453" t="s">
        <v>6486</v>
      </c>
      <c r="J4453" t="s">
        <v>6487</v>
      </c>
      <c r="K4453" t="s">
        <v>105</v>
      </c>
    </row>
    <row r="4454" spans="1:11" x14ac:dyDescent="0.3">
      <c r="A4454" t="s">
        <v>6488</v>
      </c>
      <c r="B4454" t="s">
        <v>168</v>
      </c>
      <c r="C4454">
        <v>6</v>
      </c>
      <c r="D4454">
        <v>12</v>
      </c>
      <c r="E4454">
        <v>1900</v>
      </c>
      <c r="F4454" s="6">
        <v>0.29166666666666669</v>
      </c>
      <c r="G4454">
        <v>-4.8390000000000004</v>
      </c>
      <c r="H4454">
        <v>45.877000000000002</v>
      </c>
      <c r="I4454" t="s">
        <v>150</v>
      </c>
      <c r="J4454" t="s">
        <v>6489</v>
      </c>
      <c r="K4454" t="s">
        <v>105</v>
      </c>
    </row>
    <row r="4455" spans="1:11" x14ac:dyDescent="0.3">
      <c r="A4455" t="s">
        <v>6490</v>
      </c>
      <c r="B4455" t="s">
        <v>168</v>
      </c>
      <c r="C4455">
        <v>20</v>
      </c>
      <c r="D4455">
        <v>1</v>
      </c>
      <c r="E4455">
        <v>1854</v>
      </c>
      <c r="F4455" s="6">
        <v>0.79166666666666663</v>
      </c>
      <c r="G4455">
        <v>-16.079000000000001</v>
      </c>
      <c r="H4455">
        <v>41.085000000000001</v>
      </c>
      <c r="I4455" t="s">
        <v>203</v>
      </c>
      <c r="J4455" t="s">
        <v>6491</v>
      </c>
      <c r="K4455" t="s">
        <v>105</v>
      </c>
    </row>
    <row r="4456" spans="1:11" x14ac:dyDescent="0.3">
      <c r="A4456" t="s">
        <v>6492</v>
      </c>
      <c r="B4456" t="s">
        <v>53</v>
      </c>
      <c r="C4456">
        <v>9</v>
      </c>
      <c r="D4456">
        <v>2</v>
      </c>
      <c r="E4456">
        <v>1921</v>
      </c>
      <c r="F4456" s="6">
        <v>0.41666666666666669</v>
      </c>
      <c r="G4456">
        <v>-8.4260000000000002</v>
      </c>
      <c r="H4456">
        <v>45.320999999999998</v>
      </c>
      <c r="I4456" t="s">
        <v>126</v>
      </c>
      <c r="J4456" t="s">
        <v>5883</v>
      </c>
      <c r="K4456" t="s">
        <v>105</v>
      </c>
    </row>
    <row r="4457" spans="1:11" x14ac:dyDescent="0.3">
      <c r="A4457" t="s">
        <v>6493</v>
      </c>
      <c r="B4457" t="s">
        <v>53</v>
      </c>
      <c r="C4457">
        <v>22</v>
      </c>
      <c r="D4457">
        <v>3</v>
      </c>
      <c r="E4457">
        <v>1902</v>
      </c>
      <c r="F4457" s="6">
        <v>1.3888888888888888E-2</v>
      </c>
      <c r="G4457">
        <v>3.1880000000000002</v>
      </c>
      <c r="H4457">
        <v>55.95</v>
      </c>
      <c r="I4457" t="s">
        <v>108</v>
      </c>
      <c r="J4457" t="s">
        <v>127</v>
      </c>
      <c r="K4457" t="s">
        <v>105</v>
      </c>
    </row>
    <row r="4458" spans="1:11" x14ac:dyDescent="0.3">
      <c r="A4458" t="s">
        <v>6494</v>
      </c>
      <c r="B4458" t="s">
        <v>168</v>
      </c>
      <c r="C4458">
        <v>6</v>
      </c>
      <c r="D4458">
        <v>2</v>
      </c>
      <c r="E4458">
        <v>1912</v>
      </c>
      <c r="F4458" s="6">
        <v>2.0833333333333332E-2</v>
      </c>
      <c r="G4458">
        <v>-11.58</v>
      </c>
      <c r="H4458">
        <v>48.139000000000003</v>
      </c>
      <c r="I4458" t="s">
        <v>126</v>
      </c>
      <c r="J4458" t="s">
        <v>1331</v>
      </c>
      <c r="K4458" t="s">
        <v>105</v>
      </c>
    </row>
    <row r="4459" spans="1:11" x14ac:dyDescent="0.3">
      <c r="A4459" t="s">
        <v>6495</v>
      </c>
      <c r="B4459" t="s">
        <v>168</v>
      </c>
      <c r="C4459">
        <v>5</v>
      </c>
      <c r="D4459">
        <v>7</v>
      </c>
      <c r="E4459">
        <v>1980</v>
      </c>
      <c r="F4459" s="6">
        <v>0.4201388888888889</v>
      </c>
      <c r="G4459">
        <v>-2.351</v>
      </c>
      <c r="H4459">
        <v>48.856999999999999</v>
      </c>
      <c r="I4459" t="s">
        <v>190</v>
      </c>
      <c r="J4459" t="s">
        <v>155</v>
      </c>
      <c r="K4459" t="s">
        <v>105</v>
      </c>
    </row>
    <row r="4460" spans="1:11" x14ac:dyDescent="0.3">
      <c r="A4460" t="s">
        <v>6496</v>
      </c>
      <c r="B4460" t="s">
        <v>168</v>
      </c>
      <c r="C4460">
        <v>7</v>
      </c>
      <c r="D4460">
        <v>9</v>
      </c>
      <c r="E4460">
        <v>1961</v>
      </c>
      <c r="F4460" s="6">
        <v>0.20833333333333334</v>
      </c>
      <c r="G4460">
        <v>-10.885</v>
      </c>
      <c r="H4460">
        <v>45.292999999999999</v>
      </c>
      <c r="I4460" t="s">
        <v>126</v>
      </c>
      <c r="J4460" t="s">
        <v>6497</v>
      </c>
      <c r="K4460" t="s">
        <v>105</v>
      </c>
    </row>
    <row r="4461" spans="1:11" x14ac:dyDescent="0.3">
      <c r="A4461" t="s">
        <v>6498</v>
      </c>
      <c r="B4461" t="s">
        <v>168</v>
      </c>
      <c r="C4461">
        <v>6</v>
      </c>
      <c r="D4461">
        <v>2</v>
      </c>
      <c r="E4461">
        <v>1906</v>
      </c>
      <c r="F4461" s="6">
        <v>5.2083333333333336E-2</v>
      </c>
      <c r="G4461">
        <v>-12.371</v>
      </c>
      <c r="H4461">
        <v>51.34</v>
      </c>
      <c r="I4461" t="s">
        <v>126</v>
      </c>
      <c r="J4461" t="s">
        <v>704</v>
      </c>
      <c r="K4461" t="s">
        <v>105</v>
      </c>
    </row>
    <row r="4462" spans="1:11" x14ac:dyDescent="0.3">
      <c r="A4462" t="s">
        <v>6499</v>
      </c>
      <c r="B4462" t="s">
        <v>168</v>
      </c>
      <c r="C4462">
        <v>4</v>
      </c>
      <c r="D4462">
        <v>7</v>
      </c>
      <c r="E4462">
        <v>1924</v>
      </c>
      <c r="F4462" s="6">
        <v>0.72569444444444442</v>
      </c>
      <c r="G4462">
        <v>74.174000000000007</v>
      </c>
      <c r="H4462">
        <v>40.731999999999999</v>
      </c>
      <c r="I4462" t="s">
        <v>106</v>
      </c>
      <c r="J4462" t="s">
        <v>1071</v>
      </c>
      <c r="K4462" t="s">
        <v>105</v>
      </c>
    </row>
    <row r="4463" spans="1:11" x14ac:dyDescent="0.3">
      <c r="A4463" t="s">
        <v>6500</v>
      </c>
      <c r="B4463" t="s">
        <v>53</v>
      </c>
      <c r="C4463">
        <v>4</v>
      </c>
      <c r="D4463">
        <v>3</v>
      </c>
      <c r="E4463">
        <v>1967</v>
      </c>
      <c r="F4463" s="6">
        <v>0.3888888888888889</v>
      </c>
      <c r="G4463">
        <v>71.058999999999997</v>
      </c>
      <c r="H4463">
        <v>42.359000000000002</v>
      </c>
      <c r="I4463" t="s">
        <v>144</v>
      </c>
      <c r="J4463" t="s">
        <v>176</v>
      </c>
      <c r="K4463" t="s">
        <v>105</v>
      </c>
    </row>
    <row r="4464" spans="1:11" x14ac:dyDescent="0.3">
      <c r="A4464" t="s">
        <v>6501</v>
      </c>
      <c r="B4464" t="s">
        <v>168</v>
      </c>
      <c r="C4464">
        <v>7</v>
      </c>
      <c r="D4464">
        <v>9</v>
      </c>
      <c r="E4464">
        <v>1987</v>
      </c>
      <c r="F4464" s="6">
        <v>0.55833333333333335</v>
      </c>
      <c r="G4464">
        <v>78.641999999999996</v>
      </c>
      <c r="H4464">
        <v>35.780999999999999</v>
      </c>
      <c r="I4464" t="s">
        <v>106</v>
      </c>
      <c r="J4464" t="s">
        <v>2952</v>
      </c>
      <c r="K4464" t="s">
        <v>105</v>
      </c>
    </row>
    <row r="4465" spans="1:11" x14ac:dyDescent="0.3">
      <c r="A4465" t="s">
        <v>6502</v>
      </c>
      <c r="B4465" t="s">
        <v>53</v>
      </c>
      <c r="C4465">
        <v>17</v>
      </c>
      <c r="D4465">
        <v>8</v>
      </c>
      <c r="E4465">
        <v>1924</v>
      </c>
      <c r="F4465" s="6">
        <v>0.93402777777777779</v>
      </c>
      <c r="G4465">
        <v>94.57</v>
      </c>
      <c r="H4465">
        <v>39.1</v>
      </c>
      <c r="I4465" t="s">
        <v>144</v>
      </c>
      <c r="J4465" t="s">
        <v>186</v>
      </c>
      <c r="K4465" t="s">
        <v>105</v>
      </c>
    </row>
    <row r="4466" spans="1:11" x14ac:dyDescent="0.3">
      <c r="A4466" t="s">
        <v>6503</v>
      </c>
      <c r="B4466" t="s">
        <v>53</v>
      </c>
      <c r="C4466">
        <v>25</v>
      </c>
      <c r="D4466">
        <v>10</v>
      </c>
      <c r="E4466">
        <v>1811</v>
      </c>
      <c r="F4466" s="6">
        <v>4.1666666666666664E-2</v>
      </c>
      <c r="G4466">
        <v>-2.3149999999999999</v>
      </c>
      <c r="H4466">
        <v>48.779000000000003</v>
      </c>
      <c r="I4466" t="s">
        <v>150</v>
      </c>
      <c r="J4466" t="s">
        <v>6504</v>
      </c>
      <c r="K4466" t="s">
        <v>105</v>
      </c>
    </row>
    <row r="4467" spans="1:11" x14ac:dyDescent="0.3">
      <c r="A4467" t="s">
        <v>6505</v>
      </c>
      <c r="B4467" t="s">
        <v>168</v>
      </c>
      <c r="C4467">
        <v>19</v>
      </c>
      <c r="D4467">
        <v>4</v>
      </c>
      <c r="E4467">
        <v>1943</v>
      </c>
      <c r="F4467" s="6">
        <v>0.2013888888888889</v>
      </c>
      <c r="G4467">
        <v>3.7170000000000001</v>
      </c>
      <c r="H4467">
        <v>56.292000000000002</v>
      </c>
      <c r="I4467" t="s">
        <v>190</v>
      </c>
      <c r="J4467" t="s">
        <v>6506</v>
      </c>
      <c r="K4467" t="s">
        <v>105</v>
      </c>
    </row>
    <row r="4468" spans="1:11" x14ac:dyDescent="0.3">
      <c r="A4468" t="s">
        <v>6507</v>
      </c>
      <c r="B4468" t="s">
        <v>168</v>
      </c>
      <c r="C4468">
        <v>2</v>
      </c>
      <c r="D4468">
        <v>5</v>
      </c>
      <c r="E4468">
        <v>1950</v>
      </c>
      <c r="F4468" s="6">
        <v>0.43472222222222223</v>
      </c>
      <c r="G4468">
        <v>84.191999999999993</v>
      </c>
      <c r="H4468">
        <v>39.761000000000003</v>
      </c>
      <c r="I4468" t="s">
        <v>106</v>
      </c>
      <c r="J4468" t="s">
        <v>2648</v>
      </c>
      <c r="K4468" t="s">
        <v>105</v>
      </c>
    </row>
    <row r="4469" spans="1:11" x14ac:dyDescent="0.3">
      <c r="A4469" t="s">
        <v>6508</v>
      </c>
      <c r="B4469" t="s">
        <v>53</v>
      </c>
      <c r="C4469">
        <v>17</v>
      </c>
      <c r="D4469">
        <v>10</v>
      </c>
      <c r="E4469">
        <v>1938</v>
      </c>
      <c r="F4469" s="6">
        <v>0.61111111111111116</v>
      </c>
      <c r="G4469">
        <v>-112.536</v>
      </c>
      <c r="H4469">
        <v>46.012999999999998</v>
      </c>
      <c r="I4469" t="s">
        <v>171</v>
      </c>
      <c r="J4469" t="s">
        <v>6509</v>
      </c>
      <c r="K4469" t="s">
        <v>105</v>
      </c>
    </row>
    <row r="4470" spans="1:11" x14ac:dyDescent="0.3">
      <c r="A4470" t="s">
        <v>6510</v>
      </c>
      <c r="B4470" t="s">
        <v>168</v>
      </c>
      <c r="C4470">
        <v>8</v>
      </c>
      <c r="D4470">
        <v>5</v>
      </c>
      <c r="E4470">
        <v>1958</v>
      </c>
      <c r="F4470" s="6">
        <v>6.9444444444444441E-3</v>
      </c>
      <c r="G4470">
        <v>-12.494</v>
      </c>
      <c r="H4470">
        <v>41.890999999999998</v>
      </c>
      <c r="I4470" t="s">
        <v>126</v>
      </c>
      <c r="J4470" t="s">
        <v>297</v>
      </c>
      <c r="K4470" t="s">
        <v>105</v>
      </c>
    </row>
    <row r="4471" spans="1:11" x14ac:dyDescent="0.3">
      <c r="A4471" t="s">
        <v>6511</v>
      </c>
      <c r="B4471" t="s">
        <v>168</v>
      </c>
      <c r="C4471">
        <v>19</v>
      </c>
      <c r="D4471">
        <v>7</v>
      </c>
      <c r="E4471">
        <v>1965</v>
      </c>
      <c r="F4471" s="6">
        <v>0.52847222222222223</v>
      </c>
      <c r="G4471">
        <v>2.0950000000000002</v>
      </c>
      <c r="H4471">
        <v>57.146999999999998</v>
      </c>
      <c r="I4471" t="s">
        <v>126</v>
      </c>
      <c r="J4471" t="s">
        <v>135</v>
      </c>
      <c r="K4471" t="s">
        <v>105</v>
      </c>
    </row>
    <row r="4472" spans="1:11" x14ac:dyDescent="0.3">
      <c r="A4472" t="s">
        <v>6512</v>
      </c>
      <c r="B4472" t="s">
        <v>168</v>
      </c>
      <c r="C4472">
        <v>8</v>
      </c>
      <c r="D4472">
        <v>12</v>
      </c>
      <c r="E4472">
        <v>1928</v>
      </c>
      <c r="F4472" s="6">
        <v>0.49652777777777779</v>
      </c>
      <c r="G4472">
        <v>86.156000000000006</v>
      </c>
      <c r="H4472">
        <v>39.768000000000001</v>
      </c>
      <c r="I4472" t="s">
        <v>104</v>
      </c>
      <c r="J4472" t="s">
        <v>2924</v>
      </c>
      <c r="K4472" t="s">
        <v>105</v>
      </c>
    </row>
    <row r="4473" spans="1:11" x14ac:dyDescent="0.3">
      <c r="A4473" t="s">
        <v>6513</v>
      </c>
      <c r="B4473" t="s">
        <v>168</v>
      </c>
      <c r="C4473">
        <v>11</v>
      </c>
      <c r="D4473">
        <v>3</v>
      </c>
      <c r="E4473">
        <v>1916</v>
      </c>
      <c r="F4473" s="6">
        <v>0.29166666666666669</v>
      </c>
      <c r="G4473">
        <v>-109.54600000000001</v>
      </c>
      <c r="H4473">
        <v>31.344000000000001</v>
      </c>
      <c r="I4473" t="s">
        <v>171</v>
      </c>
      <c r="J4473" t="s">
        <v>6514</v>
      </c>
      <c r="K4473" t="s">
        <v>105</v>
      </c>
    </row>
    <row r="4474" spans="1:11" x14ac:dyDescent="0.3">
      <c r="A4474" t="s">
        <v>6515</v>
      </c>
      <c r="B4474" t="s">
        <v>168</v>
      </c>
      <c r="C4474">
        <v>18</v>
      </c>
      <c r="D4474">
        <v>10</v>
      </c>
      <c r="E4474">
        <v>1913</v>
      </c>
      <c r="F4474" s="6">
        <v>8.3333333333333329E-2</v>
      </c>
      <c r="G4474">
        <v>84.513999999999996</v>
      </c>
      <c r="H4474">
        <v>39.103999999999999</v>
      </c>
      <c r="I4474" t="s">
        <v>144</v>
      </c>
      <c r="J4474" t="s">
        <v>140</v>
      </c>
      <c r="K4474" t="s">
        <v>105</v>
      </c>
    </row>
    <row r="4475" spans="1:11" x14ac:dyDescent="0.3">
      <c r="A4475" t="s">
        <v>6516</v>
      </c>
      <c r="B4475" t="s">
        <v>53</v>
      </c>
      <c r="C4475">
        <v>28</v>
      </c>
      <c r="D4475">
        <v>10</v>
      </c>
      <c r="E4475">
        <v>1903</v>
      </c>
      <c r="F4475" s="6">
        <v>0.9375</v>
      </c>
      <c r="G4475">
        <v>0.12</v>
      </c>
      <c r="H4475">
        <v>51.5</v>
      </c>
      <c r="I4475" t="s">
        <v>108</v>
      </c>
      <c r="J4475" t="s">
        <v>2379</v>
      </c>
      <c r="K4475" t="s">
        <v>105</v>
      </c>
    </row>
    <row r="4476" spans="1:11" x14ac:dyDescent="0.3">
      <c r="A4476" t="s">
        <v>6517</v>
      </c>
      <c r="B4476" t="s">
        <v>168</v>
      </c>
      <c r="C4476">
        <v>22</v>
      </c>
      <c r="D4476">
        <v>4</v>
      </c>
      <c r="E4476">
        <v>1953</v>
      </c>
      <c r="F4476" s="6">
        <v>0.72916666666666663</v>
      </c>
      <c r="G4476">
        <v>-2.407</v>
      </c>
      <c r="H4476">
        <v>48.826000000000001</v>
      </c>
      <c r="I4476" t="s">
        <v>126</v>
      </c>
      <c r="J4476" t="s">
        <v>485</v>
      </c>
      <c r="K4476" t="s">
        <v>105</v>
      </c>
    </row>
    <row r="4477" spans="1:11" x14ac:dyDescent="0.3">
      <c r="A4477" t="s">
        <v>6518</v>
      </c>
      <c r="B4477" t="s">
        <v>53</v>
      </c>
      <c r="C4477">
        <v>19</v>
      </c>
      <c r="D4477">
        <v>2</v>
      </c>
      <c r="E4477">
        <v>1881</v>
      </c>
      <c r="F4477" s="6">
        <v>4.1666666666666664E-2</v>
      </c>
      <c r="G4477">
        <v>-5.12</v>
      </c>
      <c r="H4477">
        <v>52.091999999999999</v>
      </c>
      <c r="I4477" t="s">
        <v>147</v>
      </c>
      <c r="J4477" t="s">
        <v>626</v>
      </c>
      <c r="K4477" t="s">
        <v>105</v>
      </c>
    </row>
    <row r="4478" spans="1:11" x14ac:dyDescent="0.3">
      <c r="A4478" t="s">
        <v>6519</v>
      </c>
      <c r="B4478" t="s">
        <v>53</v>
      </c>
      <c r="C4478">
        <v>23</v>
      </c>
      <c r="D4478">
        <v>5</v>
      </c>
      <c r="E4478">
        <v>1893</v>
      </c>
      <c r="F4478" s="6">
        <v>0.77777777777777779</v>
      </c>
      <c r="G4478">
        <v>-4.3600000000000003</v>
      </c>
      <c r="H4478">
        <v>52.012</v>
      </c>
      <c r="I4478" t="s">
        <v>108</v>
      </c>
      <c r="J4478" t="s">
        <v>148</v>
      </c>
      <c r="K4478" t="s">
        <v>105</v>
      </c>
    </row>
    <row r="4479" spans="1:11" x14ac:dyDescent="0.3">
      <c r="A4479" t="s">
        <v>6520</v>
      </c>
      <c r="B4479" t="s">
        <v>168</v>
      </c>
      <c r="C4479">
        <v>10</v>
      </c>
      <c r="D4479">
        <v>11</v>
      </c>
      <c r="E4479">
        <v>1969</v>
      </c>
      <c r="F4479" s="6">
        <v>0.86111111111111116</v>
      </c>
      <c r="G4479">
        <v>71.105000000000004</v>
      </c>
      <c r="H4479">
        <v>42.365000000000002</v>
      </c>
      <c r="I4479" t="s">
        <v>144</v>
      </c>
      <c r="J4479" t="s">
        <v>1590</v>
      </c>
      <c r="K4479" t="s">
        <v>105</v>
      </c>
    </row>
    <row r="4480" spans="1:11" x14ac:dyDescent="0.3">
      <c r="A4480" t="s">
        <v>6521</v>
      </c>
      <c r="B4480" t="s">
        <v>168</v>
      </c>
      <c r="C4480">
        <v>11</v>
      </c>
      <c r="D4480">
        <v>7</v>
      </c>
      <c r="E4480">
        <v>1908</v>
      </c>
      <c r="F4480" s="6">
        <v>0.10416666666666667</v>
      </c>
      <c r="G4480">
        <v>-11.257</v>
      </c>
      <c r="H4480">
        <v>43.768999999999998</v>
      </c>
      <c r="I4480" t="s">
        <v>126</v>
      </c>
      <c r="J4480" t="s">
        <v>735</v>
      </c>
      <c r="K4480" t="s">
        <v>105</v>
      </c>
    </row>
    <row r="4481" spans="1:11" x14ac:dyDescent="0.3">
      <c r="A4481" t="s">
        <v>6522</v>
      </c>
      <c r="B4481" t="s">
        <v>168</v>
      </c>
      <c r="C4481">
        <v>4</v>
      </c>
      <c r="D4481">
        <v>10</v>
      </c>
      <c r="E4481">
        <v>1899</v>
      </c>
      <c r="F4481" s="6">
        <v>8.3333333333333329E-2</v>
      </c>
      <c r="G4481">
        <v>-19.815999999999999</v>
      </c>
      <c r="H4481">
        <v>51.796999999999997</v>
      </c>
      <c r="I4481" t="s">
        <v>1019</v>
      </c>
      <c r="J4481" t="s">
        <v>6523</v>
      </c>
      <c r="K4481" t="s">
        <v>105</v>
      </c>
    </row>
    <row r="4482" spans="1:11" x14ac:dyDescent="0.3">
      <c r="A4482" t="s">
        <v>6524</v>
      </c>
      <c r="B4482" t="s">
        <v>53</v>
      </c>
      <c r="C4482">
        <v>10</v>
      </c>
      <c r="D4482">
        <v>5</v>
      </c>
      <c r="E4482">
        <v>1898</v>
      </c>
      <c r="F4482" s="6">
        <v>6.25E-2</v>
      </c>
      <c r="G4482">
        <v>-7.1509999999999998</v>
      </c>
      <c r="H4482">
        <v>51.256</v>
      </c>
      <c r="I4482" t="s">
        <v>126</v>
      </c>
      <c r="J4482" t="s">
        <v>973</v>
      </c>
      <c r="K4482" t="s">
        <v>105</v>
      </c>
    </row>
    <row r="4483" spans="1:11" x14ac:dyDescent="0.3">
      <c r="A4483" t="s">
        <v>6525</v>
      </c>
      <c r="B4483" t="s">
        <v>53</v>
      </c>
      <c r="C4483">
        <v>23</v>
      </c>
      <c r="D4483">
        <v>5</v>
      </c>
      <c r="E4483">
        <v>1883</v>
      </c>
      <c r="F4483" s="6">
        <v>0.97916666666666663</v>
      </c>
      <c r="G4483">
        <v>-10.526</v>
      </c>
      <c r="H4483">
        <v>52.264000000000003</v>
      </c>
      <c r="I4483" t="s">
        <v>208</v>
      </c>
      <c r="J4483" t="s">
        <v>2550</v>
      </c>
      <c r="K4483" t="s">
        <v>105</v>
      </c>
    </row>
    <row r="4484" spans="1:11" x14ac:dyDescent="0.3">
      <c r="A4484" t="s">
        <v>6526</v>
      </c>
      <c r="B4484" t="s">
        <v>53</v>
      </c>
      <c r="C4484">
        <v>8</v>
      </c>
      <c r="D4484">
        <v>8</v>
      </c>
      <c r="E4484">
        <v>1881</v>
      </c>
      <c r="F4484" s="6">
        <v>0.75</v>
      </c>
      <c r="G4484">
        <v>-8.3949999999999996</v>
      </c>
      <c r="H4484">
        <v>50.512999999999998</v>
      </c>
      <c r="I4484" t="s">
        <v>208</v>
      </c>
      <c r="J4484" t="s">
        <v>6527</v>
      </c>
      <c r="K4484" t="s">
        <v>105</v>
      </c>
    </row>
    <row r="4485" spans="1:11" x14ac:dyDescent="0.3">
      <c r="A4485" t="s">
        <v>6528</v>
      </c>
      <c r="B4485" t="s">
        <v>53</v>
      </c>
      <c r="C4485">
        <v>23</v>
      </c>
      <c r="D4485">
        <v>10</v>
      </c>
      <c r="E4485">
        <v>1935</v>
      </c>
      <c r="F4485" s="6">
        <v>0.33333333333333331</v>
      </c>
      <c r="G4485">
        <v>2.968</v>
      </c>
      <c r="H4485">
        <v>56.460999999999999</v>
      </c>
      <c r="I4485" t="s">
        <v>108</v>
      </c>
      <c r="J4485" t="s">
        <v>549</v>
      </c>
      <c r="K4485" t="s">
        <v>105</v>
      </c>
    </row>
    <row r="4486" spans="1:11" x14ac:dyDescent="0.3">
      <c r="A4486" t="s">
        <v>6529</v>
      </c>
      <c r="B4486" t="s">
        <v>53</v>
      </c>
      <c r="C4486">
        <v>31</v>
      </c>
      <c r="D4486">
        <v>3</v>
      </c>
      <c r="E4486">
        <v>1971</v>
      </c>
      <c r="F4486" s="6">
        <v>0.84027777777777779</v>
      </c>
      <c r="G4486">
        <v>3.4350000000000001</v>
      </c>
      <c r="H4486">
        <v>56.395000000000003</v>
      </c>
      <c r="I4486" t="s">
        <v>126</v>
      </c>
      <c r="J4486" t="s">
        <v>530</v>
      </c>
      <c r="K4486" t="s">
        <v>105</v>
      </c>
    </row>
    <row r="4487" spans="1:11" x14ac:dyDescent="0.3">
      <c r="A4487" t="s">
        <v>6530</v>
      </c>
      <c r="B4487" t="s">
        <v>53</v>
      </c>
      <c r="C4487">
        <v>27</v>
      </c>
      <c r="D4487">
        <v>2</v>
      </c>
      <c r="E4487">
        <v>1964</v>
      </c>
      <c r="F4487" s="6">
        <v>0.30069444444444443</v>
      </c>
      <c r="G4487">
        <v>4.2569999999999997</v>
      </c>
      <c r="H4487">
        <v>55.866</v>
      </c>
      <c r="I4487" t="s">
        <v>108</v>
      </c>
      <c r="J4487" t="s">
        <v>211</v>
      </c>
      <c r="K4487" t="s">
        <v>105</v>
      </c>
    </row>
    <row r="4488" spans="1:11" x14ac:dyDescent="0.3">
      <c r="A4488" t="s">
        <v>6531</v>
      </c>
      <c r="B4488" t="s">
        <v>53</v>
      </c>
      <c r="C4488">
        <v>11</v>
      </c>
      <c r="D4488">
        <v>12</v>
      </c>
      <c r="E4488">
        <v>1970</v>
      </c>
      <c r="F4488" s="6">
        <v>0.81527777777777777</v>
      </c>
      <c r="G4488">
        <v>3.1880000000000002</v>
      </c>
      <c r="H4488">
        <v>55.95</v>
      </c>
      <c r="I4488" t="s">
        <v>126</v>
      </c>
      <c r="J4488" t="s">
        <v>127</v>
      </c>
      <c r="K4488" t="s">
        <v>105</v>
      </c>
    </row>
    <row r="4489" spans="1:11" x14ac:dyDescent="0.3">
      <c r="A4489" t="s">
        <v>6532</v>
      </c>
      <c r="B4489" t="s">
        <v>53</v>
      </c>
      <c r="C4489">
        <v>8</v>
      </c>
      <c r="D4489">
        <v>4</v>
      </c>
      <c r="E4489">
        <v>1949</v>
      </c>
      <c r="F4489" s="6">
        <v>0.77083333333333337</v>
      </c>
      <c r="G4489">
        <v>-9.2729999999999997</v>
      </c>
      <c r="H4489">
        <v>45.582999999999998</v>
      </c>
      <c r="I4489" t="s">
        <v>126</v>
      </c>
      <c r="J4489" t="s">
        <v>6533</v>
      </c>
      <c r="K4489" t="s">
        <v>105</v>
      </c>
    </row>
    <row r="4490" spans="1:11" x14ac:dyDescent="0.3">
      <c r="A4490" t="s">
        <v>6534</v>
      </c>
      <c r="B4490" t="s">
        <v>53</v>
      </c>
      <c r="C4490">
        <v>2</v>
      </c>
      <c r="D4490">
        <v>12</v>
      </c>
      <c r="E4490">
        <v>1958</v>
      </c>
      <c r="F4490" s="6">
        <v>0.58333333333333337</v>
      </c>
      <c r="G4490">
        <v>-10.223000000000001</v>
      </c>
      <c r="H4490">
        <v>45.54</v>
      </c>
      <c r="I4490" t="s">
        <v>126</v>
      </c>
      <c r="J4490" t="s">
        <v>331</v>
      </c>
      <c r="K4490" t="s">
        <v>105</v>
      </c>
    </row>
    <row r="4491" spans="1:11" x14ac:dyDescent="0.3">
      <c r="A4491" t="s">
        <v>6535</v>
      </c>
      <c r="B4491" t="s">
        <v>53</v>
      </c>
      <c r="C4491">
        <v>7</v>
      </c>
      <c r="D4491">
        <v>4</v>
      </c>
      <c r="E4491">
        <v>1954</v>
      </c>
      <c r="F4491" s="6">
        <v>0.2361111111111111</v>
      </c>
      <c r="G4491">
        <v>-8.18</v>
      </c>
      <c r="H4491">
        <v>45.569000000000003</v>
      </c>
      <c r="I4491" t="s">
        <v>126</v>
      </c>
      <c r="J4491" t="s">
        <v>6536</v>
      </c>
      <c r="K4491" t="s">
        <v>105</v>
      </c>
    </row>
    <row r="4492" spans="1:11" x14ac:dyDescent="0.3">
      <c r="A4492" t="s">
        <v>6537</v>
      </c>
      <c r="B4492" t="s">
        <v>53</v>
      </c>
      <c r="C4492">
        <v>31</v>
      </c>
      <c r="D4492">
        <v>7</v>
      </c>
      <c r="E4492">
        <v>1962</v>
      </c>
      <c r="F4492" s="6">
        <v>0.71527777777777779</v>
      </c>
      <c r="G4492">
        <v>-7.6829999999999998</v>
      </c>
      <c r="H4492">
        <v>45.067999999999998</v>
      </c>
      <c r="I4492" t="s">
        <v>126</v>
      </c>
      <c r="J4492" t="s">
        <v>191</v>
      </c>
      <c r="K4492" t="s">
        <v>105</v>
      </c>
    </row>
    <row r="4493" spans="1:11" x14ac:dyDescent="0.3">
      <c r="A4493" t="s">
        <v>6538</v>
      </c>
      <c r="B4493" t="s">
        <v>53</v>
      </c>
      <c r="C4493">
        <v>3</v>
      </c>
      <c r="D4493">
        <v>8</v>
      </c>
      <c r="E4493">
        <v>1903</v>
      </c>
      <c r="F4493" s="6">
        <v>0.66666666666666663</v>
      </c>
      <c r="G4493">
        <v>-9.5730000000000004</v>
      </c>
      <c r="H4493">
        <v>46.133000000000003</v>
      </c>
      <c r="I4493" t="s">
        <v>126</v>
      </c>
      <c r="J4493" t="s">
        <v>6539</v>
      </c>
      <c r="K4493" t="s">
        <v>105</v>
      </c>
    </row>
    <row r="4494" spans="1:11" x14ac:dyDescent="0.3">
      <c r="A4494" t="s">
        <v>6540</v>
      </c>
      <c r="B4494" t="s">
        <v>53</v>
      </c>
      <c r="C4494">
        <v>21</v>
      </c>
      <c r="D4494">
        <v>11</v>
      </c>
      <c r="E4494">
        <v>1947</v>
      </c>
      <c r="F4494" s="6">
        <v>0.73958333333333337</v>
      </c>
      <c r="G4494">
        <v>-12.842000000000001</v>
      </c>
      <c r="H4494">
        <v>45.957000000000001</v>
      </c>
      <c r="I4494" t="s">
        <v>126</v>
      </c>
      <c r="J4494" t="s">
        <v>6541</v>
      </c>
      <c r="K4494" t="s">
        <v>105</v>
      </c>
    </row>
    <row r="4495" spans="1:11" x14ac:dyDescent="0.3">
      <c r="A4495" t="s">
        <v>6542</v>
      </c>
      <c r="B4495" t="s">
        <v>53</v>
      </c>
      <c r="C4495">
        <v>30</v>
      </c>
      <c r="D4495">
        <v>9</v>
      </c>
      <c r="E4495">
        <v>1992</v>
      </c>
      <c r="F4495" s="6">
        <v>0.81666666666666665</v>
      </c>
      <c r="G4495">
        <v>73.974000000000004</v>
      </c>
      <c r="H4495">
        <v>40.893999999999998</v>
      </c>
      <c r="I4495" t="s">
        <v>106</v>
      </c>
      <c r="J4495" t="s">
        <v>824</v>
      </c>
      <c r="K4495" t="s">
        <v>105</v>
      </c>
    </row>
    <row r="4496" spans="1:11" x14ac:dyDescent="0.3">
      <c r="A4496" t="s">
        <v>6543</v>
      </c>
      <c r="B4496" t="s">
        <v>53</v>
      </c>
      <c r="C4496">
        <v>7</v>
      </c>
      <c r="D4496">
        <v>7</v>
      </c>
      <c r="E4496">
        <v>1921</v>
      </c>
      <c r="F4496" s="6">
        <v>0.875</v>
      </c>
      <c r="G4496">
        <v>83.988</v>
      </c>
      <c r="H4496">
        <v>33.954999999999998</v>
      </c>
      <c r="I4496" t="s">
        <v>106</v>
      </c>
      <c r="J4496" t="s">
        <v>6544</v>
      </c>
      <c r="K4496" t="s">
        <v>105</v>
      </c>
    </row>
    <row r="4497" spans="1:11" x14ac:dyDescent="0.3">
      <c r="A4497" t="s">
        <v>6545</v>
      </c>
      <c r="B4497" t="s">
        <v>168</v>
      </c>
      <c r="C4497">
        <v>14</v>
      </c>
      <c r="D4497">
        <v>1</v>
      </c>
      <c r="E4497">
        <v>1974</v>
      </c>
      <c r="F4497" s="6">
        <v>1.3888888888888888E-2</v>
      </c>
      <c r="G4497">
        <v>-10.632999999999999</v>
      </c>
      <c r="H4497">
        <v>43.662999999999997</v>
      </c>
      <c r="I4497" t="s">
        <v>126</v>
      </c>
      <c r="J4497" t="s">
        <v>6546</v>
      </c>
      <c r="K4497" t="s">
        <v>105</v>
      </c>
    </row>
    <row r="4498" spans="1:11" x14ac:dyDescent="0.3">
      <c r="A4498" t="s">
        <v>6547</v>
      </c>
      <c r="B4498" t="s">
        <v>53</v>
      </c>
      <c r="C4498">
        <v>17</v>
      </c>
      <c r="D4498">
        <v>5</v>
      </c>
      <c r="E4498">
        <v>1930</v>
      </c>
      <c r="F4498" s="6">
        <v>0.54166666666666663</v>
      </c>
      <c r="G4498">
        <v>-11.757999999999999</v>
      </c>
      <c r="H4498">
        <v>42.255000000000003</v>
      </c>
      <c r="I4498" t="s">
        <v>126</v>
      </c>
      <c r="J4498" t="s">
        <v>6548</v>
      </c>
      <c r="K4498" t="s">
        <v>105</v>
      </c>
    </row>
    <row r="4499" spans="1:11" x14ac:dyDescent="0.3">
      <c r="A4499" t="s">
        <v>6549</v>
      </c>
      <c r="B4499" t="s">
        <v>53</v>
      </c>
      <c r="C4499">
        <v>28</v>
      </c>
      <c r="D4499">
        <v>6</v>
      </c>
      <c r="E4499">
        <v>1971</v>
      </c>
      <c r="F4499" s="6">
        <v>0.41666666666666669</v>
      </c>
      <c r="G4499">
        <v>-1.85</v>
      </c>
      <c r="H4499">
        <v>42.935000000000002</v>
      </c>
      <c r="I4499" t="s">
        <v>126</v>
      </c>
      <c r="J4499" t="s">
        <v>6550</v>
      </c>
      <c r="K4499" t="s">
        <v>105</v>
      </c>
    </row>
    <row r="4500" spans="1:11" x14ac:dyDescent="0.3">
      <c r="A4500" t="s">
        <v>6551</v>
      </c>
      <c r="B4500" t="s">
        <v>53</v>
      </c>
      <c r="C4500">
        <v>20</v>
      </c>
      <c r="D4500">
        <v>3</v>
      </c>
      <c r="E4500">
        <v>1969</v>
      </c>
      <c r="F4500" s="6">
        <v>0.75</v>
      </c>
      <c r="G4500">
        <v>-1.4410000000000001</v>
      </c>
      <c r="H4500">
        <v>44.445999999999998</v>
      </c>
      <c r="I4500" t="s">
        <v>126</v>
      </c>
      <c r="J4500" t="s">
        <v>3654</v>
      </c>
      <c r="K4500" t="s">
        <v>105</v>
      </c>
    </row>
    <row r="4501" spans="1:11" x14ac:dyDescent="0.3">
      <c r="A4501" t="s">
        <v>6552</v>
      </c>
      <c r="B4501" t="s">
        <v>53</v>
      </c>
      <c r="C4501">
        <v>27</v>
      </c>
      <c r="D4501">
        <v>4</v>
      </c>
      <c r="E4501">
        <v>1984</v>
      </c>
      <c r="F4501" s="6">
        <v>0.93402777777777779</v>
      </c>
      <c r="G4501">
        <v>-3.4</v>
      </c>
      <c r="H4501">
        <v>50.326999999999998</v>
      </c>
      <c r="I4501" t="s">
        <v>190</v>
      </c>
      <c r="J4501" t="s">
        <v>6553</v>
      </c>
      <c r="K4501" t="s">
        <v>105</v>
      </c>
    </row>
    <row r="4502" spans="1:11" x14ac:dyDescent="0.3">
      <c r="A4502" t="s">
        <v>6554</v>
      </c>
      <c r="B4502" t="s">
        <v>53</v>
      </c>
      <c r="C4502">
        <v>7</v>
      </c>
      <c r="D4502">
        <v>12</v>
      </c>
      <c r="E4502">
        <v>1973</v>
      </c>
      <c r="F4502" s="6">
        <v>0.16666666666666666</v>
      </c>
      <c r="G4502">
        <v>-1.4450000000000001</v>
      </c>
      <c r="H4502">
        <v>43.603999999999999</v>
      </c>
      <c r="I4502" t="s">
        <v>126</v>
      </c>
      <c r="J4502" t="s">
        <v>157</v>
      </c>
      <c r="K4502" t="s">
        <v>105</v>
      </c>
    </row>
    <row r="4503" spans="1:11" x14ac:dyDescent="0.3">
      <c r="A4503" t="s">
        <v>6555</v>
      </c>
      <c r="B4503" t="s">
        <v>53</v>
      </c>
      <c r="C4503">
        <v>19</v>
      </c>
      <c r="D4503">
        <v>7</v>
      </c>
      <c r="E4503">
        <v>1967</v>
      </c>
      <c r="F4503" s="6">
        <v>0.95833333333333337</v>
      </c>
      <c r="G4503">
        <v>-0.72299999999999998</v>
      </c>
      <c r="H4503">
        <v>43.109000000000002</v>
      </c>
      <c r="I4503" t="s">
        <v>126</v>
      </c>
      <c r="J4503" t="s">
        <v>6556</v>
      </c>
      <c r="K4503" t="s">
        <v>105</v>
      </c>
    </row>
    <row r="4504" spans="1:11" x14ac:dyDescent="0.3">
      <c r="A4504" t="s">
        <v>6557</v>
      </c>
      <c r="B4504" t="s">
        <v>168</v>
      </c>
      <c r="C4504">
        <v>1</v>
      </c>
      <c r="D4504">
        <v>1</v>
      </c>
      <c r="E4504">
        <v>2000</v>
      </c>
      <c r="F4504" s="6">
        <v>0</v>
      </c>
      <c r="G4504">
        <v>-101</v>
      </c>
      <c r="H4504">
        <v>4.59</v>
      </c>
      <c r="I4504" t="s">
        <v>326</v>
      </c>
      <c r="J4504" t="s">
        <v>426</v>
      </c>
      <c r="K4504" t="s">
        <v>105</v>
      </c>
    </row>
    <row r="4505" spans="1:11" x14ac:dyDescent="0.3">
      <c r="A4505" t="s">
        <v>6558</v>
      </c>
      <c r="B4505" t="s">
        <v>53</v>
      </c>
      <c r="C4505">
        <v>15</v>
      </c>
      <c r="D4505">
        <v>3</v>
      </c>
      <c r="E4505">
        <v>1959</v>
      </c>
      <c r="F4505" s="6">
        <v>0.95833333333333337</v>
      </c>
      <c r="G4505">
        <v>-9.1880000000000006</v>
      </c>
      <c r="H4505">
        <v>45.463999999999999</v>
      </c>
      <c r="I4505" t="s">
        <v>126</v>
      </c>
      <c r="J4505" t="s">
        <v>286</v>
      </c>
      <c r="K4505" t="s">
        <v>105</v>
      </c>
    </row>
    <row r="4506" spans="1:11" x14ac:dyDescent="0.3">
      <c r="A4506" t="s">
        <v>6559</v>
      </c>
      <c r="B4506" t="s">
        <v>53</v>
      </c>
      <c r="C4506">
        <v>17</v>
      </c>
      <c r="D4506">
        <v>8</v>
      </c>
      <c r="E4506">
        <v>1956</v>
      </c>
      <c r="F4506" s="6">
        <v>7.2916666666666671E-2</v>
      </c>
      <c r="G4506">
        <v>-8.9339999999999993</v>
      </c>
      <c r="H4506">
        <v>44.406999999999996</v>
      </c>
      <c r="I4506" t="s">
        <v>126</v>
      </c>
      <c r="J4506" t="s">
        <v>247</v>
      </c>
      <c r="K4506" t="s">
        <v>105</v>
      </c>
    </row>
    <row r="4507" spans="1:11" x14ac:dyDescent="0.3">
      <c r="A4507" t="s">
        <v>6560</v>
      </c>
      <c r="B4507" t="s">
        <v>53</v>
      </c>
      <c r="C4507">
        <v>20</v>
      </c>
      <c r="D4507">
        <v>1</v>
      </c>
      <c r="E4507">
        <v>1976</v>
      </c>
      <c r="F4507" s="6">
        <v>0.51041666666666663</v>
      </c>
      <c r="G4507">
        <v>-14.221</v>
      </c>
      <c r="H4507">
        <v>41.100999999999999</v>
      </c>
      <c r="I4507" t="s">
        <v>126</v>
      </c>
      <c r="J4507" t="s">
        <v>1813</v>
      </c>
      <c r="K4507" t="s">
        <v>105</v>
      </c>
    </row>
    <row r="4508" spans="1:11" x14ac:dyDescent="0.3">
      <c r="A4508" t="s">
        <v>6561</v>
      </c>
      <c r="B4508" t="s">
        <v>53</v>
      </c>
      <c r="C4508">
        <v>18</v>
      </c>
      <c r="D4508">
        <v>6</v>
      </c>
      <c r="E4508">
        <v>1946</v>
      </c>
      <c r="F4508" s="6">
        <v>0.20833333333333334</v>
      </c>
      <c r="G4508">
        <v>-13.448</v>
      </c>
      <c r="H4508">
        <v>45.811999999999998</v>
      </c>
      <c r="I4508" t="s">
        <v>190</v>
      </c>
      <c r="J4508" t="s">
        <v>6562</v>
      </c>
      <c r="K4508" t="s">
        <v>105</v>
      </c>
    </row>
    <row r="4509" spans="1:11" x14ac:dyDescent="0.3">
      <c r="A4509" t="s">
        <v>6563</v>
      </c>
      <c r="B4509" t="s">
        <v>53</v>
      </c>
      <c r="C4509">
        <v>18</v>
      </c>
      <c r="D4509">
        <v>1</v>
      </c>
      <c r="E4509">
        <v>1954</v>
      </c>
      <c r="F4509" s="6">
        <v>0.875</v>
      </c>
      <c r="G4509">
        <v>-13.361000000000001</v>
      </c>
      <c r="H4509">
        <v>38.116</v>
      </c>
      <c r="I4509" t="s">
        <v>126</v>
      </c>
      <c r="J4509" t="s">
        <v>717</v>
      </c>
      <c r="K4509" t="s">
        <v>105</v>
      </c>
    </row>
    <row r="4510" spans="1:11" x14ac:dyDescent="0.3">
      <c r="A4510" t="s">
        <v>6564</v>
      </c>
      <c r="B4510" t="s">
        <v>53</v>
      </c>
      <c r="C4510">
        <v>16</v>
      </c>
      <c r="D4510">
        <v>8</v>
      </c>
      <c r="E4510">
        <v>1970</v>
      </c>
      <c r="F4510" s="6">
        <v>0.82291666666666663</v>
      </c>
      <c r="G4510">
        <v>-9.0860000000000003</v>
      </c>
      <c r="H4510">
        <v>45.811999999999998</v>
      </c>
      <c r="I4510" t="s">
        <v>190</v>
      </c>
      <c r="J4510" t="s">
        <v>5713</v>
      </c>
      <c r="K4510" t="s">
        <v>105</v>
      </c>
    </row>
    <row r="4511" spans="1:11" x14ac:dyDescent="0.3">
      <c r="A4511" t="s">
        <v>6565</v>
      </c>
      <c r="B4511" t="s">
        <v>53</v>
      </c>
      <c r="C4511">
        <v>17</v>
      </c>
      <c r="D4511">
        <v>7</v>
      </c>
      <c r="E4511">
        <v>1957</v>
      </c>
      <c r="F4511" s="6">
        <v>0.19791666666666666</v>
      </c>
      <c r="G4511">
        <v>-12.339</v>
      </c>
      <c r="H4511">
        <v>45.435000000000002</v>
      </c>
      <c r="I4511" t="s">
        <v>126</v>
      </c>
      <c r="J4511" t="s">
        <v>662</v>
      </c>
      <c r="K4511" t="s">
        <v>105</v>
      </c>
    </row>
    <row r="4512" spans="1:11" x14ac:dyDescent="0.3">
      <c r="A4512" t="s">
        <v>6566</v>
      </c>
      <c r="B4512" t="s">
        <v>53</v>
      </c>
      <c r="C4512">
        <v>11</v>
      </c>
      <c r="D4512">
        <v>10</v>
      </c>
      <c r="E4512">
        <v>1967</v>
      </c>
      <c r="F4512" s="6">
        <v>0.79166666666666663</v>
      </c>
      <c r="G4512">
        <v>-12.45</v>
      </c>
      <c r="H4512">
        <v>44.064999999999998</v>
      </c>
      <c r="I4512" t="s">
        <v>126</v>
      </c>
      <c r="J4512" t="s">
        <v>6567</v>
      </c>
      <c r="K4512" t="s">
        <v>105</v>
      </c>
    </row>
    <row r="4513" spans="1:11" x14ac:dyDescent="0.3">
      <c r="A4513" t="s">
        <v>6568</v>
      </c>
      <c r="B4513" t="s">
        <v>53</v>
      </c>
      <c r="C4513">
        <v>15</v>
      </c>
      <c r="D4513">
        <v>3</v>
      </c>
      <c r="E4513">
        <v>1959</v>
      </c>
      <c r="F4513" s="6">
        <v>0.95833333333333337</v>
      </c>
      <c r="G4513">
        <v>-9.1880000000000006</v>
      </c>
      <c r="H4513">
        <v>45.463999999999999</v>
      </c>
      <c r="I4513" t="s">
        <v>126</v>
      </c>
      <c r="J4513" t="s">
        <v>286</v>
      </c>
      <c r="K4513" t="s">
        <v>105</v>
      </c>
    </row>
    <row r="4514" spans="1:11" x14ac:dyDescent="0.3">
      <c r="A4514" t="s">
        <v>6569</v>
      </c>
      <c r="B4514" t="s">
        <v>53</v>
      </c>
      <c r="C4514">
        <v>16</v>
      </c>
      <c r="D4514">
        <v>6</v>
      </c>
      <c r="E4514">
        <v>1970</v>
      </c>
      <c r="F4514" s="6">
        <v>0.4513888888888889</v>
      </c>
      <c r="G4514">
        <v>-10.159000000000001</v>
      </c>
      <c r="H4514">
        <v>46.009</v>
      </c>
      <c r="I4514" t="s">
        <v>190</v>
      </c>
      <c r="J4514" t="s">
        <v>1556</v>
      </c>
      <c r="K4514" t="s">
        <v>105</v>
      </c>
    </row>
    <row r="4515" spans="1:11" x14ac:dyDescent="0.3">
      <c r="A4515" t="s">
        <v>6570</v>
      </c>
      <c r="B4515" t="s">
        <v>53</v>
      </c>
      <c r="C4515">
        <v>22</v>
      </c>
      <c r="D4515">
        <v>1</v>
      </c>
      <c r="E4515">
        <v>1948</v>
      </c>
      <c r="F4515" s="6">
        <v>0.60416666666666663</v>
      </c>
      <c r="G4515">
        <v>-10.525</v>
      </c>
      <c r="H4515">
        <v>42.926000000000002</v>
      </c>
      <c r="I4515" t="s">
        <v>126</v>
      </c>
      <c r="J4515" t="s">
        <v>6571</v>
      </c>
      <c r="K4515" t="s">
        <v>105</v>
      </c>
    </row>
    <row r="4516" spans="1:11" x14ac:dyDescent="0.3">
      <c r="A4516" t="s">
        <v>6572</v>
      </c>
      <c r="B4516" t="s">
        <v>53</v>
      </c>
      <c r="C4516">
        <v>2</v>
      </c>
      <c r="D4516">
        <v>8</v>
      </c>
      <c r="E4516">
        <v>1941</v>
      </c>
      <c r="F4516" s="6">
        <v>0.75</v>
      </c>
      <c r="G4516">
        <v>-10.692</v>
      </c>
      <c r="H4516">
        <v>45.439</v>
      </c>
      <c r="I4516" t="s">
        <v>190</v>
      </c>
      <c r="J4516" t="s">
        <v>6573</v>
      </c>
      <c r="K4516" t="s">
        <v>105</v>
      </c>
    </row>
    <row r="4517" spans="1:11" x14ac:dyDescent="0.3">
      <c r="A4517" t="s">
        <v>6574</v>
      </c>
      <c r="B4517" t="s">
        <v>53</v>
      </c>
      <c r="C4517">
        <v>1</v>
      </c>
      <c r="D4517">
        <v>1</v>
      </c>
      <c r="E4517">
        <v>2000</v>
      </c>
      <c r="F4517" s="6">
        <v>0</v>
      </c>
      <c r="G4517">
        <v>-101</v>
      </c>
      <c r="H4517">
        <v>4.59</v>
      </c>
      <c r="I4517" t="s">
        <v>326</v>
      </c>
      <c r="J4517" t="s">
        <v>426</v>
      </c>
      <c r="K4517" t="s">
        <v>105</v>
      </c>
    </row>
    <row r="4518" spans="1:11" x14ac:dyDescent="0.3">
      <c r="A4518" t="s">
        <v>6575</v>
      </c>
      <c r="B4518" t="s">
        <v>53</v>
      </c>
      <c r="C4518">
        <v>22</v>
      </c>
      <c r="D4518">
        <v>7</v>
      </c>
      <c r="E4518">
        <v>1974</v>
      </c>
      <c r="F4518" s="6">
        <v>0.53472222222222221</v>
      </c>
      <c r="G4518">
        <v>-2.351</v>
      </c>
      <c r="H4518">
        <v>48.856999999999999</v>
      </c>
      <c r="I4518" t="s">
        <v>126</v>
      </c>
      <c r="J4518" t="s">
        <v>155</v>
      </c>
      <c r="K4518" t="s">
        <v>105</v>
      </c>
    </row>
    <row r="4519" spans="1:11" x14ac:dyDescent="0.3">
      <c r="A4519" t="s">
        <v>6576</v>
      </c>
      <c r="B4519" t="s">
        <v>53</v>
      </c>
      <c r="C4519">
        <v>7</v>
      </c>
      <c r="D4519">
        <v>3</v>
      </c>
      <c r="E4519">
        <v>1954</v>
      </c>
      <c r="F4519" s="6">
        <v>0.1388888888888889</v>
      </c>
      <c r="G4519">
        <v>-6.1820000000000004</v>
      </c>
      <c r="H4519">
        <v>48.691000000000003</v>
      </c>
      <c r="I4519" t="s">
        <v>126</v>
      </c>
      <c r="J4519" t="s">
        <v>2488</v>
      </c>
      <c r="K4519" t="s">
        <v>105</v>
      </c>
    </row>
    <row r="4520" spans="1:11" x14ac:dyDescent="0.3">
      <c r="A4520" t="s">
        <v>6577</v>
      </c>
      <c r="B4520" t="s">
        <v>53</v>
      </c>
      <c r="C4520">
        <v>1</v>
      </c>
      <c r="D4520">
        <v>11</v>
      </c>
      <c r="E4520">
        <v>1951</v>
      </c>
      <c r="F4520" s="6">
        <v>0.16666666666666666</v>
      </c>
      <c r="G4520">
        <v>-2.351</v>
      </c>
      <c r="H4520">
        <v>48.856999999999999</v>
      </c>
      <c r="I4520" t="s">
        <v>126</v>
      </c>
      <c r="J4520" t="s">
        <v>155</v>
      </c>
      <c r="K4520" t="s">
        <v>105</v>
      </c>
    </row>
    <row r="4521" spans="1:11" x14ac:dyDescent="0.3">
      <c r="A4521" t="s">
        <v>6578</v>
      </c>
      <c r="B4521" t="s">
        <v>53</v>
      </c>
      <c r="C4521">
        <v>9</v>
      </c>
      <c r="D4521">
        <v>9</v>
      </c>
      <c r="E4521">
        <v>1968</v>
      </c>
      <c r="F4521" s="6">
        <v>0.70833333333333337</v>
      </c>
      <c r="G4521">
        <v>-3.5230000000000001</v>
      </c>
      <c r="H4521">
        <v>50.357999999999997</v>
      </c>
      <c r="I4521" t="s">
        <v>126</v>
      </c>
      <c r="J4521" t="s">
        <v>595</v>
      </c>
      <c r="K4521" t="s">
        <v>105</v>
      </c>
    </row>
    <row r="4522" spans="1:11" x14ac:dyDescent="0.3">
      <c r="A4522" t="s">
        <v>6579</v>
      </c>
      <c r="B4522" t="s">
        <v>53</v>
      </c>
      <c r="C4522">
        <v>8</v>
      </c>
      <c r="D4522">
        <v>5</v>
      </c>
      <c r="E4522">
        <v>1969</v>
      </c>
      <c r="F4522" s="6">
        <v>0.35416666666666669</v>
      </c>
      <c r="G4522">
        <v>-2.3650000000000002</v>
      </c>
      <c r="H4522">
        <v>48.936</v>
      </c>
      <c r="I4522" t="s">
        <v>126</v>
      </c>
      <c r="J4522" t="s">
        <v>4085</v>
      </c>
      <c r="K4522" t="s">
        <v>105</v>
      </c>
    </row>
    <row r="4523" spans="1:11" x14ac:dyDescent="0.3">
      <c r="A4523" t="s">
        <v>6580</v>
      </c>
      <c r="B4523" t="s">
        <v>53</v>
      </c>
      <c r="C4523">
        <v>19</v>
      </c>
      <c r="D4523">
        <v>1</v>
      </c>
      <c r="E4523">
        <v>1979</v>
      </c>
      <c r="F4523" s="6">
        <v>0.95833333333333337</v>
      </c>
      <c r="G4523">
        <v>-2.351</v>
      </c>
      <c r="H4523">
        <v>48.856999999999999</v>
      </c>
      <c r="I4523" t="s">
        <v>126</v>
      </c>
      <c r="J4523" t="s">
        <v>155</v>
      </c>
      <c r="K4523" t="s">
        <v>105</v>
      </c>
    </row>
    <row r="4524" spans="1:11" x14ac:dyDescent="0.3">
      <c r="A4524" t="s">
        <v>6581</v>
      </c>
      <c r="B4524" t="s">
        <v>53</v>
      </c>
      <c r="C4524">
        <v>4</v>
      </c>
      <c r="D4524">
        <v>1</v>
      </c>
      <c r="E4524">
        <v>1957</v>
      </c>
      <c r="F4524" s="6">
        <v>0.25</v>
      </c>
      <c r="G4524">
        <v>-9.1880000000000006</v>
      </c>
      <c r="H4524">
        <v>45.463999999999999</v>
      </c>
      <c r="I4524" t="s">
        <v>126</v>
      </c>
      <c r="J4524" t="s">
        <v>286</v>
      </c>
      <c r="K4524" t="s">
        <v>105</v>
      </c>
    </row>
    <row r="4525" spans="1:11" x14ac:dyDescent="0.3">
      <c r="A4525" t="s">
        <v>6582</v>
      </c>
      <c r="B4525" t="s">
        <v>53</v>
      </c>
      <c r="C4525">
        <v>1</v>
      </c>
      <c r="D4525">
        <v>11</v>
      </c>
      <c r="E4525">
        <v>1966</v>
      </c>
      <c r="F4525" s="6">
        <v>0.17708333333333334</v>
      </c>
      <c r="G4525">
        <v>-10.223000000000001</v>
      </c>
      <c r="H4525">
        <v>45.54</v>
      </c>
      <c r="I4525" t="s">
        <v>126</v>
      </c>
      <c r="J4525" t="s">
        <v>331</v>
      </c>
      <c r="K4525" t="s">
        <v>105</v>
      </c>
    </row>
    <row r="4526" spans="1:11" x14ac:dyDescent="0.3">
      <c r="A4526" t="s">
        <v>6583</v>
      </c>
      <c r="B4526" t="s">
        <v>53</v>
      </c>
      <c r="C4526">
        <v>14</v>
      </c>
      <c r="D4526">
        <v>11</v>
      </c>
      <c r="E4526">
        <v>1971</v>
      </c>
      <c r="F4526" s="6">
        <v>0.85069444444444442</v>
      </c>
      <c r="G4526">
        <v>-9.2780000000000005</v>
      </c>
      <c r="H4526">
        <v>45.529000000000003</v>
      </c>
      <c r="I4526" t="s">
        <v>126</v>
      </c>
      <c r="J4526" t="s">
        <v>6584</v>
      </c>
      <c r="K4526" t="s">
        <v>105</v>
      </c>
    </row>
    <row r="4527" spans="1:11" x14ac:dyDescent="0.3">
      <c r="A4527" t="s">
        <v>6585</v>
      </c>
      <c r="B4527" t="s">
        <v>53</v>
      </c>
      <c r="C4527">
        <v>28</v>
      </c>
      <c r="D4527">
        <v>6</v>
      </c>
      <c r="E4527">
        <v>1969</v>
      </c>
      <c r="F4527" s="6">
        <v>0.66666666666666663</v>
      </c>
      <c r="G4527">
        <v>-10.308</v>
      </c>
      <c r="H4527">
        <v>43.552</v>
      </c>
      <c r="I4527" t="s">
        <v>190</v>
      </c>
      <c r="J4527" t="s">
        <v>1005</v>
      </c>
      <c r="K4527" t="s">
        <v>105</v>
      </c>
    </row>
    <row r="4528" spans="1:11" x14ac:dyDescent="0.3">
      <c r="A4528" t="s">
        <v>6586</v>
      </c>
      <c r="B4528" t="s">
        <v>53</v>
      </c>
      <c r="C4528">
        <v>3</v>
      </c>
      <c r="D4528">
        <v>3</v>
      </c>
      <c r="E4528">
        <v>1973</v>
      </c>
      <c r="F4528" s="6">
        <v>0.68402777777777779</v>
      </c>
      <c r="G4528">
        <v>-4.3869999999999996</v>
      </c>
      <c r="H4528">
        <v>50.837000000000003</v>
      </c>
      <c r="I4528" t="s">
        <v>126</v>
      </c>
      <c r="J4528" t="s">
        <v>1218</v>
      </c>
      <c r="K4528" t="s">
        <v>105</v>
      </c>
    </row>
    <row r="4529" spans="1:11" x14ac:dyDescent="0.3">
      <c r="A4529" t="s">
        <v>6587</v>
      </c>
      <c r="B4529" t="s">
        <v>53</v>
      </c>
      <c r="C4529">
        <v>22</v>
      </c>
      <c r="D4529">
        <v>1</v>
      </c>
      <c r="E4529">
        <v>1872</v>
      </c>
      <c r="F4529" s="6">
        <v>0.45833333333333331</v>
      </c>
      <c r="G4529">
        <v>-4.3559999999999999</v>
      </c>
      <c r="H4529">
        <v>50.845999999999997</v>
      </c>
      <c r="I4529" t="s">
        <v>147</v>
      </c>
      <c r="J4529" t="s">
        <v>305</v>
      </c>
      <c r="K4529" t="s">
        <v>105</v>
      </c>
    </row>
    <row r="4530" spans="1:11" x14ac:dyDescent="0.3">
      <c r="A4530" t="s">
        <v>6588</v>
      </c>
      <c r="B4530" t="s">
        <v>168</v>
      </c>
      <c r="C4530">
        <v>16</v>
      </c>
      <c r="D4530">
        <v>9</v>
      </c>
      <c r="E4530">
        <v>1979</v>
      </c>
      <c r="F4530" s="6">
        <v>0.71527777777777779</v>
      </c>
      <c r="G4530">
        <v>-3.6970000000000001</v>
      </c>
      <c r="H4530">
        <v>43.402000000000001</v>
      </c>
      <c r="I4530" t="s">
        <v>190</v>
      </c>
      <c r="J4530" t="s">
        <v>6589</v>
      </c>
      <c r="K4530" t="s">
        <v>105</v>
      </c>
    </row>
    <row r="4531" spans="1:11" x14ac:dyDescent="0.3">
      <c r="A4531" t="s">
        <v>6590</v>
      </c>
      <c r="B4531" t="s">
        <v>168</v>
      </c>
      <c r="C4531">
        <v>22</v>
      </c>
      <c r="D4531">
        <v>3</v>
      </c>
      <c r="E4531">
        <v>1949</v>
      </c>
      <c r="F4531" s="6">
        <v>0.5</v>
      </c>
      <c r="G4531">
        <v>8.3000000000000004E-2</v>
      </c>
      <c r="H4531">
        <v>47.255000000000003</v>
      </c>
      <c r="I4531" t="s">
        <v>126</v>
      </c>
      <c r="J4531" t="s">
        <v>1135</v>
      </c>
      <c r="K4531" t="s">
        <v>105</v>
      </c>
    </row>
    <row r="4532" spans="1:11" x14ac:dyDescent="0.3">
      <c r="A4532" t="s">
        <v>6591</v>
      </c>
      <c r="B4532" t="s">
        <v>168</v>
      </c>
      <c r="C4532">
        <v>11</v>
      </c>
      <c r="D4532">
        <v>5</v>
      </c>
      <c r="E4532">
        <v>1957</v>
      </c>
      <c r="F4532" s="6">
        <v>3.8194444444444448E-2</v>
      </c>
      <c r="G4532">
        <v>-8.7910000000000004</v>
      </c>
      <c r="H4532">
        <v>-0.72799999999999998</v>
      </c>
      <c r="I4532" t="s">
        <v>126</v>
      </c>
      <c r="J4532" t="s">
        <v>6592</v>
      </c>
      <c r="K4532" t="s">
        <v>105</v>
      </c>
    </row>
    <row r="4533" spans="1:11" x14ac:dyDescent="0.3">
      <c r="A4533" t="s">
        <v>6593</v>
      </c>
      <c r="B4533" t="s">
        <v>168</v>
      </c>
      <c r="C4533">
        <v>27</v>
      </c>
      <c r="D4533">
        <v>5</v>
      </c>
      <c r="E4533">
        <v>1902</v>
      </c>
      <c r="F4533" s="6">
        <v>0.52083333333333337</v>
      </c>
      <c r="G4533">
        <v>-5.24</v>
      </c>
      <c r="H4533">
        <v>50.518999999999998</v>
      </c>
      <c r="I4533" t="s">
        <v>108</v>
      </c>
      <c r="J4533" t="s">
        <v>6190</v>
      </c>
      <c r="K4533" t="s">
        <v>105</v>
      </c>
    </row>
    <row r="4534" spans="1:11" x14ac:dyDescent="0.3">
      <c r="A4534" t="s">
        <v>6594</v>
      </c>
      <c r="B4534" t="s">
        <v>53</v>
      </c>
      <c r="C4534">
        <v>1</v>
      </c>
      <c r="D4534">
        <v>7</v>
      </c>
      <c r="E4534">
        <v>1925</v>
      </c>
      <c r="F4534" s="6">
        <v>0.98263888888888884</v>
      </c>
      <c r="G4534">
        <v>-121.88800000000001</v>
      </c>
      <c r="H4534">
        <v>37.335000000000001</v>
      </c>
      <c r="I4534" t="s">
        <v>137</v>
      </c>
      <c r="J4534" t="s">
        <v>3444</v>
      </c>
      <c r="K4534" t="s">
        <v>105</v>
      </c>
    </row>
    <row r="4535" spans="1:11" x14ac:dyDescent="0.3">
      <c r="A4535" t="s">
        <v>6595</v>
      </c>
      <c r="B4535" t="s">
        <v>168</v>
      </c>
      <c r="C4535">
        <v>2</v>
      </c>
      <c r="D4535">
        <v>2</v>
      </c>
      <c r="E4535">
        <v>1947</v>
      </c>
      <c r="F4535" s="6">
        <v>0.63194444444444442</v>
      </c>
      <c r="G4535">
        <v>97.403999999999996</v>
      </c>
      <c r="H4535">
        <v>27.795999999999999</v>
      </c>
      <c r="I4535" t="s">
        <v>104</v>
      </c>
      <c r="J4535" t="s">
        <v>6596</v>
      </c>
      <c r="K4535" t="s">
        <v>105</v>
      </c>
    </row>
    <row r="4536" spans="1:11" x14ac:dyDescent="0.3">
      <c r="A4536" t="s">
        <v>6597</v>
      </c>
      <c r="B4536" t="s">
        <v>53</v>
      </c>
      <c r="C4536">
        <v>29</v>
      </c>
      <c r="D4536">
        <v>7</v>
      </c>
      <c r="E4536">
        <v>1933</v>
      </c>
      <c r="F4536" s="6">
        <v>0.1875</v>
      </c>
      <c r="G4536">
        <v>1.6850000000000001</v>
      </c>
      <c r="H4536">
        <v>46.901000000000003</v>
      </c>
      <c r="I4536" t="s">
        <v>126</v>
      </c>
      <c r="J4536" t="s">
        <v>6598</v>
      </c>
      <c r="K4536" t="s">
        <v>105</v>
      </c>
    </row>
    <row r="4537" spans="1:11" x14ac:dyDescent="0.3">
      <c r="A4537" t="s">
        <v>6599</v>
      </c>
      <c r="B4537" t="s">
        <v>53</v>
      </c>
      <c r="C4537">
        <v>10</v>
      </c>
      <c r="D4537">
        <v>10</v>
      </c>
      <c r="E4537">
        <v>1923</v>
      </c>
      <c r="F4537" s="6">
        <v>0.42708333333333331</v>
      </c>
      <c r="G4537">
        <v>81.691000000000003</v>
      </c>
      <c r="H4537">
        <v>41.505000000000003</v>
      </c>
      <c r="I4537" t="s">
        <v>144</v>
      </c>
      <c r="J4537" t="s">
        <v>389</v>
      </c>
      <c r="K4537" t="s">
        <v>105</v>
      </c>
    </row>
    <row r="4538" spans="1:11" x14ac:dyDescent="0.3">
      <c r="A4538" t="s">
        <v>6600</v>
      </c>
      <c r="B4538" t="s">
        <v>53</v>
      </c>
      <c r="C4538">
        <v>15</v>
      </c>
      <c r="D4538">
        <v>9</v>
      </c>
      <c r="E4538">
        <v>1919</v>
      </c>
      <c r="F4538" s="6">
        <v>0.89583333333333337</v>
      </c>
      <c r="G4538">
        <v>-8.93</v>
      </c>
      <c r="H4538">
        <v>44.798000000000002</v>
      </c>
      <c r="I4538" t="s">
        <v>190</v>
      </c>
      <c r="J4538" t="s">
        <v>6601</v>
      </c>
      <c r="K4538" t="s">
        <v>105</v>
      </c>
    </row>
    <row r="4539" spans="1:11" x14ac:dyDescent="0.3">
      <c r="A4539" t="s">
        <v>6602</v>
      </c>
      <c r="B4539" t="s">
        <v>53</v>
      </c>
      <c r="C4539">
        <v>29</v>
      </c>
      <c r="D4539">
        <v>10</v>
      </c>
      <c r="E4539">
        <v>1944</v>
      </c>
      <c r="F4539" s="6">
        <v>0.29166666666666669</v>
      </c>
      <c r="G4539">
        <v>-10.223000000000001</v>
      </c>
      <c r="H4539">
        <v>45.54</v>
      </c>
      <c r="I4539" t="s">
        <v>126</v>
      </c>
      <c r="J4539" t="s">
        <v>331</v>
      </c>
      <c r="K4539" t="s">
        <v>105</v>
      </c>
    </row>
    <row r="4540" spans="1:11" x14ac:dyDescent="0.3">
      <c r="A4540" t="s">
        <v>6603</v>
      </c>
      <c r="B4540" t="s">
        <v>53</v>
      </c>
      <c r="C4540">
        <v>18</v>
      </c>
      <c r="D4540">
        <v>5</v>
      </c>
      <c r="E4540">
        <v>1949</v>
      </c>
      <c r="F4540" s="6">
        <v>0.12847222222222221</v>
      </c>
      <c r="G4540">
        <v>-14.901</v>
      </c>
      <c r="H4540">
        <v>37.567</v>
      </c>
      <c r="I4540" t="s">
        <v>126</v>
      </c>
      <c r="J4540" t="s">
        <v>6604</v>
      </c>
      <c r="K4540" t="s">
        <v>105</v>
      </c>
    </row>
    <row r="4541" spans="1:11" x14ac:dyDescent="0.3">
      <c r="A4541" t="s">
        <v>6605</v>
      </c>
      <c r="B4541" t="s">
        <v>168</v>
      </c>
      <c r="C4541">
        <v>14</v>
      </c>
      <c r="D4541">
        <v>1</v>
      </c>
      <c r="E4541">
        <v>1941</v>
      </c>
      <c r="F4541" s="6">
        <v>0.84375</v>
      </c>
      <c r="G4541">
        <v>85.119</v>
      </c>
      <c r="H4541">
        <v>30.928000000000001</v>
      </c>
      <c r="I4541" t="s">
        <v>104</v>
      </c>
      <c r="J4541" t="s">
        <v>6606</v>
      </c>
      <c r="K4541" t="s">
        <v>105</v>
      </c>
    </row>
    <row r="4542" spans="1:11" x14ac:dyDescent="0.3">
      <c r="A4542" t="s">
        <v>6607</v>
      </c>
      <c r="B4542" t="s">
        <v>168</v>
      </c>
      <c r="C4542">
        <v>3</v>
      </c>
      <c r="D4542">
        <v>4</v>
      </c>
      <c r="E4542">
        <v>1946</v>
      </c>
      <c r="F4542" s="6">
        <v>1.0416666666666666E-2</v>
      </c>
      <c r="G4542">
        <v>122.42</v>
      </c>
      <c r="H4542">
        <v>37.78</v>
      </c>
      <c r="I4542" t="s">
        <v>137</v>
      </c>
      <c r="J4542" t="s">
        <v>172</v>
      </c>
      <c r="K4542" t="s">
        <v>105</v>
      </c>
    </row>
    <row r="4543" spans="1:11" x14ac:dyDescent="0.3">
      <c r="A4543" t="s">
        <v>6608</v>
      </c>
      <c r="B4543" t="s">
        <v>168</v>
      </c>
      <c r="C4543">
        <v>20</v>
      </c>
      <c r="D4543">
        <v>2</v>
      </c>
      <c r="E4543">
        <v>1965</v>
      </c>
      <c r="F4543" s="6">
        <v>0.41666666666666669</v>
      </c>
      <c r="G4543">
        <v>-9.2430000000000003</v>
      </c>
      <c r="H4543">
        <v>45.676000000000002</v>
      </c>
      <c r="I4543" t="s">
        <v>126</v>
      </c>
      <c r="J4543" t="s">
        <v>6609</v>
      </c>
      <c r="K4543" t="s">
        <v>105</v>
      </c>
    </row>
    <row r="4544" spans="1:11" x14ac:dyDescent="0.3">
      <c r="A4544" t="s">
        <v>6610</v>
      </c>
      <c r="B4544" t="s">
        <v>53</v>
      </c>
      <c r="C4544">
        <v>30</v>
      </c>
      <c r="D4544">
        <v>5</v>
      </c>
      <c r="E4544">
        <v>1914</v>
      </c>
      <c r="F4544" s="6">
        <v>0.25</v>
      </c>
      <c r="G4544">
        <v>-7.6829999999999998</v>
      </c>
      <c r="H4544">
        <v>45.067999999999998</v>
      </c>
      <c r="I4544" t="s">
        <v>126</v>
      </c>
      <c r="J4544" t="s">
        <v>191</v>
      </c>
      <c r="K4544" t="s">
        <v>105</v>
      </c>
    </row>
    <row r="4545" spans="1:11" x14ac:dyDescent="0.3">
      <c r="A4545" t="s">
        <v>6611</v>
      </c>
      <c r="B4545" t="s">
        <v>53</v>
      </c>
      <c r="C4545">
        <v>9</v>
      </c>
      <c r="D4545">
        <v>7</v>
      </c>
      <c r="E4545">
        <v>1928</v>
      </c>
      <c r="F4545" s="6">
        <v>0.625</v>
      </c>
      <c r="G4545">
        <v>4.0250000000000004</v>
      </c>
      <c r="H4545">
        <v>39.856999999999999</v>
      </c>
      <c r="I4545" t="s">
        <v>126</v>
      </c>
      <c r="J4545" t="s">
        <v>6612</v>
      </c>
      <c r="K4545" t="s">
        <v>105</v>
      </c>
    </row>
    <row r="4546" spans="1:11" x14ac:dyDescent="0.3">
      <c r="A4546" t="s">
        <v>6613</v>
      </c>
      <c r="B4546" t="s">
        <v>53</v>
      </c>
      <c r="C4546">
        <v>23</v>
      </c>
      <c r="D4546">
        <v>2</v>
      </c>
      <c r="E4546">
        <v>1901</v>
      </c>
      <c r="F4546" s="6">
        <v>0.73958333333333337</v>
      </c>
      <c r="G4546">
        <v>-7.3129999999999997</v>
      </c>
      <c r="H4546">
        <v>45.734999999999999</v>
      </c>
      <c r="I4546" t="s">
        <v>126</v>
      </c>
      <c r="J4546" t="s">
        <v>6614</v>
      </c>
      <c r="K4546" t="s">
        <v>105</v>
      </c>
    </row>
    <row r="4547" spans="1:11" x14ac:dyDescent="0.3">
      <c r="A4547" t="s">
        <v>6615</v>
      </c>
      <c r="B4547" t="s">
        <v>53</v>
      </c>
      <c r="C4547">
        <v>29</v>
      </c>
      <c r="D4547">
        <v>7</v>
      </c>
      <c r="E4547">
        <v>1952</v>
      </c>
      <c r="F4547" s="6">
        <v>0.53125</v>
      </c>
      <c r="G4547">
        <v>-13.779</v>
      </c>
      <c r="H4547">
        <v>45.654000000000003</v>
      </c>
      <c r="I4547" t="s">
        <v>126</v>
      </c>
      <c r="J4547" t="s">
        <v>302</v>
      </c>
      <c r="K4547" t="s">
        <v>105</v>
      </c>
    </row>
    <row r="4548" spans="1:11" x14ac:dyDescent="0.3">
      <c r="A4548" t="s">
        <v>6616</v>
      </c>
      <c r="B4548" t="s">
        <v>53</v>
      </c>
      <c r="C4548">
        <v>20</v>
      </c>
      <c r="D4548">
        <v>1</v>
      </c>
      <c r="E4548">
        <v>1920</v>
      </c>
      <c r="F4548" s="6">
        <v>0.875</v>
      </c>
      <c r="G4548">
        <v>-12.566000000000001</v>
      </c>
      <c r="H4548">
        <v>44.061</v>
      </c>
      <c r="I4548" t="s">
        <v>126</v>
      </c>
      <c r="J4548" t="s">
        <v>2333</v>
      </c>
      <c r="K4548" t="s">
        <v>105</v>
      </c>
    </row>
    <row r="4549" spans="1:11" x14ac:dyDescent="0.3">
      <c r="A4549" t="s">
        <v>6617</v>
      </c>
      <c r="B4549" t="s">
        <v>53</v>
      </c>
      <c r="C4549">
        <v>6</v>
      </c>
      <c r="D4549">
        <v>6</v>
      </c>
      <c r="E4549">
        <v>1898</v>
      </c>
      <c r="F4549" s="6">
        <v>0</v>
      </c>
      <c r="G4549">
        <v>3.5979999999999999</v>
      </c>
      <c r="H4549">
        <v>37.176000000000002</v>
      </c>
      <c r="I4549" t="s">
        <v>707</v>
      </c>
      <c r="J4549" t="s">
        <v>6618</v>
      </c>
      <c r="K4549" t="s">
        <v>105</v>
      </c>
    </row>
    <row r="4550" spans="1:11" x14ac:dyDescent="0.3">
      <c r="A4550" t="s">
        <v>6619</v>
      </c>
      <c r="B4550" t="s">
        <v>53</v>
      </c>
      <c r="C4550">
        <v>1</v>
      </c>
      <c r="D4550">
        <v>1</v>
      </c>
      <c r="E4550">
        <v>1883</v>
      </c>
      <c r="F4550" s="6">
        <v>0.97916666666666663</v>
      </c>
      <c r="G4550">
        <v>-11.331</v>
      </c>
      <c r="H4550">
        <v>43.319000000000003</v>
      </c>
      <c r="I4550" t="s">
        <v>203</v>
      </c>
      <c r="J4550" t="s">
        <v>787</v>
      </c>
      <c r="K4550" t="s">
        <v>105</v>
      </c>
    </row>
    <row r="4551" spans="1:11" x14ac:dyDescent="0.3">
      <c r="A4551" t="s">
        <v>6620</v>
      </c>
      <c r="B4551" t="s">
        <v>53</v>
      </c>
      <c r="C4551">
        <v>12</v>
      </c>
      <c r="D4551">
        <v>8</v>
      </c>
      <c r="E4551">
        <v>1921</v>
      </c>
      <c r="F4551" s="6">
        <v>8.3333333333333329E-2</v>
      </c>
      <c r="G4551">
        <v>-12.494</v>
      </c>
      <c r="H4551">
        <v>41.890999999999998</v>
      </c>
      <c r="I4551" t="s">
        <v>126</v>
      </c>
      <c r="J4551" t="s">
        <v>297</v>
      </c>
      <c r="K4551" t="s">
        <v>105</v>
      </c>
    </row>
    <row r="4552" spans="1:11" x14ac:dyDescent="0.3">
      <c r="A4552" t="s">
        <v>6621</v>
      </c>
      <c r="B4552" t="s">
        <v>53</v>
      </c>
      <c r="C4552">
        <v>21</v>
      </c>
      <c r="D4552">
        <v>4</v>
      </c>
      <c r="E4552">
        <v>1912</v>
      </c>
      <c r="F4552" s="6">
        <v>0.34027777777777779</v>
      </c>
      <c r="G4552">
        <v>-4.758</v>
      </c>
      <c r="H4552">
        <v>52.957000000000001</v>
      </c>
      <c r="I4552" t="s">
        <v>108</v>
      </c>
      <c r="J4552" t="s">
        <v>1784</v>
      </c>
      <c r="K4552" t="s">
        <v>105</v>
      </c>
    </row>
    <row r="4553" spans="1:11" x14ac:dyDescent="0.3">
      <c r="A4553" t="s">
        <v>6622</v>
      </c>
      <c r="B4553" t="s">
        <v>53</v>
      </c>
      <c r="C4553">
        <v>29</v>
      </c>
      <c r="D4553">
        <v>9</v>
      </c>
      <c r="E4553">
        <v>1942</v>
      </c>
      <c r="F4553" s="6">
        <v>0.75694444444444442</v>
      </c>
      <c r="G4553">
        <v>-9.625</v>
      </c>
      <c r="H4553">
        <v>45.783000000000001</v>
      </c>
      <c r="I4553" t="s">
        <v>190</v>
      </c>
      <c r="J4553" t="s">
        <v>6623</v>
      </c>
      <c r="K4553" t="s">
        <v>105</v>
      </c>
    </row>
    <row r="4554" spans="1:11" x14ac:dyDescent="0.3">
      <c r="A4554" t="s">
        <v>6624</v>
      </c>
      <c r="B4554" t="s">
        <v>168</v>
      </c>
      <c r="C4554">
        <v>12</v>
      </c>
      <c r="D4554">
        <v>6</v>
      </c>
      <c r="E4554">
        <v>1971</v>
      </c>
      <c r="F4554" s="6">
        <v>0.125</v>
      </c>
      <c r="G4554">
        <v>1.419</v>
      </c>
      <c r="H4554">
        <v>46.668999999999997</v>
      </c>
      <c r="I4554" t="s">
        <v>126</v>
      </c>
      <c r="J4554" t="s">
        <v>2390</v>
      </c>
      <c r="K4554" t="s">
        <v>105</v>
      </c>
    </row>
    <row r="4555" spans="1:11" x14ac:dyDescent="0.3">
      <c r="A4555" t="s">
        <v>6625</v>
      </c>
      <c r="B4555" t="s">
        <v>53</v>
      </c>
      <c r="C4555">
        <v>13</v>
      </c>
      <c r="D4555">
        <v>4</v>
      </c>
      <c r="E4555">
        <v>1810</v>
      </c>
      <c r="F4555" s="6">
        <v>0.29166666666666669</v>
      </c>
      <c r="G4555">
        <v>-5.3760000000000003</v>
      </c>
      <c r="H4555">
        <v>43.737000000000002</v>
      </c>
      <c r="I4555" t="s">
        <v>150</v>
      </c>
      <c r="J4555" t="s">
        <v>6626</v>
      </c>
      <c r="K4555" t="s">
        <v>105</v>
      </c>
    </row>
    <row r="4556" spans="1:11" x14ac:dyDescent="0.3">
      <c r="A4556" t="s">
        <v>6627</v>
      </c>
      <c r="B4556" t="s">
        <v>53</v>
      </c>
      <c r="C4556">
        <v>3</v>
      </c>
      <c r="D4556">
        <v>3</v>
      </c>
      <c r="E4556">
        <v>1942</v>
      </c>
      <c r="F4556" s="6">
        <v>0.16666666666666666</v>
      </c>
      <c r="G4556">
        <v>5.9960000000000004</v>
      </c>
      <c r="H4556">
        <v>37.383000000000003</v>
      </c>
      <c r="I4556" t="s">
        <v>126</v>
      </c>
      <c r="J4556" t="s">
        <v>919</v>
      </c>
      <c r="K4556" t="s">
        <v>105</v>
      </c>
    </row>
    <row r="4557" spans="1:11" x14ac:dyDescent="0.3">
      <c r="A4557" t="s">
        <v>6628</v>
      </c>
      <c r="B4557" t="s">
        <v>53</v>
      </c>
      <c r="C4557">
        <v>13</v>
      </c>
      <c r="D4557">
        <v>8</v>
      </c>
      <c r="E4557">
        <v>1851</v>
      </c>
      <c r="F4557" s="6">
        <v>0.29166666666666669</v>
      </c>
      <c r="G4557">
        <v>-8.1140000000000008</v>
      </c>
      <c r="H4557">
        <v>49.743000000000002</v>
      </c>
      <c r="I4557" t="s">
        <v>208</v>
      </c>
      <c r="J4557" t="s">
        <v>5897</v>
      </c>
      <c r="K4557" t="s">
        <v>105</v>
      </c>
    </row>
    <row r="4558" spans="1:11" x14ac:dyDescent="0.3">
      <c r="A4558" t="s">
        <v>6629</v>
      </c>
      <c r="B4558" t="s">
        <v>53</v>
      </c>
      <c r="C4558">
        <v>8</v>
      </c>
      <c r="D4558">
        <v>5</v>
      </c>
      <c r="E4558">
        <v>1941</v>
      </c>
      <c r="F4558" s="6">
        <v>0.47222222222222221</v>
      </c>
      <c r="G4558">
        <v>-30.972000000000001</v>
      </c>
      <c r="H4558">
        <v>52.418999999999997</v>
      </c>
      <c r="I4558" t="s">
        <v>1748</v>
      </c>
      <c r="J4558" t="s">
        <v>6630</v>
      </c>
      <c r="K4558" t="s">
        <v>105</v>
      </c>
    </row>
    <row r="4559" spans="1:11" x14ac:dyDescent="0.3">
      <c r="A4559" t="s">
        <v>6631</v>
      </c>
      <c r="B4559" t="s">
        <v>53</v>
      </c>
      <c r="C4559">
        <v>23</v>
      </c>
      <c r="D4559">
        <v>10</v>
      </c>
      <c r="E4559">
        <v>1905</v>
      </c>
      <c r="F4559" s="6">
        <v>0.27083333333333331</v>
      </c>
      <c r="G4559">
        <v>-8.5269999999999992</v>
      </c>
      <c r="H4559">
        <v>47.387999999999998</v>
      </c>
      <c r="I4559" t="s">
        <v>126</v>
      </c>
      <c r="J4559" t="s">
        <v>856</v>
      </c>
      <c r="K4559" t="s">
        <v>105</v>
      </c>
    </row>
    <row r="4560" spans="1:11" x14ac:dyDescent="0.3">
      <c r="A4560" t="s">
        <v>6632</v>
      </c>
      <c r="B4560" t="s">
        <v>53</v>
      </c>
      <c r="C4560">
        <v>2</v>
      </c>
      <c r="D4560">
        <v>9</v>
      </c>
      <c r="E4560">
        <v>1834</v>
      </c>
      <c r="F4560" s="6">
        <v>0.64583333333333337</v>
      </c>
      <c r="G4560">
        <v>-9.9960000000000004</v>
      </c>
      <c r="H4560">
        <v>53.557000000000002</v>
      </c>
      <c r="I4560" t="s">
        <v>208</v>
      </c>
      <c r="J4560" t="s">
        <v>3255</v>
      </c>
      <c r="K4560" t="s">
        <v>105</v>
      </c>
    </row>
    <row r="4561" spans="1:11" x14ac:dyDescent="0.3">
      <c r="A4561" t="s">
        <v>6633</v>
      </c>
      <c r="B4561" t="s">
        <v>53</v>
      </c>
      <c r="C4561">
        <v>21</v>
      </c>
      <c r="D4561">
        <v>5</v>
      </c>
      <c r="E4561">
        <v>1905</v>
      </c>
      <c r="F4561" s="6">
        <v>0.34375</v>
      </c>
      <c r="G4561">
        <v>-8.24</v>
      </c>
      <c r="H4561">
        <v>48.76</v>
      </c>
      <c r="I4561" t="s">
        <v>126</v>
      </c>
      <c r="J4561" t="s">
        <v>6233</v>
      </c>
      <c r="K4561" t="s">
        <v>105</v>
      </c>
    </row>
    <row r="4562" spans="1:11" x14ac:dyDescent="0.3">
      <c r="A4562" t="s">
        <v>6634</v>
      </c>
      <c r="B4562" t="s">
        <v>53</v>
      </c>
      <c r="C4562">
        <v>10</v>
      </c>
      <c r="D4562">
        <v>9</v>
      </c>
      <c r="E4562">
        <v>1895</v>
      </c>
      <c r="F4562" s="6">
        <v>0.86875000000000002</v>
      </c>
      <c r="G4562">
        <v>1.4750000000000001</v>
      </c>
      <c r="H4562">
        <v>43.493000000000002</v>
      </c>
      <c r="I4562" t="s">
        <v>150</v>
      </c>
      <c r="J4562" t="s">
        <v>1438</v>
      </c>
      <c r="K4562" t="s">
        <v>105</v>
      </c>
    </row>
    <row r="4563" spans="1:11" x14ac:dyDescent="0.3">
      <c r="A4563" t="s">
        <v>6635</v>
      </c>
      <c r="B4563" t="s">
        <v>53</v>
      </c>
      <c r="C4563">
        <v>23</v>
      </c>
      <c r="D4563">
        <v>10</v>
      </c>
      <c r="E4563">
        <v>1813</v>
      </c>
      <c r="F4563" s="6">
        <v>0.79166666666666663</v>
      </c>
      <c r="G4563">
        <v>-4.8650000000000002</v>
      </c>
      <c r="H4563">
        <v>50.465000000000003</v>
      </c>
      <c r="I4563" t="s">
        <v>147</v>
      </c>
      <c r="J4563" t="s">
        <v>1229</v>
      </c>
      <c r="K4563" t="s">
        <v>105</v>
      </c>
    </row>
    <row r="4564" spans="1:11" x14ac:dyDescent="0.3">
      <c r="A4564" t="s">
        <v>6636</v>
      </c>
      <c r="B4564" t="s">
        <v>53</v>
      </c>
      <c r="C4564">
        <v>7</v>
      </c>
      <c r="D4564">
        <v>5</v>
      </c>
      <c r="E4564">
        <v>1886</v>
      </c>
      <c r="F4564" s="6">
        <v>0.95833333333333337</v>
      </c>
      <c r="G4564">
        <v>-4.5739999999999998</v>
      </c>
      <c r="H4564">
        <v>51.13</v>
      </c>
      <c r="I4564" t="s">
        <v>147</v>
      </c>
      <c r="J4564" t="s">
        <v>6637</v>
      </c>
      <c r="K4564" t="s">
        <v>105</v>
      </c>
    </row>
    <row r="4565" spans="1:11" x14ac:dyDescent="0.3">
      <c r="A4565" t="s">
        <v>6638</v>
      </c>
      <c r="B4565" t="s">
        <v>53</v>
      </c>
      <c r="C4565">
        <v>13</v>
      </c>
      <c r="D4565">
        <v>1</v>
      </c>
      <c r="E4565">
        <v>1845</v>
      </c>
      <c r="F4565" s="6">
        <v>0.20833333333333334</v>
      </c>
      <c r="G4565">
        <v>-4.95</v>
      </c>
      <c r="H4565">
        <v>47.137999999999998</v>
      </c>
      <c r="I4565" t="s">
        <v>150</v>
      </c>
      <c r="J4565" t="s">
        <v>6639</v>
      </c>
      <c r="K4565" t="s">
        <v>105</v>
      </c>
    </row>
    <row r="4566" spans="1:11" x14ac:dyDescent="0.3">
      <c r="A4566" t="s">
        <v>6640</v>
      </c>
      <c r="B4566" t="s">
        <v>53</v>
      </c>
      <c r="C4566">
        <v>14</v>
      </c>
      <c r="D4566">
        <v>6</v>
      </c>
      <c r="E4566">
        <v>1863</v>
      </c>
      <c r="F4566" s="6">
        <v>0.82638888888888884</v>
      </c>
      <c r="G4566">
        <v>-15.228999999999999</v>
      </c>
      <c r="H4566">
        <v>44.115000000000002</v>
      </c>
      <c r="I4566" t="s">
        <v>6641</v>
      </c>
      <c r="J4566" t="s">
        <v>6642</v>
      </c>
      <c r="K4566" t="s">
        <v>105</v>
      </c>
    </row>
    <row r="4567" spans="1:11" x14ac:dyDescent="0.3">
      <c r="A4567" t="s">
        <v>6643</v>
      </c>
      <c r="B4567" t="s">
        <v>168</v>
      </c>
      <c r="C4567">
        <v>15</v>
      </c>
      <c r="D4567">
        <v>3</v>
      </c>
      <c r="E4567">
        <v>1963</v>
      </c>
      <c r="F4567" s="6">
        <v>0.125</v>
      </c>
      <c r="G4567">
        <v>8.0229999999999997</v>
      </c>
      <c r="H4567">
        <v>37.137999999999998</v>
      </c>
      <c r="I4567" t="s">
        <v>108</v>
      </c>
      <c r="J4567" t="s">
        <v>6644</v>
      </c>
      <c r="K4567" t="s">
        <v>105</v>
      </c>
    </row>
    <row r="4568" spans="1:11" x14ac:dyDescent="0.3">
      <c r="A4568" t="s">
        <v>6645</v>
      </c>
      <c r="B4568" t="s">
        <v>53</v>
      </c>
      <c r="C4568">
        <v>10</v>
      </c>
      <c r="D4568">
        <v>10</v>
      </c>
      <c r="E4568">
        <v>1884</v>
      </c>
      <c r="F4568" s="6">
        <v>0.20833333333333334</v>
      </c>
      <c r="G4568">
        <v>-4.891</v>
      </c>
      <c r="H4568">
        <v>52.372999999999998</v>
      </c>
      <c r="I4568" t="s">
        <v>147</v>
      </c>
      <c r="J4568" t="s">
        <v>217</v>
      </c>
      <c r="K4568" t="s">
        <v>105</v>
      </c>
    </row>
    <row r="4569" spans="1:11" x14ac:dyDescent="0.3">
      <c r="A4569" t="s">
        <v>6646</v>
      </c>
      <c r="B4569" t="s">
        <v>53</v>
      </c>
      <c r="C4569">
        <v>18</v>
      </c>
      <c r="D4569">
        <v>7</v>
      </c>
      <c r="E4569">
        <v>1849</v>
      </c>
      <c r="F4569" s="6">
        <v>0.66666666666666663</v>
      </c>
      <c r="G4569">
        <v>-5.931</v>
      </c>
      <c r="H4569">
        <v>43.125</v>
      </c>
      <c r="I4569" t="s">
        <v>150</v>
      </c>
      <c r="J4569" t="s">
        <v>1735</v>
      </c>
      <c r="K4569" t="s">
        <v>105</v>
      </c>
    </row>
    <row r="4570" spans="1:11" x14ac:dyDescent="0.3">
      <c r="A4570" t="s">
        <v>6647</v>
      </c>
      <c r="B4570" t="s">
        <v>53</v>
      </c>
      <c r="C4570">
        <v>19</v>
      </c>
      <c r="D4570">
        <v>4</v>
      </c>
      <c r="E4570">
        <v>1836</v>
      </c>
      <c r="F4570" s="6">
        <v>0.20833333333333334</v>
      </c>
      <c r="G4570">
        <v>-5.0170000000000003</v>
      </c>
      <c r="H4570">
        <v>45.149000000000001</v>
      </c>
      <c r="I4570" t="s">
        <v>150</v>
      </c>
      <c r="J4570" t="s">
        <v>6648</v>
      </c>
      <c r="K4570" t="s">
        <v>105</v>
      </c>
    </row>
    <row r="4571" spans="1:11" x14ac:dyDescent="0.3">
      <c r="A4571" t="s">
        <v>6649</v>
      </c>
      <c r="B4571" t="s">
        <v>53</v>
      </c>
      <c r="C4571">
        <v>6</v>
      </c>
      <c r="D4571">
        <v>9</v>
      </c>
      <c r="E4571">
        <v>1827</v>
      </c>
      <c r="F4571" s="6">
        <v>8.3333333333333329E-2</v>
      </c>
      <c r="G4571">
        <v>-3.1589999999999998</v>
      </c>
      <c r="H4571">
        <v>43.615000000000002</v>
      </c>
      <c r="I4571" t="s">
        <v>150</v>
      </c>
      <c r="J4571" t="s">
        <v>6650</v>
      </c>
      <c r="K4571" t="s">
        <v>105</v>
      </c>
    </row>
    <row r="4572" spans="1:11" x14ac:dyDescent="0.3">
      <c r="A4572" t="s">
        <v>6651</v>
      </c>
      <c r="B4572" t="s">
        <v>53</v>
      </c>
      <c r="C4572">
        <v>10</v>
      </c>
      <c r="D4572">
        <v>2</v>
      </c>
      <c r="E4572">
        <v>1851</v>
      </c>
      <c r="F4572" s="6">
        <v>0.91666666666666663</v>
      </c>
      <c r="G4572">
        <v>-7.3999999999999996E-2</v>
      </c>
      <c r="H4572">
        <v>43.232999999999997</v>
      </c>
      <c r="I4572" t="s">
        <v>150</v>
      </c>
      <c r="J4572" t="s">
        <v>1289</v>
      </c>
      <c r="K4572" t="s">
        <v>105</v>
      </c>
    </row>
    <row r="4573" spans="1:11" x14ac:dyDescent="0.3">
      <c r="A4573" t="s">
        <v>6652</v>
      </c>
      <c r="B4573" t="s">
        <v>53</v>
      </c>
      <c r="C4573">
        <v>1</v>
      </c>
      <c r="D4573">
        <v>7</v>
      </c>
      <c r="E4573">
        <v>1834</v>
      </c>
      <c r="F4573" s="6">
        <v>0.5</v>
      </c>
      <c r="G4573">
        <v>-2.351</v>
      </c>
      <c r="H4573">
        <v>48.856999999999999</v>
      </c>
      <c r="I4573" t="s">
        <v>150</v>
      </c>
      <c r="J4573" t="s">
        <v>155</v>
      </c>
      <c r="K4573" t="s">
        <v>105</v>
      </c>
    </row>
    <row r="4574" spans="1:11" x14ac:dyDescent="0.3">
      <c r="A4574" t="s">
        <v>6653</v>
      </c>
      <c r="B4574" t="s">
        <v>53</v>
      </c>
      <c r="C4574">
        <v>12</v>
      </c>
      <c r="D4574">
        <v>9</v>
      </c>
      <c r="E4574">
        <v>1957</v>
      </c>
      <c r="F4574" s="6">
        <v>0.32291666666666669</v>
      </c>
      <c r="G4574">
        <v>-11.17</v>
      </c>
      <c r="H4574">
        <v>46.7</v>
      </c>
      <c r="I4574" t="s">
        <v>126</v>
      </c>
      <c r="J4574" t="s">
        <v>6654</v>
      </c>
      <c r="K4574" t="s">
        <v>105</v>
      </c>
    </row>
    <row r="4575" spans="1:11" x14ac:dyDescent="0.3">
      <c r="A4575" t="s">
        <v>6655</v>
      </c>
      <c r="B4575" t="s">
        <v>53</v>
      </c>
      <c r="C4575">
        <v>14</v>
      </c>
      <c r="D4575">
        <v>3</v>
      </c>
      <c r="E4575">
        <v>1853</v>
      </c>
      <c r="F4575" s="6">
        <v>0.20833333333333334</v>
      </c>
      <c r="G4575">
        <v>-8.4770000000000003</v>
      </c>
      <c r="H4575">
        <v>53.185000000000002</v>
      </c>
      <c r="I4575" t="s">
        <v>208</v>
      </c>
      <c r="J4575" t="s">
        <v>6656</v>
      </c>
      <c r="K4575" t="s">
        <v>105</v>
      </c>
    </row>
    <row r="4576" spans="1:11" x14ac:dyDescent="0.3">
      <c r="A4576" t="s">
        <v>6657</v>
      </c>
      <c r="B4576" t="s">
        <v>53</v>
      </c>
      <c r="C4576">
        <v>19</v>
      </c>
      <c r="D4576">
        <v>7</v>
      </c>
      <c r="E4576">
        <v>1883</v>
      </c>
      <c r="F4576" s="6">
        <v>0.51041666666666663</v>
      </c>
      <c r="G4576">
        <v>-8.68</v>
      </c>
      <c r="H4576">
        <v>49.402000000000001</v>
      </c>
      <c r="I4576" t="s">
        <v>208</v>
      </c>
      <c r="J4576" t="s">
        <v>592</v>
      </c>
      <c r="K4576" t="s">
        <v>105</v>
      </c>
    </row>
    <row r="4577" spans="1:11" x14ac:dyDescent="0.3">
      <c r="A4577" t="s">
        <v>6658</v>
      </c>
      <c r="B4577" t="s">
        <v>53</v>
      </c>
      <c r="C4577">
        <v>21</v>
      </c>
      <c r="D4577">
        <v>5</v>
      </c>
      <c r="E4577">
        <v>1802</v>
      </c>
      <c r="F4577" s="6">
        <v>0.33333333333333331</v>
      </c>
      <c r="G4577">
        <v>-8.6790000000000003</v>
      </c>
      <c r="H4577">
        <v>50.110999999999997</v>
      </c>
      <c r="I4577" t="s">
        <v>208</v>
      </c>
      <c r="J4577" t="s">
        <v>1660</v>
      </c>
      <c r="K4577" t="s">
        <v>105</v>
      </c>
    </row>
    <row r="4578" spans="1:11" x14ac:dyDescent="0.3">
      <c r="A4578" t="s">
        <v>6659</v>
      </c>
      <c r="B4578" t="s">
        <v>53</v>
      </c>
      <c r="C4578">
        <v>30</v>
      </c>
      <c r="D4578">
        <v>1</v>
      </c>
      <c r="E4578">
        <v>1848</v>
      </c>
      <c r="F4578" s="6">
        <v>0.35416666666666669</v>
      </c>
      <c r="G4578">
        <v>-8.2669999999999995</v>
      </c>
      <c r="H4578">
        <v>49.994999999999997</v>
      </c>
      <c r="I4578" t="s">
        <v>208</v>
      </c>
      <c r="J4578" t="s">
        <v>279</v>
      </c>
      <c r="K4578" t="s">
        <v>105</v>
      </c>
    </row>
    <row r="4579" spans="1:11" x14ac:dyDescent="0.3">
      <c r="A4579" t="s">
        <v>6660</v>
      </c>
      <c r="B4579" t="s">
        <v>53</v>
      </c>
      <c r="C4579">
        <v>13</v>
      </c>
      <c r="D4579">
        <v>4</v>
      </c>
      <c r="E4579">
        <v>1830</v>
      </c>
      <c r="F4579" s="6">
        <v>0.83333333333333337</v>
      </c>
      <c r="G4579">
        <v>-4.399</v>
      </c>
      <c r="H4579">
        <v>51.220999999999997</v>
      </c>
      <c r="I4579" t="s">
        <v>147</v>
      </c>
      <c r="J4579" t="s">
        <v>913</v>
      </c>
      <c r="K4579" t="s">
        <v>105</v>
      </c>
    </row>
    <row r="4580" spans="1:11" x14ac:dyDescent="0.3">
      <c r="A4580" t="s">
        <v>6661</v>
      </c>
      <c r="B4580" t="s">
        <v>53</v>
      </c>
      <c r="C4580">
        <v>11</v>
      </c>
      <c r="D4580">
        <v>5</v>
      </c>
      <c r="E4580">
        <v>1878</v>
      </c>
      <c r="F4580" s="6">
        <v>0.41666666666666669</v>
      </c>
      <c r="G4580">
        <v>-21.007999999999999</v>
      </c>
      <c r="H4580">
        <v>52.234999999999999</v>
      </c>
      <c r="I4580" t="s">
        <v>1019</v>
      </c>
      <c r="J4580" t="s">
        <v>5211</v>
      </c>
      <c r="K4580" t="s">
        <v>105</v>
      </c>
    </row>
    <row r="4581" spans="1:11" x14ac:dyDescent="0.3">
      <c r="A4581" t="s">
        <v>6662</v>
      </c>
      <c r="B4581" t="s">
        <v>53</v>
      </c>
      <c r="C4581">
        <v>7</v>
      </c>
      <c r="D4581">
        <v>3</v>
      </c>
      <c r="E4581">
        <v>1875</v>
      </c>
      <c r="F4581" s="6">
        <v>0.375</v>
      </c>
      <c r="G4581">
        <v>-7.1509999999999998</v>
      </c>
      <c r="H4581">
        <v>51.256</v>
      </c>
      <c r="I4581" t="s">
        <v>208</v>
      </c>
      <c r="J4581" t="s">
        <v>973</v>
      </c>
      <c r="K4581" t="s">
        <v>105</v>
      </c>
    </row>
    <row r="4582" spans="1:11" x14ac:dyDescent="0.3">
      <c r="A4582" t="s">
        <v>6663</v>
      </c>
      <c r="B4582" t="s">
        <v>53</v>
      </c>
      <c r="C4582">
        <v>21</v>
      </c>
      <c r="D4582">
        <v>1</v>
      </c>
      <c r="E4582">
        <v>1920</v>
      </c>
      <c r="F4582" s="6">
        <v>0.47916666666666669</v>
      </c>
      <c r="G4582">
        <v>-7.266</v>
      </c>
      <c r="H4582">
        <v>43.703000000000003</v>
      </c>
      <c r="I4582" t="s">
        <v>108</v>
      </c>
      <c r="J4582" t="s">
        <v>575</v>
      </c>
      <c r="K4582" t="s">
        <v>105</v>
      </c>
    </row>
    <row r="4583" spans="1:11" x14ac:dyDescent="0.3">
      <c r="A4583" t="s">
        <v>6664</v>
      </c>
      <c r="B4583" t="s">
        <v>53</v>
      </c>
      <c r="C4583">
        <v>6</v>
      </c>
      <c r="D4583">
        <v>12</v>
      </c>
      <c r="E4583">
        <v>1892</v>
      </c>
      <c r="F4583" s="6">
        <v>0.29166666666666669</v>
      </c>
      <c r="G4583">
        <v>-11.58</v>
      </c>
      <c r="H4583">
        <v>48.139000000000003</v>
      </c>
      <c r="I4583" t="s">
        <v>208</v>
      </c>
      <c r="J4583" t="s">
        <v>1331</v>
      </c>
      <c r="K4583" t="s">
        <v>105</v>
      </c>
    </row>
    <row r="4584" spans="1:11" x14ac:dyDescent="0.3">
      <c r="A4584" t="s">
        <v>6665</v>
      </c>
      <c r="B4584" t="s">
        <v>53</v>
      </c>
      <c r="C4584">
        <v>18</v>
      </c>
      <c r="D4584">
        <v>10</v>
      </c>
      <c r="E4584">
        <v>1794</v>
      </c>
      <c r="F4584" s="6">
        <v>0.14583333333333334</v>
      </c>
      <c r="G4584">
        <v>-16.373000000000001</v>
      </c>
      <c r="H4584">
        <v>48.209000000000003</v>
      </c>
      <c r="I4584" t="s">
        <v>238</v>
      </c>
      <c r="J4584" t="s">
        <v>1694</v>
      </c>
      <c r="K4584" t="s">
        <v>105</v>
      </c>
    </row>
    <row r="4585" spans="1:11" x14ac:dyDescent="0.3">
      <c r="A4585" t="s">
        <v>6666</v>
      </c>
      <c r="B4585" t="s">
        <v>53</v>
      </c>
      <c r="C4585">
        <v>16</v>
      </c>
      <c r="D4585">
        <v>8</v>
      </c>
      <c r="E4585">
        <v>1885</v>
      </c>
      <c r="F4585" s="6">
        <v>0.5</v>
      </c>
      <c r="G4585">
        <v>0.24199999999999999</v>
      </c>
      <c r="H4585">
        <v>44.917999999999999</v>
      </c>
      <c r="I4585" t="s">
        <v>150</v>
      </c>
      <c r="J4585" t="s">
        <v>4037</v>
      </c>
      <c r="K4585" t="s">
        <v>105</v>
      </c>
    </row>
    <row r="4586" spans="1:11" x14ac:dyDescent="0.3">
      <c r="A4586" t="s">
        <v>6667</v>
      </c>
      <c r="B4586" t="s">
        <v>53</v>
      </c>
      <c r="C4586">
        <v>19</v>
      </c>
      <c r="D4586">
        <v>11</v>
      </c>
      <c r="E4586">
        <v>1805</v>
      </c>
      <c r="F4586" s="6">
        <v>0.64583333333333337</v>
      </c>
      <c r="G4586">
        <v>-2.13</v>
      </c>
      <c r="H4586">
        <v>48.802</v>
      </c>
      <c r="I4586" t="s">
        <v>150</v>
      </c>
      <c r="J4586" t="s">
        <v>337</v>
      </c>
      <c r="K4586" t="s">
        <v>105</v>
      </c>
    </row>
    <row r="4587" spans="1:11" x14ac:dyDescent="0.3">
      <c r="A4587" t="s">
        <v>6668</v>
      </c>
      <c r="B4587" t="s">
        <v>53</v>
      </c>
      <c r="C4587">
        <v>26</v>
      </c>
      <c r="D4587">
        <v>11</v>
      </c>
      <c r="E4587">
        <v>1857</v>
      </c>
      <c r="F4587" s="6">
        <v>0.625</v>
      </c>
      <c r="G4587">
        <v>-6.14</v>
      </c>
      <c r="H4587">
        <v>46.204000000000001</v>
      </c>
      <c r="I4587" t="s">
        <v>262</v>
      </c>
      <c r="J4587" t="s">
        <v>263</v>
      </c>
      <c r="K4587" t="s">
        <v>105</v>
      </c>
    </row>
    <row r="4588" spans="1:11" x14ac:dyDescent="0.3">
      <c r="A4588" t="s">
        <v>6669</v>
      </c>
      <c r="B4588" t="s">
        <v>53</v>
      </c>
      <c r="C4588">
        <v>5</v>
      </c>
      <c r="D4588">
        <v>1</v>
      </c>
      <c r="E4588">
        <v>1967</v>
      </c>
      <c r="F4588" s="6">
        <v>0.85416666666666663</v>
      </c>
      <c r="G4588">
        <v>-8.9339999999999993</v>
      </c>
      <c r="H4588">
        <v>44.406999999999996</v>
      </c>
      <c r="I4588" t="s">
        <v>126</v>
      </c>
      <c r="J4588" t="s">
        <v>247</v>
      </c>
      <c r="K4588" t="s">
        <v>105</v>
      </c>
    </row>
    <row r="4589" spans="1:11" x14ac:dyDescent="0.3">
      <c r="A4589" t="s">
        <v>6670</v>
      </c>
      <c r="B4589" t="s">
        <v>53</v>
      </c>
      <c r="C4589">
        <v>9</v>
      </c>
      <c r="D4589">
        <v>4</v>
      </c>
      <c r="E4589">
        <v>1936</v>
      </c>
      <c r="F4589" s="6">
        <v>0.66666666666666663</v>
      </c>
      <c r="G4589">
        <v>-14.378</v>
      </c>
      <c r="H4589">
        <v>41.040999999999997</v>
      </c>
      <c r="I4589" t="s">
        <v>126</v>
      </c>
      <c r="J4589" t="s">
        <v>6671</v>
      </c>
      <c r="K4589" t="s">
        <v>105</v>
      </c>
    </row>
    <row r="4590" spans="1:11" x14ac:dyDescent="0.3">
      <c r="A4590" t="s">
        <v>6672</v>
      </c>
      <c r="B4590" t="s">
        <v>53</v>
      </c>
      <c r="C4590">
        <v>8</v>
      </c>
      <c r="D4590">
        <v>8</v>
      </c>
      <c r="E4590">
        <v>1960</v>
      </c>
      <c r="F4590" s="6">
        <v>4.1666666666666664E-2</v>
      </c>
      <c r="G4590">
        <v>-2.9140000000000001</v>
      </c>
      <c r="H4590">
        <v>50.402999999999999</v>
      </c>
      <c r="I4590" t="s">
        <v>126</v>
      </c>
      <c r="J4590" t="s">
        <v>6673</v>
      </c>
      <c r="K4590" t="s">
        <v>105</v>
      </c>
    </row>
    <row r="4591" spans="1:11" x14ac:dyDescent="0.3">
      <c r="A4591" t="s">
        <v>6674</v>
      </c>
      <c r="B4591" t="s">
        <v>168</v>
      </c>
      <c r="C4591">
        <v>27</v>
      </c>
      <c r="D4591">
        <v>3</v>
      </c>
      <c r="E4591">
        <v>1975</v>
      </c>
      <c r="F4591" s="6">
        <v>0.55833333333333335</v>
      </c>
      <c r="G4591">
        <v>-118.033</v>
      </c>
      <c r="H4591">
        <v>33.972999999999999</v>
      </c>
      <c r="I4591" t="s">
        <v>171</v>
      </c>
      <c r="J4591" t="s">
        <v>3862</v>
      </c>
      <c r="K4591" t="s">
        <v>105</v>
      </c>
    </row>
    <row r="4592" spans="1:11" x14ac:dyDescent="0.3">
      <c r="A4592" t="s">
        <v>6675</v>
      </c>
      <c r="B4592" t="s">
        <v>53</v>
      </c>
      <c r="C4592">
        <v>26</v>
      </c>
      <c r="D4592">
        <v>6</v>
      </c>
      <c r="E4592">
        <v>1903</v>
      </c>
      <c r="F4592" s="6">
        <v>0.14583333333333334</v>
      </c>
      <c r="G4592">
        <v>-5.5720000000000001</v>
      </c>
      <c r="H4592">
        <v>50.643999999999998</v>
      </c>
      <c r="I4592" t="s">
        <v>108</v>
      </c>
      <c r="J4592" t="s">
        <v>622</v>
      </c>
      <c r="K4592" t="s">
        <v>105</v>
      </c>
    </row>
    <row r="4593" spans="1:11" x14ac:dyDescent="0.3">
      <c r="A4593" t="s">
        <v>6676</v>
      </c>
      <c r="B4593" t="s">
        <v>53</v>
      </c>
      <c r="C4593">
        <v>11</v>
      </c>
      <c r="D4593">
        <v>7</v>
      </c>
      <c r="E4593">
        <v>1899</v>
      </c>
      <c r="F4593" s="6">
        <v>4.1666666666666664E-2</v>
      </c>
      <c r="G4593">
        <v>-5.0860000000000003</v>
      </c>
      <c r="H4593">
        <v>43.64</v>
      </c>
      <c r="I4593" t="s">
        <v>150</v>
      </c>
      <c r="J4593" t="s">
        <v>6677</v>
      </c>
      <c r="K4593" t="s">
        <v>105</v>
      </c>
    </row>
    <row r="4594" spans="1:11" x14ac:dyDescent="0.3">
      <c r="A4594" t="s">
        <v>6678</v>
      </c>
      <c r="B4594" t="s">
        <v>53</v>
      </c>
      <c r="C4594">
        <v>13</v>
      </c>
      <c r="D4594">
        <v>10</v>
      </c>
      <c r="E4594">
        <v>1851</v>
      </c>
      <c r="F4594" s="6">
        <v>0.16666666666666666</v>
      </c>
      <c r="G4594">
        <v>-3.0830000000000002</v>
      </c>
      <c r="H4594">
        <v>45.777000000000001</v>
      </c>
      <c r="I4594" t="s">
        <v>150</v>
      </c>
      <c r="J4594" t="s">
        <v>313</v>
      </c>
      <c r="K4594" t="s">
        <v>105</v>
      </c>
    </row>
    <row r="4595" spans="1:11" x14ac:dyDescent="0.3">
      <c r="A4595" t="s">
        <v>6679</v>
      </c>
      <c r="B4595" t="s">
        <v>53</v>
      </c>
      <c r="C4595">
        <v>25</v>
      </c>
      <c r="D4595">
        <v>12</v>
      </c>
      <c r="E4595">
        <v>1905</v>
      </c>
      <c r="F4595" s="6">
        <v>0.52083333333333337</v>
      </c>
      <c r="G4595">
        <v>-4.3719999999999999</v>
      </c>
      <c r="H4595">
        <v>50.828000000000003</v>
      </c>
      <c r="I4595" t="s">
        <v>108</v>
      </c>
      <c r="J4595" t="s">
        <v>348</v>
      </c>
      <c r="K4595" t="s">
        <v>105</v>
      </c>
    </row>
    <row r="4596" spans="1:11" x14ac:dyDescent="0.3">
      <c r="A4596" t="s">
        <v>6680</v>
      </c>
      <c r="B4596" t="s">
        <v>53</v>
      </c>
      <c r="C4596">
        <v>14</v>
      </c>
      <c r="D4596">
        <v>10</v>
      </c>
      <c r="E4596">
        <v>1873</v>
      </c>
      <c r="F4596" s="6">
        <v>0.66666666666666663</v>
      </c>
      <c r="G4596">
        <v>-2.351</v>
      </c>
      <c r="H4596">
        <v>48.856999999999999</v>
      </c>
      <c r="I4596" t="s">
        <v>150</v>
      </c>
      <c r="J4596" t="s">
        <v>155</v>
      </c>
      <c r="K4596" t="s">
        <v>105</v>
      </c>
    </row>
    <row r="4597" spans="1:11" x14ac:dyDescent="0.3">
      <c r="A4597" t="s">
        <v>6681</v>
      </c>
      <c r="B4597" t="s">
        <v>53</v>
      </c>
      <c r="C4597">
        <v>30</v>
      </c>
      <c r="D4597">
        <v>5</v>
      </c>
      <c r="E4597">
        <v>1902</v>
      </c>
      <c r="F4597" s="6">
        <v>0.41666666666666669</v>
      </c>
      <c r="G4597">
        <v>-3.335</v>
      </c>
      <c r="H4597">
        <v>46.566000000000003</v>
      </c>
      <c r="I4597" t="s">
        <v>150</v>
      </c>
      <c r="J4597" t="s">
        <v>5184</v>
      </c>
      <c r="K4597" t="s">
        <v>105</v>
      </c>
    </row>
    <row r="4598" spans="1:11" x14ac:dyDescent="0.3">
      <c r="A4598" t="s">
        <v>6682</v>
      </c>
      <c r="B4598" t="s">
        <v>53</v>
      </c>
      <c r="C4598">
        <v>24</v>
      </c>
      <c r="D4598">
        <v>1</v>
      </c>
      <c r="E4598">
        <v>1897</v>
      </c>
      <c r="F4598" s="6">
        <v>4.1666666666666664E-2</v>
      </c>
      <c r="G4598">
        <v>-4.9390000000000001</v>
      </c>
      <c r="H4598">
        <v>50.805999999999997</v>
      </c>
      <c r="I4598" t="s">
        <v>108</v>
      </c>
      <c r="J4598" t="s">
        <v>6683</v>
      </c>
      <c r="K4598" t="s">
        <v>105</v>
      </c>
    </row>
    <row r="4599" spans="1:11" x14ac:dyDescent="0.3">
      <c r="A4599" t="s">
        <v>6684</v>
      </c>
      <c r="B4599" t="s">
        <v>53</v>
      </c>
      <c r="C4599">
        <v>2</v>
      </c>
      <c r="D4599">
        <v>4</v>
      </c>
      <c r="E4599">
        <v>1881</v>
      </c>
      <c r="F4599" s="6">
        <v>0.54166666666666663</v>
      </c>
      <c r="G4599">
        <v>2.5000000000000001E-2</v>
      </c>
      <c r="H4599">
        <v>48.741999999999997</v>
      </c>
      <c r="I4599" t="s">
        <v>150</v>
      </c>
      <c r="J4599" t="s">
        <v>6685</v>
      </c>
      <c r="K4599" t="s">
        <v>105</v>
      </c>
    </row>
    <row r="4600" spans="1:11" x14ac:dyDescent="0.3">
      <c r="A4600" t="s">
        <v>6686</v>
      </c>
      <c r="B4600" t="s">
        <v>53</v>
      </c>
      <c r="C4600">
        <v>25</v>
      </c>
      <c r="D4600">
        <v>2</v>
      </c>
      <c r="E4600">
        <v>1897</v>
      </c>
      <c r="F4600" s="6">
        <v>0.79166666666666663</v>
      </c>
      <c r="G4600">
        <v>-5.226</v>
      </c>
      <c r="H4600">
        <v>46.628999999999998</v>
      </c>
      <c r="I4600" t="s">
        <v>150</v>
      </c>
      <c r="J4600" t="s">
        <v>6687</v>
      </c>
      <c r="K4600" t="s">
        <v>105</v>
      </c>
    </row>
    <row r="4601" spans="1:11" x14ac:dyDescent="0.3">
      <c r="A4601" t="s">
        <v>6688</v>
      </c>
      <c r="B4601" t="s">
        <v>53</v>
      </c>
      <c r="C4601">
        <v>19</v>
      </c>
      <c r="D4601">
        <v>5</v>
      </c>
      <c r="E4601">
        <v>1926</v>
      </c>
      <c r="F4601" s="6">
        <v>0.47916666666666669</v>
      </c>
      <c r="G4601">
        <v>-3.0830000000000002</v>
      </c>
      <c r="H4601">
        <v>45.777000000000001</v>
      </c>
      <c r="I4601" t="s">
        <v>126</v>
      </c>
      <c r="J4601" t="s">
        <v>313</v>
      </c>
      <c r="K4601" t="s">
        <v>105</v>
      </c>
    </row>
    <row r="4602" spans="1:11" x14ac:dyDescent="0.3">
      <c r="A4602" t="s">
        <v>6689</v>
      </c>
      <c r="B4602" t="s">
        <v>53</v>
      </c>
      <c r="C4602">
        <v>10</v>
      </c>
      <c r="D4602">
        <v>2</v>
      </c>
      <c r="E4602">
        <v>1942</v>
      </c>
      <c r="F4602" s="6">
        <v>0.98958333333333337</v>
      </c>
      <c r="G4602">
        <v>-5.3739999999999997</v>
      </c>
      <c r="H4602">
        <v>43.295000000000002</v>
      </c>
      <c r="I4602" t="s">
        <v>190</v>
      </c>
      <c r="J4602" t="s">
        <v>267</v>
      </c>
      <c r="K4602" t="s">
        <v>105</v>
      </c>
    </row>
    <row r="4603" spans="1:11" x14ac:dyDescent="0.3">
      <c r="A4603" t="s">
        <v>6690</v>
      </c>
      <c r="B4603" t="s">
        <v>53</v>
      </c>
      <c r="C4603">
        <v>27</v>
      </c>
      <c r="D4603">
        <v>6</v>
      </c>
      <c r="E4603">
        <v>1862</v>
      </c>
      <c r="F4603" s="6">
        <v>8.3333333333333329E-2</v>
      </c>
      <c r="G4603">
        <v>-4.7510000000000003</v>
      </c>
      <c r="H4603">
        <v>44.558999999999997</v>
      </c>
      <c r="I4603" t="s">
        <v>150</v>
      </c>
      <c r="J4603" t="s">
        <v>3749</v>
      </c>
      <c r="K4603" t="s">
        <v>105</v>
      </c>
    </row>
    <row r="4604" spans="1:11" x14ac:dyDescent="0.3">
      <c r="A4604" t="s">
        <v>6691</v>
      </c>
      <c r="B4604" t="s">
        <v>168</v>
      </c>
      <c r="C4604">
        <v>20</v>
      </c>
      <c r="D4604">
        <v>12</v>
      </c>
      <c r="E4604">
        <v>1907</v>
      </c>
      <c r="F4604" s="6">
        <v>0.13541666666666666</v>
      </c>
      <c r="G4604">
        <v>-8.6989999999999998</v>
      </c>
      <c r="H4604">
        <v>45.856000000000002</v>
      </c>
      <c r="I4604" t="s">
        <v>126</v>
      </c>
      <c r="J4604" t="s">
        <v>6692</v>
      </c>
      <c r="K4604" t="s">
        <v>105</v>
      </c>
    </row>
    <row r="4605" spans="1:11" x14ac:dyDescent="0.3">
      <c r="A4605" t="s">
        <v>6693</v>
      </c>
      <c r="B4605" t="s">
        <v>168</v>
      </c>
      <c r="C4605">
        <v>21</v>
      </c>
      <c r="D4605">
        <v>6</v>
      </c>
      <c r="E4605">
        <v>1917</v>
      </c>
      <c r="F4605" s="6">
        <v>0.34027777777777779</v>
      </c>
      <c r="G4605">
        <v>-4.9580000000000002</v>
      </c>
      <c r="H4605">
        <v>50.109000000000002</v>
      </c>
      <c r="I4605" t="s">
        <v>190</v>
      </c>
      <c r="J4605" t="s">
        <v>650</v>
      </c>
      <c r="K4605" t="s">
        <v>105</v>
      </c>
    </row>
    <row r="4606" spans="1:11" x14ac:dyDescent="0.3">
      <c r="A4606" t="s">
        <v>6694</v>
      </c>
      <c r="B4606" t="s">
        <v>53</v>
      </c>
      <c r="C4606">
        <v>8</v>
      </c>
      <c r="D4606">
        <v>5</v>
      </c>
      <c r="E4606">
        <v>1903</v>
      </c>
      <c r="F4606" s="6">
        <v>0.29166666666666669</v>
      </c>
      <c r="G4606">
        <v>-5.3739999999999997</v>
      </c>
      <c r="H4606">
        <v>43.295000000000002</v>
      </c>
      <c r="I4606" t="s">
        <v>150</v>
      </c>
      <c r="J4606" t="s">
        <v>267</v>
      </c>
      <c r="K4606" t="s">
        <v>105</v>
      </c>
    </row>
    <row r="4607" spans="1:11" x14ac:dyDescent="0.3">
      <c r="A4607" t="s">
        <v>6695</v>
      </c>
      <c r="B4607" t="s">
        <v>53</v>
      </c>
      <c r="C4607">
        <v>17</v>
      </c>
      <c r="D4607">
        <v>11</v>
      </c>
      <c r="E4607">
        <v>1928</v>
      </c>
      <c r="F4607" s="6">
        <v>0.625</v>
      </c>
      <c r="G4607">
        <v>-7.266</v>
      </c>
      <c r="H4607">
        <v>43.703000000000003</v>
      </c>
      <c r="I4607" t="s">
        <v>108</v>
      </c>
      <c r="J4607" t="s">
        <v>575</v>
      </c>
      <c r="K4607" t="s">
        <v>105</v>
      </c>
    </row>
    <row r="4608" spans="1:11" x14ac:dyDescent="0.3">
      <c r="A4608" t="s">
        <v>6696</v>
      </c>
      <c r="B4608" t="s">
        <v>53</v>
      </c>
      <c r="C4608">
        <v>29</v>
      </c>
      <c r="D4608">
        <v>7</v>
      </c>
      <c r="E4608">
        <v>1981</v>
      </c>
      <c r="F4608" s="6">
        <v>0.4375</v>
      </c>
      <c r="G4608">
        <v>5.8449999999999998</v>
      </c>
      <c r="H4608">
        <v>43.36</v>
      </c>
      <c r="I4608" t="s">
        <v>190</v>
      </c>
      <c r="J4608" t="s">
        <v>6697</v>
      </c>
      <c r="K4608" t="s">
        <v>105</v>
      </c>
    </row>
    <row r="4609" spans="1:11" x14ac:dyDescent="0.3">
      <c r="A4609" t="s">
        <v>6698</v>
      </c>
      <c r="B4609" t="s">
        <v>53</v>
      </c>
      <c r="C4609">
        <v>1</v>
      </c>
      <c r="D4609">
        <v>2</v>
      </c>
      <c r="E4609">
        <v>1937</v>
      </c>
      <c r="F4609" s="6">
        <v>0.76249999999999996</v>
      </c>
      <c r="G4609">
        <v>8.4290000000000003</v>
      </c>
      <c r="H4609">
        <v>40.210999999999999</v>
      </c>
      <c r="I4609" t="s">
        <v>108</v>
      </c>
      <c r="J4609" t="s">
        <v>393</v>
      </c>
      <c r="K4609" t="s">
        <v>105</v>
      </c>
    </row>
    <row r="4610" spans="1:11" x14ac:dyDescent="0.3">
      <c r="A4610" t="s">
        <v>6699</v>
      </c>
      <c r="B4610" t="s">
        <v>53</v>
      </c>
      <c r="C4610">
        <v>28</v>
      </c>
      <c r="D4610">
        <v>8</v>
      </c>
      <c r="E4610">
        <v>1921</v>
      </c>
      <c r="F4610" s="6">
        <v>0.70833333333333337</v>
      </c>
      <c r="H4610">
        <v>-12.058</v>
      </c>
      <c r="I4610" t="s">
        <v>144</v>
      </c>
      <c r="J4610" t="s">
        <v>679</v>
      </c>
      <c r="K4610" t="s">
        <v>105</v>
      </c>
    </row>
    <row r="4611" spans="1:11" x14ac:dyDescent="0.3">
      <c r="A4611" t="s">
        <v>6700</v>
      </c>
      <c r="B4611" t="s">
        <v>53</v>
      </c>
      <c r="C4611">
        <v>4</v>
      </c>
      <c r="D4611">
        <v>2</v>
      </c>
      <c r="E4611">
        <v>1934</v>
      </c>
      <c r="F4611" s="6">
        <v>0.83333333333333337</v>
      </c>
      <c r="G4611">
        <v>3.1219999999999999</v>
      </c>
      <c r="H4611">
        <v>39.402000000000001</v>
      </c>
      <c r="I4611" t="s">
        <v>108</v>
      </c>
      <c r="J4611" t="s">
        <v>6701</v>
      </c>
      <c r="K4611" t="s">
        <v>105</v>
      </c>
    </row>
    <row r="4612" spans="1:11" x14ac:dyDescent="0.3">
      <c r="A4612" t="s">
        <v>6702</v>
      </c>
      <c r="B4612" t="s">
        <v>53</v>
      </c>
      <c r="C4612">
        <v>15</v>
      </c>
      <c r="D4612">
        <v>4</v>
      </c>
      <c r="E4612">
        <v>1902</v>
      </c>
      <c r="F4612" s="6">
        <v>0.58333333333333337</v>
      </c>
      <c r="G4612">
        <v>8.6539999999999999</v>
      </c>
      <c r="H4612">
        <v>40.640999999999998</v>
      </c>
      <c r="I4612" t="s">
        <v>1816</v>
      </c>
      <c r="J4612" t="s">
        <v>6703</v>
      </c>
      <c r="K4612" t="s">
        <v>105</v>
      </c>
    </row>
    <row r="4613" spans="1:11" x14ac:dyDescent="0.3">
      <c r="A4613" t="s">
        <v>6704</v>
      </c>
      <c r="B4613" t="s">
        <v>53</v>
      </c>
      <c r="C4613">
        <v>13</v>
      </c>
      <c r="D4613">
        <v>6</v>
      </c>
      <c r="E4613">
        <v>1888</v>
      </c>
      <c r="F4613" s="6">
        <v>0.63888888888888884</v>
      </c>
      <c r="G4613">
        <v>9.1359999999999992</v>
      </c>
      <c r="H4613">
        <v>38.707000000000001</v>
      </c>
      <c r="I4613" t="s">
        <v>1816</v>
      </c>
      <c r="J4613" t="s">
        <v>1213</v>
      </c>
      <c r="K4613" t="s">
        <v>105</v>
      </c>
    </row>
    <row r="4614" spans="1:11" x14ac:dyDescent="0.3">
      <c r="A4614" t="s">
        <v>6705</v>
      </c>
      <c r="B4614" t="s">
        <v>53</v>
      </c>
      <c r="C4614">
        <v>20</v>
      </c>
      <c r="D4614">
        <v>9</v>
      </c>
      <c r="E4614">
        <v>1917</v>
      </c>
      <c r="F4614" s="6">
        <v>0.83333333333333337</v>
      </c>
      <c r="G4614">
        <v>8.3960000000000008</v>
      </c>
      <c r="H4614">
        <v>43.371000000000002</v>
      </c>
      <c r="I4614" t="s">
        <v>108</v>
      </c>
      <c r="J4614" t="s">
        <v>6706</v>
      </c>
      <c r="K4614" t="s">
        <v>105</v>
      </c>
    </row>
    <row r="4615" spans="1:11" x14ac:dyDescent="0.3">
      <c r="A4615" t="s">
        <v>6707</v>
      </c>
      <c r="B4615" t="s">
        <v>53</v>
      </c>
      <c r="C4615">
        <v>11</v>
      </c>
      <c r="D4615">
        <v>11</v>
      </c>
      <c r="E4615">
        <v>1941</v>
      </c>
      <c r="F4615" s="6">
        <v>0.41666666666666669</v>
      </c>
      <c r="G4615">
        <v>8.61</v>
      </c>
      <c r="H4615">
        <v>41.15</v>
      </c>
      <c r="I4615" t="s">
        <v>108</v>
      </c>
      <c r="J4615" t="s">
        <v>697</v>
      </c>
      <c r="K4615" t="s">
        <v>105</v>
      </c>
    </row>
    <row r="4616" spans="1:11" x14ac:dyDescent="0.3">
      <c r="A4616" t="s">
        <v>6708</v>
      </c>
      <c r="B4616" t="s">
        <v>53</v>
      </c>
      <c r="C4616">
        <v>5</v>
      </c>
      <c r="D4616">
        <v>5</v>
      </c>
      <c r="E4616">
        <v>1956</v>
      </c>
      <c r="F4616" s="6">
        <v>0.72916666666666663</v>
      </c>
      <c r="G4616">
        <v>7.9139999999999997</v>
      </c>
      <c r="H4616">
        <v>39.918999999999997</v>
      </c>
      <c r="I4616" t="s">
        <v>126</v>
      </c>
      <c r="J4616" t="s">
        <v>6709</v>
      </c>
      <c r="K4616" t="s">
        <v>105</v>
      </c>
    </row>
    <row r="4617" spans="1:11" x14ac:dyDescent="0.3">
      <c r="A4617" t="s">
        <v>6710</v>
      </c>
      <c r="B4617" t="s">
        <v>53</v>
      </c>
      <c r="C4617">
        <v>25</v>
      </c>
      <c r="D4617">
        <v>1</v>
      </c>
      <c r="E4617">
        <v>1901</v>
      </c>
      <c r="F4617" s="6">
        <v>1.3888888888888888E-2</v>
      </c>
      <c r="G4617">
        <v>-13.574999999999999</v>
      </c>
      <c r="H4617">
        <v>42.854999999999997</v>
      </c>
      <c r="I4617" t="s">
        <v>126</v>
      </c>
      <c r="J4617" t="s">
        <v>6711</v>
      </c>
      <c r="K4617" t="s">
        <v>105</v>
      </c>
    </row>
    <row r="4618" spans="1:11" x14ac:dyDescent="0.3">
      <c r="A4618" t="s">
        <v>6712</v>
      </c>
      <c r="B4618" t="s">
        <v>53</v>
      </c>
      <c r="C4618">
        <v>1</v>
      </c>
      <c r="D4618">
        <v>11</v>
      </c>
      <c r="E4618">
        <v>1960</v>
      </c>
      <c r="F4618" s="6">
        <v>0.625</v>
      </c>
      <c r="G4618">
        <v>109.73699999999999</v>
      </c>
      <c r="H4618">
        <v>27.33</v>
      </c>
      <c r="I4618" t="s">
        <v>137</v>
      </c>
      <c r="J4618" t="s">
        <v>6713</v>
      </c>
      <c r="K4618" t="s">
        <v>105</v>
      </c>
    </row>
    <row r="4619" spans="1:11" x14ac:dyDescent="0.3">
      <c r="A4619" t="s">
        <v>6714</v>
      </c>
      <c r="B4619" t="s">
        <v>53</v>
      </c>
      <c r="C4619">
        <v>24</v>
      </c>
      <c r="D4619">
        <v>5</v>
      </c>
      <c r="E4619">
        <v>1898</v>
      </c>
      <c r="F4619" s="6">
        <v>0.48402777777777778</v>
      </c>
      <c r="G4619">
        <v>8.4309999999999992</v>
      </c>
      <c r="H4619">
        <v>40.828000000000003</v>
      </c>
      <c r="I4619" t="s">
        <v>1816</v>
      </c>
      <c r="J4619" t="s">
        <v>6715</v>
      </c>
      <c r="K4619" t="s">
        <v>105</v>
      </c>
    </row>
    <row r="4620" spans="1:11" x14ac:dyDescent="0.3">
      <c r="A4620" t="s">
        <v>6716</v>
      </c>
      <c r="B4620" t="s">
        <v>53</v>
      </c>
      <c r="C4620">
        <v>4</v>
      </c>
      <c r="D4620">
        <v>1</v>
      </c>
      <c r="E4620">
        <v>1866</v>
      </c>
      <c r="F4620" s="6">
        <v>0.4375</v>
      </c>
      <c r="G4620">
        <v>-10.943</v>
      </c>
      <c r="H4620">
        <v>43.719000000000001</v>
      </c>
      <c r="I4620" t="s">
        <v>203</v>
      </c>
      <c r="J4620" t="s">
        <v>6717</v>
      </c>
      <c r="K4620" t="s">
        <v>105</v>
      </c>
    </row>
    <row r="4621" spans="1:11" x14ac:dyDescent="0.3">
      <c r="A4621" t="s">
        <v>6718</v>
      </c>
      <c r="B4621" t="s">
        <v>53</v>
      </c>
      <c r="C4621">
        <v>9</v>
      </c>
      <c r="D4621">
        <v>9</v>
      </c>
      <c r="E4621">
        <v>1945</v>
      </c>
      <c r="F4621" s="6">
        <v>0.23958333333333334</v>
      </c>
      <c r="G4621">
        <v>-11.292999999999999</v>
      </c>
      <c r="H4621">
        <v>43.807000000000002</v>
      </c>
      <c r="I4621" t="s">
        <v>190</v>
      </c>
      <c r="J4621" t="s">
        <v>6719</v>
      </c>
      <c r="K4621" t="s">
        <v>105</v>
      </c>
    </row>
    <row r="4622" spans="1:11" x14ac:dyDescent="0.3">
      <c r="A4622" t="s">
        <v>6720</v>
      </c>
      <c r="B4622" t="s">
        <v>53</v>
      </c>
      <c r="C4622">
        <v>28</v>
      </c>
      <c r="D4622">
        <v>4</v>
      </c>
      <c r="E4622">
        <v>1916</v>
      </c>
      <c r="F4622" s="6">
        <v>0.70833333333333337</v>
      </c>
      <c r="G4622">
        <v>-11.289</v>
      </c>
      <c r="H4622">
        <v>44.726999999999997</v>
      </c>
      <c r="I4622" t="s">
        <v>126</v>
      </c>
      <c r="J4622" t="s">
        <v>6721</v>
      </c>
      <c r="K4622" t="s">
        <v>105</v>
      </c>
    </row>
    <row r="4623" spans="1:11" x14ac:dyDescent="0.3">
      <c r="A4623" t="s">
        <v>6722</v>
      </c>
      <c r="B4623" t="s">
        <v>53</v>
      </c>
      <c r="C4623">
        <v>14</v>
      </c>
      <c r="D4623">
        <v>8</v>
      </c>
      <c r="E4623">
        <v>1913</v>
      </c>
      <c r="F4623" s="6">
        <v>0.52083333333333337</v>
      </c>
      <c r="G4623">
        <v>-10.628</v>
      </c>
      <c r="H4623">
        <v>44.695999999999998</v>
      </c>
      <c r="I4623" t="s">
        <v>126</v>
      </c>
      <c r="J4623" t="s">
        <v>1918</v>
      </c>
      <c r="K4623" t="s">
        <v>105</v>
      </c>
    </row>
    <row r="4624" spans="1:11" x14ac:dyDescent="0.3">
      <c r="A4624" t="s">
        <v>6723</v>
      </c>
      <c r="B4624" t="s">
        <v>168</v>
      </c>
      <c r="C4624">
        <v>3</v>
      </c>
      <c r="D4624">
        <v>9</v>
      </c>
      <c r="E4624">
        <v>1941</v>
      </c>
      <c r="F4624" s="6">
        <v>0.88541666666666663</v>
      </c>
      <c r="G4624">
        <v>-11.292999999999999</v>
      </c>
      <c r="H4624">
        <v>43.807000000000002</v>
      </c>
      <c r="I4624" t="s">
        <v>190</v>
      </c>
      <c r="J4624" t="s">
        <v>6719</v>
      </c>
      <c r="K4624" t="s">
        <v>105</v>
      </c>
    </row>
    <row r="4625" spans="1:11" x14ac:dyDescent="0.3">
      <c r="A4625" t="s">
        <v>6724</v>
      </c>
      <c r="B4625" t="s">
        <v>53</v>
      </c>
      <c r="C4625">
        <v>10</v>
      </c>
      <c r="D4625">
        <v>8</v>
      </c>
      <c r="E4625">
        <v>1868</v>
      </c>
      <c r="F4625" s="6">
        <v>0.28125</v>
      </c>
      <c r="G4625">
        <v>-10.688000000000001</v>
      </c>
      <c r="H4625">
        <v>53.87</v>
      </c>
      <c r="I4625" t="s">
        <v>208</v>
      </c>
      <c r="J4625" t="s">
        <v>2723</v>
      </c>
      <c r="K4625" t="s">
        <v>105</v>
      </c>
    </row>
    <row r="4626" spans="1:11" x14ac:dyDescent="0.3">
      <c r="A4626" t="s">
        <v>6725</v>
      </c>
      <c r="B4626" t="s">
        <v>53</v>
      </c>
      <c r="C4626">
        <v>22</v>
      </c>
      <c r="D4626">
        <v>7</v>
      </c>
      <c r="E4626">
        <v>1997</v>
      </c>
      <c r="F4626" s="6">
        <v>0.10625</v>
      </c>
      <c r="G4626">
        <v>73.210999999999999</v>
      </c>
      <c r="H4626">
        <v>44.475999999999999</v>
      </c>
      <c r="I4626" t="s">
        <v>106</v>
      </c>
      <c r="J4626" t="s">
        <v>2701</v>
      </c>
      <c r="K4626" t="s">
        <v>105</v>
      </c>
    </row>
    <row r="4627" spans="1:11" x14ac:dyDescent="0.3">
      <c r="A4627" t="s">
        <v>6726</v>
      </c>
      <c r="B4627" t="s">
        <v>168</v>
      </c>
      <c r="C4627">
        <v>7</v>
      </c>
      <c r="D4627">
        <v>5</v>
      </c>
      <c r="E4627">
        <v>1972</v>
      </c>
      <c r="F4627" s="6">
        <v>0.51041666666666663</v>
      </c>
      <c r="G4627">
        <v>-4.3719999999999999</v>
      </c>
      <c r="H4627">
        <v>50.828000000000003</v>
      </c>
      <c r="I4627" t="s">
        <v>126</v>
      </c>
      <c r="J4627" t="s">
        <v>348</v>
      </c>
      <c r="K4627" t="s">
        <v>105</v>
      </c>
    </row>
    <row r="4628" spans="1:11" x14ac:dyDescent="0.3">
      <c r="A4628" t="s">
        <v>6727</v>
      </c>
      <c r="B4628" t="s">
        <v>53</v>
      </c>
      <c r="C4628">
        <v>23</v>
      </c>
      <c r="D4628">
        <v>12</v>
      </c>
      <c r="E4628">
        <v>1867</v>
      </c>
      <c r="F4628" s="6">
        <v>0.45833333333333331</v>
      </c>
      <c r="G4628">
        <v>-12.494</v>
      </c>
      <c r="H4628">
        <v>41.890999999999998</v>
      </c>
      <c r="I4628" t="s">
        <v>203</v>
      </c>
      <c r="J4628" t="s">
        <v>297</v>
      </c>
      <c r="K4628" t="s">
        <v>105</v>
      </c>
    </row>
    <row r="4629" spans="1:11" x14ac:dyDescent="0.3">
      <c r="A4629" t="s">
        <v>6728</v>
      </c>
      <c r="B4629" t="s">
        <v>53</v>
      </c>
      <c r="C4629">
        <v>19</v>
      </c>
      <c r="D4629">
        <v>5</v>
      </c>
      <c r="E4629">
        <v>1963</v>
      </c>
      <c r="F4629" s="6">
        <v>0.70138888888888884</v>
      </c>
      <c r="G4629">
        <v>-9.2729999999999997</v>
      </c>
      <c r="H4629">
        <v>45.582999999999998</v>
      </c>
      <c r="I4629" t="s">
        <v>126</v>
      </c>
      <c r="J4629" t="s">
        <v>6533</v>
      </c>
      <c r="K4629" t="s">
        <v>105</v>
      </c>
    </row>
    <row r="4630" spans="1:11" x14ac:dyDescent="0.3">
      <c r="A4630" t="s">
        <v>6729</v>
      </c>
      <c r="B4630" t="s">
        <v>53</v>
      </c>
      <c r="C4630">
        <v>16</v>
      </c>
      <c r="D4630">
        <v>6</v>
      </c>
      <c r="E4630">
        <v>1818</v>
      </c>
      <c r="F4630" s="6">
        <v>4.1666666666666664E-2</v>
      </c>
      <c r="G4630">
        <v>-14.71</v>
      </c>
      <c r="H4630">
        <v>42.113</v>
      </c>
      <c r="I4630" t="s">
        <v>203</v>
      </c>
      <c r="J4630" t="s">
        <v>6730</v>
      </c>
      <c r="K4630" t="s">
        <v>105</v>
      </c>
    </row>
    <row r="4631" spans="1:11" x14ac:dyDescent="0.3">
      <c r="A4631" t="s">
        <v>6731</v>
      </c>
      <c r="B4631" t="s">
        <v>53</v>
      </c>
      <c r="C4631">
        <v>11</v>
      </c>
      <c r="D4631">
        <v>2</v>
      </c>
      <c r="E4631">
        <v>1910</v>
      </c>
      <c r="F4631" s="6">
        <v>0.5</v>
      </c>
      <c r="G4631">
        <v>-7.6829999999999998</v>
      </c>
      <c r="H4631">
        <v>45.067999999999998</v>
      </c>
      <c r="I4631" t="s">
        <v>126</v>
      </c>
      <c r="J4631" t="s">
        <v>191</v>
      </c>
      <c r="K4631" t="s">
        <v>105</v>
      </c>
    </row>
    <row r="4632" spans="1:11" x14ac:dyDescent="0.3">
      <c r="A4632" t="s">
        <v>6732</v>
      </c>
      <c r="B4632" t="s">
        <v>53</v>
      </c>
      <c r="C4632">
        <v>22</v>
      </c>
      <c r="D4632">
        <v>12</v>
      </c>
      <c r="E4632">
        <v>1876</v>
      </c>
      <c r="F4632" s="6">
        <v>0.52083333333333337</v>
      </c>
      <c r="G4632">
        <v>-29.893000000000001</v>
      </c>
      <c r="H4632">
        <v>31.198</v>
      </c>
      <c r="I4632" t="s">
        <v>6733</v>
      </c>
      <c r="J4632" t="s">
        <v>6734</v>
      </c>
      <c r="K4632" t="s">
        <v>105</v>
      </c>
    </row>
    <row r="4633" spans="1:11" x14ac:dyDescent="0.3">
      <c r="A4633" t="s">
        <v>6735</v>
      </c>
      <c r="B4633" t="s">
        <v>53</v>
      </c>
      <c r="C4633">
        <v>5</v>
      </c>
      <c r="D4633">
        <v>11</v>
      </c>
      <c r="E4633">
        <v>1896</v>
      </c>
      <c r="F4633" s="6">
        <v>0.45833333333333331</v>
      </c>
      <c r="G4633">
        <v>-11.62</v>
      </c>
      <c r="H4633">
        <v>44.838000000000001</v>
      </c>
      <c r="I4633" t="s">
        <v>126</v>
      </c>
      <c r="J4633" t="s">
        <v>288</v>
      </c>
      <c r="K4633" t="s">
        <v>105</v>
      </c>
    </row>
    <row r="4634" spans="1:11" x14ac:dyDescent="0.3">
      <c r="A4634" t="s">
        <v>6736</v>
      </c>
      <c r="B4634" t="s">
        <v>53</v>
      </c>
      <c r="C4634">
        <v>20</v>
      </c>
      <c r="D4634">
        <v>1</v>
      </c>
      <c r="E4634">
        <v>1878</v>
      </c>
      <c r="F4634" s="6">
        <v>0.16666666666666666</v>
      </c>
      <c r="G4634">
        <v>3.1880000000000002</v>
      </c>
      <c r="H4634">
        <v>55.95</v>
      </c>
      <c r="I4634" t="s">
        <v>108</v>
      </c>
      <c r="J4634" t="s">
        <v>127</v>
      </c>
      <c r="K4634" t="s">
        <v>105</v>
      </c>
    </row>
    <row r="4635" spans="1:11" x14ac:dyDescent="0.3">
      <c r="A4635" t="s">
        <v>6737</v>
      </c>
      <c r="B4635" t="s">
        <v>53</v>
      </c>
      <c r="C4635">
        <v>31</v>
      </c>
      <c r="D4635">
        <v>8</v>
      </c>
      <c r="E4635">
        <v>1944</v>
      </c>
      <c r="F4635" s="6">
        <v>0.91666666666666663</v>
      </c>
      <c r="G4635">
        <v>-8.7469999999999999</v>
      </c>
      <c r="H4635">
        <v>45.95</v>
      </c>
      <c r="I4635" t="s">
        <v>190</v>
      </c>
      <c r="J4635" t="s">
        <v>6738</v>
      </c>
      <c r="K4635" t="s">
        <v>105</v>
      </c>
    </row>
    <row r="4636" spans="1:11" x14ac:dyDescent="0.3">
      <c r="A4636" t="s">
        <v>6739</v>
      </c>
      <c r="B4636" t="s">
        <v>168</v>
      </c>
      <c r="C4636">
        <v>4</v>
      </c>
      <c r="D4636">
        <v>4</v>
      </c>
      <c r="E4636">
        <v>1954</v>
      </c>
      <c r="F4636" s="6">
        <v>0.44791666666666669</v>
      </c>
      <c r="G4636">
        <v>-12.494</v>
      </c>
      <c r="H4636">
        <v>41.890999999999998</v>
      </c>
      <c r="I4636" t="s">
        <v>126</v>
      </c>
      <c r="J4636" t="s">
        <v>297</v>
      </c>
      <c r="K4636" t="s">
        <v>105</v>
      </c>
    </row>
    <row r="4637" spans="1:11" x14ac:dyDescent="0.3">
      <c r="A4637" t="s">
        <v>6740</v>
      </c>
      <c r="B4637" t="s">
        <v>168</v>
      </c>
      <c r="C4637">
        <v>18</v>
      </c>
      <c r="D4637">
        <v>3</v>
      </c>
      <c r="E4637">
        <v>1960</v>
      </c>
      <c r="F4637" s="6">
        <v>0.80208333333333337</v>
      </c>
      <c r="G4637">
        <v>-9.1579999999999995</v>
      </c>
      <c r="H4637">
        <v>46.268000000000001</v>
      </c>
      <c r="I4637" t="s">
        <v>126</v>
      </c>
      <c r="J4637" t="s">
        <v>6741</v>
      </c>
      <c r="K4637" t="s">
        <v>105</v>
      </c>
    </row>
    <row r="4638" spans="1:11" x14ac:dyDescent="0.3">
      <c r="A4638" t="s">
        <v>6742</v>
      </c>
      <c r="B4638" t="s">
        <v>168</v>
      </c>
      <c r="C4638">
        <v>22</v>
      </c>
      <c r="D4638">
        <v>4</v>
      </c>
      <c r="E4638">
        <v>1935</v>
      </c>
      <c r="F4638" s="6">
        <v>0.125</v>
      </c>
      <c r="G4638">
        <v>-8.1010000000000009</v>
      </c>
      <c r="H4638">
        <v>45.191000000000003</v>
      </c>
      <c r="I4638" t="s">
        <v>126</v>
      </c>
      <c r="J4638" t="s">
        <v>6743</v>
      </c>
      <c r="K4638" t="s">
        <v>105</v>
      </c>
    </row>
    <row r="4639" spans="1:11" x14ac:dyDescent="0.3">
      <c r="A4639" t="s">
        <v>6744</v>
      </c>
      <c r="B4639" t="s">
        <v>53</v>
      </c>
      <c r="C4639">
        <v>19</v>
      </c>
      <c r="D4639">
        <v>10</v>
      </c>
      <c r="E4639">
        <v>1918</v>
      </c>
      <c r="F4639" s="6">
        <v>0.8125</v>
      </c>
      <c r="G4639">
        <v>-9.1880000000000006</v>
      </c>
      <c r="H4639">
        <v>45.463999999999999</v>
      </c>
      <c r="I4639" t="s">
        <v>126</v>
      </c>
      <c r="J4639" t="s">
        <v>286</v>
      </c>
      <c r="K4639" t="s">
        <v>105</v>
      </c>
    </row>
    <row r="4640" spans="1:11" x14ac:dyDescent="0.3">
      <c r="A4640" t="s">
        <v>6745</v>
      </c>
      <c r="B4640" t="s">
        <v>53</v>
      </c>
      <c r="C4640">
        <v>7</v>
      </c>
      <c r="D4640">
        <v>12</v>
      </c>
      <c r="E4640">
        <v>1920</v>
      </c>
      <c r="F4640" s="6">
        <v>4.1666666666666664E-2</v>
      </c>
      <c r="G4640">
        <v>-11.122999999999999</v>
      </c>
      <c r="H4640">
        <v>43.969000000000001</v>
      </c>
      <c r="I4640" t="s">
        <v>126</v>
      </c>
      <c r="J4640" t="s">
        <v>6746</v>
      </c>
      <c r="K4640" t="s">
        <v>105</v>
      </c>
    </row>
    <row r="4641" spans="1:11" x14ac:dyDescent="0.3">
      <c r="A4641" t="s">
        <v>6747</v>
      </c>
      <c r="B4641" t="s">
        <v>53</v>
      </c>
      <c r="C4641">
        <v>21</v>
      </c>
      <c r="D4641">
        <v>2</v>
      </c>
      <c r="E4641">
        <v>1869</v>
      </c>
      <c r="F4641" s="6">
        <v>8.3333333333333329E-2</v>
      </c>
      <c r="G4641">
        <v>-2.3809999999999998</v>
      </c>
      <c r="H4641">
        <v>48.914999999999999</v>
      </c>
      <c r="I4641" t="s">
        <v>150</v>
      </c>
      <c r="J4641" t="s">
        <v>6748</v>
      </c>
      <c r="K4641" t="s">
        <v>105</v>
      </c>
    </row>
    <row r="4642" spans="1:11" x14ac:dyDescent="0.3">
      <c r="A4642" t="s">
        <v>6749</v>
      </c>
      <c r="B4642" t="s">
        <v>53</v>
      </c>
      <c r="C4642">
        <v>25</v>
      </c>
      <c r="D4642">
        <v>4</v>
      </c>
      <c r="E4642">
        <v>1958</v>
      </c>
      <c r="F4642" s="6">
        <v>0.71319444444444446</v>
      </c>
      <c r="G4642">
        <v>3.1880000000000002</v>
      </c>
      <c r="H4642">
        <v>55.95</v>
      </c>
      <c r="I4642" t="s">
        <v>126</v>
      </c>
      <c r="J4642" t="s">
        <v>127</v>
      </c>
      <c r="K4642" t="s">
        <v>105</v>
      </c>
    </row>
    <row r="4643" spans="1:11" x14ac:dyDescent="0.3">
      <c r="A4643" t="s">
        <v>6750</v>
      </c>
      <c r="B4643" t="s">
        <v>53</v>
      </c>
      <c r="C4643">
        <v>4</v>
      </c>
      <c r="D4643">
        <v>9</v>
      </c>
      <c r="E4643">
        <v>1758</v>
      </c>
      <c r="F4643" s="6">
        <v>0.39583333333333331</v>
      </c>
      <c r="G4643">
        <v>71.177999999999997</v>
      </c>
      <c r="H4643">
        <v>42.247</v>
      </c>
      <c r="I4643" t="s">
        <v>179</v>
      </c>
      <c r="J4643" t="s">
        <v>6751</v>
      </c>
      <c r="K4643" t="s">
        <v>105</v>
      </c>
    </row>
    <row r="4644" spans="1:11" x14ac:dyDescent="0.3">
      <c r="A4644" t="s">
        <v>6752</v>
      </c>
      <c r="B4644" t="s">
        <v>53</v>
      </c>
      <c r="C4644">
        <v>23</v>
      </c>
      <c r="D4644">
        <v>9</v>
      </c>
      <c r="E4644">
        <v>1934</v>
      </c>
      <c r="F4644" s="6">
        <v>1.3888888888888888E-2</v>
      </c>
      <c r="G4644">
        <v>97.13</v>
      </c>
      <c r="H4644">
        <v>31.556999999999999</v>
      </c>
      <c r="I4644" t="s">
        <v>144</v>
      </c>
      <c r="J4644" t="s">
        <v>4767</v>
      </c>
      <c r="K4644" t="s">
        <v>105</v>
      </c>
    </row>
    <row r="4645" spans="1:11" x14ac:dyDescent="0.3">
      <c r="A4645" t="s">
        <v>6753</v>
      </c>
      <c r="B4645" t="s">
        <v>53</v>
      </c>
      <c r="C4645">
        <v>28</v>
      </c>
      <c r="D4645">
        <v>12</v>
      </c>
      <c r="E4645">
        <v>1915</v>
      </c>
      <c r="F4645" s="6">
        <v>0.5</v>
      </c>
      <c r="G4645">
        <v>-12.087</v>
      </c>
      <c r="H4645">
        <v>47.512</v>
      </c>
      <c r="I4645" t="s">
        <v>126</v>
      </c>
      <c r="J4645" t="s">
        <v>6754</v>
      </c>
      <c r="K4645" t="s">
        <v>105</v>
      </c>
    </row>
    <row r="4646" spans="1:11" x14ac:dyDescent="0.3">
      <c r="A4646" t="s">
        <v>6755</v>
      </c>
      <c r="B4646" t="s">
        <v>53</v>
      </c>
      <c r="C4646">
        <v>1</v>
      </c>
      <c r="D4646">
        <v>2</v>
      </c>
      <c r="E4646">
        <v>1927</v>
      </c>
      <c r="F4646" s="6">
        <v>0.375</v>
      </c>
      <c r="G4646">
        <v>-9.4450000000000003</v>
      </c>
      <c r="H4646">
        <v>45.015000000000001</v>
      </c>
      <c r="I4646" t="s">
        <v>126</v>
      </c>
      <c r="J4646" t="s">
        <v>6756</v>
      </c>
      <c r="K4646" t="s">
        <v>105</v>
      </c>
    </row>
    <row r="4647" spans="1:11" x14ac:dyDescent="0.3">
      <c r="A4647" t="s">
        <v>6757</v>
      </c>
      <c r="B4647" t="s">
        <v>53</v>
      </c>
      <c r="C4647">
        <v>8</v>
      </c>
      <c r="D4647">
        <v>10</v>
      </c>
      <c r="E4647">
        <v>1919</v>
      </c>
      <c r="F4647" s="6">
        <v>0.45833333333333331</v>
      </c>
      <c r="G4647">
        <v>-8.9540000000000006</v>
      </c>
      <c r="H4647">
        <v>46.003999999999998</v>
      </c>
      <c r="I4647" t="s">
        <v>126</v>
      </c>
      <c r="J4647" t="s">
        <v>6758</v>
      </c>
      <c r="K4647" t="s">
        <v>105</v>
      </c>
    </row>
    <row r="4648" spans="1:11" x14ac:dyDescent="0.3">
      <c r="A4648" t="s">
        <v>6759</v>
      </c>
      <c r="B4648" t="s">
        <v>53</v>
      </c>
      <c r="C4648">
        <v>30</v>
      </c>
      <c r="D4648">
        <v>1</v>
      </c>
      <c r="E4648">
        <v>1969</v>
      </c>
      <c r="F4648" s="6">
        <v>0.96527777777777779</v>
      </c>
      <c r="G4648">
        <v>-9.1790000000000003</v>
      </c>
      <c r="H4648">
        <v>45.697000000000003</v>
      </c>
      <c r="I4648" t="s">
        <v>126</v>
      </c>
      <c r="J4648" t="s">
        <v>6760</v>
      </c>
      <c r="K4648" t="s">
        <v>105</v>
      </c>
    </row>
    <row r="4649" spans="1:11" x14ac:dyDescent="0.3">
      <c r="A4649" t="s">
        <v>6761</v>
      </c>
      <c r="B4649" t="s">
        <v>53</v>
      </c>
      <c r="C4649">
        <v>12</v>
      </c>
      <c r="D4649">
        <v>4</v>
      </c>
      <c r="E4649">
        <v>1950</v>
      </c>
      <c r="F4649" s="6">
        <v>0.36805555555555558</v>
      </c>
      <c r="G4649">
        <v>-7.4829999999999997</v>
      </c>
      <c r="H4649">
        <v>44.600999999999999</v>
      </c>
      <c r="I4649" t="s">
        <v>126</v>
      </c>
      <c r="J4649" t="s">
        <v>6762</v>
      </c>
      <c r="K4649" t="s">
        <v>105</v>
      </c>
    </row>
    <row r="4650" spans="1:11" x14ac:dyDescent="0.3">
      <c r="A4650" t="s">
        <v>6763</v>
      </c>
      <c r="B4650" t="s">
        <v>53</v>
      </c>
      <c r="C4650">
        <v>25</v>
      </c>
      <c r="D4650">
        <v>5</v>
      </c>
      <c r="E4650">
        <v>1947</v>
      </c>
      <c r="F4650" s="6">
        <v>0.51388888888888884</v>
      </c>
      <c r="G4650">
        <v>-7.6829999999999998</v>
      </c>
      <c r="H4650">
        <v>45.067999999999998</v>
      </c>
      <c r="I4650" t="s">
        <v>190</v>
      </c>
      <c r="J4650" t="s">
        <v>191</v>
      </c>
      <c r="K4650" t="s">
        <v>105</v>
      </c>
    </row>
    <row r="4651" spans="1:11" x14ac:dyDescent="0.3">
      <c r="A4651" t="s">
        <v>6764</v>
      </c>
      <c r="B4651" t="s">
        <v>53</v>
      </c>
      <c r="C4651">
        <v>7</v>
      </c>
      <c r="D4651">
        <v>3</v>
      </c>
      <c r="E4651">
        <v>1945</v>
      </c>
      <c r="F4651" s="6">
        <v>0.28819444444444442</v>
      </c>
      <c r="G4651">
        <v>-12.196999999999999</v>
      </c>
      <c r="H4651">
        <v>44.415999999999997</v>
      </c>
      <c r="I4651" t="s">
        <v>126</v>
      </c>
      <c r="J4651" t="s">
        <v>1305</v>
      </c>
      <c r="K4651" t="s">
        <v>105</v>
      </c>
    </row>
    <row r="4652" spans="1:11" x14ac:dyDescent="0.3">
      <c r="A4652" t="s">
        <v>6765</v>
      </c>
      <c r="B4652" t="s">
        <v>53</v>
      </c>
      <c r="C4652">
        <v>27</v>
      </c>
      <c r="D4652">
        <v>2</v>
      </c>
      <c r="E4652">
        <v>1923</v>
      </c>
      <c r="F4652" s="6">
        <v>0.55208333333333337</v>
      </c>
      <c r="G4652">
        <v>-10.992000000000001</v>
      </c>
      <c r="H4652">
        <v>45.438000000000002</v>
      </c>
      <c r="I4652" t="s">
        <v>126</v>
      </c>
      <c r="J4652" t="s">
        <v>675</v>
      </c>
      <c r="K4652" t="s">
        <v>105</v>
      </c>
    </row>
    <row r="4653" spans="1:11" x14ac:dyDescent="0.3">
      <c r="A4653" t="s">
        <v>6766</v>
      </c>
      <c r="B4653" t="s">
        <v>53</v>
      </c>
      <c r="C4653">
        <v>1</v>
      </c>
      <c r="D4653">
        <v>10</v>
      </c>
      <c r="E4653">
        <v>1911</v>
      </c>
      <c r="F4653" s="6">
        <v>0.84375</v>
      </c>
      <c r="G4653">
        <v>84.191999999999993</v>
      </c>
      <c r="H4653">
        <v>39.761000000000003</v>
      </c>
      <c r="I4653" t="s">
        <v>144</v>
      </c>
      <c r="J4653" t="s">
        <v>2648</v>
      </c>
      <c r="K4653" t="s">
        <v>105</v>
      </c>
    </row>
    <row r="4654" spans="1:11" x14ac:dyDescent="0.3">
      <c r="A4654" t="s">
        <v>6767</v>
      </c>
      <c r="B4654" t="s">
        <v>53</v>
      </c>
      <c r="C4654">
        <v>13</v>
      </c>
      <c r="D4654">
        <v>7</v>
      </c>
      <c r="E4654">
        <v>1918</v>
      </c>
      <c r="F4654" s="6">
        <v>0.41666666666666669</v>
      </c>
      <c r="G4654">
        <v>81.691000000000003</v>
      </c>
      <c r="H4654">
        <v>41.505000000000003</v>
      </c>
      <c r="I4654" t="s">
        <v>106</v>
      </c>
      <c r="J4654" t="s">
        <v>389</v>
      </c>
      <c r="K4654" t="s">
        <v>105</v>
      </c>
    </row>
    <row r="4655" spans="1:11" x14ac:dyDescent="0.3">
      <c r="A4655" t="s">
        <v>6768</v>
      </c>
      <c r="B4655" t="s">
        <v>53</v>
      </c>
      <c r="C4655">
        <v>6</v>
      </c>
      <c r="D4655">
        <v>3</v>
      </c>
      <c r="E4655">
        <v>1853</v>
      </c>
      <c r="F4655" s="6">
        <v>0.74305555555555558</v>
      </c>
      <c r="G4655">
        <v>0.12</v>
      </c>
      <c r="H4655">
        <v>51.5</v>
      </c>
      <c r="I4655" t="s">
        <v>108</v>
      </c>
      <c r="J4655" t="s">
        <v>2379</v>
      </c>
      <c r="K4655" t="s">
        <v>105</v>
      </c>
    </row>
    <row r="4656" spans="1:11" x14ac:dyDescent="0.3">
      <c r="A4656" t="s">
        <v>6769</v>
      </c>
      <c r="B4656" t="s">
        <v>53</v>
      </c>
      <c r="C4656">
        <v>21</v>
      </c>
      <c r="D4656">
        <v>9</v>
      </c>
      <c r="E4656">
        <v>1947</v>
      </c>
      <c r="F4656" s="6">
        <v>0.39513888888888887</v>
      </c>
      <c r="G4656">
        <v>122.42</v>
      </c>
      <c r="H4656">
        <v>37.78</v>
      </c>
      <c r="I4656" t="s">
        <v>137</v>
      </c>
      <c r="J4656" t="s">
        <v>172</v>
      </c>
      <c r="K4656" t="s">
        <v>105</v>
      </c>
    </row>
    <row r="4657" spans="1:11" x14ac:dyDescent="0.3">
      <c r="A4657" t="s">
        <v>6770</v>
      </c>
      <c r="B4657" t="s">
        <v>53</v>
      </c>
      <c r="C4657">
        <v>23</v>
      </c>
      <c r="D4657">
        <v>2</v>
      </c>
      <c r="E4657">
        <v>1955</v>
      </c>
      <c r="F4657" s="6">
        <v>0.1423611111111111</v>
      </c>
      <c r="G4657">
        <v>81.805000000000007</v>
      </c>
      <c r="H4657">
        <v>41.478000000000002</v>
      </c>
      <c r="I4657" t="s">
        <v>144</v>
      </c>
      <c r="J4657" t="s">
        <v>2052</v>
      </c>
      <c r="K4657" t="s">
        <v>105</v>
      </c>
    </row>
    <row r="4658" spans="1:11" x14ac:dyDescent="0.3">
      <c r="A4658" t="s">
        <v>6771</v>
      </c>
      <c r="B4658" t="s">
        <v>53</v>
      </c>
      <c r="C4658">
        <v>8</v>
      </c>
      <c r="D4658">
        <v>12</v>
      </c>
      <c r="E4658">
        <v>1933</v>
      </c>
      <c r="F4658" s="6">
        <v>0.89375000000000004</v>
      </c>
      <c r="G4658">
        <v>74.043999999999997</v>
      </c>
      <c r="H4658">
        <v>40.718000000000004</v>
      </c>
      <c r="I4658" t="s">
        <v>144</v>
      </c>
      <c r="J4658" t="s">
        <v>401</v>
      </c>
      <c r="K4658" t="s">
        <v>105</v>
      </c>
    </row>
    <row r="4659" spans="1:11" x14ac:dyDescent="0.3">
      <c r="A4659" t="s">
        <v>6772</v>
      </c>
      <c r="B4659" t="s">
        <v>168</v>
      </c>
      <c r="C4659">
        <v>14</v>
      </c>
      <c r="D4659">
        <v>4</v>
      </c>
      <c r="E4659">
        <v>1994</v>
      </c>
      <c r="F4659" s="6">
        <v>0.39861111111111114</v>
      </c>
      <c r="G4659">
        <v>-1.0900000000000001</v>
      </c>
      <c r="H4659">
        <v>49.469000000000001</v>
      </c>
      <c r="I4659" t="s">
        <v>190</v>
      </c>
      <c r="J4659" t="s">
        <v>6773</v>
      </c>
      <c r="K4659" t="s">
        <v>105</v>
      </c>
    </row>
    <row r="4660" spans="1:11" x14ac:dyDescent="0.3">
      <c r="A4660" t="s">
        <v>6774</v>
      </c>
      <c r="B4660" t="s">
        <v>168</v>
      </c>
      <c r="C4660">
        <v>8</v>
      </c>
      <c r="D4660">
        <v>9</v>
      </c>
      <c r="E4660">
        <v>1898</v>
      </c>
      <c r="F4660" s="6">
        <v>4.1666666666666664E-2</v>
      </c>
      <c r="G4660">
        <v>1.7709999999999999</v>
      </c>
      <c r="H4660">
        <v>46.496000000000002</v>
      </c>
      <c r="I4660" t="s">
        <v>150</v>
      </c>
      <c r="J4660" t="s">
        <v>6775</v>
      </c>
      <c r="K4660" t="s">
        <v>105</v>
      </c>
    </row>
    <row r="4661" spans="1:11" x14ac:dyDescent="0.3">
      <c r="A4661" t="s">
        <v>6776</v>
      </c>
      <c r="B4661" t="s">
        <v>168</v>
      </c>
      <c r="C4661">
        <v>6</v>
      </c>
      <c r="D4661">
        <v>2</v>
      </c>
      <c r="E4661">
        <v>1961</v>
      </c>
      <c r="F4661" s="6">
        <v>0.85763888888888884</v>
      </c>
      <c r="G4661">
        <v>-4.3719999999999999</v>
      </c>
      <c r="H4661">
        <v>50.828000000000003</v>
      </c>
      <c r="I4661" t="s">
        <v>126</v>
      </c>
      <c r="J4661" t="s">
        <v>348</v>
      </c>
      <c r="K4661" t="s">
        <v>105</v>
      </c>
    </row>
    <row r="4662" spans="1:11" x14ac:dyDescent="0.3">
      <c r="A4662" t="s">
        <v>6777</v>
      </c>
      <c r="B4662" t="s">
        <v>168</v>
      </c>
      <c r="C4662">
        <v>17</v>
      </c>
      <c r="D4662">
        <v>11</v>
      </c>
      <c r="E4662">
        <v>1974</v>
      </c>
      <c r="F4662" s="6">
        <v>0.70833333333333337</v>
      </c>
      <c r="G4662">
        <v>-3.0630000000000002</v>
      </c>
      <c r="H4662">
        <v>50.631</v>
      </c>
      <c r="I4662" t="s">
        <v>126</v>
      </c>
      <c r="J4662" t="s">
        <v>450</v>
      </c>
      <c r="K4662" t="s">
        <v>105</v>
      </c>
    </row>
    <row r="4663" spans="1:11" x14ac:dyDescent="0.3">
      <c r="A4663" t="s">
        <v>6778</v>
      </c>
      <c r="B4663" t="s">
        <v>168</v>
      </c>
      <c r="C4663">
        <v>9</v>
      </c>
      <c r="D4663">
        <v>11</v>
      </c>
      <c r="E4663">
        <v>1918</v>
      </c>
      <c r="F4663" s="6">
        <v>0.80902777777777779</v>
      </c>
      <c r="G4663">
        <v>-117.164</v>
      </c>
      <c r="H4663">
        <v>32.716000000000001</v>
      </c>
      <c r="I4663" t="s">
        <v>137</v>
      </c>
      <c r="J4663" t="s">
        <v>1080</v>
      </c>
      <c r="K4663" t="s">
        <v>105</v>
      </c>
    </row>
    <row r="4664" spans="1:11" x14ac:dyDescent="0.3">
      <c r="A4664" t="s">
        <v>6779</v>
      </c>
      <c r="B4664" t="s">
        <v>168</v>
      </c>
      <c r="C4664">
        <v>19</v>
      </c>
      <c r="D4664">
        <v>3</v>
      </c>
      <c r="E4664">
        <v>1941</v>
      </c>
      <c r="F4664" s="6">
        <v>0.29166666666666669</v>
      </c>
      <c r="G4664">
        <v>-2.351</v>
      </c>
      <c r="H4664">
        <v>48.856999999999999</v>
      </c>
      <c r="I4664" t="s">
        <v>190</v>
      </c>
      <c r="J4664" t="s">
        <v>155</v>
      </c>
      <c r="K4664" t="s">
        <v>105</v>
      </c>
    </row>
    <row r="4665" spans="1:11" x14ac:dyDescent="0.3">
      <c r="A4665" t="s">
        <v>6780</v>
      </c>
      <c r="B4665" t="s">
        <v>168</v>
      </c>
      <c r="C4665">
        <v>8</v>
      </c>
      <c r="D4665">
        <v>11</v>
      </c>
      <c r="E4665">
        <v>1973</v>
      </c>
      <c r="F4665" s="6">
        <v>0.71180555555555558</v>
      </c>
      <c r="G4665">
        <v>-4.8840000000000003</v>
      </c>
      <c r="H4665">
        <v>45.697000000000003</v>
      </c>
      <c r="I4665" t="s">
        <v>126</v>
      </c>
      <c r="J4665" t="s">
        <v>6391</v>
      </c>
      <c r="K4665" t="s">
        <v>105</v>
      </c>
    </row>
    <row r="4666" spans="1:11" x14ac:dyDescent="0.3">
      <c r="A4666" t="s">
        <v>6781</v>
      </c>
      <c r="B4666" t="s">
        <v>168</v>
      </c>
      <c r="C4666">
        <v>21</v>
      </c>
      <c r="D4666">
        <v>12</v>
      </c>
      <c r="E4666">
        <v>1959</v>
      </c>
      <c r="F4666" s="6">
        <v>7.6388888888888886E-3</v>
      </c>
      <c r="G4666">
        <v>-118.24299999999999</v>
      </c>
      <c r="H4666">
        <v>34.052</v>
      </c>
      <c r="I4666" t="s">
        <v>137</v>
      </c>
      <c r="J4666" t="s">
        <v>536</v>
      </c>
      <c r="K4666" t="s">
        <v>105</v>
      </c>
    </row>
    <row r="4667" spans="1:11" x14ac:dyDescent="0.3">
      <c r="A4667" t="s">
        <v>6782</v>
      </c>
      <c r="B4667" t="s">
        <v>168</v>
      </c>
      <c r="C4667">
        <v>14</v>
      </c>
      <c r="D4667">
        <v>2</v>
      </c>
      <c r="E4667">
        <v>1934</v>
      </c>
      <c r="F4667" s="6">
        <v>0.20833333333333334</v>
      </c>
      <c r="G4667">
        <v>86.99</v>
      </c>
      <c r="H4667">
        <v>38.167000000000002</v>
      </c>
      <c r="I4667" t="s">
        <v>104</v>
      </c>
      <c r="J4667" t="s">
        <v>6783</v>
      </c>
      <c r="K4667" t="s">
        <v>105</v>
      </c>
    </row>
    <row r="4668" spans="1:11" x14ac:dyDescent="0.3">
      <c r="A4668" t="s">
        <v>6784</v>
      </c>
      <c r="B4668" t="s">
        <v>168</v>
      </c>
      <c r="C4668">
        <v>16</v>
      </c>
      <c r="D4668">
        <v>12</v>
      </c>
      <c r="E4668">
        <v>1968</v>
      </c>
      <c r="F4668" s="6">
        <v>0.86111111111111116</v>
      </c>
      <c r="G4668">
        <v>-5.7320000000000002</v>
      </c>
      <c r="H4668">
        <v>45.194000000000003</v>
      </c>
      <c r="I4668" t="s">
        <v>126</v>
      </c>
      <c r="J4668" t="s">
        <v>558</v>
      </c>
      <c r="K4668" t="s">
        <v>105</v>
      </c>
    </row>
    <row r="4669" spans="1:11" x14ac:dyDescent="0.3">
      <c r="A4669" t="s">
        <v>6785</v>
      </c>
      <c r="B4669" t="s">
        <v>168</v>
      </c>
      <c r="C4669">
        <v>27</v>
      </c>
      <c r="D4669">
        <v>8</v>
      </c>
      <c r="E4669">
        <v>1975</v>
      </c>
      <c r="F4669" s="6">
        <v>0.61111111111111116</v>
      </c>
      <c r="G4669">
        <v>-2.2509999999999999</v>
      </c>
      <c r="H4669">
        <v>48.944000000000003</v>
      </c>
      <c r="I4669" t="s">
        <v>126</v>
      </c>
      <c r="J4669" t="s">
        <v>4225</v>
      </c>
      <c r="K4669" t="s">
        <v>105</v>
      </c>
    </row>
    <row r="4670" spans="1:11" x14ac:dyDescent="0.3">
      <c r="A4670" t="s">
        <v>6786</v>
      </c>
      <c r="B4670" t="s">
        <v>168</v>
      </c>
      <c r="C4670">
        <v>6</v>
      </c>
      <c r="D4670">
        <v>3</v>
      </c>
      <c r="E4670">
        <v>1956</v>
      </c>
      <c r="F4670" s="6">
        <v>6.25E-2</v>
      </c>
      <c r="G4670">
        <v>-6.12</v>
      </c>
      <c r="H4670">
        <v>45.9</v>
      </c>
      <c r="I4670" t="s">
        <v>126</v>
      </c>
      <c r="J4670" t="s">
        <v>908</v>
      </c>
      <c r="K4670" t="s">
        <v>105</v>
      </c>
    </row>
    <row r="4671" spans="1:11" x14ac:dyDescent="0.3">
      <c r="A4671" t="s">
        <v>6787</v>
      </c>
      <c r="B4671" t="s">
        <v>168</v>
      </c>
      <c r="C4671">
        <v>1</v>
      </c>
      <c r="D4671">
        <v>11</v>
      </c>
      <c r="E4671">
        <v>1949</v>
      </c>
      <c r="F4671" s="6">
        <v>0.97916666666666663</v>
      </c>
      <c r="G4671">
        <v>-4.8339999999999996</v>
      </c>
      <c r="H4671">
        <v>45.767000000000003</v>
      </c>
      <c r="I4671" t="s">
        <v>126</v>
      </c>
      <c r="J4671" t="s">
        <v>153</v>
      </c>
      <c r="K4671" t="s">
        <v>105</v>
      </c>
    </row>
    <row r="4672" spans="1:11" x14ac:dyDescent="0.3">
      <c r="A4672" t="s">
        <v>6788</v>
      </c>
      <c r="B4672" t="s">
        <v>53</v>
      </c>
      <c r="C4672">
        <v>14</v>
      </c>
      <c r="D4672">
        <v>4</v>
      </c>
      <c r="E4672">
        <v>1932</v>
      </c>
      <c r="F4672" s="6">
        <v>0.1875</v>
      </c>
      <c r="G4672">
        <v>39.317999999999998</v>
      </c>
      <c r="H4672">
        <v>-7.202</v>
      </c>
      <c r="I4672" t="s">
        <v>290</v>
      </c>
      <c r="J4672" t="s">
        <v>6789</v>
      </c>
      <c r="K4672" t="s">
        <v>105</v>
      </c>
    </row>
    <row r="4673" spans="1:11" x14ac:dyDescent="0.3">
      <c r="A4673" t="s">
        <v>6790</v>
      </c>
      <c r="B4673" t="s">
        <v>53</v>
      </c>
      <c r="C4673">
        <v>17</v>
      </c>
      <c r="D4673">
        <v>12</v>
      </c>
      <c r="E4673">
        <v>1906</v>
      </c>
      <c r="F4673" s="6">
        <v>0.91666666666666663</v>
      </c>
      <c r="G4673">
        <v>-4.6680000000000001</v>
      </c>
      <c r="H4673">
        <v>50.466000000000001</v>
      </c>
      <c r="I4673" t="s">
        <v>108</v>
      </c>
      <c r="J4673" t="s">
        <v>6791</v>
      </c>
      <c r="K4673" t="s">
        <v>105</v>
      </c>
    </row>
    <row r="4674" spans="1:11" x14ac:dyDescent="0.3">
      <c r="A4674" t="s">
        <v>6792</v>
      </c>
      <c r="B4674" t="s">
        <v>53</v>
      </c>
      <c r="C4674">
        <v>12</v>
      </c>
      <c r="D4674">
        <v>11</v>
      </c>
      <c r="E4674">
        <v>1990</v>
      </c>
      <c r="F4674" s="6">
        <v>0.53819444444444442</v>
      </c>
      <c r="G4674">
        <v>-4.88</v>
      </c>
      <c r="H4674">
        <v>45.765000000000001</v>
      </c>
      <c r="I4674" t="s">
        <v>126</v>
      </c>
      <c r="J4674" t="s">
        <v>6793</v>
      </c>
      <c r="K4674" t="s">
        <v>105</v>
      </c>
    </row>
    <row r="4675" spans="1:11" x14ac:dyDescent="0.3">
      <c r="A4675" t="s">
        <v>6794</v>
      </c>
      <c r="B4675" t="s">
        <v>53</v>
      </c>
      <c r="C4675">
        <v>6</v>
      </c>
      <c r="D4675">
        <v>11</v>
      </c>
      <c r="E4675">
        <v>1961</v>
      </c>
      <c r="F4675" s="6">
        <v>0.47916666666666669</v>
      </c>
      <c r="G4675">
        <v>-4.8529999999999998</v>
      </c>
      <c r="H4675">
        <v>46.783999999999999</v>
      </c>
      <c r="I4675" t="s">
        <v>126</v>
      </c>
      <c r="J4675" t="s">
        <v>2372</v>
      </c>
      <c r="K4675" t="s">
        <v>105</v>
      </c>
    </row>
    <row r="4676" spans="1:11" x14ac:dyDescent="0.3">
      <c r="A4676" t="s">
        <v>6795</v>
      </c>
      <c r="B4676" t="s">
        <v>53</v>
      </c>
      <c r="C4676">
        <v>28</v>
      </c>
      <c r="D4676">
        <v>9</v>
      </c>
      <c r="E4676">
        <v>1870</v>
      </c>
      <c r="F4676" s="6">
        <v>0.70833333333333337</v>
      </c>
      <c r="G4676">
        <v>-6.8440000000000003</v>
      </c>
      <c r="H4676">
        <v>48.588000000000001</v>
      </c>
      <c r="I4676" t="s">
        <v>150</v>
      </c>
      <c r="J4676" t="s">
        <v>6796</v>
      </c>
      <c r="K4676" t="s">
        <v>105</v>
      </c>
    </row>
    <row r="4677" spans="1:11" x14ac:dyDescent="0.3">
      <c r="A4677" t="s">
        <v>6797</v>
      </c>
      <c r="B4677" t="s">
        <v>53</v>
      </c>
      <c r="C4677">
        <v>24</v>
      </c>
      <c r="D4677">
        <v>8</v>
      </c>
      <c r="E4677">
        <v>1926</v>
      </c>
      <c r="F4677" s="6">
        <v>0.85416666666666663</v>
      </c>
      <c r="G4677">
        <v>-11.62</v>
      </c>
      <c r="H4677">
        <v>44.838000000000001</v>
      </c>
      <c r="I4677" t="s">
        <v>126</v>
      </c>
      <c r="J4677" t="s">
        <v>288</v>
      </c>
      <c r="K4677" t="s">
        <v>105</v>
      </c>
    </row>
    <row r="4678" spans="1:11" x14ac:dyDescent="0.3">
      <c r="A4678" t="s">
        <v>6798</v>
      </c>
      <c r="B4678" t="s">
        <v>53</v>
      </c>
      <c r="C4678">
        <v>23</v>
      </c>
      <c r="D4678">
        <v>3</v>
      </c>
      <c r="E4678">
        <v>1924</v>
      </c>
      <c r="F4678" s="6">
        <v>0.55208333333333337</v>
      </c>
      <c r="G4678">
        <v>-9.3759999999999994</v>
      </c>
      <c r="H4678">
        <v>47.463000000000001</v>
      </c>
      <c r="I4678" t="s">
        <v>126</v>
      </c>
      <c r="J4678" t="s">
        <v>6799</v>
      </c>
      <c r="K4678" t="s">
        <v>105</v>
      </c>
    </row>
    <row r="4679" spans="1:11" x14ac:dyDescent="0.3">
      <c r="A4679" t="s">
        <v>6800</v>
      </c>
      <c r="B4679" t="s">
        <v>53</v>
      </c>
      <c r="C4679">
        <v>3</v>
      </c>
      <c r="D4679">
        <v>2</v>
      </c>
      <c r="E4679">
        <v>1974</v>
      </c>
      <c r="F4679" s="6">
        <v>0.125</v>
      </c>
      <c r="G4679">
        <v>-1.9039999999999999</v>
      </c>
      <c r="H4679">
        <v>47.901000000000003</v>
      </c>
      <c r="I4679" t="s">
        <v>126</v>
      </c>
      <c r="J4679" t="s">
        <v>447</v>
      </c>
      <c r="K4679" t="s">
        <v>105</v>
      </c>
    </row>
    <row r="4680" spans="1:11" x14ac:dyDescent="0.3">
      <c r="A4680" t="s">
        <v>6801</v>
      </c>
      <c r="B4680" t="s">
        <v>53</v>
      </c>
      <c r="C4680">
        <v>30</v>
      </c>
      <c r="D4680">
        <v>6</v>
      </c>
      <c r="E4680">
        <v>1825</v>
      </c>
      <c r="F4680" s="6">
        <v>0.10416666666666667</v>
      </c>
      <c r="G4680">
        <v>-2.5409999999999999</v>
      </c>
      <c r="H4680">
        <v>50.451000000000001</v>
      </c>
      <c r="I4680" t="s">
        <v>150</v>
      </c>
      <c r="J4680" t="s">
        <v>6802</v>
      </c>
      <c r="K4680" t="s">
        <v>105</v>
      </c>
    </row>
    <row r="4681" spans="1:11" x14ac:dyDescent="0.3">
      <c r="A4681" t="s">
        <v>6803</v>
      </c>
      <c r="B4681" t="s">
        <v>53</v>
      </c>
      <c r="C4681">
        <v>4</v>
      </c>
      <c r="D4681">
        <v>4</v>
      </c>
      <c r="E4681">
        <v>1916</v>
      </c>
      <c r="F4681" s="6">
        <v>0.5625</v>
      </c>
      <c r="G4681">
        <v>-102.619</v>
      </c>
      <c r="H4681">
        <v>38.085999999999999</v>
      </c>
      <c r="I4681" t="s">
        <v>171</v>
      </c>
      <c r="J4681" t="s">
        <v>6804</v>
      </c>
      <c r="K4681" t="s">
        <v>105</v>
      </c>
    </row>
    <row r="4682" spans="1:11" x14ac:dyDescent="0.3">
      <c r="A4682" t="s">
        <v>6805</v>
      </c>
      <c r="B4682" t="s">
        <v>53</v>
      </c>
      <c r="C4682">
        <v>4</v>
      </c>
      <c r="D4682">
        <v>1</v>
      </c>
      <c r="E4682">
        <v>1935</v>
      </c>
      <c r="F4682" s="6">
        <v>0.60416666666666663</v>
      </c>
      <c r="G4682">
        <v>81.427999999999997</v>
      </c>
      <c r="H4682">
        <v>35.362000000000002</v>
      </c>
      <c r="I4682" t="s">
        <v>144</v>
      </c>
      <c r="J4682" t="s">
        <v>6806</v>
      </c>
      <c r="K4682" t="s">
        <v>105</v>
      </c>
    </row>
    <row r="4683" spans="1:11" x14ac:dyDescent="0.3">
      <c r="A4683" t="s">
        <v>6807</v>
      </c>
      <c r="B4683" t="s">
        <v>53</v>
      </c>
      <c r="C4683">
        <v>3</v>
      </c>
      <c r="D4683">
        <v>7</v>
      </c>
      <c r="E4683">
        <v>1912</v>
      </c>
      <c r="F4683" s="6">
        <v>0.66666666666666663</v>
      </c>
      <c r="G4683">
        <v>-11.257</v>
      </c>
      <c r="H4683">
        <v>43.768999999999998</v>
      </c>
      <c r="I4683" t="s">
        <v>126</v>
      </c>
      <c r="J4683" t="s">
        <v>735</v>
      </c>
      <c r="K4683" t="s">
        <v>105</v>
      </c>
    </row>
    <row r="4684" spans="1:11" x14ac:dyDescent="0.3">
      <c r="A4684" t="s">
        <v>6808</v>
      </c>
      <c r="B4684" t="s">
        <v>53</v>
      </c>
      <c r="C4684">
        <v>9</v>
      </c>
      <c r="D4684">
        <v>4</v>
      </c>
      <c r="E4684">
        <v>1930</v>
      </c>
      <c r="F4684" s="6">
        <v>0.69791666666666663</v>
      </c>
      <c r="G4684">
        <v>-11.62</v>
      </c>
      <c r="H4684">
        <v>44.838000000000001</v>
      </c>
      <c r="I4684" t="s">
        <v>126</v>
      </c>
      <c r="J4684" t="s">
        <v>288</v>
      </c>
      <c r="K4684" t="s">
        <v>105</v>
      </c>
    </row>
    <row r="4685" spans="1:11" x14ac:dyDescent="0.3">
      <c r="A4685" t="s">
        <v>6809</v>
      </c>
      <c r="B4685" t="s">
        <v>53</v>
      </c>
      <c r="C4685">
        <v>5</v>
      </c>
      <c r="D4685">
        <v>9</v>
      </c>
      <c r="E4685">
        <v>1920</v>
      </c>
      <c r="F4685" s="6">
        <v>0.93402777777777779</v>
      </c>
      <c r="G4685">
        <v>-4.46</v>
      </c>
      <c r="H4685">
        <v>51.531999999999996</v>
      </c>
      <c r="I4685" t="s">
        <v>126</v>
      </c>
      <c r="J4685" t="s">
        <v>6810</v>
      </c>
      <c r="K4685" t="s">
        <v>105</v>
      </c>
    </row>
    <row r="4686" spans="1:11" x14ac:dyDescent="0.3">
      <c r="A4686" t="s">
        <v>6811</v>
      </c>
      <c r="B4686" t="s">
        <v>53</v>
      </c>
      <c r="C4686">
        <v>20</v>
      </c>
      <c r="D4686">
        <v>3</v>
      </c>
      <c r="E4686">
        <v>1965</v>
      </c>
      <c r="F4686" s="6">
        <v>2.7777777777777776E-2</v>
      </c>
      <c r="G4686">
        <v>2.5230000000000001</v>
      </c>
      <c r="H4686">
        <v>57.662999999999997</v>
      </c>
      <c r="I4686" t="s">
        <v>108</v>
      </c>
      <c r="J4686" t="s">
        <v>749</v>
      </c>
      <c r="K4686" t="s">
        <v>105</v>
      </c>
    </row>
    <row r="4687" spans="1:11" x14ac:dyDescent="0.3">
      <c r="A4687" t="s">
        <v>6812</v>
      </c>
      <c r="B4687" t="s">
        <v>53</v>
      </c>
      <c r="C4687">
        <v>16</v>
      </c>
      <c r="D4687">
        <v>4</v>
      </c>
      <c r="E4687">
        <v>1821</v>
      </c>
      <c r="F4687" s="6">
        <v>0.66666666666666663</v>
      </c>
      <c r="G4687">
        <v>-1.8520000000000001</v>
      </c>
      <c r="H4687">
        <v>50.957999999999998</v>
      </c>
      <c r="I4687" t="s">
        <v>150</v>
      </c>
      <c r="J4687" t="s">
        <v>3432</v>
      </c>
      <c r="K4687" t="s">
        <v>105</v>
      </c>
    </row>
    <row r="4688" spans="1:11" x14ac:dyDescent="0.3">
      <c r="A4688" t="s">
        <v>6813</v>
      </c>
      <c r="B4688" t="s">
        <v>53</v>
      </c>
      <c r="C4688">
        <v>24</v>
      </c>
      <c r="D4688">
        <v>11</v>
      </c>
      <c r="E4688">
        <v>1916</v>
      </c>
      <c r="F4688" s="6">
        <v>0.26527777777777778</v>
      </c>
      <c r="G4688">
        <v>-118.24299999999999</v>
      </c>
      <c r="H4688">
        <v>34.052</v>
      </c>
      <c r="I4688" t="s">
        <v>137</v>
      </c>
      <c r="J4688" t="s">
        <v>536</v>
      </c>
      <c r="K4688" t="s">
        <v>105</v>
      </c>
    </row>
    <row r="4689" spans="1:11" x14ac:dyDescent="0.3">
      <c r="A4689" t="s">
        <v>6814</v>
      </c>
      <c r="B4689" t="s">
        <v>53</v>
      </c>
      <c r="C4689">
        <v>12</v>
      </c>
      <c r="D4689">
        <v>2</v>
      </c>
      <c r="E4689">
        <v>1910</v>
      </c>
      <c r="F4689" s="6">
        <v>0.125</v>
      </c>
      <c r="G4689">
        <v>3.6419999999999999</v>
      </c>
      <c r="H4689">
        <v>55.902000000000001</v>
      </c>
      <c r="I4689" t="s">
        <v>108</v>
      </c>
      <c r="J4689" t="s">
        <v>6815</v>
      </c>
      <c r="K4689" t="s">
        <v>105</v>
      </c>
    </row>
    <row r="4690" spans="1:11" x14ac:dyDescent="0.3">
      <c r="A4690" t="s">
        <v>6816</v>
      </c>
      <c r="B4690" t="s">
        <v>53</v>
      </c>
      <c r="C4690">
        <v>16</v>
      </c>
      <c r="D4690">
        <v>3</v>
      </c>
      <c r="E4690">
        <v>1925</v>
      </c>
      <c r="F4690" s="6">
        <v>0.54166666666666663</v>
      </c>
      <c r="G4690">
        <v>-9.3970000000000002</v>
      </c>
      <c r="H4690">
        <v>44.273000000000003</v>
      </c>
      <c r="I4690" t="s">
        <v>126</v>
      </c>
      <c r="J4690" t="s">
        <v>6817</v>
      </c>
      <c r="K4690" t="s">
        <v>105</v>
      </c>
    </row>
    <row r="4691" spans="1:11" x14ac:dyDescent="0.3">
      <c r="A4691" t="s">
        <v>6818</v>
      </c>
      <c r="B4691" t="s">
        <v>53</v>
      </c>
      <c r="C4691">
        <v>3</v>
      </c>
      <c r="D4691">
        <v>2</v>
      </c>
      <c r="E4691">
        <v>1940</v>
      </c>
      <c r="F4691" s="6">
        <v>2.9166666666666667E-2</v>
      </c>
      <c r="G4691">
        <v>77.433999999999997</v>
      </c>
      <c r="H4691">
        <v>37.540999999999997</v>
      </c>
      <c r="I4691" t="s">
        <v>144</v>
      </c>
      <c r="J4691" t="s">
        <v>2022</v>
      </c>
      <c r="K4691" t="s">
        <v>105</v>
      </c>
    </row>
    <row r="4692" spans="1:11" x14ac:dyDescent="0.3">
      <c r="A4692" t="s">
        <v>6819</v>
      </c>
      <c r="B4692" t="s">
        <v>53</v>
      </c>
      <c r="C4692">
        <v>21</v>
      </c>
      <c r="D4692">
        <v>8</v>
      </c>
      <c r="E4692">
        <v>1923</v>
      </c>
      <c r="F4692" s="6">
        <v>0.71527777777777779</v>
      </c>
      <c r="G4692">
        <v>74.201999999999998</v>
      </c>
      <c r="H4692">
        <v>40.802999999999997</v>
      </c>
      <c r="I4692" t="s">
        <v>106</v>
      </c>
      <c r="J4692" t="s">
        <v>3120</v>
      </c>
      <c r="K4692" t="s">
        <v>105</v>
      </c>
    </row>
    <row r="4693" spans="1:11" x14ac:dyDescent="0.3">
      <c r="A4693" t="s">
        <v>6820</v>
      </c>
      <c r="B4693" t="s">
        <v>168</v>
      </c>
      <c r="C4693">
        <v>14</v>
      </c>
      <c r="D4693">
        <v>5</v>
      </c>
      <c r="E4693">
        <v>1936</v>
      </c>
      <c r="F4693" s="6">
        <v>0.33333333333333331</v>
      </c>
      <c r="G4693">
        <v>-12.494</v>
      </c>
      <c r="H4693">
        <v>41.890999999999998</v>
      </c>
      <c r="I4693" t="s">
        <v>126</v>
      </c>
      <c r="J4693" t="s">
        <v>297</v>
      </c>
      <c r="K4693" t="s">
        <v>105</v>
      </c>
    </row>
    <row r="4694" spans="1:11" x14ac:dyDescent="0.3">
      <c r="A4694" t="s">
        <v>6821</v>
      </c>
      <c r="B4694" t="s">
        <v>168</v>
      </c>
      <c r="C4694">
        <v>1</v>
      </c>
      <c r="D4694">
        <v>2</v>
      </c>
      <c r="E4694">
        <v>1931</v>
      </c>
      <c r="F4694" s="6">
        <v>0.3576388888888889</v>
      </c>
      <c r="G4694">
        <v>-12.494</v>
      </c>
      <c r="H4694">
        <v>41.890999999999998</v>
      </c>
      <c r="I4694" t="s">
        <v>126</v>
      </c>
      <c r="J4694" t="s">
        <v>297</v>
      </c>
      <c r="K4694" t="s">
        <v>105</v>
      </c>
    </row>
    <row r="4695" spans="1:11" x14ac:dyDescent="0.3">
      <c r="A4695" t="s">
        <v>6822</v>
      </c>
      <c r="B4695" t="s">
        <v>168</v>
      </c>
      <c r="C4695">
        <v>27</v>
      </c>
      <c r="D4695">
        <v>11</v>
      </c>
      <c r="E4695">
        <v>1932</v>
      </c>
      <c r="F4695" s="6">
        <v>4.1666666666666664E-2</v>
      </c>
      <c r="G4695">
        <v>-15.555999999999999</v>
      </c>
      <c r="H4695">
        <v>38.192</v>
      </c>
      <c r="I4695" t="s">
        <v>126</v>
      </c>
      <c r="J4695" t="s">
        <v>249</v>
      </c>
      <c r="K4695" t="s">
        <v>105</v>
      </c>
    </row>
    <row r="4696" spans="1:11" x14ac:dyDescent="0.3">
      <c r="A4696" t="s">
        <v>6823</v>
      </c>
      <c r="B4696" t="s">
        <v>168</v>
      </c>
      <c r="C4696">
        <v>17</v>
      </c>
      <c r="D4696">
        <v>10</v>
      </c>
      <c r="E4696">
        <v>1945</v>
      </c>
      <c r="F4696" s="6">
        <v>0.64583333333333337</v>
      </c>
      <c r="G4696">
        <v>-8.8209999999999997</v>
      </c>
      <c r="H4696">
        <v>45.670999999999999</v>
      </c>
      <c r="I4696" t="s">
        <v>126</v>
      </c>
      <c r="J4696" t="s">
        <v>6824</v>
      </c>
      <c r="K4696" t="s">
        <v>105</v>
      </c>
    </row>
    <row r="4697" spans="1:11" x14ac:dyDescent="0.3">
      <c r="A4697" t="s">
        <v>6825</v>
      </c>
      <c r="B4697" t="s">
        <v>168</v>
      </c>
      <c r="C4697">
        <v>13</v>
      </c>
      <c r="D4697">
        <v>3</v>
      </c>
      <c r="E4697">
        <v>1923</v>
      </c>
      <c r="F4697" s="6">
        <v>0.33333333333333331</v>
      </c>
      <c r="G4697">
        <v>-2.351</v>
      </c>
      <c r="H4697">
        <v>48.856999999999999</v>
      </c>
      <c r="I4697" t="s">
        <v>108</v>
      </c>
      <c r="J4697" t="s">
        <v>155</v>
      </c>
      <c r="K4697" t="s">
        <v>105</v>
      </c>
    </row>
    <row r="4698" spans="1:11" x14ac:dyDescent="0.3">
      <c r="A4698" t="s">
        <v>6826</v>
      </c>
      <c r="B4698" t="s">
        <v>168</v>
      </c>
      <c r="C4698">
        <v>9</v>
      </c>
      <c r="D4698">
        <v>10</v>
      </c>
      <c r="E4698">
        <v>1947</v>
      </c>
      <c r="F4698" s="6">
        <v>0.3125</v>
      </c>
      <c r="G4698">
        <v>-2.351</v>
      </c>
      <c r="H4698">
        <v>48.856999999999999</v>
      </c>
      <c r="I4698" t="s">
        <v>126</v>
      </c>
      <c r="J4698" t="s">
        <v>155</v>
      </c>
      <c r="K4698" t="s">
        <v>105</v>
      </c>
    </row>
    <row r="4699" spans="1:11" x14ac:dyDescent="0.3">
      <c r="A4699" t="s">
        <v>6827</v>
      </c>
      <c r="B4699" t="s">
        <v>168</v>
      </c>
      <c r="C4699">
        <v>31</v>
      </c>
      <c r="D4699">
        <v>7</v>
      </c>
      <c r="E4699">
        <v>1939</v>
      </c>
      <c r="F4699" s="6">
        <v>0.95833333333333337</v>
      </c>
      <c r="G4699">
        <v>-5.3739999999999997</v>
      </c>
      <c r="H4699">
        <v>43.295000000000002</v>
      </c>
      <c r="I4699" t="s">
        <v>126</v>
      </c>
      <c r="J4699" t="s">
        <v>267</v>
      </c>
      <c r="K4699" t="s">
        <v>105</v>
      </c>
    </row>
    <row r="4700" spans="1:11" x14ac:dyDescent="0.3">
      <c r="A4700" t="s">
        <v>6828</v>
      </c>
      <c r="B4700" t="s">
        <v>168</v>
      </c>
      <c r="C4700">
        <v>2</v>
      </c>
      <c r="D4700">
        <v>4</v>
      </c>
      <c r="E4700">
        <v>1921</v>
      </c>
      <c r="F4700" s="6">
        <v>0.375</v>
      </c>
      <c r="G4700">
        <v>-6.641</v>
      </c>
      <c r="H4700">
        <v>43.27</v>
      </c>
      <c r="I4700" t="s">
        <v>126</v>
      </c>
      <c r="J4700" t="s">
        <v>6829</v>
      </c>
      <c r="K4700" t="s">
        <v>105</v>
      </c>
    </row>
    <row r="4701" spans="1:11" x14ac:dyDescent="0.3">
      <c r="A4701" t="s">
        <v>6830</v>
      </c>
      <c r="B4701" t="s">
        <v>168</v>
      </c>
      <c r="C4701">
        <v>18</v>
      </c>
      <c r="D4701">
        <v>8</v>
      </c>
      <c r="E4701">
        <v>1992</v>
      </c>
      <c r="F4701" s="6">
        <v>0.32500000000000001</v>
      </c>
      <c r="G4701">
        <v>-118.24299999999999</v>
      </c>
      <c r="H4701">
        <v>34.052</v>
      </c>
      <c r="I4701" t="s">
        <v>171</v>
      </c>
      <c r="J4701" t="s">
        <v>536</v>
      </c>
      <c r="K4701" t="s">
        <v>105</v>
      </c>
    </row>
    <row r="4702" spans="1:11" x14ac:dyDescent="0.3">
      <c r="A4702" t="s">
        <v>6831</v>
      </c>
      <c r="B4702" t="s">
        <v>168</v>
      </c>
      <c r="C4702">
        <v>26</v>
      </c>
      <c r="D4702">
        <v>11</v>
      </c>
      <c r="E4702">
        <v>1907</v>
      </c>
      <c r="F4702" s="6">
        <v>0.125</v>
      </c>
      <c r="G4702">
        <v>-118.24299999999999</v>
      </c>
      <c r="H4702">
        <v>34.052</v>
      </c>
      <c r="I4702" t="s">
        <v>137</v>
      </c>
      <c r="J4702" t="s">
        <v>536</v>
      </c>
      <c r="K4702" t="s">
        <v>105</v>
      </c>
    </row>
    <row r="4703" spans="1:11" x14ac:dyDescent="0.3">
      <c r="A4703" t="s">
        <v>6832</v>
      </c>
      <c r="B4703" t="s">
        <v>168</v>
      </c>
      <c r="C4703">
        <v>19</v>
      </c>
      <c r="D4703">
        <v>9</v>
      </c>
      <c r="E4703">
        <v>1913</v>
      </c>
      <c r="F4703" s="6">
        <v>0.19791666666666666</v>
      </c>
      <c r="G4703">
        <v>122.33</v>
      </c>
      <c r="H4703">
        <v>47.603000000000002</v>
      </c>
      <c r="I4703" t="s">
        <v>137</v>
      </c>
      <c r="J4703" t="s">
        <v>1144</v>
      </c>
      <c r="K4703" t="s">
        <v>105</v>
      </c>
    </row>
    <row r="4704" spans="1:11" x14ac:dyDescent="0.3">
      <c r="A4704" t="s">
        <v>6833</v>
      </c>
      <c r="B4704" t="s">
        <v>168</v>
      </c>
      <c r="C4704">
        <v>3</v>
      </c>
      <c r="D4704">
        <v>6</v>
      </c>
      <c r="E4704">
        <v>1903</v>
      </c>
      <c r="F4704" s="6">
        <v>0.72916666666666663</v>
      </c>
      <c r="G4704">
        <v>95.150999999999996</v>
      </c>
      <c r="H4704">
        <v>43.332999999999998</v>
      </c>
      <c r="I4704" t="s">
        <v>104</v>
      </c>
      <c r="J4704" t="s">
        <v>6834</v>
      </c>
      <c r="K4704" t="s">
        <v>105</v>
      </c>
    </row>
    <row r="4705" spans="1:11" x14ac:dyDescent="0.3">
      <c r="A4705" t="s">
        <v>6835</v>
      </c>
      <c r="B4705" t="s">
        <v>168</v>
      </c>
      <c r="C4705">
        <v>27</v>
      </c>
      <c r="D4705">
        <v>2</v>
      </c>
      <c r="E4705">
        <v>2008</v>
      </c>
      <c r="F4705" s="6">
        <v>0.375</v>
      </c>
      <c r="G4705">
        <v>-119.69799999999999</v>
      </c>
      <c r="H4705">
        <v>34.420999999999999</v>
      </c>
      <c r="I4705" t="s">
        <v>137</v>
      </c>
      <c r="J4705" t="s">
        <v>1729</v>
      </c>
      <c r="K4705" t="s">
        <v>105</v>
      </c>
    </row>
    <row r="4706" spans="1:11" x14ac:dyDescent="0.3">
      <c r="A4706" t="s">
        <v>6836</v>
      </c>
      <c r="B4706" t="s">
        <v>168</v>
      </c>
      <c r="C4706">
        <v>26</v>
      </c>
      <c r="D4706">
        <v>6</v>
      </c>
      <c r="E4706">
        <v>1922</v>
      </c>
      <c r="F4706" s="6">
        <v>0.23958333333333334</v>
      </c>
      <c r="G4706">
        <v>96.406000000000006</v>
      </c>
      <c r="H4706">
        <v>42.496000000000002</v>
      </c>
      <c r="I4706" t="s">
        <v>144</v>
      </c>
      <c r="J4706" t="s">
        <v>6837</v>
      </c>
      <c r="K4706" t="s">
        <v>105</v>
      </c>
    </row>
    <row r="4707" spans="1:11" x14ac:dyDescent="0.3">
      <c r="A4707" t="s">
        <v>6838</v>
      </c>
      <c r="B4707" t="s">
        <v>168</v>
      </c>
      <c r="C4707">
        <v>15</v>
      </c>
      <c r="D4707">
        <v>7</v>
      </c>
      <c r="E4707">
        <v>1850</v>
      </c>
      <c r="F4707" s="6">
        <v>0.45833333333333331</v>
      </c>
      <c r="G4707">
        <v>-9.41</v>
      </c>
      <c r="H4707">
        <v>45.238999999999997</v>
      </c>
      <c r="I4707" t="s">
        <v>203</v>
      </c>
      <c r="J4707" t="s">
        <v>6839</v>
      </c>
      <c r="K4707" t="s">
        <v>105</v>
      </c>
    </row>
    <row r="4708" spans="1:11" x14ac:dyDescent="0.3">
      <c r="A4708" t="s">
        <v>6840</v>
      </c>
      <c r="B4708" t="s">
        <v>53</v>
      </c>
      <c r="C4708">
        <v>10</v>
      </c>
      <c r="D4708">
        <v>1</v>
      </c>
      <c r="E4708">
        <v>1871</v>
      </c>
      <c r="F4708" s="6">
        <v>0.91666666666666663</v>
      </c>
      <c r="G4708">
        <v>-12.494</v>
      </c>
      <c r="H4708">
        <v>41.890999999999998</v>
      </c>
      <c r="I4708" t="s">
        <v>203</v>
      </c>
      <c r="J4708" t="s">
        <v>297</v>
      </c>
      <c r="K4708" t="s">
        <v>105</v>
      </c>
    </row>
    <row r="4709" spans="1:11" x14ac:dyDescent="0.3">
      <c r="A4709" t="s">
        <v>6841</v>
      </c>
      <c r="B4709" t="s">
        <v>168</v>
      </c>
      <c r="C4709">
        <v>10</v>
      </c>
      <c r="D4709">
        <v>2</v>
      </c>
      <c r="E4709">
        <v>1965</v>
      </c>
      <c r="F4709" s="6">
        <v>5.5555555555555552E-2</v>
      </c>
      <c r="G4709">
        <v>-10.029999999999999</v>
      </c>
      <c r="H4709">
        <v>45.814999999999998</v>
      </c>
      <c r="I4709" t="s">
        <v>126</v>
      </c>
      <c r="J4709" t="s">
        <v>6842</v>
      </c>
      <c r="K4709" t="s">
        <v>105</v>
      </c>
    </row>
    <row r="4710" spans="1:11" x14ac:dyDescent="0.3">
      <c r="A4710" t="s">
        <v>6843</v>
      </c>
      <c r="B4710" t="s">
        <v>168</v>
      </c>
      <c r="C4710">
        <v>5</v>
      </c>
      <c r="D4710">
        <v>2</v>
      </c>
      <c r="E4710">
        <v>1896</v>
      </c>
      <c r="F4710" s="6">
        <v>0.91666666666666663</v>
      </c>
      <c r="G4710">
        <v>-14.253</v>
      </c>
      <c r="H4710">
        <v>40.840000000000003</v>
      </c>
      <c r="I4710" t="s">
        <v>126</v>
      </c>
      <c r="J4710" t="s">
        <v>1315</v>
      </c>
      <c r="K4710" t="s">
        <v>105</v>
      </c>
    </row>
    <row r="4711" spans="1:11" x14ac:dyDescent="0.3">
      <c r="A4711" t="s">
        <v>6844</v>
      </c>
      <c r="B4711" t="s">
        <v>168</v>
      </c>
      <c r="C4711">
        <v>4</v>
      </c>
      <c r="D4711">
        <v>5</v>
      </c>
      <c r="E4711">
        <v>1968</v>
      </c>
      <c r="F4711" s="6">
        <v>0.54166666666666663</v>
      </c>
      <c r="G4711">
        <v>-11.877000000000001</v>
      </c>
      <c r="H4711">
        <v>45.41</v>
      </c>
      <c r="I4711" t="s">
        <v>126</v>
      </c>
      <c r="J4711" t="s">
        <v>4301</v>
      </c>
      <c r="K4711" t="s">
        <v>105</v>
      </c>
    </row>
    <row r="4712" spans="1:11" x14ac:dyDescent="0.3">
      <c r="A4712" t="s">
        <v>6845</v>
      </c>
      <c r="B4712" t="s">
        <v>168</v>
      </c>
      <c r="C4712">
        <v>2</v>
      </c>
      <c r="D4712">
        <v>10</v>
      </c>
      <c r="E4712">
        <v>1963</v>
      </c>
      <c r="F4712" s="6">
        <v>0.95833333333333337</v>
      </c>
      <c r="G4712">
        <v>-12.494</v>
      </c>
      <c r="H4712">
        <v>41.890999999999998</v>
      </c>
      <c r="I4712" t="s">
        <v>126</v>
      </c>
      <c r="J4712" t="s">
        <v>297</v>
      </c>
      <c r="K4712" t="s">
        <v>105</v>
      </c>
    </row>
    <row r="4713" spans="1:11" x14ac:dyDescent="0.3">
      <c r="A4713" t="s">
        <v>6846</v>
      </c>
      <c r="B4713" t="s">
        <v>168</v>
      </c>
      <c r="C4713">
        <v>7</v>
      </c>
      <c r="D4713">
        <v>8</v>
      </c>
      <c r="E4713">
        <v>1968</v>
      </c>
      <c r="F4713" s="6">
        <v>0.88888888888888884</v>
      </c>
      <c r="G4713">
        <v>-12.494</v>
      </c>
      <c r="H4713">
        <v>41.890999999999998</v>
      </c>
      <c r="I4713" t="s">
        <v>190</v>
      </c>
      <c r="J4713" t="s">
        <v>297</v>
      </c>
      <c r="K4713" t="s">
        <v>105</v>
      </c>
    </row>
    <row r="4714" spans="1:11" x14ac:dyDescent="0.3">
      <c r="A4714" t="s">
        <v>6847</v>
      </c>
      <c r="B4714" t="s">
        <v>168</v>
      </c>
      <c r="C4714">
        <v>25</v>
      </c>
      <c r="D4714">
        <v>4</v>
      </c>
      <c r="E4714">
        <v>1959</v>
      </c>
      <c r="F4714" s="6">
        <v>0.30555555555555558</v>
      </c>
      <c r="G4714">
        <v>-14.167</v>
      </c>
      <c r="H4714">
        <v>42.351999999999997</v>
      </c>
      <c r="I4714" t="s">
        <v>126</v>
      </c>
      <c r="J4714" t="s">
        <v>1133</v>
      </c>
      <c r="K4714" t="s">
        <v>105</v>
      </c>
    </row>
    <row r="4715" spans="1:11" x14ac:dyDescent="0.3">
      <c r="A4715" t="s">
        <v>6848</v>
      </c>
      <c r="B4715" t="s">
        <v>168</v>
      </c>
      <c r="C4715">
        <v>29</v>
      </c>
      <c r="D4715">
        <v>10</v>
      </c>
      <c r="E4715">
        <v>1942</v>
      </c>
      <c r="F4715" s="6">
        <v>0.83333333333333337</v>
      </c>
      <c r="G4715">
        <v>-9.2080000000000002</v>
      </c>
      <c r="H4715">
        <v>44.304000000000002</v>
      </c>
      <c r="I4715" t="s">
        <v>190</v>
      </c>
      <c r="J4715" t="s">
        <v>6849</v>
      </c>
      <c r="K4715" t="s">
        <v>105</v>
      </c>
    </row>
    <row r="4716" spans="1:11" x14ac:dyDescent="0.3">
      <c r="A4716" t="s">
        <v>6850</v>
      </c>
      <c r="B4716" t="s">
        <v>53</v>
      </c>
      <c r="C4716">
        <v>31</v>
      </c>
      <c r="D4716">
        <v>12</v>
      </c>
      <c r="E4716">
        <v>1929</v>
      </c>
      <c r="F4716" s="6">
        <v>0.33333333333333331</v>
      </c>
      <c r="G4716">
        <v>-9.4450000000000003</v>
      </c>
      <c r="H4716">
        <v>45.015000000000001</v>
      </c>
      <c r="I4716" t="s">
        <v>126</v>
      </c>
      <c r="J4716" t="s">
        <v>6756</v>
      </c>
      <c r="K4716" t="s">
        <v>105</v>
      </c>
    </row>
    <row r="4717" spans="1:11" x14ac:dyDescent="0.3">
      <c r="A4717" t="s">
        <v>6851</v>
      </c>
      <c r="B4717" t="s">
        <v>53</v>
      </c>
      <c r="C4717">
        <v>14</v>
      </c>
      <c r="D4717">
        <v>10</v>
      </c>
      <c r="E4717">
        <v>1945</v>
      </c>
      <c r="F4717" s="6">
        <v>0.75</v>
      </c>
      <c r="G4717">
        <v>-14.503</v>
      </c>
      <c r="H4717">
        <v>40.837000000000003</v>
      </c>
      <c r="I4717" t="s">
        <v>126</v>
      </c>
      <c r="J4717" t="s">
        <v>6158</v>
      </c>
      <c r="K4717" t="s">
        <v>105</v>
      </c>
    </row>
    <row r="4718" spans="1:11" x14ac:dyDescent="0.3">
      <c r="A4718" t="s">
        <v>6852</v>
      </c>
      <c r="B4718" t="s">
        <v>53</v>
      </c>
      <c r="C4718">
        <v>23</v>
      </c>
      <c r="D4718">
        <v>3</v>
      </c>
      <c r="E4718">
        <v>1963</v>
      </c>
      <c r="F4718" s="6">
        <v>0.5</v>
      </c>
      <c r="G4718">
        <v>-16.872</v>
      </c>
      <c r="H4718">
        <v>41.125999999999998</v>
      </c>
      <c r="I4718" t="s">
        <v>126</v>
      </c>
      <c r="J4718" t="s">
        <v>3353</v>
      </c>
      <c r="K4718" t="s">
        <v>105</v>
      </c>
    </row>
    <row r="4719" spans="1:11" x14ac:dyDescent="0.3">
      <c r="A4719" t="s">
        <v>6853</v>
      </c>
      <c r="B4719" t="s">
        <v>53</v>
      </c>
      <c r="C4719">
        <v>27</v>
      </c>
      <c r="D4719">
        <v>2</v>
      </c>
      <c r="E4719">
        <v>1963</v>
      </c>
      <c r="F4719" s="6">
        <v>0.83333333333333337</v>
      </c>
      <c r="G4719">
        <v>-12.39</v>
      </c>
      <c r="H4719">
        <v>43.112000000000002</v>
      </c>
      <c r="I4719" t="s">
        <v>126</v>
      </c>
      <c r="J4719" t="s">
        <v>727</v>
      </c>
      <c r="K4719" t="s">
        <v>105</v>
      </c>
    </row>
    <row r="4720" spans="1:11" x14ac:dyDescent="0.3">
      <c r="A4720" t="s">
        <v>6854</v>
      </c>
      <c r="B4720" t="s">
        <v>53</v>
      </c>
      <c r="C4720">
        <v>7</v>
      </c>
      <c r="D4720">
        <v>8</v>
      </c>
      <c r="E4720">
        <v>1940</v>
      </c>
      <c r="F4720" s="6">
        <v>0.75</v>
      </c>
      <c r="G4720">
        <v>-12.689</v>
      </c>
      <c r="H4720">
        <v>38.073999999999998</v>
      </c>
      <c r="I4720" t="s">
        <v>190</v>
      </c>
      <c r="J4720" t="s">
        <v>6855</v>
      </c>
      <c r="K4720" t="s">
        <v>105</v>
      </c>
    </row>
    <row r="4721" spans="1:11" x14ac:dyDescent="0.3">
      <c r="A4721" t="s">
        <v>6856</v>
      </c>
      <c r="B4721" t="s">
        <v>53</v>
      </c>
      <c r="C4721">
        <v>2</v>
      </c>
      <c r="D4721">
        <v>1</v>
      </c>
      <c r="E4721">
        <v>1925</v>
      </c>
      <c r="F4721" s="6">
        <v>0.99652777777777779</v>
      </c>
      <c r="G4721">
        <v>-16.709</v>
      </c>
      <c r="H4721">
        <v>41.015000000000001</v>
      </c>
      <c r="I4721" t="s">
        <v>126</v>
      </c>
      <c r="J4721" t="s">
        <v>6857</v>
      </c>
      <c r="K4721" t="s">
        <v>105</v>
      </c>
    </row>
    <row r="4722" spans="1:11" x14ac:dyDescent="0.3">
      <c r="A4722" t="s">
        <v>6858</v>
      </c>
      <c r="B4722" t="s">
        <v>53</v>
      </c>
      <c r="C4722">
        <v>26</v>
      </c>
      <c r="D4722">
        <v>7</v>
      </c>
      <c r="E4722">
        <v>1928</v>
      </c>
      <c r="F4722" s="6">
        <v>0.39583333333333331</v>
      </c>
      <c r="G4722">
        <v>-8.5589999999999993</v>
      </c>
      <c r="H4722">
        <v>40.726999999999997</v>
      </c>
      <c r="I4722" t="s">
        <v>126</v>
      </c>
      <c r="J4722" t="s">
        <v>1855</v>
      </c>
      <c r="K4722" t="s">
        <v>105</v>
      </c>
    </row>
    <row r="4723" spans="1:11" x14ac:dyDescent="0.3">
      <c r="A4723" t="s">
        <v>6859</v>
      </c>
      <c r="B4723" t="s">
        <v>53</v>
      </c>
      <c r="C4723">
        <v>4</v>
      </c>
      <c r="D4723">
        <v>10</v>
      </c>
      <c r="E4723">
        <v>1958</v>
      </c>
      <c r="F4723" s="6">
        <v>0.76041666666666663</v>
      </c>
      <c r="G4723">
        <v>-11.978</v>
      </c>
      <c r="H4723">
        <v>44.412999999999997</v>
      </c>
      <c r="I4723" t="s">
        <v>126</v>
      </c>
      <c r="J4723" t="s">
        <v>1313</v>
      </c>
      <c r="K4723" t="s">
        <v>105</v>
      </c>
    </row>
    <row r="4724" spans="1:11" x14ac:dyDescent="0.3">
      <c r="A4724" t="s">
        <v>6860</v>
      </c>
      <c r="B4724" t="s">
        <v>53</v>
      </c>
      <c r="C4724">
        <v>13</v>
      </c>
      <c r="D4724">
        <v>11</v>
      </c>
      <c r="E4724">
        <v>1941</v>
      </c>
      <c r="F4724" s="6">
        <v>0.70833333333333337</v>
      </c>
      <c r="G4724">
        <v>-7.6829999999999998</v>
      </c>
      <c r="H4724">
        <v>45.067999999999998</v>
      </c>
      <c r="I4724" t="s">
        <v>190</v>
      </c>
      <c r="J4724" t="s">
        <v>191</v>
      </c>
      <c r="K4724" t="s">
        <v>105</v>
      </c>
    </row>
    <row r="4725" spans="1:11" x14ac:dyDescent="0.3">
      <c r="A4725" t="s">
        <v>6861</v>
      </c>
      <c r="B4725" t="s">
        <v>53</v>
      </c>
      <c r="C4725">
        <v>14</v>
      </c>
      <c r="D4725">
        <v>6</v>
      </c>
      <c r="E4725">
        <v>1940</v>
      </c>
      <c r="F4725" s="6">
        <v>0.20833333333333334</v>
      </c>
      <c r="G4725">
        <v>-10.925000000000001</v>
      </c>
      <c r="H4725">
        <v>44.646999999999998</v>
      </c>
      <c r="I4725" t="s">
        <v>126</v>
      </c>
      <c r="J4725" t="s">
        <v>321</v>
      </c>
      <c r="K4725" t="s">
        <v>105</v>
      </c>
    </row>
    <row r="4726" spans="1:11" x14ac:dyDescent="0.3">
      <c r="A4726" t="s">
        <v>6862</v>
      </c>
      <c r="B4726" t="s">
        <v>53</v>
      </c>
      <c r="C4726">
        <v>9</v>
      </c>
      <c r="D4726">
        <v>10</v>
      </c>
      <c r="E4726">
        <v>1902</v>
      </c>
      <c r="F4726" s="6">
        <v>8.6805555555555552E-2</v>
      </c>
      <c r="G4726">
        <v>-14.664999999999999</v>
      </c>
      <c r="H4726">
        <v>41.56</v>
      </c>
      <c r="I4726" t="s">
        <v>126</v>
      </c>
      <c r="J4726" t="s">
        <v>665</v>
      </c>
      <c r="K4726" t="s">
        <v>105</v>
      </c>
    </row>
    <row r="4727" spans="1:11" x14ac:dyDescent="0.3">
      <c r="A4727" t="s">
        <v>6863</v>
      </c>
      <c r="B4727" t="s">
        <v>53</v>
      </c>
      <c r="C4727">
        <v>31</v>
      </c>
      <c r="D4727">
        <v>1</v>
      </c>
      <c r="E4727">
        <v>1968</v>
      </c>
      <c r="F4727" s="6">
        <v>0.94791666666666663</v>
      </c>
      <c r="G4727">
        <v>-16.317</v>
      </c>
      <c r="H4727">
        <v>38.973999999999997</v>
      </c>
      <c r="I4727" t="s">
        <v>126</v>
      </c>
      <c r="J4727" t="s">
        <v>6864</v>
      </c>
      <c r="K4727" t="s">
        <v>105</v>
      </c>
    </row>
    <row r="4728" spans="1:11" x14ac:dyDescent="0.3">
      <c r="A4728" t="s">
        <v>6865</v>
      </c>
      <c r="B4728" t="s">
        <v>53</v>
      </c>
      <c r="C4728">
        <v>25</v>
      </c>
      <c r="D4728">
        <v>6</v>
      </c>
      <c r="E4728">
        <v>1929</v>
      </c>
      <c r="F4728" s="6">
        <v>0.5</v>
      </c>
      <c r="G4728">
        <v>-7.6840000000000002</v>
      </c>
      <c r="H4728">
        <v>44.771000000000001</v>
      </c>
      <c r="I4728" t="s">
        <v>126</v>
      </c>
      <c r="J4728" t="s">
        <v>6866</v>
      </c>
      <c r="K4728" t="s">
        <v>105</v>
      </c>
    </row>
    <row r="4729" spans="1:11" x14ac:dyDescent="0.3">
      <c r="A4729" t="s">
        <v>6867</v>
      </c>
      <c r="B4729" t="s">
        <v>53</v>
      </c>
      <c r="C4729">
        <v>30</v>
      </c>
      <c r="D4729">
        <v>1</v>
      </c>
      <c r="E4729">
        <v>1924</v>
      </c>
      <c r="F4729" s="6">
        <v>0.33333333333333331</v>
      </c>
      <c r="G4729">
        <v>-8.0350000000000001</v>
      </c>
      <c r="H4729">
        <v>44.701000000000001</v>
      </c>
      <c r="I4729" t="s">
        <v>126</v>
      </c>
      <c r="J4729" t="s">
        <v>6868</v>
      </c>
      <c r="K4729" t="s">
        <v>105</v>
      </c>
    </row>
    <row r="4730" spans="1:11" x14ac:dyDescent="0.3">
      <c r="A4730" t="s">
        <v>6869</v>
      </c>
      <c r="B4730" t="s">
        <v>53</v>
      </c>
      <c r="C4730">
        <v>1</v>
      </c>
      <c r="D4730">
        <v>2</v>
      </c>
      <c r="E4730">
        <v>1947</v>
      </c>
      <c r="F4730" s="6">
        <v>0.79166666666666663</v>
      </c>
      <c r="G4730">
        <v>-13.361000000000001</v>
      </c>
      <c r="H4730">
        <v>38.116</v>
      </c>
      <c r="I4730" t="s">
        <v>126</v>
      </c>
      <c r="J4730" t="s">
        <v>717</v>
      </c>
      <c r="K4730" t="s">
        <v>105</v>
      </c>
    </row>
    <row r="4731" spans="1:11" x14ac:dyDescent="0.3">
      <c r="A4731" t="s">
        <v>6870</v>
      </c>
      <c r="B4731" t="s">
        <v>53</v>
      </c>
      <c r="C4731">
        <v>19</v>
      </c>
      <c r="D4731">
        <v>7</v>
      </c>
      <c r="E4731">
        <v>1868</v>
      </c>
      <c r="F4731" s="6">
        <v>0.54166666666666663</v>
      </c>
      <c r="G4731">
        <v>-15.651999999999999</v>
      </c>
      <c r="H4731">
        <v>40.997999999999998</v>
      </c>
      <c r="I4731" t="s">
        <v>203</v>
      </c>
      <c r="J4731" t="s">
        <v>1792</v>
      </c>
      <c r="K4731" t="s">
        <v>105</v>
      </c>
    </row>
    <row r="4732" spans="1:11" x14ac:dyDescent="0.3">
      <c r="A4732" t="s">
        <v>6871</v>
      </c>
      <c r="B4732" t="s">
        <v>53</v>
      </c>
      <c r="C4732">
        <v>17</v>
      </c>
      <c r="D4732">
        <v>5</v>
      </c>
      <c r="E4732">
        <v>1955</v>
      </c>
      <c r="F4732" s="6">
        <v>0.49305555555555558</v>
      </c>
      <c r="G4732">
        <v>-11.257</v>
      </c>
      <c r="H4732">
        <v>43.768999999999998</v>
      </c>
      <c r="I4732" t="s">
        <v>126</v>
      </c>
      <c r="J4732" t="s">
        <v>735</v>
      </c>
      <c r="K4732" t="s">
        <v>105</v>
      </c>
    </row>
    <row r="4733" spans="1:11" x14ac:dyDescent="0.3">
      <c r="A4733" t="s">
        <v>6872</v>
      </c>
      <c r="B4733" t="s">
        <v>53</v>
      </c>
      <c r="C4733">
        <v>24</v>
      </c>
      <c r="D4733">
        <v>8</v>
      </c>
      <c r="E4733">
        <v>1946</v>
      </c>
      <c r="F4733" s="6">
        <v>0.14583333333333334</v>
      </c>
      <c r="G4733">
        <v>-12.515000000000001</v>
      </c>
      <c r="H4733">
        <v>38.018999999999998</v>
      </c>
      <c r="I4733" t="s">
        <v>190</v>
      </c>
      <c r="J4733" t="s">
        <v>6873</v>
      </c>
      <c r="K4733" t="s">
        <v>105</v>
      </c>
    </row>
    <row r="4734" spans="1:11" x14ac:dyDescent="0.3">
      <c r="A4734" t="s">
        <v>6874</v>
      </c>
      <c r="B4734" t="s">
        <v>53</v>
      </c>
      <c r="C4734">
        <v>1</v>
      </c>
      <c r="D4734">
        <v>6</v>
      </c>
      <c r="E4734">
        <v>1911</v>
      </c>
      <c r="F4734" s="6">
        <v>0.21875</v>
      </c>
      <c r="G4734">
        <v>-12.339</v>
      </c>
      <c r="H4734">
        <v>45.435000000000002</v>
      </c>
      <c r="I4734" t="s">
        <v>126</v>
      </c>
      <c r="J4734" t="s">
        <v>662</v>
      </c>
      <c r="K4734" t="s">
        <v>105</v>
      </c>
    </row>
    <row r="4735" spans="1:11" x14ac:dyDescent="0.3">
      <c r="A4735" t="s">
        <v>6875</v>
      </c>
      <c r="B4735" t="s">
        <v>53</v>
      </c>
      <c r="C4735">
        <v>10</v>
      </c>
      <c r="D4735">
        <v>6</v>
      </c>
      <c r="E4735">
        <v>1918</v>
      </c>
      <c r="F4735" s="6">
        <v>0.16666666666666666</v>
      </c>
      <c r="G4735">
        <v>-10.992000000000001</v>
      </c>
      <c r="H4735">
        <v>45.438000000000002</v>
      </c>
      <c r="I4735" t="s">
        <v>190</v>
      </c>
      <c r="J4735" t="s">
        <v>675</v>
      </c>
      <c r="K4735" t="s">
        <v>105</v>
      </c>
    </row>
    <row r="4736" spans="1:11" x14ac:dyDescent="0.3">
      <c r="A4736" t="s">
        <v>6876</v>
      </c>
      <c r="B4736" t="s">
        <v>53</v>
      </c>
      <c r="C4736">
        <v>12</v>
      </c>
      <c r="D4736">
        <v>3</v>
      </c>
      <c r="E4736">
        <v>1964</v>
      </c>
      <c r="F4736" s="6">
        <v>0.59027777777777779</v>
      </c>
      <c r="G4736">
        <v>-14.334</v>
      </c>
      <c r="H4736">
        <v>41.076000000000001</v>
      </c>
      <c r="I4736" t="s">
        <v>126</v>
      </c>
      <c r="J4736" t="s">
        <v>6877</v>
      </c>
      <c r="K4736" t="s">
        <v>105</v>
      </c>
    </row>
    <row r="4737" spans="1:11" x14ac:dyDescent="0.3">
      <c r="A4737" t="s">
        <v>6878</v>
      </c>
      <c r="B4737" t="s">
        <v>53</v>
      </c>
      <c r="C4737">
        <v>1</v>
      </c>
      <c r="D4737">
        <v>6</v>
      </c>
      <c r="E4737">
        <v>1948</v>
      </c>
      <c r="F4737" s="6">
        <v>8.3333333333333329E-2</v>
      </c>
      <c r="G4737">
        <v>-17.577000000000002</v>
      </c>
      <c r="H4737">
        <v>40.728999999999999</v>
      </c>
      <c r="I4737" t="s">
        <v>190</v>
      </c>
      <c r="J4737" t="s">
        <v>6879</v>
      </c>
      <c r="K4737" t="s">
        <v>105</v>
      </c>
    </row>
    <row r="4738" spans="1:11" x14ac:dyDescent="0.3">
      <c r="A4738" t="s">
        <v>6880</v>
      </c>
      <c r="B4738" t="s">
        <v>53</v>
      </c>
      <c r="C4738">
        <v>22</v>
      </c>
      <c r="D4738">
        <v>3</v>
      </c>
      <c r="E4738">
        <v>1963</v>
      </c>
      <c r="F4738" s="6">
        <v>0.25</v>
      </c>
      <c r="G4738">
        <v>-12.494</v>
      </c>
      <c r="H4738">
        <v>41.890999999999998</v>
      </c>
      <c r="I4738" t="s">
        <v>126</v>
      </c>
      <c r="J4738" t="s">
        <v>297</v>
      </c>
      <c r="K4738" t="s">
        <v>105</v>
      </c>
    </row>
    <row r="4739" spans="1:11" x14ac:dyDescent="0.3">
      <c r="A4739" t="s">
        <v>6881</v>
      </c>
      <c r="B4739" t="s">
        <v>53</v>
      </c>
      <c r="C4739">
        <v>11</v>
      </c>
      <c r="D4739">
        <v>11</v>
      </c>
      <c r="E4739">
        <v>1941</v>
      </c>
      <c r="F4739" s="6">
        <v>0.625</v>
      </c>
      <c r="G4739">
        <v>-8.7929999999999993</v>
      </c>
      <c r="H4739">
        <v>45.66</v>
      </c>
      <c r="I4739" t="s">
        <v>190</v>
      </c>
      <c r="J4739" t="s">
        <v>6882</v>
      </c>
      <c r="K4739" t="s">
        <v>105</v>
      </c>
    </row>
    <row r="4740" spans="1:11" x14ac:dyDescent="0.3">
      <c r="A4740" t="s">
        <v>6883</v>
      </c>
      <c r="B4740" t="s">
        <v>53</v>
      </c>
      <c r="C4740">
        <v>7</v>
      </c>
      <c r="D4740">
        <v>1</v>
      </c>
      <c r="E4740">
        <v>1902</v>
      </c>
      <c r="F4740" s="6">
        <v>0.97569444444444442</v>
      </c>
      <c r="G4740">
        <v>-9.8689999999999998</v>
      </c>
      <c r="H4740">
        <v>46.170999999999999</v>
      </c>
      <c r="I4740" t="s">
        <v>126</v>
      </c>
      <c r="J4740" t="s">
        <v>6884</v>
      </c>
      <c r="K4740" t="s">
        <v>105</v>
      </c>
    </row>
    <row r="4741" spans="1:11" x14ac:dyDescent="0.3">
      <c r="A4741" t="s">
        <v>6885</v>
      </c>
      <c r="B4741" t="s">
        <v>53</v>
      </c>
      <c r="C4741">
        <v>15</v>
      </c>
      <c r="D4741">
        <v>11</v>
      </c>
      <c r="E4741">
        <v>1922</v>
      </c>
      <c r="F4741" s="6">
        <v>6.25E-2</v>
      </c>
      <c r="G4741">
        <v>-14.253</v>
      </c>
      <c r="H4741">
        <v>40.840000000000003</v>
      </c>
      <c r="I4741" t="s">
        <v>126</v>
      </c>
      <c r="J4741" t="s">
        <v>1315</v>
      </c>
      <c r="K4741" t="s">
        <v>105</v>
      </c>
    </row>
    <row r="4742" spans="1:11" x14ac:dyDescent="0.3">
      <c r="A4742" t="s">
        <v>6886</v>
      </c>
      <c r="B4742" t="s">
        <v>53</v>
      </c>
      <c r="C4742">
        <v>14</v>
      </c>
      <c r="D4742">
        <v>6</v>
      </c>
      <c r="E4742">
        <v>1954</v>
      </c>
      <c r="F4742" s="6">
        <v>0.57986111111111116</v>
      </c>
      <c r="G4742">
        <v>-12.494</v>
      </c>
      <c r="H4742">
        <v>41.890999999999998</v>
      </c>
      <c r="I4742" t="s">
        <v>126</v>
      </c>
      <c r="J4742" t="s">
        <v>297</v>
      </c>
      <c r="K4742" t="s">
        <v>105</v>
      </c>
    </row>
    <row r="4743" spans="1:11" x14ac:dyDescent="0.3">
      <c r="A4743" t="s">
        <v>6887</v>
      </c>
      <c r="B4743" t="s">
        <v>53</v>
      </c>
      <c r="C4743">
        <v>14</v>
      </c>
      <c r="D4743">
        <v>11</v>
      </c>
      <c r="E4743">
        <v>1960</v>
      </c>
      <c r="F4743" s="6">
        <v>0.66319444444444442</v>
      </c>
      <c r="G4743">
        <v>-14.253</v>
      </c>
      <c r="H4743">
        <v>40.840000000000003</v>
      </c>
      <c r="I4743" t="s">
        <v>126</v>
      </c>
      <c r="J4743" t="s">
        <v>1315</v>
      </c>
      <c r="K4743" t="s">
        <v>105</v>
      </c>
    </row>
    <row r="4744" spans="1:11" x14ac:dyDescent="0.3">
      <c r="A4744" t="s">
        <v>6888</v>
      </c>
      <c r="B4744" t="s">
        <v>53</v>
      </c>
      <c r="C4744">
        <v>13</v>
      </c>
      <c r="D4744">
        <v>4</v>
      </c>
      <c r="E4744">
        <v>1879</v>
      </c>
      <c r="F4744" s="6">
        <v>0.83333333333333337</v>
      </c>
      <c r="G4744">
        <v>-11.863</v>
      </c>
      <c r="H4744">
        <v>43.470999999999997</v>
      </c>
      <c r="I4744" t="s">
        <v>203</v>
      </c>
      <c r="J4744" t="s">
        <v>6889</v>
      </c>
      <c r="K4744" t="s">
        <v>105</v>
      </c>
    </row>
    <row r="4745" spans="1:11" x14ac:dyDescent="0.3">
      <c r="A4745" t="s">
        <v>6890</v>
      </c>
      <c r="B4745" t="s">
        <v>53</v>
      </c>
      <c r="C4745">
        <v>5</v>
      </c>
      <c r="D4745">
        <v>11</v>
      </c>
      <c r="E4745">
        <v>1927</v>
      </c>
      <c r="F4745" s="6">
        <v>0.25</v>
      </c>
      <c r="G4745">
        <v>-15.65</v>
      </c>
      <c r="H4745">
        <v>38.115000000000002</v>
      </c>
      <c r="I4745" t="s">
        <v>126</v>
      </c>
      <c r="J4745" t="s">
        <v>5425</v>
      </c>
      <c r="K4745" t="s">
        <v>105</v>
      </c>
    </row>
    <row r="4746" spans="1:11" x14ac:dyDescent="0.3">
      <c r="A4746" t="s">
        <v>6891</v>
      </c>
      <c r="B4746" t="s">
        <v>53</v>
      </c>
      <c r="C4746">
        <v>11</v>
      </c>
      <c r="D4746">
        <v>4</v>
      </c>
      <c r="E4746">
        <v>1927</v>
      </c>
      <c r="F4746" s="6">
        <v>0.50694444444444442</v>
      </c>
      <c r="G4746">
        <v>-12.494</v>
      </c>
      <c r="H4746">
        <v>41.890999999999998</v>
      </c>
      <c r="I4746" t="s">
        <v>126</v>
      </c>
      <c r="J4746" t="s">
        <v>297</v>
      </c>
      <c r="K4746" t="s">
        <v>105</v>
      </c>
    </row>
    <row r="4747" spans="1:11" x14ac:dyDescent="0.3">
      <c r="A4747" t="s">
        <v>6892</v>
      </c>
      <c r="B4747" t="s">
        <v>53</v>
      </c>
      <c r="C4747">
        <v>16</v>
      </c>
      <c r="D4747">
        <v>1</v>
      </c>
      <c r="E4747">
        <v>1974</v>
      </c>
      <c r="F4747" s="6">
        <v>0.89236111111111116</v>
      </c>
      <c r="G4747">
        <v>-9.67</v>
      </c>
      <c r="H4747">
        <v>45.695</v>
      </c>
      <c r="I4747" t="s">
        <v>126</v>
      </c>
      <c r="J4747" t="s">
        <v>2330</v>
      </c>
      <c r="K4747" t="s">
        <v>105</v>
      </c>
    </row>
    <row r="4748" spans="1:11" x14ac:dyDescent="0.3">
      <c r="A4748" t="s">
        <v>6893</v>
      </c>
      <c r="B4748" t="s">
        <v>53</v>
      </c>
      <c r="C4748">
        <v>18</v>
      </c>
      <c r="D4748">
        <v>4</v>
      </c>
      <c r="E4748">
        <v>1932</v>
      </c>
      <c r="F4748" s="6">
        <v>0.125</v>
      </c>
      <c r="G4748">
        <v>-7.6289999999999996</v>
      </c>
      <c r="H4748">
        <v>45.134</v>
      </c>
      <c r="I4748" t="s">
        <v>126</v>
      </c>
      <c r="J4748" t="s">
        <v>6894</v>
      </c>
      <c r="K4748" t="s">
        <v>105</v>
      </c>
    </row>
    <row r="4749" spans="1:11" x14ac:dyDescent="0.3">
      <c r="A4749" t="s">
        <v>6895</v>
      </c>
      <c r="B4749" t="s">
        <v>168</v>
      </c>
      <c r="C4749">
        <v>28</v>
      </c>
      <c r="D4749">
        <v>3</v>
      </c>
      <c r="E4749">
        <v>1956</v>
      </c>
      <c r="F4749" s="6">
        <v>2.4305555555555556E-2</v>
      </c>
      <c r="G4749">
        <v>-4.3540000000000001</v>
      </c>
      <c r="H4749">
        <v>50.811</v>
      </c>
      <c r="I4749" t="s">
        <v>126</v>
      </c>
      <c r="J4749" t="s">
        <v>867</v>
      </c>
      <c r="K4749" t="s">
        <v>105</v>
      </c>
    </row>
    <row r="4750" spans="1:11" x14ac:dyDescent="0.3">
      <c r="A4750" t="s">
        <v>6896</v>
      </c>
      <c r="B4750" t="s">
        <v>168</v>
      </c>
      <c r="C4750">
        <v>9</v>
      </c>
      <c r="D4750">
        <v>1</v>
      </c>
      <c r="E4750">
        <v>1916</v>
      </c>
      <c r="F4750" s="6">
        <v>0.20833333333333334</v>
      </c>
      <c r="H4750">
        <v>-22.832000000000001</v>
      </c>
      <c r="I4750" t="s">
        <v>290</v>
      </c>
      <c r="J4750" t="s">
        <v>6897</v>
      </c>
      <c r="K4750" t="s">
        <v>105</v>
      </c>
    </row>
    <row r="4751" spans="1:11" x14ac:dyDescent="0.3">
      <c r="A4751" t="s">
        <v>6898</v>
      </c>
      <c r="B4751" t="s">
        <v>53</v>
      </c>
      <c r="C4751">
        <v>27</v>
      </c>
      <c r="D4751">
        <v>2</v>
      </c>
      <c r="E4751">
        <v>1949</v>
      </c>
      <c r="F4751" s="6">
        <v>0.6875</v>
      </c>
      <c r="G4751">
        <v>4.665</v>
      </c>
      <c r="H4751">
        <v>55.616</v>
      </c>
      <c r="I4751" t="s">
        <v>108</v>
      </c>
      <c r="J4751" t="s">
        <v>4706</v>
      </c>
      <c r="K4751" t="s">
        <v>105</v>
      </c>
    </row>
    <row r="4752" spans="1:11" x14ac:dyDescent="0.3">
      <c r="A4752" t="s">
        <v>6899</v>
      </c>
      <c r="B4752" t="s">
        <v>53</v>
      </c>
      <c r="C4752">
        <v>27</v>
      </c>
      <c r="D4752">
        <v>9</v>
      </c>
      <c r="E4752">
        <v>1907</v>
      </c>
      <c r="F4752" s="6">
        <v>0.25</v>
      </c>
      <c r="G4752">
        <v>-2.351</v>
      </c>
      <c r="H4752">
        <v>48.856999999999999</v>
      </c>
      <c r="I4752" t="s">
        <v>150</v>
      </c>
      <c r="J4752" t="s">
        <v>155</v>
      </c>
      <c r="K4752" t="s">
        <v>105</v>
      </c>
    </row>
    <row r="4753" spans="1:11" x14ac:dyDescent="0.3">
      <c r="A4753" t="s">
        <v>6900</v>
      </c>
      <c r="B4753" t="s">
        <v>53</v>
      </c>
      <c r="C4753">
        <v>20</v>
      </c>
      <c r="D4753">
        <v>7</v>
      </c>
      <c r="E4753">
        <v>1921</v>
      </c>
      <c r="F4753" s="6">
        <v>0.66666666666666663</v>
      </c>
      <c r="G4753">
        <v>-2.351</v>
      </c>
      <c r="H4753">
        <v>48.856999999999999</v>
      </c>
      <c r="I4753" t="s">
        <v>126</v>
      </c>
      <c r="J4753" t="s">
        <v>155</v>
      </c>
      <c r="K4753" t="s">
        <v>105</v>
      </c>
    </row>
    <row r="4754" spans="1:11" x14ac:dyDescent="0.3">
      <c r="A4754" t="s">
        <v>6901</v>
      </c>
      <c r="B4754" t="s">
        <v>53</v>
      </c>
      <c r="C4754">
        <v>24</v>
      </c>
      <c r="D4754">
        <v>1</v>
      </c>
      <c r="E4754">
        <v>1928</v>
      </c>
      <c r="F4754" s="6">
        <v>0.66666666666666663</v>
      </c>
      <c r="G4754">
        <v>-2.4180000000000001</v>
      </c>
      <c r="H4754">
        <v>48.869</v>
      </c>
      <c r="I4754" t="s">
        <v>108</v>
      </c>
      <c r="J4754" t="s">
        <v>5822</v>
      </c>
      <c r="K4754" t="s">
        <v>105</v>
      </c>
    </row>
    <row r="4755" spans="1:11" x14ac:dyDescent="0.3">
      <c r="A4755" t="s">
        <v>6902</v>
      </c>
      <c r="B4755" t="s">
        <v>53</v>
      </c>
      <c r="C4755">
        <v>23</v>
      </c>
      <c r="D4755">
        <v>11</v>
      </c>
      <c r="E4755">
        <v>1953</v>
      </c>
      <c r="F4755" s="6">
        <v>0.83333333333333337</v>
      </c>
      <c r="G4755">
        <v>-0.61199999999999999</v>
      </c>
      <c r="H4755">
        <v>44.201000000000001</v>
      </c>
      <c r="I4755" t="s">
        <v>126</v>
      </c>
      <c r="J4755" t="s">
        <v>2441</v>
      </c>
      <c r="K4755" t="s">
        <v>105</v>
      </c>
    </row>
    <row r="4756" spans="1:11" x14ac:dyDescent="0.3">
      <c r="A4756" t="s">
        <v>6903</v>
      </c>
      <c r="B4756" t="s">
        <v>53</v>
      </c>
      <c r="C4756">
        <v>7</v>
      </c>
      <c r="D4756">
        <v>5</v>
      </c>
      <c r="E4756">
        <v>1886</v>
      </c>
      <c r="F4756" s="6">
        <v>0.16666666666666666</v>
      </c>
      <c r="H4756">
        <v>-22.263000000000002</v>
      </c>
      <c r="I4756" t="s">
        <v>6904</v>
      </c>
      <c r="J4756" t="s">
        <v>6905</v>
      </c>
      <c r="K4756" t="s">
        <v>105</v>
      </c>
    </row>
    <row r="4757" spans="1:11" x14ac:dyDescent="0.3">
      <c r="A4757" t="s">
        <v>6906</v>
      </c>
      <c r="B4757" t="s">
        <v>53</v>
      </c>
      <c r="C4757">
        <v>27</v>
      </c>
      <c r="D4757">
        <v>11</v>
      </c>
      <c r="E4757">
        <v>1925</v>
      </c>
      <c r="F4757" s="6">
        <v>0.86458333333333337</v>
      </c>
      <c r="G4757">
        <v>94.57</v>
      </c>
      <c r="H4757">
        <v>39.1</v>
      </c>
      <c r="I4757" t="s">
        <v>104</v>
      </c>
      <c r="J4757" t="s">
        <v>186</v>
      </c>
      <c r="K4757" t="s">
        <v>105</v>
      </c>
    </row>
    <row r="4758" spans="1:11" x14ac:dyDescent="0.3">
      <c r="A4758" t="s">
        <v>6907</v>
      </c>
      <c r="B4758" t="s">
        <v>53</v>
      </c>
      <c r="C4758">
        <v>12</v>
      </c>
      <c r="D4758">
        <v>2</v>
      </c>
      <c r="E4758">
        <v>1931</v>
      </c>
      <c r="F4758" s="6">
        <v>0.71875</v>
      </c>
      <c r="G4758">
        <v>2.7010000000000001</v>
      </c>
      <c r="H4758">
        <v>48.28</v>
      </c>
      <c r="I4758" t="s">
        <v>108</v>
      </c>
      <c r="J4758" t="s">
        <v>6908</v>
      </c>
      <c r="K4758" t="s">
        <v>105</v>
      </c>
    </row>
    <row r="4759" spans="1:11" x14ac:dyDescent="0.3">
      <c r="A4759" t="s">
        <v>6909</v>
      </c>
      <c r="B4759" t="s">
        <v>53</v>
      </c>
      <c r="C4759">
        <v>13</v>
      </c>
      <c r="D4759">
        <v>4</v>
      </c>
      <c r="E4759">
        <v>1955</v>
      </c>
      <c r="F4759" s="6">
        <v>0.125</v>
      </c>
      <c r="G4759">
        <v>-4.1669999999999998</v>
      </c>
      <c r="H4759">
        <v>50.03</v>
      </c>
      <c r="I4759" t="s">
        <v>126</v>
      </c>
      <c r="J4759" t="s">
        <v>6910</v>
      </c>
      <c r="K4759" t="s">
        <v>105</v>
      </c>
    </row>
    <row r="4760" spans="1:11" x14ac:dyDescent="0.3">
      <c r="A4760" t="s">
        <v>6911</v>
      </c>
      <c r="B4760" t="s">
        <v>53</v>
      </c>
      <c r="C4760">
        <v>3</v>
      </c>
      <c r="D4760">
        <v>10</v>
      </c>
      <c r="E4760">
        <v>1936</v>
      </c>
      <c r="F4760" s="6">
        <v>0.41666666666666669</v>
      </c>
      <c r="G4760">
        <v>-2.2730000000000001</v>
      </c>
      <c r="H4760">
        <v>48.884</v>
      </c>
      <c r="I4760" t="s">
        <v>126</v>
      </c>
      <c r="J4760" t="s">
        <v>888</v>
      </c>
      <c r="K4760" t="s">
        <v>105</v>
      </c>
    </row>
    <row r="4761" spans="1:11" x14ac:dyDescent="0.3">
      <c r="A4761" t="s">
        <v>6912</v>
      </c>
      <c r="B4761" t="s">
        <v>53</v>
      </c>
      <c r="C4761">
        <v>16</v>
      </c>
      <c r="D4761">
        <v>7</v>
      </c>
      <c r="E4761">
        <v>1946</v>
      </c>
      <c r="F4761" s="6">
        <v>0.98958333333333337</v>
      </c>
      <c r="G4761">
        <v>-4.3559999999999999</v>
      </c>
      <c r="H4761">
        <v>50.845999999999997</v>
      </c>
      <c r="I4761" t="s">
        <v>190</v>
      </c>
      <c r="J4761" t="s">
        <v>305</v>
      </c>
      <c r="K4761" t="s">
        <v>105</v>
      </c>
    </row>
    <row r="4762" spans="1:11" x14ac:dyDescent="0.3">
      <c r="A4762" t="s">
        <v>6913</v>
      </c>
      <c r="B4762" t="s">
        <v>53</v>
      </c>
      <c r="C4762">
        <v>7</v>
      </c>
      <c r="D4762">
        <v>4</v>
      </c>
      <c r="E4762">
        <v>1939</v>
      </c>
      <c r="F4762" s="6">
        <v>6.805555555555555E-2</v>
      </c>
      <c r="G4762">
        <v>83.048000000000002</v>
      </c>
      <c r="H4762">
        <v>42.332999999999998</v>
      </c>
      <c r="I4762" t="s">
        <v>144</v>
      </c>
      <c r="J4762" t="s">
        <v>3664</v>
      </c>
      <c r="K4762" t="s">
        <v>105</v>
      </c>
    </row>
    <row r="4763" spans="1:11" x14ac:dyDescent="0.3">
      <c r="A4763" t="s">
        <v>6914</v>
      </c>
      <c r="B4763" t="s">
        <v>53</v>
      </c>
      <c r="C4763">
        <v>16</v>
      </c>
      <c r="D4763">
        <v>2</v>
      </c>
      <c r="E4763">
        <v>1822</v>
      </c>
      <c r="F4763" s="6">
        <v>0.875</v>
      </c>
      <c r="G4763">
        <v>1.893</v>
      </c>
      <c r="H4763">
        <v>52.482999999999997</v>
      </c>
      <c r="I4763" t="s">
        <v>834</v>
      </c>
      <c r="J4763" t="s">
        <v>2250</v>
      </c>
      <c r="K4763" t="s">
        <v>105</v>
      </c>
    </row>
    <row r="4764" spans="1:11" x14ac:dyDescent="0.3">
      <c r="A4764" t="s">
        <v>6915</v>
      </c>
      <c r="B4764" t="s">
        <v>53</v>
      </c>
      <c r="C4764">
        <v>9</v>
      </c>
      <c r="D4764">
        <v>10</v>
      </c>
      <c r="E4764">
        <v>1944</v>
      </c>
      <c r="F4764" s="6">
        <v>0.55902777777777779</v>
      </c>
      <c r="G4764">
        <v>-0.57999999999999996</v>
      </c>
      <c r="H4764">
        <v>47.5</v>
      </c>
      <c r="I4764" t="s">
        <v>126</v>
      </c>
      <c r="J4764" t="s">
        <v>6916</v>
      </c>
      <c r="K4764" t="s">
        <v>105</v>
      </c>
    </row>
    <row r="4765" spans="1:11" x14ac:dyDescent="0.3">
      <c r="A4765" t="s">
        <v>6917</v>
      </c>
      <c r="B4765" t="s">
        <v>53</v>
      </c>
      <c r="C4765">
        <v>15</v>
      </c>
      <c r="D4765">
        <v>3</v>
      </c>
      <c r="E4765">
        <v>1912</v>
      </c>
      <c r="F4765" s="6">
        <v>0.66666666666666663</v>
      </c>
      <c r="G4765">
        <v>-6.1820000000000004</v>
      </c>
      <c r="H4765">
        <v>48.691000000000003</v>
      </c>
      <c r="I4765" t="s">
        <v>108</v>
      </c>
      <c r="J4765" t="s">
        <v>2488</v>
      </c>
      <c r="K4765" t="s">
        <v>105</v>
      </c>
    </row>
    <row r="4766" spans="1:11" x14ac:dyDescent="0.3">
      <c r="A4766" t="s">
        <v>6918</v>
      </c>
      <c r="B4766" t="s">
        <v>53</v>
      </c>
      <c r="C4766">
        <v>15</v>
      </c>
      <c r="D4766">
        <v>4</v>
      </c>
      <c r="E4766">
        <v>1938</v>
      </c>
      <c r="F4766" s="6">
        <v>0.77083333333333337</v>
      </c>
      <c r="G4766">
        <v>-2.5510000000000002</v>
      </c>
      <c r="H4766">
        <v>48.557000000000002</v>
      </c>
      <c r="I4766" t="s">
        <v>126</v>
      </c>
      <c r="J4766" t="s">
        <v>6919</v>
      </c>
      <c r="K4766" t="s">
        <v>105</v>
      </c>
    </row>
    <row r="4767" spans="1:11" x14ac:dyDescent="0.3">
      <c r="A4767" t="s">
        <v>6920</v>
      </c>
      <c r="B4767" t="s">
        <v>53</v>
      </c>
      <c r="C4767">
        <v>8</v>
      </c>
      <c r="D4767">
        <v>12</v>
      </c>
      <c r="E4767">
        <v>1947</v>
      </c>
      <c r="F4767" s="6">
        <v>0.53125</v>
      </c>
      <c r="G4767">
        <v>-2.2730000000000001</v>
      </c>
      <c r="H4767">
        <v>48.884</v>
      </c>
      <c r="I4767" t="s">
        <v>126</v>
      </c>
      <c r="J4767" t="s">
        <v>888</v>
      </c>
      <c r="K4767" t="s">
        <v>105</v>
      </c>
    </row>
    <row r="4768" spans="1:11" x14ac:dyDescent="0.3">
      <c r="A4768" t="s">
        <v>6921</v>
      </c>
      <c r="B4768" t="s">
        <v>53</v>
      </c>
      <c r="C4768">
        <v>8</v>
      </c>
      <c r="D4768">
        <v>10</v>
      </c>
      <c r="E4768">
        <v>1942</v>
      </c>
      <c r="F4768" s="6">
        <v>0.32291666666666669</v>
      </c>
      <c r="G4768">
        <v>71.947999999999993</v>
      </c>
      <c r="H4768">
        <v>42.878</v>
      </c>
      <c r="I4768" t="s">
        <v>106</v>
      </c>
      <c r="J4768" t="s">
        <v>6922</v>
      </c>
      <c r="K4768" t="s">
        <v>105</v>
      </c>
    </row>
    <row r="4769" spans="1:11" x14ac:dyDescent="0.3">
      <c r="A4769" t="s">
        <v>6923</v>
      </c>
      <c r="B4769" t="s">
        <v>53</v>
      </c>
      <c r="C4769">
        <v>7</v>
      </c>
      <c r="D4769">
        <v>7</v>
      </c>
      <c r="E4769">
        <v>1922</v>
      </c>
      <c r="F4769" s="6">
        <v>0.29166666666666669</v>
      </c>
      <c r="G4769">
        <v>0.57499999999999996</v>
      </c>
      <c r="H4769">
        <v>44.835000000000001</v>
      </c>
      <c r="I4769" t="s">
        <v>126</v>
      </c>
      <c r="J4769" t="s">
        <v>260</v>
      </c>
      <c r="K4769" t="s">
        <v>105</v>
      </c>
    </row>
    <row r="4770" spans="1:11" x14ac:dyDescent="0.3">
      <c r="A4770" t="s">
        <v>6924</v>
      </c>
      <c r="B4770" t="s">
        <v>53</v>
      </c>
      <c r="C4770">
        <v>18</v>
      </c>
      <c r="D4770">
        <v>11</v>
      </c>
      <c r="E4770">
        <v>1931</v>
      </c>
      <c r="F4770" s="6">
        <v>0.125</v>
      </c>
      <c r="G4770">
        <v>-3.8849999999999998</v>
      </c>
      <c r="H4770">
        <v>44.106000000000002</v>
      </c>
      <c r="I4770" t="s">
        <v>108</v>
      </c>
      <c r="J4770" t="s">
        <v>6925</v>
      </c>
      <c r="K4770" t="s">
        <v>105</v>
      </c>
    </row>
    <row r="4771" spans="1:11" x14ac:dyDescent="0.3">
      <c r="A4771" t="s">
        <v>6926</v>
      </c>
      <c r="B4771" t="s">
        <v>53</v>
      </c>
      <c r="C4771">
        <v>26</v>
      </c>
      <c r="D4771">
        <v>4</v>
      </c>
      <c r="E4771">
        <v>1932</v>
      </c>
      <c r="F4771" s="6">
        <v>0.79166666666666663</v>
      </c>
      <c r="G4771">
        <v>-7.266</v>
      </c>
      <c r="H4771">
        <v>43.703000000000003</v>
      </c>
      <c r="I4771" t="s">
        <v>126</v>
      </c>
      <c r="J4771" t="s">
        <v>575</v>
      </c>
      <c r="K4771" t="s">
        <v>105</v>
      </c>
    </row>
    <row r="4772" spans="1:11" x14ac:dyDescent="0.3">
      <c r="A4772" t="s">
        <v>6927</v>
      </c>
      <c r="B4772" t="s">
        <v>53</v>
      </c>
      <c r="C4772">
        <v>8</v>
      </c>
      <c r="D4772">
        <v>8</v>
      </c>
      <c r="E4772">
        <v>1958</v>
      </c>
      <c r="F4772" s="6">
        <v>0.39583333333333331</v>
      </c>
      <c r="G4772">
        <v>1.4750000000000001</v>
      </c>
      <c r="H4772">
        <v>43.493000000000002</v>
      </c>
      <c r="I4772" t="s">
        <v>126</v>
      </c>
      <c r="J4772" t="s">
        <v>1438</v>
      </c>
      <c r="K4772" t="s">
        <v>105</v>
      </c>
    </row>
    <row r="4773" spans="1:11" x14ac:dyDescent="0.3">
      <c r="A4773" t="s">
        <v>6928</v>
      </c>
      <c r="B4773" t="s">
        <v>53</v>
      </c>
      <c r="C4773">
        <v>25</v>
      </c>
      <c r="D4773">
        <v>11</v>
      </c>
      <c r="E4773">
        <v>1917</v>
      </c>
      <c r="F4773" s="6">
        <v>8.3333333333333329E-2</v>
      </c>
      <c r="G4773">
        <v>-2.351</v>
      </c>
      <c r="H4773">
        <v>48.856999999999999</v>
      </c>
      <c r="I4773" t="s">
        <v>108</v>
      </c>
      <c r="J4773" t="s">
        <v>155</v>
      </c>
      <c r="K4773" t="s">
        <v>105</v>
      </c>
    </row>
    <row r="4774" spans="1:11" x14ac:dyDescent="0.3">
      <c r="A4774" t="s">
        <v>6929</v>
      </c>
      <c r="B4774" t="s">
        <v>53</v>
      </c>
      <c r="C4774">
        <v>7</v>
      </c>
      <c r="D4774">
        <v>4</v>
      </c>
      <c r="E4774">
        <v>1919</v>
      </c>
      <c r="F4774" s="6">
        <v>0.78125</v>
      </c>
      <c r="G4774">
        <v>82.399000000000001</v>
      </c>
      <c r="H4774">
        <v>34.850999999999999</v>
      </c>
      <c r="I4774" t="s">
        <v>106</v>
      </c>
      <c r="J4774" t="s">
        <v>3698</v>
      </c>
      <c r="K4774" t="s">
        <v>105</v>
      </c>
    </row>
    <row r="4775" spans="1:11" x14ac:dyDescent="0.3">
      <c r="A4775" t="s">
        <v>6930</v>
      </c>
      <c r="B4775" t="s">
        <v>53</v>
      </c>
      <c r="C4775">
        <v>15</v>
      </c>
      <c r="D4775">
        <v>6</v>
      </c>
      <c r="E4775">
        <v>1916</v>
      </c>
      <c r="F4775" s="6">
        <v>0.64583333333333337</v>
      </c>
      <c r="G4775">
        <v>-6.8</v>
      </c>
      <c r="H4775">
        <v>47.512</v>
      </c>
      <c r="I4775" t="s">
        <v>126</v>
      </c>
      <c r="J4775" t="s">
        <v>2291</v>
      </c>
      <c r="K4775" t="s">
        <v>105</v>
      </c>
    </row>
    <row r="4776" spans="1:11" x14ac:dyDescent="0.3">
      <c r="A4776" t="s">
        <v>6931</v>
      </c>
      <c r="B4776" t="s">
        <v>53</v>
      </c>
      <c r="C4776">
        <v>13</v>
      </c>
      <c r="D4776">
        <v>2</v>
      </c>
      <c r="E4776">
        <v>1947</v>
      </c>
      <c r="F4776" s="6">
        <v>0.41666666666666669</v>
      </c>
      <c r="G4776">
        <v>-2.3849999999999998</v>
      </c>
      <c r="H4776">
        <v>51.018999999999998</v>
      </c>
      <c r="I4776" t="s">
        <v>126</v>
      </c>
      <c r="J4776" t="s">
        <v>6932</v>
      </c>
      <c r="K4776" t="s">
        <v>105</v>
      </c>
    </row>
    <row r="4777" spans="1:11" x14ac:dyDescent="0.3">
      <c r="A4777" t="s">
        <v>6933</v>
      </c>
      <c r="B4777" t="s">
        <v>168</v>
      </c>
      <c r="C4777">
        <v>4</v>
      </c>
      <c r="D4777">
        <v>9</v>
      </c>
      <c r="E4777">
        <v>1951</v>
      </c>
      <c r="F4777" s="6">
        <v>0.68958333333333333</v>
      </c>
      <c r="G4777">
        <v>80.650999999999996</v>
      </c>
      <c r="H4777">
        <v>41.097999999999999</v>
      </c>
      <c r="I4777" t="s">
        <v>106</v>
      </c>
      <c r="J4777" t="s">
        <v>3617</v>
      </c>
      <c r="K4777" t="s">
        <v>105</v>
      </c>
    </row>
    <row r="4778" spans="1:11" x14ac:dyDescent="0.3">
      <c r="A4778" t="s">
        <v>6934</v>
      </c>
      <c r="B4778" t="s">
        <v>53</v>
      </c>
      <c r="C4778">
        <v>21</v>
      </c>
      <c r="D4778">
        <v>7</v>
      </c>
      <c r="E4778">
        <v>1965</v>
      </c>
      <c r="F4778" s="6">
        <v>0.75</v>
      </c>
      <c r="G4778">
        <v>-3.2879999999999998</v>
      </c>
      <c r="H4778">
        <v>49.847999999999999</v>
      </c>
      <c r="I4778" t="s">
        <v>126</v>
      </c>
      <c r="J4778" t="s">
        <v>1167</v>
      </c>
      <c r="K4778" t="s">
        <v>105</v>
      </c>
    </row>
    <row r="4779" spans="1:11" x14ac:dyDescent="0.3">
      <c r="A4779" t="s">
        <v>6935</v>
      </c>
      <c r="B4779" t="s">
        <v>53</v>
      </c>
      <c r="C4779">
        <v>10</v>
      </c>
      <c r="D4779">
        <v>10</v>
      </c>
      <c r="E4779">
        <v>1947</v>
      </c>
      <c r="F4779" s="6">
        <v>0.41666666666666669</v>
      </c>
      <c r="G4779">
        <v>-2.13</v>
      </c>
      <c r="H4779">
        <v>48.802</v>
      </c>
      <c r="I4779" t="s">
        <v>126</v>
      </c>
      <c r="J4779" t="s">
        <v>337</v>
      </c>
      <c r="K4779" t="s">
        <v>105</v>
      </c>
    </row>
    <row r="4780" spans="1:11" x14ac:dyDescent="0.3">
      <c r="A4780" t="s">
        <v>6936</v>
      </c>
      <c r="B4780" t="s">
        <v>53</v>
      </c>
      <c r="C4780">
        <v>22</v>
      </c>
      <c r="D4780">
        <v>1</v>
      </c>
      <c r="E4780">
        <v>1879</v>
      </c>
      <c r="F4780" s="6">
        <v>0.45833333333333331</v>
      </c>
      <c r="G4780">
        <v>-2.351</v>
      </c>
      <c r="H4780">
        <v>48.856999999999999</v>
      </c>
      <c r="I4780" t="s">
        <v>150</v>
      </c>
      <c r="J4780" t="s">
        <v>155</v>
      </c>
      <c r="K4780" t="s">
        <v>105</v>
      </c>
    </row>
    <row r="4781" spans="1:11" x14ac:dyDescent="0.3">
      <c r="A4781" t="s">
        <v>6937</v>
      </c>
      <c r="B4781" t="s">
        <v>53</v>
      </c>
      <c r="C4781">
        <v>3</v>
      </c>
      <c r="D4781">
        <v>2</v>
      </c>
      <c r="E4781">
        <v>1839</v>
      </c>
      <c r="F4781" s="6">
        <v>0.625</v>
      </c>
      <c r="G4781">
        <v>0.44700000000000001</v>
      </c>
      <c r="H4781">
        <v>43.941000000000003</v>
      </c>
      <c r="I4781" t="s">
        <v>150</v>
      </c>
      <c r="J4781" t="s">
        <v>6938</v>
      </c>
      <c r="K4781" t="s">
        <v>105</v>
      </c>
    </row>
    <row r="4782" spans="1:11" x14ac:dyDescent="0.3">
      <c r="A4782" t="s">
        <v>6939</v>
      </c>
      <c r="B4782" t="s">
        <v>53</v>
      </c>
      <c r="C4782">
        <v>27</v>
      </c>
      <c r="D4782">
        <v>3</v>
      </c>
      <c r="E4782">
        <v>1899</v>
      </c>
      <c r="F4782" s="6">
        <v>0.625</v>
      </c>
      <c r="G4782">
        <v>-3.88</v>
      </c>
      <c r="H4782">
        <v>43.607999999999997</v>
      </c>
      <c r="I4782" t="s">
        <v>150</v>
      </c>
      <c r="J4782" t="s">
        <v>383</v>
      </c>
      <c r="K4782" t="s">
        <v>105</v>
      </c>
    </row>
    <row r="4783" spans="1:11" x14ac:dyDescent="0.3">
      <c r="A4783" t="s">
        <v>6940</v>
      </c>
      <c r="B4783" t="s">
        <v>53</v>
      </c>
      <c r="C4783">
        <v>19</v>
      </c>
      <c r="D4783">
        <v>5</v>
      </c>
      <c r="E4783">
        <v>1939</v>
      </c>
      <c r="F4783" s="6">
        <v>0.44444444444444442</v>
      </c>
      <c r="G4783">
        <v>-120.93600000000001</v>
      </c>
      <c r="H4783">
        <v>47.195</v>
      </c>
      <c r="I4783" t="s">
        <v>137</v>
      </c>
      <c r="J4783" t="s">
        <v>6941</v>
      </c>
      <c r="K4783" t="s">
        <v>105</v>
      </c>
    </row>
    <row r="4784" spans="1:11" x14ac:dyDescent="0.3">
      <c r="A4784" t="s">
        <v>6942</v>
      </c>
      <c r="B4784" t="s">
        <v>53</v>
      </c>
      <c r="C4784">
        <v>24</v>
      </c>
      <c r="D4784">
        <v>9</v>
      </c>
      <c r="E4784">
        <v>1896</v>
      </c>
      <c r="F4784" s="6">
        <v>0.64583333333333337</v>
      </c>
      <c r="G4784">
        <v>93.093999999999994</v>
      </c>
      <c r="H4784">
        <v>44.944000000000003</v>
      </c>
      <c r="I4784" t="s">
        <v>104</v>
      </c>
      <c r="J4784" t="s">
        <v>3284</v>
      </c>
      <c r="K4784" t="s">
        <v>105</v>
      </c>
    </row>
    <row r="4785" spans="1:11" x14ac:dyDescent="0.3">
      <c r="A4785" t="s">
        <v>6943</v>
      </c>
      <c r="B4785" t="s">
        <v>53</v>
      </c>
      <c r="C4785">
        <v>26</v>
      </c>
      <c r="D4785">
        <v>7</v>
      </c>
      <c r="E4785">
        <v>1940</v>
      </c>
      <c r="F4785" s="6">
        <v>0.16666666666666666</v>
      </c>
      <c r="G4785">
        <v>4.4870000000000001</v>
      </c>
      <c r="H4785">
        <v>48.39</v>
      </c>
      <c r="I4785" t="s">
        <v>190</v>
      </c>
      <c r="J4785" t="s">
        <v>500</v>
      </c>
      <c r="K4785" t="s">
        <v>105</v>
      </c>
    </row>
    <row r="4786" spans="1:11" x14ac:dyDescent="0.3">
      <c r="A4786" t="s">
        <v>6944</v>
      </c>
      <c r="B4786" t="s">
        <v>53</v>
      </c>
      <c r="C4786">
        <v>29</v>
      </c>
      <c r="D4786">
        <v>4</v>
      </c>
      <c r="E4786">
        <v>1957</v>
      </c>
      <c r="F4786" s="6">
        <v>0.18402777777777779</v>
      </c>
      <c r="G4786">
        <v>-2.3769999999999998</v>
      </c>
      <c r="H4786">
        <v>51.033999999999999</v>
      </c>
      <c r="I4786" t="s">
        <v>126</v>
      </c>
      <c r="J4786" t="s">
        <v>5334</v>
      </c>
      <c r="K4786" t="s">
        <v>105</v>
      </c>
    </row>
    <row r="4787" spans="1:11" x14ac:dyDescent="0.3">
      <c r="A4787" t="s">
        <v>6945</v>
      </c>
      <c r="B4787" t="s">
        <v>53</v>
      </c>
      <c r="C4787">
        <v>28</v>
      </c>
      <c r="D4787">
        <v>7</v>
      </c>
      <c r="E4787">
        <v>1937</v>
      </c>
      <c r="F4787" s="6">
        <v>0.34375</v>
      </c>
      <c r="G4787">
        <v>-2.2730000000000001</v>
      </c>
      <c r="H4787">
        <v>48.884</v>
      </c>
      <c r="I4787" t="s">
        <v>126</v>
      </c>
      <c r="J4787" t="s">
        <v>888</v>
      </c>
      <c r="K4787" t="s">
        <v>105</v>
      </c>
    </row>
    <row r="4788" spans="1:11" x14ac:dyDescent="0.3">
      <c r="A4788" t="s">
        <v>6946</v>
      </c>
      <c r="B4788" t="s">
        <v>53</v>
      </c>
      <c r="C4788">
        <v>3</v>
      </c>
      <c r="D4788">
        <v>1</v>
      </c>
      <c r="E4788">
        <v>1948</v>
      </c>
      <c r="F4788" s="6">
        <v>0.1736111111111111</v>
      </c>
      <c r="G4788">
        <v>-7.7439999999999998</v>
      </c>
      <c r="H4788">
        <v>48.582999999999998</v>
      </c>
      <c r="I4788" t="s">
        <v>126</v>
      </c>
      <c r="J4788" t="s">
        <v>812</v>
      </c>
      <c r="K4788" t="s">
        <v>105</v>
      </c>
    </row>
    <row r="4789" spans="1:11" x14ac:dyDescent="0.3">
      <c r="A4789" t="s">
        <v>6947</v>
      </c>
      <c r="B4789" t="s">
        <v>53</v>
      </c>
      <c r="C4789">
        <v>2</v>
      </c>
      <c r="D4789">
        <v>4</v>
      </c>
      <c r="E4789">
        <v>1910</v>
      </c>
      <c r="F4789" s="6">
        <v>4.1666666666666664E-2</v>
      </c>
      <c r="G4789">
        <v>44.043999999999997</v>
      </c>
      <c r="H4789">
        <v>-19.62</v>
      </c>
      <c r="I4789" t="s">
        <v>6948</v>
      </c>
      <c r="J4789" t="s">
        <v>6949</v>
      </c>
      <c r="K4789" t="s">
        <v>105</v>
      </c>
    </row>
    <row r="4790" spans="1:11" x14ac:dyDescent="0.3">
      <c r="A4790" t="s">
        <v>6950</v>
      </c>
      <c r="B4790" t="s">
        <v>53</v>
      </c>
      <c r="C4790">
        <v>29</v>
      </c>
      <c r="D4790">
        <v>11</v>
      </c>
      <c r="E4790">
        <v>1967</v>
      </c>
      <c r="F4790" s="6">
        <v>0.75</v>
      </c>
      <c r="H4790">
        <v>-20.811</v>
      </c>
      <c r="I4790" t="s">
        <v>6951</v>
      </c>
      <c r="J4790" t="s">
        <v>6952</v>
      </c>
      <c r="K4790" t="s">
        <v>105</v>
      </c>
    </row>
    <row r="4791" spans="1:11" x14ac:dyDescent="0.3">
      <c r="A4791" t="s">
        <v>6953</v>
      </c>
      <c r="B4791" t="s">
        <v>53</v>
      </c>
      <c r="C4791">
        <v>12</v>
      </c>
      <c r="D4791">
        <v>4</v>
      </c>
      <c r="E4791">
        <v>1892</v>
      </c>
      <c r="F4791" s="6">
        <v>2.0833333333333332E-2</v>
      </c>
      <c r="G4791">
        <v>8.2230000000000008</v>
      </c>
      <c r="H4791">
        <v>43.488</v>
      </c>
      <c r="I4791" t="s">
        <v>707</v>
      </c>
      <c r="J4791" t="s">
        <v>6954</v>
      </c>
      <c r="K4791" t="s">
        <v>105</v>
      </c>
    </row>
    <row r="4792" spans="1:11" x14ac:dyDescent="0.3">
      <c r="A4792" t="s">
        <v>6955</v>
      </c>
      <c r="B4792" t="s">
        <v>53</v>
      </c>
      <c r="C4792">
        <v>11</v>
      </c>
      <c r="D4792">
        <v>6</v>
      </c>
      <c r="E4792">
        <v>1908</v>
      </c>
      <c r="F4792" s="6">
        <v>0.125</v>
      </c>
      <c r="G4792">
        <v>8.1660000000000004</v>
      </c>
      <c r="H4792">
        <v>37.877000000000002</v>
      </c>
      <c r="I4792" t="s">
        <v>1816</v>
      </c>
      <c r="J4792" t="s">
        <v>6956</v>
      </c>
      <c r="K4792" t="s">
        <v>105</v>
      </c>
    </row>
    <row r="4793" spans="1:11" x14ac:dyDescent="0.3">
      <c r="A4793" t="s">
        <v>6957</v>
      </c>
      <c r="B4793" t="s">
        <v>53</v>
      </c>
      <c r="C4793">
        <v>30</v>
      </c>
      <c r="D4793">
        <v>6</v>
      </c>
      <c r="E4793">
        <v>1914</v>
      </c>
      <c r="F4793" s="6">
        <v>0.91666666666666663</v>
      </c>
      <c r="G4793">
        <v>7.4720000000000004</v>
      </c>
      <c r="H4793">
        <v>41.741</v>
      </c>
      <c r="I4793" t="s">
        <v>108</v>
      </c>
      <c r="J4793" t="s">
        <v>6958</v>
      </c>
      <c r="K4793" t="s">
        <v>105</v>
      </c>
    </row>
    <row r="4794" spans="1:11" x14ac:dyDescent="0.3">
      <c r="A4794" t="s">
        <v>6959</v>
      </c>
      <c r="B4794" t="s">
        <v>53</v>
      </c>
      <c r="C4794">
        <v>19</v>
      </c>
      <c r="D4794">
        <v>7</v>
      </c>
      <c r="E4794">
        <v>1934</v>
      </c>
      <c r="F4794" s="6">
        <v>4.1666666666666664E-2</v>
      </c>
      <c r="G4794">
        <v>8.61</v>
      </c>
      <c r="H4794">
        <v>41.15</v>
      </c>
      <c r="I4794" t="s">
        <v>126</v>
      </c>
      <c r="J4794" t="s">
        <v>697</v>
      </c>
      <c r="K4794" t="s">
        <v>105</v>
      </c>
    </row>
    <row r="4795" spans="1:11" x14ac:dyDescent="0.3">
      <c r="A4795" t="s">
        <v>6960</v>
      </c>
      <c r="B4795" t="s">
        <v>53</v>
      </c>
      <c r="C4795">
        <v>22</v>
      </c>
      <c r="D4795">
        <v>5</v>
      </c>
      <c r="E4795">
        <v>1880</v>
      </c>
      <c r="F4795" s="6">
        <v>0.91666666666666663</v>
      </c>
      <c r="G4795">
        <v>-0.68899999999999995</v>
      </c>
      <c r="H4795">
        <v>47.39</v>
      </c>
      <c r="I4795" t="s">
        <v>150</v>
      </c>
      <c r="J4795" t="s">
        <v>2471</v>
      </c>
      <c r="K4795" t="s">
        <v>105</v>
      </c>
    </row>
    <row r="4796" spans="1:11" x14ac:dyDescent="0.3">
      <c r="A4796" t="s">
        <v>6961</v>
      </c>
      <c r="B4796" t="s">
        <v>53</v>
      </c>
      <c r="C4796">
        <v>3</v>
      </c>
      <c r="D4796">
        <v>3</v>
      </c>
      <c r="E4796">
        <v>1946</v>
      </c>
      <c r="F4796" s="6">
        <v>0.5625</v>
      </c>
      <c r="G4796">
        <v>-5.3739999999999997</v>
      </c>
      <c r="H4796">
        <v>43.295000000000002</v>
      </c>
      <c r="I4796" t="s">
        <v>126</v>
      </c>
      <c r="J4796" t="s">
        <v>267</v>
      </c>
      <c r="K4796" t="s">
        <v>105</v>
      </c>
    </row>
    <row r="4797" spans="1:11" x14ac:dyDescent="0.3">
      <c r="A4797" t="s">
        <v>6962</v>
      </c>
      <c r="B4797" t="s">
        <v>53</v>
      </c>
      <c r="C4797">
        <v>10</v>
      </c>
      <c r="D4797">
        <v>8</v>
      </c>
      <c r="E4797">
        <v>1827</v>
      </c>
      <c r="F4797" s="6">
        <v>4.1666666666666664E-2</v>
      </c>
      <c r="G4797">
        <v>-2.012</v>
      </c>
      <c r="H4797">
        <v>48.53</v>
      </c>
      <c r="I4797" t="s">
        <v>150</v>
      </c>
      <c r="J4797" t="s">
        <v>6963</v>
      </c>
      <c r="K4797" t="s">
        <v>105</v>
      </c>
    </row>
    <row r="4798" spans="1:11" x14ac:dyDescent="0.3">
      <c r="A4798" t="s">
        <v>6964</v>
      </c>
      <c r="B4798" t="s">
        <v>53</v>
      </c>
      <c r="C4798">
        <v>2</v>
      </c>
      <c r="D4798">
        <v>7</v>
      </c>
      <c r="E4798">
        <v>1918</v>
      </c>
      <c r="F4798" s="6">
        <v>0.58333333333333337</v>
      </c>
      <c r="G4798">
        <v>-4.0750000000000002</v>
      </c>
      <c r="H4798">
        <v>48.298000000000002</v>
      </c>
      <c r="I4798" t="s">
        <v>126</v>
      </c>
      <c r="J4798" t="s">
        <v>624</v>
      </c>
      <c r="K4798" t="s">
        <v>105</v>
      </c>
    </row>
    <row r="4799" spans="1:11" x14ac:dyDescent="0.3">
      <c r="A4799" t="s">
        <v>6965</v>
      </c>
      <c r="B4799" t="s">
        <v>53</v>
      </c>
      <c r="C4799">
        <v>28</v>
      </c>
      <c r="D4799">
        <v>8</v>
      </c>
      <c r="E4799">
        <v>1972</v>
      </c>
      <c r="F4799" s="6">
        <v>0.93055555555555558</v>
      </c>
      <c r="G4799">
        <v>-2.948</v>
      </c>
      <c r="H4799">
        <v>50.42</v>
      </c>
      <c r="I4799" t="s">
        <v>126</v>
      </c>
      <c r="J4799" t="s">
        <v>6966</v>
      </c>
      <c r="K4799" t="s">
        <v>105</v>
      </c>
    </row>
    <row r="4800" spans="1:11" x14ac:dyDescent="0.3">
      <c r="A4800" t="s">
        <v>6967</v>
      </c>
      <c r="B4800" t="s">
        <v>53</v>
      </c>
      <c r="C4800">
        <v>22</v>
      </c>
      <c r="D4800">
        <v>12</v>
      </c>
      <c r="E4800">
        <v>1972</v>
      </c>
      <c r="F4800" s="6">
        <v>3.4722222222222224E-2</v>
      </c>
      <c r="G4800">
        <v>-5.4539999999999997</v>
      </c>
      <c r="H4800">
        <v>43.524999999999999</v>
      </c>
      <c r="I4800" t="s">
        <v>126</v>
      </c>
      <c r="J4800" t="s">
        <v>936</v>
      </c>
      <c r="K4800" t="s">
        <v>105</v>
      </c>
    </row>
    <row r="4801" spans="1:11" x14ac:dyDescent="0.3">
      <c r="A4801" t="s">
        <v>6968</v>
      </c>
      <c r="B4801" t="s">
        <v>53</v>
      </c>
      <c r="C4801">
        <v>7</v>
      </c>
      <c r="D4801">
        <v>11</v>
      </c>
      <c r="E4801">
        <v>1963</v>
      </c>
      <c r="F4801" s="6">
        <v>0.16666666666666666</v>
      </c>
      <c r="G4801">
        <v>-1.052</v>
      </c>
      <c r="H4801">
        <v>49.405999999999999</v>
      </c>
      <c r="I4801" t="s">
        <v>126</v>
      </c>
      <c r="J4801" t="s">
        <v>6969</v>
      </c>
      <c r="K4801" t="s">
        <v>105</v>
      </c>
    </row>
    <row r="4802" spans="1:11" x14ac:dyDescent="0.3">
      <c r="A4802" t="s">
        <v>6970</v>
      </c>
      <c r="B4802" t="s">
        <v>53</v>
      </c>
      <c r="C4802">
        <v>5</v>
      </c>
      <c r="D4802">
        <v>8</v>
      </c>
      <c r="E4802">
        <v>1923</v>
      </c>
      <c r="F4802" s="6">
        <v>0.33333333333333331</v>
      </c>
      <c r="G4802">
        <v>-3.5779999999999998</v>
      </c>
      <c r="H4802">
        <v>50.433999999999997</v>
      </c>
      <c r="I4802" t="s">
        <v>126</v>
      </c>
      <c r="J4802" t="s">
        <v>6971</v>
      </c>
      <c r="K4802" t="s">
        <v>105</v>
      </c>
    </row>
    <row r="4803" spans="1:11" x14ac:dyDescent="0.3">
      <c r="A4803" t="s">
        <v>6972</v>
      </c>
      <c r="B4803" t="s">
        <v>53</v>
      </c>
      <c r="C4803">
        <v>22</v>
      </c>
      <c r="D4803">
        <v>1</v>
      </c>
      <c r="E4803">
        <v>1968</v>
      </c>
      <c r="F4803" s="6">
        <v>0.375</v>
      </c>
      <c r="G4803">
        <v>-5.3739999999999997</v>
      </c>
      <c r="H4803">
        <v>43.295000000000002</v>
      </c>
      <c r="I4803" t="s">
        <v>126</v>
      </c>
      <c r="J4803" t="s">
        <v>267</v>
      </c>
      <c r="K4803" t="s">
        <v>105</v>
      </c>
    </row>
    <row r="4804" spans="1:11" x14ac:dyDescent="0.3">
      <c r="A4804" t="s">
        <v>6973</v>
      </c>
      <c r="B4804" t="s">
        <v>53</v>
      </c>
      <c r="C4804">
        <v>17</v>
      </c>
      <c r="D4804">
        <v>9</v>
      </c>
      <c r="E4804">
        <v>1964</v>
      </c>
      <c r="F4804" s="6">
        <v>0.375</v>
      </c>
      <c r="G4804">
        <v>-6.3920000000000003</v>
      </c>
      <c r="H4804">
        <v>45.677999999999997</v>
      </c>
      <c r="I4804" t="s">
        <v>126</v>
      </c>
      <c r="J4804" t="s">
        <v>6974</v>
      </c>
      <c r="K4804" t="s">
        <v>105</v>
      </c>
    </row>
    <row r="4805" spans="1:11" x14ac:dyDescent="0.3">
      <c r="A4805" t="s">
        <v>6975</v>
      </c>
      <c r="B4805" t="s">
        <v>53</v>
      </c>
      <c r="C4805">
        <v>14</v>
      </c>
      <c r="D4805">
        <v>8</v>
      </c>
      <c r="E4805">
        <v>1913</v>
      </c>
      <c r="F4805" s="6">
        <v>0.39583333333333331</v>
      </c>
      <c r="G4805">
        <v>-5.3739999999999997</v>
      </c>
      <c r="H4805">
        <v>43.295000000000002</v>
      </c>
      <c r="I4805" t="s">
        <v>108</v>
      </c>
      <c r="J4805" t="s">
        <v>267</v>
      </c>
      <c r="K4805" t="s">
        <v>105</v>
      </c>
    </row>
    <row r="4806" spans="1:11" x14ac:dyDescent="0.3">
      <c r="A4806" t="s">
        <v>6976</v>
      </c>
      <c r="B4806" t="s">
        <v>53</v>
      </c>
      <c r="C4806">
        <v>7</v>
      </c>
      <c r="D4806">
        <v>4</v>
      </c>
      <c r="E4806">
        <v>1983</v>
      </c>
      <c r="F4806" s="6">
        <v>0.72916666666666663</v>
      </c>
      <c r="G4806">
        <v>-1.615</v>
      </c>
      <c r="H4806">
        <v>50.725999999999999</v>
      </c>
      <c r="I4806" t="s">
        <v>190</v>
      </c>
      <c r="J4806" t="s">
        <v>2180</v>
      </c>
      <c r="K4806" t="s">
        <v>105</v>
      </c>
    </row>
    <row r="4807" spans="1:11" x14ac:dyDescent="0.3">
      <c r="A4807" t="s">
        <v>6977</v>
      </c>
      <c r="B4807" t="s">
        <v>53</v>
      </c>
      <c r="C4807">
        <v>4</v>
      </c>
      <c r="D4807">
        <v>12</v>
      </c>
      <c r="E4807">
        <v>1972</v>
      </c>
      <c r="F4807" s="6">
        <v>0.16666666666666666</v>
      </c>
      <c r="G4807">
        <v>-3.004</v>
      </c>
      <c r="H4807">
        <v>43.183999999999997</v>
      </c>
      <c r="I4807" t="s">
        <v>126</v>
      </c>
      <c r="J4807" t="s">
        <v>1129</v>
      </c>
      <c r="K4807" t="s">
        <v>105</v>
      </c>
    </row>
    <row r="4808" spans="1:11" x14ac:dyDescent="0.3">
      <c r="A4808" t="s">
        <v>6978</v>
      </c>
      <c r="B4808" t="s">
        <v>53</v>
      </c>
      <c r="C4808">
        <v>12</v>
      </c>
      <c r="D4808">
        <v>9</v>
      </c>
      <c r="E4808">
        <v>1958</v>
      </c>
      <c r="F4808" s="6">
        <v>9.375E-2</v>
      </c>
      <c r="G4808">
        <v>-12.494</v>
      </c>
      <c r="H4808">
        <v>41.890999999999998</v>
      </c>
      <c r="I4808" t="s">
        <v>126</v>
      </c>
      <c r="J4808" t="s">
        <v>297</v>
      </c>
      <c r="K4808" t="s">
        <v>105</v>
      </c>
    </row>
    <row r="4809" spans="1:11" x14ac:dyDescent="0.3">
      <c r="A4809" t="s">
        <v>6979</v>
      </c>
      <c r="B4809" t="s">
        <v>53</v>
      </c>
      <c r="C4809">
        <v>8</v>
      </c>
      <c r="D4809">
        <v>5</v>
      </c>
      <c r="E4809">
        <v>1960</v>
      </c>
      <c r="F4809" s="6">
        <v>1.3888888888888888E-2</v>
      </c>
      <c r="G4809">
        <v>-10.079000000000001</v>
      </c>
      <c r="H4809">
        <v>45.523000000000003</v>
      </c>
      <c r="I4809" t="s">
        <v>126</v>
      </c>
      <c r="J4809" t="s">
        <v>6980</v>
      </c>
      <c r="K4809" t="s">
        <v>105</v>
      </c>
    </row>
    <row r="4810" spans="1:11" x14ac:dyDescent="0.3">
      <c r="A4810" t="s">
        <v>6981</v>
      </c>
      <c r="B4810" t="s">
        <v>53</v>
      </c>
      <c r="C4810">
        <v>11</v>
      </c>
      <c r="D4810">
        <v>3</v>
      </c>
      <c r="E4810">
        <v>1924</v>
      </c>
      <c r="F4810" s="6">
        <v>0.66666666666666663</v>
      </c>
      <c r="G4810">
        <v>-12.339</v>
      </c>
      <c r="H4810">
        <v>45.435000000000002</v>
      </c>
      <c r="I4810" t="s">
        <v>126</v>
      </c>
      <c r="J4810" t="s">
        <v>662</v>
      </c>
      <c r="K4810" t="s">
        <v>105</v>
      </c>
    </row>
    <row r="4811" spans="1:11" x14ac:dyDescent="0.3">
      <c r="A4811" t="s">
        <v>6982</v>
      </c>
      <c r="B4811" t="s">
        <v>53</v>
      </c>
      <c r="C4811">
        <v>18</v>
      </c>
      <c r="D4811">
        <v>1</v>
      </c>
      <c r="E4811">
        <v>1913</v>
      </c>
      <c r="F4811" s="6">
        <v>0.77777777777777779</v>
      </c>
      <c r="G4811">
        <v>-9.1880000000000006</v>
      </c>
      <c r="H4811">
        <v>45.463999999999999</v>
      </c>
      <c r="I4811" t="s">
        <v>126</v>
      </c>
      <c r="J4811" t="s">
        <v>286</v>
      </c>
      <c r="K4811" t="s">
        <v>105</v>
      </c>
    </row>
    <row r="4812" spans="1:11" x14ac:dyDescent="0.3">
      <c r="A4812" t="s">
        <v>6983</v>
      </c>
      <c r="B4812" t="s">
        <v>53</v>
      </c>
      <c r="C4812">
        <v>27</v>
      </c>
      <c r="D4812">
        <v>5</v>
      </c>
      <c r="E4812">
        <v>1947</v>
      </c>
      <c r="F4812" s="6">
        <v>0.31944444444444442</v>
      </c>
      <c r="G4812">
        <v>-9.1880000000000006</v>
      </c>
      <c r="H4812">
        <v>45.463999999999999</v>
      </c>
      <c r="I4812" t="s">
        <v>190</v>
      </c>
      <c r="J4812" t="s">
        <v>286</v>
      </c>
      <c r="K4812" t="s">
        <v>105</v>
      </c>
    </row>
    <row r="4813" spans="1:11" x14ac:dyDescent="0.3">
      <c r="A4813" t="s">
        <v>6984</v>
      </c>
      <c r="B4813" t="s">
        <v>53</v>
      </c>
      <c r="C4813">
        <v>23</v>
      </c>
      <c r="D4813">
        <v>4</v>
      </c>
      <c r="E4813">
        <v>1935</v>
      </c>
      <c r="F4813" s="6">
        <v>0.375</v>
      </c>
      <c r="G4813">
        <v>-12.494</v>
      </c>
      <c r="H4813">
        <v>41.890999999999998</v>
      </c>
      <c r="I4813" t="s">
        <v>126</v>
      </c>
      <c r="J4813" t="s">
        <v>297</v>
      </c>
      <c r="K4813" t="s">
        <v>105</v>
      </c>
    </row>
    <row r="4814" spans="1:11" x14ac:dyDescent="0.3">
      <c r="A4814" t="s">
        <v>6985</v>
      </c>
      <c r="B4814" t="s">
        <v>53</v>
      </c>
      <c r="C4814">
        <v>8</v>
      </c>
      <c r="D4814">
        <v>4</v>
      </c>
      <c r="E4814">
        <v>1921</v>
      </c>
      <c r="F4814" s="6">
        <v>0.13541666666666666</v>
      </c>
      <c r="G4814">
        <v>-13.516</v>
      </c>
      <c r="H4814">
        <v>43.616999999999997</v>
      </c>
      <c r="I4814" t="s">
        <v>126</v>
      </c>
      <c r="J4814" t="s">
        <v>6986</v>
      </c>
      <c r="K4814" t="s">
        <v>105</v>
      </c>
    </row>
    <row r="4815" spans="1:11" x14ac:dyDescent="0.3">
      <c r="A4815" t="s">
        <v>6987</v>
      </c>
      <c r="B4815" t="s">
        <v>53</v>
      </c>
      <c r="C4815">
        <v>3</v>
      </c>
      <c r="D4815">
        <v>10</v>
      </c>
      <c r="E4815">
        <v>1924</v>
      </c>
      <c r="F4815" s="6">
        <v>0.75</v>
      </c>
      <c r="G4815">
        <v>-7.6829999999999998</v>
      </c>
      <c r="H4815">
        <v>45.067999999999998</v>
      </c>
      <c r="I4815" t="s">
        <v>126</v>
      </c>
      <c r="J4815" t="s">
        <v>191</v>
      </c>
      <c r="K4815" t="s">
        <v>105</v>
      </c>
    </row>
    <row r="4816" spans="1:11" x14ac:dyDescent="0.3">
      <c r="A4816" t="s">
        <v>6988</v>
      </c>
      <c r="B4816" t="s">
        <v>53</v>
      </c>
      <c r="C4816">
        <v>15</v>
      </c>
      <c r="D4816">
        <v>2</v>
      </c>
      <c r="E4816">
        <v>1916</v>
      </c>
      <c r="F4816" s="6">
        <v>0.33333333333333331</v>
      </c>
      <c r="G4816">
        <v>-9.9309999999999992</v>
      </c>
      <c r="H4816">
        <v>44.996000000000002</v>
      </c>
      <c r="I4816" t="s">
        <v>126</v>
      </c>
      <c r="J4816" t="s">
        <v>6989</v>
      </c>
      <c r="K4816" t="s">
        <v>105</v>
      </c>
    </row>
    <row r="4817" spans="1:11" x14ac:dyDescent="0.3">
      <c r="A4817" t="s">
        <v>6990</v>
      </c>
      <c r="B4817" t="s">
        <v>53</v>
      </c>
      <c r="C4817">
        <v>12</v>
      </c>
      <c r="D4817">
        <v>5</v>
      </c>
      <c r="E4817">
        <v>1931</v>
      </c>
      <c r="F4817" s="6">
        <v>0.16666666666666666</v>
      </c>
      <c r="G4817">
        <v>-12.494</v>
      </c>
      <c r="H4817">
        <v>41.890999999999998</v>
      </c>
      <c r="I4817" t="s">
        <v>126</v>
      </c>
      <c r="J4817" t="s">
        <v>297</v>
      </c>
      <c r="K4817" t="s">
        <v>105</v>
      </c>
    </row>
    <row r="4818" spans="1:11" x14ac:dyDescent="0.3">
      <c r="A4818" t="s">
        <v>6991</v>
      </c>
      <c r="B4818" t="s">
        <v>53</v>
      </c>
      <c r="C4818">
        <v>18</v>
      </c>
      <c r="D4818">
        <v>9</v>
      </c>
      <c r="E4818">
        <v>1928</v>
      </c>
      <c r="F4818" s="6">
        <v>0.75</v>
      </c>
      <c r="G4818">
        <v>-13.361000000000001</v>
      </c>
      <c r="H4818">
        <v>38.116</v>
      </c>
      <c r="I4818" t="s">
        <v>126</v>
      </c>
      <c r="J4818" t="s">
        <v>717</v>
      </c>
      <c r="K4818" t="s">
        <v>105</v>
      </c>
    </row>
    <row r="4819" spans="1:11" x14ac:dyDescent="0.3">
      <c r="A4819" t="s">
        <v>6992</v>
      </c>
      <c r="B4819" t="s">
        <v>53</v>
      </c>
      <c r="C4819">
        <v>31</v>
      </c>
      <c r="D4819">
        <v>10</v>
      </c>
      <c r="E4819">
        <v>1948</v>
      </c>
      <c r="F4819" s="6">
        <v>0.96527777777777779</v>
      </c>
      <c r="G4819">
        <v>-13.218</v>
      </c>
      <c r="H4819">
        <v>43.715000000000003</v>
      </c>
      <c r="I4819" t="s">
        <v>126</v>
      </c>
      <c r="J4819" t="s">
        <v>6993</v>
      </c>
      <c r="K4819" t="s">
        <v>105</v>
      </c>
    </row>
    <row r="4820" spans="1:11" x14ac:dyDescent="0.3">
      <c r="A4820" t="s">
        <v>6994</v>
      </c>
      <c r="B4820" t="s">
        <v>53</v>
      </c>
      <c r="C4820">
        <v>4</v>
      </c>
      <c r="D4820">
        <v>10</v>
      </c>
      <c r="E4820">
        <v>1942</v>
      </c>
      <c r="F4820" s="6">
        <v>0.2013888888888889</v>
      </c>
      <c r="G4820">
        <v>-8.9339999999999993</v>
      </c>
      <c r="H4820">
        <v>44.406999999999996</v>
      </c>
      <c r="I4820" t="s">
        <v>190</v>
      </c>
      <c r="J4820" t="s">
        <v>247</v>
      </c>
      <c r="K4820" t="s">
        <v>105</v>
      </c>
    </row>
    <row r="4821" spans="1:11" x14ac:dyDescent="0.3">
      <c r="A4821" t="s">
        <v>6995</v>
      </c>
      <c r="B4821" t="s">
        <v>53</v>
      </c>
      <c r="C4821">
        <v>4</v>
      </c>
      <c r="D4821">
        <v>8</v>
      </c>
      <c r="E4821">
        <v>1909</v>
      </c>
      <c r="F4821" s="6">
        <v>0.77083333333333337</v>
      </c>
      <c r="G4821">
        <v>-11.882999999999999</v>
      </c>
      <c r="H4821">
        <v>44.284999999999997</v>
      </c>
      <c r="I4821" t="s">
        <v>126</v>
      </c>
      <c r="J4821" t="s">
        <v>2366</v>
      </c>
      <c r="K4821" t="s">
        <v>105</v>
      </c>
    </row>
    <row r="4822" spans="1:11" x14ac:dyDescent="0.3">
      <c r="A4822" t="s">
        <v>6996</v>
      </c>
      <c r="B4822" t="s">
        <v>53</v>
      </c>
      <c r="C4822">
        <v>1</v>
      </c>
      <c r="D4822">
        <v>4</v>
      </c>
      <c r="E4822">
        <v>1924</v>
      </c>
      <c r="F4822" s="6">
        <v>0.33333333333333331</v>
      </c>
      <c r="G4822">
        <v>-8.6460000000000008</v>
      </c>
      <c r="H4822">
        <v>44.637</v>
      </c>
      <c r="I4822" t="s">
        <v>126</v>
      </c>
      <c r="J4822" t="s">
        <v>6997</v>
      </c>
      <c r="K4822" t="s">
        <v>105</v>
      </c>
    </row>
    <row r="4823" spans="1:11" x14ac:dyDescent="0.3">
      <c r="A4823" t="s">
        <v>6998</v>
      </c>
      <c r="B4823" t="s">
        <v>53</v>
      </c>
      <c r="C4823">
        <v>7</v>
      </c>
      <c r="D4823">
        <v>3</v>
      </c>
      <c r="E4823">
        <v>1950</v>
      </c>
      <c r="F4823" s="6">
        <v>0.15972222222222221</v>
      </c>
      <c r="G4823">
        <v>74.629000000000005</v>
      </c>
      <c r="H4823">
        <v>40.015000000000001</v>
      </c>
      <c r="I4823" t="s">
        <v>144</v>
      </c>
      <c r="J4823" t="s">
        <v>6999</v>
      </c>
      <c r="K4823" t="s">
        <v>105</v>
      </c>
    </row>
    <row r="4824" spans="1:11" x14ac:dyDescent="0.3">
      <c r="A4824" t="s">
        <v>7000</v>
      </c>
      <c r="B4824" t="s">
        <v>53</v>
      </c>
      <c r="C4824">
        <v>29</v>
      </c>
      <c r="D4824">
        <v>10</v>
      </c>
      <c r="E4824">
        <v>1931</v>
      </c>
      <c r="F4824" s="6">
        <v>0.70833333333333337</v>
      </c>
      <c r="G4824">
        <v>-12.494</v>
      </c>
      <c r="H4824">
        <v>41.890999999999998</v>
      </c>
      <c r="I4824" t="s">
        <v>126</v>
      </c>
      <c r="J4824" t="s">
        <v>297</v>
      </c>
      <c r="K4824" t="s">
        <v>105</v>
      </c>
    </row>
    <row r="4825" spans="1:11" x14ac:dyDescent="0.3">
      <c r="A4825" t="s">
        <v>7001</v>
      </c>
      <c r="B4825" t="s">
        <v>53</v>
      </c>
      <c r="C4825">
        <v>24</v>
      </c>
      <c r="D4825">
        <v>12</v>
      </c>
      <c r="E4825">
        <v>1920</v>
      </c>
      <c r="F4825" s="6">
        <v>0.95833333333333337</v>
      </c>
      <c r="G4825">
        <v>-12.494</v>
      </c>
      <c r="H4825">
        <v>41.890999999999998</v>
      </c>
      <c r="I4825" t="s">
        <v>126</v>
      </c>
      <c r="J4825" t="s">
        <v>297</v>
      </c>
      <c r="K4825" t="s">
        <v>105</v>
      </c>
    </row>
    <row r="4826" spans="1:11" x14ac:dyDescent="0.3">
      <c r="A4826" t="s">
        <v>7002</v>
      </c>
      <c r="B4826" t="s">
        <v>53</v>
      </c>
      <c r="C4826">
        <v>10</v>
      </c>
      <c r="D4826">
        <v>10</v>
      </c>
      <c r="E4826">
        <v>1946</v>
      </c>
      <c r="F4826" s="6">
        <v>0.15277777777777779</v>
      </c>
      <c r="G4826">
        <v>-8.9459999999999997</v>
      </c>
      <c r="H4826">
        <v>44.57</v>
      </c>
      <c r="I4826" t="s">
        <v>126</v>
      </c>
      <c r="J4826" t="s">
        <v>7003</v>
      </c>
      <c r="K4826" t="s">
        <v>105</v>
      </c>
    </row>
    <row r="4827" spans="1:11" x14ac:dyDescent="0.3">
      <c r="A4827" t="s">
        <v>7004</v>
      </c>
      <c r="B4827" t="s">
        <v>53</v>
      </c>
      <c r="C4827">
        <v>3</v>
      </c>
      <c r="D4827">
        <v>8</v>
      </c>
      <c r="E4827">
        <v>1941</v>
      </c>
      <c r="F4827" s="6">
        <v>4.1666666666666664E-2</v>
      </c>
      <c r="G4827">
        <v>-12.494</v>
      </c>
      <c r="H4827">
        <v>41.890999999999998</v>
      </c>
      <c r="I4827" t="s">
        <v>190</v>
      </c>
      <c r="J4827" t="s">
        <v>297</v>
      </c>
      <c r="K4827" t="s">
        <v>105</v>
      </c>
    </row>
    <row r="4828" spans="1:11" x14ac:dyDescent="0.3">
      <c r="A4828" t="s">
        <v>7005</v>
      </c>
      <c r="B4828" t="s">
        <v>53</v>
      </c>
      <c r="C4828">
        <v>18</v>
      </c>
      <c r="D4828">
        <v>6</v>
      </c>
      <c r="E4828">
        <v>1918</v>
      </c>
      <c r="F4828" s="6">
        <v>0.22222222222222221</v>
      </c>
      <c r="G4828">
        <v>-12.494</v>
      </c>
      <c r="H4828">
        <v>41.890999999999998</v>
      </c>
      <c r="I4828" t="s">
        <v>190</v>
      </c>
      <c r="J4828" t="s">
        <v>297</v>
      </c>
      <c r="K4828" t="s">
        <v>105</v>
      </c>
    </row>
    <row r="4829" spans="1:11" x14ac:dyDescent="0.3">
      <c r="A4829" t="s">
        <v>7006</v>
      </c>
      <c r="B4829" t="s">
        <v>53</v>
      </c>
      <c r="C4829">
        <v>27</v>
      </c>
      <c r="D4829">
        <v>2</v>
      </c>
      <c r="E4829">
        <v>1950</v>
      </c>
      <c r="F4829" s="6">
        <v>0.59722222222222221</v>
      </c>
      <c r="G4829">
        <v>-8.92</v>
      </c>
      <c r="H4829">
        <v>45.393000000000001</v>
      </c>
      <c r="I4829" t="s">
        <v>126</v>
      </c>
      <c r="J4829" t="s">
        <v>7007</v>
      </c>
      <c r="K4829" t="s">
        <v>105</v>
      </c>
    </row>
    <row r="4830" spans="1:11" x14ac:dyDescent="0.3">
      <c r="A4830" t="s">
        <v>7008</v>
      </c>
      <c r="B4830" t="s">
        <v>53</v>
      </c>
      <c r="C4830">
        <v>23</v>
      </c>
      <c r="D4830">
        <v>11</v>
      </c>
      <c r="E4830">
        <v>1941</v>
      </c>
      <c r="F4830" s="6">
        <v>0.9375</v>
      </c>
      <c r="G4830">
        <v>-11.023</v>
      </c>
      <c r="H4830">
        <v>44.790999999999997</v>
      </c>
      <c r="I4830" t="s">
        <v>190</v>
      </c>
      <c r="J4830" t="s">
        <v>7009</v>
      </c>
      <c r="K4830" t="s">
        <v>105</v>
      </c>
    </row>
    <row r="4831" spans="1:11" x14ac:dyDescent="0.3">
      <c r="A4831" t="s">
        <v>7010</v>
      </c>
      <c r="B4831" t="s">
        <v>53</v>
      </c>
      <c r="C4831">
        <v>23</v>
      </c>
      <c r="D4831">
        <v>8</v>
      </c>
      <c r="E4831">
        <v>1921</v>
      </c>
      <c r="F4831" s="6">
        <v>1.7361111111111112E-2</v>
      </c>
      <c r="G4831">
        <v>-8.8260000000000005</v>
      </c>
      <c r="H4831">
        <v>45.817999999999998</v>
      </c>
      <c r="I4831" t="s">
        <v>126</v>
      </c>
      <c r="J4831" t="s">
        <v>1320</v>
      </c>
      <c r="K4831" t="s">
        <v>105</v>
      </c>
    </row>
    <row r="4832" spans="1:11" x14ac:dyDescent="0.3">
      <c r="A4832" t="s">
        <v>7011</v>
      </c>
      <c r="B4832" t="s">
        <v>53</v>
      </c>
      <c r="C4832">
        <v>13</v>
      </c>
      <c r="D4832">
        <v>9</v>
      </c>
      <c r="E4832">
        <v>1926</v>
      </c>
      <c r="F4832" s="6">
        <v>0.88194444444444442</v>
      </c>
      <c r="G4832">
        <v>-8.7059999999999995</v>
      </c>
      <c r="H4832">
        <v>45.683999999999997</v>
      </c>
      <c r="I4832" t="s">
        <v>126</v>
      </c>
      <c r="J4832" t="s">
        <v>7012</v>
      </c>
      <c r="K4832" t="s">
        <v>105</v>
      </c>
    </row>
    <row r="4833" spans="1:11" x14ac:dyDescent="0.3">
      <c r="A4833" t="s">
        <v>7013</v>
      </c>
      <c r="B4833" t="s">
        <v>53</v>
      </c>
      <c r="C4833">
        <v>18</v>
      </c>
      <c r="D4833">
        <v>3</v>
      </c>
      <c r="E4833">
        <v>1927</v>
      </c>
      <c r="F4833" s="6">
        <v>6.9444444444444441E-3</v>
      </c>
      <c r="G4833">
        <v>-12.494</v>
      </c>
      <c r="H4833">
        <v>41.890999999999998</v>
      </c>
      <c r="I4833" t="s">
        <v>126</v>
      </c>
      <c r="J4833" t="s">
        <v>297</v>
      </c>
      <c r="K4833" t="s">
        <v>105</v>
      </c>
    </row>
    <row r="4834" spans="1:11" x14ac:dyDescent="0.3">
      <c r="A4834" t="s">
        <v>7014</v>
      </c>
      <c r="B4834" t="s">
        <v>53</v>
      </c>
      <c r="C4834">
        <v>3</v>
      </c>
      <c r="D4834">
        <v>11</v>
      </c>
      <c r="E4834">
        <v>1944</v>
      </c>
      <c r="F4834" s="6">
        <v>0.75</v>
      </c>
      <c r="G4834">
        <v>-18</v>
      </c>
      <c r="H4834">
        <v>40.491999999999997</v>
      </c>
      <c r="I4834" t="s">
        <v>126</v>
      </c>
      <c r="J4834" t="s">
        <v>1073</v>
      </c>
      <c r="K4834" t="s">
        <v>105</v>
      </c>
    </row>
    <row r="4835" spans="1:11" x14ac:dyDescent="0.3">
      <c r="A4835" t="s">
        <v>7015</v>
      </c>
      <c r="B4835" t="s">
        <v>53</v>
      </c>
      <c r="C4835">
        <v>13</v>
      </c>
      <c r="D4835">
        <v>6</v>
      </c>
      <c r="E4835">
        <v>1905</v>
      </c>
      <c r="F4835" s="6">
        <v>0.95833333333333337</v>
      </c>
      <c r="G4835">
        <v>-9.1880000000000006</v>
      </c>
      <c r="H4835">
        <v>45.463999999999999</v>
      </c>
      <c r="I4835" t="s">
        <v>126</v>
      </c>
      <c r="J4835" t="s">
        <v>286</v>
      </c>
      <c r="K4835" t="s">
        <v>105</v>
      </c>
    </row>
    <row r="4836" spans="1:11" x14ac:dyDescent="0.3">
      <c r="A4836" t="s">
        <v>7016</v>
      </c>
      <c r="B4836" t="s">
        <v>53</v>
      </c>
      <c r="C4836">
        <v>1</v>
      </c>
      <c r="D4836">
        <v>5</v>
      </c>
      <c r="E4836">
        <v>1932</v>
      </c>
      <c r="F4836" s="6">
        <v>0.39930555555555558</v>
      </c>
      <c r="G4836">
        <v>-8.9250000000000007</v>
      </c>
      <c r="H4836">
        <v>45.198</v>
      </c>
      <c r="I4836" t="s">
        <v>126</v>
      </c>
      <c r="J4836" t="s">
        <v>7017</v>
      </c>
      <c r="K4836" t="s">
        <v>105</v>
      </c>
    </row>
    <row r="4837" spans="1:11" x14ac:dyDescent="0.3">
      <c r="A4837" t="s">
        <v>7018</v>
      </c>
      <c r="B4837" t="s">
        <v>53</v>
      </c>
      <c r="C4837">
        <v>28</v>
      </c>
      <c r="D4837">
        <v>4</v>
      </c>
      <c r="E4837">
        <v>1919</v>
      </c>
      <c r="F4837" s="6">
        <v>0.51944444444444449</v>
      </c>
      <c r="G4837">
        <v>-11.257</v>
      </c>
      <c r="H4837">
        <v>43.768999999999998</v>
      </c>
      <c r="I4837" t="s">
        <v>190</v>
      </c>
      <c r="J4837" t="s">
        <v>735</v>
      </c>
      <c r="K4837" t="s">
        <v>105</v>
      </c>
    </row>
    <row r="4838" spans="1:11" x14ac:dyDescent="0.3">
      <c r="A4838" t="s">
        <v>7019</v>
      </c>
      <c r="B4838" t="s">
        <v>53</v>
      </c>
      <c r="C4838">
        <v>28</v>
      </c>
      <c r="D4838">
        <v>1</v>
      </c>
      <c r="E4838">
        <v>1930</v>
      </c>
      <c r="F4838" s="6">
        <v>0.14583333333333334</v>
      </c>
      <c r="G4838">
        <v>-12.753</v>
      </c>
      <c r="H4838">
        <v>41.834000000000003</v>
      </c>
      <c r="I4838" t="s">
        <v>126</v>
      </c>
      <c r="J4838" t="s">
        <v>7020</v>
      </c>
      <c r="K4838" t="s">
        <v>105</v>
      </c>
    </row>
    <row r="4839" spans="1:11" x14ac:dyDescent="0.3">
      <c r="A4839" t="s">
        <v>7021</v>
      </c>
      <c r="B4839" t="s">
        <v>53</v>
      </c>
      <c r="C4839">
        <v>12</v>
      </c>
      <c r="D4839">
        <v>2</v>
      </c>
      <c r="E4839">
        <v>1923</v>
      </c>
      <c r="F4839" s="6">
        <v>0.5</v>
      </c>
      <c r="G4839">
        <v>-11.257</v>
      </c>
      <c r="H4839">
        <v>43.768999999999998</v>
      </c>
      <c r="I4839" t="s">
        <v>126</v>
      </c>
      <c r="J4839" t="s">
        <v>735</v>
      </c>
      <c r="K4839" t="s">
        <v>105</v>
      </c>
    </row>
    <row r="4840" spans="1:11" x14ac:dyDescent="0.3">
      <c r="A4840" t="s">
        <v>7022</v>
      </c>
      <c r="B4840" t="s">
        <v>53</v>
      </c>
      <c r="C4840">
        <v>18</v>
      </c>
      <c r="D4840">
        <v>12</v>
      </c>
      <c r="E4840">
        <v>1931</v>
      </c>
      <c r="F4840" s="6">
        <v>0.14583333333333334</v>
      </c>
      <c r="G4840">
        <v>-2.351</v>
      </c>
      <c r="H4840">
        <v>48.856999999999999</v>
      </c>
      <c r="I4840" t="s">
        <v>108</v>
      </c>
      <c r="J4840" t="s">
        <v>155</v>
      </c>
      <c r="K4840" t="s">
        <v>105</v>
      </c>
    </row>
    <row r="4841" spans="1:11" x14ac:dyDescent="0.3">
      <c r="A4841" t="s">
        <v>7023</v>
      </c>
      <c r="B4841" t="s">
        <v>53</v>
      </c>
      <c r="C4841">
        <v>13</v>
      </c>
      <c r="D4841">
        <v>2</v>
      </c>
      <c r="E4841">
        <v>1811</v>
      </c>
      <c r="F4841" s="6">
        <v>0.5</v>
      </c>
      <c r="G4841">
        <v>-2.13</v>
      </c>
      <c r="H4841">
        <v>48.802</v>
      </c>
      <c r="I4841" t="s">
        <v>150</v>
      </c>
      <c r="J4841" t="s">
        <v>337</v>
      </c>
      <c r="K4841" t="s">
        <v>105</v>
      </c>
    </row>
    <row r="4842" spans="1:11" x14ac:dyDescent="0.3">
      <c r="A4842" t="s">
        <v>7024</v>
      </c>
      <c r="B4842" t="s">
        <v>53</v>
      </c>
      <c r="C4842">
        <v>9</v>
      </c>
      <c r="D4842">
        <v>4</v>
      </c>
      <c r="E4842">
        <v>1816</v>
      </c>
      <c r="F4842" s="6">
        <v>0.58333333333333337</v>
      </c>
      <c r="G4842">
        <v>-5.3739999999999997</v>
      </c>
      <c r="H4842">
        <v>43.295000000000002</v>
      </c>
      <c r="I4842" t="s">
        <v>150</v>
      </c>
      <c r="J4842" t="s">
        <v>267</v>
      </c>
      <c r="K4842" t="s">
        <v>105</v>
      </c>
    </row>
    <row r="4843" spans="1:11" x14ac:dyDescent="0.3">
      <c r="A4843" t="s">
        <v>7025</v>
      </c>
      <c r="B4843" t="s">
        <v>53</v>
      </c>
      <c r="C4843">
        <v>29</v>
      </c>
      <c r="D4843">
        <v>10</v>
      </c>
      <c r="E4843">
        <v>1823</v>
      </c>
      <c r="F4843" s="6">
        <v>0.375</v>
      </c>
      <c r="G4843">
        <v>-1.7</v>
      </c>
      <c r="H4843">
        <v>48.4</v>
      </c>
      <c r="I4843" t="s">
        <v>150</v>
      </c>
      <c r="J4843" t="s">
        <v>7026</v>
      </c>
      <c r="K4843" t="s">
        <v>105</v>
      </c>
    </row>
    <row r="4844" spans="1:11" x14ac:dyDescent="0.3">
      <c r="A4844" t="s">
        <v>7027</v>
      </c>
      <c r="B4844" t="s">
        <v>53</v>
      </c>
      <c r="C4844">
        <v>25</v>
      </c>
      <c r="D4844">
        <v>7</v>
      </c>
      <c r="E4844">
        <v>1944</v>
      </c>
      <c r="F4844" s="6">
        <v>0.66666666666666663</v>
      </c>
      <c r="G4844">
        <v>0.32500000000000001</v>
      </c>
      <c r="H4844">
        <v>45.692999999999998</v>
      </c>
      <c r="I4844" t="s">
        <v>190</v>
      </c>
      <c r="J4844" t="s">
        <v>7028</v>
      </c>
      <c r="K4844" t="s">
        <v>105</v>
      </c>
    </row>
    <row r="4845" spans="1:11" x14ac:dyDescent="0.3">
      <c r="A4845" t="s">
        <v>7029</v>
      </c>
      <c r="B4845" t="s">
        <v>53</v>
      </c>
      <c r="C4845">
        <v>7</v>
      </c>
      <c r="D4845">
        <v>9</v>
      </c>
      <c r="E4845">
        <v>1927</v>
      </c>
      <c r="F4845" s="6">
        <v>3.125E-2</v>
      </c>
      <c r="G4845">
        <v>-2.351</v>
      </c>
      <c r="H4845">
        <v>48.856999999999999</v>
      </c>
      <c r="I4845" t="s">
        <v>126</v>
      </c>
      <c r="J4845" t="s">
        <v>155</v>
      </c>
      <c r="K4845" t="s">
        <v>105</v>
      </c>
    </row>
    <row r="4846" spans="1:11" x14ac:dyDescent="0.3">
      <c r="A4846" t="s">
        <v>7030</v>
      </c>
      <c r="B4846" t="s">
        <v>53</v>
      </c>
      <c r="C4846">
        <v>3</v>
      </c>
      <c r="D4846">
        <v>1</v>
      </c>
      <c r="E4846">
        <v>1891</v>
      </c>
      <c r="F4846" s="6">
        <v>0.5</v>
      </c>
      <c r="G4846">
        <v>-2.89</v>
      </c>
      <c r="H4846">
        <v>49.234000000000002</v>
      </c>
      <c r="I4846" t="s">
        <v>150</v>
      </c>
      <c r="J4846" t="s">
        <v>7031</v>
      </c>
      <c r="K4846" t="s">
        <v>105</v>
      </c>
    </row>
    <row r="4847" spans="1:11" x14ac:dyDescent="0.3">
      <c r="A4847" t="s">
        <v>7032</v>
      </c>
      <c r="B4847" t="s">
        <v>53</v>
      </c>
      <c r="C4847">
        <v>2</v>
      </c>
      <c r="D4847">
        <v>5</v>
      </c>
      <c r="E4847">
        <v>1881</v>
      </c>
      <c r="F4847" s="6">
        <v>0.45833333333333331</v>
      </c>
      <c r="G4847">
        <v>-5.3739999999999997</v>
      </c>
      <c r="H4847">
        <v>43.295000000000002</v>
      </c>
      <c r="I4847" t="s">
        <v>150</v>
      </c>
      <c r="J4847" t="s">
        <v>267</v>
      </c>
      <c r="K4847" t="s">
        <v>105</v>
      </c>
    </row>
    <row r="4848" spans="1:11" x14ac:dyDescent="0.3">
      <c r="A4848" t="s">
        <v>7033</v>
      </c>
      <c r="B4848" t="s">
        <v>53</v>
      </c>
      <c r="C4848">
        <v>26</v>
      </c>
      <c r="D4848">
        <v>2</v>
      </c>
      <c r="E4848">
        <v>1952</v>
      </c>
      <c r="F4848" s="6">
        <v>0.77083333333333337</v>
      </c>
      <c r="G4848">
        <v>-11.096</v>
      </c>
      <c r="H4848">
        <v>43.88</v>
      </c>
      <c r="I4848" t="s">
        <v>126</v>
      </c>
      <c r="J4848" t="s">
        <v>4509</v>
      </c>
      <c r="K4848" t="s">
        <v>105</v>
      </c>
    </row>
    <row r="4849" spans="1:11" x14ac:dyDescent="0.3">
      <c r="A4849" t="s">
        <v>7034</v>
      </c>
      <c r="B4849" t="s">
        <v>53</v>
      </c>
      <c r="C4849">
        <v>19</v>
      </c>
      <c r="D4849">
        <v>11</v>
      </c>
      <c r="E4849">
        <v>1811</v>
      </c>
      <c r="F4849" s="6">
        <v>0.5</v>
      </c>
      <c r="G4849">
        <v>-3.4969999999999999</v>
      </c>
      <c r="H4849">
        <v>50.186</v>
      </c>
      <c r="I4849" t="s">
        <v>150</v>
      </c>
      <c r="J4849" t="s">
        <v>7035</v>
      </c>
      <c r="K4849" t="s">
        <v>105</v>
      </c>
    </row>
    <row r="4850" spans="1:11" x14ac:dyDescent="0.3">
      <c r="A4850" t="s">
        <v>7036</v>
      </c>
      <c r="B4850" t="s">
        <v>53</v>
      </c>
      <c r="C4850">
        <v>19</v>
      </c>
      <c r="D4850">
        <v>11</v>
      </c>
      <c r="E4850">
        <v>1925</v>
      </c>
      <c r="F4850" s="6">
        <v>0.3888888888888889</v>
      </c>
      <c r="G4850">
        <v>0.64600000000000002</v>
      </c>
      <c r="H4850">
        <v>47.127000000000002</v>
      </c>
      <c r="I4850" t="s">
        <v>108</v>
      </c>
      <c r="J4850" t="s">
        <v>7037</v>
      </c>
      <c r="K4850" t="s">
        <v>105</v>
      </c>
    </row>
    <row r="4851" spans="1:11" x14ac:dyDescent="0.3">
      <c r="A4851" t="s">
        <v>7038</v>
      </c>
      <c r="B4851" t="s">
        <v>53</v>
      </c>
      <c r="C4851">
        <v>27</v>
      </c>
      <c r="D4851">
        <v>3</v>
      </c>
      <c r="E4851">
        <v>1927</v>
      </c>
      <c r="F4851" s="6">
        <v>0.625</v>
      </c>
      <c r="G4851">
        <v>-2.351</v>
      </c>
      <c r="H4851">
        <v>48.856999999999999</v>
      </c>
      <c r="I4851" t="s">
        <v>108</v>
      </c>
      <c r="J4851" t="s">
        <v>155</v>
      </c>
      <c r="K4851" t="s">
        <v>105</v>
      </c>
    </row>
    <row r="4852" spans="1:11" x14ac:dyDescent="0.3">
      <c r="A4852" t="s">
        <v>7039</v>
      </c>
      <c r="B4852" t="s">
        <v>53</v>
      </c>
      <c r="C4852">
        <v>17</v>
      </c>
      <c r="D4852">
        <v>12</v>
      </c>
      <c r="E4852">
        <v>1861</v>
      </c>
      <c r="F4852" s="6">
        <v>0.1875</v>
      </c>
      <c r="G4852">
        <v>-6.734</v>
      </c>
      <c r="H4852">
        <v>48.448999999999998</v>
      </c>
      <c r="I4852" t="s">
        <v>150</v>
      </c>
      <c r="J4852" t="s">
        <v>7040</v>
      </c>
      <c r="K4852" t="s">
        <v>105</v>
      </c>
    </row>
    <row r="4853" spans="1:11" x14ac:dyDescent="0.3">
      <c r="A4853" t="s">
        <v>7041</v>
      </c>
      <c r="B4853" t="s">
        <v>53</v>
      </c>
      <c r="C4853">
        <v>7</v>
      </c>
      <c r="D4853">
        <v>5</v>
      </c>
      <c r="E4853">
        <v>1922</v>
      </c>
      <c r="F4853" s="6">
        <v>0.91666666666666663</v>
      </c>
      <c r="G4853">
        <v>-7.4029999999999996</v>
      </c>
      <c r="H4853">
        <v>48.37</v>
      </c>
      <c r="I4853" t="s">
        <v>126</v>
      </c>
      <c r="J4853" t="s">
        <v>7042</v>
      </c>
      <c r="K4853" t="s">
        <v>105</v>
      </c>
    </row>
    <row r="4854" spans="1:11" x14ac:dyDescent="0.3">
      <c r="A4854" t="s">
        <v>7043</v>
      </c>
      <c r="B4854" t="s">
        <v>53</v>
      </c>
      <c r="C4854">
        <v>1</v>
      </c>
      <c r="D4854">
        <v>4</v>
      </c>
      <c r="E4854">
        <v>1932</v>
      </c>
      <c r="F4854" s="6">
        <v>0.875</v>
      </c>
      <c r="G4854">
        <v>0.42</v>
      </c>
      <c r="H4854">
        <v>43.085999999999999</v>
      </c>
      <c r="I4854" t="s">
        <v>108</v>
      </c>
      <c r="J4854" t="s">
        <v>7044</v>
      </c>
      <c r="K4854" t="s">
        <v>105</v>
      </c>
    </row>
    <row r="4855" spans="1:11" x14ac:dyDescent="0.3">
      <c r="A4855" t="s">
        <v>7045</v>
      </c>
      <c r="B4855" t="s">
        <v>53</v>
      </c>
      <c r="C4855">
        <v>6</v>
      </c>
      <c r="D4855">
        <v>1</v>
      </c>
      <c r="E4855">
        <v>1814</v>
      </c>
      <c r="F4855" s="6">
        <v>0.33333333333333331</v>
      </c>
      <c r="G4855">
        <v>-4.8789999999999996</v>
      </c>
      <c r="H4855">
        <v>45.524000000000001</v>
      </c>
      <c r="I4855" t="s">
        <v>150</v>
      </c>
      <c r="J4855" t="s">
        <v>7046</v>
      </c>
      <c r="K4855" t="s">
        <v>105</v>
      </c>
    </row>
    <row r="4856" spans="1:11" x14ac:dyDescent="0.3">
      <c r="A4856" t="s">
        <v>7047</v>
      </c>
      <c r="B4856" t="s">
        <v>53</v>
      </c>
      <c r="C4856">
        <v>21</v>
      </c>
      <c r="D4856">
        <v>11</v>
      </c>
      <c r="E4856">
        <v>1877</v>
      </c>
      <c r="F4856" s="6">
        <v>0.9375</v>
      </c>
      <c r="G4856">
        <v>0.32500000000000001</v>
      </c>
      <c r="H4856">
        <v>45.692999999999998</v>
      </c>
      <c r="I4856" t="s">
        <v>150</v>
      </c>
      <c r="J4856" t="s">
        <v>7028</v>
      </c>
      <c r="K4856" t="s">
        <v>105</v>
      </c>
    </row>
    <row r="4857" spans="1:11" x14ac:dyDescent="0.3">
      <c r="A4857" t="s">
        <v>7048</v>
      </c>
      <c r="B4857" t="s">
        <v>53</v>
      </c>
      <c r="C4857">
        <v>1</v>
      </c>
      <c r="D4857">
        <v>7</v>
      </c>
      <c r="E4857">
        <v>1899</v>
      </c>
      <c r="F4857" s="6">
        <v>0.66666666666666663</v>
      </c>
      <c r="G4857">
        <v>-2.351</v>
      </c>
      <c r="H4857">
        <v>48.856999999999999</v>
      </c>
      <c r="I4857" t="s">
        <v>150</v>
      </c>
      <c r="J4857" t="s">
        <v>155</v>
      </c>
      <c r="K4857" t="s">
        <v>105</v>
      </c>
    </row>
    <row r="4858" spans="1:11" x14ac:dyDescent="0.3">
      <c r="A4858" t="s">
        <v>7049</v>
      </c>
      <c r="B4858" t="s">
        <v>53</v>
      </c>
      <c r="C4858">
        <v>5</v>
      </c>
      <c r="D4858">
        <v>10</v>
      </c>
      <c r="E4858">
        <v>1830</v>
      </c>
      <c r="F4858" s="6">
        <v>0.375</v>
      </c>
      <c r="G4858">
        <v>-2.8879999999999999</v>
      </c>
      <c r="H4858">
        <v>50.584000000000003</v>
      </c>
      <c r="I4858" t="s">
        <v>150</v>
      </c>
      <c r="J4858" t="s">
        <v>7050</v>
      </c>
      <c r="K4858" t="s">
        <v>105</v>
      </c>
    </row>
    <row r="4859" spans="1:11" x14ac:dyDescent="0.3">
      <c r="A4859" t="s">
        <v>7051</v>
      </c>
      <c r="B4859" t="s">
        <v>53</v>
      </c>
      <c r="C4859">
        <v>1</v>
      </c>
      <c r="D4859">
        <v>7</v>
      </c>
      <c r="E4859">
        <v>1926</v>
      </c>
      <c r="F4859" s="6">
        <v>0.125</v>
      </c>
      <c r="G4859">
        <v>1.5609999999999999</v>
      </c>
      <c r="H4859">
        <v>43.481999999999999</v>
      </c>
      <c r="I4859" t="s">
        <v>126</v>
      </c>
      <c r="J4859" t="s">
        <v>7052</v>
      </c>
      <c r="K4859" t="s">
        <v>105</v>
      </c>
    </row>
    <row r="4860" spans="1:11" x14ac:dyDescent="0.3">
      <c r="A4860" t="s">
        <v>7053</v>
      </c>
      <c r="B4860" t="s">
        <v>53</v>
      </c>
      <c r="C4860">
        <v>5</v>
      </c>
      <c r="D4860">
        <v>3</v>
      </c>
      <c r="E4860">
        <v>1923</v>
      </c>
      <c r="F4860" s="6">
        <v>0.625</v>
      </c>
      <c r="G4860">
        <v>-104.98099999999999</v>
      </c>
      <c r="H4860">
        <v>22.827999999999999</v>
      </c>
      <c r="I4860" t="s">
        <v>1146</v>
      </c>
      <c r="J4860" t="s">
        <v>7054</v>
      </c>
      <c r="K4860" t="s">
        <v>105</v>
      </c>
    </row>
    <row r="4861" spans="1:11" x14ac:dyDescent="0.3">
      <c r="A4861" t="s">
        <v>7055</v>
      </c>
      <c r="B4861" t="s">
        <v>168</v>
      </c>
      <c r="C4861">
        <v>30</v>
      </c>
      <c r="D4861">
        <v>7</v>
      </c>
      <c r="E4861">
        <v>1947</v>
      </c>
      <c r="F4861" s="6">
        <v>0.1423611111111111</v>
      </c>
      <c r="G4861">
        <v>-2.351</v>
      </c>
      <c r="H4861">
        <v>48.856999999999999</v>
      </c>
      <c r="I4861" t="s">
        <v>126</v>
      </c>
      <c r="J4861" t="s">
        <v>155</v>
      </c>
      <c r="K4861" t="s">
        <v>105</v>
      </c>
    </row>
    <row r="4862" spans="1:11" x14ac:dyDescent="0.3">
      <c r="A4862" t="s">
        <v>7056</v>
      </c>
      <c r="B4862" t="s">
        <v>53</v>
      </c>
      <c r="C4862">
        <v>24</v>
      </c>
      <c r="D4862">
        <v>7</v>
      </c>
      <c r="E4862">
        <v>1969</v>
      </c>
      <c r="F4862" s="6">
        <v>8.3333333333333329E-2</v>
      </c>
      <c r="G4862">
        <v>-7.3999999999999996E-2</v>
      </c>
      <c r="H4862">
        <v>43.232999999999997</v>
      </c>
      <c r="I4862" t="s">
        <v>126</v>
      </c>
      <c r="J4862" t="s">
        <v>1289</v>
      </c>
      <c r="K4862" t="s">
        <v>105</v>
      </c>
    </row>
    <row r="4863" spans="1:11" x14ac:dyDescent="0.3">
      <c r="A4863" t="s">
        <v>7057</v>
      </c>
      <c r="B4863" t="s">
        <v>53</v>
      </c>
      <c r="C4863">
        <v>12</v>
      </c>
      <c r="D4863">
        <v>10</v>
      </c>
      <c r="E4863">
        <v>1941</v>
      </c>
      <c r="F4863" s="6">
        <v>0.1875</v>
      </c>
      <c r="G4863">
        <v>-2.351</v>
      </c>
      <c r="H4863">
        <v>48.856999999999999</v>
      </c>
      <c r="I4863" t="s">
        <v>190</v>
      </c>
      <c r="J4863" t="s">
        <v>155</v>
      </c>
      <c r="K4863" t="s">
        <v>105</v>
      </c>
    </row>
    <row r="4864" spans="1:11" x14ac:dyDescent="0.3">
      <c r="A4864" t="s">
        <v>7058</v>
      </c>
      <c r="B4864" t="s">
        <v>53</v>
      </c>
      <c r="C4864">
        <v>13</v>
      </c>
      <c r="D4864">
        <v>3</v>
      </c>
      <c r="E4864">
        <v>1922</v>
      </c>
      <c r="F4864" s="6">
        <v>0.95833333333333337</v>
      </c>
      <c r="G4864">
        <v>85.96</v>
      </c>
      <c r="H4864">
        <v>37.896000000000001</v>
      </c>
      <c r="I4864" t="s">
        <v>144</v>
      </c>
      <c r="J4864" t="s">
        <v>7059</v>
      </c>
      <c r="K4864" t="s">
        <v>105</v>
      </c>
    </row>
    <row r="4865" spans="1:11" x14ac:dyDescent="0.3">
      <c r="A4865" t="s">
        <v>7060</v>
      </c>
      <c r="B4865" t="s">
        <v>53</v>
      </c>
      <c r="C4865">
        <v>6</v>
      </c>
      <c r="D4865">
        <v>4</v>
      </c>
      <c r="E4865">
        <v>1965</v>
      </c>
      <c r="F4865" s="6">
        <v>0.43680555555555556</v>
      </c>
      <c r="G4865">
        <v>71.058999999999997</v>
      </c>
      <c r="H4865">
        <v>42.359000000000002</v>
      </c>
      <c r="I4865" t="s">
        <v>144</v>
      </c>
      <c r="J4865" t="s">
        <v>176</v>
      </c>
      <c r="K4865" t="s">
        <v>105</v>
      </c>
    </row>
    <row r="4866" spans="1:11" x14ac:dyDescent="0.3">
      <c r="A4866" t="s">
        <v>7061</v>
      </c>
      <c r="B4866" t="s">
        <v>53</v>
      </c>
      <c r="C4866">
        <v>14</v>
      </c>
      <c r="D4866">
        <v>3</v>
      </c>
      <c r="E4866">
        <v>1928</v>
      </c>
      <c r="F4866" s="6">
        <v>0.8125</v>
      </c>
      <c r="G4866">
        <v>87.35</v>
      </c>
      <c r="H4866">
        <v>41.601999999999997</v>
      </c>
      <c r="I4866" t="s">
        <v>104</v>
      </c>
      <c r="J4866" t="s">
        <v>5135</v>
      </c>
      <c r="K4866" t="s">
        <v>105</v>
      </c>
    </row>
    <row r="4867" spans="1:11" x14ac:dyDescent="0.3">
      <c r="A4867" t="s">
        <v>7062</v>
      </c>
      <c r="B4867" t="s">
        <v>53</v>
      </c>
      <c r="C4867">
        <v>21</v>
      </c>
      <c r="D4867">
        <v>3</v>
      </c>
      <c r="E4867">
        <v>1933</v>
      </c>
      <c r="F4867" s="6">
        <v>0.97222222222222221</v>
      </c>
      <c r="G4867">
        <v>88.963999999999999</v>
      </c>
      <c r="H4867">
        <v>40.148000000000003</v>
      </c>
      <c r="I4867" t="s">
        <v>104</v>
      </c>
      <c r="J4867" t="s">
        <v>7063</v>
      </c>
      <c r="K4867" t="s">
        <v>105</v>
      </c>
    </row>
    <row r="4868" spans="1:11" x14ac:dyDescent="0.3">
      <c r="A4868" t="s">
        <v>7064</v>
      </c>
      <c r="B4868" t="s">
        <v>53</v>
      </c>
      <c r="C4868">
        <v>18</v>
      </c>
      <c r="D4868">
        <v>5</v>
      </c>
      <c r="E4868">
        <v>1897</v>
      </c>
      <c r="F4868" s="6">
        <v>8.3333333333333329E-2</v>
      </c>
      <c r="G4868">
        <v>-13.260999999999999</v>
      </c>
      <c r="H4868">
        <v>37.704000000000001</v>
      </c>
      <c r="I4868" t="s">
        <v>126</v>
      </c>
      <c r="J4868" t="s">
        <v>7065</v>
      </c>
      <c r="K4868" t="s">
        <v>105</v>
      </c>
    </row>
    <row r="4869" spans="1:11" x14ac:dyDescent="0.3">
      <c r="A4869" t="s">
        <v>7066</v>
      </c>
      <c r="B4869" t="s">
        <v>53</v>
      </c>
      <c r="C4869">
        <v>20</v>
      </c>
      <c r="D4869">
        <v>3</v>
      </c>
      <c r="E4869">
        <v>1934</v>
      </c>
      <c r="F4869" s="6">
        <v>0.73888888888888893</v>
      </c>
      <c r="G4869">
        <v>-118.24299999999999</v>
      </c>
      <c r="H4869">
        <v>34.052</v>
      </c>
      <c r="I4869" t="s">
        <v>137</v>
      </c>
      <c r="J4869" t="s">
        <v>536</v>
      </c>
      <c r="K4869" t="s">
        <v>105</v>
      </c>
    </row>
    <row r="4870" spans="1:11" x14ac:dyDescent="0.3">
      <c r="A4870" t="s">
        <v>7067</v>
      </c>
      <c r="B4870" t="s">
        <v>53</v>
      </c>
      <c r="C4870">
        <v>10</v>
      </c>
      <c r="D4870">
        <v>6</v>
      </c>
      <c r="E4870">
        <v>1899</v>
      </c>
      <c r="F4870" s="6">
        <v>0.25</v>
      </c>
      <c r="G4870">
        <v>-13.121</v>
      </c>
      <c r="H4870">
        <v>38.045000000000002</v>
      </c>
      <c r="I4870" t="s">
        <v>126</v>
      </c>
      <c r="J4870" t="s">
        <v>7068</v>
      </c>
      <c r="K4870" t="s">
        <v>105</v>
      </c>
    </row>
    <row r="4871" spans="1:11" x14ac:dyDescent="0.3">
      <c r="A4871" t="s">
        <v>7069</v>
      </c>
      <c r="B4871" t="s">
        <v>53</v>
      </c>
      <c r="C4871">
        <v>13</v>
      </c>
      <c r="D4871">
        <v>4</v>
      </c>
      <c r="E4871">
        <v>1949</v>
      </c>
      <c r="F4871" s="6">
        <v>0.97916666666666663</v>
      </c>
      <c r="G4871">
        <v>3.1880000000000002</v>
      </c>
      <c r="H4871">
        <v>55.95</v>
      </c>
      <c r="I4871" t="s">
        <v>126</v>
      </c>
      <c r="J4871" t="s">
        <v>127</v>
      </c>
      <c r="K4871" t="s">
        <v>105</v>
      </c>
    </row>
    <row r="4872" spans="1:11" x14ac:dyDescent="0.3">
      <c r="A4872" t="s">
        <v>7070</v>
      </c>
      <c r="B4872" t="s">
        <v>53</v>
      </c>
      <c r="C4872">
        <v>2</v>
      </c>
      <c r="D4872">
        <v>9</v>
      </c>
      <c r="E4872">
        <v>1919</v>
      </c>
      <c r="F4872" s="6">
        <v>0.29166666666666669</v>
      </c>
      <c r="G4872">
        <v>93.263999999999996</v>
      </c>
      <c r="H4872">
        <v>44.976999999999997</v>
      </c>
      <c r="I4872" t="s">
        <v>144</v>
      </c>
      <c r="J4872" t="s">
        <v>1680</v>
      </c>
      <c r="K4872" t="s">
        <v>105</v>
      </c>
    </row>
    <row r="4873" spans="1:11" x14ac:dyDescent="0.3">
      <c r="A4873" t="s">
        <v>7071</v>
      </c>
      <c r="B4873" t="s">
        <v>53</v>
      </c>
      <c r="C4873">
        <v>23</v>
      </c>
      <c r="D4873">
        <v>9</v>
      </c>
      <c r="E4873">
        <v>1928</v>
      </c>
      <c r="F4873" s="6">
        <v>9.375E-2</v>
      </c>
      <c r="G4873">
        <v>84.513999999999996</v>
      </c>
      <c r="H4873">
        <v>39.103999999999999</v>
      </c>
      <c r="I4873" t="s">
        <v>106</v>
      </c>
      <c r="J4873" t="s">
        <v>140</v>
      </c>
      <c r="K4873" t="s">
        <v>105</v>
      </c>
    </row>
    <row r="4874" spans="1:11" x14ac:dyDescent="0.3">
      <c r="A4874" t="s">
        <v>7072</v>
      </c>
      <c r="B4874" t="s">
        <v>53</v>
      </c>
      <c r="C4874">
        <v>15</v>
      </c>
      <c r="D4874">
        <v>6</v>
      </c>
      <c r="E4874">
        <v>1990</v>
      </c>
      <c r="F4874" s="6">
        <v>0.91597222222222219</v>
      </c>
      <c r="G4874">
        <v>71.058999999999997</v>
      </c>
      <c r="H4874">
        <v>42.359000000000002</v>
      </c>
      <c r="I4874" t="s">
        <v>106</v>
      </c>
      <c r="J4874" t="s">
        <v>176</v>
      </c>
      <c r="K4874" t="s">
        <v>105</v>
      </c>
    </row>
    <row r="4875" spans="1:11" x14ac:dyDescent="0.3">
      <c r="A4875" t="s">
        <v>7073</v>
      </c>
      <c r="B4875" t="s">
        <v>53</v>
      </c>
      <c r="C4875">
        <v>13</v>
      </c>
      <c r="D4875">
        <v>1</v>
      </c>
      <c r="E4875">
        <v>1933</v>
      </c>
      <c r="F4875" s="6">
        <v>0.59027777777777779</v>
      </c>
      <c r="G4875">
        <v>83.536000000000001</v>
      </c>
      <c r="H4875">
        <v>41.655000000000001</v>
      </c>
      <c r="I4875" t="s">
        <v>144</v>
      </c>
      <c r="J4875" t="s">
        <v>2019</v>
      </c>
      <c r="K4875" t="s">
        <v>105</v>
      </c>
    </row>
    <row r="4876" spans="1:11" x14ac:dyDescent="0.3">
      <c r="A4876" t="s">
        <v>7074</v>
      </c>
      <c r="B4876" t="s">
        <v>53</v>
      </c>
      <c r="C4876">
        <v>22</v>
      </c>
      <c r="D4876">
        <v>5</v>
      </c>
      <c r="E4876">
        <v>1979</v>
      </c>
      <c r="F4876" s="6">
        <v>0.95833333333333337</v>
      </c>
      <c r="G4876">
        <v>-6.6470000000000002</v>
      </c>
      <c r="H4876">
        <v>49.753999999999998</v>
      </c>
      <c r="I4876" t="s">
        <v>126</v>
      </c>
      <c r="J4876" t="s">
        <v>7075</v>
      </c>
      <c r="K4876" t="s">
        <v>105</v>
      </c>
    </row>
    <row r="4877" spans="1:11" x14ac:dyDescent="0.3">
      <c r="A4877" t="s">
        <v>7076</v>
      </c>
      <c r="B4877" t="s">
        <v>53</v>
      </c>
      <c r="C4877">
        <v>16</v>
      </c>
      <c r="D4877">
        <v>8</v>
      </c>
      <c r="E4877">
        <v>1930</v>
      </c>
      <c r="F4877" s="6">
        <v>9.0277777777777776E-2</v>
      </c>
      <c r="G4877">
        <v>-118.492</v>
      </c>
      <c r="H4877">
        <v>34.011000000000003</v>
      </c>
      <c r="I4877" t="s">
        <v>137</v>
      </c>
      <c r="J4877" t="s">
        <v>206</v>
      </c>
      <c r="K4877" t="s">
        <v>105</v>
      </c>
    </row>
    <row r="4878" spans="1:11" x14ac:dyDescent="0.3">
      <c r="A4878" t="s">
        <v>7077</v>
      </c>
      <c r="B4878" t="s">
        <v>53</v>
      </c>
      <c r="C4878">
        <v>18</v>
      </c>
      <c r="D4878">
        <v>1</v>
      </c>
      <c r="E4878">
        <v>1865</v>
      </c>
      <c r="F4878" s="6">
        <v>0.875</v>
      </c>
      <c r="G4878">
        <v>-8.6519999999999992</v>
      </c>
      <c r="H4878">
        <v>50.531999999999996</v>
      </c>
      <c r="I4878" t="s">
        <v>208</v>
      </c>
      <c r="J4878" t="s">
        <v>7078</v>
      </c>
      <c r="K4878" t="s">
        <v>105</v>
      </c>
    </row>
    <row r="4879" spans="1:11" x14ac:dyDescent="0.3">
      <c r="A4879" t="s">
        <v>7079</v>
      </c>
      <c r="B4879" t="s">
        <v>53</v>
      </c>
      <c r="C4879">
        <v>5</v>
      </c>
      <c r="D4879">
        <v>4</v>
      </c>
      <c r="E4879">
        <v>1933</v>
      </c>
      <c r="F4879" s="6">
        <v>0.92708333333333337</v>
      </c>
      <c r="G4879">
        <v>79.995000000000005</v>
      </c>
      <c r="H4879">
        <v>40.442</v>
      </c>
      <c r="I4879" t="s">
        <v>144</v>
      </c>
      <c r="J4879" t="s">
        <v>5423</v>
      </c>
      <c r="K4879" t="s">
        <v>105</v>
      </c>
    </row>
    <row r="4880" spans="1:11" x14ac:dyDescent="0.3">
      <c r="A4880" t="s">
        <v>7080</v>
      </c>
      <c r="B4880" t="s">
        <v>53</v>
      </c>
      <c r="C4880">
        <v>6</v>
      </c>
      <c r="D4880">
        <v>3</v>
      </c>
      <c r="E4880">
        <v>1932</v>
      </c>
      <c r="F4880" s="6">
        <v>0.50694444444444442</v>
      </c>
      <c r="G4880">
        <v>-5.4370000000000003</v>
      </c>
      <c r="H4880">
        <v>51.887</v>
      </c>
      <c r="I4880" t="s">
        <v>108</v>
      </c>
      <c r="J4880" t="s">
        <v>7081</v>
      </c>
      <c r="K4880" t="s">
        <v>105</v>
      </c>
    </row>
    <row r="4881" spans="1:11" x14ac:dyDescent="0.3">
      <c r="A4881" t="s">
        <v>7082</v>
      </c>
      <c r="B4881" t="s">
        <v>53</v>
      </c>
      <c r="C4881">
        <v>14</v>
      </c>
      <c r="D4881">
        <v>8</v>
      </c>
      <c r="E4881">
        <v>1953</v>
      </c>
      <c r="F4881" s="6">
        <v>0.6645833333333333</v>
      </c>
      <c r="G4881">
        <v>71.058999999999997</v>
      </c>
      <c r="H4881">
        <v>42.359000000000002</v>
      </c>
      <c r="I4881" t="s">
        <v>106</v>
      </c>
      <c r="J4881" t="s">
        <v>176</v>
      </c>
      <c r="K4881" t="s">
        <v>105</v>
      </c>
    </row>
    <row r="4882" spans="1:11" x14ac:dyDescent="0.3">
      <c r="A4882" t="s">
        <v>7083</v>
      </c>
      <c r="B4882" t="s">
        <v>53</v>
      </c>
      <c r="C4882">
        <v>8</v>
      </c>
      <c r="D4882">
        <v>10</v>
      </c>
      <c r="E4882">
        <v>1920</v>
      </c>
      <c r="F4882" s="6">
        <v>0.3125</v>
      </c>
      <c r="G4882">
        <v>-122.44199999999999</v>
      </c>
      <c r="H4882">
        <v>47.253</v>
      </c>
      <c r="I4882" t="s">
        <v>137</v>
      </c>
      <c r="J4882" t="s">
        <v>4395</v>
      </c>
      <c r="K4882" t="s">
        <v>105</v>
      </c>
    </row>
    <row r="4883" spans="1:11" x14ac:dyDescent="0.3">
      <c r="A4883" t="s">
        <v>7084</v>
      </c>
      <c r="B4883" t="s">
        <v>53</v>
      </c>
      <c r="C4883">
        <v>11</v>
      </c>
      <c r="D4883">
        <v>6</v>
      </c>
      <c r="E4883">
        <v>1919</v>
      </c>
      <c r="F4883" s="6">
        <v>0.29166666666666669</v>
      </c>
      <c r="G4883">
        <v>82.704999999999998</v>
      </c>
      <c r="H4883">
        <v>37.762</v>
      </c>
      <c r="I4883" t="s">
        <v>106</v>
      </c>
      <c r="J4883" t="s">
        <v>7085</v>
      </c>
      <c r="K4883" t="s">
        <v>105</v>
      </c>
    </row>
    <row r="4884" spans="1:11" x14ac:dyDescent="0.3">
      <c r="A4884" t="s">
        <v>7086</v>
      </c>
      <c r="B4884" t="s">
        <v>53</v>
      </c>
      <c r="C4884">
        <v>8</v>
      </c>
      <c r="D4884">
        <v>8</v>
      </c>
      <c r="E4884">
        <v>1936</v>
      </c>
      <c r="F4884" s="6">
        <v>0.45833333333333331</v>
      </c>
      <c r="G4884">
        <v>82.995999999999995</v>
      </c>
      <c r="H4884">
        <v>39.963000000000001</v>
      </c>
      <c r="I4884" t="s">
        <v>106</v>
      </c>
      <c r="J4884" t="s">
        <v>224</v>
      </c>
      <c r="K4884" t="s">
        <v>105</v>
      </c>
    </row>
    <row r="4885" spans="1:11" x14ac:dyDescent="0.3">
      <c r="A4885" t="s">
        <v>7087</v>
      </c>
      <c r="B4885" t="s">
        <v>53</v>
      </c>
      <c r="C4885">
        <v>12</v>
      </c>
      <c r="D4885">
        <v>12</v>
      </c>
      <c r="E4885">
        <v>1922</v>
      </c>
      <c r="F4885" s="6">
        <v>0.97569444444444442</v>
      </c>
      <c r="G4885">
        <v>90.200999999999993</v>
      </c>
      <c r="H4885">
        <v>38.634999999999998</v>
      </c>
      <c r="I4885" t="s">
        <v>104</v>
      </c>
      <c r="J4885" t="s">
        <v>1912</v>
      </c>
      <c r="K4885" t="s">
        <v>105</v>
      </c>
    </row>
    <row r="4886" spans="1:11" x14ac:dyDescent="0.3">
      <c r="A4886" t="s">
        <v>7088</v>
      </c>
      <c r="B4886" t="s">
        <v>53</v>
      </c>
      <c r="C4886">
        <v>1</v>
      </c>
      <c r="D4886">
        <v>1</v>
      </c>
      <c r="E4886">
        <v>1938</v>
      </c>
      <c r="F4886" s="6">
        <v>0.39305555555555555</v>
      </c>
      <c r="G4886">
        <v>74.117000000000004</v>
      </c>
      <c r="H4886">
        <v>40.668999999999997</v>
      </c>
      <c r="I4886" t="s">
        <v>144</v>
      </c>
      <c r="J4886" t="s">
        <v>2959</v>
      </c>
      <c r="K4886" t="s">
        <v>105</v>
      </c>
    </row>
    <row r="4887" spans="1:11" x14ac:dyDescent="0.3">
      <c r="A4887" t="s">
        <v>7089</v>
      </c>
      <c r="B4887" t="s">
        <v>53</v>
      </c>
      <c r="C4887">
        <v>9</v>
      </c>
      <c r="D4887">
        <v>8</v>
      </c>
      <c r="E4887">
        <v>1927</v>
      </c>
      <c r="F4887" s="6">
        <v>0.57291666666666663</v>
      </c>
      <c r="G4887">
        <v>71.802000000000007</v>
      </c>
      <c r="H4887">
        <v>42.262</v>
      </c>
      <c r="I4887" t="s">
        <v>106</v>
      </c>
      <c r="J4887" t="s">
        <v>520</v>
      </c>
      <c r="K4887" t="s">
        <v>105</v>
      </c>
    </row>
    <row r="4888" spans="1:11" x14ac:dyDescent="0.3">
      <c r="A4888" t="s">
        <v>7090</v>
      </c>
      <c r="B4888" t="s">
        <v>53</v>
      </c>
      <c r="C4888">
        <v>23</v>
      </c>
      <c r="D4888">
        <v>9</v>
      </c>
      <c r="E4888">
        <v>1886</v>
      </c>
      <c r="F4888" s="6">
        <v>0.75</v>
      </c>
      <c r="G4888">
        <v>4.2569999999999997</v>
      </c>
      <c r="H4888">
        <v>55.866</v>
      </c>
      <c r="I4888" t="s">
        <v>108</v>
      </c>
      <c r="J4888" t="s">
        <v>211</v>
      </c>
      <c r="K4888" t="s">
        <v>105</v>
      </c>
    </row>
    <row r="4889" spans="1:11" x14ac:dyDescent="0.3">
      <c r="A4889" t="s">
        <v>7091</v>
      </c>
      <c r="B4889" t="s">
        <v>53</v>
      </c>
      <c r="C4889">
        <v>19</v>
      </c>
      <c r="D4889">
        <v>5</v>
      </c>
      <c r="E4889">
        <v>1940</v>
      </c>
      <c r="F4889" s="6">
        <v>0.55208333333333337</v>
      </c>
      <c r="G4889">
        <v>74.007000000000005</v>
      </c>
      <c r="H4889">
        <v>40.713000000000001</v>
      </c>
      <c r="I4889" t="s">
        <v>106</v>
      </c>
      <c r="J4889" t="s">
        <v>124</v>
      </c>
      <c r="K4889" t="s">
        <v>105</v>
      </c>
    </row>
    <row r="4890" spans="1:11" x14ac:dyDescent="0.3">
      <c r="A4890" t="s">
        <v>7092</v>
      </c>
      <c r="B4890" t="s">
        <v>53</v>
      </c>
      <c r="C4890">
        <v>19</v>
      </c>
      <c r="D4890">
        <v>3</v>
      </c>
      <c r="E4890">
        <v>1931</v>
      </c>
      <c r="F4890" s="6">
        <v>0.3125</v>
      </c>
      <c r="G4890">
        <v>80.650999999999996</v>
      </c>
      <c r="H4890">
        <v>41.097999999999999</v>
      </c>
      <c r="I4890" t="s">
        <v>144</v>
      </c>
      <c r="J4890" t="s">
        <v>3617</v>
      </c>
      <c r="K4890" t="s">
        <v>105</v>
      </c>
    </row>
    <row r="4891" spans="1:11" x14ac:dyDescent="0.3">
      <c r="A4891" t="s">
        <v>7093</v>
      </c>
      <c r="B4891" t="s">
        <v>53</v>
      </c>
      <c r="C4891">
        <v>18</v>
      </c>
      <c r="D4891">
        <v>8</v>
      </c>
      <c r="E4891">
        <v>1921</v>
      </c>
      <c r="F4891" s="6">
        <v>0.22916666666666666</v>
      </c>
      <c r="G4891">
        <v>96.27</v>
      </c>
      <c r="H4891">
        <v>29.196999999999999</v>
      </c>
      <c r="I4891" t="s">
        <v>144</v>
      </c>
      <c r="J4891" t="s">
        <v>7094</v>
      </c>
      <c r="K4891" t="s">
        <v>105</v>
      </c>
    </row>
    <row r="4892" spans="1:11" x14ac:dyDescent="0.3">
      <c r="A4892" t="s">
        <v>7095</v>
      </c>
      <c r="B4892" t="s">
        <v>53</v>
      </c>
      <c r="C4892">
        <v>30</v>
      </c>
      <c r="D4892">
        <v>10</v>
      </c>
      <c r="E4892">
        <v>1951</v>
      </c>
      <c r="F4892" s="6">
        <v>0.36805555555555558</v>
      </c>
      <c r="G4892">
        <v>73.992999999999995</v>
      </c>
      <c r="H4892">
        <v>40.304000000000002</v>
      </c>
      <c r="I4892" t="s">
        <v>144</v>
      </c>
      <c r="J4892" t="s">
        <v>4329</v>
      </c>
      <c r="K4892" t="s">
        <v>105</v>
      </c>
    </row>
    <row r="4893" spans="1:11" x14ac:dyDescent="0.3">
      <c r="A4893" t="s">
        <v>7096</v>
      </c>
      <c r="B4893" t="s">
        <v>53</v>
      </c>
      <c r="C4893">
        <v>15</v>
      </c>
      <c r="D4893">
        <v>7</v>
      </c>
      <c r="E4893">
        <v>1956</v>
      </c>
      <c r="F4893" s="6">
        <v>0.3125</v>
      </c>
      <c r="G4893">
        <v>-4.3719999999999999</v>
      </c>
      <c r="H4893">
        <v>50.828000000000003</v>
      </c>
      <c r="I4893" t="s">
        <v>126</v>
      </c>
      <c r="J4893" t="s">
        <v>348</v>
      </c>
      <c r="K4893" t="s">
        <v>105</v>
      </c>
    </row>
    <row r="4894" spans="1:11" x14ac:dyDescent="0.3">
      <c r="A4894" t="s">
        <v>7097</v>
      </c>
      <c r="B4894" t="s">
        <v>53</v>
      </c>
      <c r="C4894">
        <v>29</v>
      </c>
      <c r="D4894">
        <v>11</v>
      </c>
      <c r="E4894">
        <v>1923</v>
      </c>
      <c r="F4894" s="6">
        <v>0.82291666666666663</v>
      </c>
      <c r="G4894">
        <v>87.480999999999995</v>
      </c>
      <c r="H4894">
        <v>41.639000000000003</v>
      </c>
      <c r="I4894" t="s">
        <v>104</v>
      </c>
      <c r="J4894" t="s">
        <v>7098</v>
      </c>
      <c r="K4894" t="s">
        <v>105</v>
      </c>
    </row>
    <row r="4895" spans="1:11" x14ac:dyDescent="0.3">
      <c r="A4895" t="s">
        <v>7099</v>
      </c>
      <c r="B4895" t="s">
        <v>53</v>
      </c>
      <c r="C4895">
        <v>23</v>
      </c>
      <c r="D4895">
        <v>10</v>
      </c>
      <c r="E4895">
        <v>1920</v>
      </c>
      <c r="F4895" s="6">
        <v>0.96527777777777779</v>
      </c>
      <c r="G4895">
        <v>75.165999999999997</v>
      </c>
      <c r="H4895">
        <v>39.951000000000001</v>
      </c>
      <c r="I4895" t="s">
        <v>106</v>
      </c>
      <c r="J4895" t="s">
        <v>1606</v>
      </c>
      <c r="K4895" t="s">
        <v>105</v>
      </c>
    </row>
    <row r="4896" spans="1:11" x14ac:dyDescent="0.3">
      <c r="A4896" t="s">
        <v>7100</v>
      </c>
      <c r="B4896" t="s">
        <v>53</v>
      </c>
      <c r="C4896">
        <v>8</v>
      </c>
      <c r="D4896">
        <v>1</v>
      </c>
      <c r="E4896">
        <v>1899</v>
      </c>
      <c r="F4896" s="6">
        <v>0.24305555555555555</v>
      </c>
      <c r="G4896">
        <v>66.631</v>
      </c>
      <c r="H4896">
        <v>50.198999999999998</v>
      </c>
      <c r="I4896" t="s">
        <v>144</v>
      </c>
      <c r="J4896" t="s">
        <v>1604</v>
      </c>
      <c r="K4896" t="s">
        <v>105</v>
      </c>
    </row>
    <row r="4897" spans="1:11" x14ac:dyDescent="0.3">
      <c r="A4897" t="s">
        <v>7101</v>
      </c>
      <c r="B4897" t="s">
        <v>53</v>
      </c>
      <c r="C4897">
        <v>21</v>
      </c>
      <c r="D4897">
        <v>6</v>
      </c>
      <c r="E4897">
        <v>1921</v>
      </c>
      <c r="F4897" s="6">
        <v>0.80208333333333337</v>
      </c>
      <c r="G4897">
        <v>96.784999999999997</v>
      </c>
      <c r="H4897">
        <v>46.877000000000002</v>
      </c>
      <c r="I4897" t="s">
        <v>144</v>
      </c>
      <c r="J4897" t="s">
        <v>2859</v>
      </c>
      <c r="K4897" t="s">
        <v>105</v>
      </c>
    </row>
    <row r="4898" spans="1:11" x14ac:dyDescent="0.3">
      <c r="A4898" t="s">
        <v>7102</v>
      </c>
      <c r="B4898" t="s">
        <v>53</v>
      </c>
      <c r="C4898">
        <v>27</v>
      </c>
      <c r="D4898">
        <v>12</v>
      </c>
      <c r="E4898">
        <v>1974</v>
      </c>
      <c r="F4898" s="6">
        <v>0.47499999999999998</v>
      </c>
      <c r="G4898">
        <v>71.058999999999997</v>
      </c>
      <c r="H4898">
        <v>42.359000000000002</v>
      </c>
      <c r="I4898" t="s">
        <v>144</v>
      </c>
      <c r="J4898" t="s">
        <v>176</v>
      </c>
      <c r="K4898" t="s">
        <v>105</v>
      </c>
    </row>
    <row r="4899" spans="1:11" x14ac:dyDescent="0.3">
      <c r="A4899" t="s">
        <v>7103</v>
      </c>
      <c r="B4899" t="s">
        <v>53</v>
      </c>
      <c r="C4899">
        <v>10</v>
      </c>
      <c r="D4899">
        <v>1</v>
      </c>
      <c r="E4899">
        <v>1944</v>
      </c>
      <c r="F4899" s="6">
        <v>0.74305555555555558</v>
      </c>
      <c r="G4899">
        <v>74.043999999999997</v>
      </c>
      <c r="H4899">
        <v>40.718000000000004</v>
      </c>
      <c r="I4899" t="s">
        <v>106</v>
      </c>
      <c r="J4899" t="s">
        <v>401</v>
      </c>
      <c r="K4899" t="s">
        <v>105</v>
      </c>
    </row>
    <row r="4900" spans="1:11" x14ac:dyDescent="0.3">
      <c r="A4900" t="s">
        <v>7104</v>
      </c>
      <c r="B4900" t="s">
        <v>53</v>
      </c>
      <c r="C4900">
        <v>7</v>
      </c>
      <c r="D4900">
        <v>1</v>
      </c>
      <c r="E4900">
        <v>1920</v>
      </c>
      <c r="F4900" s="6">
        <v>0.96527777777777779</v>
      </c>
      <c r="G4900">
        <v>3.1880000000000002</v>
      </c>
      <c r="H4900">
        <v>55.95</v>
      </c>
      <c r="I4900" t="s">
        <v>108</v>
      </c>
      <c r="J4900" t="s">
        <v>127</v>
      </c>
      <c r="K4900" t="s">
        <v>105</v>
      </c>
    </row>
    <row r="4901" spans="1:11" x14ac:dyDescent="0.3">
      <c r="A4901" t="s">
        <v>7105</v>
      </c>
      <c r="B4901" t="s">
        <v>53</v>
      </c>
      <c r="C4901">
        <v>4</v>
      </c>
      <c r="D4901">
        <v>5</v>
      </c>
      <c r="E4901">
        <v>1834</v>
      </c>
      <c r="F4901" s="6">
        <v>0.875</v>
      </c>
      <c r="G4901">
        <v>75.165999999999997</v>
      </c>
      <c r="H4901">
        <v>39.951000000000001</v>
      </c>
      <c r="I4901" t="s">
        <v>179</v>
      </c>
      <c r="J4901" t="s">
        <v>1606</v>
      </c>
      <c r="K4901" t="s">
        <v>105</v>
      </c>
    </row>
    <row r="4902" spans="1:11" x14ac:dyDescent="0.3">
      <c r="A4902" t="s">
        <v>7106</v>
      </c>
      <c r="B4902" t="s">
        <v>53</v>
      </c>
      <c r="C4902">
        <v>6</v>
      </c>
      <c r="D4902">
        <v>11</v>
      </c>
      <c r="E4902">
        <v>1974</v>
      </c>
      <c r="F4902" s="6">
        <v>0.53125</v>
      </c>
      <c r="G4902">
        <v>-3.214</v>
      </c>
      <c r="H4902">
        <v>50.744</v>
      </c>
      <c r="I4902" t="s">
        <v>126</v>
      </c>
      <c r="J4902" t="s">
        <v>7107</v>
      </c>
      <c r="K4902" t="s">
        <v>105</v>
      </c>
    </row>
    <row r="4903" spans="1:11" x14ac:dyDescent="0.3">
      <c r="A4903" t="s">
        <v>7108</v>
      </c>
      <c r="B4903" t="s">
        <v>53</v>
      </c>
      <c r="C4903">
        <v>19</v>
      </c>
      <c r="D4903">
        <v>6</v>
      </c>
      <c r="E4903">
        <v>1972</v>
      </c>
      <c r="F4903" s="6">
        <v>0.3125</v>
      </c>
      <c r="G4903">
        <v>-5.3739999999999997</v>
      </c>
      <c r="H4903">
        <v>43.295000000000002</v>
      </c>
      <c r="I4903" t="s">
        <v>126</v>
      </c>
      <c r="J4903" t="s">
        <v>267</v>
      </c>
      <c r="K4903" t="s">
        <v>105</v>
      </c>
    </row>
    <row r="4904" spans="1:11" x14ac:dyDescent="0.3">
      <c r="A4904" t="s">
        <v>7109</v>
      </c>
      <c r="B4904" t="s">
        <v>53</v>
      </c>
      <c r="C4904">
        <v>2</v>
      </c>
      <c r="D4904">
        <v>12</v>
      </c>
      <c r="E4904">
        <v>1924</v>
      </c>
      <c r="F4904" s="6">
        <v>0.54791666666666672</v>
      </c>
      <c r="G4904">
        <v>80.887</v>
      </c>
      <c r="H4904">
        <v>35.783000000000001</v>
      </c>
      <c r="I4904" t="s">
        <v>144</v>
      </c>
      <c r="J4904" t="s">
        <v>4736</v>
      </c>
      <c r="K4904" t="s">
        <v>105</v>
      </c>
    </row>
    <row r="4905" spans="1:11" x14ac:dyDescent="0.3">
      <c r="A4905" t="s">
        <v>7110</v>
      </c>
      <c r="B4905" t="s">
        <v>53</v>
      </c>
      <c r="C4905">
        <v>24</v>
      </c>
      <c r="D4905">
        <v>7</v>
      </c>
      <c r="E4905">
        <v>1864</v>
      </c>
      <c r="F4905" s="6">
        <v>0.51041666666666663</v>
      </c>
      <c r="G4905">
        <v>-9.7360000000000007</v>
      </c>
      <c r="H4905">
        <v>52.372</v>
      </c>
      <c r="I4905" t="s">
        <v>208</v>
      </c>
      <c r="J4905" t="s">
        <v>958</v>
      </c>
      <c r="K4905" t="s">
        <v>105</v>
      </c>
    </row>
    <row r="4906" spans="1:11" x14ac:dyDescent="0.3">
      <c r="A4906" t="s">
        <v>7111</v>
      </c>
      <c r="B4906" t="s">
        <v>53</v>
      </c>
      <c r="C4906">
        <v>13</v>
      </c>
      <c r="D4906">
        <v>4</v>
      </c>
      <c r="E4906">
        <v>1923</v>
      </c>
      <c r="F4906" s="6">
        <v>0.70833333333333337</v>
      </c>
      <c r="G4906">
        <v>-118.18899999999999</v>
      </c>
      <c r="H4906">
        <v>33.994</v>
      </c>
      <c r="I4906" t="s">
        <v>137</v>
      </c>
      <c r="J4906" t="s">
        <v>4739</v>
      </c>
      <c r="K4906" t="s">
        <v>105</v>
      </c>
    </row>
    <row r="4907" spans="1:11" x14ac:dyDescent="0.3">
      <c r="A4907" t="s">
        <v>7112</v>
      </c>
      <c r="B4907" t="s">
        <v>53</v>
      </c>
      <c r="C4907">
        <v>15</v>
      </c>
      <c r="D4907">
        <v>12</v>
      </c>
      <c r="E4907">
        <v>1970</v>
      </c>
      <c r="F4907" s="6">
        <v>0.4375</v>
      </c>
      <c r="G4907">
        <v>-9.1880000000000006</v>
      </c>
      <c r="H4907">
        <v>45.463999999999999</v>
      </c>
      <c r="I4907" t="s">
        <v>126</v>
      </c>
      <c r="J4907" t="s">
        <v>286</v>
      </c>
      <c r="K4907" t="s">
        <v>105</v>
      </c>
    </row>
    <row r="4908" spans="1:11" x14ac:dyDescent="0.3">
      <c r="A4908" t="s">
        <v>7113</v>
      </c>
      <c r="B4908" t="s">
        <v>53</v>
      </c>
      <c r="C4908">
        <v>28</v>
      </c>
      <c r="D4908">
        <v>10</v>
      </c>
      <c r="E4908">
        <v>1956</v>
      </c>
      <c r="F4908" s="6">
        <v>0.75694444444444442</v>
      </c>
      <c r="G4908">
        <v>-4.3559999999999999</v>
      </c>
      <c r="H4908">
        <v>50.845999999999997</v>
      </c>
      <c r="I4908" t="s">
        <v>126</v>
      </c>
      <c r="J4908" t="s">
        <v>305</v>
      </c>
      <c r="K4908" t="s">
        <v>105</v>
      </c>
    </row>
    <row r="4909" spans="1:11" x14ac:dyDescent="0.3">
      <c r="A4909" t="s">
        <v>7114</v>
      </c>
      <c r="B4909" t="s">
        <v>53</v>
      </c>
      <c r="C4909">
        <v>30</v>
      </c>
      <c r="D4909">
        <v>1</v>
      </c>
      <c r="E4909">
        <v>1882</v>
      </c>
      <c r="F4909" s="6">
        <v>0.86458333333333337</v>
      </c>
      <c r="G4909">
        <v>73.688000000000002</v>
      </c>
      <c r="H4909">
        <v>40.734999999999999</v>
      </c>
      <c r="I4909" t="s">
        <v>179</v>
      </c>
      <c r="J4909" t="s">
        <v>7115</v>
      </c>
      <c r="K4909" t="s">
        <v>105</v>
      </c>
    </row>
    <row r="4910" spans="1:11" x14ac:dyDescent="0.3">
      <c r="A4910" t="s">
        <v>7116</v>
      </c>
      <c r="B4910" t="s">
        <v>53</v>
      </c>
      <c r="C4910">
        <v>6</v>
      </c>
      <c r="D4910">
        <v>11</v>
      </c>
      <c r="E4910">
        <v>1924</v>
      </c>
      <c r="F4910" s="6">
        <v>2.7777777777777776E-2</v>
      </c>
      <c r="G4910">
        <v>74.201999999999998</v>
      </c>
      <c r="H4910">
        <v>40.802999999999997</v>
      </c>
      <c r="I4910" t="s">
        <v>144</v>
      </c>
      <c r="J4910" t="s">
        <v>3120</v>
      </c>
      <c r="K4910" t="s">
        <v>105</v>
      </c>
    </row>
    <row r="4911" spans="1:11" x14ac:dyDescent="0.3">
      <c r="A4911" t="s">
        <v>7117</v>
      </c>
      <c r="B4911" t="s">
        <v>53</v>
      </c>
      <c r="C4911">
        <v>10</v>
      </c>
      <c r="D4911">
        <v>11</v>
      </c>
      <c r="E4911">
        <v>1931</v>
      </c>
      <c r="F4911" s="6">
        <v>0.54166666666666663</v>
      </c>
      <c r="G4911">
        <v>86.778999999999996</v>
      </c>
      <c r="H4911">
        <v>36.165999999999997</v>
      </c>
      <c r="I4911" t="s">
        <v>104</v>
      </c>
      <c r="J4911" t="s">
        <v>3770</v>
      </c>
      <c r="K4911" t="s">
        <v>105</v>
      </c>
    </row>
    <row r="4912" spans="1:11" x14ac:dyDescent="0.3">
      <c r="A4912" t="s">
        <v>7118</v>
      </c>
      <c r="B4912" t="s">
        <v>53</v>
      </c>
      <c r="C4912">
        <v>30</v>
      </c>
      <c r="D4912">
        <v>4</v>
      </c>
      <c r="E4912">
        <v>1961</v>
      </c>
      <c r="F4912" s="6">
        <v>0.27083333333333331</v>
      </c>
      <c r="G4912">
        <v>-4.0209999999999999</v>
      </c>
      <c r="H4912">
        <v>50.838000000000001</v>
      </c>
      <c r="I4912" t="s">
        <v>126</v>
      </c>
      <c r="J4912" t="s">
        <v>7119</v>
      </c>
      <c r="K4912" t="s">
        <v>105</v>
      </c>
    </row>
    <row r="4913" spans="1:11" x14ac:dyDescent="0.3">
      <c r="A4913" t="s">
        <v>7120</v>
      </c>
      <c r="B4913" t="s">
        <v>53</v>
      </c>
      <c r="C4913">
        <v>2</v>
      </c>
      <c r="D4913">
        <v>4</v>
      </c>
      <c r="E4913">
        <v>1929</v>
      </c>
      <c r="F4913" s="6">
        <v>0.8125</v>
      </c>
      <c r="G4913">
        <v>-5.12</v>
      </c>
      <c r="H4913">
        <v>52.091999999999999</v>
      </c>
      <c r="I4913" t="s">
        <v>108</v>
      </c>
      <c r="J4913" t="s">
        <v>626</v>
      </c>
      <c r="K4913" t="s">
        <v>105</v>
      </c>
    </row>
    <row r="4914" spans="1:11" x14ac:dyDescent="0.3">
      <c r="A4914" t="s">
        <v>7121</v>
      </c>
      <c r="B4914" t="s">
        <v>53</v>
      </c>
      <c r="C4914">
        <v>27</v>
      </c>
      <c r="D4914">
        <v>5</v>
      </c>
      <c r="E4914">
        <v>1818</v>
      </c>
      <c r="F4914" s="6">
        <v>0.29166666666666669</v>
      </c>
      <c r="G4914">
        <v>-5.09</v>
      </c>
      <c r="H4914">
        <v>51.555</v>
      </c>
      <c r="I4914" t="s">
        <v>147</v>
      </c>
      <c r="J4914" t="s">
        <v>7122</v>
      </c>
      <c r="K4914" t="s">
        <v>105</v>
      </c>
    </row>
    <row r="4915" spans="1:11" x14ac:dyDescent="0.3">
      <c r="A4915" t="s">
        <v>7123</v>
      </c>
      <c r="B4915" t="s">
        <v>53</v>
      </c>
      <c r="C4915">
        <v>24</v>
      </c>
      <c r="D4915">
        <v>1</v>
      </c>
      <c r="E4915">
        <v>1922</v>
      </c>
      <c r="F4915" s="6">
        <v>0.95833333333333337</v>
      </c>
      <c r="G4915">
        <v>-4.399</v>
      </c>
      <c r="H4915">
        <v>51.220999999999997</v>
      </c>
      <c r="I4915" t="s">
        <v>108</v>
      </c>
      <c r="J4915" t="s">
        <v>913</v>
      </c>
      <c r="K4915" t="s">
        <v>105</v>
      </c>
    </row>
    <row r="4916" spans="1:11" x14ac:dyDescent="0.3">
      <c r="A4916" t="s">
        <v>7124</v>
      </c>
      <c r="B4916" t="s">
        <v>53</v>
      </c>
      <c r="C4916">
        <v>21</v>
      </c>
      <c r="D4916">
        <v>6</v>
      </c>
      <c r="E4916">
        <v>1834</v>
      </c>
      <c r="F4916" s="6">
        <v>4.1666666666666664E-2</v>
      </c>
      <c r="G4916">
        <v>-4.399</v>
      </c>
      <c r="H4916">
        <v>51.220999999999997</v>
      </c>
      <c r="I4916" t="s">
        <v>147</v>
      </c>
      <c r="J4916" t="s">
        <v>913</v>
      </c>
      <c r="K4916" t="s">
        <v>105</v>
      </c>
    </row>
    <row r="4917" spans="1:11" x14ac:dyDescent="0.3">
      <c r="A4917" t="s">
        <v>7125</v>
      </c>
      <c r="B4917" t="s">
        <v>53</v>
      </c>
      <c r="C4917">
        <v>30</v>
      </c>
      <c r="D4917">
        <v>7</v>
      </c>
      <c r="E4917">
        <v>1889</v>
      </c>
      <c r="F4917" s="6">
        <v>0.41666666666666669</v>
      </c>
      <c r="G4917">
        <v>-3.1309999999999998</v>
      </c>
      <c r="H4917">
        <v>51.314999999999998</v>
      </c>
      <c r="I4917" t="s">
        <v>147</v>
      </c>
      <c r="J4917" t="s">
        <v>7126</v>
      </c>
      <c r="K4917" t="s">
        <v>105</v>
      </c>
    </row>
    <row r="4918" spans="1:11" x14ac:dyDescent="0.3">
      <c r="A4918" t="s">
        <v>7127</v>
      </c>
      <c r="B4918" t="s">
        <v>53</v>
      </c>
      <c r="C4918">
        <v>30</v>
      </c>
      <c r="D4918">
        <v>8</v>
      </c>
      <c r="E4918">
        <v>1956</v>
      </c>
      <c r="F4918" s="6">
        <v>0.77430555555555558</v>
      </c>
      <c r="G4918">
        <v>-4.8360000000000003</v>
      </c>
      <c r="H4918">
        <v>51.177999999999997</v>
      </c>
      <c r="I4918" t="s">
        <v>126</v>
      </c>
      <c r="J4918" t="s">
        <v>7128</v>
      </c>
      <c r="K4918" t="s">
        <v>105</v>
      </c>
    </row>
    <row r="4919" spans="1:11" x14ac:dyDescent="0.3">
      <c r="A4919" t="s">
        <v>7129</v>
      </c>
      <c r="B4919" t="s">
        <v>53</v>
      </c>
      <c r="C4919">
        <v>3</v>
      </c>
      <c r="D4919">
        <v>9</v>
      </c>
      <c r="E4919">
        <v>1843</v>
      </c>
      <c r="F4919" s="6">
        <v>0.54166666666666663</v>
      </c>
      <c r="G4919">
        <v>-4.7469999999999999</v>
      </c>
      <c r="H4919">
        <v>52.084000000000003</v>
      </c>
      <c r="I4919" t="s">
        <v>147</v>
      </c>
      <c r="J4919" t="s">
        <v>7130</v>
      </c>
      <c r="K4919" t="s">
        <v>105</v>
      </c>
    </row>
    <row r="4920" spans="1:11" x14ac:dyDescent="0.3">
      <c r="A4920" t="s">
        <v>7131</v>
      </c>
      <c r="B4920" t="s">
        <v>53</v>
      </c>
      <c r="C4920">
        <v>28</v>
      </c>
      <c r="D4920">
        <v>4</v>
      </c>
      <c r="E4920">
        <v>1911</v>
      </c>
      <c r="F4920" s="6">
        <v>0.20833333333333334</v>
      </c>
      <c r="G4920">
        <v>-4.891</v>
      </c>
      <c r="H4920">
        <v>52.372999999999998</v>
      </c>
      <c r="I4920" t="s">
        <v>108</v>
      </c>
      <c r="J4920" t="s">
        <v>217</v>
      </c>
      <c r="K4920" t="s">
        <v>105</v>
      </c>
    </row>
    <row r="4921" spans="1:11" x14ac:dyDescent="0.3">
      <c r="A4921" t="s">
        <v>7132</v>
      </c>
      <c r="B4921" t="s">
        <v>53</v>
      </c>
      <c r="C4921">
        <v>29</v>
      </c>
      <c r="D4921">
        <v>12</v>
      </c>
      <c r="E4921">
        <v>1850</v>
      </c>
      <c r="F4921" s="6">
        <v>0.5</v>
      </c>
      <c r="G4921">
        <v>-4.7009999999999996</v>
      </c>
      <c r="H4921">
        <v>50.88</v>
      </c>
      <c r="I4921" t="s">
        <v>147</v>
      </c>
      <c r="J4921" t="s">
        <v>3802</v>
      </c>
      <c r="K4921" t="s">
        <v>105</v>
      </c>
    </row>
    <row r="4922" spans="1:11" x14ac:dyDescent="0.3">
      <c r="A4922" t="s">
        <v>7133</v>
      </c>
      <c r="B4922" t="s">
        <v>53</v>
      </c>
      <c r="C4922">
        <v>20</v>
      </c>
      <c r="D4922">
        <v>7</v>
      </c>
      <c r="E4922">
        <v>1925</v>
      </c>
      <c r="F4922" s="6">
        <v>0.25</v>
      </c>
      <c r="G4922">
        <v>61.067</v>
      </c>
      <c r="H4922">
        <v>14.603999999999999</v>
      </c>
      <c r="I4922" t="s">
        <v>106</v>
      </c>
      <c r="J4922" t="s">
        <v>7134</v>
      </c>
      <c r="K4922" t="s">
        <v>105</v>
      </c>
    </row>
    <row r="4923" spans="1:11" x14ac:dyDescent="0.3">
      <c r="A4923" t="s">
        <v>7135</v>
      </c>
      <c r="B4923" t="s">
        <v>53</v>
      </c>
      <c r="C4923">
        <v>30</v>
      </c>
      <c r="D4923">
        <v>9</v>
      </c>
      <c r="E4923">
        <v>1945</v>
      </c>
      <c r="F4923" s="6">
        <v>0.4375</v>
      </c>
      <c r="G4923">
        <v>-7.6029999999999998</v>
      </c>
      <c r="H4923">
        <v>52.383000000000003</v>
      </c>
      <c r="I4923" t="s">
        <v>190</v>
      </c>
      <c r="J4923" t="s">
        <v>7136</v>
      </c>
      <c r="K4923" t="s">
        <v>105</v>
      </c>
    </row>
    <row r="4924" spans="1:11" x14ac:dyDescent="0.3">
      <c r="A4924" t="s">
        <v>7137</v>
      </c>
      <c r="B4924" t="s">
        <v>53</v>
      </c>
      <c r="C4924">
        <v>17</v>
      </c>
      <c r="D4924">
        <v>7</v>
      </c>
      <c r="E4924">
        <v>1938</v>
      </c>
      <c r="F4924" s="6">
        <v>0.15625</v>
      </c>
      <c r="G4924">
        <v>-8.5980000000000008</v>
      </c>
      <c r="H4924">
        <v>49.125999999999998</v>
      </c>
      <c r="I4924" t="s">
        <v>126</v>
      </c>
      <c r="J4924" t="s">
        <v>7138</v>
      </c>
      <c r="K4924" t="s">
        <v>105</v>
      </c>
    </row>
    <row r="4925" spans="1:11" x14ac:dyDescent="0.3">
      <c r="A4925" t="s">
        <v>7139</v>
      </c>
      <c r="B4925" t="s">
        <v>53</v>
      </c>
      <c r="C4925">
        <v>11</v>
      </c>
      <c r="D4925">
        <v>9</v>
      </c>
      <c r="E4925">
        <v>1945</v>
      </c>
      <c r="F4925" s="6">
        <v>0.98958333333333337</v>
      </c>
      <c r="G4925">
        <v>-11.58</v>
      </c>
      <c r="H4925">
        <v>48.139000000000003</v>
      </c>
      <c r="I4925" t="s">
        <v>1748</v>
      </c>
      <c r="J4925" t="s">
        <v>1331</v>
      </c>
      <c r="K4925" t="s">
        <v>105</v>
      </c>
    </row>
    <row r="4926" spans="1:11" x14ac:dyDescent="0.3">
      <c r="A4926" t="s">
        <v>7140</v>
      </c>
      <c r="B4926" t="s">
        <v>53</v>
      </c>
      <c r="C4926">
        <v>16</v>
      </c>
      <c r="D4926">
        <v>1</v>
      </c>
      <c r="E4926">
        <v>1838</v>
      </c>
      <c r="F4926" s="6">
        <v>0.5</v>
      </c>
      <c r="G4926">
        <v>-7.5880000000000001</v>
      </c>
      <c r="H4926">
        <v>50.231999999999999</v>
      </c>
      <c r="I4926" t="s">
        <v>208</v>
      </c>
      <c r="J4926" t="s">
        <v>7141</v>
      </c>
      <c r="K4926" t="s">
        <v>105</v>
      </c>
    </row>
    <row r="4927" spans="1:11" x14ac:dyDescent="0.3">
      <c r="A4927" t="s">
        <v>7142</v>
      </c>
      <c r="B4927" t="s">
        <v>53</v>
      </c>
      <c r="C4927">
        <v>31</v>
      </c>
      <c r="D4927">
        <v>1</v>
      </c>
      <c r="E4927">
        <v>1929</v>
      </c>
      <c r="F4927" s="6">
        <v>6.25E-2</v>
      </c>
      <c r="G4927">
        <v>-2.6629999999999998</v>
      </c>
      <c r="H4927">
        <v>51.073</v>
      </c>
      <c r="I4927" t="s">
        <v>108</v>
      </c>
      <c r="J4927" t="s">
        <v>7143</v>
      </c>
      <c r="K4927" t="s">
        <v>105</v>
      </c>
    </row>
    <row r="4928" spans="1:11" x14ac:dyDescent="0.3">
      <c r="A4928" t="s">
        <v>7144</v>
      </c>
      <c r="B4928" t="s">
        <v>53</v>
      </c>
      <c r="C4928">
        <v>24</v>
      </c>
      <c r="D4928">
        <v>2</v>
      </c>
      <c r="E4928">
        <v>1903</v>
      </c>
      <c r="F4928" s="6">
        <v>0.45833333333333331</v>
      </c>
      <c r="G4928">
        <v>-8.4540000000000006</v>
      </c>
      <c r="H4928">
        <v>49.237000000000002</v>
      </c>
      <c r="I4928" t="s">
        <v>126</v>
      </c>
      <c r="J4928" t="s">
        <v>7145</v>
      </c>
      <c r="K4928" t="s">
        <v>105</v>
      </c>
    </row>
    <row r="4929" spans="1:11" x14ac:dyDescent="0.3">
      <c r="A4929" t="s">
        <v>7146</v>
      </c>
      <c r="B4929" t="s">
        <v>53</v>
      </c>
      <c r="C4929">
        <v>28</v>
      </c>
      <c r="D4929">
        <v>4</v>
      </c>
      <c r="E4929">
        <v>1753</v>
      </c>
      <c r="F4929" s="6">
        <v>0.58333333333333337</v>
      </c>
      <c r="G4929">
        <v>-13.411</v>
      </c>
      <c r="H4929">
        <v>52.523000000000003</v>
      </c>
      <c r="I4929" t="s">
        <v>208</v>
      </c>
      <c r="J4929" t="s">
        <v>209</v>
      </c>
      <c r="K4929" t="s">
        <v>105</v>
      </c>
    </row>
    <row r="4930" spans="1:11" x14ac:dyDescent="0.3">
      <c r="A4930" t="s">
        <v>7147</v>
      </c>
      <c r="B4930" t="s">
        <v>53</v>
      </c>
      <c r="C4930">
        <v>1</v>
      </c>
      <c r="D4930">
        <v>3</v>
      </c>
      <c r="E4930">
        <v>1868</v>
      </c>
      <c r="F4930" s="6">
        <v>4.1666666666666664E-2</v>
      </c>
      <c r="G4930">
        <v>-4.0410000000000004</v>
      </c>
      <c r="H4930">
        <v>50.936999999999998</v>
      </c>
      <c r="I4930" t="s">
        <v>147</v>
      </c>
      <c r="J4930" t="s">
        <v>7148</v>
      </c>
      <c r="K4930" t="s">
        <v>105</v>
      </c>
    </row>
    <row r="4931" spans="1:11" x14ac:dyDescent="0.3">
      <c r="A4931" t="s">
        <v>7149</v>
      </c>
      <c r="B4931" t="s">
        <v>53</v>
      </c>
      <c r="C4931">
        <v>30</v>
      </c>
      <c r="D4931">
        <v>7</v>
      </c>
      <c r="E4931">
        <v>1938</v>
      </c>
      <c r="F4931" s="6">
        <v>0.13194444444444445</v>
      </c>
      <c r="G4931">
        <v>-9.9009999999999998</v>
      </c>
      <c r="H4931">
        <v>55.271000000000001</v>
      </c>
      <c r="I4931" t="s">
        <v>126</v>
      </c>
      <c r="J4931" t="s">
        <v>7150</v>
      </c>
      <c r="K4931" t="s">
        <v>105</v>
      </c>
    </row>
    <row r="4932" spans="1:11" x14ac:dyDescent="0.3">
      <c r="A4932" t="s">
        <v>7151</v>
      </c>
      <c r="B4932" t="s">
        <v>53</v>
      </c>
      <c r="C4932">
        <v>18</v>
      </c>
      <c r="D4932">
        <v>12</v>
      </c>
      <c r="E4932">
        <v>1863</v>
      </c>
      <c r="F4932" s="6">
        <v>0.30208333333333331</v>
      </c>
      <c r="G4932">
        <v>-15.438000000000001</v>
      </c>
      <c r="H4932">
        <v>47.07</v>
      </c>
      <c r="I4932" t="s">
        <v>238</v>
      </c>
      <c r="J4932" t="s">
        <v>7152</v>
      </c>
      <c r="K4932" t="s">
        <v>105</v>
      </c>
    </row>
    <row r="4933" spans="1:11" x14ac:dyDescent="0.3">
      <c r="A4933" t="s">
        <v>7153</v>
      </c>
      <c r="B4933" t="s">
        <v>53</v>
      </c>
      <c r="C4933">
        <v>26</v>
      </c>
      <c r="D4933">
        <v>8</v>
      </c>
      <c r="E4933">
        <v>1881</v>
      </c>
      <c r="F4933" s="6">
        <v>0.15625</v>
      </c>
      <c r="G4933">
        <v>-12.102</v>
      </c>
      <c r="H4933">
        <v>49.015999999999998</v>
      </c>
      <c r="I4933" t="s">
        <v>208</v>
      </c>
      <c r="J4933" t="s">
        <v>1096</v>
      </c>
      <c r="K4933" t="s">
        <v>105</v>
      </c>
    </row>
    <row r="4934" spans="1:11" x14ac:dyDescent="0.3">
      <c r="A4934" t="s">
        <v>7154</v>
      </c>
      <c r="B4934" t="s">
        <v>53</v>
      </c>
      <c r="C4934">
        <v>3</v>
      </c>
      <c r="D4934">
        <v>2</v>
      </c>
      <c r="E4934">
        <v>1915</v>
      </c>
      <c r="F4934" s="6">
        <v>6.25E-2</v>
      </c>
      <c r="G4934">
        <v>-8.4770000000000003</v>
      </c>
      <c r="H4934">
        <v>49.484999999999999</v>
      </c>
      <c r="I4934" t="s">
        <v>126</v>
      </c>
      <c r="J4934" t="s">
        <v>570</v>
      </c>
      <c r="K4934" t="s">
        <v>105</v>
      </c>
    </row>
    <row r="4935" spans="1:11" x14ac:dyDescent="0.3">
      <c r="A4935" t="s">
        <v>7155</v>
      </c>
      <c r="B4935" t="s">
        <v>53</v>
      </c>
      <c r="C4935">
        <v>30</v>
      </c>
      <c r="D4935">
        <v>6</v>
      </c>
      <c r="E4935">
        <v>1884</v>
      </c>
      <c r="F4935" s="6">
        <v>0.94791666666666663</v>
      </c>
      <c r="G4935">
        <v>-9.9269999999999996</v>
      </c>
      <c r="H4935">
        <v>49.793999999999997</v>
      </c>
      <c r="I4935" t="s">
        <v>208</v>
      </c>
      <c r="J4935" t="s">
        <v>962</v>
      </c>
      <c r="K4935" t="s">
        <v>105</v>
      </c>
    </row>
    <row r="4936" spans="1:11" x14ac:dyDescent="0.3">
      <c r="A4936" t="s">
        <v>7156</v>
      </c>
      <c r="B4936" t="s">
        <v>53</v>
      </c>
      <c r="C4936">
        <v>9</v>
      </c>
      <c r="D4936">
        <v>8</v>
      </c>
      <c r="E4936">
        <v>1881</v>
      </c>
      <c r="F4936" s="6">
        <v>0.29166666666666669</v>
      </c>
      <c r="G4936">
        <v>-4.3559999999999999</v>
      </c>
      <c r="H4936">
        <v>50.845999999999997</v>
      </c>
      <c r="I4936" t="s">
        <v>147</v>
      </c>
      <c r="J4936" t="s">
        <v>305</v>
      </c>
      <c r="K4936" t="s">
        <v>105</v>
      </c>
    </row>
    <row r="4937" spans="1:11" x14ac:dyDescent="0.3">
      <c r="A4937" t="s">
        <v>7157</v>
      </c>
      <c r="B4937" t="s">
        <v>53</v>
      </c>
      <c r="C4937">
        <v>6</v>
      </c>
      <c r="D4937">
        <v>9</v>
      </c>
      <c r="E4937">
        <v>1915</v>
      </c>
      <c r="F4937" s="6">
        <v>0.41666666666666669</v>
      </c>
      <c r="G4937">
        <v>-11.58</v>
      </c>
      <c r="H4937">
        <v>48.139000000000003</v>
      </c>
      <c r="I4937" t="s">
        <v>126</v>
      </c>
      <c r="J4937" t="s">
        <v>1331</v>
      </c>
      <c r="K4937" t="s">
        <v>105</v>
      </c>
    </row>
    <row r="4938" spans="1:11" x14ac:dyDescent="0.3">
      <c r="A4938" t="s">
        <v>7158</v>
      </c>
      <c r="B4938" t="s">
        <v>53</v>
      </c>
      <c r="C4938">
        <v>2</v>
      </c>
      <c r="D4938">
        <v>6</v>
      </c>
      <c r="E4938">
        <v>1907</v>
      </c>
      <c r="F4938" s="6">
        <v>0.9375</v>
      </c>
      <c r="G4938">
        <v>-7.673</v>
      </c>
      <c r="H4938">
        <v>51.298999999999999</v>
      </c>
      <c r="I4938" t="s">
        <v>126</v>
      </c>
      <c r="J4938" t="s">
        <v>7159</v>
      </c>
      <c r="K4938" t="s">
        <v>105</v>
      </c>
    </row>
    <row r="4939" spans="1:11" x14ac:dyDescent="0.3">
      <c r="A4939" t="s">
        <v>7160</v>
      </c>
      <c r="B4939" t="s">
        <v>53</v>
      </c>
      <c r="C4939">
        <v>2</v>
      </c>
      <c r="D4939">
        <v>8</v>
      </c>
      <c r="E4939">
        <v>1880</v>
      </c>
      <c r="F4939" s="6">
        <v>0.41666666666666669</v>
      </c>
      <c r="G4939">
        <v>-11.58</v>
      </c>
      <c r="H4939">
        <v>48.139000000000003</v>
      </c>
      <c r="I4939" t="s">
        <v>208</v>
      </c>
      <c r="J4939" t="s">
        <v>1331</v>
      </c>
      <c r="K4939" t="s">
        <v>105</v>
      </c>
    </row>
    <row r="4940" spans="1:11" x14ac:dyDescent="0.3">
      <c r="A4940" t="s">
        <v>7161</v>
      </c>
      <c r="B4940" t="s">
        <v>53</v>
      </c>
      <c r="C4940">
        <v>22</v>
      </c>
      <c r="D4940">
        <v>4</v>
      </c>
      <c r="E4940">
        <v>1924</v>
      </c>
      <c r="F4940" s="6">
        <v>0.16666666666666666</v>
      </c>
      <c r="G4940">
        <v>-13.04</v>
      </c>
      <c r="H4940">
        <v>47.8</v>
      </c>
      <c r="I4940" t="s">
        <v>126</v>
      </c>
      <c r="J4940" t="s">
        <v>7162</v>
      </c>
      <c r="K4940" t="s">
        <v>105</v>
      </c>
    </row>
    <row r="4941" spans="1:11" x14ac:dyDescent="0.3">
      <c r="A4941" t="s">
        <v>7163</v>
      </c>
      <c r="B4941" t="s">
        <v>53</v>
      </c>
      <c r="C4941">
        <v>2</v>
      </c>
      <c r="D4941">
        <v>5</v>
      </c>
      <c r="E4941">
        <v>1857</v>
      </c>
      <c r="F4941" s="6">
        <v>0.125</v>
      </c>
      <c r="G4941">
        <v>-8.24</v>
      </c>
      <c r="H4941">
        <v>48.76</v>
      </c>
      <c r="I4941" t="s">
        <v>208</v>
      </c>
      <c r="J4941" t="s">
        <v>6233</v>
      </c>
      <c r="K4941" t="s">
        <v>105</v>
      </c>
    </row>
    <row r="4942" spans="1:11" x14ac:dyDescent="0.3">
      <c r="A4942" t="s">
        <v>7164</v>
      </c>
      <c r="B4942" t="s">
        <v>53</v>
      </c>
      <c r="C4942">
        <v>16</v>
      </c>
      <c r="D4942">
        <v>1</v>
      </c>
      <c r="E4942">
        <v>1940</v>
      </c>
      <c r="F4942" s="6">
        <v>0.54166666666666663</v>
      </c>
      <c r="G4942">
        <v>-8.0690000000000008</v>
      </c>
      <c r="H4942">
        <v>51.395000000000003</v>
      </c>
      <c r="I4942" t="s">
        <v>126</v>
      </c>
      <c r="J4942" t="s">
        <v>7165</v>
      </c>
      <c r="K4942" t="s">
        <v>105</v>
      </c>
    </row>
    <row r="4943" spans="1:11" x14ac:dyDescent="0.3">
      <c r="A4943" t="s">
        <v>7166</v>
      </c>
      <c r="B4943" t="s">
        <v>53</v>
      </c>
      <c r="C4943">
        <v>9</v>
      </c>
      <c r="D4943">
        <v>9</v>
      </c>
      <c r="E4943">
        <v>1860</v>
      </c>
      <c r="F4943" s="6">
        <v>0.64583333333333337</v>
      </c>
      <c r="G4943">
        <v>-8.3539999999999992</v>
      </c>
      <c r="H4943">
        <v>49.540999999999997</v>
      </c>
      <c r="I4943" t="s">
        <v>208</v>
      </c>
      <c r="J4943" t="s">
        <v>7167</v>
      </c>
      <c r="K4943" t="s">
        <v>105</v>
      </c>
    </row>
    <row r="4944" spans="1:11" x14ac:dyDescent="0.3">
      <c r="A4944" t="s">
        <v>7168</v>
      </c>
      <c r="B4944" t="s">
        <v>53</v>
      </c>
      <c r="C4944">
        <v>20</v>
      </c>
      <c r="D4944">
        <v>2</v>
      </c>
      <c r="E4944">
        <v>1906</v>
      </c>
      <c r="F4944" s="6">
        <v>0.4375</v>
      </c>
      <c r="G4944">
        <v>-13.061999999999999</v>
      </c>
      <c r="H4944">
        <v>53.363</v>
      </c>
      <c r="I4944" t="s">
        <v>126</v>
      </c>
      <c r="J4944" t="s">
        <v>7169</v>
      </c>
      <c r="K4944" t="s">
        <v>105</v>
      </c>
    </row>
    <row r="4945" spans="1:11" x14ac:dyDescent="0.3">
      <c r="A4945" t="s">
        <v>7170</v>
      </c>
      <c r="B4945" t="s">
        <v>53</v>
      </c>
      <c r="C4945">
        <v>2</v>
      </c>
      <c r="D4945">
        <v>6</v>
      </c>
      <c r="E4945">
        <v>1895</v>
      </c>
      <c r="F4945" s="6">
        <v>0.88541666666666663</v>
      </c>
      <c r="G4945">
        <v>-8.4529999999999994</v>
      </c>
      <c r="H4945">
        <v>53.402000000000001</v>
      </c>
      <c r="I4945" t="s">
        <v>126</v>
      </c>
      <c r="J4945" t="s">
        <v>7171</v>
      </c>
      <c r="K4945" t="s">
        <v>105</v>
      </c>
    </row>
    <row r="4946" spans="1:11" x14ac:dyDescent="0.3">
      <c r="A4946" t="s">
        <v>7172</v>
      </c>
      <c r="B4946" t="s">
        <v>53</v>
      </c>
      <c r="C4946">
        <v>31</v>
      </c>
      <c r="D4946">
        <v>1</v>
      </c>
      <c r="E4946">
        <v>1797</v>
      </c>
      <c r="F4946" s="6">
        <v>0.5625</v>
      </c>
      <c r="G4946">
        <v>-16.373000000000001</v>
      </c>
      <c r="H4946">
        <v>48.209000000000003</v>
      </c>
      <c r="I4946" t="s">
        <v>238</v>
      </c>
      <c r="J4946" t="s">
        <v>1694</v>
      </c>
      <c r="K4946" t="s">
        <v>105</v>
      </c>
    </row>
    <row r="4947" spans="1:11" x14ac:dyDescent="0.3">
      <c r="A4947" t="s">
        <v>7173</v>
      </c>
      <c r="B4947" t="s">
        <v>53</v>
      </c>
      <c r="C4947">
        <v>26</v>
      </c>
      <c r="D4947">
        <v>3</v>
      </c>
      <c r="E4947">
        <v>1908</v>
      </c>
      <c r="F4947" s="6">
        <v>0.97916666666666663</v>
      </c>
      <c r="G4947">
        <v>-13.765000000000001</v>
      </c>
      <c r="H4947">
        <v>47.901000000000003</v>
      </c>
      <c r="I4947" t="s">
        <v>126</v>
      </c>
      <c r="J4947" t="s">
        <v>7174</v>
      </c>
      <c r="K4947" t="s">
        <v>105</v>
      </c>
    </row>
    <row r="4948" spans="1:11" x14ac:dyDescent="0.3">
      <c r="A4948" t="s">
        <v>7175</v>
      </c>
      <c r="B4948" t="s">
        <v>53</v>
      </c>
      <c r="C4948">
        <v>31</v>
      </c>
      <c r="D4948">
        <v>3</v>
      </c>
      <c r="E4948">
        <v>1899</v>
      </c>
      <c r="F4948" s="6">
        <v>0.66666666666666663</v>
      </c>
      <c r="G4948">
        <v>-8.6859999999999999</v>
      </c>
      <c r="H4948">
        <v>50.052999999999997</v>
      </c>
      <c r="I4948" t="s">
        <v>126</v>
      </c>
      <c r="J4948" t="s">
        <v>7176</v>
      </c>
      <c r="K4948" t="s">
        <v>105</v>
      </c>
    </row>
    <row r="4949" spans="1:11" x14ac:dyDescent="0.3">
      <c r="A4949" t="s">
        <v>7177</v>
      </c>
      <c r="B4949" t="s">
        <v>53</v>
      </c>
      <c r="C4949">
        <v>29</v>
      </c>
      <c r="D4949">
        <v>10</v>
      </c>
      <c r="E4949">
        <v>1879</v>
      </c>
      <c r="F4949" s="6">
        <v>0.625</v>
      </c>
      <c r="G4949">
        <v>-7.9139999999999997</v>
      </c>
      <c r="H4949">
        <v>51.552999999999997</v>
      </c>
      <c r="I4949" t="s">
        <v>208</v>
      </c>
      <c r="J4949" t="s">
        <v>7178</v>
      </c>
      <c r="K4949" t="s">
        <v>105</v>
      </c>
    </row>
    <row r="4950" spans="1:11" x14ac:dyDescent="0.3">
      <c r="A4950" t="s">
        <v>7179</v>
      </c>
      <c r="B4950" t="s">
        <v>53</v>
      </c>
      <c r="C4950">
        <v>27</v>
      </c>
      <c r="D4950">
        <v>7</v>
      </c>
      <c r="E4950">
        <v>1927</v>
      </c>
      <c r="F4950" s="6">
        <v>0.375</v>
      </c>
      <c r="G4950">
        <v>-7.5810000000000004</v>
      </c>
      <c r="H4950">
        <v>47.56</v>
      </c>
      <c r="I4950" t="s">
        <v>126</v>
      </c>
      <c r="J4950" t="s">
        <v>2183</v>
      </c>
      <c r="K4950" t="s">
        <v>105</v>
      </c>
    </row>
    <row r="4951" spans="1:11" x14ac:dyDescent="0.3">
      <c r="A4951" t="s">
        <v>7180</v>
      </c>
      <c r="B4951" t="s">
        <v>53</v>
      </c>
      <c r="C4951">
        <v>2</v>
      </c>
      <c r="D4951">
        <v>9</v>
      </c>
      <c r="E4951">
        <v>1789</v>
      </c>
      <c r="F4951" s="6">
        <v>0.5625</v>
      </c>
      <c r="G4951">
        <v>-11.58</v>
      </c>
      <c r="H4951">
        <v>48.139000000000003</v>
      </c>
      <c r="I4951" t="s">
        <v>208</v>
      </c>
      <c r="J4951" t="s">
        <v>1331</v>
      </c>
      <c r="K4951" t="s">
        <v>105</v>
      </c>
    </row>
    <row r="4952" spans="1:11" x14ac:dyDescent="0.3">
      <c r="A4952" t="s">
        <v>7181</v>
      </c>
      <c r="B4952" t="s">
        <v>53</v>
      </c>
      <c r="C4952">
        <v>18</v>
      </c>
      <c r="D4952">
        <v>4</v>
      </c>
      <c r="E4952">
        <v>1786</v>
      </c>
      <c r="F4952" s="6">
        <v>0.10416666666666667</v>
      </c>
      <c r="G4952">
        <v>-8.3079999999999998</v>
      </c>
      <c r="H4952">
        <v>47.045999999999999</v>
      </c>
      <c r="I4952" t="s">
        <v>7182</v>
      </c>
      <c r="J4952" t="s">
        <v>3525</v>
      </c>
      <c r="K4952" t="s">
        <v>105</v>
      </c>
    </row>
    <row r="4953" spans="1:11" x14ac:dyDescent="0.3">
      <c r="A4953" t="s">
        <v>7183</v>
      </c>
      <c r="B4953" t="s">
        <v>168</v>
      </c>
      <c r="C4953">
        <v>1</v>
      </c>
      <c r="D4953">
        <v>1</v>
      </c>
      <c r="E4953">
        <v>2000</v>
      </c>
      <c r="F4953" s="6">
        <v>0</v>
      </c>
      <c r="G4953">
        <v>-101</v>
      </c>
      <c r="H4953">
        <v>4.59</v>
      </c>
      <c r="I4953" t="s">
        <v>326</v>
      </c>
      <c r="J4953" t="s">
        <v>426</v>
      </c>
      <c r="K4953" t="s">
        <v>105</v>
      </c>
    </row>
    <row r="4954" spans="1:11" x14ac:dyDescent="0.3">
      <c r="A4954" t="s">
        <v>7184</v>
      </c>
      <c r="B4954" t="s">
        <v>53</v>
      </c>
      <c r="C4954">
        <v>27</v>
      </c>
      <c r="D4954">
        <v>3</v>
      </c>
      <c r="E4954">
        <v>1765</v>
      </c>
      <c r="F4954" s="6">
        <v>0.13541666666666666</v>
      </c>
      <c r="G4954">
        <v>-11.58</v>
      </c>
      <c r="H4954">
        <v>48.139000000000003</v>
      </c>
      <c r="I4954" t="s">
        <v>208</v>
      </c>
      <c r="J4954" t="s">
        <v>1331</v>
      </c>
      <c r="K4954" t="s">
        <v>105</v>
      </c>
    </row>
    <row r="4955" spans="1:11" x14ac:dyDescent="0.3">
      <c r="A4955" t="s">
        <v>7185</v>
      </c>
      <c r="B4955" t="s">
        <v>53</v>
      </c>
      <c r="C4955">
        <v>13</v>
      </c>
      <c r="D4955">
        <v>9</v>
      </c>
      <c r="E4955">
        <v>1863</v>
      </c>
      <c r="F4955" s="6">
        <v>0.58333333333333337</v>
      </c>
      <c r="G4955">
        <v>-9.5370000000000008</v>
      </c>
      <c r="H4955">
        <v>48.616</v>
      </c>
      <c r="I4955" t="s">
        <v>208</v>
      </c>
      <c r="J4955" t="s">
        <v>7186</v>
      </c>
      <c r="K4955" t="s">
        <v>105</v>
      </c>
    </row>
    <row r="4956" spans="1:11" x14ac:dyDescent="0.3">
      <c r="A4956" t="s">
        <v>7187</v>
      </c>
      <c r="B4956" t="s">
        <v>53</v>
      </c>
      <c r="C4956">
        <v>13</v>
      </c>
      <c r="D4956">
        <v>12</v>
      </c>
      <c r="E4956">
        <v>1836</v>
      </c>
      <c r="F4956" s="6">
        <v>0.3125</v>
      </c>
      <c r="G4956">
        <v>-11.265000000000001</v>
      </c>
      <c r="H4956">
        <v>48.561</v>
      </c>
      <c r="I4956" t="s">
        <v>208</v>
      </c>
      <c r="J4956" t="s">
        <v>7188</v>
      </c>
      <c r="K4956" t="s">
        <v>105</v>
      </c>
    </row>
    <row r="4957" spans="1:11" x14ac:dyDescent="0.3">
      <c r="A4957" t="s">
        <v>7189</v>
      </c>
      <c r="B4957" t="s">
        <v>53</v>
      </c>
      <c r="C4957">
        <v>23</v>
      </c>
      <c r="D4957">
        <v>2</v>
      </c>
      <c r="E4957">
        <v>1863</v>
      </c>
      <c r="F4957" s="6">
        <v>0.16666666666666666</v>
      </c>
      <c r="G4957">
        <v>-13.27</v>
      </c>
      <c r="H4957">
        <v>48.442999999999998</v>
      </c>
      <c r="I4957" t="s">
        <v>208</v>
      </c>
      <c r="J4957" t="s">
        <v>7190</v>
      </c>
      <c r="K4957" t="s">
        <v>105</v>
      </c>
    </row>
    <row r="4958" spans="1:11" x14ac:dyDescent="0.3">
      <c r="A4958" t="s">
        <v>7191</v>
      </c>
      <c r="B4958" t="s">
        <v>53</v>
      </c>
      <c r="C4958">
        <v>28</v>
      </c>
      <c r="D4958">
        <v>12</v>
      </c>
      <c r="E4958">
        <v>1912</v>
      </c>
      <c r="F4958" s="6">
        <v>0.6875</v>
      </c>
      <c r="G4958">
        <v>-7.34</v>
      </c>
      <c r="H4958">
        <v>47.75</v>
      </c>
      <c r="I4958" t="s">
        <v>108</v>
      </c>
      <c r="J4958" t="s">
        <v>939</v>
      </c>
      <c r="K4958" t="s">
        <v>105</v>
      </c>
    </row>
    <row r="4959" spans="1:11" x14ac:dyDescent="0.3">
      <c r="A4959" t="s">
        <v>7191</v>
      </c>
      <c r="B4959" t="s">
        <v>53</v>
      </c>
      <c r="C4959">
        <v>27</v>
      </c>
      <c r="D4959">
        <v>6</v>
      </c>
      <c r="E4959">
        <v>1947</v>
      </c>
      <c r="F4959" s="6">
        <v>4.8611111111111112E-2</v>
      </c>
      <c r="G4959">
        <v>-2.351</v>
      </c>
      <c r="H4959">
        <v>48.856999999999999</v>
      </c>
      <c r="I4959" t="s">
        <v>126</v>
      </c>
      <c r="J4959" t="s">
        <v>155</v>
      </c>
      <c r="K4959" t="s">
        <v>105</v>
      </c>
    </row>
    <row r="4960" spans="1:11" x14ac:dyDescent="0.3">
      <c r="A4960" t="s">
        <v>7191</v>
      </c>
      <c r="B4960" t="s">
        <v>53</v>
      </c>
      <c r="C4960">
        <v>22</v>
      </c>
      <c r="D4960">
        <v>9</v>
      </c>
      <c r="E4960">
        <v>1973</v>
      </c>
      <c r="F4960" s="6">
        <v>0.75694444444444442</v>
      </c>
      <c r="G4960">
        <v>-2.2839999999999998</v>
      </c>
      <c r="H4960">
        <v>48.917999999999999</v>
      </c>
      <c r="I4960" t="s">
        <v>126</v>
      </c>
      <c r="J4960" t="s">
        <v>4063</v>
      </c>
      <c r="K4960" t="s">
        <v>105</v>
      </c>
    </row>
    <row r="4961" spans="1:11" x14ac:dyDescent="0.3">
      <c r="A4961" t="s">
        <v>7192</v>
      </c>
      <c r="B4961" t="s">
        <v>53</v>
      </c>
      <c r="C4961">
        <v>12</v>
      </c>
      <c r="D4961">
        <v>4</v>
      </c>
      <c r="E4961">
        <v>1914</v>
      </c>
      <c r="F4961" s="6">
        <v>4.1666666666666664E-2</v>
      </c>
      <c r="G4961">
        <v>-1.4450000000000001</v>
      </c>
      <c r="H4961">
        <v>43.603999999999999</v>
      </c>
      <c r="I4961" t="s">
        <v>108</v>
      </c>
      <c r="J4961" t="s">
        <v>157</v>
      </c>
      <c r="K4961" t="s">
        <v>105</v>
      </c>
    </row>
    <row r="4962" spans="1:11" x14ac:dyDescent="0.3">
      <c r="A4962" t="s">
        <v>7193</v>
      </c>
      <c r="B4962" t="s">
        <v>53</v>
      </c>
      <c r="C4962">
        <v>16</v>
      </c>
      <c r="D4962">
        <v>1</v>
      </c>
      <c r="E4962">
        <v>1903</v>
      </c>
      <c r="F4962" s="6">
        <v>0.66666666666666663</v>
      </c>
      <c r="G4962">
        <v>-0.36599999999999999</v>
      </c>
      <c r="H4962">
        <v>47.938000000000002</v>
      </c>
      <c r="I4962" t="s">
        <v>150</v>
      </c>
      <c r="J4962" t="s">
        <v>7194</v>
      </c>
      <c r="K4962" t="s">
        <v>105</v>
      </c>
    </row>
    <row r="4963" spans="1:11" x14ac:dyDescent="0.3">
      <c r="A4963" t="s">
        <v>7195</v>
      </c>
      <c r="B4963" t="s">
        <v>53</v>
      </c>
      <c r="C4963">
        <v>25</v>
      </c>
      <c r="D4963">
        <v>5</v>
      </c>
      <c r="E4963">
        <v>1951</v>
      </c>
      <c r="F4963" s="6">
        <v>0.66666666666666663</v>
      </c>
      <c r="G4963">
        <v>-5.0999999999999997E-2</v>
      </c>
      <c r="H4963">
        <v>43.259</v>
      </c>
      <c r="I4963" t="s">
        <v>126</v>
      </c>
      <c r="J4963" t="s">
        <v>7196</v>
      </c>
      <c r="K4963" t="s">
        <v>105</v>
      </c>
    </row>
    <row r="4964" spans="1:11" x14ac:dyDescent="0.3">
      <c r="A4964" t="s">
        <v>7197</v>
      </c>
      <c r="B4964" t="s">
        <v>53</v>
      </c>
      <c r="C4964">
        <v>16</v>
      </c>
      <c r="D4964">
        <v>12</v>
      </c>
      <c r="E4964">
        <v>1945</v>
      </c>
      <c r="F4964" s="6">
        <v>0.84375</v>
      </c>
      <c r="G4964">
        <v>-7.7439999999999998</v>
      </c>
      <c r="H4964">
        <v>48.582999999999998</v>
      </c>
      <c r="I4964" t="s">
        <v>126</v>
      </c>
      <c r="J4964" t="s">
        <v>812</v>
      </c>
      <c r="K4964" t="s">
        <v>105</v>
      </c>
    </row>
    <row r="4965" spans="1:11" x14ac:dyDescent="0.3">
      <c r="A4965" t="s">
        <v>7198</v>
      </c>
      <c r="B4965" t="s">
        <v>53</v>
      </c>
      <c r="C4965">
        <v>22</v>
      </c>
      <c r="D4965">
        <v>4</v>
      </c>
      <c r="E4965">
        <v>1952</v>
      </c>
      <c r="F4965" s="6">
        <v>0.85763888888888884</v>
      </c>
      <c r="G4965">
        <v>-2.351</v>
      </c>
      <c r="H4965">
        <v>48.856999999999999</v>
      </c>
      <c r="I4965" t="s">
        <v>126</v>
      </c>
      <c r="J4965" t="s">
        <v>155</v>
      </c>
      <c r="K4965" t="s">
        <v>105</v>
      </c>
    </row>
    <row r="4966" spans="1:11" x14ac:dyDescent="0.3">
      <c r="A4966" t="s">
        <v>7199</v>
      </c>
      <c r="B4966" t="s">
        <v>53</v>
      </c>
      <c r="C4966">
        <v>25</v>
      </c>
      <c r="D4966">
        <v>3</v>
      </c>
      <c r="E4966">
        <v>1912</v>
      </c>
      <c r="F4966" s="6">
        <v>0.66666666666666663</v>
      </c>
      <c r="G4966">
        <v>-2.351</v>
      </c>
      <c r="H4966">
        <v>48.856999999999999</v>
      </c>
      <c r="I4966" t="s">
        <v>108</v>
      </c>
      <c r="J4966" t="s">
        <v>155</v>
      </c>
      <c r="K4966" t="s">
        <v>105</v>
      </c>
    </row>
    <row r="4967" spans="1:11" x14ac:dyDescent="0.3">
      <c r="A4967" t="s">
        <v>7200</v>
      </c>
      <c r="B4967" t="s">
        <v>53</v>
      </c>
      <c r="C4967">
        <v>30</v>
      </c>
      <c r="D4967">
        <v>3</v>
      </c>
      <c r="E4967">
        <v>1920</v>
      </c>
      <c r="F4967" s="6">
        <v>0.22916666666666666</v>
      </c>
      <c r="G4967">
        <v>-3.7229999999999999</v>
      </c>
      <c r="H4967">
        <v>48.723999999999997</v>
      </c>
      <c r="I4967" t="s">
        <v>126</v>
      </c>
      <c r="J4967" t="s">
        <v>7201</v>
      </c>
      <c r="K4967" t="s">
        <v>105</v>
      </c>
    </row>
    <row r="4968" spans="1:11" x14ac:dyDescent="0.3">
      <c r="A4968" t="s">
        <v>7202</v>
      </c>
      <c r="B4968" t="s">
        <v>53</v>
      </c>
      <c r="C4968">
        <v>30</v>
      </c>
      <c r="D4968">
        <v>4</v>
      </c>
      <c r="E4968">
        <v>1919</v>
      </c>
      <c r="F4968" s="6">
        <v>0.5625</v>
      </c>
      <c r="G4968">
        <v>3.9220000000000002</v>
      </c>
      <c r="H4968">
        <v>47.872</v>
      </c>
      <c r="I4968" t="s">
        <v>126</v>
      </c>
      <c r="J4968" t="s">
        <v>7203</v>
      </c>
      <c r="K4968" t="s">
        <v>105</v>
      </c>
    </row>
    <row r="4969" spans="1:11" x14ac:dyDescent="0.3">
      <c r="A4969" t="s">
        <v>7204</v>
      </c>
      <c r="B4969" t="s">
        <v>53</v>
      </c>
      <c r="C4969">
        <v>14</v>
      </c>
      <c r="D4969">
        <v>4</v>
      </c>
      <c r="E4969">
        <v>1906</v>
      </c>
      <c r="F4969" s="6">
        <v>0.8125</v>
      </c>
      <c r="G4969">
        <v>-3.5739999999999998</v>
      </c>
      <c r="H4969">
        <v>47.798000000000002</v>
      </c>
      <c r="I4969" t="s">
        <v>150</v>
      </c>
      <c r="J4969" t="s">
        <v>6021</v>
      </c>
      <c r="K4969" t="s">
        <v>105</v>
      </c>
    </row>
    <row r="4970" spans="1:11" x14ac:dyDescent="0.3">
      <c r="A4970" t="s">
        <v>7205</v>
      </c>
      <c r="B4970" t="s">
        <v>53</v>
      </c>
      <c r="C4970">
        <v>22</v>
      </c>
      <c r="D4970">
        <v>2</v>
      </c>
      <c r="E4970">
        <v>1923</v>
      </c>
      <c r="F4970" s="6">
        <v>0.75</v>
      </c>
      <c r="G4970">
        <v>-2.351</v>
      </c>
      <c r="H4970">
        <v>48.856999999999999</v>
      </c>
      <c r="I4970" t="s">
        <v>108</v>
      </c>
      <c r="J4970" t="s">
        <v>155</v>
      </c>
      <c r="K4970" t="s">
        <v>105</v>
      </c>
    </row>
    <row r="4971" spans="1:11" x14ac:dyDescent="0.3">
      <c r="A4971" t="s">
        <v>7206</v>
      </c>
      <c r="B4971" t="s">
        <v>53</v>
      </c>
      <c r="C4971">
        <v>25</v>
      </c>
      <c r="D4971">
        <v>2</v>
      </c>
      <c r="E4971">
        <v>1944</v>
      </c>
      <c r="F4971" s="6">
        <v>0.16666666666666666</v>
      </c>
      <c r="G4971">
        <v>-2.351</v>
      </c>
      <c r="H4971">
        <v>48.856999999999999</v>
      </c>
      <c r="I4971" t="s">
        <v>126</v>
      </c>
      <c r="J4971" t="s">
        <v>155</v>
      </c>
      <c r="K4971" t="s">
        <v>105</v>
      </c>
    </row>
    <row r="4972" spans="1:11" x14ac:dyDescent="0.3">
      <c r="A4972" t="s">
        <v>7207</v>
      </c>
      <c r="B4972" t="s">
        <v>53</v>
      </c>
      <c r="C4972">
        <v>15</v>
      </c>
      <c r="D4972">
        <v>12</v>
      </c>
      <c r="E4972">
        <v>1919</v>
      </c>
      <c r="F4972" s="6">
        <v>0.25694444444444442</v>
      </c>
      <c r="G4972">
        <v>-7.7439999999999998</v>
      </c>
      <c r="H4972">
        <v>48.582999999999998</v>
      </c>
      <c r="I4972" t="s">
        <v>108</v>
      </c>
      <c r="J4972" t="s">
        <v>812</v>
      </c>
      <c r="K4972" t="s">
        <v>105</v>
      </c>
    </row>
    <row r="4973" spans="1:11" x14ac:dyDescent="0.3">
      <c r="A4973" t="s">
        <v>7208</v>
      </c>
      <c r="B4973" t="s">
        <v>53</v>
      </c>
      <c r="C4973">
        <v>8</v>
      </c>
      <c r="D4973">
        <v>9</v>
      </c>
      <c r="E4973">
        <v>1923</v>
      </c>
      <c r="F4973" s="6">
        <v>8.3333333333333329E-2</v>
      </c>
      <c r="G4973">
        <v>-2.351</v>
      </c>
      <c r="H4973">
        <v>48.856999999999999</v>
      </c>
      <c r="I4973" t="s">
        <v>126</v>
      </c>
      <c r="J4973" t="s">
        <v>155</v>
      </c>
      <c r="K4973" t="s">
        <v>105</v>
      </c>
    </row>
    <row r="4974" spans="1:11" x14ac:dyDescent="0.3">
      <c r="A4974" t="s">
        <v>7209</v>
      </c>
      <c r="B4974" t="s">
        <v>53</v>
      </c>
      <c r="C4974">
        <v>21</v>
      </c>
      <c r="D4974">
        <v>9</v>
      </c>
      <c r="E4974">
        <v>1955</v>
      </c>
      <c r="F4974" s="6">
        <v>0.80555555555555558</v>
      </c>
      <c r="G4974">
        <v>-2.351</v>
      </c>
      <c r="H4974">
        <v>48.856999999999999</v>
      </c>
      <c r="I4974" t="s">
        <v>126</v>
      </c>
      <c r="J4974" t="s">
        <v>155</v>
      </c>
      <c r="K4974" t="s">
        <v>105</v>
      </c>
    </row>
    <row r="4975" spans="1:11" x14ac:dyDescent="0.3">
      <c r="A4975" t="s">
        <v>7210</v>
      </c>
      <c r="B4975" t="s">
        <v>53</v>
      </c>
      <c r="C4975">
        <v>26</v>
      </c>
      <c r="D4975">
        <v>1</v>
      </c>
      <c r="E4975">
        <v>1842</v>
      </c>
      <c r="F4975" s="6">
        <v>0.54166666666666663</v>
      </c>
      <c r="G4975">
        <v>-2.351</v>
      </c>
      <c r="H4975">
        <v>48.856999999999999</v>
      </c>
      <c r="I4975" t="s">
        <v>150</v>
      </c>
      <c r="J4975" t="s">
        <v>155</v>
      </c>
      <c r="K4975" t="s">
        <v>105</v>
      </c>
    </row>
    <row r="4976" spans="1:11" x14ac:dyDescent="0.3">
      <c r="A4976" t="s">
        <v>7211</v>
      </c>
      <c r="B4976" t="s">
        <v>53</v>
      </c>
      <c r="C4976">
        <v>5</v>
      </c>
      <c r="D4976">
        <v>3</v>
      </c>
      <c r="E4976">
        <v>1874</v>
      </c>
      <c r="F4976" s="6">
        <v>0.83333333333333337</v>
      </c>
      <c r="G4976">
        <v>-8.7370000000000001</v>
      </c>
      <c r="H4976">
        <v>41.918999999999997</v>
      </c>
      <c r="I4976" t="s">
        <v>150</v>
      </c>
      <c r="J4976" t="s">
        <v>1058</v>
      </c>
      <c r="K4976" t="s">
        <v>105</v>
      </c>
    </row>
    <row r="4977" spans="1:11" x14ac:dyDescent="0.3">
      <c r="A4977" t="s">
        <v>7212</v>
      </c>
      <c r="B4977" t="s">
        <v>53</v>
      </c>
      <c r="C4977">
        <v>17</v>
      </c>
      <c r="D4977">
        <v>1</v>
      </c>
      <c r="E4977">
        <v>1973</v>
      </c>
      <c r="F4977" s="6">
        <v>0.93472222222222223</v>
      </c>
      <c r="G4977">
        <v>-4.3540000000000001</v>
      </c>
      <c r="H4977">
        <v>50.811</v>
      </c>
      <c r="I4977" t="s">
        <v>126</v>
      </c>
      <c r="J4977" t="s">
        <v>867</v>
      </c>
      <c r="K4977" t="s">
        <v>105</v>
      </c>
    </row>
    <row r="4978" spans="1:11" x14ac:dyDescent="0.3">
      <c r="A4978" t="s">
        <v>7213</v>
      </c>
      <c r="B4978" t="s">
        <v>53</v>
      </c>
      <c r="C4978">
        <v>8</v>
      </c>
      <c r="D4978">
        <v>7</v>
      </c>
      <c r="E4978">
        <v>1881</v>
      </c>
      <c r="F4978" s="6">
        <v>0.39583333333333331</v>
      </c>
      <c r="G4978">
        <v>-0.34499999999999997</v>
      </c>
      <c r="H4978">
        <v>44.134</v>
      </c>
      <c r="I4978" t="s">
        <v>150</v>
      </c>
      <c r="J4978" t="s">
        <v>7214</v>
      </c>
      <c r="K4978" t="s">
        <v>105</v>
      </c>
    </row>
    <row r="4979" spans="1:11" x14ac:dyDescent="0.3">
      <c r="A4979" t="s">
        <v>7215</v>
      </c>
      <c r="B4979" t="s">
        <v>53</v>
      </c>
      <c r="C4979">
        <v>4</v>
      </c>
      <c r="D4979">
        <v>12</v>
      </c>
      <c r="E4979">
        <v>1932</v>
      </c>
      <c r="F4979" s="6">
        <v>0.25</v>
      </c>
      <c r="G4979">
        <v>-7.3999999999999996E-2</v>
      </c>
      <c r="H4979">
        <v>43.232999999999997</v>
      </c>
      <c r="I4979" t="s">
        <v>108</v>
      </c>
      <c r="J4979" t="s">
        <v>1289</v>
      </c>
      <c r="K4979" t="s">
        <v>105</v>
      </c>
    </row>
    <row r="4980" spans="1:11" x14ac:dyDescent="0.3">
      <c r="A4980" t="s">
        <v>7216</v>
      </c>
      <c r="B4980" t="s">
        <v>53</v>
      </c>
      <c r="C4980">
        <v>29</v>
      </c>
      <c r="D4980">
        <v>3</v>
      </c>
      <c r="E4980">
        <v>1929</v>
      </c>
      <c r="F4980" s="6">
        <v>0.3125</v>
      </c>
      <c r="G4980">
        <v>-1.484</v>
      </c>
      <c r="H4980">
        <v>48.444000000000003</v>
      </c>
      <c r="I4980" t="s">
        <v>108</v>
      </c>
      <c r="J4980" t="s">
        <v>515</v>
      </c>
      <c r="K4980" t="s">
        <v>105</v>
      </c>
    </row>
    <row r="4981" spans="1:11" x14ac:dyDescent="0.3">
      <c r="A4981" t="s">
        <v>7217</v>
      </c>
      <c r="B4981" t="s">
        <v>53</v>
      </c>
      <c r="C4981">
        <v>6</v>
      </c>
      <c r="D4981">
        <v>11</v>
      </c>
      <c r="E4981">
        <v>1932</v>
      </c>
      <c r="F4981" s="6">
        <v>9.7222222222222224E-2</v>
      </c>
      <c r="G4981">
        <v>-4.3869999999999996</v>
      </c>
      <c r="H4981">
        <v>50.837000000000003</v>
      </c>
      <c r="I4981" t="s">
        <v>108</v>
      </c>
      <c r="J4981" t="s">
        <v>1218</v>
      </c>
      <c r="K4981" t="s">
        <v>105</v>
      </c>
    </row>
    <row r="4982" spans="1:11" x14ac:dyDescent="0.3">
      <c r="A4982" t="s">
        <v>7218</v>
      </c>
      <c r="B4982" t="s">
        <v>53</v>
      </c>
      <c r="C4982">
        <v>11</v>
      </c>
      <c r="D4982">
        <v>3</v>
      </c>
      <c r="E4982">
        <v>1846</v>
      </c>
      <c r="F4982" s="6">
        <v>0.125</v>
      </c>
      <c r="G4982">
        <v>-2.62</v>
      </c>
      <c r="H4982">
        <v>44.11</v>
      </c>
      <c r="I4982" t="s">
        <v>150</v>
      </c>
      <c r="J4982" t="s">
        <v>7219</v>
      </c>
      <c r="K4982" t="s">
        <v>105</v>
      </c>
    </row>
    <row r="4983" spans="1:11" x14ac:dyDescent="0.3">
      <c r="A4983" t="s">
        <v>7220</v>
      </c>
      <c r="B4983" t="s">
        <v>53</v>
      </c>
      <c r="C4983">
        <v>23</v>
      </c>
      <c r="D4983">
        <v>5</v>
      </c>
      <c r="E4983">
        <v>1956</v>
      </c>
      <c r="F4983" s="6">
        <v>0.39583333333333331</v>
      </c>
      <c r="G4983">
        <v>-2.351</v>
      </c>
      <c r="H4983">
        <v>48.856999999999999</v>
      </c>
      <c r="I4983" t="s">
        <v>126</v>
      </c>
      <c r="J4983" t="s">
        <v>155</v>
      </c>
      <c r="K4983" t="s">
        <v>105</v>
      </c>
    </row>
    <row r="4984" spans="1:11" x14ac:dyDescent="0.3">
      <c r="A4984" t="s">
        <v>7221</v>
      </c>
      <c r="B4984" t="s">
        <v>53</v>
      </c>
      <c r="C4984">
        <v>4</v>
      </c>
      <c r="D4984">
        <v>3</v>
      </c>
      <c r="E4984">
        <v>1954</v>
      </c>
      <c r="F4984" s="6">
        <v>0.88541666666666663</v>
      </c>
      <c r="G4984">
        <v>-0.19900000000000001</v>
      </c>
      <c r="H4984">
        <v>48.008000000000003</v>
      </c>
      <c r="I4984" t="s">
        <v>126</v>
      </c>
      <c r="J4984" t="s">
        <v>1988</v>
      </c>
      <c r="K4984" t="s">
        <v>105</v>
      </c>
    </row>
    <row r="4985" spans="1:11" x14ac:dyDescent="0.3">
      <c r="A4985" t="s">
        <v>7222</v>
      </c>
      <c r="B4985" t="s">
        <v>53</v>
      </c>
      <c r="C4985">
        <v>23</v>
      </c>
      <c r="D4985">
        <v>3</v>
      </c>
      <c r="E4985">
        <v>1983</v>
      </c>
      <c r="F4985" s="6">
        <v>0.37847222222222221</v>
      </c>
      <c r="G4985">
        <v>-1.0860000000000001</v>
      </c>
      <c r="H4985">
        <v>43.167999999999999</v>
      </c>
      <c r="I4985" t="s">
        <v>126</v>
      </c>
      <c r="J4985" t="s">
        <v>7223</v>
      </c>
      <c r="K4985" t="s">
        <v>105</v>
      </c>
    </row>
    <row r="4986" spans="1:11" x14ac:dyDescent="0.3">
      <c r="A4986" t="s">
        <v>7224</v>
      </c>
      <c r="B4986" t="s">
        <v>53</v>
      </c>
      <c r="C4986">
        <v>21</v>
      </c>
      <c r="D4986">
        <v>2</v>
      </c>
      <c r="E4986">
        <v>1938</v>
      </c>
      <c r="F4986" s="6">
        <v>0.66666666666666663</v>
      </c>
      <c r="G4986">
        <v>-1.883</v>
      </c>
      <c r="H4986">
        <v>49.265000000000001</v>
      </c>
      <c r="I4986" t="s">
        <v>108</v>
      </c>
      <c r="J4986" t="s">
        <v>7225</v>
      </c>
      <c r="K4986" t="s">
        <v>105</v>
      </c>
    </row>
    <row r="4987" spans="1:11" x14ac:dyDescent="0.3">
      <c r="A4987" t="s">
        <v>7226</v>
      </c>
      <c r="B4987" t="s">
        <v>53</v>
      </c>
      <c r="C4987">
        <v>12</v>
      </c>
      <c r="D4987">
        <v>8</v>
      </c>
      <c r="E4987">
        <v>1954</v>
      </c>
      <c r="F4987" s="6">
        <v>6.9444444444444441E-3</v>
      </c>
      <c r="G4987">
        <v>-1.0980000000000001</v>
      </c>
      <c r="H4987">
        <v>49.442</v>
      </c>
      <c r="I4987" t="s">
        <v>126</v>
      </c>
      <c r="J4987" t="s">
        <v>1396</v>
      </c>
      <c r="K4987" t="s">
        <v>105</v>
      </c>
    </row>
    <row r="4988" spans="1:11" x14ac:dyDescent="0.3">
      <c r="A4988" t="s">
        <v>7227</v>
      </c>
      <c r="B4988" t="s">
        <v>53</v>
      </c>
      <c r="C4988">
        <v>17</v>
      </c>
      <c r="D4988">
        <v>6</v>
      </c>
      <c r="E4988">
        <v>1920</v>
      </c>
      <c r="F4988" s="6">
        <v>0.375</v>
      </c>
      <c r="G4988">
        <v>-6.1820000000000004</v>
      </c>
      <c r="H4988">
        <v>48.691000000000003</v>
      </c>
      <c r="I4988" t="s">
        <v>126</v>
      </c>
      <c r="J4988" t="s">
        <v>2488</v>
      </c>
      <c r="K4988" t="s">
        <v>105</v>
      </c>
    </row>
    <row r="4989" spans="1:11" x14ac:dyDescent="0.3">
      <c r="A4989" t="s">
        <v>7228</v>
      </c>
      <c r="B4989" t="s">
        <v>53</v>
      </c>
      <c r="C4989">
        <v>27</v>
      </c>
      <c r="D4989">
        <v>5</v>
      </c>
      <c r="E4989">
        <v>1819</v>
      </c>
      <c r="F4989" s="6">
        <v>0.125</v>
      </c>
      <c r="G4989">
        <v>0.06</v>
      </c>
      <c r="H4989">
        <v>48.168999999999997</v>
      </c>
      <c r="I4989" t="s">
        <v>150</v>
      </c>
      <c r="J4989" t="s">
        <v>7229</v>
      </c>
      <c r="K4989" t="s">
        <v>105</v>
      </c>
    </row>
    <row r="4990" spans="1:11" x14ac:dyDescent="0.3">
      <c r="A4990" t="s">
        <v>7230</v>
      </c>
      <c r="B4990" t="s">
        <v>53</v>
      </c>
      <c r="C4990">
        <v>31</v>
      </c>
      <c r="D4990">
        <v>3</v>
      </c>
      <c r="E4990">
        <v>1929</v>
      </c>
      <c r="F4990" s="6">
        <v>0.49305555555555558</v>
      </c>
      <c r="G4990">
        <v>-2.1890000000000001</v>
      </c>
      <c r="H4990">
        <v>48.81</v>
      </c>
      <c r="I4990" t="s">
        <v>108</v>
      </c>
      <c r="J4990" t="s">
        <v>7231</v>
      </c>
      <c r="K4990" t="s">
        <v>105</v>
      </c>
    </row>
    <row r="4991" spans="1:11" x14ac:dyDescent="0.3">
      <c r="A4991" t="s">
        <v>7232</v>
      </c>
      <c r="B4991" t="s">
        <v>53</v>
      </c>
      <c r="C4991">
        <v>26</v>
      </c>
      <c r="D4991">
        <v>3</v>
      </c>
      <c r="E4991">
        <v>1942</v>
      </c>
      <c r="F4991" s="6">
        <v>0.15625</v>
      </c>
      <c r="G4991">
        <v>-7.0110000000000001</v>
      </c>
      <c r="H4991">
        <v>43.551000000000002</v>
      </c>
      <c r="I4991" t="s">
        <v>190</v>
      </c>
      <c r="J4991" t="s">
        <v>2800</v>
      </c>
      <c r="K4991" t="s">
        <v>105</v>
      </c>
    </row>
    <row r="4992" spans="1:11" x14ac:dyDescent="0.3">
      <c r="A4992" t="s">
        <v>7233</v>
      </c>
      <c r="B4992" t="s">
        <v>53</v>
      </c>
      <c r="C4992">
        <v>10</v>
      </c>
      <c r="D4992">
        <v>11</v>
      </c>
      <c r="E4992">
        <v>1885</v>
      </c>
      <c r="F4992" s="6">
        <v>0.16666666666666666</v>
      </c>
      <c r="G4992">
        <v>0.57499999999999996</v>
      </c>
      <c r="H4992">
        <v>44.835000000000001</v>
      </c>
      <c r="I4992" t="s">
        <v>150</v>
      </c>
      <c r="J4992" t="s">
        <v>260</v>
      </c>
      <c r="K4992" t="s">
        <v>105</v>
      </c>
    </row>
    <row r="4993" spans="1:11" x14ac:dyDescent="0.3">
      <c r="A4993" t="s">
        <v>7234</v>
      </c>
      <c r="B4993" t="s">
        <v>53</v>
      </c>
      <c r="C4993">
        <v>13</v>
      </c>
      <c r="D4993">
        <v>10</v>
      </c>
      <c r="E4993">
        <v>1919</v>
      </c>
      <c r="F4993" s="6">
        <v>0.58333333333333337</v>
      </c>
      <c r="G4993">
        <v>-5.931</v>
      </c>
      <c r="H4993">
        <v>43.125</v>
      </c>
      <c r="I4993" t="s">
        <v>108</v>
      </c>
      <c r="J4993" t="s">
        <v>1735</v>
      </c>
      <c r="K4993" t="s">
        <v>105</v>
      </c>
    </row>
    <row r="4994" spans="1:11" x14ac:dyDescent="0.3">
      <c r="A4994" t="s">
        <v>7235</v>
      </c>
      <c r="B4994" t="s">
        <v>53</v>
      </c>
      <c r="C4994">
        <v>26</v>
      </c>
      <c r="D4994">
        <v>10</v>
      </c>
      <c r="E4994">
        <v>1916</v>
      </c>
      <c r="F4994" s="6">
        <v>0.16666666666666666</v>
      </c>
      <c r="G4994">
        <v>0.17299999999999999</v>
      </c>
      <c r="H4994">
        <v>45.682000000000002</v>
      </c>
      <c r="I4994" t="s">
        <v>108</v>
      </c>
      <c r="J4994" t="s">
        <v>7236</v>
      </c>
      <c r="K4994" t="s">
        <v>105</v>
      </c>
    </row>
    <row r="4995" spans="1:11" x14ac:dyDescent="0.3">
      <c r="A4995" t="s">
        <v>7237</v>
      </c>
      <c r="B4995" t="s">
        <v>53</v>
      </c>
      <c r="C4995">
        <v>10</v>
      </c>
      <c r="D4995">
        <v>6</v>
      </c>
      <c r="E4995">
        <v>1959</v>
      </c>
      <c r="F4995" s="6">
        <v>0.11805555555555555</v>
      </c>
      <c r="G4995">
        <v>0.56899999999999995</v>
      </c>
      <c r="H4995">
        <v>48.749000000000002</v>
      </c>
      <c r="I4995" t="s">
        <v>126</v>
      </c>
      <c r="J4995" t="s">
        <v>7238</v>
      </c>
      <c r="K4995" t="s">
        <v>105</v>
      </c>
    </row>
    <row r="4996" spans="1:11" x14ac:dyDescent="0.3">
      <c r="A4996" t="s">
        <v>7239</v>
      </c>
      <c r="B4996" t="s">
        <v>53</v>
      </c>
      <c r="C4996">
        <v>10</v>
      </c>
      <c r="D4996">
        <v>11</v>
      </c>
      <c r="E4996">
        <v>1919</v>
      </c>
      <c r="F4996" s="6">
        <v>0.25</v>
      </c>
      <c r="G4996">
        <v>-2.351</v>
      </c>
      <c r="H4996">
        <v>48.856999999999999</v>
      </c>
      <c r="I4996" t="s">
        <v>108</v>
      </c>
      <c r="J4996" t="s">
        <v>155</v>
      </c>
      <c r="K4996" t="s">
        <v>105</v>
      </c>
    </row>
    <row r="4997" spans="1:11" x14ac:dyDescent="0.3">
      <c r="A4997" t="s">
        <v>7240</v>
      </c>
      <c r="B4997" t="s">
        <v>53</v>
      </c>
      <c r="C4997">
        <v>19</v>
      </c>
      <c r="D4997">
        <v>1</v>
      </c>
      <c r="E4997">
        <v>1933</v>
      </c>
      <c r="F4997" s="6">
        <v>0.57291666666666663</v>
      </c>
      <c r="G4997">
        <v>-5.6929999999999996</v>
      </c>
      <c r="H4997">
        <v>48.354999999999997</v>
      </c>
      <c r="I4997" t="s">
        <v>108</v>
      </c>
      <c r="J4997" t="s">
        <v>7241</v>
      </c>
      <c r="K4997" t="s">
        <v>105</v>
      </c>
    </row>
    <row r="4998" spans="1:11" x14ac:dyDescent="0.3">
      <c r="A4998" t="s">
        <v>7242</v>
      </c>
      <c r="B4998" t="s">
        <v>53</v>
      </c>
      <c r="C4998">
        <v>3</v>
      </c>
      <c r="D4998">
        <v>7</v>
      </c>
      <c r="E4998">
        <v>1921</v>
      </c>
      <c r="F4998" s="6">
        <v>0.75</v>
      </c>
      <c r="G4998">
        <v>-2.351</v>
      </c>
      <c r="H4998">
        <v>48.856999999999999</v>
      </c>
      <c r="I4998" t="s">
        <v>126</v>
      </c>
      <c r="J4998" t="s">
        <v>155</v>
      </c>
      <c r="K4998" t="s">
        <v>105</v>
      </c>
    </row>
    <row r="4999" spans="1:11" x14ac:dyDescent="0.3">
      <c r="A4999" t="s">
        <v>7243</v>
      </c>
      <c r="B4999" t="s">
        <v>53</v>
      </c>
      <c r="C4999">
        <v>8</v>
      </c>
      <c r="D4999">
        <v>8</v>
      </c>
      <c r="E4999">
        <v>1928</v>
      </c>
      <c r="F4999" s="6">
        <v>0.97916666666666663</v>
      </c>
      <c r="G4999">
        <v>-7.7439999999999998</v>
      </c>
      <c r="H4999">
        <v>48.582999999999998</v>
      </c>
      <c r="I4999" t="s">
        <v>126</v>
      </c>
      <c r="J4999" t="s">
        <v>812</v>
      </c>
      <c r="K4999" t="s">
        <v>105</v>
      </c>
    </row>
    <row r="5000" spans="1:11" x14ac:dyDescent="0.3">
      <c r="A5000" t="s">
        <v>7244</v>
      </c>
      <c r="B5000" t="s">
        <v>53</v>
      </c>
      <c r="C5000">
        <v>22</v>
      </c>
      <c r="D5000">
        <v>2</v>
      </c>
      <c r="E5000">
        <v>1954</v>
      </c>
      <c r="F5000" s="6">
        <v>0.39583333333333331</v>
      </c>
      <c r="G5000">
        <v>-4.8899999999999997</v>
      </c>
      <c r="H5000">
        <v>44.93</v>
      </c>
      <c r="I5000" t="s">
        <v>126</v>
      </c>
      <c r="J5000" t="s">
        <v>1496</v>
      </c>
      <c r="K5000" t="s">
        <v>105</v>
      </c>
    </row>
    <row r="5001" spans="1:11" x14ac:dyDescent="0.3">
      <c r="A5001" t="s">
        <v>7245</v>
      </c>
      <c r="B5001" t="s">
        <v>53</v>
      </c>
      <c r="C5001">
        <v>26</v>
      </c>
      <c r="D5001">
        <v>4</v>
      </c>
      <c r="E5001">
        <v>1955</v>
      </c>
      <c r="F5001" s="6">
        <v>0.84027777777777779</v>
      </c>
      <c r="G5001">
        <v>-4.3680000000000003</v>
      </c>
      <c r="H5001">
        <v>50.859000000000002</v>
      </c>
      <c r="I5001" t="s">
        <v>126</v>
      </c>
      <c r="J5001" t="s">
        <v>7246</v>
      </c>
      <c r="K5001" t="s">
        <v>105</v>
      </c>
    </row>
    <row r="5002" spans="1:11" x14ac:dyDescent="0.3">
      <c r="A5002" t="s">
        <v>7247</v>
      </c>
      <c r="B5002" t="s">
        <v>53</v>
      </c>
      <c r="C5002">
        <v>6</v>
      </c>
      <c r="D5002">
        <v>2</v>
      </c>
      <c r="E5002">
        <v>1932</v>
      </c>
      <c r="F5002" s="6">
        <v>0.25</v>
      </c>
      <c r="G5002">
        <v>-2.351</v>
      </c>
      <c r="H5002">
        <v>48.856999999999999</v>
      </c>
      <c r="I5002" t="s">
        <v>108</v>
      </c>
      <c r="J5002" t="s">
        <v>155</v>
      </c>
      <c r="K5002" t="s">
        <v>105</v>
      </c>
    </row>
    <row r="5003" spans="1:11" x14ac:dyDescent="0.3">
      <c r="A5003" t="s">
        <v>7248</v>
      </c>
      <c r="B5003" t="s">
        <v>53</v>
      </c>
      <c r="C5003">
        <v>10</v>
      </c>
      <c r="D5003">
        <v>4</v>
      </c>
      <c r="E5003">
        <v>1936</v>
      </c>
      <c r="F5003" s="6">
        <v>0.20833333333333334</v>
      </c>
      <c r="G5003">
        <v>-3.88</v>
      </c>
      <c r="H5003">
        <v>43.607999999999997</v>
      </c>
      <c r="I5003" t="s">
        <v>108</v>
      </c>
      <c r="J5003" t="s">
        <v>383</v>
      </c>
      <c r="K5003" t="s">
        <v>105</v>
      </c>
    </row>
    <row r="5004" spans="1:11" x14ac:dyDescent="0.3">
      <c r="A5004" t="s">
        <v>7249</v>
      </c>
      <c r="B5004" t="s">
        <v>53</v>
      </c>
      <c r="C5004">
        <v>2</v>
      </c>
      <c r="D5004">
        <v>8</v>
      </c>
      <c r="E5004">
        <v>1941</v>
      </c>
      <c r="F5004" s="6">
        <v>0.77083333333333337</v>
      </c>
      <c r="G5004">
        <v>-4.3869999999999996</v>
      </c>
      <c r="H5004">
        <v>50.837000000000003</v>
      </c>
      <c r="I5004" t="s">
        <v>190</v>
      </c>
      <c r="J5004" t="s">
        <v>1218</v>
      </c>
      <c r="K5004" t="s">
        <v>105</v>
      </c>
    </row>
    <row r="5005" spans="1:11" x14ac:dyDescent="0.3">
      <c r="A5005" t="s">
        <v>7250</v>
      </c>
      <c r="B5005" t="s">
        <v>53</v>
      </c>
      <c r="C5005">
        <v>3</v>
      </c>
      <c r="D5005">
        <v>7</v>
      </c>
      <c r="E5005">
        <v>1886</v>
      </c>
      <c r="F5005" s="6">
        <v>8.3333333333333329E-2</v>
      </c>
      <c r="G5005">
        <v>-0.19900000000000001</v>
      </c>
      <c r="H5005">
        <v>48.008000000000003</v>
      </c>
      <c r="I5005" t="s">
        <v>150</v>
      </c>
      <c r="J5005" t="s">
        <v>1988</v>
      </c>
      <c r="K5005" t="s">
        <v>105</v>
      </c>
    </row>
    <row r="5006" spans="1:11" x14ac:dyDescent="0.3">
      <c r="A5006" t="s">
        <v>7251</v>
      </c>
      <c r="B5006" t="s">
        <v>53</v>
      </c>
      <c r="C5006">
        <v>25</v>
      </c>
      <c r="D5006">
        <v>12</v>
      </c>
      <c r="E5006">
        <v>1933</v>
      </c>
      <c r="F5006" s="6">
        <v>0.84375</v>
      </c>
      <c r="G5006">
        <v>-2.3069999999999999</v>
      </c>
      <c r="H5006">
        <v>48.970999999999997</v>
      </c>
      <c r="I5006" t="s">
        <v>108</v>
      </c>
      <c r="J5006" t="s">
        <v>3833</v>
      </c>
      <c r="K5006" t="s">
        <v>105</v>
      </c>
    </row>
    <row r="5007" spans="1:11" x14ac:dyDescent="0.3">
      <c r="A5007" t="s">
        <v>7252</v>
      </c>
      <c r="B5007" t="s">
        <v>53</v>
      </c>
      <c r="C5007">
        <v>7</v>
      </c>
      <c r="D5007">
        <v>1</v>
      </c>
      <c r="E5007">
        <v>1900</v>
      </c>
      <c r="F5007" s="6">
        <v>0.54166666666666663</v>
      </c>
      <c r="G5007">
        <v>-2.4369999999999998</v>
      </c>
      <c r="H5007">
        <v>48.857999999999997</v>
      </c>
      <c r="I5007" t="s">
        <v>150</v>
      </c>
      <c r="J5007" t="s">
        <v>5181</v>
      </c>
      <c r="K5007" t="s">
        <v>105</v>
      </c>
    </row>
    <row r="5008" spans="1:11" x14ac:dyDescent="0.3">
      <c r="A5008" t="s">
        <v>7253</v>
      </c>
      <c r="B5008" t="s">
        <v>168</v>
      </c>
      <c r="C5008">
        <v>9</v>
      </c>
      <c r="D5008">
        <v>6</v>
      </c>
      <c r="E5008">
        <v>1931</v>
      </c>
      <c r="F5008" s="6">
        <v>0.52083333333333337</v>
      </c>
      <c r="G5008">
        <v>-6.6120000000000001</v>
      </c>
      <c r="H5008">
        <v>36.351999999999997</v>
      </c>
      <c r="I5008" t="s">
        <v>108</v>
      </c>
      <c r="J5008" t="s">
        <v>982</v>
      </c>
      <c r="K5008" t="s">
        <v>105</v>
      </c>
    </row>
    <row r="5009" spans="1:11" x14ac:dyDescent="0.3">
      <c r="A5009" t="s">
        <v>7254</v>
      </c>
      <c r="B5009" t="s">
        <v>168</v>
      </c>
      <c r="C5009">
        <v>19</v>
      </c>
      <c r="D5009">
        <v>6</v>
      </c>
      <c r="E5009">
        <v>1945</v>
      </c>
      <c r="F5009" s="6">
        <v>0.45833333333333331</v>
      </c>
      <c r="G5009">
        <v>-2.2330000000000001</v>
      </c>
      <c r="H5009">
        <v>48.719000000000001</v>
      </c>
      <c r="I5009" t="s">
        <v>190</v>
      </c>
      <c r="J5009" t="s">
        <v>7255</v>
      </c>
      <c r="K5009" t="s">
        <v>105</v>
      </c>
    </row>
    <row r="5010" spans="1:11" x14ac:dyDescent="0.3">
      <c r="A5010" t="s">
        <v>7256</v>
      </c>
      <c r="B5010" t="s">
        <v>168</v>
      </c>
      <c r="C5010">
        <v>8</v>
      </c>
      <c r="D5010">
        <v>2</v>
      </c>
      <c r="E5010">
        <v>1937</v>
      </c>
      <c r="F5010" s="6">
        <v>2.0833333333333332E-2</v>
      </c>
      <c r="G5010">
        <v>-2.351</v>
      </c>
      <c r="H5010">
        <v>48.856999999999999</v>
      </c>
      <c r="I5010" t="s">
        <v>108</v>
      </c>
      <c r="J5010" t="s">
        <v>155</v>
      </c>
      <c r="K5010" t="s">
        <v>105</v>
      </c>
    </row>
    <row r="5011" spans="1:11" x14ac:dyDescent="0.3">
      <c r="A5011" t="s">
        <v>7257</v>
      </c>
      <c r="B5011" t="s">
        <v>168</v>
      </c>
      <c r="C5011">
        <v>11</v>
      </c>
      <c r="D5011">
        <v>10</v>
      </c>
      <c r="E5011">
        <v>1945</v>
      </c>
      <c r="F5011" s="6">
        <v>5.2083333333333336E-2</v>
      </c>
      <c r="G5011">
        <v>1.6240000000000001</v>
      </c>
      <c r="H5011">
        <v>49.637999999999998</v>
      </c>
      <c r="I5011" t="s">
        <v>126</v>
      </c>
      <c r="J5011" t="s">
        <v>435</v>
      </c>
      <c r="K5011" t="s">
        <v>105</v>
      </c>
    </row>
    <row r="5012" spans="1:11" x14ac:dyDescent="0.3">
      <c r="A5012" t="s">
        <v>7258</v>
      </c>
      <c r="B5012" t="s">
        <v>168</v>
      </c>
      <c r="C5012">
        <v>6</v>
      </c>
      <c r="D5012">
        <v>11</v>
      </c>
      <c r="E5012">
        <v>1908</v>
      </c>
      <c r="F5012" s="6">
        <v>0.84027777777777779</v>
      </c>
      <c r="G5012">
        <v>-2.351</v>
      </c>
      <c r="H5012">
        <v>48.856999999999999</v>
      </c>
      <c r="I5012" t="s">
        <v>150</v>
      </c>
      <c r="J5012" t="s">
        <v>155</v>
      </c>
      <c r="K5012" t="s">
        <v>105</v>
      </c>
    </row>
    <row r="5013" spans="1:11" x14ac:dyDescent="0.3">
      <c r="A5013" t="s">
        <v>7259</v>
      </c>
      <c r="B5013" t="s">
        <v>168</v>
      </c>
      <c r="C5013">
        <v>23</v>
      </c>
      <c r="D5013">
        <v>1</v>
      </c>
      <c r="E5013">
        <v>1928</v>
      </c>
      <c r="F5013" s="6">
        <v>0.20833333333333334</v>
      </c>
      <c r="G5013">
        <v>-2.351</v>
      </c>
      <c r="H5013">
        <v>48.856999999999999</v>
      </c>
      <c r="I5013" t="s">
        <v>108</v>
      </c>
      <c r="J5013" t="s">
        <v>155</v>
      </c>
      <c r="K5013" t="s">
        <v>105</v>
      </c>
    </row>
    <row r="5014" spans="1:11" x14ac:dyDescent="0.3">
      <c r="A5014" t="s">
        <v>7260</v>
      </c>
      <c r="B5014" t="s">
        <v>168</v>
      </c>
      <c r="C5014">
        <v>21</v>
      </c>
      <c r="D5014">
        <v>3</v>
      </c>
      <c r="E5014">
        <v>1942</v>
      </c>
      <c r="F5014" s="6">
        <v>0.75694444444444442</v>
      </c>
      <c r="G5014">
        <v>-2.351</v>
      </c>
      <c r="H5014">
        <v>48.856999999999999</v>
      </c>
      <c r="I5014" t="s">
        <v>190</v>
      </c>
      <c r="J5014" t="s">
        <v>155</v>
      </c>
      <c r="K5014" t="s">
        <v>105</v>
      </c>
    </row>
    <row r="5015" spans="1:11" x14ac:dyDescent="0.3">
      <c r="A5015" t="s">
        <v>7261</v>
      </c>
      <c r="B5015" t="s">
        <v>168</v>
      </c>
      <c r="C5015">
        <v>10</v>
      </c>
      <c r="D5015">
        <v>12</v>
      </c>
      <c r="E5015">
        <v>1941</v>
      </c>
      <c r="F5015" s="6">
        <v>0.22222222222222221</v>
      </c>
      <c r="G5015">
        <v>-4.3869999999999996</v>
      </c>
      <c r="H5015">
        <v>50.837000000000003</v>
      </c>
      <c r="I5015" t="s">
        <v>190</v>
      </c>
      <c r="J5015" t="s">
        <v>1218</v>
      </c>
      <c r="K5015" t="s">
        <v>105</v>
      </c>
    </row>
    <row r="5016" spans="1:11" x14ac:dyDescent="0.3">
      <c r="A5016" t="s">
        <v>7262</v>
      </c>
      <c r="B5016" t="s">
        <v>168</v>
      </c>
      <c r="C5016">
        <v>26</v>
      </c>
      <c r="D5016">
        <v>11</v>
      </c>
      <c r="E5016">
        <v>1921</v>
      </c>
      <c r="F5016" s="6">
        <v>4.1666666666666664E-2</v>
      </c>
      <c r="G5016">
        <v>-2.2730000000000001</v>
      </c>
      <c r="H5016">
        <v>48.884</v>
      </c>
      <c r="I5016" t="s">
        <v>108</v>
      </c>
      <c r="J5016" t="s">
        <v>888</v>
      </c>
      <c r="K5016" t="s">
        <v>105</v>
      </c>
    </row>
    <row r="5017" spans="1:11" x14ac:dyDescent="0.3">
      <c r="A5017" t="s">
        <v>7263</v>
      </c>
      <c r="B5017" t="s">
        <v>168</v>
      </c>
      <c r="C5017">
        <v>17</v>
      </c>
      <c r="D5017">
        <v>1</v>
      </c>
      <c r="E5017">
        <v>1944</v>
      </c>
      <c r="F5017" s="6">
        <v>0.89583333333333337</v>
      </c>
      <c r="G5017">
        <v>-2.351</v>
      </c>
      <c r="H5017">
        <v>48.856999999999999</v>
      </c>
      <c r="I5017" t="s">
        <v>126</v>
      </c>
      <c r="J5017" t="s">
        <v>155</v>
      </c>
      <c r="K5017" t="s">
        <v>105</v>
      </c>
    </row>
    <row r="5018" spans="1:11" x14ac:dyDescent="0.3">
      <c r="A5018" t="s">
        <v>7264</v>
      </c>
      <c r="B5018" t="s">
        <v>168</v>
      </c>
      <c r="C5018">
        <v>15</v>
      </c>
      <c r="D5018">
        <v>11</v>
      </c>
      <c r="E5018">
        <v>1933</v>
      </c>
      <c r="F5018" s="6">
        <v>0.45833333333333331</v>
      </c>
      <c r="G5018">
        <v>-4.2759999999999998</v>
      </c>
      <c r="H5018">
        <v>45.561999999999998</v>
      </c>
      <c r="I5018" t="s">
        <v>108</v>
      </c>
      <c r="J5018" t="s">
        <v>7265</v>
      </c>
      <c r="K5018" t="s">
        <v>105</v>
      </c>
    </row>
    <row r="5019" spans="1:11" x14ac:dyDescent="0.3">
      <c r="A5019" t="s">
        <v>7266</v>
      </c>
      <c r="B5019" t="s">
        <v>168</v>
      </c>
      <c r="C5019">
        <v>6</v>
      </c>
      <c r="D5019">
        <v>7</v>
      </c>
      <c r="E5019">
        <v>1930</v>
      </c>
      <c r="F5019" s="6">
        <v>0.3125</v>
      </c>
      <c r="G5019">
        <v>-4.399</v>
      </c>
      <c r="H5019">
        <v>51.220999999999997</v>
      </c>
      <c r="I5019" t="s">
        <v>126</v>
      </c>
      <c r="J5019" t="s">
        <v>913</v>
      </c>
      <c r="K5019" t="s">
        <v>105</v>
      </c>
    </row>
    <row r="5020" spans="1:11" x14ac:dyDescent="0.3">
      <c r="A5020" t="s">
        <v>7267</v>
      </c>
      <c r="B5020" t="s">
        <v>168</v>
      </c>
      <c r="C5020">
        <v>10</v>
      </c>
      <c r="D5020">
        <v>7</v>
      </c>
      <c r="E5020">
        <v>1953</v>
      </c>
      <c r="F5020" s="6">
        <v>3.472222222222222E-3</v>
      </c>
      <c r="G5020">
        <v>-2.2730000000000001</v>
      </c>
      <c r="H5020">
        <v>48.884</v>
      </c>
      <c r="I5020" t="s">
        <v>126</v>
      </c>
      <c r="J5020" t="s">
        <v>888</v>
      </c>
      <c r="K5020" t="s">
        <v>105</v>
      </c>
    </row>
    <row r="5021" spans="1:11" x14ac:dyDescent="0.3">
      <c r="A5021" t="s">
        <v>7268</v>
      </c>
      <c r="B5021" t="s">
        <v>168</v>
      </c>
      <c r="C5021">
        <v>13</v>
      </c>
      <c r="D5021">
        <v>5</v>
      </c>
      <c r="E5021">
        <v>1940</v>
      </c>
      <c r="F5021" s="6">
        <v>0.14583333333333334</v>
      </c>
      <c r="G5021">
        <v>-4.3559999999999999</v>
      </c>
      <c r="H5021">
        <v>50.845999999999997</v>
      </c>
      <c r="I5021" t="s">
        <v>126</v>
      </c>
      <c r="J5021" t="s">
        <v>305</v>
      </c>
      <c r="K5021" t="s">
        <v>105</v>
      </c>
    </row>
    <row r="5022" spans="1:11" x14ac:dyDescent="0.3">
      <c r="A5022" t="s">
        <v>7269</v>
      </c>
      <c r="B5022" t="s">
        <v>168</v>
      </c>
      <c r="C5022">
        <v>13</v>
      </c>
      <c r="D5022">
        <v>1</v>
      </c>
      <c r="E5022">
        <v>1929</v>
      </c>
      <c r="F5022" s="6">
        <v>2.0833333333333332E-2</v>
      </c>
      <c r="G5022">
        <v>-2.351</v>
      </c>
      <c r="H5022">
        <v>48.856999999999999</v>
      </c>
      <c r="I5022" t="s">
        <v>108</v>
      </c>
      <c r="J5022" t="s">
        <v>155</v>
      </c>
      <c r="K5022" t="s">
        <v>105</v>
      </c>
    </row>
    <row r="5023" spans="1:11" x14ac:dyDescent="0.3">
      <c r="A5023" t="s">
        <v>7270</v>
      </c>
      <c r="B5023" t="s">
        <v>168</v>
      </c>
      <c r="C5023">
        <v>19</v>
      </c>
      <c r="D5023">
        <v>4</v>
      </c>
      <c r="E5023">
        <v>1891</v>
      </c>
      <c r="F5023" s="6">
        <v>0.375</v>
      </c>
      <c r="G5023">
        <v>-2.351</v>
      </c>
      <c r="H5023">
        <v>48.856999999999999</v>
      </c>
      <c r="I5023" t="s">
        <v>150</v>
      </c>
      <c r="J5023" t="s">
        <v>155</v>
      </c>
      <c r="K5023" t="s">
        <v>105</v>
      </c>
    </row>
    <row r="5024" spans="1:11" x14ac:dyDescent="0.3">
      <c r="A5024" t="s">
        <v>7271</v>
      </c>
      <c r="B5024" t="s">
        <v>168</v>
      </c>
      <c r="C5024">
        <v>21</v>
      </c>
      <c r="D5024">
        <v>6</v>
      </c>
      <c r="E5024">
        <v>1935</v>
      </c>
      <c r="F5024" s="6">
        <v>0.45833333333333331</v>
      </c>
      <c r="G5024">
        <v>-1.8420000000000001</v>
      </c>
      <c r="H5024">
        <v>44.485999999999997</v>
      </c>
      <c r="I5024" t="s">
        <v>126</v>
      </c>
      <c r="J5024" t="s">
        <v>7272</v>
      </c>
      <c r="K5024" t="s">
        <v>105</v>
      </c>
    </row>
    <row r="5025" spans="1:11" x14ac:dyDescent="0.3">
      <c r="A5025" t="s">
        <v>7273</v>
      </c>
      <c r="B5025" t="s">
        <v>168</v>
      </c>
      <c r="C5025">
        <v>7</v>
      </c>
      <c r="D5025">
        <v>4</v>
      </c>
      <c r="E5025">
        <v>1928</v>
      </c>
      <c r="F5025" s="6">
        <v>0.55208333333333337</v>
      </c>
      <c r="G5025">
        <v>-2.351</v>
      </c>
      <c r="H5025">
        <v>48.856999999999999</v>
      </c>
      <c r="I5025" t="s">
        <v>108</v>
      </c>
      <c r="J5025" t="s">
        <v>155</v>
      </c>
      <c r="K5025" t="s">
        <v>105</v>
      </c>
    </row>
    <row r="5026" spans="1:11" x14ac:dyDescent="0.3">
      <c r="A5026" t="s">
        <v>7274</v>
      </c>
      <c r="B5026" t="s">
        <v>168</v>
      </c>
      <c r="C5026">
        <v>28</v>
      </c>
      <c r="D5026">
        <v>11</v>
      </c>
      <c r="E5026">
        <v>1937</v>
      </c>
      <c r="F5026" s="6">
        <v>0.53125</v>
      </c>
      <c r="G5026">
        <v>-2.3039999999999998</v>
      </c>
      <c r="H5026">
        <v>48.902999999999999</v>
      </c>
      <c r="I5026" t="s">
        <v>108</v>
      </c>
      <c r="J5026" t="s">
        <v>6182</v>
      </c>
      <c r="K5026" t="s">
        <v>105</v>
      </c>
    </row>
    <row r="5027" spans="1:11" x14ac:dyDescent="0.3">
      <c r="A5027" t="s">
        <v>7275</v>
      </c>
      <c r="B5027" t="s">
        <v>168</v>
      </c>
      <c r="C5027">
        <v>23</v>
      </c>
      <c r="D5027">
        <v>1</v>
      </c>
      <c r="E5027">
        <v>1952</v>
      </c>
      <c r="F5027" s="6">
        <v>0.67708333333333337</v>
      </c>
      <c r="G5027">
        <v>-2.351</v>
      </c>
      <c r="H5027">
        <v>48.856999999999999</v>
      </c>
      <c r="I5027" t="s">
        <v>126</v>
      </c>
      <c r="J5027" t="s">
        <v>155</v>
      </c>
      <c r="K5027" t="s">
        <v>105</v>
      </c>
    </row>
    <row r="5028" spans="1:11" x14ac:dyDescent="0.3">
      <c r="A5028" t="s">
        <v>7276</v>
      </c>
      <c r="B5028" t="s">
        <v>168</v>
      </c>
      <c r="C5028">
        <v>26</v>
      </c>
      <c r="D5028">
        <v>11</v>
      </c>
      <c r="E5028">
        <v>1928</v>
      </c>
      <c r="F5028" s="6">
        <v>0.33333333333333331</v>
      </c>
      <c r="G5028">
        <v>-2.2730000000000001</v>
      </c>
      <c r="H5028">
        <v>48.884</v>
      </c>
      <c r="I5028" t="s">
        <v>108</v>
      </c>
      <c r="J5028" t="s">
        <v>888</v>
      </c>
      <c r="K5028" t="s">
        <v>105</v>
      </c>
    </row>
    <row r="5029" spans="1:11" x14ac:dyDescent="0.3">
      <c r="A5029" t="s">
        <v>7277</v>
      </c>
      <c r="B5029" t="s">
        <v>168</v>
      </c>
      <c r="C5029">
        <v>12</v>
      </c>
      <c r="D5029">
        <v>3</v>
      </c>
      <c r="E5029">
        <v>1920</v>
      </c>
      <c r="F5029" s="6">
        <v>0.625</v>
      </c>
      <c r="G5029">
        <v>-2.351</v>
      </c>
      <c r="H5029">
        <v>48.856999999999999</v>
      </c>
      <c r="I5029" t="s">
        <v>126</v>
      </c>
      <c r="J5029" t="s">
        <v>155</v>
      </c>
      <c r="K5029" t="s">
        <v>105</v>
      </c>
    </row>
    <row r="5030" spans="1:11" x14ac:dyDescent="0.3">
      <c r="A5030" t="s">
        <v>7278</v>
      </c>
      <c r="B5030" t="s">
        <v>53</v>
      </c>
      <c r="C5030">
        <v>12</v>
      </c>
      <c r="D5030">
        <v>2</v>
      </c>
      <c r="E5030">
        <v>1955</v>
      </c>
      <c r="F5030" s="6">
        <v>0.15138888888888888</v>
      </c>
      <c r="G5030">
        <v>-118.24299999999999</v>
      </c>
      <c r="H5030">
        <v>34.052</v>
      </c>
      <c r="I5030" t="s">
        <v>137</v>
      </c>
      <c r="J5030" t="s">
        <v>536</v>
      </c>
      <c r="K5030" t="s">
        <v>105</v>
      </c>
    </row>
    <row r="5031" spans="1:11" x14ac:dyDescent="0.3">
      <c r="A5031" t="s">
        <v>7279</v>
      </c>
      <c r="B5031" t="s">
        <v>53</v>
      </c>
      <c r="C5031">
        <v>29</v>
      </c>
      <c r="D5031">
        <v>4</v>
      </c>
      <c r="E5031">
        <v>1918</v>
      </c>
      <c r="F5031" s="6">
        <v>2.7777777777777776E-2</v>
      </c>
      <c r="G5031">
        <v>3.61</v>
      </c>
      <c r="H5031">
        <v>57.329000000000001</v>
      </c>
      <c r="I5031" t="s">
        <v>126</v>
      </c>
      <c r="J5031" t="s">
        <v>7280</v>
      </c>
      <c r="K5031" t="s">
        <v>105</v>
      </c>
    </row>
    <row r="5032" spans="1:11" x14ac:dyDescent="0.3">
      <c r="A5032" t="s">
        <v>7281</v>
      </c>
      <c r="B5032" t="s">
        <v>53</v>
      </c>
      <c r="C5032">
        <v>5</v>
      </c>
      <c r="D5032">
        <v>3</v>
      </c>
      <c r="E5032">
        <v>1931</v>
      </c>
      <c r="F5032" s="6">
        <v>0.14583333333333334</v>
      </c>
      <c r="G5032">
        <v>-2.351</v>
      </c>
      <c r="H5032">
        <v>48.856999999999999</v>
      </c>
      <c r="I5032" t="s">
        <v>108</v>
      </c>
      <c r="J5032" t="s">
        <v>155</v>
      </c>
      <c r="K5032" t="s">
        <v>105</v>
      </c>
    </row>
    <row r="5033" spans="1:11" x14ac:dyDescent="0.3">
      <c r="A5033" t="s">
        <v>7282</v>
      </c>
      <c r="B5033" t="s">
        <v>53</v>
      </c>
      <c r="C5033">
        <v>5</v>
      </c>
      <c r="D5033">
        <v>10</v>
      </c>
      <c r="E5033">
        <v>1899</v>
      </c>
      <c r="F5033" s="6">
        <v>0.88611111111111107</v>
      </c>
      <c r="G5033">
        <v>95.936999999999998</v>
      </c>
      <c r="H5033">
        <v>41.259</v>
      </c>
      <c r="I5033" t="s">
        <v>104</v>
      </c>
      <c r="J5033" t="s">
        <v>2766</v>
      </c>
      <c r="K5033" t="s">
        <v>105</v>
      </c>
    </row>
    <row r="5034" spans="1:11" x14ac:dyDescent="0.3">
      <c r="A5034" t="s">
        <v>7283</v>
      </c>
      <c r="B5034" t="s">
        <v>53</v>
      </c>
      <c r="C5034">
        <v>6</v>
      </c>
      <c r="D5034">
        <v>4</v>
      </c>
      <c r="E5034">
        <v>1935</v>
      </c>
      <c r="F5034" s="6">
        <v>0.86805555555555558</v>
      </c>
      <c r="G5034">
        <v>-14.664999999999999</v>
      </c>
      <c r="H5034">
        <v>41.56</v>
      </c>
      <c r="I5034" t="s">
        <v>126</v>
      </c>
      <c r="J5034" t="s">
        <v>665</v>
      </c>
      <c r="K5034" t="s">
        <v>105</v>
      </c>
    </row>
    <row r="5035" spans="1:11" x14ac:dyDescent="0.3">
      <c r="A5035" t="s">
        <v>7284</v>
      </c>
      <c r="B5035" t="s">
        <v>53</v>
      </c>
      <c r="C5035">
        <v>1</v>
      </c>
      <c r="D5035">
        <v>1</v>
      </c>
      <c r="E5035">
        <v>2000</v>
      </c>
      <c r="F5035" s="6">
        <v>0</v>
      </c>
      <c r="G5035">
        <v>-101</v>
      </c>
      <c r="H5035">
        <v>4.59</v>
      </c>
      <c r="I5035" t="s">
        <v>326</v>
      </c>
      <c r="J5035" t="s">
        <v>426</v>
      </c>
      <c r="K5035" t="s">
        <v>105</v>
      </c>
    </row>
    <row r="5036" spans="1:11" x14ac:dyDescent="0.3">
      <c r="A5036" t="s">
        <v>7285</v>
      </c>
      <c r="B5036" t="s">
        <v>53</v>
      </c>
      <c r="C5036">
        <v>20</v>
      </c>
      <c r="D5036">
        <v>12</v>
      </c>
      <c r="E5036">
        <v>1949</v>
      </c>
      <c r="F5036" s="6">
        <v>0.98333333333333328</v>
      </c>
      <c r="G5036">
        <v>70.899000000000001</v>
      </c>
      <c r="H5036">
        <v>42.521000000000001</v>
      </c>
      <c r="I5036" t="s">
        <v>144</v>
      </c>
      <c r="J5036" t="s">
        <v>7286</v>
      </c>
      <c r="K5036" t="s">
        <v>105</v>
      </c>
    </row>
    <row r="5037" spans="1:11" x14ac:dyDescent="0.3">
      <c r="A5037" t="s">
        <v>7287</v>
      </c>
      <c r="B5037" t="s">
        <v>53</v>
      </c>
      <c r="C5037">
        <v>29</v>
      </c>
      <c r="D5037">
        <v>6</v>
      </c>
      <c r="E5037">
        <v>1948</v>
      </c>
      <c r="F5037" s="6">
        <v>0.96388888888888891</v>
      </c>
      <c r="G5037">
        <v>96.406000000000006</v>
      </c>
      <c r="H5037">
        <v>42.496000000000002</v>
      </c>
      <c r="I5037" t="s">
        <v>144</v>
      </c>
      <c r="J5037" t="s">
        <v>6837</v>
      </c>
      <c r="K5037" t="s">
        <v>105</v>
      </c>
    </row>
    <row r="5038" spans="1:11" x14ac:dyDescent="0.3">
      <c r="A5038" t="s">
        <v>7288</v>
      </c>
      <c r="B5038" t="s">
        <v>53</v>
      </c>
      <c r="C5038">
        <v>29</v>
      </c>
      <c r="D5038">
        <v>12</v>
      </c>
      <c r="E5038">
        <v>1940</v>
      </c>
      <c r="F5038" s="6">
        <v>0.15972222222222221</v>
      </c>
      <c r="G5038">
        <v>97.29</v>
      </c>
      <c r="H5038">
        <v>29.094000000000001</v>
      </c>
      <c r="I5038" t="s">
        <v>104</v>
      </c>
      <c r="J5038" t="s">
        <v>7289</v>
      </c>
      <c r="K5038" t="s">
        <v>105</v>
      </c>
    </row>
    <row r="5039" spans="1:11" x14ac:dyDescent="0.3">
      <c r="A5039" t="s">
        <v>7290</v>
      </c>
      <c r="B5039" t="s">
        <v>53</v>
      </c>
      <c r="C5039">
        <v>25</v>
      </c>
      <c r="D5039">
        <v>10</v>
      </c>
      <c r="E5039">
        <v>1944</v>
      </c>
      <c r="F5039" s="6">
        <v>0.88541666666666663</v>
      </c>
      <c r="G5039">
        <v>2.968</v>
      </c>
      <c r="H5039">
        <v>56.460999999999999</v>
      </c>
      <c r="I5039" t="s">
        <v>126</v>
      </c>
      <c r="J5039" t="s">
        <v>549</v>
      </c>
      <c r="K5039" t="s">
        <v>105</v>
      </c>
    </row>
    <row r="5040" spans="1:11" x14ac:dyDescent="0.3">
      <c r="A5040" t="s">
        <v>7291</v>
      </c>
      <c r="B5040" t="s">
        <v>53</v>
      </c>
      <c r="C5040">
        <v>29</v>
      </c>
      <c r="D5040">
        <v>5</v>
      </c>
      <c r="E5040">
        <v>1917</v>
      </c>
      <c r="F5040" s="6">
        <v>0.83333333333333337</v>
      </c>
      <c r="G5040">
        <v>89.03</v>
      </c>
      <c r="H5040">
        <v>42.5</v>
      </c>
      <c r="I5040" t="s">
        <v>104</v>
      </c>
      <c r="J5040" t="s">
        <v>7292</v>
      </c>
      <c r="K5040" t="s">
        <v>105</v>
      </c>
    </row>
    <row r="5041" spans="1:11" x14ac:dyDescent="0.3">
      <c r="A5041" t="s">
        <v>7293</v>
      </c>
      <c r="B5041" t="s">
        <v>53</v>
      </c>
      <c r="C5041">
        <v>10</v>
      </c>
      <c r="D5041">
        <v>3</v>
      </c>
      <c r="E5041">
        <v>1924</v>
      </c>
      <c r="F5041" s="6">
        <v>0.79166666666666663</v>
      </c>
      <c r="G5041">
        <v>-4.6680000000000001</v>
      </c>
      <c r="H5041">
        <v>45.24</v>
      </c>
      <c r="I5041" t="s">
        <v>108</v>
      </c>
      <c r="J5041" t="s">
        <v>7294</v>
      </c>
      <c r="K5041" t="s">
        <v>105</v>
      </c>
    </row>
    <row r="5042" spans="1:11" x14ac:dyDescent="0.3">
      <c r="A5042" t="s">
        <v>7295</v>
      </c>
      <c r="B5042" t="s">
        <v>53</v>
      </c>
      <c r="C5042">
        <v>13</v>
      </c>
      <c r="D5042">
        <v>11</v>
      </c>
      <c r="E5042">
        <v>1930</v>
      </c>
      <c r="F5042" s="6">
        <v>0.2361111111111111</v>
      </c>
      <c r="G5042">
        <v>98.313999999999993</v>
      </c>
      <c r="H5042">
        <v>34.356999999999999</v>
      </c>
      <c r="I5042" t="s">
        <v>104</v>
      </c>
      <c r="J5042" t="s">
        <v>7296</v>
      </c>
      <c r="K5042" t="s">
        <v>105</v>
      </c>
    </row>
    <row r="5043" spans="1:11" x14ac:dyDescent="0.3">
      <c r="A5043" t="s">
        <v>7297</v>
      </c>
      <c r="B5043" t="s">
        <v>53</v>
      </c>
      <c r="C5043">
        <v>3</v>
      </c>
      <c r="D5043">
        <v>11</v>
      </c>
      <c r="E5043">
        <v>1927</v>
      </c>
      <c r="F5043" s="6">
        <v>0.91666666666666663</v>
      </c>
      <c r="G5043">
        <v>80.846999999999994</v>
      </c>
      <c r="H5043">
        <v>41.289000000000001</v>
      </c>
      <c r="I5043" t="s">
        <v>144</v>
      </c>
      <c r="J5043" t="s">
        <v>7298</v>
      </c>
      <c r="K5043" t="s">
        <v>105</v>
      </c>
    </row>
    <row r="5044" spans="1:11" x14ac:dyDescent="0.3">
      <c r="A5044" t="s">
        <v>7299</v>
      </c>
      <c r="B5044" t="s">
        <v>53</v>
      </c>
      <c r="C5044">
        <v>25</v>
      </c>
      <c r="D5044">
        <v>7</v>
      </c>
      <c r="E5044">
        <v>1944</v>
      </c>
      <c r="F5044" s="6">
        <v>0.25416666666666665</v>
      </c>
      <c r="G5044">
        <v>84.191999999999993</v>
      </c>
      <c r="H5044">
        <v>39.761000000000003</v>
      </c>
      <c r="I5044" t="s">
        <v>106</v>
      </c>
      <c r="J5044" t="s">
        <v>2648</v>
      </c>
      <c r="K5044" t="s">
        <v>105</v>
      </c>
    </row>
    <row r="5045" spans="1:11" x14ac:dyDescent="0.3">
      <c r="A5045" t="s">
        <v>7300</v>
      </c>
      <c r="B5045" t="s">
        <v>53</v>
      </c>
      <c r="C5045">
        <v>3</v>
      </c>
      <c r="D5045">
        <v>12</v>
      </c>
      <c r="E5045">
        <v>1924</v>
      </c>
      <c r="F5045" s="6">
        <v>0.41666666666666669</v>
      </c>
      <c r="G5045">
        <v>82.004000000000005</v>
      </c>
      <c r="H5045">
        <v>39.94</v>
      </c>
      <c r="I5045" t="s">
        <v>144</v>
      </c>
      <c r="J5045" t="s">
        <v>1519</v>
      </c>
      <c r="K5045" t="s">
        <v>105</v>
      </c>
    </row>
    <row r="5046" spans="1:11" x14ac:dyDescent="0.3">
      <c r="A5046" t="s">
        <v>7301</v>
      </c>
      <c r="B5046" t="s">
        <v>168</v>
      </c>
      <c r="C5046">
        <v>7</v>
      </c>
      <c r="D5046">
        <v>6</v>
      </c>
      <c r="E5046">
        <v>1957</v>
      </c>
      <c r="F5046" s="6">
        <v>0.89583333333333337</v>
      </c>
      <c r="G5046">
        <v>-2.351</v>
      </c>
      <c r="H5046">
        <v>48.856999999999999</v>
      </c>
      <c r="I5046" t="s">
        <v>126</v>
      </c>
      <c r="J5046" t="s">
        <v>155</v>
      </c>
      <c r="K5046" t="s">
        <v>105</v>
      </c>
    </row>
    <row r="5047" spans="1:11" x14ac:dyDescent="0.3">
      <c r="A5047" t="s">
        <v>7302</v>
      </c>
      <c r="B5047" t="s">
        <v>53</v>
      </c>
      <c r="C5047">
        <v>30</v>
      </c>
      <c r="D5047">
        <v>12</v>
      </c>
      <c r="E5047">
        <v>1942</v>
      </c>
      <c r="F5047" s="6">
        <v>0.39097222222222222</v>
      </c>
      <c r="G5047">
        <v>-117.164</v>
      </c>
      <c r="H5047">
        <v>32.716000000000001</v>
      </c>
      <c r="I5047" t="s">
        <v>171</v>
      </c>
      <c r="J5047" t="s">
        <v>1080</v>
      </c>
      <c r="K5047" t="s">
        <v>105</v>
      </c>
    </row>
    <row r="5048" spans="1:11" x14ac:dyDescent="0.3">
      <c r="A5048" t="s">
        <v>7303</v>
      </c>
      <c r="B5048" t="s">
        <v>53</v>
      </c>
      <c r="C5048">
        <v>26</v>
      </c>
      <c r="D5048">
        <v>3</v>
      </c>
      <c r="E5048">
        <v>1912</v>
      </c>
      <c r="F5048" s="6">
        <v>8.3333333333333329E-2</v>
      </c>
      <c r="G5048">
        <v>-2.351</v>
      </c>
      <c r="H5048">
        <v>48.856999999999999</v>
      </c>
      <c r="I5048" t="s">
        <v>108</v>
      </c>
      <c r="J5048" t="s">
        <v>155</v>
      </c>
      <c r="K5048" t="s">
        <v>105</v>
      </c>
    </row>
    <row r="5049" spans="1:11" x14ac:dyDescent="0.3">
      <c r="A5049" t="s">
        <v>7304</v>
      </c>
      <c r="B5049" t="s">
        <v>53</v>
      </c>
      <c r="C5049">
        <v>3</v>
      </c>
      <c r="D5049">
        <v>9</v>
      </c>
      <c r="E5049">
        <v>1934</v>
      </c>
      <c r="F5049" s="6">
        <v>0.5</v>
      </c>
      <c r="G5049">
        <v>94.948999999999998</v>
      </c>
      <c r="H5049">
        <v>32.728999999999999</v>
      </c>
      <c r="I5049" t="s">
        <v>144</v>
      </c>
      <c r="J5049" t="s">
        <v>7305</v>
      </c>
      <c r="K5049" t="s">
        <v>105</v>
      </c>
    </row>
    <row r="5050" spans="1:11" x14ac:dyDescent="0.3">
      <c r="A5050" t="s">
        <v>7306</v>
      </c>
      <c r="B5050" t="s">
        <v>53</v>
      </c>
      <c r="C5050">
        <v>3</v>
      </c>
      <c r="D5050">
        <v>4</v>
      </c>
      <c r="E5050">
        <v>1911</v>
      </c>
      <c r="F5050" s="6">
        <v>0.125</v>
      </c>
      <c r="G5050">
        <v>84.513999999999996</v>
      </c>
      <c r="H5050">
        <v>39.103999999999999</v>
      </c>
      <c r="I5050" t="s">
        <v>144</v>
      </c>
      <c r="J5050" t="s">
        <v>140</v>
      </c>
      <c r="K5050" t="s">
        <v>105</v>
      </c>
    </row>
    <row r="5051" spans="1:11" x14ac:dyDescent="0.3">
      <c r="A5051" t="s">
        <v>7307</v>
      </c>
      <c r="B5051" t="s">
        <v>53</v>
      </c>
      <c r="C5051">
        <v>22</v>
      </c>
      <c r="D5051">
        <v>6</v>
      </c>
      <c r="E5051">
        <v>1954</v>
      </c>
      <c r="F5051" s="6">
        <v>0.67291666666666672</v>
      </c>
      <c r="G5051">
        <v>118.41</v>
      </c>
      <c r="H5051">
        <v>33.884999999999998</v>
      </c>
      <c r="I5051" t="s">
        <v>171</v>
      </c>
      <c r="J5051" t="s">
        <v>7308</v>
      </c>
      <c r="K5051" t="s">
        <v>105</v>
      </c>
    </row>
    <row r="5052" spans="1:11" x14ac:dyDescent="0.3">
      <c r="A5052" t="s">
        <v>7309</v>
      </c>
      <c r="B5052" t="s">
        <v>53</v>
      </c>
      <c r="C5052">
        <v>8</v>
      </c>
      <c r="D5052">
        <v>3</v>
      </c>
      <c r="E5052">
        <v>1976</v>
      </c>
      <c r="F5052" s="6">
        <v>0.81805555555555554</v>
      </c>
      <c r="G5052">
        <v>-118.24299999999999</v>
      </c>
      <c r="H5052">
        <v>34.052</v>
      </c>
      <c r="I5052" t="s">
        <v>137</v>
      </c>
      <c r="J5052" t="s">
        <v>536</v>
      </c>
      <c r="K5052" t="s">
        <v>105</v>
      </c>
    </row>
    <row r="5053" spans="1:11" x14ac:dyDescent="0.3">
      <c r="A5053" t="s">
        <v>7310</v>
      </c>
      <c r="B5053" t="s">
        <v>53</v>
      </c>
      <c r="C5053">
        <v>19</v>
      </c>
      <c r="D5053">
        <v>6</v>
      </c>
      <c r="E5053">
        <v>1947</v>
      </c>
      <c r="F5053" s="6">
        <v>0.83333333333333337</v>
      </c>
      <c r="G5053">
        <v>-2.2730000000000001</v>
      </c>
      <c r="H5053">
        <v>48.884</v>
      </c>
      <c r="I5053" t="s">
        <v>126</v>
      </c>
      <c r="J5053" t="s">
        <v>888</v>
      </c>
      <c r="K5053" t="s">
        <v>105</v>
      </c>
    </row>
    <row r="5054" spans="1:11" x14ac:dyDescent="0.3">
      <c r="A5054" t="s">
        <v>7311</v>
      </c>
      <c r="B5054" t="s">
        <v>53</v>
      </c>
      <c r="C5054">
        <v>8</v>
      </c>
      <c r="D5054">
        <v>2</v>
      </c>
      <c r="E5054">
        <v>1834</v>
      </c>
      <c r="F5054" s="6">
        <v>0.27083333333333331</v>
      </c>
      <c r="G5054">
        <v>-7.36</v>
      </c>
      <c r="H5054">
        <v>48.081000000000003</v>
      </c>
      <c r="I5054" t="s">
        <v>150</v>
      </c>
      <c r="J5054" t="s">
        <v>1503</v>
      </c>
      <c r="K5054" t="s">
        <v>105</v>
      </c>
    </row>
    <row r="5055" spans="1:11" x14ac:dyDescent="0.3">
      <c r="A5055" t="s">
        <v>7312</v>
      </c>
      <c r="B5055" t="s">
        <v>53</v>
      </c>
      <c r="C5055">
        <v>13</v>
      </c>
      <c r="D5055">
        <v>6</v>
      </c>
      <c r="E5055">
        <v>1974</v>
      </c>
      <c r="F5055" s="6">
        <v>6.25E-2</v>
      </c>
      <c r="G5055">
        <v>-2.1970000000000001</v>
      </c>
      <c r="H5055">
        <v>48.89</v>
      </c>
      <c r="I5055" t="s">
        <v>126</v>
      </c>
      <c r="J5055" t="s">
        <v>2538</v>
      </c>
      <c r="K5055" t="s">
        <v>105</v>
      </c>
    </row>
    <row r="5056" spans="1:11" x14ac:dyDescent="0.3">
      <c r="A5056" t="s">
        <v>7313</v>
      </c>
      <c r="B5056" t="s">
        <v>53</v>
      </c>
      <c r="C5056">
        <v>19</v>
      </c>
      <c r="D5056">
        <v>9</v>
      </c>
      <c r="E5056">
        <v>1966</v>
      </c>
      <c r="F5056" s="6">
        <v>0.82638888888888884</v>
      </c>
      <c r="G5056">
        <v>-6.38</v>
      </c>
      <c r="H5056">
        <v>47.817999999999998</v>
      </c>
      <c r="I5056" t="s">
        <v>126</v>
      </c>
      <c r="J5056" t="s">
        <v>7314</v>
      </c>
      <c r="K5056" t="s">
        <v>105</v>
      </c>
    </row>
    <row r="5057" spans="1:11" x14ac:dyDescent="0.3">
      <c r="A5057" t="s">
        <v>7315</v>
      </c>
      <c r="B5057" t="s">
        <v>53</v>
      </c>
      <c r="C5057">
        <v>23</v>
      </c>
      <c r="D5057">
        <v>12</v>
      </c>
      <c r="E5057">
        <v>1936</v>
      </c>
      <c r="F5057" s="6">
        <v>0.44097222222222221</v>
      </c>
      <c r="G5057">
        <v>96.846999999999994</v>
      </c>
      <c r="H5057">
        <v>32.393999999999998</v>
      </c>
      <c r="I5057" t="s">
        <v>104</v>
      </c>
      <c r="J5057" t="s">
        <v>7316</v>
      </c>
      <c r="K5057" t="s">
        <v>105</v>
      </c>
    </row>
    <row r="5058" spans="1:11" x14ac:dyDescent="0.3">
      <c r="A5058" t="s">
        <v>7317</v>
      </c>
      <c r="B5058" t="s">
        <v>53</v>
      </c>
      <c r="C5058">
        <v>2</v>
      </c>
      <c r="D5058">
        <v>10</v>
      </c>
      <c r="E5058">
        <v>1970</v>
      </c>
      <c r="F5058" s="6">
        <v>0.84375</v>
      </c>
      <c r="G5058">
        <v>-3.4980000000000002</v>
      </c>
      <c r="H5058">
        <v>48.493000000000002</v>
      </c>
      <c r="I5058" t="s">
        <v>126</v>
      </c>
      <c r="J5058" t="s">
        <v>7318</v>
      </c>
      <c r="K5058" t="s">
        <v>105</v>
      </c>
    </row>
    <row r="5059" spans="1:11" x14ac:dyDescent="0.3">
      <c r="A5059" t="s">
        <v>7319</v>
      </c>
      <c r="B5059" t="s">
        <v>53</v>
      </c>
      <c r="C5059">
        <v>17</v>
      </c>
      <c r="D5059">
        <v>5</v>
      </c>
      <c r="E5059">
        <v>1906</v>
      </c>
      <c r="F5059" s="6">
        <v>0.25</v>
      </c>
      <c r="G5059">
        <v>89.385000000000005</v>
      </c>
      <c r="H5059">
        <v>43.073999999999998</v>
      </c>
      <c r="I5059" t="s">
        <v>104</v>
      </c>
      <c r="J5059" t="s">
        <v>2581</v>
      </c>
      <c r="K5059" t="s">
        <v>105</v>
      </c>
    </row>
    <row r="5060" spans="1:11" x14ac:dyDescent="0.3">
      <c r="A5060" t="s">
        <v>7320</v>
      </c>
      <c r="B5060" t="s">
        <v>53</v>
      </c>
      <c r="C5060">
        <v>14</v>
      </c>
      <c r="D5060">
        <v>8</v>
      </c>
      <c r="E5060">
        <v>1931</v>
      </c>
      <c r="F5060" s="6">
        <v>0.4597222222222222</v>
      </c>
      <c r="G5060">
        <v>87.632000000000005</v>
      </c>
      <c r="H5060">
        <v>41.883000000000003</v>
      </c>
      <c r="I5060" t="s">
        <v>144</v>
      </c>
      <c r="J5060" t="s">
        <v>226</v>
      </c>
      <c r="K5060" t="s">
        <v>105</v>
      </c>
    </row>
    <row r="5061" spans="1:11" x14ac:dyDescent="0.3">
      <c r="A5061" t="s">
        <v>7321</v>
      </c>
      <c r="B5061" t="s">
        <v>53</v>
      </c>
      <c r="C5061">
        <v>30</v>
      </c>
      <c r="D5061">
        <v>1</v>
      </c>
      <c r="E5061">
        <v>1931</v>
      </c>
      <c r="F5061" s="6">
        <v>0.97916666666666663</v>
      </c>
      <c r="G5061">
        <v>-3.052</v>
      </c>
      <c r="H5061">
        <v>36.771999999999998</v>
      </c>
      <c r="I5061" t="s">
        <v>108</v>
      </c>
      <c r="J5061" t="s">
        <v>462</v>
      </c>
      <c r="K5061" t="s">
        <v>105</v>
      </c>
    </row>
    <row r="5062" spans="1:11" x14ac:dyDescent="0.3">
      <c r="A5062" t="s">
        <v>7322</v>
      </c>
      <c r="B5062" t="s">
        <v>53</v>
      </c>
      <c r="C5062">
        <v>2</v>
      </c>
      <c r="D5062">
        <v>6</v>
      </c>
      <c r="E5062">
        <v>1916</v>
      </c>
      <c r="F5062" s="6">
        <v>0.38541666666666669</v>
      </c>
      <c r="G5062">
        <v>118.14100000000001</v>
      </c>
      <c r="H5062">
        <v>34.15</v>
      </c>
      <c r="I5062" t="s">
        <v>137</v>
      </c>
      <c r="J5062" t="s">
        <v>2666</v>
      </c>
      <c r="K5062" t="s">
        <v>105</v>
      </c>
    </row>
    <row r="5063" spans="1:11" x14ac:dyDescent="0.3">
      <c r="A5063" t="s">
        <v>7323</v>
      </c>
      <c r="B5063" t="s">
        <v>168</v>
      </c>
      <c r="C5063">
        <v>1</v>
      </c>
      <c r="D5063">
        <v>6</v>
      </c>
      <c r="E5063">
        <v>1945</v>
      </c>
      <c r="F5063" s="6">
        <v>0.15416666666666667</v>
      </c>
      <c r="G5063">
        <v>74.611999999999995</v>
      </c>
      <c r="H5063">
        <v>40.567999999999998</v>
      </c>
      <c r="I5063" t="s">
        <v>106</v>
      </c>
      <c r="J5063" t="s">
        <v>7324</v>
      </c>
      <c r="K5063" t="s">
        <v>105</v>
      </c>
    </row>
    <row r="5064" spans="1:11" x14ac:dyDescent="0.3">
      <c r="A5064" t="s">
        <v>7325</v>
      </c>
      <c r="B5064" t="s">
        <v>53</v>
      </c>
      <c r="C5064">
        <v>27</v>
      </c>
      <c r="D5064">
        <v>10</v>
      </c>
      <c r="E5064">
        <v>1934</v>
      </c>
      <c r="F5064" s="6">
        <v>0.75694444444444442</v>
      </c>
      <c r="G5064">
        <v>0.12</v>
      </c>
      <c r="H5064">
        <v>51.5</v>
      </c>
      <c r="I5064" t="s">
        <v>108</v>
      </c>
      <c r="J5064" t="s">
        <v>2379</v>
      </c>
      <c r="K5064" t="s">
        <v>105</v>
      </c>
    </row>
    <row r="5065" spans="1:11" x14ac:dyDescent="0.3">
      <c r="A5065" t="s">
        <v>7326</v>
      </c>
      <c r="B5065" t="s">
        <v>53</v>
      </c>
      <c r="C5065">
        <v>1</v>
      </c>
      <c r="D5065">
        <v>1</v>
      </c>
      <c r="E5065">
        <v>2000</v>
      </c>
      <c r="F5065" s="6">
        <v>0</v>
      </c>
      <c r="G5065">
        <v>-101</v>
      </c>
      <c r="H5065">
        <v>4.59</v>
      </c>
      <c r="I5065" t="s">
        <v>326</v>
      </c>
      <c r="J5065" t="s">
        <v>426</v>
      </c>
      <c r="K5065" t="s">
        <v>105</v>
      </c>
    </row>
    <row r="5066" spans="1:11" x14ac:dyDescent="0.3">
      <c r="A5066" t="s">
        <v>7327</v>
      </c>
      <c r="B5066" t="s">
        <v>53</v>
      </c>
      <c r="C5066">
        <v>29</v>
      </c>
      <c r="D5066">
        <v>12</v>
      </c>
      <c r="E5066">
        <v>1933</v>
      </c>
      <c r="F5066" s="6">
        <v>0.625</v>
      </c>
      <c r="G5066">
        <v>91.441999999999993</v>
      </c>
      <c r="H5066">
        <v>44.804000000000002</v>
      </c>
      <c r="I5066" t="s">
        <v>104</v>
      </c>
      <c r="J5066" t="s">
        <v>7328</v>
      </c>
      <c r="K5066" t="s">
        <v>105</v>
      </c>
    </row>
    <row r="5067" spans="1:11" x14ac:dyDescent="0.3">
      <c r="A5067" t="s">
        <v>7329</v>
      </c>
      <c r="B5067" t="s">
        <v>53</v>
      </c>
      <c r="C5067">
        <v>15</v>
      </c>
      <c r="D5067">
        <v>9</v>
      </c>
      <c r="E5067">
        <v>1916</v>
      </c>
      <c r="F5067" s="6">
        <v>0.54166666666666663</v>
      </c>
      <c r="G5067">
        <v>-122.026</v>
      </c>
      <c r="H5067">
        <v>39.005000000000003</v>
      </c>
      <c r="I5067" t="s">
        <v>137</v>
      </c>
      <c r="J5067" t="s">
        <v>7330</v>
      </c>
      <c r="K5067" t="s">
        <v>105</v>
      </c>
    </row>
    <row r="5068" spans="1:11" x14ac:dyDescent="0.3">
      <c r="A5068" t="s">
        <v>7331</v>
      </c>
      <c r="B5068" t="s">
        <v>53</v>
      </c>
      <c r="C5068">
        <v>21</v>
      </c>
      <c r="D5068">
        <v>9</v>
      </c>
      <c r="E5068">
        <v>1899</v>
      </c>
      <c r="F5068" s="6">
        <v>0.59375</v>
      </c>
      <c r="G5068">
        <v>3.161</v>
      </c>
      <c r="H5068">
        <v>56.113</v>
      </c>
      <c r="I5068" t="s">
        <v>108</v>
      </c>
      <c r="J5068" t="s">
        <v>4478</v>
      </c>
      <c r="K5068" t="s">
        <v>105</v>
      </c>
    </row>
    <row r="5069" spans="1:11" x14ac:dyDescent="0.3">
      <c r="A5069" t="s">
        <v>7332</v>
      </c>
      <c r="B5069" t="s">
        <v>53</v>
      </c>
      <c r="C5069">
        <v>12</v>
      </c>
      <c r="D5069">
        <v>10</v>
      </c>
      <c r="E5069">
        <v>1914</v>
      </c>
      <c r="F5069" s="6">
        <v>3.125E-2</v>
      </c>
      <c r="G5069">
        <v>-121.292</v>
      </c>
      <c r="H5069">
        <v>37.957999999999998</v>
      </c>
      <c r="I5069" t="s">
        <v>137</v>
      </c>
      <c r="J5069" t="s">
        <v>2789</v>
      </c>
      <c r="K5069" t="s">
        <v>105</v>
      </c>
    </row>
    <row r="5070" spans="1:11" x14ac:dyDescent="0.3">
      <c r="A5070" t="s">
        <v>7333</v>
      </c>
      <c r="B5070" t="s">
        <v>53</v>
      </c>
      <c r="C5070">
        <v>28</v>
      </c>
      <c r="D5070">
        <v>12</v>
      </c>
      <c r="E5070">
        <v>1913</v>
      </c>
      <c r="F5070" s="6">
        <v>0.19791666666666666</v>
      </c>
      <c r="G5070">
        <v>122.33</v>
      </c>
      <c r="H5070">
        <v>47.603000000000002</v>
      </c>
      <c r="I5070" t="s">
        <v>137</v>
      </c>
      <c r="J5070" t="s">
        <v>1144</v>
      </c>
      <c r="K5070" t="s">
        <v>105</v>
      </c>
    </row>
    <row r="5071" spans="1:11" x14ac:dyDescent="0.3">
      <c r="A5071" t="s">
        <v>7334</v>
      </c>
      <c r="B5071" t="s">
        <v>53</v>
      </c>
      <c r="C5071">
        <v>4</v>
      </c>
      <c r="D5071">
        <v>3</v>
      </c>
      <c r="E5071">
        <v>1917</v>
      </c>
      <c r="F5071" s="6">
        <v>0.44791666666666669</v>
      </c>
      <c r="G5071">
        <v>94.57</v>
      </c>
      <c r="H5071">
        <v>39.1</v>
      </c>
      <c r="I5071" t="s">
        <v>104</v>
      </c>
      <c r="J5071" t="s">
        <v>186</v>
      </c>
      <c r="K5071" t="s">
        <v>105</v>
      </c>
    </row>
    <row r="5072" spans="1:11" x14ac:dyDescent="0.3">
      <c r="A5072" t="s">
        <v>7335</v>
      </c>
      <c r="B5072" t="s">
        <v>53</v>
      </c>
      <c r="C5072">
        <v>11</v>
      </c>
      <c r="D5072">
        <v>2</v>
      </c>
      <c r="E5072">
        <v>1923</v>
      </c>
      <c r="F5072" s="6">
        <v>0.87152777777777779</v>
      </c>
      <c r="G5072">
        <v>75.188999999999993</v>
      </c>
      <c r="H5072">
        <v>40.695999999999998</v>
      </c>
      <c r="I5072" t="s">
        <v>144</v>
      </c>
      <c r="J5072" t="s">
        <v>7336</v>
      </c>
      <c r="K5072" t="s">
        <v>105</v>
      </c>
    </row>
    <row r="5073" spans="1:11" x14ac:dyDescent="0.3">
      <c r="A5073" t="s">
        <v>7337</v>
      </c>
      <c r="B5073" t="s">
        <v>53</v>
      </c>
      <c r="C5073">
        <v>4</v>
      </c>
      <c r="D5073">
        <v>4</v>
      </c>
      <c r="E5073">
        <v>1923</v>
      </c>
      <c r="F5073" s="6">
        <v>0.1875</v>
      </c>
      <c r="G5073">
        <v>81.691000000000003</v>
      </c>
      <c r="H5073">
        <v>41.505000000000003</v>
      </c>
      <c r="I5073" t="s">
        <v>144</v>
      </c>
      <c r="J5073" t="s">
        <v>389</v>
      </c>
      <c r="K5073" t="s">
        <v>105</v>
      </c>
    </row>
    <row r="5074" spans="1:11" x14ac:dyDescent="0.3">
      <c r="A5074" t="s">
        <v>7338</v>
      </c>
      <c r="B5074" t="s">
        <v>53</v>
      </c>
      <c r="C5074">
        <v>16</v>
      </c>
      <c r="D5074">
        <v>3</v>
      </c>
      <c r="E5074">
        <v>1908</v>
      </c>
      <c r="F5074" s="6">
        <v>0.69791666666666663</v>
      </c>
      <c r="G5074">
        <v>87.909000000000006</v>
      </c>
      <c r="H5074">
        <v>43.040999999999997</v>
      </c>
      <c r="I5074" t="s">
        <v>104</v>
      </c>
      <c r="J5074" t="s">
        <v>184</v>
      </c>
      <c r="K5074" t="s">
        <v>105</v>
      </c>
    </row>
    <row r="5075" spans="1:11" x14ac:dyDescent="0.3">
      <c r="A5075" t="s">
        <v>7339</v>
      </c>
      <c r="B5075" t="s">
        <v>53</v>
      </c>
      <c r="C5075">
        <v>4</v>
      </c>
      <c r="D5075">
        <v>5</v>
      </c>
      <c r="E5075">
        <v>1886</v>
      </c>
      <c r="F5075" s="6">
        <v>0.60416666666666663</v>
      </c>
      <c r="G5075">
        <v>-8.24</v>
      </c>
      <c r="H5075">
        <v>48.76</v>
      </c>
      <c r="I5075" t="s">
        <v>208</v>
      </c>
      <c r="J5075" t="s">
        <v>6233</v>
      </c>
      <c r="K5075" t="s">
        <v>105</v>
      </c>
    </row>
    <row r="5076" spans="1:11" x14ac:dyDescent="0.3">
      <c r="A5076" t="s">
        <v>7340</v>
      </c>
      <c r="B5076" t="s">
        <v>53</v>
      </c>
      <c r="C5076">
        <v>25</v>
      </c>
      <c r="D5076">
        <v>8</v>
      </c>
      <c r="E5076">
        <v>1916</v>
      </c>
      <c r="F5076" s="6">
        <v>0.375</v>
      </c>
      <c r="G5076">
        <v>85.481999999999999</v>
      </c>
      <c r="H5076">
        <v>32.609000000000002</v>
      </c>
      <c r="I5076" t="s">
        <v>104</v>
      </c>
      <c r="J5076" t="s">
        <v>7341</v>
      </c>
      <c r="K5076" t="s">
        <v>105</v>
      </c>
    </row>
    <row r="5077" spans="1:11" x14ac:dyDescent="0.3">
      <c r="A5077" t="s">
        <v>7342</v>
      </c>
      <c r="B5077" t="s">
        <v>53</v>
      </c>
      <c r="C5077">
        <v>4</v>
      </c>
      <c r="D5077">
        <v>7</v>
      </c>
      <c r="E5077">
        <v>1911</v>
      </c>
      <c r="F5077" s="6">
        <v>0.9375</v>
      </c>
      <c r="G5077">
        <v>122.42</v>
      </c>
      <c r="H5077">
        <v>37.78</v>
      </c>
      <c r="I5077" t="s">
        <v>137</v>
      </c>
      <c r="J5077" t="s">
        <v>172</v>
      </c>
      <c r="K5077" t="s">
        <v>105</v>
      </c>
    </row>
    <row r="5078" spans="1:11" x14ac:dyDescent="0.3">
      <c r="A5078" t="s">
        <v>7343</v>
      </c>
      <c r="B5078" t="s">
        <v>53</v>
      </c>
      <c r="C5078">
        <v>14</v>
      </c>
      <c r="D5078">
        <v>12</v>
      </c>
      <c r="E5078">
        <v>1912</v>
      </c>
      <c r="F5078" s="6">
        <v>0.91666666666666663</v>
      </c>
      <c r="G5078">
        <v>92.878</v>
      </c>
      <c r="H5078">
        <v>47.488999999999997</v>
      </c>
      <c r="I5078" t="s">
        <v>104</v>
      </c>
      <c r="J5078" t="s">
        <v>7344</v>
      </c>
      <c r="K5078" t="s">
        <v>105</v>
      </c>
    </row>
    <row r="5079" spans="1:11" x14ac:dyDescent="0.3">
      <c r="A5079" t="s">
        <v>7345</v>
      </c>
      <c r="B5079" t="s">
        <v>53</v>
      </c>
      <c r="C5079">
        <v>1</v>
      </c>
      <c r="D5079">
        <v>6</v>
      </c>
      <c r="E5079">
        <v>1973</v>
      </c>
      <c r="F5079" s="6">
        <v>0.65972222222222221</v>
      </c>
      <c r="G5079">
        <v>-3.1230000000000002</v>
      </c>
      <c r="H5079">
        <v>50.945</v>
      </c>
      <c r="I5079" t="s">
        <v>126</v>
      </c>
      <c r="J5079" t="s">
        <v>7346</v>
      </c>
      <c r="K5079" t="s">
        <v>105</v>
      </c>
    </row>
    <row r="5080" spans="1:11" x14ac:dyDescent="0.3">
      <c r="A5080" t="s">
        <v>7347</v>
      </c>
      <c r="B5080" t="s">
        <v>53</v>
      </c>
      <c r="C5080">
        <v>4</v>
      </c>
      <c r="D5080">
        <v>3</v>
      </c>
      <c r="E5080">
        <v>1860</v>
      </c>
      <c r="F5080" s="6">
        <v>0.54166666666666663</v>
      </c>
      <c r="G5080">
        <v>-4.6379999999999999</v>
      </c>
      <c r="H5080">
        <v>52.378999999999998</v>
      </c>
      <c r="I5080" t="s">
        <v>147</v>
      </c>
      <c r="J5080" t="s">
        <v>1896</v>
      </c>
      <c r="K5080" t="s">
        <v>105</v>
      </c>
    </row>
    <row r="5081" spans="1:11" x14ac:dyDescent="0.3">
      <c r="A5081" t="s">
        <v>7348</v>
      </c>
      <c r="B5081" t="s">
        <v>53</v>
      </c>
      <c r="C5081">
        <v>29</v>
      </c>
      <c r="D5081">
        <v>4</v>
      </c>
      <c r="E5081">
        <v>1887</v>
      </c>
      <c r="F5081" s="6">
        <v>0.91666666666666663</v>
      </c>
      <c r="G5081">
        <v>-4.774</v>
      </c>
      <c r="H5081">
        <v>51.588999999999999</v>
      </c>
      <c r="I5081" t="s">
        <v>147</v>
      </c>
      <c r="J5081" t="s">
        <v>607</v>
      </c>
      <c r="K5081" t="s">
        <v>105</v>
      </c>
    </row>
    <row r="5082" spans="1:11" x14ac:dyDescent="0.3">
      <c r="A5082" t="s">
        <v>7349</v>
      </c>
      <c r="B5082" t="s">
        <v>53</v>
      </c>
      <c r="C5082">
        <v>31</v>
      </c>
      <c r="D5082">
        <v>8</v>
      </c>
      <c r="E5082">
        <v>1897</v>
      </c>
      <c r="F5082" s="6">
        <v>0.33333333333333331</v>
      </c>
      <c r="G5082">
        <v>87.789000000000001</v>
      </c>
      <c r="H5082">
        <v>42.725999999999999</v>
      </c>
      <c r="I5082" t="s">
        <v>104</v>
      </c>
      <c r="J5082" t="s">
        <v>2931</v>
      </c>
      <c r="K5082" t="s">
        <v>105</v>
      </c>
    </row>
    <row r="5083" spans="1:11" x14ac:dyDescent="0.3">
      <c r="A5083" t="s">
        <v>7350</v>
      </c>
      <c r="B5083" t="s">
        <v>168</v>
      </c>
      <c r="C5083">
        <v>6</v>
      </c>
      <c r="D5083">
        <v>7</v>
      </c>
      <c r="E5083">
        <v>1907</v>
      </c>
      <c r="F5083" s="6">
        <v>0.35416666666666669</v>
      </c>
      <c r="G5083">
        <v>99.134</v>
      </c>
      <c r="H5083">
        <v>19.433</v>
      </c>
      <c r="I5083" t="s">
        <v>2087</v>
      </c>
      <c r="J5083" t="s">
        <v>3222</v>
      </c>
      <c r="K5083" t="s">
        <v>105</v>
      </c>
    </row>
    <row r="5084" spans="1:11" x14ac:dyDescent="0.3">
      <c r="A5084" t="s">
        <v>7351</v>
      </c>
      <c r="B5084" t="s">
        <v>168</v>
      </c>
      <c r="C5084">
        <v>1</v>
      </c>
      <c r="D5084">
        <v>4</v>
      </c>
      <c r="E5084">
        <v>1960</v>
      </c>
      <c r="F5084" s="6">
        <v>0.23958333333333334</v>
      </c>
      <c r="G5084">
        <v>0.12</v>
      </c>
      <c r="H5084">
        <v>51.5</v>
      </c>
      <c r="I5084" t="s">
        <v>108</v>
      </c>
      <c r="J5084" t="s">
        <v>2379</v>
      </c>
      <c r="K5084" t="s">
        <v>105</v>
      </c>
    </row>
    <row r="5085" spans="1:11" x14ac:dyDescent="0.3">
      <c r="A5085" t="s">
        <v>7352</v>
      </c>
      <c r="B5085" t="s">
        <v>53</v>
      </c>
      <c r="C5085">
        <v>6</v>
      </c>
      <c r="D5085">
        <v>6</v>
      </c>
      <c r="E5085">
        <v>1825</v>
      </c>
      <c r="F5085" s="6">
        <v>0.97916666666666663</v>
      </c>
      <c r="G5085">
        <v>-7.1509999999999998</v>
      </c>
      <c r="H5085">
        <v>51.256</v>
      </c>
      <c r="I5085" t="s">
        <v>208</v>
      </c>
      <c r="J5085" t="s">
        <v>973</v>
      </c>
      <c r="K5085" t="s">
        <v>105</v>
      </c>
    </row>
    <row r="5086" spans="1:11" x14ac:dyDescent="0.3">
      <c r="A5086" t="s">
        <v>7353</v>
      </c>
      <c r="B5086" t="s">
        <v>53</v>
      </c>
      <c r="C5086">
        <v>21</v>
      </c>
      <c r="D5086">
        <v>6</v>
      </c>
      <c r="E5086">
        <v>1784</v>
      </c>
      <c r="F5086" s="6">
        <v>0.66666666666666663</v>
      </c>
      <c r="G5086">
        <v>-8.9220000000000006</v>
      </c>
      <c r="H5086">
        <v>52.289000000000001</v>
      </c>
      <c r="I5086" t="s">
        <v>208</v>
      </c>
      <c r="J5086" t="s">
        <v>7354</v>
      </c>
      <c r="K5086" t="s">
        <v>105</v>
      </c>
    </row>
    <row r="5087" spans="1:11" x14ac:dyDescent="0.3">
      <c r="A5087" t="s">
        <v>7355</v>
      </c>
      <c r="B5087" t="s">
        <v>53</v>
      </c>
      <c r="C5087">
        <v>12</v>
      </c>
      <c r="D5087">
        <v>12</v>
      </c>
      <c r="E5087">
        <v>1879</v>
      </c>
      <c r="F5087" s="6">
        <v>0.20833333333333334</v>
      </c>
      <c r="G5087">
        <v>-8.5670000000000002</v>
      </c>
      <c r="H5087">
        <v>54.691000000000003</v>
      </c>
      <c r="I5087" t="s">
        <v>208</v>
      </c>
      <c r="J5087" t="s">
        <v>7356</v>
      </c>
      <c r="K5087" t="s">
        <v>105</v>
      </c>
    </row>
    <row r="5088" spans="1:11" x14ac:dyDescent="0.3">
      <c r="A5088" t="s">
        <v>7357</v>
      </c>
      <c r="B5088" t="s">
        <v>53</v>
      </c>
      <c r="C5088">
        <v>19</v>
      </c>
      <c r="D5088">
        <v>7</v>
      </c>
      <c r="E5088">
        <v>1881</v>
      </c>
      <c r="F5088" s="6">
        <v>0.16666666666666666</v>
      </c>
      <c r="G5088">
        <v>-9.1489999999999991</v>
      </c>
      <c r="H5088">
        <v>49.972999999999999</v>
      </c>
      <c r="I5088" t="s">
        <v>208</v>
      </c>
      <c r="J5088" t="s">
        <v>702</v>
      </c>
      <c r="K5088" t="s">
        <v>105</v>
      </c>
    </row>
    <row r="5089" spans="1:11" x14ac:dyDescent="0.3">
      <c r="A5089" t="s">
        <v>7358</v>
      </c>
      <c r="B5089" t="s">
        <v>53</v>
      </c>
      <c r="C5089">
        <v>5</v>
      </c>
      <c r="D5089">
        <v>1</v>
      </c>
      <c r="E5089">
        <v>1921</v>
      </c>
      <c r="F5089" s="6">
        <v>0.26041666666666669</v>
      </c>
      <c r="G5089">
        <v>-7.6210000000000004</v>
      </c>
      <c r="H5089">
        <v>46.878999999999998</v>
      </c>
      <c r="I5089" t="s">
        <v>126</v>
      </c>
      <c r="J5089" t="s">
        <v>7359</v>
      </c>
      <c r="K5089" t="s">
        <v>105</v>
      </c>
    </row>
    <row r="5090" spans="1:11" x14ac:dyDescent="0.3">
      <c r="A5090" t="s">
        <v>7360</v>
      </c>
      <c r="B5090" t="s">
        <v>53</v>
      </c>
      <c r="C5090">
        <v>12</v>
      </c>
      <c r="D5090">
        <v>6</v>
      </c>
      <c r="E5090">
        <v>1900</v>
      </c>
      <c r="F5090" s="6">
        <v>0.90625</v>
      </c>
      <c r="G5090">
        <v>-7.6280000000000001</v>
      </c>
      <c r="H5090">
        <v>51.965000000000003</v>
      </c>
      <c r="I5090" t="s">
        <v>126</v>
      </c>
      <c r="J5090" t="s">
        <v>7361</v>
      </c>
      <c r="K5090" t="s">
        <v>105</v>
      </c>
    </row>
    <row r="5091" spans="1:11" x14ac:dyDescent="0.3">
      <c r="A5091" t="s">
        <v>7362</v>
      </c>
      <c r="B5091" t="s">
        <v>53</v>
      </c>
      <c r="C5091">
        <v>28</v>
      </c>
      <c r="D5091">
        <v>11</v>
      </c>
      <c r="E5091">
        <v>1820</v>
      </c>
      <c r="F5091" s="6">
        <v>0.875</v>
      </c>
      <c r="G5091">
        <v>-7.1509999999999998</v>
      </c>
      <c r="H5091">
        <v>51.256</v>
      </c>
      <c r="I5091" t="s">
        <v>208</v>
      </c>
      <c r="J5091" t="s">
        <v>973</v>
      </c>
      <c r="K5091" t="s">
        <v>105</v>
      </c>
    </row>
    <row r="5092" spans="1:11" x14ac:dyDescent="0.3">
      <c r="A5092" t="s">
        <v>7363</v>
      </c>
      <c r="B5092" t="s">
        <v>53</v>
      </c>
      <c r="C5092">
        <v>9</v>
      </c>
      <c r="D5092">
        <v>1</v>
      </c>
      <c r="E5092">
        <v>1898</v>
      </c>
      <c r="F5092" s="6">
        <v>0.8125</v>
      </c>
      <c r="G5092">
        <v>-9.7360000000000007</v>
      </c>
      <c r="H5092">
        <v>52.372</v>
      </c>
      <c r="I5092" t="s">
        <v>126</v>
      </c>
      <c r="J5092" t="s">
        <v>958</v>
      </c>
      <c r="K5092" t="s">
        <v>105</v>
      </c>
    </row>
    <row r="5093" spans="1:11" x14ac:dyDescent="0.3">
      <c r="A5093" t="s">
        <v>7364</v>
      </c>
      <c r="B5093" t="s">
        <v>53</v>
      </c>
      <c r="C5093">
        <v>7</v>
      </c>
      <c r="D5093">
        <v>2</v>
      </c>
      <c r="E5093">
        <v>1724</v>
      </c>
      <c r="F5093" s="6">
        <v>0.5</v>
      </c>
      <c r="G5093">
        <v>-11.141999999999999</v>
      </c>
      <c r="H5093">
        <v>51.783999999999999</v>
      </c>
      <c r="I5093" t="s">
        <v>208</v>
      </c>
      <c r="J5093" t="s">
        <v>3271</v>
      </c>
      <c r="K5093" t="s">
        <v>105</v>
      </c>
    </row>
    <row r="5094" spans="1:11" x14ac:dyDescent="0.3">
      <c r="A5094" t="s">
        <v>7365</v>
      </c>
      <c r="B5094" t="s">
        <v>53</v>
      </c>
      <c r="C5094">
        <v>22</v>
      </c>
      <c r="D5094">
        <v>2</v>
      </c>
      <c r="E5094">
        <v>1793</v>
      </c>
      <c r="F5094" s="6">
        <v>0.83333333333333337</v>
      </c>
      <c r="G5094">
        <v>-7.4630000000000001</v>
      </c>
      <c r="H5094">
        <v>51.362000000000002</v>
      </c>
      <c r="I5094" t="s">
        <v>208</v>
      </c>
      <c r="J5094" t="s">
        <v>2074</v>
      </c>
      <c r="K5094" t="s">
        <v>105</v>
      </c>
    </row>
    <row r="5095" spans="1:11" x14ac:dyDescent="0.3">
      <c r="A5095" t="s">
        <v>7366</v>
      </c>
      <c r="B5095" t="s">
        <v>53</v>
      </c>
      <c r="C5095">
        <v>28</v>
      </c>
      <c r="D5095">
        <v>9</v>
      </c>
      <c r="E5095">
        <v>1811</v>
      </c>
      <c r="F5095" s="6">
        <v>0.94791666666666663</v>
      </c>
      <c r="G5095">
        <v>-8.7769999999999992</v>
      </c>
      <c r="H5095">
        <v>49.23</v>
      </c>
      <c r="I5095" t="s">
        <v>208</v>
      </c>
      <c r="J5095" t="s">
        <v>7367</v>
      </c>
      <c r="K5095" t="s">
        <v>105</v>
      </c>
    </row>
    <row r="5096" spans="1:11" x14ac:dyDescent="0.3">
      <c r="A5096" t="s">
        <v>7368</v>
      </c>
      <c r="B5096" t="s">
        <v>53</v>
      </c>
      <c r="C5096">
        <v>21</v>
      </c>
      <c r="D5096">
        <v>11</v>
      </c>
      <c r="E5096">
        <v>1894</v>
      </c>
      <c r="F5096" s="6">
        <v>0.36458333333333331</v>
      </c>
      <c r="G5096">
        <v>-7.6859999999999999</v>
      </c>
      <c r="H5096">
        <v>51.533999999999999</v>
      </c>
      <c r="I5096" t="s">
        <v>126</v>
      </c>
      <c r="J5096" t="s">
        <v>7369</v>
      </c>
      <c r="K5096" t="s">
        <v>105</v>
      </c>
    </row>
    <row r="5097" spans="1:11" x14ac:dyDescent="0.3">
      <c r="A5097" t="s">
        <v>7370</v>
      </c>
      <c r="B5097" t="s">
        <v>53</v>
      </c>
      <c r="C5097">
        <v>2</v>
      </c>
      <c r="D5097">
        <v>4</v>
      </c>
      <c r="E5097">
        <v>1896</v>
      </c>
      <c r="F5097" s="6">
        <v>0.23958333333333334</v>
      </c>
      <c r="G5097">
        <v>-8.4039999999999999</v>
      </c>
      <c r="H5097">
        <v>49.008000000000003</v>
      </c>
      <c r="I5097" t="s">
        <v>126</v>
      </c>
      <c r="J5097" t="s">
        <v>980</v>
      </c>
      <c r="K5097" t="s">
        <v>105</v>
      </c>
    </row>
    <row r="5098" spans="1:11" x14ac:dyDescent="0.3">
      <c r="A5098" t="s">
        <v>7371</v>
      </c>
      <c r="B5098" t="s">
        <v>53</v>
      </c>
      <c r="C5098">
        <v>30</v>
      </c>
      <c r="D5098">
        <v>10</v>
      </c>
      <c r="E5098">
        <v>1862</v>
      </c>
      <c r="F5098" s="6">
        <v>0.16666666666666666</v>
      </c>
      <c r="G5098">
        <v>-11.151</v>
      </c>
      <c r="H5098">
        <v>52.85</v>
      </c>
      <c r="I5098" t="s">
        <v>208</v>
      </c>
      <c r="J5098" t="s">
        <v>7372</v>
      </c>
      <c r="K5098" t="s">
        <v>105</v>
      </c>
    </row>
    <row r="5099" spans="1:11" x14ac:dyDescent="0.3">
      <c r="A5099" t="s">
        <v>7373</v>
      </c>
      <c r="B5099" t="s">
        <v>53</v>
      </c>
      <c r="C5099">
        <v>25</v>
      </c>
      <c r="D5099">
        <v>3</v>
      </c>
      <c r="E5099">
        <v>1860</v>
      </c>
      <c r="F5099" s="6">
        <v>0.61805555555555558</v>
      </c>
      <c r="G5099">
        <v>-12.371</v>
      </c>
      <c r="H5099">
        <v>51.34</v>
      </c>
      <c r="I5099" t="s">
        <v>208</v>
      </c>
      <c r="J5099" t="s">
        <v>704</v>
      </c>
      <c r="K5099" t="s">
        <v>105</v>
      </c>
    </row>
    <row r="5100" spans="1:11" x14ac:dyDescent="0.3">
      <c r="A5100" t="s">
        <v>7374</v>
      </c>
      <c r="B5100" t="s">
        <v>53</v>
      </c>
      <c r="C5100">
        <v>10</v>
      </c>
      <c r="D5100">
        <v>4</v>
      </c>
      <c r="E5100">
        <v>1888</v>
      </c>
      <c r="F5100" s="6">
        <v>0.8125</v>
      </c>
      <c r="G5100">
        <v>-12.926</v>
      </c>
      <c r="H5100">
        <v>51.16</v>
      </c>
      <c r="I5100" t="s">
        <v>208</v>
      </c>
      <c r="J5100" t="s">
        <v>7375</v>
      </c>
      <c r="K5100" t="s">
        <v>105</v>
      </c>
    </row>
    <row r="5101" spans="1:11" x14ac:dyDescent="0.3">
      <c r="A5101" t="s">
        <v>7376</v>
      </c>
      <c r="B5101" t="s">
        <v>53</v>
      </c>
      <c r="C5101">
        <v>23</v>
      </c>
      <c r="D5101">
        <v>9</v>
      </c>
      <c r="E5101">
        <v>1890</v>
      </c>
      <c r="F5101" s="6">
        <v>0.86458333333333337</v>
      </c>
      <c r="G5101">
        <v>-9.4809999999999999</v>
      </c>
      <c r="H5101">
        <v>51.201999999999998</v>
      </c>
      <c r="I5101" t="s">
        <v>208</v>
      </c>
      <c r="J5101" t="s">
        <v>7377</v>
      </c>
      <c r="K5101" t="s">
        <v>105</v>
      </c>
    </row>
    <row r="5102" spans="1:11" x14ac:dyDescent="0.3">
      <c r="A5102" t="s">
        <v>7378</v>
      </c>
      <c r="B5102" t="s">
        <v>53</v>
      </c>
      <c r="C5102">
        <v>30</v>
      </c>
      <c r="D5102">
        <v>8</v>
      </c>
      <c r="E5102">
        <v>1844</v>
      </c>
      <c r="F5102" s="6">
        <v>0.64583333333333337</v>
      </c>
      <c r="G5102">
        <v>-8.4039999999999999</v>
      </c>
      <c r="H5102">
        <v>49.008000000000003</v>
      </c>
      <c r="I5102" t="s">
        <v>208</v>
      </c>
      <c r="J5102" t="s">
        <v>980</v>
      </c>
      <c r="K5102" t="s">
        <v>105</v>
      </c>
    </row>
    <row r="5103" spans="1:11" x14ac:dyDescent="0.3">
      <c r="A5103" t="s">
        <v>7379</v>
      </c>
      <c r="B5103" t="s">
        <v>53</v>
      </c>
      <c r="C5103">
        <v>16</v>
      </c>
      <c r="D5103">
        <v>5</v>
      </c>
      <c r="E5103">
        <v>1788</v>
      </c>
      <c r="F5103" s="6">
        <v>0.25</v>
      </c>
      <c r="G5103">
        <v>-10.231</v>
      </c>
      <c r="H5103">
        <v>50.048999999999999</v>
      </c>
      <c r="I5103" t="s">
        <v>208</v>
      </c>
      <c r="J5103" t="s">
        <v>7380</v>
      </c>
      <c r="K5103" t="s">
        <v>105</v>
      </c>
    </row>
    <row r="5104" spans="1:11" x14ac:dyDescent="0.3">
      <c r="A5104" t="s">
        <v>7381</v>
      </c>
      <c r="B5104" t="s">
        <v>53</v>
      </c>
      <c r="C5104">
        <v>4</v>
      </c>
      <c r="D5104">
        <v>1</v>
      </c>
      <c r="E5104">
        <v>1921</v>
      </c>
      <c r="F5104" s="6">
        <v>0.79166666666666663</v>
      </c>
      <c r="G5104">
        <v>-6.7759999999999998</v>
      </c>
      <c r="H5104">
        <v>51.225000000000001</v>
      </c>
      <c r="I5104" t="s">
        <v>126</v>
      </c>
      <c r="J5104" t="s">
        <v>2340</v>
      </c>
      <c r="K5104" t="s">
        <v>105</v>
      </c>
    </row>
    <row r="5105" spans="1:11" x14ac:dyDescent="0.3">
      <c r="A5105" t="s">
        <v>7382</v>
      </c>
      <c r="B5105" t="s">
        <v>53</v>
      </c>
      <c r="C5105">
        <v>30</v>
      </c>
      <c r="D5105">
        <v>6</v>
      </c>
      <c r="E5105">
        <v>1807</v>
      </c>
      <c r="F5105" s="6">
        <v>0.33333333333333331</v>
      </c>
      <c r="G5105">
        <v>-9.1920000000000002</v>
      </c>
      <c r="H5105">
        <v>48.896000000000001</v>
      </c>
      <c r="I5105" t="s">
        <v>208</v>
      </c>
      <c r="J5105" t="s">
        <v>4846</v>
      </c>
      <c r="K5105" t="s">
        <v>105</v>
      </c>
    </row>
    <row r="5106" spans="1:11" x14ac:dyDescent="0.3">
      <c r="A5106" t="s">
        <v>7383</v>
      </c>
      <c r="B5106" t="s">
        <v>53</v>
      </c>
      <c r="C5106">
        <v>5</v>
      </c>
      <c r="D5106">
        <v>8</v>
      </c>
      <c r="E5106">
        <v>1894</v>
      </c>
      <c r="F5106" s="6">
        <v>4.1666666666666664E-2</v>
      </c>
      <c r="G5106">
        <v>-7.7439999999999998</v>
      </c>
      <c r="H5106">
        <v>48.582999999999998</v>
      </c>
      <c r="I5106" t="s">
        <v>150</v>
      </c>
      <c r="J5106" t="s">
        <v>812</v>
      </c>
      <c r="K5106" t="s">
        <v>105</v>
      </c>
    </row>
    <row r="5107" spans="1:11" x14ac:dyDescent="0.3">
      <c r="A5107" t="s">
        <v>7384</v>
      </c>
      <c r="B5107" t="s">
        <v>53</v>
      </c>
      <c r="C5107">
        <v>28</v>
      </c>
      <c r="D5107">
        <v>12</v>
      </c>
      <c r="E5107">
        <v>1888</v>
      </c>
      <c r="F5107" s="6">
        <v>0.29166666666666669</v>
      </c>
      <c r="G5107">
        <v>-8.5329999999999995</v>
      </c>
      <c r="H5107">
        <v>52.023000000000003</v>
      </c>
      <c r="I5107" t="s">
        <v>208</v>
      </c>
      <c r="J5107" t="s">
        <v>7385</v>
      </c>
      <c r="K5107" t="s">
        <v>105</v>
      </c>
    </row>
    <row r="5108" spans="1:11" x14ac:dyDescent="0.3">
      <c r="A5108" t="s">
        <v>7386</v>
      </c>
      <c r="B5108" t="s">
        <v>53</v>
      </c>
      <c r="C5108">
        <v>17</v>
      </c>
      <c r="D5108">
        <v>9</v>
      </c>
      <c r="E5108">
        <v>1730</v>
      </c>
      <c r="F5108" s="6">
        <v>0.75</v>
      </c>
      <c r="G5108">
        <v>-11.64</v>
      </c>
      <c r="H5108">
        <v>52.131999999999998</v>
      </c>
      <c r="I5108" t="s">
        <v>208</v>
      </c>
      <c r="J5108" t="s">
        <v>6243</v>
      </c>
      <c r="K5108" t="s">
        <v>105</v>
      </c>
    </row>
    <row r="5109" spans="1:11" x14ac:dyDescent="0.3">
      <c r="A5109" t="s">
        <v>7387</v>
      </c>
      <c r="B5109" t="s">
        <v>53</v>
      </c>
      <c r="C5109">
        <v>23</v>
      </c>
      <c r="D5109">
        <v>12</v>
      </c>
      <c r="E5109">
        <v>1888</v>
      </c>
      <c r="F5109" s="6">
        <v>0.125</v>
      </c>
      <c r="G5109">
        <v>-7.4619999999999997</v>
      </c>
      <c r="H5109">
        <v>50.427</v>
      </c>
      <c r="I5109" t="s">
        <v>208</v>
      </c>
      <c r="J5109" t="s">
        <v>3249</v>
      </c>
      <c r="K5109" t="s">
        <v>105</v>
      </c>
    </row>
    <row r="5110" spans="1:11" x14ac:dyDescent="0.3">
      <c r="A5110" t="s">
        <v>7388</v>
      </c>
      <c r="B5110" t="s">
        <v>53</v>
      </c>
      <c r="C5110">
        <v>3</v>
      </c>
      <c r="D5110">
        <v>6</v>
      </c>
      <c r="E5110">
        <v>1831</v>
      </c>
      <c r="F5110" s="6">
        <v>0.66666666666666663</v>
      </c>
      <c r="G5110">
        <v>-7.8150000000000004</v>
      </c>
      <c r="H5110">
        <v>52.22</v>
      </c>
      <c r="I5110" t="s">
        <v>208</v>
      </c>
      <c r="J5110" t="s">
        <v>7389</v>
      </c>
      <c r="K5110" t="s">
        <v>105</v>
      </c>
    </row>
    <row r="5111" spans="1:11" x14ac:dyDescent="0.3">
      <c r="A5111" t="s">
        <v>7390</v>
      </c>
      <c r="B5111" t="s">
        <v>53</v>
      </c>
      <c r="C5111">
        <v>27</v>
      </c>
      <c r="D5111">
        <v>1</v>
      </c>
      <c r="E5111">
        <v>1775</v>
      </c>
      <c r="F5111" s="6">
        <v>0.13541666666666666</v>
      </c>
      <c r="G5111">
        <v>-9.0169999999999995</v>
      </c>
      <c r="H5111">
        <v>48.802</v>
      </c>
      <c r="I5111" t="s">
        <v>208</v>
      </c>
      <c r="J5111" t="s">
        <v>6369</v>
      </c>
      <c r="K5111" t="s">
        <v>105</v>
      </c>
    </row>
    <row r="5112" spans="1:11" x14ac:dyDescent="0.3">
      <c r="A5112" t="s">
        <v>7391</v>
      </c>
      <c r="B5112" t="s">
        <v>168</v>
      </c>
      <c r="C5112">
        <v>25</v>
      </c>
      <c r="D5112">
        <v>9</v>
      </c>
      <c r="E5112">
        <v>1962</v>
      </c>
      <c r="F5112" s="6">
        <v>0.4826388888888889</v>
      </c>
      <c r="G5112">
        <v>-2.2429999999999999</v>
      </c>
      <c r="H5112">
        <v>48.834000000000003</v>
      </c>
      <c r="I5112" t="s">
        <v>126</v>
      </c>
      <c r="J5112" t="s">
        <v>459</v>
      </c>
      <c r="K5112" t="s">
        <v>105</v>
      </c>
    </row>
    <row r="5113" spans="1:11" x14ac:dyDescent="0.3">
      <c r="A5113" t="s">
        <v>7392</v>
      </c>
      <c r="B5113" t="s">
        <v>53</v>
      </c>
      <c r="C5113">
        <v>18</v>
      </c>
      <c r="D5113">
        <v>6</v>
      </c>
      <c r="E5113">
        <v>1907</v>
      </c>
      <c r="F5113" s="6">
        <v>0.99652777777777779</v>
      </c>
      <c r="G5113">
        <v>-7.5810000000000004</v>
      </c>
      <c r="H5113">
        <v>47.56</v>
      </c>
      <c r="I5113" t="s">
        <v>126</v>
      </c>
      <c r="J5113" t="s">
        <v>2183</v>
      </c>
      <c r="K5113" t="s">
        <v>105</v>
      </c>
    </row>
    <row r="5114" spans="1:11" x14ac:dyDescent="0.3">
      <c r="A5114" t="s">
        <v>7393</v>
      </c>
      <c r="B5114" t="s">
        <v>53</v>
      </c>
      <c r="C5114">
        <v>2</v>
      </c>
      <c r="D5114">
        <v>7</v>
      </c>
      <c r="E5114">
        <v>1823</v>
      </c>
      <c r="F5114" s="6">
        <v>0.25</v>
      </c>
      <c r="G5114">
        <v>-7.8470000000000004</v>
      </c>
      <c r="H5114">
        <v>48.122</v>
      </c>
      <c r="I5114" t="s">
        <v>208</v>
      </c>
      <c r="J5114" t="s">
        <v>7394</v>
      </c>
      <c r="K5114" t="s">
        <v>105</v>
      </c>
    </row>
    <row r="5115" spans="1:11" x14ac:dyDescent="0.3">
      <c r="A5115" t="s">
        <v>7395</v>
      </c>
      <c r="B5115" t="s">
        <v>53</v>
      </c>
      <c r="C5115">
        <v>13</v>
      </c>
      <c r="D5115">
        <v>3</v>
      </c>
      <c r="E5115">
        <v>1890</v>
      </c>
      <c r="F5115" s="6">
        <v>0.375</v>
      </c>
      <c r="G5115">
        <v>-8.0229999999999997</v>
      </c>
      <c r="H5115">
        <v>50.874000000000002</v>
      </c>
      <c r="I5115" t="s">
        <v>208</v>
      </c>
      <c r="J5115" t="s">
        <v>7396</v>
      </c>
      <c r="K5115" t="s">
        <v>105</v>
      </c>
    </row>
    <row r="5116" spans="1:11" x14ac:dyDescent="0.3">
      <c r="A5116" t="s">
        <v>7397</v>
      </c>
      <c r="B5116" t="s">
        <v>53</v>
      </c>
      <c r="C5116">
        <v>24</v>
      </c>
      <c r="D5116">
        <v>12</v>
      </c>
      <c r="E5116">
        <v>1906</v>
      </c>
      <c r="F5116" s="6">
        <v>0.16666666666666666</v>
      </c>
      <c r="G5116">
        <v>-8.4770000000000003</v>
      </c>
      <c r="H5116">
        <v>49.484999999999999</v>
      </c>
      <c r="I5116" t="s">
        <v>126</v>
      </c>
      <c r="J5116" t="s">
        <v>570</v>
      </c>
      <c r="K5116" t="s">
        <v>105</v>
      </c>
    </row>
    <row r="5117" spans="1:11" x14ac:dyDescent="0.3">
      <c r="A5117" t="s">
        <v>7398</v>
      </c>
      <c r="B5117" t="s">
        <v>53</v>
      </c>
      <c r="C5117">
        <v>9</v>
      </c>
      <c r="D5117">
        <v>6</v>
      </c>
      <c r="E5117">
        <v>1909</v>
      </c>
      <c r="F5117" s="6">
        <v>0.52083333333333337</v>
      </c>
      <c r="G5117">
        <v>-8.4039999999999999</v>
      </c>
      <c r="H5117">
        <v>49.008000000000003</v>
      </c>
      <c r="I5117" t="s">
        <v>126</v>
      </c>
      <c r="J5117" t="s">
        <v>980</v>
      </c>
      <c r="K5117" t="s">
        <v>105</v>
      </c>
    </row>
    <row r="5118" spans="1:11" x14ac:dyDescent="0.3">
      <c r="A5118" t="s">
        <v>7399</v>
      </c>
      <c r="B5118" t="s">
        <v>53</v>
      </c>
      <c r="C5118">
        <v>5</v>
      </c>
      <c r="D5118">
        <v>3</v>
      </c>
      <c r="E5118">
        <v>1908</v>
      </c>
      <c r="F5118" s="6">
        <v>0.83333333333333337</v>
      </c>
      <c r="G5118">
        <v>-11.388999999999999</v>
      </c>
      <c r="H5118">
        <v>50.484999999999999</v>
      </c>
      <c r="I5118" t="s">
        <v>126</v>
      </c>
      <c r="J5118" t="s">
        <v>7400</v>
      </c>
      <c r="K5118" t="s">
        <v>105</v>
      </c>
    </row>
    <row r="5119" spans="1:11" x14ac:dyDescent="0.3">
      <c r="A5119" t="s">
        <v>7401</v>
      </c>
      <c r="B5119" t="s">
        <v>53</v>
      </c>
      <c r="C5119">
        <v>25</v>
      </c>
      <c r="D5119">
        <v>10</v>
      </c>
      <c r="E5119">
        <v>1879</v>
      </c>
      <c r="F5119" s="6">
        <v>0.75</v>
      </c>
      <c r="G5119">
        <v>-9.7360000000000007</v>
      </c>
      <c r="H5119">
        <v>52.372</v>
      </c>
      <c r="I5119" t="s">
        <v>208</v>
      </c>
      <c r="J5119" t="s">
        <v>958</v>
      </c>
      <c r="K5119" t="s">
        <v>105</v>
      </c>
    </row>
    <row r="5120" spans="1:11" x14ac:dyDescent="0.3">
      <c r="A5120" t="s">
        <v>7402</v>
      </c>
      <c r="B5120" t="s">
        <v>53</v>
      </c>
      <c r="C5120">
        <v>27</v>
      </c>
      <c r="D5120">
        <v>5</v>
      </c>
      <c r="E5120">
        <v>1911</v>
      </c>
      <c r="F5120" s="6">
        <v>0.98958333333333337</v>
      </c>
      <c r="G5120">
        <v>-11.58</v>
      </c>
      <c r="H5120">
        <v>48.139000000000003</v>
      </c>
      <c r="I5120" t="s">
        <v>126</v>
      </c>
      <c r="J5120" t="s">
        <v>1331</v>
      </c>
      <c r="K5120" t="s">
        <v>105</v>
      </c>
    </row>
    <row r="5121" spans="1:11" x14ac:dyDescent="0.3">
      <c r="A5121" t="s">
        <v>7403</v>
      </c>
      <c r="B5121" t="s">
        <v>53</v>
      </c>
      <c r="C5121">
        <v>15</v>
      </c>
      <c r="D5121">
        <v>9</v>
      </c>
      <c r="E5121">
        <v>1888</v>
      </c>
      <c r="F5121" s="6">
        <v>0.25</v>
      </c>
      <c r="G5121">
        <v>-8.6790000000000003</v>
      </c>
      <c r="H5121">
        <v>50.110999999999997</v>
      </c>
      <c r="I5121" t="s">
        <v>208</v>
      </c>
      <c r="J5121" t="s">
        <v>1660</v>
      </c>
      <c r="K5121" t="s">
        <v>105</v>
      </c>
    </row>
    <row r="5122" spans="1:11" x14ac:dyDescent="0.3">
      <c r="A5122" t="s">
        <v>7404</v>
      </c>
      <c r="B5122" t="s">
        <v>53</v>
      </c>
      <c r="C5122">
        <v>4</v>
      </c>
      <c r="D5122">
        <v>3</v>
      </c>
      <c r="E5122">
        <v>1895</v>
      </c>
      <c r="F5122" s="6">
        <v>0.96875</v>
      </c>
      <c r="G5122">
        <v>-10.917999999999999</v>
      </c>
      <c r="H5122">
        <v>50.685000000000002</v>
      </c>
      <c r="I5122" t="s">
        <v>126</v>
      </c>
      <c r="J5122" t="s">
        <v>7405</v>
      </c>
      <c r="K5122" t="s">
        <v>105</v>
      </c>
    </row>
    <row r="5123" spans="1:11" x14ac:dyDescent="0.3">
      <c r="A5123" t="s">
        <v>7406</v>
      </c>
      <c r="B5123" t="s">
        <v>53</v>
      </c>
      <c r="C5123">
        <v>19</v>
      </c>
      <c r="D5123">
        <v>11</v>
      </c>
      <c r="E5123">
        <v>1917</v>
      </c>
      <c r="F5123" s="6">
        <v>9.375E-2</v>
      </c>
      <c r="G5123">
        <v>-7.6280000000000001</v>
      </c>
      <c r="H5123">
        <v>51.965000000000003</v>
      </c>
      <c r="I5123" t="s">
        <v>126</v>
      </c>
      <c r="J5123" t="s">
        <v>7361</v>
      </c>
      <c r="K5123" t="s">
        <v>105</v>
      </c>
    </row>
    <row r="5124" spans="1:11" x14ac:dyDescent="0.3">
      <c r="A5124" t="s">
        <v>7407</v>
      </c>
      <c r="B5124" t="s">
        <v>53</v>
      </c>
      <c r="C5124">
        <v>27</v>
      </c>
      <c r="D5124">
        <v>10</v>
      </c>
      <c r="E5124">
        <v>1894</v>
      </c>
      <c r="F5124" s="6">
        <v>0.375</v>
      </c>
      <c r="G5124">
        <v>-10.507</v>
      </c>
      <c r="H5124">
        <v>50.031999999999996</v>
      </c>
      <c r="I5124" t="s">
        <v>126</v>
      </c>
      <c r="J5124" t="s">
        <v>7408</v>
      </c>
      <c r="K5124" t="s">
        <v>105</v>
      </c>
    </row>
    <row r="5125" spans="1:11" x14ac:dyDescent="0.3">
      <c r="A5125" t="s">
        <v>7409</v>
      </c>
      <c r="B5125" t="s">
        <v>53</v>
      </c>
      <c r="C5125">
        <v>5</v>
      </c>
      <c r="D5125">
        <v>12</v>
      </c>
      <c r="E5125">
        <v>1888</v>
      </c>
      <c r="F5125" s="6">
        <v>0.5625</v>
      </c>
      <c r="G5125">
        <v>-11.58</v>
      </c>
      <c r="H5125">
        <v>48.139000000000003</v>
      </c>
      <c r="I5125" t="s">
        <v>208</v>
      </c>
      <c r="J5125" t="s">
        <v>1331</v>
      </c>
      <c r="K5125" t="s">
        <v>105</v>
      </c>
    </row>
    <row r="5126" spans="1:11" x14ac:dyDescent="0.3">
      <c r="A5126" t="s">
        <v>7410</v>
      </c>
      <c r="B5126" t="s">
        <v>53</v>
      </c>
      <c r="C5126">
        <v>3</v>
      </c>
      <c r="D5126">
        <v>3</v>
      </c>
      <c r="E5126">
        <v>1918</v>
      </c>
      <c r="F5126" s="6">
        <v>0.29166666666666669</v>
      </c>
      <c r="G5126">
        <v>-9.0909999999999993</v>
      </c>
      <c r="H5126">
        <v>54.195999999999998</v>
      </c>
      <c r="I5126" t="s">
        <v>126</v>
      </c>
      <c r="J5126" t="s">
        <v>7411</v>
      </c>
      <c r="K5126" t="s">
        <v>105</v>
      </c>
    </row>
    <row r="5127" spans="1:11" x14ac:dyDescent="0.3">
      <c r="A5127" t="s">
        <v>7412</v>
      </c>
      <c r="B5127" t="s">
        <v>53</v>
      </c>
      <c r="C5127">
        <v>13</v>
      </c>
      <c r="D5127">
        <v>12</v>
      </c>
      <c r="E5127">
        <v>1910</v>
      </c>
      <c r="F5127" s="6">
        <v>0.8125</v>
      </c>
      <c r="G5127">
        <v>-8.6790000000000003</v>
      </c>
      <c r="H5127">
        <v>50.110999999999997</v>
      </c>
      <c r="I5127" t="s">
        <v>126</v>
      </c>
      <c r="J5127" t="s">
        <v>1660</v>
      </c>
      <c r="K5127" t="s">
        <v>105</v>
      </c>
    </row>
    <row r="5128" spans="1:11" x14ac:dyDescent="0.3">
      <c r="A5128" t="s">
        <v>7413</v>
      </c>
      <c r="B5128" t="s">
        <v>53</v>
      </c>
      <c r="C5128">
        <v>9</v>
      </c>
      <c r="D5128">
        <v>4</v>
      </c>
      <c r="E5128">
        <v>1891</v>
      </c>
      <c r="F5128" s="6">
        <v>0.51111111111111107</v>
      </c>
      <c r="G5128">
        <v>-8.7050000000000001</v>
      </c>
      <c r="H5128">
        <v>48.893000000000001</v>
      </c>
      <c r="I5128" t="s">
        <v>208</v>
      </c>
      <c r="J5128" t="s">
        <v>241</v>
      </c>
      <c r="K5128" t="s">
        <v>105</v>
      </c>
    </row>
    <row r="5129" spans="1:11" x14ac:dyDescent="0.3">
      <c r="A5129" t="s">
        <v>7414</v>
      </c>
      <c r="B5129" t="s">
        <v>53</v>
      </c>
      <c r="C5129">
        <v>17</v>
      </c>
      <c r="D5129">
        <v>3</v>
      </c>
      <c r="E5129">
        <v>1918</v>
      </c>
      <c r="F5129" s="6">
        <v>0.83333333333333337</v>
      </c>
      <c r="G5129">
        <v>-11.58</v>
      </c>
      <c r="H5129">
        <v>48.139000000000003</v>
      </c>
      <c r="I5129" t="s">
        <v>126</v>
      </c>
      <c r="J5129" t="s">
        <v>1331</v>
      </c>
      <c r="K5129" t="s">
        <v>105</v>
      </c>
    </row>
    <row r="5130" spans="1:11" x14ac:dyDescent="0.3">
      <c r="A5130" t="s">
        <v>7415</v>
      </c>
      <c r="B5130" t="s">
        <v>53</v>
      </c>
      <c r="C5130">
        <v>31</v>
      </c>
      <c r="D5130">
        <v>10</v>
      </c>
      <c r="E5130">
        <v>1920</v>
      </c>
      <c r="F5130" s="6">
        <v>0.88541666666666663</v>
      </c>
      <c r="G5130">
        <v>-7.7690000000000001</v>
      </c>
      <c r="H5130">
        <v>49.445</v>
      </c>
      <c r="I5130" t="s">
        <v>126</v>
      </c>
      <c r="J5130" t="s">
        <v>7416</v>
      </c>
      <c r="K5130" t="s">
        <v>105</v>
      </c>
    </row>
    <row r="5131" spans="1:11" x14ac:dyDescent="0.3">
      <c r="A5131" t="s">
        <v>7417</v>
      </c>
      <c r="B5131" t="s">
        <v>53</v>
      </c>
      <c r="C5131">
        <v>22</v>
      </c>
      <c r="D5131">
        <v>9</v>
      </c>
      <c r="E5131">
        <v>1905</v>
      </c>
      <c r="F5131" s="6">
        <v>6.9444444444444447E-4</v>
      </c>
      <c r="G5131">
        <v>-12.444000000000001</v>
      </c>
      <c r="H5131">
        <v>50.991999999999997</v>
      </c>
      <c r="I5131" t="s">
        <v>126</v>
      </c>
      <c r="J5131" t="s">
        <v>7418</v>
      </c>
      <c r="K5131" t="s">
        <v>105</v>
      </c>
    </row>
    <row r="5132" spans="1:11" x14ac:dyDescent="0.3">
      <c r="A5132" t="s">
        <v>7419</v>
      </c>
      <c r="B5132" t="s">
        <v>53</v>
      </c>
      <c r="C5132">
        <v>27</v>
      </c>
      <c r="D5132">
        <v>5</v>
      </c>
      <c r="E5132">
        <v>1908</v>
      </c>
      <c r="F5132" s="6">
        <v>0.77083333333333337</v>
      </c>
      <c r="G5132">
        <v>-7.4630000000000001</v>
      </c>
      <c r="H5132">
        <v>51.362000000000002</v>
      </c>
      <c r="I5132" t="s">
        <v>126</v>
      </c>
      <c r="J5132" t="s">
        <v>2074</v>
      </c>
      <c r="K5132" t="s">
        <v>105</v>
      </c>
    </row>
    <row r="5133" spans="1:11" x14ac:dyDescent="0.3">
      <c r="A5133" t="s">
        <v>7420</v>
      </c>
      <c r="B5133" t="s">
        <v>53</v>
      </c>
      <c r="C5133">
        <v>26</v>
      </c>
      <c r="D5133">
        <v>9</v>
      </c>
      <c r="E5133">
        <v>1930</v>
      </c>
      <c r="F5133" s="6">
        <v>0.32291666666666669</v>
      </c>
      <c r="G5133">
        <v>-11.951000000000001</v>
      </c>
      <c r="H5133">
        <v>52.140999999999998</v>
      </c>
      <c r="I5133" t="s">
        <v>126</v>
      </c>
      <c r="J5133" t="s">
        <v>7421</v>
      </c>
      <c r="K5133" t="s">
        <v>105</v>
      </c>
    </row>
    <row r="5134" spans="1:11" x14ac:dyDescent="0.3">
      <c r="A5134" t="s">
        <v>7422</v>
      </c>
      <c r="B5134" t="s">
        <v>53</v>
      </c>
      <c r="C5134">
        <v>5</v>
      </c>
      <c r="D5134">
        <v>10</v>
      </c>
      <c r="E5134">
        <v>1885</v>
      </c>
      <c r="F5134" s="6">
        <v>4.1666666666666664E-2</v>
      </c>
      <c r="G5134">
        <v>-7.5990000000000002</v>
      </c>
      <c r="H5134">
        <v>50.356999999999999</v>
      </c>
      <c r="I5134" t="s">
        <v>208</v>
      </c>
      <c r="J5134" t="s">
        <v>5460</v>
      </c>
      <c r="K5134" t="s">
        <v>105</v>
      </c>
    </row>
    <row r="5135" spans="1:11" x14ac:dyDescent="0.3">
      <c r="A5135" t="s">
        <v>7423</v>
      </c>
      <c r="B5135" t="s">
        <v>53</v>
      </c>
      <c r="C5135">
        <v>17</v>
      </c>
      <c r="D5135">
        <v>6</v>
      </c>
      <c r="E5135">
        <v>1907</v>
      </c>
      <c r="F5135" s="6">
        <v>0.99930555555555556</v>
      </c>
      <c r="G5135">
        <v>90.85</v>
      </c>
      <c r="H5135">
        <v>44.295000000000002</v>
      </c>
      <c r="I5135" t="s">
        <v>104</v>
      </c>
      <c r="J5135" t="s">
        <v>7424</v>
      </c>
      <c r="K5135" t="s">
        <v>105</v>
      </c>
    </row>
    <row r="5136" spans="1:11" x14ac:dyDescent="0.3">
      <c r="A5136" t="s">
        <v>7425</v>
      </c>
      <c r="B5136" t="s">
        <v>53</v>
      </c>
      <c r="C5136">
        <v>27</v>
      </c>
      <c r="D5136">
        <v>5</v>
      </c>
      <c r="E5136">
        <v>1799</v>
      </c>
      <c r="F5136" s="6">
        <v>0.27083333333333331</v>
      </c>
      <c r="G5136">
        <v>-2.351</v>
      </c>
      <c r="H5136">
        <v>48.856999999999999</v>
      </c>
      <c r="I5136" t="s">
        <v>150</v>
      </c>
      <c r="J5136" t="s">
        <v>155</v>
      </c>
      <c r="K5136" t="s">
        <v>105</v>
      </c>
    </row>
    <row r="5137" spans="1:11" x14ac:dyDescent="0.3">
      <c r="A5137" t="s">
        <v>7426</v>
      </c>
      <c r="B5137" t="s">
        <v>53</v>
      </c>
      <c r="C5137">
        <v>12</v>
      </c>
      <c r="D5137">
        <v>6</v>
      </c>
      <c r="E5137">
        <v>1841</v>
      </c>
      <c r="F5137" s="6">
        <v>0.875</v>
      </c>
      <c r="G5137">
        <v>-3.88</v>
      </c>
      <c r="H5137">
        <v>43.607999999999997</v>
      </c>
      <c r="I5137" t="s">
        <v>150</v>
      </c>
      <c r="J5137" t="s">
        <v>383</v>
      </c>
      <c r="K5137" t="s">
        <v>105</v>
      </c>
    </row>
    <row r="5138" spans="1:11" x14ac:dyDescent="0.3">
      <c r="A5138" t="s">
        <v>7427</v>
      </c>
      <c r="B5138" t="s">
        <v>53</v>
      </c>
      <c r="C5138">
        <v>21</v>
      </c>
      <c r="D5138">
        <v>9</v>
      </c>
      <c r="E5138">
        <v>1965</v>
      </c>
      <c r="F5138" s="6">
        <v>0.87847222222222221</v>
      </c>
      <c r="G5138">
        <v>-2.2730000000000001</v>
      </c>
      <c r="H5138">
        <v>48.884</v>
      </c>
      <c r="I5138" t="s">
        <v>126</v>
      </c>
      <c r="J5138" t="s">
        <v>888</v>
      </c>
      <c r="K5138" t="s">
        <v>105</v>
      </c>
    </row>
    <row r="5139" spans="1:11" x14ac:dyDescent="0.3">
      <c r="A5139" t="s">
        <v>7428</v>
      </c>
      <c r="B5139" t="s">
        <v>53</v>
      </c>
      <c r="C5139">
        <v>28</v>
      </c>
      <c r="D5139">
        <v>1</v>
      </c>
      <c r="E5139">
        <v>1968</v>
      </c>
      <c r="F5139" s="6">
        <v>0.37083333333333335</v>
      </c>
      <c r="G5139">
        <v>-3.9489999999999998</v>
      </c>
      <c r="H5139">
        <v>50.453000000000003</v>
      </c>
      <c r="I5139" t="s">
        <v>126</v>
      </c>
      <c r="J5139" t="s">
        <v>3765</v>
      </c>
      <c r="K5139" t="s">
        <v>105</v>
      </c>
    </row>
    <row r="5140" spans="1:11" x14ac:dyDescent="0.3">
      <c r="A5140" t="s">
        <v>7429</v>
      </c>
      <c r="B5140" t="s">
        <v>53</v>
      </c>
      <c r="C5140">
        <v>29</v>
      </c>
      <c r="D5140">
        <v>6</v>
      </c>
      <c r="E5140">
        <v>1921</v>
      </c>
      <c r="F5140" s="6">
        <v>0.75</v>
      </c>
      <c r="G5140">
        <v>-5.2770000000000001</v>
      </c>
      <c r="H5140">
        <v>45.585999999999999</v>
      </c>
      <c r="I5140" t="s">
        <v>126</v>
      </c>
      <c r="J5140" t="s">
        <v>7430</v>
      </c>
      <c r="K5140" t="s">
        <v>105</v>
      </c>
    </row>
    <row r="5141" spans="1:11" x14ac:dyDescent="0.3">
      <c r="A5141" t="s">
        <v>7431</v>
      </c>
      <c r="B5141" t="s">
        <v>53</v>
      </c>
      <c r="C5141">
        <v>26</v>
      </c>
      <c r="D5141">
        <v>7</v>
      </c>
      <c r="E5141">
        <v>1968</v>
      </c>
      <c r="F5141" s="6">
        <v>0.51041666666666663</v>
      </c>
      <c r="G5141">
        <v>-2.4180000000000001</v>
      </c>
      <c r="H5141">
        <v>48.84</v>
      </c>
      <c r="I5141" t="s">
        <v>126</v>
      </c>
      <c r="J5141" t="s">
        <v>858</v>
      </c>
      <c r="K5141" t="s">
        <v>105</v>
      </c>
    </row>
    <row r="5142" spans="1:11" x14ac:dyDescent="0.3">
      <c r="A5142" t="s">
        <v>7432</v>
      </c>
      <c r="B5142" t="s">
        <v>53</v>
      </c>
      <c r="C5142">
        <v>3</v>
      </c>
      <c r="D5142">
        <v>7</v>
      </c>
      <c r="E5142">
        <v>1963</v>
      </c>
      <c r="F5142" s="6">
        <v>0.76388888888888884</v>
      </c>
      <c r="G5142">
        <v>-4.3540000000000001</v>
      </c>
      <c r="H5142">
        <v>50.811</v>
      </c>
      <c r="I5142" t="s">
        <v>126</v>
      </c>
      <c r="J5142" t="s">
        <v>867</v>
      </c>
      <c r="K5142" t="s">
        <v>105</v>
      </c>
    </row>
    <row r="5143" spans="1:11" x14ac:dyDescent="0.3">
      <c r="A5143" t="s">
        <v>7433</v>
      </c>
      <c r="B5143" t="s">
        <v>53</v>
      </c>
      <c r="C5143">
        <v>9</v>
      </c>
      <c r="D5143">
        <v>9</v>
      </c>
      <c r="E5143">
        <v>1946</v>
      </c>
      <c r="F5143" s="6">
        <v>0.79513888888888884</v>
      </c>
      <c r="G5143">
        <v>-4.3869999999999996</v>
      </c>
      <c r="H5143">
        <v>50.837000000000003</v>
      </c>
      <c r="I5143" t="s">
        <v>190</v>
      </c>
      <c r="J5143" t="s">
        <v>1218</v>
      </c>
      <c r="K5143" t="s">
        <v>105</v>
      </c>
    </row>
    <row r="5144" spans="1:11" x14ac:dyDescent="0.3">
      <c r="A5144" t="s">
        <v>7434</v>
      </c>
      <c r="B5144" t="s">
        <v>53</v>
      </c>
      <c r="C5144">
        <v>25</v>
      </c>
      <c r="D5144">
        <v>6</v>
      </c>
      <c r="E5144">
        <v>1908</v>
      </c>
      <c r="F5144" s="6">
        <v>0.77777777777777779</v>
      </c>
      <c r="G5144">
        <v>-4.3719999999999999</v>
      </c>
      <c r="H5144">
        <v>50.828000000000003</v>
      </c>
      <c r="I5144" t="s">
        <v>108</v>
      </c>
      <c r="J5144" t="s">
        <v>348</v>
      </c>
      <c r="K5144" t="s">
        <v>105</v>
      </c>
    </row>
    <row r="5145" spans="1:11" x14ac:dyDescent="0.3">
      <c r="A5145" t="s">
        <v>7435</v>
      </c>
      <c r="B5145" t="s">
        <v>53</v>
      </c>
      <c r="C5145">
        <v>19</v>
      </c>
      <c r="D5145">
        <v>3</v>
      </c>
      <c r="E5145">
        <v>1900</v>
      </c>
      <c r="F5145" s="6">
        <v>0.375</v>
      </c>
      <c r="G5145">
        <v>-2.351</v>
      </c>
      <c r="H5145">
        <v>48.856999999999999</v>
      </c>
      <c r="I5145" t="s">
        <v>150</v>
      </c>
      <c r="J5145" t="s">
        <v>155</v>
      </c>
      <c r="K5145" t="s">
        <v>105</v>
      </c>
    </row>
    <row r="5146" spans="1:11" x14ac:dyDescent="0.3">
      <c r="A5146" t="s">
        <v>7436</v>
      </c>
      <c r="B5146" t="s">
        <v>53</v>
      </c>
      <c r="C5146">
        <v>3</v>
      </c>
      <c r="D5146">
        <v>6</v>
      </c>
      <c r="E5146">
        <v>1962</v>
      </c>
      <c r="F5146" s="6">
        <v>0.80208333333333337</v>
      </c>
      <c r="H5146">
        <v>-18.908000000000001</v>
      </c>
      <c r="I5146" t="s">
        <v>1748</v>
      </c>
      <c r="J5146" t="s">
        <v>4262</v>
      </c>
      <c r="K5146" t="s">
        <v>105</v>
      </c>
    </row>
    <row r="5147" spans="1:11" x14ac:dyDescent="0.3">
      <c r="A5147" t="s">
        <v>7437</v>
      </c>
      <c r="B5147" t="s">
        <v>53</v>
      </c>
      <c r="C5147">
        <v>6</v>
      </c>
      <c r="D5147">
        <v>1</v>
      </c>
      <c r="E5147">
        <v>1952</v>
      </c>
      <c r="F5147" s="6">
        <v>0.53819444444444442</v>
      </c>
      <c r="G5147">
        <v>-2.351</v>
      </c>
      <c r="H5147">
        <v>48.856999999999999</v>
      </c>
      <c r="I5147" t="s">
        <v>126</v>
      </c>
      <c r="J5147" t="s">
        <v>155</v>
      </c>
      <c r="K5147" t="s">
        <v>105</v>
      </c>
    </row>
    <row r="5148" spans="1:11" x14ac:dyDescent="0.3">
      <c r="A5148" t="s">
        <v>7438</v>
      </c>
      <c r="B5148" t="s">
        <v>53</v>
      </c>
      <c r="C5148">
        <v>9</v>
      </c>
      <c r="D5148">
        <v>8</v>
      </c>
      <c r="E5148">
        <v>1830</v>
      </c>
      <c r="F5148" s="6">
        <v>0.625</v>
      </c>
      <c r="G5148">
        <v>-4.782</v>
      </c>
      <c r="H5148">
        <v>43.832000000000001</v>
      </c>
      <c r="I5148" t="s">
        <v>150</v>
      </c>
      <c r="J5148" t="s">
        <v>7439</v>
      </c>
      <c r="K5148" t="s">
        <v>105</v>
      </c>
    </row>
    <row r="5149" spans="1:11" x14ac:dyDescent="0.3">
      <c r="A5149" t="s">
        <v>7440</v>
      </c>
      <c r="B5149" t="s">
        <v>53</v>
      </c>
      <c r="C5149">
        <v>21</v>
      </c>
      <c r="D5149">
        <v>8</v>
      </c>
      <c r="E5149">
        <v>1947</v>
      </c>
      <c r="F5149" s="6">
        <v>0.32291666666666669</v>
      </c>
      <c r="G5149">
        <v>-2.351</v>
      </c>
      <c r="H5149">
        <v>48.856999999999999</v>
      </c>
      <c r="I5149" t="s">
        <v>126</v>
      </c>
      <c r="J5149" t="s">
        <v>155</v>
      </c>
      <c r="K5149" t="s">
        <v>105</v>
      </c>
    </row>
    <row r="5150" spans="1:11" x14ac:dyDescent="0.3">
      <c r="A5150" t="s">
        <v>7441</v>
      </c>
      <c r="B5150" t="s">
        <v>53</v>
      </c>
      <c r="C5150">
        <v>20</v>
      </c>
      <c r="D5150">
        <v>9</v>
      </c>
      <c r="E5150">
        <v>1964</v>
      </c>
      <c r="F5150" s="6">
        <v>0.51041666666666663</v>
      </c>
      <c r="G5150">
        <v>0.375</v>
      </c>
      <c r="H5150">
        <v>43.298000000000002</v>
      </c>
      <c r="I5150" t="s">
        <v>126</v>
      </c>
      <c r="J5150" t="s">
        <v>1427</v>
      </c>
      <c r="K5150" t="s">
        <v>105</v>
      </c>
    </row>
    <row r="5151" spans="1:11" x14ac:dyDescent="0.3">
      <c r="A5151" t="s">
        <v>7442</v>
      </c>
      <c r="B5151" t="s">
        <v>53</v>
      </c>
      <c r="C5151">
        <v>12</v>
      </c>
      <c r="D5151">
        <v>3</v>
      </c>
      <c r="E5151">
        <v>1957</v>
      </c>
      <c r="F5151" s="6">
        <v>0.59027777777777779</v>
      </c>
      <c r="G5151">
        <v>-2.2730000000000001</v>
      </c>
      <c r="H5151">
        <v>48.884</v>
      </c>
      <c r="I5151" t="s">
        <v>126</v>
      </c>
      <c r="J5151" t="s">
        <v>888</v>
      </c>
      <c r="K5151" t="s">
        <v>105</v>
      </c>
    </row>
    <row r="5152" spans="1:11" x14ac:dyDescent="0.3">
      <c r="A5152" t="s">
        <v>7443</v>
      </c>
      <c r="B5152" t="s">
        <v>53</v>
      </c>
      <c r="C5152">
        <v>23</v>
      </c>
      <c r="D5152">
        <v>12</v>
      </c>
      <c r="E5152">
        <v>1800</v>
      </c>
      <c r="F5152" s="6">
        <v>0.91666666666666663</v>
      </c>
      <c r="G5152">
        <v>-1.607</v>
      </c>
      <c r="H5152">
        <v>42.963999999999999</v>
      </c>
      <c r="I5152" t="s">
        <v>150</v>
      </c>
      <c r="J5152" t="s">
        <v>7444</v>
      </c>
      <c r="K5152" t="s">
        <v>105</v>
      </c>
    </row>
    <row r="5153" spans="1:11" x14ac:dyDescent="0.3">
      <c r="A5153" t="s">
        <v>7445</v>
      </c>
      <c r="B5153" t="s">
        <v>53</v>
      </c>
      <c r="C5153">
        <v>5</v>
      </c>
      <c r="D5153">
        <v>1</v>
      </c>
      <c r="E5153">
        <v>1961</v>
      </c>
      <c r="F5153" s="6">
        <v>0.87847222222222221</v>
      </c>
      <c r="G5153">
        <v>-2.351</v>
      </c>
      <c r="H5153">
        <v>48.856999999999999</v>
      </c>
      <c r="I5153" t="s">
        <v>126</v>
      </c>
      <c r="J5153" t="s">
        <v>155</v>
      </c>
      <c r="K5153" t="s">
        <v>105</v>
      </c>
    </row>
    <row r="5154" spans="1:11" x14ac:dyDescent="0.3">
      <c r="A5154" t="s">
        <v>7446</v>
      </c>
      <c r="B5154" t="s">
        <v>53</v>
      </c>
      <c r="C5154">
        <v>2</v>
      </c>
      <c r="D5154">
        <v>7</v>
      </c>
      <c r="E5154">
        <v>1961</v>
      </c>
      <c r="F5154" s="6">
        <v>3.472222222222222E-3</v>
      </c>
      <c r="G5154">
        <v>-1.4450000000000001</v>
      </c>
      <c r="H5154">
        <v>43.603999999999999</v>
      </c>
      <c r="I5154" t="s">
        <v>126</v>
      </c>
      <c r="J5154" t="s">
        <v>157</v>
      </c>
      <c r="K5154" t="s">
        <v>105</v>
      </c>
    </row>
    <row r="5155" spans="1:11" x14ac:dyDescent="0.3">
      <c r="A5155" t="s">
        <v>7447</v>
      </c>
      <c r="B5155" t="s">
        <v>53</v>
      </c>
      <c r="C5155">
        <v>18</v>
      </c>
      <c r="D5155">
        <v>8</v>
      </c>
      <c r="E5155">
        <v>1921</v>
      </c>
      <c r="F5155" s="6">
        <v>0.4375</v>
      </c>
      <c r="G5155">
        <v>-3.88</v>
      </c>
      <c r="H5155">
        <v>43.607999999999997</v>
      </c>
      <c r="I5155" t="s">
        <v>126</v>
      </c>
      <c r="J5155" t="s">
        <v>383</v>
      </c>
      <c r="K5155" t="s">
        <v>105</v>
      </c>
    </row>
    <row r="5156" spans="1:11" x14ac:dyDescent="0.3">
      <c r="A5156" t="s">
        <v>7448</v>
      </c>
      <c r="B5156" t="s">
        <v>53</v>
      </c>
      <c r="C5156">
        <v>8</v>
      </c>
      <c r="D5156">
        <v>4</v>
      </c>
      <c r="E5156">
        <v>1981</v>
      </c>
      <c r="F5156" s="6">
        <v>0.44444444444444442</v>
      </c>
      <c r="G5156">
        <v>-2.8940000000000001</v>
      </c>
      <c r="H5156">
        <v>42.701999999999998</v>
      </c>
      <c r="I5156" t="s">
        <v>190</v>
      </c>
      <c r="J5156" t="s">
        <v>1640</v>
      </c>
      <c r="K5156" t="s">
        <v>105</v>
      </c>
    </row>
    <row r="5157" spans="1:11" x14ac:dyDescent="0.3">
      <c r="A5157" t="s">
        <v>7449</v>
      </c>
      <c r="B5157" t="s">
        <v>53</v>
      </c>
      <c r="C5157">
        <v>28</v>
      </c>
      <c r="D5157">
        <v>7</v>
      </c>
      <c r="E5157">
        <v>1800</v>
      </c>
      <c r="F5157" s="6">
        <v>0.5</v>
      </c>
      <c r="G5157">
        <v>-0.106</v>
      </c>
      <c r="H5157">
        <v>49.493000000000002</v>
      </c>
      <c r="I5157" t="s">
        <v>150</v>
      </c>
      <c r="J5157" t="s">
        <v>481</v>
      </c>
      <c r="K5157" t="s">
        <v>105</v>
      </c>
    </row>
    <row r="5158" spans="1:11" x14ac:dyDescent="0.3">
      <c r="A5158" t="s">
        <v>7450</v>
      </c>
      <c r="B5158" t="s">
        <v>53</v>
      </c>
      <c r="C5158">
        <v>11</v>
      </c>
      <c r="D5158">
        <v>6</v>
      </c>
      <c r="E5158">
        <v>1931</v>
      </c>
      <c r="F5158" s="6">
        <v>0.29166666666666669</v>
      </c>
      <c r="G5158">
        <v>-4.9450000000000003</v>
      </c>
      <c r="H5158">
        <v>49.701000000000001</v>
      </c>
      <c r="I5158" t="s">
        <v>126</v>
      </c>
      <c r="J5158" t="s">
        <v>7451</v>
      </c>
      <c r="K5158" t="s">
        <v>105</v>
      </c>
    </row>
    <row r="5159" spans="1:11" x14ac:dyDescent="0.3">
      <c r="A5159" t="s">
        <v>7452</v>
      </c>
      <c r="B5159" t="s">
        <v>168</v>
      </c>
      <c r="C5159">
        <v>2</v>
      </c>
      <c r="D5159">
        <v>7</v>
      </c>
      <c r="E5159">
        <v>1950</v>
      </c>
      <c r="F5159" s="6">
        <v>0.375</v>
      </c>
      <c r="G5159">
        <v>-11.292999999999999</v>
      </c>
      <c r="H5159">
        <v>43.807000000000002</v>
      </c>
      <c r="I5159" t="s">
        <v>126</v>
      </c>
      <c r="J5159" t="s">
        <v>6719</v>
      </c>
      <c r="K5159" t="s">
        <v>105</v>
      </c>
    </row>
    <row r="5160" spans="1:11" x14ac:dyDescent="0.3">
      <c r="A5160" t="s">
        <v>7453</v>
      </c>
      <c r="B5160" t="s">
        <v>168</v>
      </c>
      <c r="C5160">
        <v>21</v>
      </c>
      <c r="D5160">
        <v>5</v>
      </c>
      <c r="E5160">
        <v>1931</v>
      </c>
      <c r="F5160" s="6">
        <v>0.73958333333333337</v>
      </c>
      <c r="G5160">
        <v>-13.779</v>
      </c>
      <c r="H5160">
        <v>45.654000000000003</v>
      </c>
      <c r="I5160" t="s">
        <v>126</v>
      </c>
      <c r="J5160" t="s">
        <v>302</v>
      </c>
      <c r="K5160" t="s">
        <v>105</v>
      </c>
    </row>
    <row r="5161" spans="1:11" x14ac:dyDescent="0.3">
      <c r="A5161" t="s">
        <v>7454</v>
      </c>
      <c r="B5161" t="s">
        <v>53</v>
      </c>
      <c r="C5161">
        <v>1</v>
      </c>
      <c r="D5161">
        <v>1</v>
      </c>
      <c r="E5161">
        <v>1906</v>
      </c>
      <c r="F5161" s="6">
        <v>0.89583333333333337</v>
      </c>
      <c r="G5161">
        <v>-12.494</v>
      </c>
      <c r="H5161">
        <v>41.890999999999998</v>
      </c>
      <c r="I5161" t="s">
        <v>126</v>
      </c>
      <c r="J5161" t="s">
        <v>297</v>
      </c>
      <c r="K5161" t="s">
        <v>105</v>
      </c>
    </row>
    <row r="5162" spans="1:11" x14ac:dyDescent="0.3">
      <c r="A5162" t="s">
        <v>7455</v>
      </c>
      <c r="B5162" t="s">
        <v>53</v>
      </c>
      <c r="C5162">
        <v>8</v>
      </c>
      <c r="D5162">
        <v>6</v>
      </c>
      <c r="E5162">
        <v>1925</v>
      </c>
      <c r="F5162" s="6">
        <v>0.75</v>
      </c>
      <c r="G5162">
        <v>-11.105</v>
      </c>
      <c r="H5162">
        <v>43.77</v>
      </c>
      <c r="I5162" t="s">
        <v>126</v>
      </c>
      <c r="J5162" t="s">
        <v>5805</v>
      </c>
      <c r="K5162" t="s">
        <v>105</v>
      </c>
    </row>
    <row r="5163" spans="1:11" x14ac:dyDescent="0.3">
      <c r="A5163" t="s">
        <v>7456</v>
      </c>
      <c r="B5163" t="s">
        <v>53</v>
      </c>
      <c r="C5163">
        <v>1</v>
      </c>
      <c r="D5163">
        <v>11</v>
      </c>
      <c r="E5163">
        <v>1926</v>
      </c>
      <c r="F5163" s="6">
        <v>0.75347222222222221</v>
      </c>
      <c r="G5163">
        <v>-12.452999999999999</v>
      </c>
      <c r="H5163">
        <v>45.62</v>
      </c>
      <c r="I5163" t="s">
        <v>126</v>
      </c>
      <c r="J5163" t="s">
        <v>7457</v>
      </c>
      <c r="K5163" t="s">
        <v>105</v>
      </c>
    </row>
    <row r="5164" spans="1:11" x14ac:dyDescent="0.3">
      <c r="A5164" t="s">
        <v>7458</v>
      </c>
      <c r="B5164" t="s">
        <v>53</v>
      </c>
      <c r="C5164">
        <v>1</v>
      </c>
      <c r="D5164">
        <v>1</v>
      </c>
      <c r="E5164">
        <v>2000</v>
      </c>
      <c r="F5164" s="6">
        <v>0</v>
      </c>
      <c r="G5164">
        <v>-101</v>
      </c>
      <c r="H5164">
        <v>4.59</v>
      </c>
      <c r="I5164" t="s">
        <v>326</v>
      </c>
      <c r="J5164" t="s">
        <v>426</v>
      </c>
      <c r="K5164" t="s">
        <v>105</v>
      </c>
    </row>
    <row r="5165" spans="1:11" x14ac:dyDescent="0.3">
      <c r="A5165" t="s">
        <v>7459</v>
      </c>
      <c r="B5165" t="s">
        <v>168</v>
      </c>
      <c r="C5165">
        <v>17</v>
      </c>
      <c r="D5165">
        <v>7</v>
      </c>
      <c r="E5165">
        <v>1955</v>
      </c>
      <c r="F5165" s="6">
        <v>0.97569444444444442</v>
      </c>
      <c r="G5165">
        <v>-5.7720000000000002</v>
      </c>
      <c r="H5165">
        <v>46.902000000000001</v>
      </c>
      <c r="I5165" t="s">
        <v>126</v>
      </c>
      <c r="J5165" t="s">
        <v>7460</v>
      </c>
      <c r="K5165" t="s">
        <v>105</v>
      </c>
    </row>
    <row r="5166" spans="1:11" x14ac:dyDescent="0.3">
      <c r="A5166" t="s">
        <v>7461</v>
      </c>
      <c r="B5166" t="s">
        <v>53</v>
      </c>
      <c r="C5166">
        <v>16</v>
      </c>
      <c r="D5166">
        <v>9</v>
      </c>
      <c r="E5166">
        <v>1913</v>
      </c>
      <c r="F5166" s="6">
        <v>0.79166666666666663</v>
      </c>
      <c r="G5166">
        <v>-4.5389999999999997</v>
      </c>
      <c r="H5166">
        <v>50.887</v>
      </c>
      <c r="I5166" t="s">
        <v>108</v>
      </c>
      <c r="J5166" t="s">
        <v>7462</v>
      </c>
      <c r="K5166" t="s">
        <v>105</v>
      </c>
    </row>
    <row r="5167" spans="1:11" x14ac:dyDescent="0.3">
      <c r="A5167" t="s">
        <v>7463</v>
      </c>
      <c r="B5167" t="s">
        <v>53</v>
      </c>
      <c r="C5167">
        <v>7</v>
      </c>
      <c r="D5167">
        <v>7</v>
      </c>
      <c r="E5167">
        <v>1833</v>
      </c>
      <c r="F5167" s="6">
        <v>0.35416666666666669</v>
      </c>
      <c r="G5167">
        <v>-4.8650000000000002</v>
      </c>
      <c r="H5167">
        <v>50.465000000000003</v>
      </c>
      <c r="I5167" t="s">
        <v>147</v>
      </c>
      <c r="J5167" t="s">
        <v>1229</v>
      </c>
      <c r="K5167" t="s">
        <v>105</v>
      </c>
    </row>
    <row r="5168" spans="1:11" x14ac:dyDescent="0.3">
      <c r="A5168" t="s">
        <v>7464</v>
      </c>
      <c r="B5168" t="s">
        <v>53</v>
      </c>
      <c r="C5168">
        <v>1</v>
      </c>
      <c r="D5168">
        <v>1</v>
      </c>
      <c r="E5168">
        <v>1913</v>
      </c>
      <c r="F5168" s="6">
        <v>0.16666666666666666</v>
      </c>
      <c r="G5168">
        <v>-3.0139999999999998</v>
      </c>
      <c r="H5168">
        <v>50.615000000000002</v>
      </c>
      <c r="I5168" t="s">
        <v>108</v>
      </c>
      <c r="J5168" t="s">
        <v>7465</v>
      </c>
      <c r="K5168" t="s">
        <v>105</v>
      </c>
    </row>
    <row r="5169" spans="1:11" x14ac:dyDescent="0.3">
      <c r="A5169" t="s">
        <v>7466</v>
      </c>
      <c r="B5169" t="s">
        <v>53</v>
      </c>
      <c r="C5169">
        <v>7</v>
      </c>
      <c r="D5169">
        <v>9</v>
      </c>
      <c r="E5169">
        <v>1847</v>
      </c>
      <c r="F5169" s="6">
        <v>0.20833333333333334</v>
      </c>
      <c r="G5169">
        <v>1.47</v>
      </c>
      <c r="H5169">
        <v>49.509</v>
      </c>
      <c r="I5169" t="s">
        <v>150</v>
      </c>
      <c r="J5169" t="s">
        <v>7467</v>
      </c>
      <c r="K5169" t="s">
        <v>105</v>
      </c>
    </row>
    <row r="5170" spans="1:11" x14ac:dyDescent="0.3">
      <c r="A5170" t="s">
        <v>7468</v>
      </c>
      <c r="B5170" t="s">
        <v>53</v>
      </c>
      <c r="C5170">
        <v>1</v>
      </c>
      <c r="D5170">
        <v>3</v>
      </c>
      <c r="E5170">
        <v>1802</v>
      </c>
      <c r="F5170" s="6">
        <v>0.375</v>
      </c>
      <c r="G5170">
        <v>-5.9729999999999999</v>
      </c>
      <c r="H5170">
        <v>45.801000000000002</v>
      </c>
      <c r="I5170" t="s">
        <v>150</v>
      </c>
      <c r="J5170" t="s">
        <v>7469</v>
      </c>
      <c r="K5170" t="s">
        <v>105</v>
      </c>
    </row>
    <row r="5171" spans="1:11" x14ac:dyDescent="0.3">
      <c r="A5171" t="s">
        <v>7470</v>
      </c>
      <c r="B5171" t="s">
        <v>53</v>
      </c>
      <c r="C5171">
        <v>30</v>
      </c>
      <c r="D5171">
        <v>1</v>
      </c>
      <c r="E5171">
        <v>1841</v>
      </c>
      <c r="F5171" s="6">
        <v>0.95833333333333337</v>
      </c>
      <c r="G5171">
        <v>-2.351</v>
      </c>
      <c r="H5171">
        <v>48.856999999999999</v>
      </c>
      <c r="I5171" t="s">
        <v>150</v>
      </c>
      <c r="J5171" t="s">
        <v>155</v>
      </c>
      <c r="K5171" t="s">
        <v>105</v>
      </c>
    </row>
    <row r="5172" spans="1:11" x14ac:dyDescent="0.3">
      <c r="A5172" t="s">
        <v>7471</v>
      </c>
      <c r="B5172" t="s">
        <v>53</v>
      </c>
      <c r="C5172">
        <v>10</v>
      </c>
      <c r="D5172">
        <v>4</v>
      </c>
      <c r="E5172">
        <v>1884</v>
      </c>
      <c r="F5172" s="6">
        <v>0.20833333333333334</v>
      </c>
      <c r="G5172">
        <v>-5.5780000000000003</v>
      </c>
      <c r="H5172">
        <v>43.384</v>
      </c>
      <c r="I5172" t="s">
        <v>150</v>
      </c>
      <c r="J5172" t="s">
        <v>7472</v>
      </c>
      <c r="K5172" t="s">
        <v>105</v>
      </c>
    </row>
    <row r="5173" spans="1:11" x14ac:dyDescent="0.3">
      <c r="A5173" t="s">
        <v>7473</v>
      </c>
      <c r="B5173" t="s">
        <v>53</v>
      </c>
      <c r="C5173">
        <v>30</v>
      </c>
      <c r="D5173">
        <v>6</v>
      </c>
      <c r="E5173">
        <v>1910</v>
      </c>
      <c r="F5173" s="6">
        <v>0.125</v>
      </c>
      <c r="G5173">
        <v>-3.0630000000000002</v>
      </c>
      <c r="H5173">
        <v>50.631</v>
      </c>
      <c r="I5173" t="s">
        <v>150</v>
      </c>
      <c r="J5173" t="s">
        <v>450</v>
      </c>
      <c r="K5173" t="s">
        <v>105</v>
      </c>
    </row>
    <row r="5174" spans="1:11" x14ac:dyDescent="0.3">
      <c r="A5174" t="s">
        <v>7474</v>
      </c>
      <c r="B5174" t="s">
        <v>53</v>
      </c>
      <c r="C5174">
        <v>9</v>
      </c>
      <c r="D5174">
        <v>3</v>
      </c>
      <c r="E5174">
        <v>1905</v>
      </c>
      <c r="F5174" s="6">
        <v>0.3125</v>
      </c>
      <c r="G5174">
        <v>-3.2789999999999999</v>
      </c>
      <c r="H5174">
        <v>50.408000000000001</v>
      </c>
      <c r="I5174" t="s">
        <v>150</v>
      </c>
      <c r="J5174" t="s">
        <v>7475</v>
      </c>
      <c r="K5174" t="s">
        <v>105</v>
      </c>
    </row>
    <row r="5175" spans="1:11" x14ac:dyDescent="0.3">
      <c r="A5175" t="s">
        <v>7476</v>
      </c>
      <c r="B5175" t="s">
        <v>53</v>
      </c>
      <c r="C5175">
        <v>29</v>
      </c>
      <c r="D5175">
        <v>10</v>
      </c>
      <c r="E5175">
        <v>1919</v>
      </c>
      <c r="F5175" s="6">
        <v>0.54166666666666663</v>
      </c>
      <c r="G5175">
        <v>-7.2270000000000003</v>
      </c>
      <c r="H5175">
        <v>50.579000000000001</v>
      </c>
      <c r="I5175" t="s">
        <v>126</v>
      </c>
      <c r="J5175" t="s">
        <v>7477</v>
      </c>
      <c r="K5175" t="s">
        <v>105</v>
      </c>
    </row>
    <row r="5176" spans="1:11" x14ac:dyDescent="0.3">
      <c r="A5176" t="s">
        <v>7478</v>
      </c>
      <c r="B5176" t="s">
        <v>53</v>
      </c>
      <c r="C5176">
        <v>5</v>
      </c>
      <c r="D5176">
        <v>4</v>
      </c>
      <c r="E5176">
        <v>1921</v>
      </c>
      <c r="F5176" s="6">
        <v>0.20833333333333334</v>
      </c>
      <c r="G5176">
        <v>-5.3739999999999997</v>
      </c>
      <c r="H5176">
        <v>43.295000000000002</v>
      </c>
      <c r="I5176" t="s">
        <v>126</v>
      </c>
      <c r="J5176" t="s">
        <v>267</v>
      </c>
      <c r="K5176" t="s">
        <v>105</v>
      </c>
    </row>
    <row r="5177" spans="1:11" x14ac:dyDescent="0.3">
      <c r="A5177" t="s">
        <v>7479</v>
      </c>
      <c r="B5177" t="s">
        <v>53</v>
      </c>
      <c r="C5177">
        <v>28</v>
      </c>
      <c r="D5177">
        <v>12</v>
      </c>
      <c r="E5177">
        <v>1865</v>
      </c>
      <c r="F5177" s="6">
        <v>0.33333333333333331</v>
      </c>
      <c r="G5177">
        <v>-6.6319999999999997</v>
      </c>
      <c r="H5177">
        <v>46.52</v>
      </c>
      <c r="I5177" t="s">
        <v>262</v>
      </c>
      <c r="J5177" t="s">
        <v>3430</v>
      </c>
      <c r="K5177" t="s">
        <v>105</v>
      </c>
    </row>
    <row r="5178" spans="1:11" x14ac:dyDescent="0.3">
      <c r="A5178" t="s">
        <v>7480</v>
      </c>
      <c r="B5178" t="s">
        <v>53</v>
      </c>
      <c r="C5178">
        <v>14</v>
      </c>
      <c r="D5178">
        <v>7</v>
      </c>
      <c r="E5178">
        <v>1894</v>
      </c>
      <c r="F5178" s="6">
        <v>0.79166666666666663</v>
      </c>
      <c r="G5178">
        <v>0.16800000000000001</v>
      </c>
      <c r="H5178">
        <v>50.83</v>
      </c>
      <c r="I5178" t="s">
        <v>108</v>
      </c>
      <c r="J5178" t="s">
        <v>7481</v>
      </c>
      <c r="K5178" t="s">
        <v>105</v>
      </c>
    </row>
    <row r="5179" spans="1:11" x14ac:dyDescent="0.3">
      <c r="A5179" t="s">
        <v>7482</v>
      </c>
      <c r="B5179" t="s">
        <v>53</v>
      </c>
      <c r="C5179">
        <v>6</v>
      </c>
      <c r="D5179">
        <v>4</v>
      </c>
      <c r="E5179">
        <v>1902</v>
      </c>
      <c r="F5179" s="6">
        <v>0.79166666666666663</v>
      </c>
      <c r="G5179">
        <v>2.968</v>
      </c>
      <c r="H5179">
        <v>56.460999999999999</v>
      </c>
      <c r="I5179" t="s">
        <v>108</v>
      </c>
      <c r="J5179" t="s">
        <v>549</v>
      </c>
      <c r="K5179" t="s">
        <v>105</v>
      </c>
    </row>
    <row r="5180" spans="1:11" x14ac:dyDescent="0.3">
      <c r="A5180" t="s">
        <v>7483</v>
      </c>
      <c r="B5180" t="s">
        <v>53</v>
      </c>
      <c r="C5180">
        <v>23</v>
      </c>
      <c r="D5180">
        <v>2</v>
      </c>
      <c r="E5180">
        <v>1817</v>
      </c>
      <c r="F5180" s="6">
        <v>4.1666666666666664E-2</v>
      </c>
      <c r="G5180">
        <v>0.12</v>
      </c>
      <c r="H5180">
        <v>51.5</v>
      </c>
      <c r="I5180" t="s">
        <v>834</v>
      </c>
      <c r="J5180" t="s">
        <v>2379</v>
      </c>
      <c r="K5180" t="s">
        <v>105</v>
      </c>
    </row>
    <row r="5181" spans="1:11" x14ac:dyDescent="0.3">
      <c r="A5181" t="s">
        <v>7484</v>
      </c>
      <c r="B5181" t="s">
        <v>53</v>
      </c>
      <c r="C5181">
        <v>7</v>
      </c>
      <c r="D5181">
        <v>10</v>
      </c>
      <c r="E5181">
        <v>1934</v>
      </c>
      <c r="F5181" s="6">
        <v>0.75</v>
      </c>
      <c r="G5181">
        <v>-10.582000000000001</v>
      </c>
      <c r="H5181">
        <v>45.322000000000003</v>
      </c>
      <c r="I5181" t="s">
        <v>126</v>
      </c>
      <c r="J5181" t="s">
        <v>7485</v>
      </c>
      <c r="K5181" t="s">
        <v>105</v>
      </c>
    </row>
    <row r="5182" spans="1:11" x14ac:dyDescent="0.3">
      <c r="A5182" t="s">
        <v>7486</v>
      </c>
      <c r="B5182" t="s">
        <v>53</v>
      </c>
      <c r="C5182">
        <v>30</v>
      </c>
      <c r="D5182">
        <v>5</v>
      </c>
      <c r="E5182">
        <v>1916</v>
      </c>
      <c r="F5182" s="6">
        <v>0.5</v>
      </c>
      <c r="G5182">
        <v>-4.4710000000000001</v>
      </c>
      <c r="H5182">
        <v>51.923000000000002</v>
      </c>
      <c r="I5182" t="s">
        <v>190</v>
      </c>
      <c r="J5182" t="s">
        <v>832</v>
      </c>
      <c r="K5182" t="s">
        <v>105</v>
      </c>
    </row>
    <row r="5183" spans="1:11" x14ac:dyDescent="0.3">
      <c r="A5183" t="s">
        <v>7487</v>
      </c>
      <c r="B5183" t="s">
        <v>53</v>
      </c>
      <c r="C5183">
        <v>16</v>
      </c>
      <c r="D5183">
        <v>1</v>
      </c>
      <c r="E5183">
        <v>1929</v>
      </c>
      <c r="F5183" s="6">
        <v>0.37847222222222221</v>
      </c>
      <c r="G5183">
        <v>94.79</v>
      </c>
      <c r="H5183">
        <v>29.3</v>
      </c>
      <c r="I5183" t="s">
        <v>104</v>
      </c>
      <c r="J5183" t="s">
        <v>2311</v>
      </c>
      <c r="K5183" t="s">
        <v>105</v>
      </c>
    </row>
    <row r="5184" spans="1:11" x14ac:dyDescent="0.3">
      <c r="A5184" t="s">
        <v>7488</v>
      </c>
      <c r="B5184" t="s">
        <v>53</v>
      </c>
      <c r="C5184">
        <v>1</v>
      </c>
      <c r="D5184">
        <v>2</v>
      </c>
      <c r="E5184">
        <v>1993</v>
      </c>
      <c r="F5184" s="6">
        <v>0.53194444444444444</v>
      </c>
      <c r="G5184">
        <v>71.212000000000003</v>
      </c>
      <c r="H5184">
        <v>42.338000000000001</v>
      </c>
      <c r="I5184" t="s">
        <v>144</v>
      </c>
      <c r="J5184" t="s">
        <v>1208</v>
      </c>
      <c r="K5184" t="s">
        <v>105</v>
      </c>
    </row>
    <row r="5185" spans="1:11" x14ac:dyDescent="0.3">
      <c r="A5185" t="s">
        <v>7489</v>
      </c>
      <c r="B5185" t="s">
        <v>53</v>
      </c>
      <c r="C5185">
        <v>4</v>
      </c>
      <c r="D5185">
        <v>6</v>
      </c>
      <c r="E5185">
        <v>1949</v>
      </c>
      <c r="F5185" s="6">
        <v>0.50694444444444442</v>
      </c>
      <c r="G5185">
        <v>71.927999999999997</v>
      </c>
      <c r="H5185">
        <v>46.651000000000003</v>
      </c>
      <c r="I5185" t="s">
        <v>106</v>
      </c>
      <c r="J5185" t="s">
        <v>7490</v>
      </c>
      <c r="K5185" t="s">
        <v>105</v>
      </c>
    </row>
    <row r="5186" spans="1:11" x14ac:dyDescent="0.3">
      <c r="A5186" t="s">
        <v>7491</v>
      </c>
      <c r="B5186" t="s">
        <v>53</v>
      </c>
      <c r="C5186">
        <v>27</v>
      </c>
      <c r="D5186">
        <v>7</v>
      </c>
      <c r="E5186">
        <v>1900</v>
      </c>
      <c r="F5186" s="6">
        <v>0.54166666666666663</v>
      </c>
      <c r="G5186">
        <v>-5.3739999999999997</v>
      </c>
      <c r="H5186">
        <v>43.295000000000002</v>
      </c>
      <c r="I5186" t="s">
        <v>150</v>
      </c>
      <c r="J5186" t="s">
        <v>267</v>
      </c>
      <c r="K5186" t="s">
        <v>105</v>
      </c>
    </row>
    <row r="5187" spans="1:11" x14ac:dyDescent="0.3">
      <c r="A5187" t="s">
        <v>7492</v>
      </c>
      <c r="B5187" t="s">
        <v>53</v>
      </c>
      <c r="C5187">
        <v>17</v>
      </c>
      <c r="D5187">
        <v>5</v>
      </c>
      <c r="E5187">
        <v>1924</v>
      </c>
      <c r="F5187" s="6">
        <v>0.19791666666666666</v>
      </c>
      <c r="G5187">
        <v>-3.218</v>
      </c>
      <c r="H5187">
        <v>43.341999999999999</v>
      </c>
      <c r="I5187" t="s">
        <v>126</v>
      </c>
      <c r="J5187" t="s">
        <v>381</v>
      </c>
      <c r="K5187" t="s">
        <v>105</v>
      </c>
    </row>
    <row r="5188" spans="1:11" x14ac:dyDescent="0.3">
      <c r="A5188" t="s">
        <v>7493</v>
      </c>
      <c r="B5188" t="s">
        <v>53</v>
      </c>
      <c r="C5188">
        <v>24</v>
      </c>
      <c r="D5188">
        <v>12</v>
      </c>
      <c r="E5188">
        <v>1923</v>
      </c>
      <c r="F5188" s="6">
        <v>0.66666666666666663</v>
      </c>
      <c r="G5188">
        <v>-0.38600000000000001</v>
      </c>
      <c r="H5188">
        <v>45.74</v>
      </c>
      <c r="I5188" t="s">
        <v>108</v>
      </c>
      <c r="J5188" t="s">
        <v>7494</v>
      </c>
      <c r="K5188" t="s">
        <v>105</v>
      </c>
    </row>
    <row r="5189" spans="1:11" x14ac:dyDescent="0.3">
      <c r="A5189" t="s">
        <v>7495</v>
      </c>
      <c r="B5189" t="s">
        <v>53</v>
      </c>
      <c r="C5189">
        <v>29</v>
      </c>
      <c r="D5189">
        <v>11</v>
      </c>
      <c r="E5189">
        <v>1923</v>
      </c>
      <c r="F5189" s="6">
        <v>0.25</v>
      </c>
      <c r="G5189">
        <v>-6.4080000000000004</v>
      </c>
      <c r="H5189">
        <v>46.078000000000003</v>
      </c>
      <c r="I5189" t="s">
        <v>108</v>
      </c>
      <c r="J5189" t="s">
        <v>7496</v>
      </c>
      <c r="K5189" t="s">
        <v>105</v>
      </c>
    </row>
    <row r="5190" spans="1:11" x14ac:dyDescent="0.3">
      <c r="A5190" t="s">
        <v>7497</v>
      </c>
      <c r="B5190" t="s">
        <v>53</v>
      </c>
      <c r="C5190">
        <v>5</v>
      </c>
      <c r="D5190">
        <v>3</v>
      </c>
      <c r="E5190">
        <v>1895</v>
      </c>
      <c r="F5190" s="6">
        <v>0.125</v>
      </c>
      <c r="G5190">
        <v>-4.8339999999999996</v>
      </c>
      <c r="H5190">
        <v>45.767000000000003</v>
      </c>
      <c r="I5190" t="s">
        <v>150</v>
      </c>
      <c r="J5190" t="s">
        <v>153</v>
      </c>
      <c r="K5190" t="s">
        <v>105</v>
      </c>
    </row>
    <row r="5191" spans="1:11" x14ac:dyDescent="0.3">
      <c r="A5191" t="s">
        <v>7498</v>
      </c>
      <c r="B5191" t="s">
        <v>53</v>
      </c>
      <c r="C5191">
        <v>30</v>
      </c>
      <c r="D5191">
        <v>10</v>
      </c>
      <c r="E5191">
        <v>1824</v>
      </c>
      <c r="F5191" s="6">
        <v>4.1666666666666664E-2</v>
      </c>
      <c r="G5191">
        <v>-2.351</v>
      </c>
      <c r="H5191">
        <v>48.856999999999999</v>
      </c>
      <c r="I5191" t="s">
        <v>150</v>
      </c>
      <c r="J5191" t="s">
        <v>155</v>
      </c>
      <c r="K5191" t="s">
        <v>105</v>
      </c>
    </row>
    <row r="5192" spans="1:11" x14ac:dyDescent="0.3">
      <c r="A5192" t="s">
        <v>7499</v>
      </c>
      <c r="B5192" t="s">
        <v>53</v>
      </c>
      <c r="C5192">
        <v>3</v>
      </c>
      <c r="D5192">
        <v>1</v>
      </c>
      <c r="E5192">
        <v>1878</v>
      </c>
      <c r="F5192" s="6">
        <v>0.58333333333333337</v>
      </c>
      <c r="G5192">
        <v>0.36</v>
      </c>
      <c r="H5192">
        <v>49.185000000000002</v>
      </c>
      <c r="I5192" t="s">
        <v>150</v>
      </c>
      <c r="J5192" t="s">
        <v>1251</v>
      </c>
      <c r="K5192" t="s">
        <v>105</v>
      </c>
    </row>
    <row r="5193" spans="1:11" x14ac:dyDescent="0.3">
      <c r="A5193" t="s">
        <v>7500</v>
      </c>
      <c r="B5193" t="s">
        <v>53</v>
      </c>
      <c r="C5193">
        <v>5</v>
      </c>
      <c r="D5193">
        <v>12</v>
      </c>
      <c r="E5193">
        <v>1845</v>
      </c>
      <c r="F5193" s="6">
        <v>0.16666666666666666</v>
      </c>
      <c r="G5193">
        <v>-1.611</v>
      </c>
      <c r="H5193">
        <v>43.116</v>
      </c>
      <c r="I5193" t="s">
        <v>150</v>
      </c>
      <c r="J5193" t="s">
        <v>7501</v>
      </c>
      <c r="K5193" t="s">
        <v>105</v>
      </c>
    </row>
    <row r="5194" spans="1:11" x14ac:dyDescent="0.3">
      <c r="A5194" t="s">
        <v>7502</v>
      </c>
      <c r="B5194" t="s">
        <v>53</v>
      </c>
      <c r="C5194">
        <v>12</v>
      </c>
      <c r="D5194">
        <v>7</v>
      </c>
      <c r="E5194">
        <v>1972</v>
      </c>
      <c r="F5194" s="6">
        <v>0.43402777777777779</v>
      </c>
      <c r="G5194">
        <v>-7.6829999999999998</v>
      </c>
      <c r="H5194">
        <v>45.067999999999998</v>
      </c>
      <c r="I5194" t="s">
        <v>190</v>
      </c>
      <c r="J5194" t="s">
        <v>191</v>
      </c>
      <c r="K5194" t="s">
        <v>105</v>
      </c>
    </row>
    <row r="5195" spans="1:11" x14ac:dyDescent="0.3">
      <c r="A5195" t="s">
        <v>7503</v>
      </c>
      <c r="B5195" t="s">
        <v>53</v>
      </c>
      <c r="C5195">
        <v>12</v>
      </c>
      <c r="D5195">
        <v>9</v>
      </c>
      <c r="E5195">
        <v>1916</v>
      </c>
      <c r="F5195" s="6">
        <v>0.3611111111111111</v>
      </c>
      <c r="G5195">
        <v>-4.8339999999999996</v>
      </c>
      <c r="H5195">
        <v>45.767000000000003</v>
      </c>
      <c r="I5195" t="s">
        <v>126</v>
      </c>
      <c r="J5195" t="s">
        <v>153</v>
      </c>
      <c r="K5195" t="s">
        <v>105</v>
      </c>
    </row>
    <row r="5196" spans="1:11" x14ac:dyDescent="0.3">
      <c r="A5196" t="s">
        <v>7504</v>
      </c>
      <c r="B5196" t="s">
        <v>53</v>
      </c>
      <c r="C5196">
        <v>7</v>
      </c>
      <c r="D5196">
        <v>3</v>
      </c>
      <c r="E5196">
        <v>1914</v>
      </c>
      <c r="F5196" s="6">
        <v>0.77777777777777779</v>
      </c>
      <c r="G5196">
        <v>96.316000000000003</v>
      </c>
      <c r="H5196">
        <v>46.878</v>
      </c>
      <c r="I5196" t="s">
        <v>104</v>
      </c>
      <c r="J5196" t="s">
        <v>7505</v>
      </c>
      <c r="K5196" t="s">
        <v>105</v>
      </c>
    </row>
    <row r="5197" spans="1:11" x14ac:dyDescent="0.3">
      <c r="A5197" t="s">
        <v>7506</v>
      </c>
      <c r="B5197" t="s">
        <v>53</v>
      </c>
      <c r="C5197">
        <v>21</v>
      </c>
      <c r="D5197">
        <v>9</v>
      </c>
      <c r="E5197">
        <v>1843</v>
      </c>
      <c r="F5197" s="6">
        <v>0.11736111111111111</v>
      </c>
      <c r="G5197">
        <v>-3.0870000000000002</v>
      </c>
      <c r="H5197">
        <v>48.472000000000001</v>
      </c>
      <c r="I5197" t="s">
        <v>150</v>
      </c>
      <c r="J5197" t="s">
        <v>7507</v>
      </c>
      <c r="K5197" t="s">
        <v>105</v>
      </c>
    </row>
    <row r="5198" spans="1:11" x14ac:dyDescent="0.3">
      <c r="A5198" t="s">
        <v>7508</v>
      </c>
      <c r="B5198" t="s">
        <v>53</v>
      </c>
      <c r="C5198">
        <v>17</v>
      </c>
      <c r="D5198">
        <v>1</v>
      </c>
      <c r="E5198">
        <v>1858</v>
      </c>
      <c r="F5198" s="6">
        <v>4.1666666666666664E-2</v>
      </c>
      <c r="G5198">
        <v>-1.4450000000000001</v>
      </c>
      <c r="H5198">
        <v>43.603999999999999</v>
      </c>
      <c r="I5198" t="s">
        <v>150</v>
      </c>
      <c r="J5198" t="s">
        <v>157</v>
      </c>
      <c r="K5198" t="s">
        <v>105</v>
      </c>
    </row>
    <row r="5199" spans="1:11" x14ac:dyDescent="0.3">
      <c r="A5199" t="s">
        <v>7509</v>
      </c>
      <c r="B5199" t="s">
        <v>53</v>
      </c>
      <c r="C5199">
        <v>21</v>
      </c>
      <c r="D5199">
        <v>4</v>
      </c>
      <c r="E5199">
        <v>1904</v>
      </c>
      <c r="F5199" s="6">
        <v>0.45833333333333331</v>
      </c>
      <c r="G5199">
        <v>-2.351</v>
      </c>
      <c r="H5199">
        <v>48.856999999999999</v>
      </c>
      <c r="I5199" t="s">
        <v>150</v>
      </c>
      <c r="J5199" t="s">
        <v>155</v>
      </c>
      <c r="K5199" t="s">
        <v>105</v>
      </c>
    </row>
    <row r="5200" spans="1:11" x14ac:dyDescent="0.3">
      <c r="A5200" t="s">
        <v>7510</v>
      </c>
      <c r="B5200" t="s">
        <v>53</v>
      </c>
      <c r="C5200">
        <v>14</v>
      </c>
      <c r="D5200">
        <v>5</v>
      </c>
      <c r="E5200">
        <v>1972</v>
      </c>
      <c r="F5200" s="6">
        <v>0.84583333333333333</v>
      </c>
      <c r="G5200">
        <v>72.924000000000007</v>
      </c>
      <c r="H5200">
        <v>41.308</v>
      </c>
      <c r="I5200" t="s">
        <v>106</v>
      </c>
      <c r="J5200" t="s">
        <v>7511</v>
      </c>
      <c r="K5200" t="s">
        <v>105</v>
      </c>
    </row>
    <row r="5201" spans="1:11" x14ac:dyDescent="0.3">
      <c r="A5201" t="s">
        <v>7512</v>
      </c>
      <c r="B5201" t="s">
        <v>53</v>
      </c>
      <c r="C5201">
        <v>12</v>
      </c>
      <c r="D5201">
        <v>7</v>
      </c>
      <c r="E5201">
        <v>1889</v>
      </c>
      <c r="F5201" s="6">
        <v>0.41666666666666669</v>
      </c>
      <c r="G5201">
        <v>-2.351</v>
      </c>
      <c r="H5201">
        <v>48.856999999999999</v>
      </c>
      <c r="I5201" t="s">
        <v>150</v>
      </c>
      <c r="J5201" t="s">
        <v>155</v>
      </c>
      <c r="K5201" t="s">
        <v>105</v>
      </c>
    </row>
    <row r="5202" spans="1:11" x14ac:dyDescent="0.3">
      <c r="A5202" t="s">
        <v>7513</v>
      </c>
      <c r="B5202" t="s">
        <v>53</v>
      </c>
      <c r="C5202">
        <v>24</v>
      </c>
      <c r="D5202">
        <v>2</v>
      </c>
      <c r="E5202">
        <v>1877</v>
      </c>
      <c r="F5202" s="6">
        <v>0.29166666666666669</v>
      </c>
      <c r="G5202">
        <v>-1.6919999999999999</v>
      </c>
      <c r="H5202">
        <v>46.808</v>
      </c>
      <c r="I5202" t="s">
        <v>150</v>
      </c>
      <c r="J5202" t="s">
        <v>7514</v>
      </c>
      <c r="K5202" t="s">
        <v>105</v>
      </c>
    </row>
    <row r="5203" spans="1:11" x14ac:dyDescent="0.3">
      <c r="A5203" t="s">
        <v>7515</v>
      </c>
      <c r="B5203" t="s">
        <v>53</v>
      </c>
      <c r="C5203">
        <v>4</v>
      </c>
      <c r="D5203">
        <v>4</v>
      </c>
      <c r="E5203">
        <v>1929</v>
      </c>
      <c r="F5203" s="6">
        <v>0.1875</v>
      </c>
      <c r="G5203">
        <v>0.375</v>
      </c>
      <c r="H5203">
        <v>43.298000000000002</v>
      </c>
      <c r="I5203" t="s">
        <v>108</v>
      </c>
      <c r="J5203" t="s">
        <v>1427</v>
      </c>
      <c r="K5203" t="s">
        <v>105</v>
      </c>
    </row>
    <row r="5204" spans="1:11" x14ac:dyDescent="0.3">
      <c r="A5204" t="s">
        <v>7516</v>
      </c>
      <c r="B5204" t="s">
        <v>53</v>
      </c>
      <c r="C5204">
        <v>15</v>
      </c>
      <c r="D5204">
        <v>10</v>
      </c>
      <c r="E5204">
        <v>1767</v>
      </c>
      <c r="F5204" s="6">
        <v>0.41666666666666669</v>
      </c>
      <c r="G5204">
        <v>0.63700000000000001</v>
      </c>
      <c r="H5204">
        <v>45.747999999999998</v>
      </c>
      <c r="I5204" t="s">
        <v>150</v>
      </c>
      <c r="J5204" t="s">
        <v>5331</v>
      </c>
      <c r="K5204" t="s">
        <v>105</v>
      </c>
    </row>
    <row r="5205" spans="1:11" x14ac:dyDescent="0.3">
      <c r="A5205" t="s">
        <v>7517</v>
      </c>
      <c r="B5205" t="s">
        <v>53</v>
      </c>
      <c r="C5205">
        <v>12</v>
      </c>
      <c r="D5205">
        <v>1</v>
      </c>
      <c r="E5205">
        <v>1925</v>
      </c>
      <c r="F5205" s="6">
        <v>0.125</v>
      </c>
      <c r="G5205">
        <v>-4.8079999999999998</v>
      </c>
      <c r="H5205">
        <v>45.488</v>
      </c>
      <c r="I5205" t="s">
        <v>108</v>
      </c>
      <c r="J5205" t="s">
        <v>7518</v>
      </c>
      <c r="K5205" t="s">
        <v>105</v>
      </c>
    </row>
    <row r="5206" spans="1:11" x14ac:dyDescent="0.3">
      <c r="A5206" t="s">
        <v>7519</v>
      </c>
      <c r="B5206" t="s">
        <v>53</v>
      </c>
      <c r="C5206">
        <v>2</v>
      </c>
      <c r="D5206">
        <v>1</v>
      </c>
      <c r="E5206">
        <v>1871</v>
      </c>
      <c r="F5206" s="6">
        <v>4.1666666666666664E-2</v>
      </c>
      <c r="G5206">
        <v>-5.0039999999999996</v>
      </c>
      <c r="H5206">
        <v>45.552999999999997</v>
      </c>
      <c r="I5206" t="s">
        <v>150</v>
      </c>
      <c r="J5206" t="s">
        <v>7520</v>
      </c>
      <c r="K5206" t="s">
        <v>105</v>
      </c>
    </row>
    <row r="5207" spans="1:11" x14ac:dyDescent="0.3">
      <c r="A5207" t="s">
        <v>7521</v>
      </c>
      <c r="B5207" t="s">
        <v>53</v>
      </c>
      <c r="C5207">
        <v>2</v>
      </c>
      <c r="D5207">
        <v>5</v>
      </c>
      <c r="E5207">
        <v>1880</v>
      </c>
      <c r="F5207" s="6">
        <v>0.82291666666666663</v>
      </c>
      <c r="G5207">
        <v>-6.5049999999999999</v>
      </c>
      <c r="H5207">
        <v>45.38</v>
      </c>
      <c r="I5207" t="s">
        <v>150</v>
      </c>
      <c r="J5207" t="s">
        <v>6475</v>
      </c>
      <c r="K5207" t="s">
        <v>105</v>
      </c>
    </row>
    <row r="5208" spans="1:11" x14ac:dyDescent="0.3">
      <c r="A5208" t="s">
        <v>7522</v>
      </c>
      <c r="B5208" t="s">
        <v>53</v>
      </c>
      <c r="C5208">
        <v>1</v>
      </c>
      <c r="D5208">
        <v>5</v>
      </c>
      <c r="E5208">
        <v>1925</v>
      </c>
      <c r="F5208" s="6">
        <v>0.67361111111111116</v>
      </c>
      <c r="G5208">
        <v>-10.925000000000001</v>
      </c>
      <c r="H5208">
        <v>44.646999999999998</v>
      </c>
      <c r="I5208" t="s">
        <v>126</v>
      </c>
      <c r="J5208" t="s">
        <v>321</v>
      </c>
      <c r="K5208" t="s">
        <v>105</v>
      </c>
    </row>
    <row r="5209" spans="1:11" x14ac:dyDescent="0.3">
      <c r="A5209" t="s">
        <v>7523</v>
      </c>
      <c r="B5209" t="s">
        <v>53</v>
      </c>
      <c r="C5209">
        <v>14</v>
      </c>
      <c r="D5209">
        <v>6</v>
      </c>
      <c r="E5209">
        <v>1926</v>
      </c>
      <c r="F5209" s="6">
        <v>0.52083333333333337</v>
      </c>
      <c r="G5209">
        <v>-10.653</v>
      </c>
      <c r="H5209">
        <v>44.915999999999997</v>
      </c>
      <c r="I5209" t="s">
        <v>126</v>
      </c>
      <c r="J5209" t="s">
        <v>7524</v>
      </c>
      <c r="K5209" t="s">
        <v>105</v>
      </c>
    </row>
    <row r="5210" spans="1:11" x14ac:dyDescent="0.3">
      <c r="A5210" t="s">
        <v>7525</v>
      </c>
      <c r="B5210" t="s">
        <v>53</v>
      </c>
      <c r="C5210">
        <v>11</v>
      </c>
      <c r="D5210">
        <v>5</v>
      </c>
      <c r="E5210">
        <v>1972</v>
      </c>
      <c r="F5210" s="6">
        <v>0.52083333333333337</v>
      </c>
      <c r="G5210">
        <v>-8.8260000000000005</v>
      </c>
      <c r="H5210">
        <v>45.817999999999998</v>
      </c>
      <c r="I5210" t="s">
        <v>126</v>
      </c>
      <c r="J5210" t="s">
        <v>1320</v>
      </c>
      <c r="K5210" t="s">
        <v>105</v>
      </c>
    </row>
    <row r="5211" spans="1:11" x14ac:dyDescent="0.3">
      <c r="A5211" t="s">
        <v>7526</v>
      </c>
      <c r="B5211" t="s">
        <v>53</v>
      </c>
      <c r="C5211">
        <v>17</v>
      </c>
      <c r="D5211">
        <v>3</v>
      </c>
      <c r="E5211">
        <v>1925</v>
      </c>
      <c r="F5211" s="6">
        <v>0.16666666666666666</v>
      </c>
      <c r="G5211">
        <v>-12.494</v>
      </c>
      <c r="H5211">
        <v>41.890999999999998</v>
      </c>
      <c r="I5211" t="s">
        <v>126</v>
      </c>
      <c r="J5211" t="s">
        <v>297</v>
      </c>
      <c r="K5211" t="s">
        <v>105</v>
      </c>
    </row>
    <row r="5212" spans="1:11" x14ac:dyDescent="0.3">
      <c r="A5212" t="s">
        <v>7527</v>
      </c>
      <c r="B5212" t="s">
        <v>53</v>
      </c>
      <c r="C5212">
        <v>27</v>
      </c>
      <c r="D5212">
        <v>1</v>
      </c>
      <c r="E5212">
        <v>1981</v>
      </c>
      <c r="F5212" s="6">
        <v>0.52222222222222225</v>
      </c>
      <c r="G5212">
        <v>-11.347</v>
      </c>
      <c r="H5212">
        <v>44.494</v>
      </c>
      <c r="I5212" t="s">
        <v>126</v>
      </c>
      <c r="J5212" t="s">
        <v>777</v>
      </c>
      <c r="K5212" t="s">
        <v>105</v>
      </c>
    </row>
    <row r="5213" spans="1:11" x14ac:dyDescent="0.3">
      <c r="A5213" t="s">
        <v>7528</v>
      </c>
      <c r="B5213" t="s">
        <v>53</v>
      </c>
      <c r="C5213">
        <v>25</v>
      </c>
      <c r="D5213">
        <v>6</v>
      </c>
      <c r="E5213">
        <v>1899</v>
      </c>
      <c r="F5213" s="6">
        <v>0.91666666666666663</v>
      </c>
      <c r="G5213">
        <v>-7.6829999999999998</v>
      </c>
      <c r="H5213">
        <v>45.067999999999998</v>
      </c>
      <c r="I5213" t="s">
        <v>126</v>
      </c>
      <c r="J5213" t="s">
        <v>191</v>
      </c>
      <c r="K5213" t="s">
        <v>105</v>
      </c>
    </row>
    <row r="5214" spans="1:11" x14ac:dyDescent="0.3">
      <c r="A5214" t="s">
        <v>7529</v>
      </c>
      <c r="B5214" t="s">
        <v>53</v>
      </c>
      <c r="C5214">
        <v>30</v>
      </c>
      <c r="D5214">
        <v>7</v>
      </c>
      <c r="E5214">
        <v>1950</v>
      </c>
      <c r="F5214" s="6">
        <v>0.11458333333333333</v>
      </c>
      <c r="G5214">
        <v>-14.253</v>
      </c>
      <c r="H5214">
        <v>40.840000000000003</v>
      </c>
      <c r="I5214" t="s">
        <v>126</v>
      </c>
      <c r="J5214" t="s">
        <v>1315</v>
      </c>
      <c r="K5214" t="s">
        <v>105</v>
      </c>
    </row>
    <row r="5215" spans="1:11" x14ac:dyDescent="0.3">
      <c r="A5215" t="s">
        <v>7530</v>
      </c>
      <c r="B5215" t="s">
        <v>168</v>
      </c>
      <c r="C5215">
        <v>21</v>
      </c>
      <c r="D5215">
        <v>5</v>
      </c>
      <c r="E5215">
        <v>1932</v>
      </c>
      <c r="F5215" s="6">
        <v>0.38541666666666669</v>
      </c>
      <c r="G5215">
        <v>-8.6509999999999998</v>
      </c>
      <c r="H5215">
        <v>49.872</v>
      </c>
      <c r="I5215" t="s">
        <v>126</v>
      </c>
      <c r="J5215" t="s">
        <v>2142</v>
      </c>
      <c r="K5215" t="s">
        <v>105</v>
      </c>
    </row>
    <row r="5216" spans="1:11" x14ac:dyDescent="0.3">
      <c r="A5216" t="s">
        <v>7531</v>
      </c>
      <c r="B5216" t="s">
        <v>53</v>
      </c>
      <c r="C5216">
        <v>3</v>
      </c>
      <c r="D5216">
        <v>12</v>
      </c>
      <c r="E5216">
        <v>1863</v>
      </c>
      <c r="F5216" s="6">
        <v>0.33333333333333331</v>
      </c>
      <c r="G5216">
        <v>-14.214</v>
      </c>
      <c r="H5216">
        <v>42.465000000000003</v>
      </c>
      <c r="I5216" t="s">
        <v>203</v>
      </c>
      <c r="J5216" t="s">
        <v>774</v>
      </c>
      <c r="K5216" t="s">
        <v>105</v>
      </c>
    </row>
    <row r="5217" spans="1:11" x14ac:dyDescent="0.3">
      <c r="A5217" t="s">
        <v>7532</v>
      </c>
      <c r="B5217" t="s">
        <v>168</v>
      </c>
      <c r="C5217">
        <v>27</v>
      </c>
      <c r="D5217">
        <v>6</v>
      </c>
      <c r="E5217">
        <v>1947</v>
      </c>
      <c r="F5217" s="6">
        <v>0.83680555555555558</v>
      </c>
      <c r="G5217">
        <v>-11.714</v>
      </c>
      <c r="H5217">
        <v>45.448</v>
      </c>
      <c r="I5217" t="s">
        <v>190</v>
      </c>
      <c r="J5217" t="s">
        <v>7533</v>
      </c>
      <c r="K5217" t="s">
        <v>105</v>
      </c>
    </row>
    <row r="5218" spans="1:11" x14ac:dyDescent="0.3">
      <c r="A5218" t="s">
        <v>7534</v>
      </c>
      <c r="B5218" t="s">
        <v>168</v>
      </c>
      <c r="C5218">
        <v>21</v>
      </c>
      <c r="D5218">
        <v>6</v>
      </c>
      <c r="E5218">
        <v>1969</v>
      </c>
      <c r="F5218" s="6">
        <v>0.5625</v>
      </c>
      <c r="G5218">
        <v>-13.231</v>
      </c>
      <c r="H5218">
        <v>46.064999999999998</v>
      </c>
      <c r="I5218" t="s">
        <v>190</v>
      </c>
      <c r="J5218" t="s">
        <v>324</v>
      </c>
      <c r="K5218" t="s">
        <v>105</v>
      </c>
    </row>
    <row r="5219" spans="1:11" x14ac:dyDescent="0.3">
      <c r="A5219" t="s">
        <v>7535</v>
      </c>
      <c r="B5219" t="s">
        <v>168</v>
      </c>
      <c r="C5219">
        <v>8</v>
      </c>
      <c r="D5219">
        <v>1</v>
      </c>
      <c r="E5219">
        <v>1804</v>
      </c>
      <c r="F5219" s="6">
        <v>0.20833333333333334</v>
      </c>
      <c r="G5219">
        <v>-0.33800000000000002</v>
      </c>
      <c r="H5219">
        <v>46.579000000000001</v>
      </c>
      <c r="I5219" t="s">
        <v>150</v>
      </c>
      <c r="J5219" t="s">
        <v>163</v>
      </c>
      <c r="K5219" t="s">
        <v>105</v>
      </c>
    </row>
    <row r="5220" spans="1:11" x14ac:dyDescent="0.3">
      <c r="A5220" t="s">
        <v>7536</v>
      </c>
      <c r="B5220" t="s">
        <v>168</v>
      </c>
      <c r="C5220">
        <v>25</v>
      </c>
      <c r="D5220">
        <v>1</v>
      </c>
      <c r="E5220">
        <v>1880</v>
      </c>
      <c r="F5220" s="6">
        <v>0.99652777777777779</v>
      </c>
      <c r="G5220">
        <v>-3.9569999999999999</v>
      </c>
      <c r="H5220">
        <v>49.033999999999999</v>
      </c>
      <c r="I5220" t="s">
        <v>150</v>
      </c>
      <c r="J5220" t="s">
        <v>3404</v>
      </c>
      <c r="K5220" t="s">
        <v>105</v>
      </c>
    </row>
    <row r="5221" spans="1:11" x14ac:dyDescent="0.3">
      <c r="A5221" t="s">
        <v>7537</v>
      </c>
      <c r="B5221" t="s">
        <v>168</v>
      </c>
      <c r="C5221">
        <v>6</v>
      </c>
      <c r="D5221">
        <v>1</v>
      </c>
      <c r="E5221">
        <v>1970</v>
      </c>
      <c r="F5221" s="6">
        <v>0.58263888888888893</v>
      </c>
      <c r="G5221">
        <v>-117.164</v>
      </c>
      <c r="H5221">
        <v>32.716000000000001</v>
      </c>
      <c r="I5221" t="s">
        <v>137</v>
      </c>
      <c r="J5221" t="s">
        <v>1080</v>
      </c>
      <c r="K5221" t="s">
        <v>105</v>
      </c>
    </row>
    <row r="5222" spans="1:11" x14ac:dyDescent="0.3">
      <c r="A5222" t="s">
        <v>7538</v>
      </c>
      <c r="B5222" t="s">
        <v>168</v>
      </c>
      <c r="C5222">
        <v>8</v>
      </c>
      <c r="D5222">
        <v>1</v>
      </c>
      <c r="E5222">
        <v>1878</v>
      </c>
      <c r="F5222" s="6">
        <v>8.3333333333333329E-2</v>
      </c>
      <c r="G5222">
        <v>-4.5309999999999997</v>
      </c>
      <c r="H5222">
        <v>48.057000000000002</v>
      </c>
      <c r="I5222" t="s">
        <v>150</v>
      </c>
      <c r="J5222" t="s">
        <v>7539</v>
      </c>
      <c r="K5222" t="s">
        <v>105</v>
      </c>
    </row>
    <row r="5223" spans="1:11" x14ac:dyDescent="0.3">
      <c r="A5223" t="s">
        <v>7540</v>
      </c>
      <c r="B5223" t="s">
        <v>168</v>
      </c>
      <c r="C5223">
        <v>29</v>
      </c>
      <c r="D5223">
        <v>3</v>
      </c>
      <c r="E5223">
        <v>1902</v>
      </c>
      <c r="F5223" s="6">
        <v>0.91666666666666663</v>
      </c>
      <c r="G5223">
        <v>-5.2430000000000003</v>
      </c>
      <c r="H5223">
        <v>46.481999999999999</v>
      </c>
      <c r="I5223" t="s">
        <v>150</v>
      </c>
      <c r="J5223" t="s">
        <v>7541</v>
      </c>
      <c r="K5223" t="s">
        <v>105</v>
      </c>
    </row>
    <row r="5224" spans="1:11" x14ac:dyDescent="0.3">
      <c r="A5224" t="s">
        <v>7542</v>
      </c>
      <c r="B5224" t="s">
        <v>53</v>
      </c>
      <c r="C5224">
        <v>26</v>
      </c>
      <c r="D5224">
        <v>3</v>
      </c>
      <c r="E5224">
        <v>1921</v>
      </c>
      <c r="F5224" s="6">
        <v>0.33333333333333331</v>
      </c>
      <c r="G5224">
        <v>-2.0339999999999998</v>
      </c>
      <c r="H5224">
        <v>48.77</v>
      </c>
      <c r="I5224" t="s">
        <v>126</v>
      </c>
      <c r="J5224" t="s">
        <v>7543</v>
      </c>
      <c r="K5224" t="s">
        <v>105</v>
      </c>
    </row>
    <row r="5225" spans="1:11" x14ac:dyDescent="0.3">
      <c r="A5225" t="s">
        <v>7544</v>
      </c>
      <c r="B5225" t="s">
        <v>168</v>
      </c>
      <c r="C5225">
        <v>6</v>
      </c>
      <c r="D5225">
        <v>8</v>
      </c>
      <c r="E5225">
        <v>1893</v>
      </c>
      <c r="F5225" s="6">
        <v>0.89583333333333337</v>
      </c>
      <c r="G5225">
        <v>0.55900000000000005</v>
      </c>
      <c r="H5225">
        <v>47.469000000000001</v>
      </c>
      <c r="I5225" t="s">
        <v>150</v>
      </c>
      <c r="J5225" t="s">
        <v>1238</v>
      </c>
      <c r="K5225" t="s">
        <v>105</v>
      </c>
    </row>
    <row r="5226" spans="1:11" x14ac:dyDescent="0.3">
      <c r="A5226" t="s">
        <v>7545</v>
      </c>
      <c r="B5226" t="s">
        <v>168</v>
      </c>
      <c r="C5226">
        <v>1</v>
      </c>
      <c r="D5226">
        <v>1</v>
      </c>
      <c r="E5226">
        <v>2000</v>
      </c>
      <c r="F5226" s="6">
        <v>0</v>
      </c>
      <c r="G5226">
        <v>-101</v>
      </c>
      <c r="H5226">
        <v>4.59</v>
      </c>
      <c r="I5226" t="s">
        <v>326</v>
      </c>
      <c r="J5226" t="s">
        <v>426</v>
      </c>
      <c r="K5226" t="s">
        <v>105</v>
      </c>
    </row>
    <row r="5227" spans="1:11" x14ac:dyDescent="0.3">
      <c r="A5227" t="s">
        <v>7546</v>
      </c>
      <c r="B5227" t="s">
        <v>53</v>
      </c>
      <c r="C5227">
        <v>7</v>
      </c>
      <c r="D5227">
        <v>4</v>
      </c>
      <c r="E5227">
        <v>1928</v>
      </c>
      <c r="F5227" s="6">
        <v>0.41666666666666669</v>
      </c>
      <c r="G5227">
        <v>3.1880000000000002</v>
      </c>
      <c r="H5227">
        <v>55.95</v>
      </c>
      <c r="I5227" t="s">
        <v>108</v>
      </c>
      <c r="J5227" t="s">
        <v>127</v>
      </c>
      <c r="K5227" t="s">
        <v>105</v>
      </c>
    </row>
    <row r="5228" spans="1:11" x14ac:dyDescent="0.3">
      <c r="A5228" t="s">
        <v>7547</v>
      </c>
      <c r="B5228" t="s">
        <v>53</v>
      </c>
      <c r="C5228">
        <v>14</v>
      </c>
      <c r="D5228">
        <v>9</v>
      </c>
      <c r="E5228">
        <v>1923</v>
      </c>
      <c r="F5228" s="6">
        <v>0.27083333333333331</v>
      </c>
      <c r="G5228">
        <v>-13.108000000000001</v>
      </c>
      <c r="H5228">
        <v>38.156999999999996</v>
      </c>
      <c r="I5228" t="s">
        <v>126</v>
      </c>
      <c r="J5228" t="s">
        <v>7548</v>
      </c>
      <c r="K5228" t="s">
        <v>105</v>
      </c>
    </row>
    <row r="5229" spans="1:11" x14ac:dyDescent="0.3">
      <c r="A5229" t="s">
        <v>7549</v>
      </c>
      <c r="B5229" t="s">
        <v>53</v>
      </c>
      <c r="C5229">
        <v>25</v>
      </c>
      <c r="D5229">
        <v>6</v>
      </c>
      <c r="E5229">
        <v>1932</v>
      </c>
      <c r="F5229" s="6">
        <v>1.7361111111111112E-2</v>
      </c>
      <c r="G5229">
        <v>-15.336</v>
      </c>
      <c r="H5229">
        <v>41.509</v>
      </c>
      <c r="I5229" t="s">
        <v>126</v>
      </c>
      <c r="J5229" t="s">
        <v>7550</v>
      </c>
      <c r="K5229" t="s">
        <v>105</v>
      </c>
    </row>
    <row r="5230" spans="1:11" x14ac:dyDescent="0.3">
      <c r="A5230" t="s">
        <v>7551</v>
      </c>
      <c r="B5230" t="s">
        <v>53</v>
      </c>
      <c r="C5230">
        <v>25</v>
      </c>
      <c r="D5230">
        <v>11</v>
      </c>
      <c r="E5230">
        <v>1900</v>
      </c>
      <c r="F5230" s="6">
        <v>0.96875</v>
      </c>
      <c r="G5230">
        <v>-15.555999999999999</v>
      </c>
      <c r="H5230">
        <v>38.192</v>
      </c>
      <c r="I5230" t="s">
        <v>126</v>
      </c>
      <c r="J5230" t="s">
        <v>249</v>
      </c>
      <c r="K5230" t="s">
        <v>105</v>
      </c>
    </row>
    <row r="5231" spans="1:11" x14ac:dyDescent="0.3">
      <c r="A5231" t="s">
        <v>7552</v>
      </c>
      <c r="B5231" t="s">
        <v>168</v>
      </c>
      <c r="C5231">
        <v>6</v>
      </c>
      <c r="D5231">
        <v>10</v>
      </c>
      <c r="E5231">
        <v>1947</v>
      </c>
      <c r="F5231" s="6">
        <v>0.11805555555555555</v>
      </c>
      <c r="G5231">
        <v>-121.65600000000001</v>
      </c>
      <c r="H5231">
        <v>36.677</v>
      </c>
      <c r="I5231" t="s">
        <v>137</v>
      </c>
      <c r="J5231" t="s">
        <v>7553</v>
      </c>
      <c r="K5231" t="s">
        <v>105</v>
      </c>
    </row>
    <row r="5232" spans="1:11" x14ac:dyDescent="0.3">
      <c r="A5232" t="s">
        <v>7554</v>
      </c>
      <c r="B5232" t="s">
        <v>168</v>
      </c>
      <c r="C5232">
        <v>25</v>
      </c>
      <c r="D5232">
        <v>10</v>
      </c>
      <c r="E5232">
        <v>1955</v>
      </c>
      <c r="F5232" s="6">
        <v>0.42569444444444443</v>
      </c>
      <c r="G5232">
        <v>-118.24299999999999</v>
      </c>
      <c r="H5232">
        <v>34.052</v>
      </c>
      <c r="I5232" t="s">
        <v>137</v>
      </c>
      <c r="J5232" t="s">
        <v>536</v>
      </c>
      <c r="K5232" t="s">
        <v>105</v>
      </c>
    </row>
    <row r="5233" spans="1:11" x14ac:dyDescent="0.3">
      <c r="A5233" t="s">
        <v>7555</v>
      </c>
      <c r="B5233" t="s">
        <v>53</v>
      </c>
      <c r="C5233">
        <v>3</v>
      </c>
      <c r="D5233">
        <v>2</v>
      </c>
      <c r="E5233">
        <v>1944</v>
      </c>
      <c r="F5233" s="6">
        <v>0.66111111111111109</v>
      </c>
      <c r="G5233">
        <v>89.385000000000005</v>
      </c>
      <c r="H5233">
        <v>43.073999999999998</v>
      </c>
      <c r="I5233" t="s">
        <v>144</v>
      </c>
      <c r="J5233" t="s">
        <v>2581</v>
      </c>
      <c r="K5233" t="s">
        <v>105</v>
      </c>
    </row>
    <row r="5234" spans="1:11" x14ac:dyDescent="0.3">
      <c r="A5234" t="s">
        <v>7556</v>
      </c>
      <c r="B5234" t="s">
        <v>168</v>
      </c>
      <c r="C5234">
        <v>5</v>
      </c>
      <c r="D5234">
        <v>4</v>
      </c>
      <c r="E5234">
        <v>1922</v>
      </c>
      <c r="F5234" s="6">
        <v>0.45833333333333331</v>
      </c>
      <c r="G5234">
        <v>88.992999999999995</v>
      </c>
      <c r="H5234">
        <v>40.476999999999997</v>
      </c>
      <c r="I5234" t="s">
        <v>104</v>
      </c>
      <c r="J5234" t="s">
        <v>5080</v>
      </c>
      <c r="K5234" t="s">
        <v>105</v>
      </c>
    </row>
    <row r="5235" spans="1:11" x14ac:dyDescent="0.3">
      <c r="A5235" t="s">
        <v>7557</v>
      </c>
      <c r="B5235" t="s">
        <v>53</v>
      </c>
      <c r="C5235">
        <v>27</v>
      </c>
      <c r="D5235">
        <v>9</v>
      </c>
      <c r="E5235">
        <v>1974</v>
      </c>
      <c r="F5235" s="6">
        <v>0.5541666666666667</v>
      </c>
      <c r="G5235">
        <v>70.668999999999997</v>
      </c>
      <c r="H5235">
        <v>42.616</v>
      </c>
      <c r="I5235" t="s">
        <v>106</v>
      </c>
      <c r="J5235" t="s">
        <v>7558</v>
      </c>
      <c r="K5235" t="s">
        <v>105</v>
      </c>
    </row>
    <row r="5236" spans="1:11" x14ac:dyDescent="0.3">
      <c r="A5236" t="s">
        <v>7559</v>
      </c>
      <c r="B5236" t="s">
        <v>53</v>
      </c>
      <c r="C5236">
        <v>17</v>
      </c>
      <c r="D5236">
        <v>5</v>
      </c>
      <c r="E5236">
        <v>1927</v>
      </c>
      <c r="F5236" s="6">
        <v>0.125</v>
      </c>
      <c r="G5236">
        <v>-13.454000000000001</v>
      </c>
      <c r="H5236">
        <v>43.61</v>
      </c>
      <c r="I5236" t="s">
        <v>126</v>
      </c>
      <c r="J5236" t="s">
        <v>7560</v>
      </c>
      <c r="K5236" t="s">
        <v>105</v>
      </c>
    </row>
    <row r="5237" spans="1:11" x14ac:dyDescent="0.3">
      <c r="A5237" t="s">
        <v>7561</v>
      </c>
      <c r="B5237" t="s">
        <v>53</v>
      </c>
      <c r="C5237">
        <v>4</v>
      </c>
      <c r="D5237">
        <v>9</v>
      </c>
      <c r="E5237">
        <v>1987</v>
      </c>
      <c r="F5237" s="6">
        <v>0.76388888888888884</v>
      </c>
      <c r="G5237">
        <v>80.840999999999994</v>
      </c>
      <c r="H5237">
        <v>35.223999999999997</v>
      </c>
      <c r="I5237" t="s">
        <v>106</v>
      </c>
      <c r="J5237" t="s">
        <v>2696</v>
      </c>
      <c r="K5237" t="s">
        <v>105</v>
      </c>
    </row>
    <row r="5238" spans="1:11" x14ac:dyDescent="0.3">
      <c r="A5238" t="s">
        <v>7562</v>
      </c>
      <c r="B5238" t="s">
        <v>53</v>
      </c>
      <c r="C5238">
        <v>3</v>
      </c>
      <c r="D5238">
        <v>10</v>
      </c>
      <c r="E5238">
        <v>1994</v>
      </c>
      <c r="F5238" s="6">
        <v>0.26527777777777778</v>
      </c>
      <c r="G5238">
        <v>71.760000000000005</v>
      </c>
      <c r="H5238">
        <v>42.526000000000003</v>
      </c>
      <c r="I5238" t="s">
        <v>106</v>
      </c>
      <c r="J5238" t="s">
        <v>174</v>
      </c>
      <c r="K5238" t="s">
        <v>105</v>
      </c>
    </row>
    <row r="5239" spans="1:11" x14ac:dyDescent="0.3">
      <c r="A5239" t="s">
        <v>7563</v>
      </c>
      <c r="B5239" t="s">
        <v>53</v>
      </c>
      <c r="C5239">
        <v>2</v>
      </c>
      <c r="D5239">
        <v>1</v>
      </c>
      <c r="E5239">
        <v>1990</v>
      </c>
      <c r="F5239" s="6">
        <v>0.8881944444444444</v>
      </c>
      <c r="G5239">
        <v>71.212000000000003</v>
      </c>
      <c r="H5239">
        <v>42.338000000000001</v>
      </c>
      <c r="I5239" t="s">
        <v>144</v>
      </c>
      <c r="J5239" t="s">
        <v>1208</v>
      </c>
      <c r="K5239" t="s">
        <v>105</v>
      </c>
    </row>
    <row r="5240" spans="1:11" x14ac:dyDescent="0.3">
      <c r="A5240" t="s">
        <v>7564</v>
      </c>
      <c r="B5240" t="s">
        <v>53</v>
      </c>
      <c r="C5240">
        <v>7</v>
      </c>
      <c r="D5240">
        <v>8</v>
      </c>
      <c r="E5240">
        <v>1942</v>
      </c>
      <c r="F5240" s="6">
        <v>0.27777777777777779</v>
      </c>
      <c r="G5240">
        <v>93.387</v>
      </c>
      <c r="H5240">
        <v>45.198</v>
      </c>
      <c r="I5240" t="s">
        <v>144</v>
      </c>
      <c r="J5240" t="s">
        <v>7565</v>
      </c>
      <c r="K5240" t="s">
        <v>105</v>
      </c>
    </row>
    <row r="5241" spans="1:11" x14ac:dyDescent="0.3">
      <c r="A5241" t="s">
        <v>7566</v>
      </c>
      <c r="B5241" t="s">
        <v>53</v>
      </c>
      <c r="C5241">
        <v>13</v>
      </c>
      <c r="D5241">
        <v>11</v>
      </c>
      <c r="E5241">
        <v>1934</v>
      </c>
      <c r="F5241" s="6">
        <v>0.95833333333333337</v>
      </c>
      <c r="G5241">
        <v>74.007000000000005</v>
      </c>
      <c r="H5241">
        <v>40.713000000000001</v>
      </c>
      <c r="I5241" t="s">
        <v>144</v>
      </c>
      <c r="J5241" t="s">
        <v>124</v>
      </c>
      <c r="K5241" t="s">
        <v>105</v>
      </c>
    </row>
    <row r="5242" spans="1:11" x14ac:dyDescent="0.3">
      <c r="A5242" t="s">
        <v>7567</v>
      </c>
      <c r="B5242" t="s">
        <v>53</v>
      </c>
      <c r="C5242">
        <v>16</v>
      </c>
      <c r="D5242">
        <v>4</v>
      </c>
      <c r="E5242">
        <v>1940</v>
      </c>
      <c r="F5242" s="6">
        <v>0.41249999999999998</v>
      </c>
      <c r="G5242">
        <v>81.691000000000003</v>
      </c>
      <c r="H5242">
        <v>41.505000000000003</v>
      </c>
      <c r="I5242" t="s">
        <v>144</v>
      </c>
      <c r="J5242" t="s">
        <v>389</v>
      </c>
      <c r="K5242" t="s">
        <v>105</v>
      </c>
    </row>
    <row r="5243" spans="1:11" x14ac:dyDescent="0.3">
      <c r="A5243" t="s">
        <v>7568</v>
      </c>
      <c r="B5243" t="s">
        <v>53</v>
      </c>
      <c r="C5243">
        <v>29</v>
      </c>
      <c r="D5243">
        <v>11</v>
      </c>
      <c r="E5243">
        <v>1949</v>
      </c>
      <c r="F5243" s="6">
        <v>0.5</v>
      </c>
      <c r="G5243">
        <v>87.632000000000005</v>
      </c>
      <c r="H5243">
        <v>41.883000000000003</v>
      </c>
      <c r="I5243" t="s">
        <v>104</v>
      </c>
      <c r="J5243" t="s">
        <v>226</v>
      </c>
      <c r="K5243" t="s">
        <v>105</v>
      </c>
    </row>
    <row r="5244" spans="1:11" x14ac:dyDescent="0.3">
      <c r="A5244" t="s">
        <v>7569</v>
      </c>
      <c r="B5244" t="s">
        <v>53</v>
      </c>
      <c r="C5244">
        <v>5</v>
      </c>
      <c r="D5244">
        <v>8</v>
      </c>
      <c r="E5244">
        <v>1946</v>
      </c>
      <c r="F5244" s="6">
        <v>0.92083333333333328</v>
      </c>
      <c r="G5244">
        <v>122.42</v>
      </c>
      <c r="H5244">
        <v>37.78</v>
      </c>
      <c r="I5244" t="s">
        <v>137</v>
      </c>
      <c r="J5244" t="s">
        <v>172</v>
      </c>
      <c r="K5244" t="s">
        <v>105</v>
      </c>
    </row>
    <row r="5245" spans="1:11" x14ac:dyDescent="0.3">
      <c r="A5245" t="s">
        <v>7570</v>
      </c>
      <c r="B5245" t="s">
        <v>53</v>
      </c>
      <c r="C5245">
        <v>26</v>
      </c>
      <c r="D5245">
        <v>7</v>
      </c>
      <c r="E5245">
        <v>1942</v>
      </c>
      <c r="F5245" s="6">
        <v>0.17708333333333334</v>
      </c>
      <c r="G5245">
        <v>83.634</v>
      </c>
      <c r="H5245">
        <v>39.488999999999997</v>
      </c>
      <c r="I5245" t="s">
        <v>106</v>
      </c>
      <c r="J5245" t="s">
        <v>7571</v>
      </c>
      <c r="K5245" t="s">
        <v>105</v>
      </c>
    </row>
    <row r="5246" spans="1:11" x14ac:dyDescent="0.3">
      <c r="A5246" t="s">
        <v>7572</v>
      </c>
      <c r="B5246" t="s">
        <v>53</v>
      </c>
      <c r="C5246">
        <v>17</v>
      </c>
      <c r="D5246">
        <v>5</v>
      </c>
      <c r="E5246">
        <v>1951</v>
      </c>
      <c r="F5246" s="6">
        <v>0.38055555555555554</v>
      </c>
      <c r="G5246">
        <v>74.043999999999997</v>
      </c>
      <c r="H5246">
        <v>40.718000000000004</v>
      </c>
      <c r="I5246" t="s">
        <v>106</v>
      </c>
      <c r="J5246" t="s">
        <v>401</v>
      </c>
      <c r="K5246" t="s">
        <v>105</v>
      </c>
    </row>
    <row r="5247" spans="1:11" x14ac:dyDescent="0.3">
      <c r="A5247" t="s">
        <v>7573</v>
      </c>
      <c r="B5247" t="s">
        <v>53</v>
      </c>
      <c r="C5247">
        <v>27</v>
      </c>
      <c r="D5247">
        <v>6</v>
      </c>
      <c r="E5247">
        <v>1933</v>
      </c>
      <c r="F5247" s="6">
        <v>0.83611111111111114</v>
      </c>
      <c r="G5247">
        <v>-118.24299999999999</v>
      </c>
      <c r="H5247">
        <v>34.052</v>
      </c>
      <c r="I5247" t="s">
        <v>137</v>
      </c>
      <c r="J5247" t="s">
        <v>536</v>
      </c>
      <c r="K5247" t="s">
        <v>105</v>
      </c>
    </row>
    <row r="5248" spans="1:11" x14ac:dyDescent="0.3">
      <c r="A5248" t="s">
        <v>7574</v>
      </c>
      <c r="B5248" t="s">
        <v>53</v>
      </c>
      <c r="C5248">
        <v>19</v>
      </c>
      <c r="D5248">
        <v>11</v>
      </c>
      <c r="E5248">
        <v>1967</v>
      </c>
      <c r="F5248" s="6">
        <v>1.3888888888888888E-2</v>
      </c>
      <c r="G5248">
        <v>71.073999999999998</v>
      </c>
      <c r="H5248">
        <v>42.426000000000002</v>
      </c>
      <c r="I5248" t="s">
        <v>144</v>
      </c>
      <c r="J5248" t="s">
        <v>1685</v>
      </c>
      <c r="K5248" t="s">
        <v>105</v>
      </c>
    </row>
    <row r="5249" spans="1:11" x14ac:dyDescent="0.3">
      <c r="A5249" t="s">
        <v>7575</v>
      </c>
      <c r="B5249" t="s">
        <v>53</v>
      </c>
      <c r="C5249">
        <v>2</v>
      </c>
      <c r="D5249">
        <v>4</v>
      </c>
      <c r="E5249">
        <v>1951</v>
      </c>
      <c r="F5249" s="6">
        <v>0.33194444444444443</v>
      </c>
      <c r="G5249">
        <v>-118.307</v>
      </c>
      <c r="H5249">
        <v>34.182000000000002</v>
      </c>
      <c r="I5249" t="s">
        <v>137</v>
      </c>
      <c r="J5249" t="s">
        <v>387</v>
      </c>
      <c r="K5249" t="s">
        <v>105</v>
      </c>
    </row>
    <row r="5250" spans="1:11" x14ac:dyDescent="0.3">
      <c r="A5250" t="s">
        <v>7576</v>
      </c>
      <c r="B5250" t="s">
        <v>53</v>
      </c>
      <c r="C5250">
        <v>4</v>
      </c>
      <c r="D5250">
        <v>12</v>
      </c>
      <c r="E5250">
        <v>1940</v>
      </c>
      <c r="F5250" s="6">
        <v>0.27083333333333331</v>
      </c>
      <c r="G5250">
        <v>-102.224</v>
      </c>
      <c r="H5250">
        <v>31.135999999999999</v>
      </c>
      <c r="I5250" t="s">
        <v>104</v>
      </c>
      <c r="J5250" t="s">
        <v>4609</v>
      </c>
      <c r="K5250" t="s">
        <v>105</v>
      </c>
    </row>
    <row r="5251" spans="1:11" x14ac:dyDescent="0.3">
      <c r="A5251" t="s">
        <v>7577</v>
      </c>
      <c r="B5251" t="s">
        <v>53</v>
      </c>
      <c r="C5251">
        <v>2</v>
      </c>
      <c r="D5251">
        <v>6</v>
      </c>
      <c r="E5251">
        <v>1955</v>
      </c>
      <c r="F5251" s="6">
        <v>0.90902777777777777</v>
      </c>
      <c r="G5251">
        <v>122.42</v>
      </c>
      <c r="H5251">
        <v>37.78</v>
      </c>
      <c r="I5251" t="s">
        <v>171</v>
      </c>
      <c r="J5251" t="s">
        <v>172</v>
      </c>
      <c r="K5251" t="s">
        <v>105</v>
      </c>
    </row>
    <row r="5252" spans="1:11" x14ac:dyDescent="0.3">
      <c r="A5252" t="s">
        <v>7578</v>
      </c>
      <c r="B5252" t="s">
        <v>53</v>
      </c>
      <c r="C5252">
        <v>7</v>
      </c>
      <c r="D5252">
        <v>8</v>
      </c>
      <c r="E5252">
        <v>1951</v>
      </c>
      <c r="F5252" s="6">
        <v>0.51944444444444449</v>
      </c>
      <c r="G5252">
        <v>78.884</v>
      </c>
      <c r="H5252">
        <v>35.054000000000002</v>
      </c>
      <c r="I5252" t="s">
        <v>106</v>
      </c>
      <c r="J5252" t="s">
        <v>3976</v>
      </c>
      <c r="K5252" t="s">
        <v>105</v>
      </c>
    </row>
    <row r="5253" spans="1:11" x14ac:dyDescent="0.3">
      <c r="A5253" t="s">
        <v>7579</v>
      </c>
      <c r="B5253" t="s">
        <v>53</v>
      </c>
      <c r="C5253">
        <v>28</v>
      </c>
      <c r="D5253">
        <v>11</v>
      </c>
      <c r="E5253">
        <v>1936</v>
      </c>
      <c r="F5253" s="6">
        <v>0.60069444444444442</v>
      </c>
      <c r="G5253">
        <v>95.269000000000005</v>
      </c>
      <c r="H5253">
        <v>38.607999999999997</v>
      </c>
      <c r="I5253" t="s">
        <v>104</v>
      </c>
      <c r="J5253" t="s">
        <v>7580</v>
      </c>
      <c r="K5253" t="s">
        <v>105</v>
      </c>
    </row>
    <row r="5254" spans="1:11" x14ac:dyDescent="0.3">
      <c r="A5254" t="s">
        <v>7581</v>
      </c>
      <c r="B5254" t="s">
        <v>53</v>
      </c>
      <c r="C5254">
        <v>12</v>
      </c>
      <c r="D5254">
        <v>8</v>
      </c>
      <c r="E5254">
        <v>1940</v>
      </c>
      <c r="F5254" s="6">
        <v>0.83611111111111114</v>
      </c>
      <c r="G5254">
        <v>87.909000000000006</v>
      </c>
      <c r="H5254">
        <v>43.040999999999997</v>
      </c>
      <c r="I5254" t="s">
        <v>144</v>
      </c>
      <c r="J5254" t="s">
        <v>184</v>
      </c>
      <c r="K5254" t="s">
        <v>105</v>
      </c>
    </row>
    <row r="5255" spans="1:11" x14ac:dyDescent="0.3">
      <c r="A5255" t="s">
        <v>7582</v>
      </c>
      <c r="B5255" t="s">
        <v>53</v>
      </c>
      <c r="C5255">
        <v>29</v>
      </c>
      <c r="D5255">
        <v>9</v>
      </c>
      <c r="E5255">
        <v>1959</v>
      </c>
      <c r="F5255" s="6">
        <v>3.0555555555555555E-2</v>
      </c>
      <c r="G5255">
        <v>70.936999999999998</v>
      </c>
      <c r="H5255">
        <v>42.218000000000004</v>
      </c>
      <c r="I5255" t="s">
        <v>106</v>
      </c>
      <c r="J5255" t="s">
        <v>3857</v>
      </c>
      <c r="K5255" t="s">
        <v>105</v>
      </c>
    </row>
    <row r="5256" spans="1:11" x14ac:dyDescent="0.3">
      <c r="A5256" t="s">
        <v>7583</v>
      </c>
      <c r="B5256" t="s">
        <v>53</v>
      </c>
      <c r="C5256">
        <v>6</v>
      </c>
      <c r="D5256">
        <v>1</v>
      </c>
      <c r="E5256">
        <v>1921</v>
      </c>
      <c r="F5256" s="6">
        <v>0.45833333333333331</v>
      </c>
      <c r="G5256">
        <v>89.396000000000001</v>
      </c>
      <c r="H5256">
        <v>35.875</v>
      </c>
      <c r="I5256" t="s">
        <v>104</v>
      </c>
      <c r="J5256" t="s">
        <v>7584</v>
      </c>
      <c r="K5256" t="s">
        <v>105</v>
      </c>
    </row>
    <row r="5257" spans="1:11" x14ac:dyDescent="0.3">
      <c r="A5257" t="s">
        <v>7585</v>
      </c>
      <c r="B5257" t="s">
        <v>53</v>
      </c>
      <c r="C5257">
        <v>23</v>
      </c>
      <c r="D5257">
        <v>7</v>
      </c>
      <c r="E5257">
        <v>1968</v>
      </c>
      <c r="F5257" s="6">
        <v>3.6111111111111108E-2</v>
      </c>
      <c r="G5257">
        <v>-122.27200000000001</v>
      </c>
      <c r="H5257">
        <v>37.805</v>
      </c>
      <c r="I5257" t="s">
        <v>171</v>
      </c>
      <c r="J5257" t="s">
        <v>1726</v>
      </c>
      <c r="K5257" t="s">
        <v>105</v>
      </c>
    </row>
    <row r="5258" spans="1:11" x14ac:dyDescent="0.3">
      <c r="A5258" t="s">
        <v>7586</v>
      </c>
      <c r="B5258" t="s">
        <v>53</v>
      </c>
      <c r="C5258">
        <v>11</v>
      </c>
      <c r="D5258">
        <v>2</v>
      </c>
      <c r="E5258">
        <v>1955</v>
      </c>
      <c r="F5258" s="6">
        <v>0.17569444444444443</v>
      </c>
      <c r="G5258">
        <v>70.668999999999997</v>
      </c>
      <c r="H5258">
        <v>42.616</v>
      </c>
      <c r="I5258" t="s">
        <v>144</v>
      </c>
      <c r="J5258" t="s">
        <v>7558</v>
      </c>
      <c r="K5258" t="s">
        <v>105</v>
      </c>
    </row>
    <row r="5259" spans="1:11" x14ac:dyDescent="0.3">
      <c r="A5259" t="s">
        <v>7587</v>
      </c>
      <c r="B5259" t="s">
        <v>53</v>
      </c>
      <c r="C5259">
        <v>17</v>
      </c>
      <c r="D5259">
        <v>10</v>
      </c>
      <c r="E5259">
        <v>1942</v>
      </c>
      <c r="F5259" s="6">
        <v>0.82986111111111116</v>
      </c>
      <c r="G5259">
        <v>92.936999999999998</v>
      </c>
      <c r="H5259">
        <v>47.427999999999997</v>
      </c>
      <c r="I5259" t="s">
        <v>144</v>
      </c>
      <c r="J5259" t="s">
        <v>7588</v>
      </c>
      <c r="K5259" t="s">
        <v>105</v>
      </c>
    </row>
    <row r="5260" spans="1:11" x14ac:dyDescent="0.3">
      <c r="A5260" t="s">
        <v>7589</v>
      </c>
      <c r="B5260" t="s">
        <v>53</v>
      </c>
      <c r="C5260">
        <v>28</v>
      </c>
      <c r="D5260">
        <v>10</v>
      </c>
      <c r="E5260">
        <v>1954</v>
      </c>
      <c r="F5260" s="6">
        <v>0.19652777777777777</v>
      </c>
      <c r="G5260">
        <v>80.650999999999996</v>
      </c>
      <c r="H5260">
        <v>41.097999999999999</v>
      </c>
      <c r="I5260" t="s">
        <v>144</v>
      </c>
      <c r="J5260" t="s">
        <v>3617</v>
      </c>
      <c r="K5260" t="s">
        <v>105</v>
      </c>
    </row>
    <row r="5261" spans="1:11" x14ac:dyDescent="0.3">
      <c r="A5261" t="s">
        <v>7590</v>
      </c>
      <c r="B5261" t="s">
        <v>53</v>
      </c>
      <c r="C5261">
        <v>25</v>
      </c>
      <c r="D5261">
        <v>12</v>
      </c>
      <c r="E5261">
        <v>1945</v>
      </c>
      <c r="F5261" s="6">
        <v>5.5555555555555552E-2</v>
      </c>
      <c r="G5261">
        <v>84.191999999999993</v>
      </c>
      <c r="H5261">
        <v>39.761000000000003</v>
      </c>
      <c r="I5261" t="s">
        <v>144</v>
      </c>
      <c r="J5261" t="s">
        <v>2648</v>
      </c>
      <c r="K5261" t="s">
        <v>105</v>
      </c>
    </row>
    <row r="5262" spans="1:11" x14ac:dyDescent="0.3">
      <c r="A5262" t="s">
        <v>7591</v>
      </c>
      <c r="B5262" t="s">
        <v>53</v>
      </c>
      <c r="C5262">
        <v>8</v>
      </c>
      <c r="D5262">
        <v>5</v>
      </c>
      <c r="E5262">
        <v>1930</v>
      </c>
      <c r="F5262" s="6">
        <v>0.7583333333333333</v>
      </c>
      <c r="G5262">
        <v>122.42</v>
      </c>
      <c r="H5262">
        <v>37.78</v>
      </c>
      <c r="I5262" t="s">
        <v>137</v>
      </c>
      <c r="J5262" t="s">
        <v>172</v>
      </c>
      <c r="K5262" t="s">
        <v>105</v>
      </c>
    </row>
    <row r="5263" spans="1:11" x14ac:dyDescent="0.3">
      <c r="A5263" t="s">
        <v>7592</v>
      </c>
      <c r="B5263" t="s">
        <v>53</v>
      </c>
      <c r="C5263">
        <v>29</v>
      </c>
      <c r="D5263">
        <v>4</v>
      </c>
      <c r="E5263">
        <v>1945</v>
      </c>
      <c r="F5263" s="6">
        <v>0.59791666666666665</v>
      </c>
      <c r="G5263">
        <v>-123.816</v>
      </c>
      <c r="H5263">
        <v>46.975000000000001</v>
      </c>
      <c r="I5263" t="s">
        <v>171</v>
      </c>
      <c r="J5263" t="s">
        <v>7593</v>
      </c>
      <c r="K5263" t="s">
        <v>105</v>
      </c>
    </row>
    <row r="5264" spans="1:11" x14ac:dyDescent="0.3">
      <c r="A5264" t="s">
        <v>7594</v>
      </c>
      <c r="B5264" t="s">
        <v>53</v>
      </c>
      <c r="C5264">
        <v>22</v>
      </c>
      <c r="D5264">
        <v>5</v>
      </c>
      <c r="E5264">
        <v>1957</v>
      </c>
      <c r="F5264" s="6">
        <v>0.24791666666666667</v>
      </c>
      <c r="H5264">
        <v>-37.814999999999998</v>
      </c>
      <c r="I5264" t="s">
        <v>2225</v>
      </c>
      <c r="J5264" t="s">
        <v>7595</v>
      </c>
      <c r="K5264" t="s">
        <v>105</v>
      </c>
    </row>
    <row r="5265" spans="1:11" x14ac:dyDescent="0.3">
      <c r="A5265" t="s">
        <v>7596</v>
      </c>
      <c r="B5265" t="s">
        <v>53</v>
      </c>
      <c r="C5265">
        <v>22</v>
      </c>
      <c r="D5265">
        <v>9</v>
      </c>
      <c r="E5265">
        <v>1974</v>
      </c>
      <c r="F5265" s="6">
        <v>0.18124999999999999</v>
      </c>
      <c r="G5265">
        <v>82.995999999999995</v>
      </c>
      <c r="H5265">
        <v>39.963000000000001</v>
      </c>
      <c r="I5265" t="s">
        <v>106</v>
      </c>
      <c r="J5265" t="s">
        <v>224</v>
      </c>
      <c r="K5265" t="s">
        <v>105</v>
      </c>
    </row>
    <row r="5266" spans="1:11" x14ac:dyDescent="0.3">
      <c r="A5266" t="s">
        <v>7597</v>
      </c>
      <c r="B5266" t="s">
        <v>53</v>
      </c>
      <c r="C5266">
        <v>31</v>
      </c>
      <c r="D5266">
        <v>8</v>
      </c>
      <c r="E5266">
        <v>1955</v>
      </c>
      <c r="F5266" s="6">
        <v>0.62291666666666667</v>
      </c>
      <c r="G5266">
        <v>-117.569</v>
      </c>
      <c r="H5266">
        <v>33.875999999999998</v>
      </c>
      <c r="I5266" t="s">
        <v>171</v>
      </c>
      <c r="J5266" t="s">
        <v>7598</v>
      </c>
      <c r="K5266" t="s">
        <v>105</v>
      </c>
    </row>
    <row r="5267" spans="1:11" x14ac:dyDescent="0.3">
      <c r="A5267" t="s">
        <v>7599</v>
      </c>
      <c r="B5267" t="s">
        <v>53</v>
      </c>
      <c r="C5267">
        <v>1</v>
      </c>
      <c r="D5267">
        <v>1</v>
      </c>
      <c r="E5267">
        <v>1849</v>
      </c>
      <c r="F5267" s="6">
        <v>8.3333333333333329E-2</v>
      </c>
      <c r="G5267">
        <v>-4.3559999999999999</v>
      </c>
      <c r="H5267">
        <v>50.845999999999997</v>
      </c>
      <c r="I5267" t="s">
        <v>147</v>
      </c>
      <c r="J5267" t="s">
        <v>305</v>
      </c>
      <c r="K5267" t="s">
        <v>105</v>
      </c>
    </row>
    <row r="5268" spans="1:11" x14ac:dyDescent="0.3">
      <c r="A5268" t="s">
        <v>7600</v>
      </c>
      <c r="B5268" t="s">
        <v>53</v>
      </c>
      <c r="C5268">
        <v>25</v>
      </c>
      <c r="D5268">
        <v>11</v>
      </c>
      <c r="E5268">
        <v>1984</v>
      </c>
      <c r="F5268" s="6">
        <v>0.61805555555555558</v>
      </c>
      <c r="G5268">
        <v>-2.2730000000000001</v>
      </c>
      <c r="H5268">
        <v>48.884</v>
      </c>
      <c r="I5268" t="s">
        <v>126</v>
      </c>
      <c r="J5268" t="s">
        <v>888</v>
      </c>
      <c r="K5268" t="s">
        <v>105</v>
      </c>
    </row>
    <row r="5269" spans="1:11" x14ac:dyDescent="0.3">
      <c r="A5269" t="s">
        <v>7601</v>
      </c>
      <c r="B5269" t="s">
        <v>53</v>
      </c>
      <c r="C5269">
        <v>26</v>
      </c>
      <c r="D5269">
        <v>6</v>
      </c>
      <c r="E5269">
        <v>1884</v>
      </c>
      <c r="F5269" s="6">
        <v>0.45833333333333331</v>
      </c>
      <c r="G5269">
        <v>-4.7039999999999997</v>
      </c>
      <c r="H5269">
        <v>48.234999999999999</v>
      </c>
      <c r="I5269" t="s">
        <v>150</v>
      </c>
      <c r="J5269" t="s">
        <v>7602</v>
      </c>
      <c r="K5269" t="s">
        <v>105</v>
      </c>
    </row>
    <row r="5270" spans="1:11" x14ac:dyDescent="0.3">
      <c r="A5270" t="s">
        <v>7603</v>
      </c>
      <c r="B5270" t="s">
        <v>53</v>
      </c>
      <c r="C5270">
        <v>2</v>
      </c>
      <c r="D5270">
        <v>10</v>
      </c>
      <c r="E5270">
        <v>1875</v>
      </c>
      <c r="F5270" s="6">
        <v>0.20833333333333334</v>
      </c>
      <c r="G5270">
        <v>-3.9660000000000002</v>
      </c>
      <c r="H5270">
        <v>48.164999999999999</v>
      </c>
      <c r="I5270" t="s">
        <v>150</v>
      </c>
      <c r="J5270" t="s">
        <v>7604</v>
      </c>
      <c r="K5270" t="s">
        <v>105</v>
      </c>
    </row>
    <row r="5271" spans="1:11" x14ac:dyDescent="0.3">
      <c r="A5271" t="s">
        <v>7605</v>
      </c>
      <c r="B5271" t="s">
        <v>53</v>
      </c>
      <c r="C5271">
        <v>30</v>
      </c>
      <c r="D5271">
        <v>7</v>
      </c>
      <c r="E5271">
        <v>1858</v>
      </c>
      <c r="F5271" s="6">
        <v>0.75</v>
      </c>
      <c r="G5271">
        <v>-3.88</v>
      </c>
      <c r="H5271">
        <v>43.607999999999997</v>
      </c>
      <c r="I5271" t="s">
        <v>150</v>
      </c>
      <c r="J5271" t="s">
        <v>383</v>
      </c>
      <c r="K5271" t="s">
        <v>105</v>
      </c>
    </row>
    <row r="5272" spans="1:11" x14ac:dyDescent="0.3">
      <c r="A5272" t="s">
        <v>7606</v>
      </c>
      <c r="B5272" t="s">
        <v>53</v>
      </c>
      <c r="C5272">
        <v>29</v>
      </c>
      <c r="D5272">
        <v>2</v>
      </c>
      <c r="E5272">
        <v>1920</v>
      </c>
      <c r="F5272" s="6">
        <v>0.66666666666666663</v>
      </c>
      <c r="G5272">
        <v>-1.4450000000000001</v>
      </c>
      <c r="H5272">
        <v>43.603999999999999</v>
      </c>
      <c r="I5272" t="s">
        <v>126</v>
      </c>
      <c r="J5272" t="s">
        <v>157</v>
      </c>
      <c r="K5272" t="s">
        <v>105</v>
      </c>
    </row>
    <row r="5273" spans="1:11" x14ac:dyDescent="0.3">
      <c r="A5273" t="s">
        <v>7607</v>
      </c>
      <c r="B5273" t="s">
        <v>53</v>
      </c>
      <c r="C5273">
        <v>14</v>
      </c>
      <c r="D5273">
        <v>9</v>
      </c>
      <c r="E5273">
        <v>1910</v>
      </c>
      <c r="F5273" s="6">
        <v>0.33333333333333331</v>
      </c>
      <c r="G5273">
        <v>-4.1790000000000003</v>
      </c>
      <c r="H5273">
        <v>43.664999999999999</v>
      </c>
      <c r="I5273" t="s">
        <v>150</v>
      </c>
      <c r="J5273" t="s">
        <v>7608</v>
      </c>
      <c r="K5273" t="s">
        <v>105</v>
      </c>
    </row>
    <row r="5274" spans="1:11" x14ac:dyDescent="0.3">
      <c r="A5274" t="s">
        <v>7609</v>
      </c>
      <c r="B5274" t="s">
        <v>53</v>
      </c>
      <c r="C5274">
        <v>22</v>
      </c>
      <c r="D5274">
        <v>1</v>
      </c>
      <c r="E5274">
        <v>1877</v>
      </c>
      <c r="F5274" s="6">
        <v>0.29166666666666669</v>
      </c>
      <c r="G5274">
        <v>-6.2320000000000002</v>
      </c>
      <c r="H5274">
        <v>44.091000000000001</v>
      </c>
      <c r="I5274" t="s">
        <v>150</v>
      </c>
      <c r="J5274" t="s">
        <v>870</v>
      </c>
      <c r="K5274" t="s">
        <v>105</v>
      </c>
    </row>
    <row r="5275" spans="1:11" x14ac:dyDescent="0.3">
      <c r="A5275" t="s">
        <v>7610</v>
      </c>
      <c r="B5275" t="s">
        <v>53</v>
      </c>
      <c r="C5275">
        <v>7</v>
      </c>
      <c r="D5275">
        <v>8</v>
      </c>
      <c r="E5275">
        <v>1900</v>
      </c>
      <c r="F5275" s="6">
        <v>0.16666666666666666</v>
      </c>
      <c r="G5275">
        <v>-0.16</v>
      </c>
      <c r="H5275">
        <v>44.5</v>
      </c>
      <c r="I5275" t="s">
        <v>150</v>
      </c>
      <c r="J5275" t="s">
        <v>7611</v>
      </c>
      <c r="K5275" t="s">
        <v>105</v>
      </c>
    </row>
    <row r="5276" spans="1:11" x14ac:dyDescent="0.3">
      <c r="A5276" t="s">
        <v>7612</v>
      </c>
      <c r="B5276" t="s">
        <v>53</v>
      </c>
      <c r="C5276">
        <v>1</v>
      </c>
      <c r="D5276">
        <v>4</v>
      </c>
      <c r="E5276">
        <v>1905</v>
      </c>
      <c r="F5276" s="6">
        <v>0.60416666666666663</v>
      </c>
      <c r="G5276">
        <v>-4.5739999999999998</v>
      </c>
      <c r="H5276">
        <v>51.13</v>
      </c>
      <c r="I5276" t="s">
        <v>108</v>
      </c>
      <c r="J5276" t="s">
        <v>6637</v>
      </c>
      <c r="K5276" t="s">
        <v>105</v>
      </c>
    </row>
    <row r="5277" spans="1:11" x14ac:dyDescent="0.3">
      <c r="A5277" t="s">
        <v>7613</v>
      </c>
      <c r="B5277" t="s">
        <v>53</v>
      </c>
      <c r="C5277">
        <v>5</v>
      </c>
      <c r="D5277">
        <v>6</v>
      </c>
      <c r="E5277">
        <v>1868</v>
      </c>
      <c r="F5277" s="6">
        <v>0.375</v>
      </c>
      <c r="G5277">
        <v>-2.351</v>
      </c>
      <c r="H5277">
        <v>48.856999999999999</v>
      </c>
      <c r="I5277" t="s">
        <v>150</v>
      </c>
      <c r="J5277" t="s">
        <v>155</v>
      </c>
      <c r="K5277" t="s">
        <v>105</v>
      </c>
    </row>
    <row r="5278" spans="1:11" x14ac:dyDescent="0.3">
      <c r="A5278" t="s">
        <v>7614</v>
      </c>
      <c r="B5278" t="s">
        <v>53</v>
      </c>
      <c r="C5278">
        <v>24</v>
      </c>
      <c r="D5278">
        <v>6</v>
      </c>
      <c r="E5278">
        <v>1846</v>
      </c>
      <c r="F5278" s="6">
        <v>0.16666666666666666</v>
      </c>
      <c r="G5278">
        <v>-2.351</v>
      </c>
      <c r="H5278">
        <v>48.856999999999999</v>
      </c>
      <c r="I5278" t="s">
        <v>150</v>
      </c>
      <c r="J5278" t="s">
        <v>155</v>
      </c>
      <c r="K5278" t="s">
        <v>105</v>
      </c>
    </row>
    <row r="5279" spans="1:11" x14ac:dyDescent="0.3">
      <c r="A5279" t="s">
        <v>7615</v>
      </c>
      <c r="B5279" t="s">
        <v>53</v>
      </c>
      <c r="C5279">
        <v>2</v>
      </c>
      <c r="D5279">
        <v>3</v>
      </c>
      <c r="E5279">
        <v>1893</v>
      </c>
      <c r="F5279" s="6">
        <v>0.11874999999999999</v>
      </c>
      <c r="G5279">
        <v>0.63500000000000001</v>
      </c>
      <c r="H5279">
        <v>35.191000000000003</v>
      </c>
      <c r="I5279" t="s">
        <v>150</v>
      </c>
      <c r="J5279" t="s">
        <v>6073</v>
      </c>
      <c r="K5279" t="s">
        <v>105</v>
      </c>
    </row>
    <row r="5280" spans="1:11" x14ac:dyDescent="0.3">
      <c r="A5280" t="s">
        <v>7616</v>
      </c>
      <c r="B5280" t="s">
        <v>53</v>
      </c>
      <c r="C5280">
        <v>8</v>
      </c>
      <c r="D5280">
        <v>10</v>
      </c>
      <c r="E5280">
        <v>1858</v>
      </c>
      <c r="F5280" s="6">
        <v>0.95833333333333337</v>
      </c>
      <c r="G5280">
        <v>-4.3609999999999998</v>
      </c>
      <c r="H5280">
        <v>43.835000000000001</v>
      </c>
      <c r="I5280" t="s">
        <v>150</v>
      </c>
      <c r="J5280" t="s">
        <v>1102</v>
      </c>
      <c r="K5280" t="s">
        <v>105</v>
      </c>
    </row>
    <row r="5281" spans="1:11" x14ac:dyDescent="0.3">
      <c r="A5281" t="s">
        <v>7617</v>
      </c>
      <c r="B5281" t="s">
        <v>53</v>
      </c>
      <c r="C5281">
        <v>31</v>
      </c>
      <c r="D5281">
        <v>12</v>
      </c>
      <c r="E5281">
        <v>1887</v>
      </c>
      <c r="F5281" s="6">
        <v>0.20833333333333334</v>
      </c>
      <c r="G5281">
        <v>-2.351</v>
      </c>
      <c r="H5281">
        <v>48.856999999999999</v>
      </c>
      <c r="I5281" t="s">
        <v>150</v>
      </c>
      <c r="J5281" t="s">
        <v>155</v>
      </c>
      <c r="K5281" t="s">
        <v>105</v>
      </c>
    </row>
    <row r="5282" spans="1:11" x14ac:dyDescent="0.3">
      <c r="A5282" t="s">
        <v>7618</v>
      </c>
      <c r="B5282" t="s">
        <v>53</v>
      </c>
      <c r="C5282">
        <v>8</v>
      </c>
      <c r="D5282">
        <v>9</v>
      </c>
      <c r="E5282">
        <v>1839</v>
      </c>
      <c r="F5282" s="6">
        <v>0.75</v>
      </c>
      <c r="G5282">
        <v>-4.0469999999999997</v>
      </c>
      <c r="H5282">
        <v>49.067999999999998</v>
      </c>
      <c r="I5282" t="s">
        <v>150</v>
      </c>
      <c r="J5282" t="s">
        <v>7619</v>
      </c>
      <c r="K5282" t="s">
        <v>105</v>
      </c>
    </row>
    <row r="5283" spans="1:11" x14ac:dyDescent="0.3">
      <c r="A5283" t="s">
        <v>7620</v>
      </c>
      <c r="B5283" t="s">
        <v>53</v>
      </c>
      <c r="C5283">
        <v>24</v>
      </c>
      <c r="D5283">
        <v>2</v>
      </c>
      <c r="E5283">
        <v>1921</v>
      </c>
      <c r="F5283" s="6">
        <v>4.1666666666666664E-2</v>
      </c>
      <c r="G5283">
        <v>-4.37</v>
      </c>
      <c r="H5283">
        <v>50.683</v>
      </c>
      <c r="I5283" t="s">
        <v>108</v>
      </c>
      <c r="J5283" t="s">
        <v>7621</v>
      </c>
      <c r="K5283" t="s">
        <v>105</v>
      </c>
    </row>
    <row r="5284" spans="1:11" x14ac:dyDescent="0.3">
      <c r="A5284" t="s">
        <v>7622</v>
      </c>
      <c r="B5284" t="s">
        <v>53</v>
      </c>
      <c r="C5284">
        <v>5</v>
      </c>
      <c r="D5284">
        <v>2</v>
      </c>
      <c r="E5284">
        <v>1937</v>
      </c>
      <c r="F5284" s="6">
        <v>8.3333333333333329E-2</v>
      </c>
      <c r="G5284">
        <v>-4.7949999999999999</v>
      </c>
      <c r="H5284">
        <v>50.808</v>
      </c>
      <c r="I5284" t="s">
        <v>108</v>
      </c>
      <c r="J5284" t="s">
        <v>7623</v>
      </c>
      <c r="K5284" t="s">
        <v>105</v>
      </c>
    </row>
    <row r="5285" spans="1:11" x14ac:dyDescent="0.3">
      <c r="A5285" t="s">
        <v>7624</v>
      </c>
      <c r="B5285" t="s">
        <v>53</v>
      </c>
      <c r="C5285">
        <v>7</v>
      </c>
      <c r="D5285">
        <v>5</v>
      </c>
      <c r="E5285">
        <v>1921</v>
      </c>
      <c r="F5285" s="6">
        <v>0.33333333333333331</v>
      </c>
      <c r="G5285">
        <v>-5.3739999999999997</v>
      </c>
      <c r="H5285">
        <v>43.295000000000002</v>
      </c>
      <c r="I5285" t="s">
        <v>126</v>
      </c>
      <c r="J5285" t="s">
        <v>267</v>
      </c>
      <c r="K5285" t="s">
        <v>105</v>
      </c>
    </row>
    <row r="5286" spans="1:11" x14ac:dyDescent="0.3">
      <c r="A5286" t="s">
        <v>7625</v>
      </c>
      <c r="B5286" t="s">
        <v>53</v>
      </c>
      <c r="C5286">
        <v>18</v>
      </c>
      <c r="D5286">
        <v>8</v>
      </c>
      <c r="E5286">
        <v>1920</v>
      </c>
      <c r="F5286" s="6">
        <v>0.45833333333333331</v>
      </c>
      <c r="G5286">
        <v>2.032</v>
      </c>
      <c r="H5286">
        <v>48.491999999999997</v>
      </c>
      <c r="I5286" t="s">
        <v>126</v>
      </c>
      <c r="J5286" t="s">
        <v>7626</v>
      </c>
      <c r="K5286" t="s">
        <v>105</v>
      </c>
    </row>
    <row r="5287" spans="1:11" x14ac:dyDescent="0.3">
      <c r="A5287" t="s">
        <v>7627</v>
      </c>
      <c r="B5287" t="s">
        <v>53</v>
      </c>
      <c r="C5287">
        <v>3</v>
      </c>
      <c r="D5287">
        <v>5</v>
      </c>
      <c r="E5287">
        <v>1939</v>
      </c>
      <c r="F5287" s="6">
        <v>0.25</v>
      </c>
      <c r="G5287">
        <v>82.738</v>
      </c>
      <c r="H5287">
        <v>40.786999999999999</v>
      </c>
      <c r="I5287" t="s">
        <v>106</v>
      </c>
      <c r="J5287" t="s">
        <v>7628</v>
      </c>
      <c r="K5287" t="s">
        <v>105</v>
      </c>
    </row>
    <row r="5288" spans="1:11" x14ac:dyDescent="0.3">
      <c r="A5288" t="s">
        <v>7629</v>
      </c>
      <c r="B5288" t="s">
        <v>168</v>
      </c>
      <c r="C5288">
        <v>2</v>
      </c>
      <c r="D5288">
        <v>3</v>
      </c>
      <c r="E5288">
        <v>1949</v>
      </c>
      <c r="F5288" s="6">
        <v>0.86388888888888893</v>
      </c>
      <c r="G5288">
        <v>81.483999999999995</v>
      </c>
      <c r="H5288">
        <v>41.136000000000003</v>
      </c>
      <c r="I5288" t="s">
        <v>144</v>
      </c>
      <c r="J5288" t="s">
        <v>3709</v>
      </c>
      <c r="K5288" t="s">
        <v>105</v>
      </c>
    </row>
    <row r="5289" spans="1:11" x14ac:dyDescent="0.3">
      <c r="A5289" t="s">
        <v>7630</v>
      </c>
      <c r="B5289" t="s">
        <v>53</v>
      </c>
      <c r="C5289">
        <v>9</v>
      </c>
      <c r="D5289">
        <v>8</v>
      </c>
      <c r="E5289">
        <v>1932</v>
      </c>
      <c r="F5289" s="6">
        <v>0.22916666666666666</v>
      </c>
      <c r="G5289">
        <v>-9.5860000000000003</v>
      </c>
      <c r="H5289">
        <v>45.697000000000003</v>
      </c>
      <c r="I5289" t="s">
        <v>126</v>
      </c>
      <c r="J5289" t="s">
        <v>7631</v>
      </c>
      <c r="K5289" t="s">
        <v>105</v>
      </c>
    </row>
    <row r="5290" spans="1:11" x14ac:dyDescent="0.3">
      <c r="A5290" t="s">
        <v>7632</v>
      </c>
      <c r="B5290" t="s">
        <v>53</v>
      </c>
      <c r="C5290">
        <v>11</v>
      </c>
      <c r="D5290">
        <v>9</v>
      </c>
      <c r="E5290">
        <v>2001</v>
      </c>
      <c r="F5290" s="6">
        <v>0.57986111111111116</v>
      </c>
      <c r="G5290">
        <v>1.4750000000000001</v>
      </c>
      <c r="H5290">
        <v>43.493000000000002</v>
      </c>
      <c r="I5290" t="s">
        <v>190</v>
      </c>
      <c r="J5290" t="s">
        <v>1438</v>
      </c>
      <c r="K5290" t="s">
        <v>105</v>
      </c>
    </row>
    <row r="5291" spans="1:11" x14ac:dyDescent="0.3">
      <c r="A5291" t="s">
        <v>7633</v>
      </c>
      <c r="B5291" t="s">
        <v>53</v>
      </c>
      <c r="C5291">
        <v>19</v>
      </c>
      <c r="D5291">
        <v>11</v>
      </c>
      <c r="E5291">
        <v>1923</v>
      </c>
      <c r="F5291" s="6">
        <v>0.79166666666666663</v>
      </c>
      <c r="G5291">
        <v>4.2569999999999997</v>
      </c>
      <c r="H5291">
        <v>55.866</v>
      </c>
      <c r="I5291" t="s">
        <v>108</v>
      </c>
      <c r="J5291" t="s">
        <v>211</v>
      </c>
      <c r="K5291" t="s">
        <v>105</v>
      </c>
    </row>
    <row r="5292" spans="1:11" x14ac:dyDescent="0.3">
      <c r="A5292" t="s">
        <v>7634</v>
      </c>
      <c r="B5292" t="s">
        <v>53</v>
      </c>
      <c r="C5292">
        <v>28</v>
      </c>
      <c r="D5292">
        <v>2</v>
      </c>
      <c r="E5292">
        <v>1931</v>
      </c>
      <c r="F5292" s="6">
        <v>1.3888888888888888E-2</v>
      </c>
      <c r="G5292">
        <v>73.727000000000004</v>
      </c>
      <c r="H5292">
        <v>41.207999999999998</v>
      </c>
      <c r="I5292" t="s">
        <v>144</v>
      </c>
      <c r="J5292" t="s">
        <v>3023</v>
      </c>
      <c r="K5292" t="s">
        <v>105</v>
      </c>
    </row>
    <row r="5293" spans="1:11" x14ac:dyDescent="0.3">
      <c r="A5293" t="s">
        <v>7635</v>
      </c>
      <c r="B5293" t="s">
        <v>53</v>
      </c>
      <c r="C5293">
        <v>15</v>
      </c>
      <c r="D5293">
        <v>7</v>
      </c>
      <c r="E5293">
        <v>1914</v>
      </c>
      <c r="F5293" s="6">
        <v>0.66319444444444442</v>
      </c>
      <c r="G5293">
        <v>4.444</v>
      </c>
      <c r="H5293">
        <v>54.868000000000002</v>
      </c>
      <c r="I5293" t="s">
        <v>108</v>
      </c>
      <c r="J5293" t="s">
        <v>7636</v>
      </c>
      <c r="K5293" t="s">
        <v>105</v>
      </c>
    </row>
    <row r="5294" spans="1:11" x14ac:dyDescent="0.3">
      <c r="A5294" t="s">
        <v>7637</v>
      </c>
      <c r="B5294" t="s">
        <v>53</v>
      </c>
      <c r="C5294">
        <v>10</v>
      </c>
      <c r="D5294">
        <v>10</v>
      </c>
      <c r="E5294">
        <v>1967</v>
      </c>
      <c r="F5294" s="6">
        <v>0.21736111111111112</v>
      </c>
      <c r="G5294">
        <v>122.42</v>
      </c>
      <c r="H5294">
        <v>37.78</v>
      </c>
      <c r="I5294" t="s">
        <v>171</v>
      </c>
      <c r="J5294" t="s">
        <v>172</v>
      </c>
      <c r="K5294" t="s">
        <v>105</v>
      </c>
    </row>
    <row r="5295" spans="1:11" x14ac:dyDescent="0.3">
      <c r="A5295" t="s">
        <v>7638</v>
      </c>
      <c r="B5295" t="s">
        <v>53</v>
      </c>
      <c r="C5295">
        <v>10</v>
      </c>
      <c r="D5295">
        <v>7</v>
      </c>
      <c r="E5295">
        <v>1943</v>
      </c>
      <c r="F5295" s="6">
        <v>0.83333333333333337</v>
      </c>
      <c r="G5295">
        <v>2.968</v>
      </c>
      <c r="H5295">
        <v>56.460999999999999</v>
      </c>
      <c r="I5295" t="s">
        <v>190</v>
      </c>
      <c r="J5295" t="s">
        <v>549</v>
      </c>
      <c r="K5295" t="s">
        <v>105</v>
      </c>
    </row>
    <row r="5296" spans="1:11" x14ac:dyDescent="0.3">
      <c r="A5296" t="s">
        <v>7639</v>
      </c>
      <c r="B5296" t="s">
        <v>53</v>
      </c>
      <c r="C5296">
        <v>12</v>
      </c>
      <c r="D5296">
        <v>10</v>
      </c>
      <c r="E5296">
        <v>1937</v>
      </c>
      <c r="F5296" s="6">
        <v>0.10416666666666667</v>
      </c>
      <c r="G5296">
        <v>4.2569999999999997</v>
      </c>
      <c r="H5296">
        <v>55.866</v>
      </c>
      <c r="I5296" t="s">
        <v>108</v>
      </c>
      <c r="J5296" t="s">
        <v>211</v>
      </c>
      <c r="K5296" t="s">
        <v>105</v>
      </c>
    </row>
    <row r="5297" spans="1:11" x14ac:dyDescent="0.3">
      <c r="A5297" t="s">
        <v>7640</v>
      </c>
      <c r="B5297" t="s">
        <v>53</v>
      </c>
      <c r="C5297">
        <v>19</v>
      </c>
      <c r="D5297">
        <v>3</v>
      </c>
      <c r="E5297">
        <v>1932</v>
      </c>
      <c r="F5297" s="6">
        <v>0.85416666666666663</v>
      </c>
      <c r="G5297">
        <v>84.402000000000001</v>
      </c>
      <c r="H5297">
        <v>39.515999999999998</v>
      </c>
      <c r="I5297" t="s">
        <v>144</v>
      </c>
      <c r="J5297" t="s">
        <v>2687</v>
      </c>
      <c r="K5297" t="s">
        <v>105</v>
      </c>
    </row>
    <row r="5298" spans="1:11" x14ac:dyDescent="0.3">
      <c r="A5298" t="s">
        <v>7641</v>
      </c>
      <c r="B5298" t="s">
        <v>168</v>
      </c>
      <c r="C5298">
        <v>2</v>
      </c>
      <c r="D5298">
        <v>10</v>
      </c>
      <c r="E5298">
        <v>1930</v>
      </c>
      <c r="F5298" s="6">
        <v>0.4</v>
      </c>
      <c r="G5298">
        <v>-122.27200000000001</v>
      </c>
      <c r="H5298">
        <v>37.805</v>
      </c>
      <c r="I5298" t="s">
        <v>137</v>
      </c>
      <c r="J5298" t="s">
        <v>1726</v>
      </c>
      <c r="K5298" t="s">
        <v>105</v>
      </c>
    </row>
    <row r="5299" spans="1:11" x14ac:dyDescent="0.3">
      <c r="A5299" t="s">
        <v>7642</v>
      </c>
      <c r="B5299" t="s">
        <v>53</v>
      </c>
      <c r="C5299">
        <v>7</v>
      </c>
      <c r="D5299">
        <v>2</v>
      </c>
      <c r="E5299">
        <v>1932</v>
      </c>
      <c r="F5299" s="6">
        <v>0.79166666666666663</v>
      </c>
      <c r="G5299">
        <v>74.575999999999993</v>
      </c>
      <c r="H5299">
        <v>39.277999999999999</v>
      </c>
      <c r="I5299" t="s">
        <v>144</v>
      </c>
      <c r="J5299" t="s">
        <v>7643</v>
      </c>
      <c r="K5299" t="s">
        <v>105</v>
      </c>
    </row>
    <row r="5300" spans="1:11" x14ac:dyDescent="0.3">
      <c r="A5300" t="s">
        <v>7644</v>
      </c>
      <c r="B5300" t="s">
        <v>168</v>
      </c>
      <c r="C5300">
        <v>9</v>
      </c>
      <c r="D5300">
        <v>6</v>
      </c>
      <c r="E5300">
        <v>1952</v>
      </c>
      <c r="F5300" s="6">
        <v>0.24791666666666667</v>
      </c>
      <c r="G5300">
        <v>-118.24299999999999</v>
      </c>
      <c r="H5300">
        <v>34.052</v>
      </c>
      <c r="I5300" t="s">
        <v>171</v>
      </c>
      <c r="J5300" t="s">
        <v>536</v>
      </c>
      <c r="K5300" t="s">
        <v>105</v>
      </c>
    </row>
    <row r="5301" spans="1:11" x14ac:dyDescent="0.3">
      <c r="A5301" t="s">
        <v>7645</v>
      </c>
      <c r="B5301" t="s">
        <v>53</v>
      </c>
      <c r="C5301">
        <v>17</v>
      </c>
      <c r="D5301">
        <v>5</v>
      </c>
      <c r="E5301">
        <v>1895</v>
      </c>
      <c r="F5301" s="6">
        <v>0.5625</v>
      </c>
      <c r="G5301">
        <v>-9.0519999999999996</v>
      </c>
      <c r="H5301">
        <v>48.523000000000003</v>
      </c>
      <c r="I5301" t="s">
        <v>126</v>
      </c>
      <c r="J5301" t="s">
        <v>1691</v>
      </c>
      <c r="K5301" t="s">
        <v>105</v>
      </c>
    </row>
    <row r="5302" spans="1:11" x14ac:dyDescent="0.3">
      <c r="A5302" t="s">
        <v>7646</v>
      </c>
      <c r="B5302" t="s">
        <v>53</v>
      </c>
      <c r="C5302">
        <v>13</v>
      </c>
      <c r="D5302">
        <v>9</v>
      </c>
      <c r="E5302">
        <v>1938</v>
      </c>
      <c r="F5302" s="6">
        <v>8.3333333333333329E-2</v>
      </c>
      <c r="G5302">
        <v>77.057000000000002</v>
      </c>
      <c r="H5302">
        <v>35.853999999999999</v>
      </c>
      <c r="I5302" t="s">
        <v>106</v>
      </c>
      <c r="J5302" t="s">
        <v>7647</v>
      </c>
      <c r="K5302" t="s">
        <v>105</v>
      </c>
    </row>
    <row r="5303" spans="1:11" x14ac:dyDescent="0.3">
      <c r="A5303" t="s">
        <v>7648</v>
      </c>
      <c r="B5303" t="s">
        <v>53</v>
      </c>
      <c r="C5303">
        <v>19</v>
      </c>
      <c r="D5303">
        <v>9</v>
      </c>
      <c r="E5303">
        <v>1915</v>
      </c>
      <c r="F5303" s="6">
        <v>0.22916666666666666</v>
      </c>
      <c r="G5303">
        <v>0.57499999999999996</v>
      </c>
      <c r="H5303">
        <v>44.835000000000001</v>
      </c>
      <c r="I5303" t="s">
        <v>108</v>
      </c>
      <c r="J5303" t="s">
        <v>260</v>
      </c>
      <c r="K5303" t="s">
        <v>105</v>
      </c>
    </row>
    <row r="5304" spans="1:11" x14ac:dyDescent="0.3">
      <c r="A5304" t="s">
        <v>7649</v>
      </c>
      <c r="B5304" t="s">
        <v>53</v>
      </c>
      <c r="C5304">
        <v>1</v>
      </c>
      <c r="D5304">
        <v>9</v>
      </c>
      <c r="E5304">
        <v>1986</v>
      </c>
      <c r="F5304" s="6">
        <v>0.2013888888888889</v>
      </c>
      <c r="G5304">
        <v>-2.351</v>
      </c>
      <c r="H5304">
        <v>48.856999999999999</v>
      </c>
      <c r="I5304" t="s">
        <v>190</v>
      </c>
      <c r="J5304" t="s">
        <v>155</v>
      </c>
      <c r="K5304" t="s">
        <v>105</v>
      </c>
    </row>
    <row r="5305" spans="1:11" x14ac:dyDescent="0.3">
      <c r="A5305" t="s">
        <v>7650</v>
      </c>
      <c r="B5305" t="s">
        <v>53</v>
      </c>
      <c r="C5305">
        <v>24</v>
      </c>
      <c r="D5305">
        <v>3</v>
      </c>
      <c r="E5305">
        <v>1905</v>
      </c>
      <c r="F5305" s="6">
        <v>0.66666666666666663</v>
      </c>
      <c r="G5305">
        <v>-9.0869999999999997</v>
      </c>
      <c r="H5305">
        <v>47.322000000000003</v>
      </c>
      <c r="I5305" t="s">
        <v>126</v>
      </c>
      <c r="J5305" t="s">
        <v>7651</v>
      </c>
      <c r="K5305" t="s">
        <v>105</v>
      </c>
    </row>
    <row r="5306" spans="1:11" x14ac:dyDescent="0.3">
      <c r="A5306" t="s">
        <v>7652</v>
      </c>
      <c r="B5306" t="s">
        <v>53</v>
      </c>
      <c r="C5306">
        <v>13</v>
      </c>
      <c r="D5306">
        <v>11</v>
      </c>
      <c r="E5306">
        <v>1909</v>
      </c>
      <c r="F5306" s="6">
        <v>0.55555555555555558</v>
      </c>
      <c r="G5306">
        <v>4.2569999999999997</v>
      </c>
      <c r="H5306">
        <v>55.866</v>
      </c>
      <c r="I5306" t="s">
        <v>108</v>
      </c>
      <c r="J5306" t="s">
        <v>211</v>
      </c>
      <c r="K5306" t="s">
        <v>105</v>
      </c>
    </row>
    <row r="5307" spans="1:11" x14ac:dyDescent="0.3">
      <c r="A5307" t="s">
        <v>7653</v>
      </c>
      <c r="B5307" t="s">
        <v>168</v>
      </c>
      <c r="C5307">
        <v>21</v>
      </c>
      <c r="D5307">
        <v>1</v>
      </c>
      <c r="E5307">
        <v>1956</v>
      </c>
      <c r="F5307" s="6">
        <v>4.1666666666666666E-3</v>
      </c>
      <c r="G5307">
        <v>70.727000000000004</v>
      </c>
      <c r="H5307">
        <v>41.759</v>
      </c>
      <c r="I5307" t="s">
        <v>144</v>
      </c>
      <c r="J5307" t="s">
        <v>4911</v>
      </c>
      <c r="K5307" t="s">
        <v>105</v>
      </c>
    </row>
    <row r="5308" spans="1:11" x14ac:dyDescent="0.3">
      <c r="A5308" t="s">
        <v>7654</v>
      </c>
      <c r="B5308" t="s">
        <v>168</v>
      </c>
      <c r="C5308">
        <v>16</v>
      </c>
      <c r="D5308">
        <v>7</v>
      </c>
      <c r="E5308">
        <v>1959</v>
      </c>
      <c r="F5308" s="6">
        <v>0.44791666666666669</v>
      </c>
      <c r="G5308">
        <v>-18.169</v>
      </c>
      <c r="H5308">
        <v>40.174999999999997</v>
      </c>
      <c r="I5308" t="s">
        <v>126</v>
      </c>
      <c r="J5308" t="s">
        <v>7655</v>
      </c>
      <c r="K5308" t="s">
        <v>105</v>
      </c>
    </row>
    <row r="5309" spans="1:11" x14ac:dyDescent="0.3">
      <c r="A5309" t="s">
        <v>7656</v>
      </c>
      <c r="B5309" t="s">
        <v>53</v>
      </c>
      <c r="C5309">
        <v>2</v>
      </c>
      <c r="D5309">
        <v>4</v>
      </c>
      <c r="E5309">
        <v>1959</v>
      </c>
      <c r="F5309" s="6">
        <v>3.125E-2</v>
      </c>
      <c r="G5309">
        <v>-11.609</v>
      </c>
      <c r="H5309">
        <v>45.478999999999999</v>
      </c>
      <c r="I5309" t="s">
        <v>126</v>
      </c>
      <c r="J5309" t="s">
        <v>7657</v>
      </c>
      <c r="K5309" t="s">
        <v>105</v>
      </c>
    </row>
    <row r="5310" spans="1:11" x14ac:dyDescent="0.3">
      <c r="A5310" t="s">
        <v>7658</v>
      </c>
      <c r="B5310" t="s">
        <v>168</v>
      </c>
      <c r="C5310">
        <v>29</v>
      </c>
      <c r="D5310">
        <v>12</v>
      </c>
      <c r="E5310">
        <v>1952</v>
      </c>
      <c r="F5310" s="6">
        <v>0.4</v>
      </c>
      <c r="G5310">
        <v>75.403999999999996</v>
      </c>
      <c r="H5310">
        <v>40.603000000000002</v>
      </c>
      <c r="I5310" t="s">
        <v>144</v>
      </c>
      <c r="J5310" t="s">
        <v>7659</v>
      </c>
      <c r="K5310" t="s">
        <v>105</v>
      </c>
    </row>
    <row r="5311" spans="1:11" x14ac:dyDescent="0.3">
      <c r="A5311" t="s">
        <v>7660</v>
      </c>
      <c r="B5311" t="s">
        <v>168</v>
      </c>
      <c r="C5311">
        <v>30</v>
      </c>
      <c r="D5311">
        <v>5</v>
      </c>
      <c r="E5311">
        <v>1907</v>
      </c>
      <c r="F5311" s="6">
        <v>0.54166666666666663</v>
      </c>
      <c r="G5311">
        <v>-3.71</v>
      </c>
      <c r="H5311">
        <v>45.198999999999998</v>
      </c>
      <c r="I5311" t="s">
        <v>150</v>
      </c>
      <c r="J5311" t="s">
        <v>7661</v>
      </c>
      <c r="K5311" t="s">
        <v>105</v>
      </c>
    </row>
    <row r="5312" spans="1:11" x14ac:dyDescent="0.3">
      <c r="A5312" t="s">
        <v>7662</v>
      </c>
      <c r="B5312" t="s">
        <v>168</v>
      </c>
      <c r="C5312">
        <v>19</v>
      </c>
      <c r="D5312">
        <v>6</v>
      </c>
      <c r="E5312">
        <v>1930</v>
      </c>
      <c r="F5312" s="6">
        <v>0.47361111111111109</v>
      </c>
      <c r="G5312">
        <v>89.385000000000005</v>
      </c>
      <c r="H5312">
        <v>43.073999999999998</v>
      </c>
      <c r="I5312" t="s">
        <v>144</v>
      </c>
      <c r="J5312" t="s">
        <v>2581</v>
      </c>
      <c r="K5312" t="s">
        <v>105</v>
      </c>
    </row>
    <row r="5313" spans="1:11" x14ac:dyDescent="0.3">
      <c r="A5313" t="s">
        <v>7663</v>
      </c>
      <c r="B5313" t="s">
        <v>53</v>
      </c>
      <c r="C5313">
        <v>5</v>
      </c>
      <c r="D5313">
        <v>12</v>
      </c>
      <c r="E5313">
        <v>1928</v>
      </c>
      <c r="F5313" s="6">
        <v>0.83333333333333337</v>
      </c>
      <c r="G5313">
        <v>87.632000000000005</v>
      </c>
      <c r="H5313">
        <v>41.883000000000003</v>
      </c>
      <c r="I5313" t="s">
        <v>104</v>
      </c>
      <c r="J5313" t="s">
        <v>226</v>
      </c>
      <c r="K5313" t="s">
        <v>105</v>
      </c>
    </row>
    <row r="5314" spans="1:11" x14ac:dyDescent="0.3">
      <c r="A5314" t="s">
        <v>7664</v>
      </c>
      <c r="B5314" t="s">
        <v>53</v>
      </c>
      <c r="C5314">
        <v>29</v>
      </c>
      <c r="D5314">
        <v>9</v>
      </c>
      <c r="E5314">
        <v>1907</v>
      </c>
      <c r="F5314" s="6">
        <v>0.1875</v>
      </c>
      <c r="G5314">
        <v>76.347999999999999</v>
      </c>
      <c r="H5314">
        <v>42.055999999999997</v>
      </c>
      <c r="I5314" t="s">
        <v>144</v>
      </c>
      <c r="J5314" t="s">
        <v>7665</v>
      </c>
      <c r="K5314" t="s">
        <v>105</v>
      </c>
    </row>
    <row r="5315" spans="1:11" x14ac:dyDescent="0.3">
      <c r="A5315" t="s">
        <v>7666</v>
      </c>
      <c r="B5315" t="s">
        <v>53</v>
      </c>
      <c r="C5315">
        <v>14</v>
      </c>
      <c r="D5315">
        <v>3</v>
      </c>
      <c r="E5315">
        <v>1934</v>
      </c>
      <c r="F5315" s="6">
        <v>0.10625</v>
      </c>
      <c r="G5315">
        <v>87.632000000000005</v>
      </c>
      <c r="H5315">
        <v>41.883000000000003</v>
      </c>
      <c r="I5315" t="s">
        <v>104</v>
      </c>
      <c r="J5315" t="s">
        <v>226</v>
      </c>
      <c r="K5315" t="s">
        <v>105</v>
      </c>
    </row>
    <row r="5316" spans="1:11" x14ac:dyDescent="0.3">
      <c r="A5316" t="s">
        <v>7667</v>
      </c>
      <c r="B5316" t="s">
        <v>53</v>
      </c>
      <c r="C5316">
        <v>18</v>
      </c>
      <c r="D5316">
        <v>12</v>
      </c>
      <c r="E5316">
        <v>1928</v>
      </c>
      <c r="F5316" s="6">
        <v>0.92013888888888884</v>
      </c>
      <c r="G5316">
        <v>82.209000000000003</v>
      </c>
      <c r="H5316">
        <v>39.713000000000001</v>
      </c>
      <c r="I5316" t="s">
        <v>144</v>
      </c>
      <c r="J5316" t="s">
        <v>7668</v>
      </c>
      <c r="K5316" t="s">
        <v>105</v>
      </c>
    </row>
    <row r="5317" spans="1:11" x14ac:dyDescent="0.3">
      <c r="A5317" t="s">
        <v>7669</v>
      </c>
      <c r="B5317" t="s">
        <v>53</v>
      </c>
      <c r="C5317">
        <v>11</v>
      </c>
      <c r="D5317">
        <v>7</v>
      </c>
      <c r="E5317">
        <v>1924</v>
      </c>
      <c r="F5317" s="6">
        <v>0.44791666666666669</v>
      </c>
      <c r="G5317">
        <v>-110.158</v>
      </c>
      <c r="H5317">
        <v>34.904000000000003</v>
      </c>
      <c r="I5317" t="s">
        <v>171</v>
      </c>
      <c r="J5317" t="s">
        <v>7670</v>
      </c>
      <c r="K5317" t="s">
        <v>105</v>
      </c>
    </row>
    <row r="5318" spans="1:11" x14ac:dyDescent="0.3">
      <c r="A5318" t="s">
        <v>7671</v>
      </c>
      <c r="B5318" t="s">
        <v>53</v>
      </c>
      <c r="C5318">
        <v>21</v>
      </c>
      <c r="D5318">
        <v>7</v>
      </c>
      <c r="E5318">
        <v>1931</v>
      </c>
      <c r="F5318" s="6">
        <v>0.64930555555555558</v>
      </c>
      <c r="G5318">
        <v>-111.93899999999999</v>
      </c>
      <c r="H5318">
        <v>40.610999999999997</v>
      </c>
      <c r="I5318" t="s">
        <v>171</v>
      </c>
      <c r="J5318" t="s">
        <v>5358</v>
      </c>
      <c r="K5318" t="s">
        <v>105</v>
      </c>
    </row>
    <row r="5319" spans="1:11" x14ac:dyDescent="0.3">
      <c r="A5319" t="s">
        <v>7672</v>
      </c>
      <c r="B5319" t="s">
        <v>53</v>
      </c>
      <c r="C5319">
        <v>30</v>
      </c>
      <c r="D5319">
        <v>1</v>
      </c>
      <c r="E5319">
        <v>1930</v>
      </c>
      <c r="F5319" s="6">
        <v>0.32291666666666669</v>
      </c>
      <c r="G5319">
        <v>-117.294</v>
      </c>
      <c r="H5319">
        <v>34.107999999999997</v>
      </c>
      <c r="I5319" t="s">
        <v>137</v>
      </c>
      <c r="J5319" t="s">
        <v>3966</v>
      </c>
      <c r="K5319" t="s">
        <v>105</v>
      </c>
    </row>
    <row r="5320" spans="1:11" x14ac:dyDescent="0.3">
      <c r="A5320" t="s">
        <v>7673</v>
      </c>
      <c r="B5320" t="s">
        <v>53</v>
      </c>
      <c r="C5320">
        <v>6</v>
      </c>
      <c r="D5320">
        <v>10</v>
      </c>
      <c r="E5320">
        <v>1927</v>
      </c>
      <c r="F5320" s="6">
        <v>0.82291666666666663</v>
      </c>
      <c r="G5320">
        <v>88.634</v>
      </c>
      <c r="H5320">
        <v>37.689</v>
      </c>
      <c r="I5320" t="s">
        <v>104</v>
      </c>
      <c r="J5320" t="s">
        <v>7674</v>
      </c>
      <c r="K5320" t="s">
        <v>105</v>
      </c>
    </row>
    <row r="5321" spans="1:11" x14ac:dyDescent="0.3">
      <c r="A5321" t="s">
        <v>7675</v>
      </c>
      <c r="B5321" t="s">
        <v>53</v>
      </c>
      <c r="C5321">
        <v>23</v>
      </c>
      <c r="D5321">
        <v>8</v>
      </c>
      <c r="E5321">
        <v>1912</v>
      </c>
      <c r="F5321" s="6">
        <v>0.29166666666666669</v>
      </c>
      <c r="G5321">
        <v>79.995000000000005</v>
      </c>
      <c r="H5321">
        <v>40.442</v>
      </c>
      <c r="I5321" t="s">
        <v>144</v>
      </c>
      <c r="J5321" t="s">
        <v>5423</v>
      </c>
      <c r="K5321" t="s">
        <v>105</v>
      </c>
    </row>
    <row r="5322" spans="1:11" x14ac:dyDescent="0.3">
      <c r="A5322" t="s">
        <v>7676</v>
      </c>
      <c r="B5322" t="s">
        <v>53</v>
      </c>
      <c r="C5322">
        <v>21</v>
      </c>
      <c r="D5322">
        <v>7</v>
      </c>
      <c r="E5322">
        <v>1930</v>
      </c>
      <c r="F5322" s="6">
        <v>0.34930555555555554</v>
      </c>
      <c r="G5322">
        <v>-117.164</v>
      </c>
      <c r="H5322">
        <v>32.716000000000001</v>
      </c>
      <c r="I5322" t="s">
        <v>137</v>
      </c>
      <c r="J5322" t="s">
        <v>1080</v>
      </c>
      <c r="K5322" t="s">
        <v>105</v>
      </c>
    </row>
    <row r="5323" spans="1:11" x14ac:dyDescent="0.3">
      <c r="A5323" t="s">
        <v>7677</v>
      </c>
      <c r="B5323" t="s">
        <v>53</v>
      </c>
      <c r="C5323">
        <v>18</v>
      </c>
      <c r="D5323">
        <v>11</v>
      </c>
      <c r="E5323">
        <v>1925</v>
      </c>
      <c r="F5323" s="6">
        <v>0.80208333333333337</v>
      </c>
      <c r="G5323">
        <v>97.611999999999995</v>
      </c>
      <c r="H5323">
        <v>38.841000000000001</v>
      </c>
      <c r="I5323" t="s">
        <v>104</v>
      </c>
      <c r="J5323" t="s">
        <v>7678</v>
      </c>
      <c r="K5323" t="s">
        <v>105</v>
      </c>
    </row>
    <row r="5324" spans="1:11" x14ac:dyDescent="0.3">
      <c r="A5324" t="s">
        <v>7679</v>
      </c>
      <c r="B5324" t="s">
        <v>53</v>
      </c>
      <c r="C5324">
        <v>2</v>
      </c>
      <c r="D5324">
        <v>6</v>
      </c>
      <c r="E5324">
        <v>1938</v>
      </c>
      <c r="F5324" s="6">
        <v>0.77083333333333337</v>
      </c>
      <c r="G5324">
        <v>81.355999999999995</v>
      </c>
      <c r="H5324">
        <v>41.155000000000001</v>
      </c>
      <c r="I5324" t="s">
        <v>106</v>
      </c>
      <c r="J5324" t="s">
        <v>7680</v>
      </c>
      <c r="K5324" t="s">
        <v>105</v>
      </c>
    </row>
    <row r="5325" spans="1:11" x14ac:dyDescent="0.3">
      <c r="A5325" t="s">
        <v>7681</v>
      </c>
      <c r="B5325" t="s">
        <v>53</v>
      </c>
      <c r="C5325">
        <v>9</v>
      </c>
      <c r="D5325">
        <v>9</v>
      </c>
      <c r="E5325">
        <v>1932</v>
      </c>
      <c r="F5325" s="6">
        <v>0.2326388888888889</v>
      </c>
      <c r="G5325">
        <v>96.796000000000006</v>
      </c>
      <c r="H5325">
        <v>32.777999999999999</v>
      </c>
      <c r="I5325" t="s">
        <v>144</v>
      </c>
      <c r="J5325" t="s">
        <v>142</v>
      </c>
      <c r="K5325" t="s">
        <v>105</v>
      </c>
    </row>
    <row r="5326" spans="1:11" x14ac:dyDescent="0.3">
      <c r="A5326" t="s">
        <v>7682</v>
      </c>
      <c r="B5326" t="s">
        <v>53</v>
      </c>
      <c r="C5326">
        <v>22</v>
      </c>
      <c r="D5326">
        <v>12</v>
      </c>
      <c r="E5326">
        <v>1917</v>
      </c>
      <c r="F5326" s="6">
        <v>8.3333333333333329E-2</v>
      </c>
      <c r="G5326">
        <v>89.054000000000002</v>
      </c>
      <c r="H5326">
        <v>37.972000000000001</v>
      </c>
      <c r="I5326" t="s">
        <v>104</v>
      </c>
      <c r="J5326" t="s">
        <v>7683</v>
      </c>
      <c r="K5326" t="s">
        <v>105</v>
      </c>
    </row>
    <row r="5327" spans="1:11" x14ac:dyDescent="0.3">
      <c r="A5327" t="s">
        <v>7684</v>
      </c>
      <c r="B5327" t="s">
        <v>53</v>
      </c>
      <c r="C5327">
        <v>4</v>
      </c>
      <c r="D5327">
        <v>4</v>
      </c>
      <c r="E5327">
        <v>1923</v>
      </c>
      <c r="F5327" s="6">
        <v>0.99652777777777779</v>
      </c>
      <c r="G5327">
        <v>81.691000000000003</v>
      </c>
      <c r="H5327">
        <v>41.505000000000003</v>
      </c>
      <c r="I5327" t="s">
        <v>144</v>
      </c>
      <c r="J5327" t="s">
        <v>389</v>
      </c>
      <c r="K5327" t="s">
        <v>105</v>
      </c>
    </row>
    <row r="5328" spans="1:11" x14ac:dyDescent="0.3">
      <c r="A5328" t="s">
        <v>7685</v>
      </c>
      <c r="B5328" t="s">
        <v>53</v>
      </c>
      <c r="C5328">
        <v>19</v>
      </c>
      <c r="D5328">
        <v>8</v>
      </c>
      <c r="E5328">
        <v>1921</v>
      </c>
      <c r="F5328" s="6">
        <v>6.5972222222222224E-2</v>
      </c>
      <c r="G5328">
        <v>106.492</v>
      </c>
      <c r="H5328">
        <v>31.76</v>
      </c>
      <c r="I5328" t="s">
        <v>171</v>
      </c>
      <c r="J5328" t="s">
        <v>4327</v>
      </c>
      <c r="K5328" t="s">
        <v>105</v>
      </c>
    </row>
    <row r="5329" spans="1:11" x14ac:dyDescent="0.3">
      <c r="A5329" t="s">
        <v>7686</v>
      </c>
      <c r="B5329" t="s">
        <v>53</v>
      </c>
      <c r="C5329">
        <v>25</v>
      </c>
      <c r="D5329">
        <v>8</v>
      </c>
      <c r="E5329">
        <v>1949</v>
      </c>
      <c r="F5329" s="6">
        <v>0.42708333333333331</v>
      </c>
      <c r="G5329">
        <v>-34.988999999999997</v>
      </c>
      <c r="H5329">
        <v>32.817</v>
      </c>
      <c r="I5329" t="s">
        <v>1748</v>
      </c>
      <c r="J5329" t="s">
        <v>7687</v>
      </c>
      <c r="K5329" t="s">
        <v>105</v>
      </c>
    </row>
    <row r="5330" spans="1:11" x14ac:dyDescent="0.3">
      <c r="A5330" t="s">
        <v>7688</v>
      </c>
      <c r="B5330" t="s">
        <v>53</v>
      </c>
      <c r="C5330">
        <v>2</v>
      </c>
      <c r="D5330">
        <v>3</v>
      </c>
      <c r="E5330">
        <v>1935</v>
      </c>
      <c r="F5330" s="6">
        <v>0.51736111111111116</v>
      </c>
      <c r="G5330">
        <v>95.555999999999997</v>
      </c>
      <c r="H5330">
        <v>33.661000000000001</v>
      </c>
      <c r="I5330" t="s">
        <v>104</v>
      </c>
      <c r="J5330" t="s">
        <v>7689</v>
      </c>
      <c r="K5330" t="s">
        <v>105</v>
      </c>
    </row>
    <row r="5331" spans="1:11" x14ac:dyDescent="0.3">
      <c r="A5331" t="s">
        <v>7690</v>
      </c>
      <c r="B5331" t="s">
        <v>53</v>
      </c>
      <c r="C5331">
        <v>19</v>
      </c>
      <c r="D5331">
        <v>3</v>
      </c>
      <c r="E5331">
        <v>1929</v>
      </c>
      <c r="F5331" s="6">
        <v>8.3333333333333329E-2</v>
      </c>
      <c r="G5331">
        <v>83.536000000000001</v>
      </c>
      <c r="H5331">
        <v>41.655000000000001</v>
      </c>
      <c r="I5331" t="s">
        <v>144</v>
      </c>
      <c r="J5331" t="s">
        <v>2019</v>
      </c>
      <c r="K5331" t="s">
        <v>105</v>
      </c>
    </row>
    <row r="5332" spans="1:11" x14ac:dyDescent="0.3">
      <c r="A5332" t="s">
        <v>7691</v>
      </c>
      <c r="B5332" t="s">
        <v>53</v>
      </c>
      <c r="C5332">
        <v>11</v>
      </c>
      <c r="D5332">
        <v>6</v>
      </c>
      <c r="E5332">
        <v>1933</v>
      </c>
      <c r="F5332" s="6">
        <v>0.15972222222222221</v>
      </c>
      <c r="G5332">
        <v>87.909000000000006</v>
      </c>
      <c r="H5332">
        <v>43.040999999999997</v>
      </c>
      <c r="I5332" t="s">
        <v>144</v>
      </c>
      <c r="J5332" t="s">
        <v>184</v>
      </c>
      <c r="K5332" t="s">
        <v>105</v>
      </c>
    </row>
    <row r="5333" spans="1:11" x14ac:dyDescent="0.3">
      <c r="A5333" t="s">
        <v>7692</v>
      </c>
      <c r="B5333" t="s">
        <v>53</v>
      </c>
      <c r="C5333">
        <v>16</v>
      </c>
      <c r="D5333">
        <v>8</v>
      </c>
      <c r="E5333">
        <v>1922</v>
      </c>
      <c r="F5333" s="6">
        <v>7.2916666666666671E-2</v>
      </c>
      <c r="G5333">
        <v>81.516000000000005</v>
      </c>
      <c r="H5333">
        <v>41.085000000000001</v>
      </c>
      <c r="I5333" t="s">
        <v>106</v>
      </c>
      <c r="J5333" t="s">
        <v>1880</v>
      </c>
      <c r="K5333" t="s">
        <v>105</v>
      </c>
    </row>
    <row r="5334" spans="1:11" x14ac:dyDescent="0.3">
      <c r="A5334" t="s">
        <v>7693</v>
      </c>
      <c r="B5334" t="s">
        <v>168</v>
      </c>
      <c r="C5334">
        <v>3</v>
      </c>
      <c r="D5334">
        <v>8</v>
      </c>
      <c r="E5334">
        <v>1988</v>
      </c>
      <c r="F5334" s="6">
        <v>0.38124999999999998</v>
      </c>
      <c r="G5334">
        <v>71.212000000000003</v>
      </c>
      <c r="H5334">
        <v>42.338000000000001</v>
      </c>
      <c r="I5334" t="s">
        <v>106</v>
      </c>
      <c r="J5334" t="s">
        <v>1208</v>
      </c>
      <c r="K5334" t="s">
        <v>105</v>
      </c>
    </row>
    <row r="5335" spans="1:11" x14ac:dyDescent="0.3">
      <c r="A5335" t="s">
        <v>7694</v>
      </c>
      <c r="B5335" t="s">
        <v>168</v>
      </c>
      <c r="C5335">
        <v>22</v>
      </c>
      <c r="D5335">
        <v>12</v>
      </c>
      <c r="E5335">
        <v>1998</v>
      </c>
      <c r="F5335" s="6">
        <v>0.42569444444444443</v>
      </c>
      <c r="G5335">
        <v>71.058999999999997</v>
      </c>
      <c r="H5335">
        <v>42.359000000000002</v>
      </c>
      <c r="I5335" t="s">
        <v>144</v>
      </c>
      <c r="J5335" t="s">
        <v>176</v>
      </c>
      <c r="K5335" t="s">
        <v>105</v>
      </c>
    </row>
    <row r="5336" spans="1:11" x14ac:dyDescent="0.3">
      <c r="A5336" t="s">
        <v>7695</v>
      </c>
      <c r="B5336" t="s">
        <v>168</v>
      </c>
      <c r="C5336">
        <v>9</v>
      </c>
      <c r="D5336">
        <v>7</v>
      </c>
      <c r="E5336">
        <v>1969</v>
      </c>
      <c r="F5336" s="6">
        <v>0.68055555555555558</v>
      </c>
      <c r="G5336">
        <v>73.552999999999997</v>
      </c>
      <c r="H5336">
        <v>45.509</v>
      </c>
      <c r="I5336" t="s">
        <v>106</v>
      </c>
      <c r="J5336" t="s">
        <v>2609</v>
      </c>
      <c r="K5336" t="s">
        <v>105</v>
      </c>
    </row>
    <row r="5337" spans="1:11" x14ac:dyDescent="0.3">
      <c r="A5337" t="s">
        <v>7696</v>
      </c>
      <c r="B5337" t="s">
        <v>168</v>
      </c>
      <c r="C5337">
        <v>24</v>
      </c>
      <c r="D5337">
        <v>1</v>
      </c>
      <c r="E5337">
        <v>1923</v>
      </c>
      <c r="F5337" s="6">
        <v>0.84027777777777779</v>
      </c>
      <c r="G5337">
        <v>2.76</v>
      </c>
      <c r="H5337">
        <v>47.655000000000001</v>
      </c>
      <c r="I5337" t="s">
        <v>108</v>
      </c>
      <c r="J5337" t="s">
        <v>496</v>
      </c>
      <c r="K5337" t="s">
        <v>105</v>
      </c>
    </row>
    <row r="5338" spans="1:11" x14ac:dyDescent="0.3">
      <c r="A5338" t="s">
        <v>7697</v>
      </c>
      <c r="B5338" t="s">
        <v>168</v>
      </c>
      <c r="C5338">
        <v>15</v>
      </c>
      <c r="D5338">
        <v>8</v>
      </c>
      <c r="E5338">
        <v>1937</v>
      </c>
      <c r="F5338" s="6">
        <v>0.33333333333333331</v>
      </c>
      <c r="G5338">
        <v>-2.2429999999999999</v>
      </c>
      <c r="H5338">
        <v>48.834000000000003</v>
      </c>
      <c r="I5338" t="s">
        <v>126</v>
      </c>
      <c r="J5338" t="s">
        <v>459</v>
      </c>
      <c r="K5338" t="s">
        <v>105</v>
      </c>
    </row>
    <row r="5339" spans="1:11" x14ac:dyDescent="0.3">
      <c r="A5339" t="s">
        <v>7698</v>
      </c>
      <c r="B5339" t="s">
        <v>168</v>
      </c>
      <c r="C5339">
        <v>27</v>
      </c>
      <c r="D5339">
        <v>6</v>
      </c>
      <c r="E5339">
        <v>1936</v>
      </c>
      <c r="F5339" s="6">
        <v>0.70138888888888884</v>
      </c>
      <c r="G5339">
        <v>0.57499999999999996</v>
      </c>
      <c r="H5339">
        <v>44.835000000000001</v>
      </c>
      <c r="I5339" t="s">
        <v>126</v>
      </c>
      <c r="J5339" t="s">
        <v>260</v>
      </c>
      <c r="K5339" t="s">
        <v>105</v>
      </c>
    </row>
    <row r="5340" spans="1:11" x14ac:dyDescent="0.3">
      <c r="A5340" t="s">
        <v>7699</v>
      </c>
      <c r="B5340" t="s">
        <v>168</v>
      </c>
      <c r="C5340">
        <v>16</v>
      </c>
      <c r="D5340">
        <v>11</v>
      </c>
      <c r="E5340">
        <v>1966</v>
      </c>
      <c r="F5340" s="6">
        <v>0.94097222222222221</v>
      </c>
      <c r="G5340">
        <v>-4.3559999999999999</v>
      </c>
      <c r="H5340">
        <v>50.845999999999997</v>
      </c>
      <c r="I5340" t="s">
        <v>126</v>
      </c>
      <c r="J5340" t="s">
        <v>305</v>
      </c>
      <c r="K5340" t="s">
        <v>105</v>
      </c>
    </row>
    <row r="5341" spans="1:11" x14ac:dyDescent="0.3">
      <c r="A5341" t="s">
        <v>7700</v>
      </c>
      <c r="B5341" t="s">
        <v>168</v>
      </c>
      <c r="C5341">
        <v>19</v>
      </c>
      <c r="D5341">
        <v>3</v>
      </c>
      <c r="E5341">
        <v>1916</v>
      </c>
      <c r="F5341" s="6">
        <v>0.10416666666666667</v>
      </c>
      <c r="G5341">
        <v>-1.419</v>
      </c>
      <c r="H5341">
        <v>49.247</v>
      </c>
      <c r="I5341" t="s">
        <v>108</v>
      </c>
      <c r="J5341" t="s">
        <v>7701</v>
      </c>
      <c r="K5341" t="s">
        <v>105</v>
      </c>
    </row>
    <row r="5342" spans="1:11" x14ac:dyDescent="0.3">
      <c r="A5342" t="s">
        <v>7702</v>
      </c>
      <c r="B5342" t="s">
        <v>168</v>
      </c>
      <c r="C5342">
        <v>13</v>
      </c>
      <c r="D5342">
        <v>12</v>
      </c>
      <c r="E5342">
        <v>1927</v>
      </c>
      <c r="F5342" s="6">
        <v>0.25694444444444442</v>
      </c>
      <c r="G5342">
        <v>-2.351</v>
      </c>
      <c r="H5342">
        <v>48.856999999999999</v>
      </c>
      <c r="I5342" t="s">
        <v>108</v>
      </c>
      <c r="J5342" t="s">
        <v>155</v>
      </c>
      <c r="K5342" t="s">
        <v>105</v>
      </c>
    </row>
    <row r="5343" spans="1:11" x14ac:dyDescent="0.3">
      <c r="A5343" t="s">
        <v>7703</v>
      </c>
      <c r="B5343" t="s">
        <v>168</v>
      </c>
      <c r="C5343">
        <v>26</v>
      </c>
      <c r="D5343">
        <v>5</v>
      </c>
      <c r="E5343">
        <v>1962</v>
      </c>
      <c r="F5343" s="6">
        <v>0.87361111111111112</v>
      </c>
      <c r="G5343">
        <v>73.950999999999993</v>
      </c>
      <c r="H5343">
        <v>40.881</v>
      </c>
      <c r="I5343" t="s">
        <v>106</v>
      </c>
      <c r="J5343" t="s">
        <v>5613</v>
      </c>
      <c r="K5343" t="s">
        <v>105</v>
      </c>
    </row>
    <row r="5344" spans="1:11" x14ac:dyDescent="0.3">
      <c r="A5344" t="s">
        <v>7704</v>
      </c>
      <c r="B5344" t="s">
        <v>53</v>
      </c>
      <c r="C5344">
        <v>14</v>
      </c>
      <c r="D5344">
        <v>3</v>
      </c>
      <c r="E5344">
        <v>1935</v>
      </c>
      <c r="F5344" s="6">
        <v>0.84027777777777779</v>
      </c>
      <c r="G5344">
        <v>-12.494</v>
      </c>
      <c r="H5344">
        <v>41.890999999999998</v>
      </c>
      <c r="I5344" t="s">
        <v>126</v>
      </c>
      <c r="J5344" t="s">
        <v>297</v>
      </c>
      <c r="K5344" t="s">
        <v>105</v>
      </c>
    </row>
    <row r="5345" spans="1:11" x14ac:dyDescent="0.3">
      <c r="A5345" t="s">
        <v>7705</v>
      </c>
      <c r="B5345" t="s">
        <v>53</v>
      </c>
      <c r="C5345">
        <v>15</v>
      </c>
      <c r="D5345">
        <v>9</v>
      </c>
      <c r="E5345">
        <v>1963</v>
      </c>
      <c r="F5345" s="6">
        <v>0.50694444444444442</v>
      </c>
      <c r="G5345">
        <v>-15.087999999999999</v>
      </c>
      <c r="H5345">
        <v>37.502000000000002</v>
      </c>
      <c r="I5345" t="s">
        <v>126</v>
      </c>
      <c r="J5345" t="s">
        <v>2408</v>
      </c>
      <c r="K5345" t="s">
        <v>105</v>
      </c>
    </row>
    <row r="5346" spans="1:11" x14ac:dyDescent="0.3">
      <c r="A5346" t="s">
        <v>7706</v>
      </c>
      <c r="B5346" t="s">
        <v>53</v>
      </c>
      <c r="C5346">
        <v>1</v>
      </c>
      <c r="D5346">
        <v>9</v>
      </c>
      <c r="E5346">
        <v>1943</v>
      </c>
      <c r="F5346" s="6">
        <v>0.86111111111111116</v>
      </c>
      <c r="G5346">
        <v>74.201999999999998</v>
      </c>
      <c r="H5346">
        <v>40.802999999999997</v>
      </c>
      <c r="I5346" t="s">
        <v>106</v>
      </c>
      <c r="J5346" t="s">
        <v>3120</v>
      </c>
      <c r="K5346" t="s">
        <v>105</v>
      </c>
    </row>
    <row r="5347" spans="1:11" x14ac:dyDescent="0.3">
      <c r="A5347" t="s">
        <v>7707</v>
      </c>
      <c r="B5347" t="s">
        <v>53</v>
      </c>
      <c r="C5347">
        <v>8</v>
      </c>
      <c r="D5347">
        <v>10</v>
      </c>
      <c r="E5347">
        <v>1946</v>
      </c>
      <c r="F5347" s="6">
        <v>2.7777777777777776E-2</v>
      </c>
      <c r="G5347">
        <v>87.632000000000005</v>
      </c>
      <c r="H5347">
        <v>41.883000000000003</v>
      </c>
      <c r="I5347" t="s">
        <v>104</v>
      </c>
      <c r="J5347" t="s">
        <v>226</v>
      </c>
      <c r="K5347" t="s">
        <v>105</v>
      </c>
    </row>
    <row r="5348" spans="1:11" x14ac:dyDescent="0.3">
      <c r="A5348" t="s">
        <v>7708</v>
      </c>
      <c r="B5348" t="s">
        <v>53</v>
      </c>
      <c r="C5348">
        <v>30</v>
      </c>
      <c r="D5348">
        <v>12</v>
      </c>
      <c r="E5348">
        <v>1935</v>
      </c>
      <c r="F5348" s="6">
        <v>0.6875</v>
      </c>
      <c r="G5348">
        <v>0.12</v>
      </c>
      <c r="H5348">
        <v>51.5</v>
      </c>
      <c r="I5348" t="s">
        <v>108</v>
      </c>
      <c r="J5348" t="s">
        <v>2379</v>
      </c>
      <c r="K5348" t="s">
        <v>105</v>
      </c>
    </row>
    <row r="5349" spans="1:11" x14ac:dyDescent="0.3">
      <c r="A5349" t="s">
        <v>7709</v>
      </c>
      <c r="B5349" t="s">
        <v>53</v>
      </c>
      <c r="C5349">
        <v>17</v>
      </c>
      <c r="D5349">
        <v>1</v>
      </c>
      <c r="E5349">
        <v>1943</v>
      </c>
      <c r="F5349" s="6">
        <v>0.71319444444444446</v>
      </c>
      <c r="G5349">
        <v>78.697000000000003</v>
      </c>
      <c r="H5349">
        <v>43.168999999999997</v>
      </c>
      <c r="I5349" t="s">
        <v>106</v>
      </c>
      <c r="J5349" t="s">
        <v>7710</v>
      </c>
      <c r="K5349" t="s">
        <v>105</v>
      </c>
    </row>
    <row r="5350" spans="1:11" x14ac:dyDescent="0.3">
      <c r="A5350" t="s">
        <v>7711</v>
      </c>
      <c r="B5350" t="s">
        <v>53</v>
      </c>
      <c r="C5350">
        <v>24</v>
      </c>
      <c r="D5350">
        <v>12</v>
      </c>
      <c r="E5350">
        <v>1927</v>
      </c>
      <c r="F5350" s="6">
        <v>0.99861111111111112</v>
      </c>
      <c r="G5350">
        <v>79.382000000000005</v>
      </c>
      <c r="H5350">
        <v>43.652000000000001</v>
      </c>
      <c r="I5350" t="s">
        <v>144</v>
      </c>
      <c r="J5350" t="s">
        <v>4482</v>
      </c>
      <c r="K5350" t="s">
        <v>105</v>
      </c>
    </row>
    <row r="5351" spans="1:11" x14ac:dyDescent="0.3">
      <c r="A5351" t="s">
        <v>7712</v>
      </c>
      <c r="B5351" t="s">
        <v>53</v>
      </c>
      <c r="C5351">
        <v>1</v>
      </c>
      <c r="D5351">
        <v>4</v>
      </c>
      <c r="E5351">
        <v>1822</v>
      </c>
      <c r="F5351" s="6">
        <v>0.125</v>
      </c>
      <c r="G5351">
        <v>-13.411</v>
      </c>
      <c r="H5351">
        <v>52.523000000000003</v>
      </c>
      <c r="I5351" t="s">
        <v>208</v>
      </c>
      <c r="J5351" t="s">
        <v>209</v>
      </c>
      <c r="K5351" t="s">
        <v>105</v>
      </c>
    </row>
    <row r="5352" spans="1:11" x14ac:dyDescent="0.3">
      <c r="A5352" t="s">
        <v>7713</v>
      </c>
      <c r="B5352" t="s">
        <v>53</v>
      </c>
      <c r="C5352">
        <v>17</v>
      </c>
      <c r="D5352">
        <v>10</v>
      </c>
      <c r="E5352">
        <v>1813</v>
      </c>
      <c r="F5352" s="6">
        <v>0.22916666666666666</v>
      </c>
      <c r="G5352">
        <v>-8.5</v>
      </c>
      <c r="H5352">
        <v>49.835999999999999</v>
      </c>
      <c r="I5352" t="s">
        <v>208</v>
      </c>
      <c r="J5352" t="s">
        <v>7714</v>
      </c>
      <c r="K5352" t="s">
        <v>105</v>
      </c>
    </row>
    <row r="5353" spans="1:11" x14ac:dyDescent="0.3">
      <c r="A5353" t="s">
        <v>7715</v>
      </c>
      <c r="B5353" t="s">
        <v>53</v>
      </c>
      <c r="C5353">
        <v>7</v>
      </c>
      <c r="D5353">
        <v>1</v>
      </c>
      <c r="E5353">
        <v>1742</v>
      </c>
      <c r="F5353" s="6">
        <v>0.70833333333333337</v>
      </c>
      <c r="G5353">
        <v>-8.7490000000000006</v>
      </c>
      <c r="H5353">
        <v>49.826000000000001</v>
      </c>
      <c r="I5353" t="s">
        <v>208</v>
      </c>
      <c r="J5353" t="s">
        <v>7716</v>
      </c>
      <c r="K5353" t="s">
        <v>105</v>
      </c>
    </row>
    <row r="5354" spans="1:11" x14ac:dyDescent="0.3">
      <c r="A5354" t="s">
        <v>7717</v>
      </c>
      <c r="B5354" t="s">
        <v>53</v>
      </c>
      <c r="C5354">
        <v>9</v>
      </c>
      <c r="D5354">
        <v>11</v>
      </c>
      <c r="E5354">
        <v>1968</v>
      </c>
      <c r="F5354" s="6">
        <v>0.73611111111111116</v>
      </c>
      <c r="G5354">
        <v>-11.657</v>
      </c>
      <c r="H5354">
        <v>46.716000000000001</v>
      </c>
      <c r="I5354" t="s">
        <v>126</v>
      </c>
      <c r="J5354" t="s">
        <v>7718</v>
      </c>
      <c r="K5354" t="s">
        <v>105</v>
      </c>
    </row>
    <row r="5355" spans="1:11" x14ac:dyDescent="0.3">
      <c r="A5355" t="s">
        <v>7719</v>
      </c>
      <c r="B5355" t="s">
        <v>53</v>
      </c>
      <c r="C5355">
        <v>15</v>
      </c>
      <c r="D5355">
        <v>7</v>
      </c>
      <c r="E5355">
        <v>1895</v>
      </c>
      <c r="F5355" s="6">
        <v>0.89583333333333337</v>
      </c>
      <c r="G5355">
        <v>-7.7439999999999998</v>
      </c>
      <c r="H5355">
        <v>48.582999999999998</v>
      </c>
      <c r="I5355" t="s">
        <v>150</v>
      </c>
      <c r="J5355" t="s">
        <v>812</v>
      </c>
      <c r="K5355" t="s">
        <v>105</v>
      </c>
    </row>
    <row r="5356" spans="1:11" x14ac:dyDescent="0.3">
      <c r="A5356" t="s">
        <v>7720</v>
      </c>
      <c r="B5356" t="s">
        <v>53</v>
      </c>
      <c r="C5356">
        <v>7</v>
      </c>
      <c r="D5356">
        <v>5</v>
      </c>
      <c r="E5356">
        <v>1767</v>
      </c>
      <c r="F5356" s="6">
        <v>0.79166666666666663</v>
      </c>
      <c r="G5356">
        <v>-6.8</v>
      </c>
      <c r="H5356">
        <v>47.512</v>
      </c>
      <c r="I5356" t="s">
        <v>150</v>
      </c>
      <c r="J5356" t="s">
        <v>2291</v>
      </c>
      <c r="K5356" t="s">
        <v>105</v>
      </c>
    </row>
    <row r="5357" spans="1:11" x14ac:dyDescent="0.3">
      <c r="A5357" t="s">
        <v>7721</v>
      </c>
      <c r="B5357" t="s">
        <v>53</v>
      </c>
      <c r="C5357">
        <v>25</v>
      </c>
      <c r="D5357">
        <v>11</v>
      </c>
      <c r="E5357">
        <v>1878</v>
      </c>
      <c r="F5357" s="6">
        <v>0.14583333333333334</v>
      </c>
      <c r="G5357">
        <v>-11.64</v>
      </c>
      <c r="H5357">
        <v>52.131999999999998</v>
      </c>
      <c r="I5357" t="s">
        <v>208</v>
      </c>
      <c r="J5357" t="s">
        <v>6243</v>
      </c>
      <c r="K5357" t="s">
        <v>105</v>
      </c>
    </row>
    <row r="5358" spans="1:11" x14ac:dyDescent="0.3">
      <c r="A5358" t="s">
        <v>7722</v>
      </c>
      <c r="B5358" t="s">
        <v>53</v>
      </c>
      <c r="C5358">
        <v>29</v>
      </c>
      <c r="D5358">
        <v>7</v>
      </c>
      <c r="E5358">
        <v>1854</v>
      </c>
      <c r="F5358" s="6">
        <v>0.16666666666666666</v>
      </c>
      <c r="G5358">
        <v>-11.58</v>
      </c>
      <c r="H5358">
        <v>48.139000000000003</v>
      </c>
      <c r="I5358" t="s">
        <v>208</v>
      </c>
      <c r="J5358" t="s">
        <v>1331</v>
      </c>
      <c r="K5358" t="s">
        <v>105</v>
      </c>
    </row>
    <row r="5359" spans="1:11" x14ac:dyDescent="0.3">
      <c r="A5359" t="s">
        <v>7723</v>
      </c>
      <c r="B5359" t="s">
        <v>53</v>
      </c>
      <c r="C5359">
        <v>15</v>
      </c>
      <c r="D5359">
        <v>4</v>
      </c>
      <c r="E5359">
        <v>1877</v>
      </c>
      <c r="F5359" s="6">
        <v>0.35416666666666669</v>
      </c>
      <c r="G5359">
        <v>-13.021000000000001</v>
      </c>
      <c r="H5359">
        <v>51.073</v>
      </c>
      <c r="I5359" t="s">
        <v>208</v>
      </c>
      <c r="J5359" t="s">
        <v>7724</v>
      </c>
      <c r="K5359" t="s">
        <v>105</v>
      </c>
    </row>
    <row r="5360" spans="1:11" x14ac:dyDescent="0.3">
      <c r="A5360" t="s">
        <v>7725</v>
      </c>
      <c r="B5360" t="s">
        <v>53</v>
      </c>
      <c r="C5360">
        <v>7</v>
      </c>
      <c r="D5360">
        <v>10</v>
      </c>
      <c r="E5360">
        <v>1920</v>
      </c>
      <c r="F5360" s="6">
        <v>0.34722222222222221</v>
      </c>
      <c r="G5360">
        <v>-8.1199999999999992</v>
      </c>
      <c r="H5360">
        <v>50.457999999999998</v>
      </c>
      <c r="I5360" t="s">
        <v>126</v>
      </c>
      <c r="J5360" t="s">
        <v>7726</v>
      </c>
      <c r="K5360" t="s">
        <v>105</v>
      </c>
    </row>
    <row r="5361" spans="1:11" x14ac:dyDescent="0.3">
      <c r="A5361" t="s">
        <v>7727</v>
      </c>
      <c r="B5361" t="s">
        <v>53</v>
      </c>
      <c r="C5361">
        <v>4</v>
      </c>
      <c r="D5361">
        <v>12</v>
      </c>
      <c r="E5361">
        <v>1846</v>
      </c>
      <c r="F5361" s="6">
        <v>0.33333333333333331</v>
      </c>
      <c r="G5361">
        <v>-6.0810000000000004</v>
      </c>
      <c r="H5361">
        <v>50.774999999999999</v>
      </c>
      <c r="I5361" t="s">
        <v>208</v>
      </c>
      <c r="J5361" t="s">
        <v>986</v>
      </c>
      <c r="K5361" t="s">
        <v>105</v>
      </c>
    </row>
    <row r="5362" spans="1:11" x14ac:dyDescent="0.3">
      <c r="A5362" t="s">
        <v>7728</v>
      </c>
      <c r="B5362" t="s">
        <v>53</v>
      </c>
      <c r="C5362">
        <v>16</v>
      </c>
      <c r="D5362">
        <v>3</v>
      </c>
      <c r="E5362">
        <v>1789</v>
      </c>
      <c r="F5362" s="6">
        <v>0.125</v>
      </c>
      <c r="G5362">
        <v>-11</v>
      </c>
      <c r="H5362">
        <v>49.6</v>
      </c>
      <c r="I5362" t="s">
        <v>208</v>
      </c>
      <c r="J5362" t="s">
        <v>257</v>
      </c>
      <c r="K5362" t="s">
        <v>105</v>
      </c>
    </row>
    <row r="5363" spans="1:11" x14ac:dyDescent="0.3">
      <c r="A5363" t="s">
        <v>7729</v>
      </c>
      <c r="B5363" t="s">
        <v>53</v>
      </c>
      <c r="C5363">
        <v>21</v>
      </c>
      <c r="D5363">
        <v>2</v>
      </c>
      <c r="E5363">
        <v>1911</v>
      </c>
      <c r="F5363" s="6">
        <v>7.2916666666666671E-2</v>
      </c>
      <c r="G5363">
        <v>-11.58</v>
      </c>
      <c r="H5363">
        <v>48.139000000000003</v>
      </c>
      <c r="I5363" t="s">
        <v>126</v>
      </c>
      <c r="J5363" t="s">
        <v>1331</v>
      </c>
      <c r="K5363" t="s">
        <v>105</v>
      </c>
    </row>
    <row r="5364" spans="1:11" x14ac:dyDescent="0.3">
      <c r="A5364" t="s">
        <v>7730</v>
      </c>
      <c r="B5364" t="s">
        <v>53</v>
      </c>
      <c r="C5364">
        <v>2</v>
      </c>
      <c r="D5364">
        <v>3</v>
      </c>
      <c r="E5364">
        <v>1887</v>
      </c>
      <c r="F5364" s="6">
        <v>0.77083333333333337</v>
      </c>
      <c r="G5364">
        <v>-13.04</v>
      </c>
      <c r="H5364">
        <v>47.8</v>
      </c>
      <c r="I5364" t="s">
        <v>238</v>
      </c>
      <c r="J5364" t="s">
        <v>7162</v>
      </c>
      <c r="K5364" t="s">
        <v>105</v>
      </c>
    </row>
    <row r="5365" spans="1:11" x14ac:dyDescent="0.3">
      <c r="A5365" t="s">
        <v>7731</v>
      </c>
      <c r="B5365" t="s">
        <v>53</v>
      </c>
      <c r="C5365">
        <v>29</v>
      </c>
      <c r="D5365">
        <v>6</v>
      </c>
      <c r="E5365">
        <v>1931</v>
      </c>
      <c r="F5365" s="6">
        <v>0.62708333333333333</v>
      </c>
      <c r="G5365">
        <v>81.516000000000005</v>
      </c>
      <c r="H5365">
        <v>41.085000000000001</v>
      </c>
      <c r="I5365" t="s">
        <v>106</v>
      </c>
      <c r="J5365" t="s">
        <v>1880</v>
      </c>
      <c r="K5365" t="s">
        <v>105</v>
      </c>
    </row>
    <row r="5366" spans="1:11" x14ac:dyDescent="0.3">
      <c r="A5366" t="s">
        <v>7732</v>
      </c>
      <c r="B5366" t="s">
        <v>53</v>
      </c>
      <c r="C5366">
        <v>10</v>
      </c>
      <c r="D5366">
        <v>1</v>
      </c>
      <c r="E5366">
        <v>1947</v>
      </c>
      <c r="F5366" s="6">
        <v>0.65833333333333333</v>
      </c>
      <c r="G5366">
        <v>81.691000000000003</v>
      </c>
      <c r="H5366">
        <v>41.505000000000003</v>
      </c>
      <c r="I5366" t="s">
        <v>144</v>
      </c>
      <c r="J5366" t="s">
        <v>389</v>
      </c>
      <c r="K5366" t="s">
        <v>105</v>
      </c>
    </row>
    <row r="5367" spans="1:11" x14ac:dyDescent="0.3">
      <c r="A5367" t="s">
        <v>7733</v>
      </c>
      <c r="B5367" t="s">
        <v>53</v>
      </c>
      <c r="C5367">
        <v>1</v>
      </c>
      <c r="D5367">
        <v>10</v>
      </c>
      <c r="E5367">
        <v>1939</v>
      </c>
      <c r="F5367" s="6">
        <v>0.96180555555555558</v>
      </c>
      <c r="G5367">
        <v>122.42</v>
      </c>
      <c r="H5367">
        <v>37.78</v>
      </c>
      <c r="I5367" t="s">
        <v>137</v>
      </c>
      <c r="J5367" t="s">
        <v>172</v>
      </c>
      <c r="K5367" t="s">
        <v>105</v>
      </c>
    </row>
    <row r="5368" spans="1:11" x14ac:dyDescent="0.3">
      <c r="A5368" t="s">
        <v>7734</v>
      </c>
      <c r="B5368" t="s">
        <v>53</v>
      </c>
      <c r="C5368">
        <v>12</v>
      </c>
      <c r="D5368">
        <v>7</v>
      </c>
      <c r="E5368">
        <v>1920</v>
      </c>
      <c r="F5368" s="6">
        <v>0.66666666666666663</v>
      </c>
      <c r="G5368">
        <v>95.238</v>
      </c>
      <c r="H5368">
        <v>38.972999999999999</v>
      </c>
      <c r="I5368" t="s">
        <v>144</v>
      </c>
      <c r="J5368" t="s">
        <v>7735</v>
      </c>
      <c r="K5368" t="s">
        <v>105</v>
      </c>
    </row>
    <row r="5369" spans="1:11" x14ac:dyDescent="0.3">
      <c r="A5369" t="s">
        <v>7736</v>
      </c>
      <c r="B5369" t="s">
        <v>53</v>
      </c>
      <c r="C5369">
        <v>12</v>
      </c>
      <c r="D5369">
        <v>3</v>
      </c>
      <c r="E5369">
        <v>1826</v>
      </c>
      <c r="F5369" s="6">
        <v>1.0416666666666666E-2</v>
      </c>
      <c r="G5369">
        <v>75.165999999999997</v>
      </c>
      <c r="H5369">
        <v>39.951000000000001</v>
      </c>
      <c r="I5369" t="s">
        <v>179</v>
      </c>
      <c r="J5369" t="s">
        <v>1606</v>
      </c>
      <c r="K5369" t="s">
        <v>105</v>
      </c>
    </row>
    <row r="5370" spans="1:11" x14ac:dyDescent="0.3">
      <c r="A5370" t="s">
        <v>7737</v>
      </c>
      <c r="B5370" t="s">
        <v>53</v>
      </c>
      <c r="C5370">
        <v>11</v>
      </c>
      <c r="D5370">
        <v>11</v>
      </c>
      <c r="E5370">
        <v>1922</v>
      </c>
      <c r="F5370" s="6">
        <v>0.625</v>
      </c>
      <c r="G5370">
        <v>-4.4710000000000001</v>
      </c>
      <c r="H5370">
        <v>51.923000000000002</v>
      </c>
      <c r="I5370" t="s">
        <v>108</v>
      </c>
      <c r="J5370" t="s">
        <v>832</v>
      </c>
      <c r="K5370" t="s">
        <v>105</v>
      </c>
    </row>
    <row r="5371" spans="1:11" x14ac:dyDescent="0.3">
      <c r="A5371" t="s">
        <v>7738</v>
      </c>
      <c r="B5371" t="s">
        <v>53</v>
      </c>
      <c r="C5371">
        <v>22</v>
      </c>
      <c r="D5371">
        <v>12</v>
      </c>
      <c r="E5371">
        <v>1839</v>
      </c>
      <c r="F5371" s="6">
        <v>9.0277777777777776E-2</v>
      </c>
      <c r="G5371">
        <v>1.7370000000000001</v>
      </c>
      <c r="H5371">
        <v>54.405000000000001</v>
      </c>
      <c r="I5371" t="s">
        <v>834</v>
      </c>
      <c r="J5371" t="s">
        <v>7739</v>
      </c>
      <c r="K5371" t="s">
        <v>105</v>
      </c>
    </row>
    <row r="5372" spans="1:11" x14ac:dyDescent="0.3">
      <c r="A5372" t="s">
        <v>7740</v>
      </c>
      <c r="B5372" t="s">
        <v>53</v>
      </c>
      <c r="C5372">
        <v>22</v>
      </c>
      <c r="D5372">
        <v>12</v>
      </c>
      <c r="E5372">
        <v>1940</v>
      </c>
      <c r="F5372" s="6">
        <v>0.97916666666666663</v>
      </c>
      <c r="G5372">
        <v>74.198999999999998</v>
      </c>
      <c r="H5372">
        <v>40.948</v>
      </c>
      <c r="I5372" t="s">
        <v>144</v>
      </c>
      <c r="J5372" t="s">
        <v>2902</v>
      </c>
      <c r="K5372" t="s">
        <v>105</v>
      </c>
    </row>
    <row r="5373" spans="1:11" x14ac:dyDescent="0.3">
      <c r="A5373" t="s">
        <v>7741</v>
      </c>
      <c r="B5373" t="s">
        <v>53</v>
      </c>
      <c r="C5373">
        <v>25</v>
      </c>
      <c r="D5373">
        <v>8</v>
      </c>
      <c r="E5373">
        <v>1891</v>
      </c>
      <c r="F5373" s="6">
        <v>0.85416666666666663</v>
      </c>
      <c r="G5373">
        <v>2.0950000000000002</v>
      </c>
      <c r="H5373">
        <v>57.146999999999998</v>
      </c>
      <c r="I5373" t="s">
        <v>108</v>
      </c>
      <c r="J5373" t="s">
        <v>135</v>
      </c>
      <c r="K5373" t="s">
        <v>105</v>
      </c>
    </row>
    <row r="5374" spans="1:11" x14ac:dyDescent="0.3">
      <c r="A5374" t="s">
        <v>7742</v>
      </c>
      <c r="B5374" t="s">
        <v>53</v>
      </c>
      <c r="C5374">
        <v>15</v>
      </c>
      <c r="D5374">
        <v>1</v>
      </c>
      <c r="E5374">
        <v>1954</v>
      </c>
      <c r="F5374" s="6">
        <v>0.11666666666666667</v>
      </c>
      <c r="G5374">
        <v>80.650999999999996</v>
      </c>
      <c r="H5374">
        <v>41.097999999999999</v>
      </c>
      <c r="I5374" t="s">
        <v>144</v>
      </c>
      <c r="J5374" t="s">
        <v>3617</v>
      </c>
      <c r="K5374" t="s">
        <v>105</v>
      </c>
    </row>
    <row r="5375" spans="1:11" x14ac:dyDescent="0.3">
      <c r="A5375" t="s">
        <v>7743</v>
      </c>
      <c r="B5375" t="s">
        <v>53</v>
      </c>
      <c r="C5375">
        <v>29</v>
      </c>
      <c r="D5375">
        <v>3</v>
      </c>
      <c r="E5375">
        <v>1915</v>
      </c>
      <c r="F5375" s="6">
        <v>0.2951388888888889</v>
      </c>
      <c r="G5375">
        <v>4.2569999999999997</v>
      </c>
      <c r="H5375">
        <v>55.866</v>
      </c>
      <c r="I5375" t="s">
        <v>108</v>
      </c>
      <c r="J5375" t="s">
        <v>211</v>
      </c>
      <c r="K5375" t="s">
        <v>105</v>
      </c>
    </row>
    <row r="5376" spans="1:11" x14ac:dyDescent="0.3">
      <c r="A5376" t="s">
        <v>7744</v>
      </c>
      <c r="B5376" t="s">
        <v>53</v>
      </c>
      <c r="C5376">
        <v>22</v>
      </c>
      <c r="D5376">
        <v>7</v>
      </c>
      <c r="E5376">
        <v>1941</v>
      </c>
      <c r="F5376" s="6">
        <v>0.49652777777777779</v>
      </c>
      <c r="G5376">
        <v>80.61</v>
      </c>
      <c r="H5376">
        <v>35.475000000000001</v>
      </c>
      <c r="I5376" t="s">
        <v>106</v>
      </c>
      <c r="J5376" t="s">
        <v>7745</v>
      </c>
      <c r="K5376" t="s">
        <v>105</v>
      </c>
    </row>
    <row r="5377" spans="1:11" x14ac:dyDescent="0.3">
      <c r="A5377" t="s">
        <v>7746</v>
      </c>
      <c r="B5377" t="s">
        <v>53</v>
      </c>
      <c r="C5377">
        <v>6</v>
      </c>
      <c r="D5377">
        <v>5</v>
      </c>
      <c r="E5377">
        <v>1961</v>
      </c>
      <c r="F5377" s="6">
        <v>0.12361111111111112</v>
      </c>
      <c r="G5377">
        <v>84.497</v>
      </c>
      <c r="H5377">
        <v>38.045999999999999</v>
      </c>
      <c r="I5377" t="s">
        <v>106</v>
      </c>
      <c r="J5377" t="s">
        <v>7747</v>
      </c>
      <c r="K5377" t="s">
        <v>105</v>
      </c>
    </row>
    <row r="5378" spans="1:11" x14ac:dyDescent="0.3">
      <c r="A5378" t="s">
        <v>7748</v>
      </c>
      <c r="B5378" t="s">
        <v>53</v>
      </c>
      <c r="C5378">
        <v>14</v>
      </c>
      <c r="D5378">
        <v>8</v>
      </c>
      <c r="E5378">
        <v>1870</v>
      </c>
      <c r="F5378" s="6">
        <v>0.95833333333333337</v>
      </c>
      <c r="G5378">
        <v>-2.66</v>
      </c>
      <c r="H5378">
        <v>48.540999999999997</v>
      </c>
      <c r="I5378" t="s">
        <v>150</v>
      </c>
      <c r="J5378" t="s">
        <v>881</v>
      </c>
      <c r="K5378" t="s">
        <v>105</v>
      </c>
    </row>
    <row r="5379" spans="1:11" x14ac:dyDescent="0.3">
      <c r="A5379" t="s">
        <v>7749</v>
      </c>
      <c r="B5379" t="s">
        <v>53</v>
      </c>
      <c r="C5379">
        <v>6</v>
      </c>
      <c r="D5379">
        <v>6</v>
      </c>
      <c r="E5379">
        <v>1928</v>
      </c>
      <c r="F5379" s="6">
        <v>0.91111111111111109</v>
      </c>
      <c r="G5379">
        <v>73.754999999999995</v>
      </c>
      <c r="H5379">
        <v>42.652000000000001</v>
      </c>
      <c r="I5379" t="s">
        <v>106</v>
      </c>
      <c r="J5379" t="s">
        <v>7750</v>
      </c>
      <c r="K5379" t="s">
        <v>105</v>
      </c>
    </row>
    <row r="5380" spans="1:11" x14ac:dyDescent="0.3">
      <c r="A5380" t="s">
        <v>7751</v>
      </c>
      <c r="B5380" t="s">
        <v>53</v>
      </c>
      <c r="C5380">
        <v>8</v>
      </c>
      <c r="D5380">
        <v>9</v>
      </c>
      <c r="E5380">
        <v>1937</v>
      </c>
      <c r="F5380" s="6">
        <v>0.82777777777777772</v>
      </c>
      <c r="G5380">
        <v>4.2569999999999997</v>
      </c>
      <c r="H5380">
        <v>55.866</v>
      </c>
      <c r="I5380" t="s">
        <v>126</v>
      </c>
      <c r="J5380" t="s">
        <v>211</v>
      </c>
      <c r="K5380" t="s">
        <v>105</v>
      </c>
    </row>
    <row r="5381" spans="1:11" x14ac:dyDescent="0.3">
      <c r="A5381" t="s">
        <v>7752</v>
      </c>
      <c r="B5381" t="s">
        <v>53</v>
      </c>
      <c r="C5381">
        <v>24</v>
      </c>
      <c r="D5381">
        <v>9</v>
      </c>
      <c r="E5381">
        <v>1934</v>
      </c>
      <c r="F5381" s="6">
        <v>0.33333333333333331</v>
      </c>
      <c r="G5381">
        <v>-111.306</v>
      </c>
      <c r="H5381">
        <v>47.506</v>
      </c>
      <c r="I5381" t="s">
        <v>171</v>
      </c>
      <c r="J5381" t="s">
        <v>7753</v>
      </c>
      <c r="K5381" t="s">
        <v>105</v>
      </c>
    </row>
    <row r="5382" spans="1:11" x14ac:dyDescent="0.3">
      <c r="A5382" t="s">
        <v>7754</v>
      </c>
      <c r="B5382" t="s">
        <v>53</v>
      </c>
      <c r="C5382">
        <v>14</v>
      </c>
      <c r="D5382">
        <v>6</v>
      </c>
      <c r="E5382">
        <v>1908</v>
      </c>
      <c r="F5382" s="6">
        <v>0.72916666666666663</v>
      </c>
      <c r="G5382">
        <v>2.0950000000000002</v>
      </c>
      <c r="H5382">
        <v>57.146999999999998</v>
      </c>
      <c r="I5382" t="s">
        <v>108</v>
      </c>
      <c r="J5382" t="s">
        <v>135</v>
      </c>
      <c r="K5382" t="s">
        <v>105</v>
      </c>
    </row>
    <row r="5383" spans="1:11" x14ac:dyDescent="0.3">
      <c r="A5383" t="s">
        <v>7755</v>
      </c>
      <c r="B5383" t="s">
        <v>53</v>
      </c>
      <c r="C5383">
        <v>24</v>
      </c>
      <c r="D5383">
        <v>5</v>
      </c>
      <c r="E5383">
        <v>1930</v>
      </c>
      <c r="F5383" s="6">
        <v>0.44930555555555557</v>
      </c>
      <c r="G5383">
        <v>87.632000000000005</v>
      </c>
      <c r="H5383">
        <v>41.883000000000003</v>
      </c>
      <c r="I5383" t="s">
        <v>144</v>
      </c>
      <c r="J5383" t="s">
        <v>226</v>
      </c>
      <c r="K5383" t="s">
        <v>105</v>
      </c>
    </row>
    <row r="5384" spans="1:11" x14ac:dyDescent="0.3">
      <c r="A5384" t="s">
        <v>7756</v>
      </c>
      <c r="B5384" t="s">
        <v>168</v>
      </c>
      <c r="C5384">
        <v>22</v>
      </c>
      <c r="D5384">
        <v>11</v>
      </c>
      <c r="E5384">
        <v>1819</v>
      </c>
      <c r="F5384" s="6">
        <v>0.20833333333333334</v>
      </c>
      <c r="G5384">
        <v>1.4650000000000001</v>
      </c>
      <c r="H5384">
        <v>52.523000000000003</v>
      </c>
      <c r="I5384" t="s">
        <v>834</v>
      </c>
      <c r="J5384" t="s">
        <v>7757</v>
      </c>
      <c r="K5384" t="s">
        <v>105</v>
      </c>
    </row>
    <row r="5385" spans="1:11" x14ac:dyDescent="0.3">
      <c r="A5385" t="s">
        <v>7758</v>
      </c>
      <c r="B5385" t="s">
        <v>53</v>
      </c>
      <c r="C5385">
        <v>26</v>
      </c>
      <c r="D5385">
        <v>7</v>
      </c>
      <c r="E5385">
        <v>1910</v>
      </c>
      <c r="F5385" s="6">
        <v>0.64583333333333337</v>
      </c>
      <c r="G5385">
        <v>2.0950000000000002</v>
      </c>
      <c r="H5385">
        <v>57.146999999999998</v>
      </c>
      <c r="I5385" t="s">
        <v>108</v>
      </c>
      <c r="J5385" t="s">
        <v>135</v>
      </c>
      <c r="K5385" t="s">
        <v>105</v>
      </c>
    </row>
    <row r="5386" spans="1:11" x14ac:dyDescent="0.3">
      <c r="A5386" t="s">
        <v>7759</v>
      </c>
      <c r="B5386" t="s">
        <v>53</v>
      </c>
      <c r="C5386">
        <v>22</v>
      </c>
      <c r="D5386">
        <v>2</v>
      </c>
      <c r="E5386">
        <v>1920</v>
      </c>
      <c r="F5386" s="6">
        <v>0.53125</v>
      </c>
      <c r="G5386">
        <v>93.263999999999996</v>
      </c>
      <c r="H5386">
        <v>44.976999999999997</v>
      </c>
      <c r="I5386" t="s">
        <v>104</v>
      </c>
      <c r="J5386" t="s">
        <v>1680</v>
      </c>
      <c r="K5386" t="s">
        <v>105</v>
      </c>
    </row>
    <row r="5387" spans="1:11" x14ac:dyDescent="0.3">
      <c r="A5387" t="s">
        <v>7760</v>
      </c>
      <c r="B5387" t="s">
        <v>53</v>
      </c>
      <c r="C5387">
        <v>16</v>
      </c>
      <c r="D5387">
        <v>9</v>
      </c>
      <c r="E5387">
        <v>1916</v>
      </c>
      <c r="F5387" s="6">
        <v>0.11527777777777778</v>
      </c>
      <c r="G5387">
        <v>122.42</v>
      </c>
      <c r="H5387">
        <v>37.78</v>
      </c>
      <c r="I5387" t="s">
        <v>137</v>
      </c>
      <c r="J5387" t="s">
        <v>172</v>
      </c>
      <c r="K5387" t="s">
        <v>105</v>
      </c>
    </row>
    <row r="5388" spans="1:11" x14ac:dyDescent="0.3">
      <c r="A5388" t="s">
        <v>7761</v>
      </c>
      <c r="B5388" t="s">
        <v>53</v>
      </c>
      <c r="C5388">
        <v>10</v>
      </c>
      <c r="D5388">
        <v>1</v>
      </c>
      <c r="E5388">
        <v>1949</v>
      </c>
      <c r="F5388" s="6">
        <v>0.88541666666666663</v>
      </c>
      <c r="G5388">
        <v>94.363</v>
      </c>
      <c r="H5388">
        <v>32.545000000000002</v>
      </c>
      <c r="I5388" t="s">
        <v>104</v>
      </c>
      <c r="J5388" t="s">
        <v>7762</v>
      </c>
      <c r="K5388" t="s">
        <v>105</v>
      </c>
    </row>
    <row r="5389" spans="1:11" x14ac:dyDescent="0.3">
      <c r="A5389" t="s">
        <v>7763</v>
      </c>
      <c r="B5389" t="s">
        <v>53</v>
      </c>
      <c r="C5389">
        <v>9</v>
      </c>
      <c r="D5389">
        <v>7</v>
      </c>
      <c r="E5389">
        <v>1924</v>
      </c>
      <c r="F5389" s="6">
        <v>0.375</v>
      </c>
      <c r="G5389">
        <v>-118.24299999999999</v>
      </c>
      <c r="H5389">
        <v>34.052</v>
      </c>
      <c r="I5389" t="s">
        <v>137</v>
      </c>
      <c r="J5389" t="s">
        <v>536</v>
      </c>
      <c r="K5389" t="s">
        <v>105</v>
      </c>
    </row>
    <row r="5390" spans="1:11" x14ac:dyDescent="0.3">
      <c r="A5390" t="s">
        <v>7764</v>
      </c>
      <c r="B5390" t="s">
        <v>53</v>
      </c>
      <c r="C5390">
        <v>8</v>
      </c>
      <c r="D5390">
        <v>11</v>
      </c>
      <c r="E5390">
        <v>1915</v>
      </c>
      <c r="F5390" s="6">
        <v>0.14583333333333334</v>
      </c>
      <c r="G5390">
        <v>4.2569999999999997</v>
      </c>
      <c r="H5390">
        <v>55.866</v>
      </c>
      <c r="I5390" t="s">
        <v>108</v>
      </c>
      <c r="J5390" t="s">
        <v>211</v>
      </c>
      <c r="K5390" t="s">
        <v>105</v>
      </c>
    </row>
    <row r="5391" spans="1:11" x14ac:dyDescent="0.3">
      <c r="A5391" t="s">
        <v>7765</v>
      </c>
      <c r="B5391" t="s">
        <v>53</v>
      </c>
      <c r="C5391">
        <v>16</v>
      </c>
      <c r="D5391">
        <v>8</v>
      </c>
      <c r="E5391">
        <v>1954</v>
      </c>
      <c r="F5391" s="6">
        <v>0.25</v>
      </c>
      <c r="G5391">
        <v>2.968</v>
      </c>
      <c r="H5391">
        <v>56.460999999999999</v>
      </c>
      <c r="I5391" t="s">
        <v>126</v>
      </c>
      <c r="J5391" t="s">
        <v>549</v>
      </c>
      <c r="K5391" t="s">
        <v>105</v>
      </c>
    </row>
    <row r="5392" spans="1:11" x14ac:dyDescent="0.3">
      <c r="A5392" t="s">
        <v>7766</v>
      </c>
      <c r="B5392" t="s">
        <v>53</v>
      </c>
      <c r="C5392">
        <v>2</v>
      </c>
      <c r="D5392">
        <v>8</v>
      </c>
      <c r="E5392">
        <v>1920</v>
      </c>
      <c r="F5392" s="6">
        <v>0.28472222222222221</v>
      </c>
      <c r="G5392">
        <v>-157.739</v>
      </c>
      <c r="H5392">
        <v>21.283000000000001</v>
      </c>
      <c r="I5392" t="s">
        <v>2594</v>
      </c>
      <c r="J5392" t="s">
        <v>2246</v>
      </c>
      <c r="K5392" t="s">
        <v>105</v>
      </c>
    </row>
    <row r="5393" spans="1:11" x14ac:dyDescent="0.3">
      <c r="A5393" t="s">
        <v>7767</v>
      </c>
      <c r="B5393" t="s">
        <v>53</v>
      </c>
      <c r="C5393">
        <v>1</v>
      </c>
      <c r="D5393">
        <v>4</v>
      </c>
      <c r="E5393">
        <v>1928</v>
      </c>
      <c r="F5393" s="6">
        <v>7.6388888888888895E-2</v>
      </c>
      <c r="G5393">
        <v>77.656999999999996</v>
      </c>
      <c r="H5393">
        <v>36.456000000000003</v>
      </c>
      <c r="I5393" t="s">
        <v>144</v>
      </c>
      <c r="J5393" t="s">
        <v>7768</v>
      </c>
      <c r="K5393" t="s">
        <v>105</v>
      </c>
    </row>
    <row r="5394" spans="1:11" x14ac:dyDescent="0.3">
      <c r="A5394" t="s">
        <v>7769</v>
      </c>
      <c r="B5394" t="s">
        <v>53</v>
      </c>
      <c r="C5394">
        <v>26</v>
      </c>
      <c r="D5394">
        <v>7</v>
      </c>
      <c r="E5394">
        <v>1893</v>
      </c>
      <c r="F5394" s="6">
        <v>0.70833333333333337</v>
      </c>
      <c r="G5394">
        <v>-13.411</v>
      </c>
      <c r="H5394">
        <v>52.523000000000003</v>
      </c>
      <c r="I5394" t="s">
        <v>126</v>
      </c>
      <c r="J5394" t="s">
        <v>209</v>
      </c>
      <c r="K5394" t="s">
        <v>105</v>
      </c>
    </row>
    <row r="5395" spans="1:11" x14ac:dyDescent="0.3">
      <c r="A5395" t="s">
        <v>7770</v>
      </c>
      <c r="B5395" t="s">
        <v>53</v>
      </c>
      <c r="C5395">
        <v>28</v>
      </c>
      <c r="D5395">
        <v>4</v>
      </c>
      <c r="E5395">
        <v>1923</v>
      </c>
      <c r="F5395" s="6">
        <v>0.875</v>
      </c>
      <c r="G5395">
        <v>82.706000000000003</v>
      </c>
      <c r="H5395">
        <v>34.881</v>
      </c>
      <c r="I5395" t="s">
        <v>144</v>
      </c>
      <c r="J5395" t="s">
        <v>7771</v>
      </c>
      <c r="K5395" t="s">
        <v>105</v>
      </c>
    </row>
    <row r="5396" spans="1:11" x14ac:dyDescent="0.3">
      <c r="A5396" t="s">
        <v>7772</v>
      </c>
      <c r="B5396" t="s">
        <v>53</v>
      </c>
      <c r="C5396">
        <v>22</v>
      </c>
      <c r="D5396">
        <v>4</v>
      </c>
      <c r="E5396">
        <v>1915</v>
      </c>
      <c r="F5396" s="6">
        <v>0.95833333333333337</v>
      </c>
      <c r="G5396">
        <v>3.3149999999999999</v>
      </c>
      <c r="H5396">
        <v>57.646000000000001</v>
      </c>
      <c r="I5396" t="s">
        <v>108</v>
      </c>
      <c r="J5396" t="s">
        <v>7773</v>
      </c>
      <c r="K5396" t="s">
        <v>105</v>
      </c>
    </row>
    <row r="5397" spans="1:11" x14ac:dyDescent="0.3">
      <c r="A5397" t="s">
        <v>7774</v>
      </c>
      <c r="B5397" t="s">
        <v>53</v>
      </c>
      <c r="C5397">
        <v>9</v>
      </c>
      <c r="D5397">
        <v>12</v>
      </c>
      <c r="E5397">
        <v>1857</v>
      </c>
      <c r="F5397" s="6">
        <v>0.875</v>
      </c>
      <c r="G5397">
        <v>-4.4710000000000001</v>
      </c>
      <c r="H5397">
        <v>51.923000000000002</v>
      </c>
      <c r="I5397" t="s">
        <v>147</v>
      </c>
      <c r="J5397" t="s">
        <v>832</v>
      </c>
      <c r="K5397" t="s">
        <v>105</v>
      </c>
    </row>
    <row r="5398" spans="1:11" x14ac:dyDescent="0.3">
      <c r="A5398" t="s">
        <v>7775</v>
      </c>
      <c r="B5398" t="s">
        <v>53</v>
      </c>
      <c r="C5398">
        <v>8</v>
      </c>
      <c r="D5398">
        <v>7</v>
      </c>
      <c r="E5398">
        <v>1926</v>
      </c>
      <c r="F5398" s="6">
        <v>0.29930555555555555</v>
      </c>
      <c r="G5398">
        <v>122.33</v>
      </c>
      <c r="H5398">
        <v>47.603000000000002</v>
      </c>
      <c r="I5398" t="s">
        <v>137</v>
      </c>
      <c r="J5398" t="s">
        <v>1144</v>
      </c>
      <c r="K5398" t="s">
        <v>105</v>
      </c>
    </row>
    <row r="5399" spans="1:11" x14ac:dyDescent="0.3">
      <c r="A5399" t="s">
        <v>7776</v>
      </c>
      <c r="B5399" t="s">
        <v>53</v>
      </c>
      <c r="C5399">
        <v>4</v>
      </c>
      <c r="D5399">
        <v>9</v>
      </c>
      <c r="E5399">
        <v>1958</v>
      </c>
      <c r="F5399" s="6">
        <v>0.19652777777777777</v>
      </c>
      <c r="G5399">
        <v>71.02</v>
      </c>
      <c r="H5399">
        <v>42.082999999999998</v>
      </c>
      <c r="I5399" t="s">
        <v>106</v>
      </c>
      <c r="J5399" t="s">
        <v>1040</v>
      </c>
      <c r="K5399" t="s">
        <v>105</v>
      </c>
    </row>
    <row r="5400" spans="1:11" x14ac:dyDescent="0.3">
      <c r="A5400" t="s">
        <v>7777</v>
      </c>
      <c r="B5400" t="s">
        <v>53</v>
      </c>
      <c r="C5400">
        <v>20</v>
      </c>
      <c r="D5400">
        <v>8</v>
      </c>
      <c r="E5400">
        <v>1933</v>
      </c>
      <c r="F5400" s="6">
        <v>0.84722222222222221</v>
      </c>
      <c r="G5400">
        <v>69.631</v>
      </c>
      <c r="H5400">
        <v>44.552999999999997</v>
      </c>
      <c r="I5400" t="s">
        <v>106</v>
      </c>
      <c r="J5400" t="s">
        <v>7778</v>
      </c>
      <c r="K5400" t="s">
        <v>105</v>
      </c>
    </row>
    <row r="5401" spans="1:11" x14ac:dyDescent="0.3">
      <c r="A5401" t="s">
        <v>7779</v>
      </c>
      <c r="B5401" t="s">
        <v>53</v>
      </c>
      <c r="C5401">
        <v>18</v>
      </c>
      <c r="D5401">
        <v>12</v>
      </c>
      <c r="E5401">
        <v>1948</v>
      </c>
      <c r="F5401" s="6">
        <v>0.80208333333333337</v>
      </c>
      <c r="G5401">
        <v>90.141000000000005</v>
      </c>
      <c r="H5401">
        <v>31.117000000000001</v>
      </c>
      <c r="I5401" t="s">
        <v>104</v>
      </c>
      <c r="J5401" t="s">
        <v>7780</v>
      </c>
      <c r="K5401" t="s">
        <v>105</v>
      </c>
    </row>
    <row r="5402" spans="1:11" x14ac:dyDescent="0.3">
      <c r="A5402" t="s">
        <v>7781</v>
      </c>
      <c r="B5402" t="s">
        <v>53</v>
      </c>
      <c r="C5402">
        <v>14</v>
      </c>
      <c r="D5402">
        <v>6</v>
      </c>
      <c r="E5402">
        <v>1933</v>
      </c>
      <c r="F5402" s="6">
        <v>0.1736111111111111</v>
      </c>
      <c r="G5402">
        <v>3.1880000000000002</v>
      </c>
      <c r="H5402">
        <v>55.95</v>
      </c>
      <c r="I5402" t="s">
        <v>126</v>
      </c>
      <c r="J5402" t="s">
        <v>127</v>
      </c>
      <c r="K5402" t="s">
        <v>105</v>
      </c>
    </row>
    <row r="5403" spans="1:11" x14ac:dyDescent="0.3">
      <c r="A5403" t="s">
        <v>7782</v>
      </c>
      <c r="B5403" t="s">
        <v>53</v>
      </c>
      <c r="C5403">
        <v>17</v>
      </c>
      <c r="D5403">
        <v>1</v>
      </c>
      <c r="E5403">
        <v>1911</v>
      </c>
      <c r="F5403" s="6">
        <v>3.125E-2</v>
      </c>
      <c r="G5403">
        <v>-122.20699999999999</v>
      </c>
      <c r="H5403">
        <v>47.475000000000001</v>
      </c>
      <c r="I5403" t="s">
        <v>137</v>
      </c>
      <c r="J5403" t="s">
        <v>7783</v>
      </c>
      <c r="K5403" t="s">
        <v>105</v>
      </c>
    </row>
    <row r="5404" spans="1:11" x14ac:dyDescent="0.3">
      <c r="A5404" t="s">
        <v>7784</v>
      </c>
      <c r="B5404" t="s">
        <v>53</v>
      </c>
      <c r="C5404">
        <v>22</v>
      </c>
      <c r="D5404">
        <v>9</v>
      </c>
      <c r="E5404">
        <v>1931</v>
      </c>
      <c r="F5404" s="6">
        <v>9.375E-2</v>
      </c>
      <c r="G5404">
        <v>3.9359999999999999</v>
      </c>
      <c r="H5404">
        <v>56.119</v>
      </c>
      <c r="I5404" t="s">
        <v>126</v>
      </c>
      <c r="J5404" t="s">
        <v>1184</v>
      </c>
      <c r="K5404" t="s">
        <v>105</v>
      </c>
    </row>
    <row r="5405" spans="1:11" x14ac:dyDescent="0.3">
      <c r="A5405" t="s">
        <v>7785</v>
      </c>
      <c r="B5405" t="s">
        <v>53</v>
      </c>
      <c r="C5405">
        <v>14</v>
      </c>
      <c r="D5405">
        <v>8</v>
      </c>
      <c r="E5405">
        <v>1933</v>
      </c>
      <c r="F5405" s="6">
        <v>0.45347222222222222</v>
      </c>
      <c r="G5405">
        <v>76.286000000000001</v>
      </c>
      <c r="H5405">
        <v>36.845999999999997</v>
      </c>
      <c r="I5405" t="s">
        <v>106</v>
      </c>
      <c r="J5405" t="s">
        <v>7786</v>
      </c>
      <c r="K5405" t="s">
        <v>105</v>
      </c>
    </row>
    <row r="5406" spans="1:11" x14ac:dyDescent="0.3">
      <c r="A5406" t="s">
        <v>7787</v>
      </c>
      <c r="B5406" t="s">
        <v>53</v>
      </c>
      <c r="C5406">
        <v>7</v>
      </c>
      <c r="D5406">
        <v>9</v>
      </c>
      <c r="E5406">
        <v>1867</v>
      </c>
      <c r="F5406" s="6">
        <v>4.1666666666666664E-2</v>
      </c>
      <c r="G5406">
        <v>-4.8289999999999997</v>
      </c>
      <c r="H5406">
        <v>46.305999999999997</v>
      </c>
      <c r="I5406" t="s">
        <v>150</v>
      </c>
      <c r="J5406" t="s">
        <v>971</v>
      </c>
      <c r="K5406" t="s">
        <v>105</v>
      </c>
    </row>
    <row r="5407" spans="1:11" x14ac:dyDescent="0.3">
      <c r="A5407" t="s">
        <v>7788</v>
      </c>
      <c r="B5407" t="s">
        <v>53</v>
      </c>
      <c r="C5407">
        <v>7</v>
      </c>
      <c r="D5407">
        <v>10</v>
      </c>
      <c r="E5407">
        <v>1911</v>
      </c>
      <c r="F5407" s="6">
        <v>0.84375</v>
      </c>
      <c r="G5407">
        <v>2.0950000000000002</v>
      </c>
      <c r="H5407">
        <v>57.146999999999998</v>
      </c>
      <c r="I5407" t="s">
        <v>108</v>
      </c>
      <c r="J5407" t="s">
        <v>135</v>
      </c>
      <c r="K5407" t="s">
        <v>105</v>
      </c>
    </row>
    <row r="5408" spans="1:11" x14ac:dyDescent="0.3">
      <c r="A5408" t="s">
        <v>7789</v>
      </c>
      <c r="B5408" t="s">
        <v>53</v>
      </c>
      <c r="C5408">
        <v>9</v>
      </c>
      <c r="D5408">
        <v>3</v>
      </c>
      <c r="E5408">
        <v>1918</v>
      </c>
      <c r="F5408" s="6">
        <v>0.125</v>
      </c>
      <c r="G5408">
        <v>88.992999999999995</v>
      </c>
      <c r="H5408">
        <v>40.476999999999997</v>
      </c>
      <c r="I5408" t="s">
        <v>104</v>
      </c>
      <c r="J5408" t="s">
        <v>5080</v>
      </c>
      <c r="K5408" t="s">
        <v>105</v>
      </c>
    </row>
    <row r="5409" spans="1:11" x14ac:dyDescent="0.3">
      <c r="A5409" t="s">
        <v>7790</v>
      </c>
      <c r="B5409" t="s">
        <v>53</v>
      </c>
      <c r="C5409">
        <v>23</v>
      </c>
      <c r="D5409">
        <v>4</v>
      </c>
      <c r="E5409">
        <v>1961</v>
      </c>
      <c r="F5409" s="6">
        <v>0.15555555555555556</v>
      </c>
      <c r="G5409">
        <v>-118.24299999999999</v>
      </c>
      <c r="H5409">
        <v>34.052</v>
      </c>
      <c r="I5409" t="s">
        <v>137</v>
      </c>
      <c r="J5409" t="s">
        <v>536</v>
      </c>
      <c r="K5409" t="s">
        <v>105</v>
      </c>
    </row>
    <row r="5410" spans="1:11" x14ac:dyDescent="0.3">
      <c r="A5410" t="s">
        <v>7791</v>
      </c>
      <c r="B5410" t="s">
        <v>53</v>
      </c>
      <c r="C5410">
        <v>14</v>
      </c>
      <c r="D5410">
        <v>5</v>
      </c>
      <c r="E5410">
        <v>1944</v>
      </c>
      <c r="F5410" s="6">
        <v>0.2361111111111111</v>
      </c>
      <c r="G5410">
        <v>-121.002</v>
      </c>
      <c r="H5410">
        <v>37.640999999999998</v>
      </c>
      <c r="I5410" t="s">
        <v>171</v>
      </c>
      <c r="J5410" t="s">
        <v>5396</v>
      </c>
      <c r="K5410" t="s">
        <v>105</v>
      </c>
    </row>
    <row r="5411" spans="1:11" x14ac:dyDescent="0.3">
      <c r="A5411" t="s">
        <v>7792</v>
      </c>
      <c r="B5411" t="s">
        <v>53</v>
      </c>
      <c r="C5411">
        <v>19</v>
      </c>
      <c r="D5411">
        <v>1</v>
      </c>
      <c r="E5411">
        <v>1932</v>
      </c>
      <c r="F5411" s="6">
        <v>0.21875</v>
      </c>
      <c r="G5411">
        <v>3.8090000000000002</v>
      </c>
      <c r="H5411">
        <v>55.823999999999998</v>
      </c>
      <c r="I5411" t="s">
        <v>108</v>
      </c>
      <c r="J5411" t="s">
        <v>7793</v>
      </c>
      <c r="K5411" t="s">
        <v>105</v>
      </c>
    </row>
    <row r="5412" spans="1:11" x14ac:dyDescent="0.3">
      <c r="A5412" t="s">
        <v>7794</v>
      </c>
      <c r="B5412" t="s">
        <v>53</v>
      </c>
      <c r="C5412">
        <v>17</v>
      </c>
      <c r="D5412">
        <v>6</v>
      </c>
      <c r="E5412">
        <v>1895</v>
      </c>
      <c r="F5412" s="6">
        <v>0.47916666666666669</v>
      </c>
      <c r="G5412">
        <v>4.2569999999999997</v>
      </c>
      <c r="H5412">
        <v>55.866</v>
      </c>
      <c r="I5412" t="s">
        <v>108</v>
      </c>
      <c r="J5412" t="s">
        <v>211</v>
      </c>
      <c r="K5412" t="s">
        <v>105</v>
      </c>
    </row>
    <row r="5413" spans="1:11" x14ac:dyDescent="0.3">
      <c r="A5413" t="s">
        <v>7795</v>
      </c>
      <c r="B5413" t="s">
        <v>53</v>
      </c>
      <c r="C5413">
        <v>17</v>
      </c>
      <c r="D5413">
        <v>10</v>
      </c>
      <c r="E5413">
        <v>1921</v>
      </c>
      <c r="F5413" s="6">
        <v>0.38194444444444442</v>
      </c>
      <c r="G5413">
        <v>3.3</v>
      </c>
      <c r="H5413">
        <v>58.962000000000003</v>
      </c>
      <c r="I5413" t="s">
        <v>108</v>
      </c>
      <c r="J5413" t="s">
        <v>7796</v>
      </c>
      <c r="K5413" t="s">
        <v>105</v>
      </c>
    </row>
    <row r="5414" spans="1:11" x14ac:dyDescent="0.3">
      <c r="A5414" t="s">
        <v>7797</v>
      </c>
      <c r="B5414" t="s">
        <v>53</v>
      </c>
      <c r="C5414">
        <v>21</v>
      </c>
      <c r="D5414">
        <v>6</v>
      </c>
      <c r="E5414">
        <v>1921</v>
      </c>
      <c r="F5414" s="6">
        <v>0.125</v>
      </c>
      <c r="G5414">
        <v>80.864000000000004</v>
      </c>
      <c r="H5414">
        <v>33.487000000000002</v>
      </c>
      <c r="I5414" t="s">
        <v>106</v>
      </c>
      <c r="J5414" t="s">
        <v>7798</v>
      </c>
      <c r="K5414" t="s">
        <v>105</v>
      </c>
    </row>
    <row r="5415" spans="1:11" x14ac:dyDescent="0.3">
      <c r="A5415" t="s">
        <v>7799</v>
      </c>
      <c r="B5415" t="s">
        <v>53</v>
      </c>
      <c r="C5415">
        <v>29</v>
      </c>
      <c r="D5415">
        <v>11</v>
      </c>
      <c r="E5415">
        <v>1918</v>
      </c>
      <c r="F5415" s="6">
        <v>0.7104166666666667</v>
      </c>
      <c r="G5415">
        <v>122.42</v>
      </c>
      <c r="H5415">
        <v>37.78</v>
      </c>
      <c r="I5415" t="s">
        <v>137</v>
      </c>
      <c r="J5415" t="s">
        <v>172</v>
      </c>
      <c r="K5415" t="s">
        <v>105</v>
      </c>
    </row>
    <row r="5416" spans="1:11" x14ac:dyDescent="0.3">
      <c r="A5416" t="s">
        <v>7800</v>
      </c>
      <c r="B5416" t="s">
        <v>53</v>
      </c>
      <c r="C5416">
        <v>2</v>
      </c>
      <c r="D5416">
        <v>10</v>
      </c>
      <c r="E5416">
        <v>1928</v>
      </c>
      <c r="F5416" s="6">
        <v>0.60416666666666663</v>
      </c>
      <c r="G5416">
        <v>96.796000000000006</v>
      </c>
      <c r="H5416">
        <v>32.777999999999999</v>
      </c>
      <c r="I5416" t="s">
        <v>104</v>
      </c>
      <c r="J5416" t="s">
        <v>142</v>
      </c>
      <c r="K5416" t="s">
        <v>105</v>
      </c>
    </row>
    <row r="5417" spans="1:11" x14ac:dyDescent="0.3">
      <c r="A5417" t="s">
        <v>7801</v>
      </c>
      <c r="B5417" t="s">
        <v>53</v>
      </c>
      <c r="C5417">
        <v>18</v>
      </c>
      <c r="D5417">
        <v>6</v>
      </c>
      <c r="E5417">
        <v>1924</v>
      </c>
      <c r="F5417" s="6">
        <v>0.54166666666666663</v>
      </c>
      <c r="G5417">
        <v>88.082999999999998</v>
      </c>
      <c r="H5417">
        <v>41.524999999999999</v>
      </c>
      <c r="I5417" t="s">
        <v>144</v>
      </c>
      <c r="J5417" t="s">
        <v>7802</v>
      </c>
      <c r="K5417" t="s">
        <v>105</v>
      </c>
    </row>
    <row r="5418" spans="1:11" x14ac:dyDescent="0.3">
      <c r="A5418" t="s">
        <v>7803</v>
      </c>
      <c r="B5418" t="s">
        <v>53</v>
      </c>
      <c r="C5418">
        <v>24</v>
      </c>
      <c r="D5418">
        <v>11</v>
      </c>
      <c r="E5418">
        <v>1929</v>
      </c>
      <c r="F5418" s="6">
        <v>0.16666666666666666</v>
      </c>
      <c r="G5418">
        <v>122.42</v>
      </c>
      <c r="H5418">
        <v>37.78</v>
      </c>
      <c r="I5418" t="s">
        <v>137</v>
      </c>
      <c r="J5418" t="s">
        <v>172</v>
      </c>
      <c r="K5418" t="s">
        <v>105</v>
      </c>
    </row>
    <row r="5419" spans="1:11" x14ac:dyDescent="0.3">
      <c r="A5419" t="s">
        <v>7804</v>
      </c>
      <c r="B5419" t="s">
        <v>53</v>
      </c>
      <c r="C5419">
        <v>19</v>
      </c>
      <c r="D5419">
        <v>10</v>
      </c>
      <c r="E5419">
        <v>1921</v>
      </c>
      <c r="F5419" s="6">
        <v>0.76388888888888884</v>
      </c>
      <c r="G5419">
        <v>118.14100000000001</v>
      </c>
      <c r="H5419">
        <v>34.15</v>
      </c>
      <c r="I5419" t="s">
        <v>137</v>
      </c>
      <c r="J5419" t="s">
        <v>2666</v>
      </c>
      <c r="K5419" t="s">
        <v>105</v>
      </c>
    </row>
    <row r="5420" spans="1:11" x14ac:dyDescent="0.3">
      <c r="A5420" t="s">
        <v>7805</v>
      </c>
      <c r="B5420" t="s">
        <v>53</v>
      </c>
      <c r="C5420">
        <v>14</v>
      </c>
      <c r="D5420">
        <v>6</v>
      </c>
      <c r="E5420">
        <v>1936</v>
      </c>
      <c r="F5420" s="6">
        <v>0.73055555555555551</v>
      </c>
      <c r="G5420">
        <v>-118.24299999999999</v>
      </c>
      <c r="H5420">
        <v>34.052</v>
      </c>
      <c r="I5420" t="s">
        <v>137</v>
      </c>
      <c r="J5420" t="s">
        <v>536</v>
      </c>
      <c r="K5420" t="s">
        <v>105</v>
      </c>
    </row>
    <row r="5421" spans="1:11" x14ac:dyDescent="0.3">
      <c r="A5421" t="s">
        <v>7806</v>
      </c>
      <c r="B5421" t="s">
        <v>53</v>
      </c>
      <c r="C5421">
        <v>6</v>
      </c>
      <c r="D5421">
        <v>2</v>
      </c>
      <c r="E5421">
        <v>1900</v>
      </c>
      <c r="F5421" s="6">
        <v>0.81597222222222221</v>
      </c>
      <c r="G5421">
        <v>74.007000000000005</v>
      </c>
      <c r="H5421">
        <v>40.713000000000001</v>
      </c>
      <c r="I5421" t="s">
        <v>144</v>
      </c>
      <c r="J5421" t="s">
        <v>124</v>
      </c>
      <c r="K5421" t="s">
        <v>105</v>
      </c>
    </row>
    <row r="5422" spans="1:11" x14ac:dyDescent="0.3">
      <c r="A5422" t="s">
        <v>7807</v>
      </c>
      <c r="B5422" t="s">
        <v>53</v>
      </c>
      <c r="C5422">
        <v>21</v>
      </c>
      <c r="D5422">
        <v>5</v>
      </c>
      <c r="E5422">
        <v>1919</v>
      </c>
      <c r="F5422" s="6">
        <v>0.125</v>
      </c>
      <c r="G5422">
        <v>94.79</v>
      </c>
      <c r="H5422">
        <v>29.3</v>
      </c>
      <c r="I5422" t="s">
        <v>144</v>
      </c>
      <c r="J5422" t="s">
        <v>2311</v>
      </c>
      <c r="K5422" t="s">
        <v>105</v>
      </c>
    </row>
    <row r="5423" spans="1:11" x14ac:dyDescent="0.3">
      <c r="A5423" t="s">
        <v>7808</v>
      </c>
      <c r="B5423" t="s">
        <v>53</v>
      </c>
      <c r="C5423">
        <v>11</v>
      </c>
      <c r="D5423">
        <v>6</v>
      </c>
      <c r="E5423">
        <v>1929</v>
      </c>
      <c r="F5423" s="6">
        <v>0.63194444444444442</v>
      </c>
      <c r="G5423">
        <v>81.379000000000005</v>
      </c>
      <c r="H5423">
        <v>28.538</v>
      </c>
      <c r="I5423" t="s">
        <v>106</v>
      </c>
      <c r="J5423" t="s">
        <v>7809</v>
      </c>
      <c r="K5423" t="s">
        <v>105</v>
      </c>
    </row>
    <row r="5424" spans="1:11" x14ac:dyDescent="0.3">
      <c r="A5424" t="s">
        <v>7810</v>
      </c>
      <c r="B5424" t="s">
        <v>53</v>
      </c>
      <c r="C5424">
        <v>11</v>
      </c>
      <c r="D5424">
        <v>11</v>
      </c>
      <c r="E5424">
        <v>1885</v>
      </c>
      <c r="F5424" s="6">
        <v>0.77638888888888891</v>
      </c>
      <c r="G5424">
        <v>-118.108</v>
      </c>
      <c r="H5424">
        <v>34.136000000000003</v>
      </c>
      <c r="I5424" t="s">
        <v>137</v>
      </c>
      <c r="J5424" t="s">
        <v>7811</v>
      </c>
      <c r="K5424" t="s">
        <v>105</v>
      </c>
    </row>
    <row r="5425" spans="1:11" x14ac:dyDescent="0.3">
      <c r="A5425" t="s">
        <v>7812</v>
      </c>
      <c r="B5425" t="s">
        <v>53</v>
      </c>
      <c r="C5425">
        <v>14</v>
      </c>
      <c r="D5425">
        <v>3</v>
      </c>
      <c r="E5425">
        <v>1794</v>
      </c>
      <c r="F5425" s="6">
        <v>0.95833333333333337</v>
      </c>
      <c r="G5425">
        <v>0.12</v>
      </c>
      <c r="H5425">
        <v>51.5</v>
      </c>
      <c r="I5425" t="s">
        <v>834</v>
      </c>
      <c r="J5425" t="s">
        <v>7813</v>
      </c>
      <c r="K5425" t="s">
        <v>105</v>
      </c>
    </row>
    <row r="5426" spans="1:11" x14ac:dyDescent="0.3">
      <c r="A5426" t="s">
        <v>7814</v>
      </c>
      <c r="B5426" t="s">
        <v>53</v>
      </c>
      <c r="C5426">
        <v>12</v>
      </c>
      <c r="D5426">
        <v>11</v>
      </c>
      <c r="E5426">
        <v>1926</v>
      </c>
      <c r="F5426" s="6">
        <v>0.92708333333333337</v>
      </c>
      <c r="G5426">
        <v>84.513999999999996</v>
      </c>
      <c r="H5426">
        <v>39.103999999999999</v>
      </c>
      <c r="I5426" t="s">
        <v>144</v>
      </c>
      <c r="J5426" t="s">
        <v>140</v>
      </c>
      <c r="K5426" t="s">
        <v>105</v>
      </c>
    </row>
    <row r="5427" spans="1:11" x14ac:dyDescent="0.3">
      <c r="A5427" t="s">
        <v>7815</v>
      </c>
      <c r="B5427" t="s">
        <v>53</v>
      </c>
      <c r="C5427">
        <v>12</v>
      </c>
      <c r="D5427">
        <v>4</v>
      </c>
      <c r="E5427">
        <v>1946</v>
      </c>
      <c r="F5427" s="6">
        <v>0.15972222222222221</v>
      </c>
      <c r="G5427">
        <v>6.1879999999999997</v>
      </c>
      <c r="H5427">
        <v>55.628999999999998</v>
      </c>
      <c r="I5427" t="s">
        <v>108</v>
      </c>
      <c r="J5427" t="s">
        <v>7816</v>
      </c>
      <c r="K5427" t="s">
        <v>105</v>
      </c>
    </row>
    <row r="5428" spans="1:11" x14ac:dyDescent="0.3">
      <c r="A5428" t="s">
        <v>7817</v>
      </c>
      <c r="B5428" t="s">
        <v>53</v>
      </c>
      <c r="C5428">
        <v>20</v>
      </c>
      <c r="D5428">
        <v>12</v>
      </c>
      <c r="E5428">
        <v>1921</v>
      </c>
      <c r="F5428" s="6">
        <v>0.4152777777777778</v>
      </c>
      <c r="G5428">
        <v>93.263999999999996</v>
      </c>
      <c r="H5428">
        <v>44.976999999999997</v>
      </c>
      <c r="I5428" t="s">
        <v>104</v>
      </c>
      <c r="J5428" t="s">
        <v>1680</v>
      </c>
      <c r="K5428" t="s">
        <v>105</v>
      </c>
    </row>
    <row r="5429" spans="1:11" x14ac:dyDescent="0.3">
      <c r="A5429" t="s">
        <v>7818</v>
      </c>
      <c r="B5429" t="s">
        <v>53</v>
      </c>
      <c r="C5429">
        <v>12</v>
      </c>
      <c r="D5429">
        <v>3</v>
      </c>
      <c r="E5429">
        <v>1926</v>
      </c>
      <c r="F5429" s="6">
        <v>0.20833333333333334</v>
      </c>
      <c r="G5429">
        <v>-157.739</v>
      </c>
      <c r="H5429">
        <v>21.283000000000001</v>
      </c>
      <c r="I5429" t="s">
        <v>2594</v>
      </c>
      <c r="J5429" t="s">
        <v>2246</v>
      </c>
      <c r="K5429" t="s">
        <v>105</v>
      </c>
    </row>
    <row r="5430" spans="1:11" x14ac:dyDescent="0.3">
      <c r="A5430" t="s">
        <v>7819</v>
      </c>
      <c r="B5430" t="s">
        <v>53</v>
      </c>
      <c r="C5430">
        <v>3</v>
      </c>
      <c r="D5430">
        <v>12</v>
      </c>
      <c r="E5430">
        <v>1919</v>
      </c>
      <c r="F5430" s="6">
        <v>0.6875</v>
      </c>
      <c r="G5430">
        <v>77.945999999999998</v>
      </c>
      <c r="H5430">
        <v>34.237000000000002</v>
      </c>
      <c r="I5430" t="s">
        <v>144</v>
      </c>
      <c r="J5430" t="s">
        <v>3718</v>
      </c>
      <c r="K5430" t="s">
        <v>105</v>
      </c>
    </row>
    <row r="5431" spans="1:11" x14ac:dyDescent="0.3">
      <c r="A5431" t="s">
        <v>7820</v>
      </c>
      <c r="B5431" t="s">
        <v>53</v>
      </c>
      <c r="C5431">
        <v>1</v>
      </c>
      <c r="D5431">
        <v>9</v>
      </c>
      <c r="E5431">
        <v>1941</v>
      </c>
      <c r="F5431" s="6">
        <v>0.14583333333333334</v>
      </c>
      <c r="G5431">
        <v>81.376999999999995</v>
      </c>
      <c r="H5431">
        <v>40.796999999999997</v>
      </c>
      <c r="I5431" t="s">
        <v>106</v>
      </c>
      <c r="J5431" t="s">
        <v>543</v>
      </c>
      <c r="K5431" t="s">
        <v>105</v>
      </c>
    </row>
    <row r="5432" spans="1:11" x14ac:dyDescent="0.3">
      <c r="A5432" t="s">
        <v>7821</v>
      </c>
      <c r="B5432" t="s">
        <v>53</v>
      </c>
      <c r="C5432">
        <v>26</v>
      </c>
      <c r="D5432">
        <v>10</v>
      </c>
      <c r="E5432">
        <v>1917</v>
      </c>
      <c r="F5432" s="6">
        <v>0.24305555555555555</v>
      </c>
      <c r="G5432">
        <v>78.316999999999993</v>
      </c>
      <c r="H5432">
        <v>34.996000000000002</v>
      </c>
      <c r="I5432" t="s">
        <v>144</v>
      </c>
      <c r="J5432" t="s">
        <v>7822</v>
      </c>
      <c r="K5432" t="s">
        <v>105</v>
      </c>
    </row>
    <row r="5433" spans="1:11" x14ac:dyDescent="0.3">
      <c r="A5433" t="s">
        <v>7823</v>
      </c>
      <c r="B5433" t="s">
        <v>168</v>
      </c>
      <c r="C5433">
        <v>7</v>
      </c>
      <c r="D5433">
        <v>1</v>
      </c>
      <c r="E5433">
        <v>1804</v>
      </c>
      <c r="F5433" s="6">
        <v>0.625</v>
      </c>
      <c r="G5433">
        <v>-2.351</v>
      </c>
      <c r="H5433">
        <v>48.856999999999999</v>
      </c>
      <c r="I5433" t="s">
        <v>150</v>
      </c>
      <c r="J5433" t="s">
        <v>155</v>
      </c>
      <c r="K5433" t="s">
        <v>105</v>
      </c>
    </row>
    <row r="5434" spans="1:11" x14ac:dyDescent="0.3">
      <c r="A5434" t="s">
        <v>7824</v>
      </c>
      <c r="B5434" t="s">
        <v>53</v>
      </c>
      <c r="C5434">
        <v>16</v>
      </c>
      <c r="D5434">
        <v>12</v>
      </c>
      <c r="E5434">
        <v>1863</v>
      </c>
      <c r="F5434" s="6">
        <v>0.875</v>
      </c>
      <c r="G5434">
        <v>3.7</v>
      </c>
      <c r="H5434">
        <v>40.417000000000002</v>
      </c>
      <c r="I5434" t="s">
        <v>707</v>
      </c>
      <c r="J5434" t="s">
        <v>671</v>
      </c>
      <c r="K5434" t="s">
        <v>105</v>
      </c>
    </row>
    <row r="5435" spans="1:11" x14ac:dyDescent="0.3">
      <c r="A5435" t="s">
        <v>7825</v>
      </c>
      <c r="B5435" t="s">
        <v>53</v>
      </c>
      <c r="C5435">
        <v>31</v>
      </c>
      <c r="D5435">
        <v>10</v>
      </c>
      <c r="E5435">
        <v>1884</v>
      </c>
      <c r="F5435" s="6">
        <v>0.35416666666666669</v>
      </c>
      <c r="G5435">
        <v>-3.722</v>
      </c>
      <c r="H5435">
        <v>51.054000000000002</v>
      </c>
      <c r="I5435" t="s">
        <v>147</v>
      </c>
      <c r="J5435" t="s">
        <v>1687</v>
      </c>
      <c r="K5435" t="s">
        <v>105</v>
      </c>
    </row>
    <row r="5436" spans="1:11" x14ac:dyDescent="0.3">
      <c r="A5436" t="s">
        <v>7826</v>
      </c>
      <c r="B5436" t="s">
        <v>53</v>
      </c>
      <c r="C5436">
        <v>6</v>
      </c>
      <c r="D5436">
        <v>9</v>
      </c>
      <c r="E5436">
        <v>1924</v>
      </c>
      <c r="F5436" s="6">
        <v>0.43402777777777779</v>
      </c>
      <c r="G5436">
        <v>84.513999999999996</v>
      </c>
      <c r="H5436">
        <v>39.103999999999999</v>
      </c>
      <c r="I5436" t="s">
        <v>106</v>
      </c>
      <c r="J5436" t="s">
        <v>140</v>
      </c>
      <c r="K5436" t="s">
        <v>105</v>
      </c>
    </row>
    <row r="5437" spans="1:11" x14ac:dyDescent="0.3">
      <c r="A5437" t="s">
        <v>7827</v>
      </c>
      <c r="B5437" t="s">
        <v>53</v>
      </c>
      <c r="C5437">
        <v>13</v>
      </c>
      <c r="D5437">
        <v>2</v>
      </c>
      <c r="E5437">
        <v>1934</v>
      </c>
      <c r="F5437" s="6">
        <v>0.19444444444444445</v>
      </c>
      <c r="G5437">
        <v>73.728999999999999</v>
      </c>
      <c r="H5437">
        <v>40.801000000000002</v>
      </c>
      <c r="I5437" t="s">
        <v>144</v>
      </c>
      <c r="J5437" t="s">
        <v>7828</v>
      </c>
      <c r="K5437" t="s">
        <v>105</v>
      </c>
    </row>
    <row r="5438" spans="1:11" x14ac:dyDescent="0.3">
      <c r="A5438" t="s">
        <v>7829</v>
      </c>
      <c r="B5438" t="s">
        <v>53</v>
      </c>
      <c r="C5438">
        <v>22</v>
      </c>
      <c r="D5438">
        <v>1</v>
      </c>
      <c r="E5438">
        <v>1940</v>
      </c>
      <c r="F5438" s="6">
        <v>0.62708333333333333</v>
      </c>
      <c r="G5438">
        <v>122.42</v>
      </c>
      <c r="H5438">
        <v>37.78</v>
      </c>
      <c r="I5438" t="s">
        <v>137</v>
      </c>
      <c r="J5438" t="s">
        <v>172</v>
      </c>
      <c r="K5438" t="s">
        <v>105</v>
      </c>
    </row>
    <row r="5439" spans="1:11" x14ac:dyDescent="0.3">
      <c r="A5439" t="s">
        <v>7830</v>
      </c>
      <c r="B5439" t="s">
        <v>53</v>
      </c>
      <c r="C5439">
        <v>7</v>
      </c>
      <c r="D5439">
        <v>7</v>
      </c>
      <c r="E5439">
        <v>1926</v>
      </c>
      <c r="F5439" s="6">
        <v>0.9291666666666667</v>
      </c>
      <c r="G5439">
        <v>82.932000000000002</v>
      </c>
      <c r="H5439">
        <v>39.965000000000003</v>
      </c>
      <c r="I5439" t="s">
        <v>106</v>
      </c>
      <c r="J5439" t="s">
        <v>7831</v>
      </c>
      <c r="K5439" t="s">
        <v>105</v>
      </c>
    </row>
    <row r="5440" spans="1:11" x14ac:dyDescent="0.3">
      <c r="A5440" t="s">
        <v>7832</v>
      </c>
      <c r="B5440" t="s">
        <v>53</v>
      </c>
      <c r="C5440">
        <v>4</v>
      </c>
      <c r="D5440">
        <v>7</v>
      </c>
      <c r="E5440">
        <v>1930</v>
      </c>
      <c r="F5440" s="6">
        <v>0.875</v>
      </c>
      <c r="G5440">
        <v>81.852999999999994</v>
      </c>
      <c r="H5440">
        <v>41.466999999999999</v>
      </c>
      <c r="I5440" t="s">
        <v>106</v>
      </c>
      <c r="J5440" t="s">
        <v>7833</v>
      </c>
      <c r="K5440" t="s">
        <v>105</v>
      </c>
    </row>
    <row r="5441" spans="1:11" x14ac:dyDescent="0.3">
      <c r="A5441" t="s">
        <v>7834</v>
      </c>
      <c r="B5441" t="s">
        <v>53</v>
      </c>
      <c r="C5441">
        <v>10</v>
      </c>
      <c r="D5441">
        <v>2</v>
      </c>
      <c r="E5441">
        <v>1961</v>
      </c>
      <c r="F5441" s="6">
        <v>0.4284722222222222</v>
      </c>
      <c r="G5441">
        <v>71.155000000000001</v>
      </c>
      <c r="H5441">
        <v>41.701000000000001</v>
      </c>
      <c r="I5441" t="s">
        <v>144</v>
      </c>
      <c r="J5441" t="s">
        <v>5982</v>
      </c>
      <c r="K5441" t="s">
        <v>105</v>
      </c>
    </row>
    <row r="5442" spans="1:11" x14ac:dyDescent="0.3">
      <c r="A5442" t="s">
        <v>7835</v>
      </c>
      <c r="B5442" t="s">
        <v>53</v>
      </c>
      <c r="C5442">
        <v>3</v>
      </c>
      <c r="D5442">
        <v>4</v>
      </c>
      <c r="E5442">
        <v>1932</v>
      </c>
      <c r="F5442" s="6">
        <v>0.6791666666666667</v>
      </c>
      <c r="G5442">
        <v>-118.24299999999999</v>
      </c>
      <c r="H5442">
        <v>34.052</v>
      </c>
      <c r="I5442" t="s">
        <v>137</v>
      </c>
      <c r="J5442" t="s">
        <v>536</v>
      </c>
      <c r="K5442" t="s">
        <v>105</v>
      </c>
    </row>
    <row r="5443" spans="1:11" x14ac:dyDescent="0.3">
      <c r="A5443" t="s">
        <v>7836</v>
      </c>
      <c r="B5443" t="s">
        <v>53</v>
      </c>
      <c r="C5443">
        <v>28</v>
      </c>
      <c r="D5443">
        <v>11</v>
      </c>
      <c r="E5443">
        <v>1943</v>
      </c>
      <c r="F5443" s="6">
        <v>0.12361111111111112</v>
      </c>
      <c r="G5443">
        <v>3.1880000000000002</v>
      </c>
      <c r="H5443">
        <v>55.95</v>
      </c>
      <c r="I5443" t="s">
        <v>126</v>
      </c>
      <c r="J5443" t="s">
        <v>127</v>
      </c>
      <c r="K5443" t="s">
        <v>105</v>
      </c>
    </row>
    <row r="5444" spans="1:11" x14ac:dyDescent="0.3">
      <c r="A5444" t="s">
        <v>7837</v>
      </c>
      <c r="B5444" t="s">
        <v>53</v>
      </c>
      <c r="C5444">
        <v>20</v>
      </c>
      <c r="D5444">
        <v>4</v>
      </c>
      <c r="E5444">
        <v>1937</v>
      </c>
      <c r="F5444" s="6">
        <v>9.0277777777777776E-2</v>
      </c>
      <c r="G5444">
        <v>-118.24299999999999</v>
      </c>
      <c r="H5444">
        <v>34.052</v>
      </c>
      <c r="I5444" t="s">
        <v>137</v>
      </c>
      <c r="J5444" t="s">
        <v>536</v>
      </c>
      <c r="K5444" t="s">
        <v>105</v>
      </c>
    </row>
    <row r="5445" spans="1:11" x14ac:dyDescent="0.3">
      <c r="A5445" t="s">
        <v>7838</v>
      </c>
      <c r="B5445" t="s">
        <v>53</v>
      </c>
      <c r="C5445">
        <v>19</v>
      </c>
      <c r="D5445">
        <v>6</v>
      </c>
      <c r="E5445">
        <v>1861</v>
      </c>
      <c r="F5445" s="6">
        <v>0.70416666666666672</v>
      </c>
      <c r="G5445">
        <v>0.12</v>
      </c>
      <c r="H5445">
        <v>51.5</v>
      </c>
      <c r="I5445" t="s">
        <v>108</v>
      </c>
      <c r="J5445" t="s">
        <v>7813</v>
      </c>
      <c r="K5445" t="s">
        <v>105</v>
      </c>
    </row>
    <row r="5446" spans="1:11" x14ac:dyDescent="0.3">
      <c r="A5446" t="s">
        <v>7839</v>
      </c>
      <c r="B5446" t="s">
        <v>53</v>
      </c>
      <c r="C5446">
        <v>7</v>
      </c>
      <c r="D5446">
        <v>9</v>
      </c>
      <c r="E5446">
        <v>1961</v>
      </c>
      <c r="F5446" s="6">
        <v>0.66805555555555551</v>
      </c>
      <c r="G5446">
        <v>73.253</v>
      </c>
      <c r="H5446">
        <v>42.445</v>
      </c>
      <c r="I5446" t="s">
        <v>106</v>
      </c>
      <c r="J5446" t="s">
        <v>188</v>
      </c>
      <c r="K5446" t="s">
        <v>105</v>
      </c>
    </row>
    <row r="5447" spans="1:11" x14ac:dyDescent="0.3">
      <c r="A5447" t="s">
        <v>7840</v>
      </c>
      <c r="B5447" t="s">
        <v>53</v>
      </c>
      <c r="C5447">
        <v>12</v>
      </c>
      <c r="D5447">
        <v>3</v>
      </c>
      <c r="E5447">
        <v>1910</v>
      </c>
      <c r="F5447" s="6">
        <v>0.83333333333333337</v>
      </c>
      <c r="G5447">
        <v>82.814999999999998</v>
      </c>
      <c r="H5447">
        <v>40.018999999999998</v>
      </c>
      <c r="I5447" t="s">
        <v>144</v>
      </c>
      <c r="J5447" t="s">
        <v>7841</v>
      </c>
      <c r="K5447" t="s">
        <v>105</v>
      </c>
    </row>
    <row r="5448" spans="1:11" x14ac:dyDescent="0.3">
      <c r="A5448" t="s">
        <v>7842</v>
      </c>
      <c r="B5448" t="s">
        <v>53</v>
      </c>
      <c r="C5448">
        <v>6</v>
      </c>
      <c r="D5448">
        <v>7</v>
      </c>
      <c r="E5448">
        <v>1946</v>
      </c>
      <c r="F5448" s="6">
        <v>0.30972222222222223</v>
      </c>
      <c r="G5448">
        <v>72.924000000000007</v>
      </c>
      <c r="H5448">
        <v>41.308</v>
      </c>
      <c r="I5448" t="s">
        <v>106</v>
      </c>
      <c r="J5448" t="s">
        <v>7511</v>
      </c>
      <c r="K5448" t="s">
        <v>105</v>
      </c>
    </row>
    <row r="5449" spans="1:11" x14ac:dyDescent="0.3">
      <c r="A5449" t="s">
        <v>7843</v>
      </c>
      <c r="B5449" t="s">
        <v>53</v>
      </c>
      <c r="C5449">
        <v>22</v>
      </c>
      <c r="D5449">
        <v>2</v>
      </c>
      <c r="E5449">
        <v>1732</v>
      </c>
      <c r="F5449" s="6">
        <v>0.41666666666666669</v>
      </c>
      <c r="G5449">
        <v>78.135999999999996</v>
      </c>
      <c r="H5449">
        <v>38.850999999999999</v>
      </c>
      <c r="I5449" t="s">
        <v>179</v>
      </c>
      <c r="J5449" t="s">
        <v>7844</v>
      </c>
      <c r="K5449" t="s">
        <v>105</v>
      </c>
    </row>
    <row r="5450" spans="1:11" x14ac:dyDescent="0.3">
      <c r="A5450" t="s">
        <v>7845</v>
      </c>
      <c r="B5450" t="s">
        <v>53</v>
      </c>
      <c r="C5450">
        <v>4</v>
      </c>
      <c r="D5450">
        <v>12</v>
      </c>
      <c r="E5450">
        <v>1801</v>
      </c>
      <c r="F5450" s="6">
        <v>0.64583333333333337</v>
      </c>
      <c r="G5450">
        <v>71.058999999999997</v>
      </c>
      <c r="H5450">
        <v>42.359000000000002</v>
      </c>
      <c r="I5450" t="s">
        <v>179</v>
      </c>
      <c r="J5450" t="s">
        <v>176</v>
      </c>
      <c r="K5450" t="s">
        <v>105</v>
      </c>
    </row>
    <row r="5451" spans="1:11" x14ac:dyDescent="0.3">
      <c r="A5451" t="s">
        <v>7846</v>
      </c>
      <c r="B5451" t="s">
        <v>53</v>
      </c>
      <c r="C5451">
        <v>25</v>
      </c>
      <c r="D5451">
        <v>11</v>
      </c>
      <c r="E5451">
        <v>1945</v>
      </c>
      <c r="F5451" s="6">
        <v>0.13194444444444445</v>
      </c>
      <c r="G5451">
        <v>82.65</v>
      </c>
      <c r="H5451">
        <v>34.5</v>
      </c>
      <c r="I5451" t="s">
        <v>144</v>
      </c>
      <c r="J5451" t="s">
        <v>7847</v>
      </c>
      <c r="K5451" t="s">
        <v>105</v>
      </c>
    </row>
    <row r="5452" spans="1:11" x14ac:dyDescent="0.3">
      <c r="A5452" t="s">
        <v>7848</v>
      </c>
      <c r="B5452" t="s">
        <v>53</v>
      </c>
      <c r="C5452">
        <v>13</v>
      </c>
      <c r="D5452">
        <v>9</v>
      </c>
      <c r="E5452">
        <v>1941</v>
      </c>
      <c r="F5452" s="6">
        <v>8.1250000000000003E-2</v>
      </c>
      <c r="G5452">
        <v>118.14100000000001</v>
      </c>
      <c r="H5452">
        <v>34.15</v>
      </c>
      <c r="I5452" t="s">
        <v>137</v>
      </c>
      <c r="J5452" t="s">
        <v>2666</v>
      </c>
      <c r="K5452" t="s">
        <v>105</v>
      </c>
    </row>
    <row r="5453" spans="1:11" x14ac:dyDescent="0.3">
      <c r="A5453" t="s">
        <v>7849</v>
      </c>
      <c r="B5453" t="s">
        <v>53</v>
      </c>
      <c r="C5453">
        <v>27</v>
      </c>
      <c r="D5453">
        <v>3</v>
      </c>
      <c r="E5453">
        <v>1809</v>
      </c>
      <c r="F5453" s="6">
        <v>0.25</v>
      </c>
      <c r="G5453">
        <v>-2.351</v>
      </c>
      <c r="H5453">
        <v>48.856999999999999</v>
      </c>
      <c r="I5453" t="s">
        <v>150</v>
      </c>
      <c r="J5453" t="s">
        <v>155</v>
      </c>
      <c r="K5453" t="s">
        <v>105</v>
      </c>
    </row>
    <row r="5454" spans="1:11" x14ac:dyDescent="0.3">
      <c r="A5454" t="s">
        <v>7850</v>
      </c>
      <c r="B5454" t="s">
        <v>53</v>
      </c>
      <c r="C5454">
        <v>5</v>
      </c>
      <c r="D5454">
        <v>6</v>
      </c>
      <c r="E5454">
        <v>1858</v>
      </c>
      <c r="F5454" s="6">
        <v>0.58333333333333337</v>
      </c>
      <c r="G5454">
        <v>-2.13</v>
      </c>
      <c r="H5454">
        <v>48.802</v>
      </c>
      <c r="I5454" t="s">
        <v>150</v>
      </c>
      <c r="J5454" t="s">
        <v>337</v>
      </c>
      <c r="K5454" t="s">
        <v>105</v>
      </c>
    </row>
    <row r="5455" spans="1:11" x14ac:dyDescent="0.3">
      <c r="A5455" t="s">
        <v>7851</v>
      </c>
      <c r="B5455" t="s">
        <v>53</v>
      </c>
      <c r="C5455">
        <v>3</v>
      </c>
      <c r="D5455">
        <v>11</v>
      </c>
      <c r="E5455">
        <v>1945</v>
      </c>
      <c r="F5455" s="6">
        <v>0.60416666666666663</v>
      </c>
      <c r="G5455">
        <v>-3.214</v>
      </c>
      <c r="H5455">
        <v>50.744</v>
      </c>
      <c r="I5455" t="s">
        <v>126</v>
      </c>
      <c r="J5455" t="s">
        <v>7107</v>
      </c>
      <c r="K5455" t="s">
        <v>105</v>
      </c>
    </row>
    <row r="5456" spans="1:11" x14ac:dyDescent="0.3">
      <c r="A5456" t="s">
        <v>7852</v>
      </c>
      <c r="B5456" t="s">
        <v>53</v>
      </c>
      <c r="C5456">
        <v>14</v>
      </c>
      <c r="D5456">
        <v>12</v>
      </c>
      <c r="E5456">
        <v>1914</v>
      </c>
      <c r="F5456" s="6">
        <v>0.29166666666666669</v>
      </c>
      <c r="G5456">
        <v>-5.3739999999999997</v>
      </c>
      <c r="H5456">
        <v>43.295000000000002</v>
      </c>
      <c r="I5456" t="s">
        <v>108</v>
      </c>
      <c r="J5456" t="s">
        <v>267</v>
      </c>
      <c r="K5456" t="s">
        <v>105</v>
      </c>
    </row>
    <row r="5457" spans="1:11" x14ac:dyDescent="0.3">
      <c r="A5457" t="s">
        <v>7853</v>
      </c>
      <c r="B5457" t="s">
        <v>53</v>
      </c>
      <c r="C5457">
        <v>16</v>
      </c>
      <c r="D5457">
        <v>7</v>
      </c>
      <c r="E5457">
        <v>1917</v>
      </c>
      <c r="F5457" s="6">
        <v>0.875</v>
      </c>
      <c r="G5457">
        <v>-3.88</v>
      </c>
      <c r="H5457">
        <v>43.607999999999997</v>
      </c>
      <c r="I5457" t="s">
        <v>126</v>
      </c>
      <c r="J5457" t="s">
        <v>383</v>
      </c>
      <c r="K5457" t="s">
        <v>105</v>
      </c>
    </row>
    <row r="5458" spans="1:11" x14ac:dyDescent="0.3">
      <c r="A5458" t="s">
        <v>7854</v>
      </c>
      <c r="B5458" t="s">
        <v>53</v>
      </c>
      <c r="C5458">
        <v>15</v>
      </c>
      <c r="D5458">
        <v>2</v>
      </c>
      <c r="E5458">
        <v>1899</v>
      </c>
      <c r="F5458" s="6">
        <v>0.32708333333333334</v>
      </c>
      <c r="G5458">
        <v>-3.323</v>
      </c>
      <c r="H5458">
        <v>43.731000000000002</v>
      </c>
      <c r="I5458" t="s">
        <v>150</v>
      </c>
      <c r="J5458" t="s">
        <v>7855</v>
      </c>
      <c r="K5458" t="s">
        <v>105</v>
      </c>
    </row>
    <row r="5459" spans="1:11" x14ac:dyDescent="0.3">
      <c r="A5459" t="s">
        <v>7856</v>
      </c>
      <c r="B5459" t="s">
        <v>53</v>
      </c>
      <c r="C5459">
        <v>16</v>
      </c>
      <c r="D5459">
        <v>2</v>
      </c>
      <c r="E5459">
        <v>1837</v>
      </c>
      <c r="F5459" s="6">
        <v>0.5</v>
      </c>
      <c r="G5459">
        <v>-2.351</v>
      </c>
      <c r="H5459">
        <v>48.856999999999999</v>
      </c>
      <c r="I5459" t="s">
        <v>150</v>
      </c>
      <c r="J5459" t="s">
        <v>155</v>
      </c>
      <c r="K5459" t="s">
        <v>105</v>
      </c>
    </row>
    <row r="5460" spans="1:11" x14ac:dyDescent="0.3">
      <c r="A5460" t="s">
        <v>7857</v>
      </c>
      <c r="B5460" t="s">
        <v>53</v>
      </c>
      <c r="C5460">
        <v>9</v>
      </c>
      <c r="D5460">
        <v>10</v>
      </c>
      <c r="E5460">
        <v>1897</v>
      </c>
      <c r="F5460" s="6">
        <v>0.75</v>
      </c>
      <c r="G5460">
        <v>-3.339</v>
      </c>
      <c r="H5460">
        <v>45.723999999999997</v>
      </c>
      <c r="I5460" t="s">
        <v>150</v>
      </c>
      <c r="J5460" t="s">
        <v>7858</v>
      </c>
      <c r="K5460" t="s">
        <v>105</v>
      </c>
    </row>
    <row r="5461" spans="1:11" x14ac:dyDescent="0.3">
      <c r="A5461" t="s">
        <v>7859</v>
      </c>
      <c r="B5461" t="s">
        <v>53</v>
      </c>
      <c r="C5461">
        <v>15</v>
      </c>
      <c r="D5461">
        <v>4</v>
      </c>
      <c r="E5461">
        <v>1912</v>
      </c>
      <c r="F5461" s="6">
        <v>9.0277777777777776E-2</v>
      </c>
      <c r="G5461">
        <v>-3.173</v>
      </c>
      <c r="H5461">
        <v>50.691000000000003</v>
      </c>
      <c r="I5461" t="s">
        <v>108</v>
      </c>
      <c r="J5461" t="s">
        <v>483</v>
      </c>
      <c r="K5461" t="s">
        <v>105</v>
      </c>
    </row>
    <row r="5462" spans="1:11" x14ac:dyDescent="0.3">
      <c r="A5462" t="s">
        <v>7860</v>
      </c>
      <c r="B5462" t="s">
        <v>53</v>
      </c>
      <c r="C5462">
        <v>18</v>
      </c>
      <c r="D5462">
        <v>3</v>
      </c>
      <c r="E5462">
        <v>1918</v>
      </c>
      <c r="F5462" s="6">
        <v>0.34375</v>
      </c>
      <c r="G5462">
        <v>2.214</v>
      </c>
      <c r="H5462">
        <v>47.274000000000001</v>
      </c>
      <c r="I5462" t="s">
        <v>126</v>
      </c>
      <c r="J5462" t="s">
        <v>1392</v>
      </c>
      <c r="K5462" t="s">
        <v>105</v>
      </c>
    </row>
    <row r="5463" spans="1:11" x14ac:dyDescent="0.3">
      <c r="A5463" t="s">
        <v>7861</v>
      </c>
      <c r="B5463" t="s">
        <v>53</v>
      </c>
      <c r="C5463">
        <v>10</v>
      </c>
      <c r="D5463">
        <v>5</v>
      </c>
      <c r="E5463">
        <v>1946</v>
      </c>
      <c r="F5463" s="6">
        <v>0.51388888888888884</v>
      </c>
      <c r="G5463">
        <v>-2.351</v>
      </c>
      <c r="H5463">
        <v>48.856999999999999</v>
      </c>
      <c r="I5463" t="s">
        <v>126</v>
      </c>
      <c r="J5463" t="s">
        <v>155</v>
      </c>
      <c r="K5463" t="s">
        <v>105</v>
      </c>
    </row>
    <row r="5464" spans="1:11" x14ac:dyDescent="0.3">
      <c r="A5464" t="s">
        <v>7862</v>
      </c>
      <c r="B5464" t="s">
        <v>53</v>
      </c>
      <c r="C5464">
        <v>14</v>
      </c>
      <c r="D5464">
        <v>5</v>
      </c>
      <c r="E5464">
        <v>1925</v>
      </c>
      <c r="F5464" s="6">
        <v>0.54166666666666663</v>
      </c>
      <c r="G5464">
        <v>1.4750000000000001</v>
      </c>
      <c r="H5464">
        <v>43.493000000000002</v>
      </c>
      <c r="I5464" t="s">
        <v>126</v>
      </c>
      <c r="J5464" t="s">
        <v>1438</v>
      </c>
      <c r="K5464" t="s">
        <v>105</v>
      </c>
    </row>
    <row r="5465" spans="1:11" x14ac:dyDescent="0.3">
      <c r="A5465" t="s">
        <v>7863</v>
      </c>
      <c r="B5465" t="s">
        <v>53</v>
      </c>
      <c r="C5465">
        <v>20</v>
      </c>
      <c r="D5465">
        <v>2</v>
      </c>
      <c r="E5465">
        <v>1888</v>
      </c>
      <c r="F5465" s="6">
        <v>0.375</v>
      </c>
      <c r="G5465">
        <v>-2.351</v>
      </c>
      <c r="H5465">
        <v>48.856999999999999</v>
      </c>
      <c r="I5465" t="s">
        <v>150</v>
      </c>
      <c r="J5465" t="s">
        <v>155</v>
      </c>
      <c r="K5465" t="s">
        <v>105</v>
      </c>
    </row>
    <row r="5466" spans="1:11" x14ac:dyDescent="0.3">
      <c r="A5466" t="s">
        <v>7864</v>
      </c>
      <c r="B5466" t="s">
        <v>53</v>
      </c>
      <c r="C5466">
        <v>27</v>
      </c>
      <c r="D5466">
        <v>12</v>
      </c>
      <c r="E5466">
        <v>1927</v>
      </c>
      <c r="F5466" s="6">
        <v>4.1666666666666664E-2</v>
      </c>
      <c r="G5466">
        <v>-3.0830000000000002</v>
      </c>
      <c r="H5466">
        <v>45.777000000000001</v>
      </c>
      <c r="I5466" t="s">
        <v>108</v>
      </c>
      <c r="J5466" t="s">
        <v>313</v>
      </c>
      <c r="K5466" t="s">
        <v>105</v>
      </c>
    </row>
    <row r="5467" spans="1:11" x14ac:dyDescent="0.3">
      <c r="A5467" t="s">
        <v>7865</v>
      </c>
      <c r="B5467" t="s">
        <v>53</v>
      </c>
      <c r="C5467">
        <v>10</v>
      </c>
      <c r="D5467">
        <v>6</v>
      </c>
      <c r="E5467">
        <v>1899</v>
      </c>
      <c r="F5467" s="6">
        <v>0.625</v>
      </c>
      <c r="G5467">
        <v>-3.335</v>
      </c>
      <c r="H5467">
        <v>46.566000000000003</v>
      </c>
      <c r="I5467" t="s">
        <v>150</v>
      </c>
      <c r="J5467" t="s">
        <v>5184</v>
      </c>
      <c r="K5467" t="s">
        <v>105</v>
      </c>
    </row>
    <row r="5468" spans="1:11" x14ac:dyDescent="0.3">
      <c r="A5468" t="s">
        <v>7866</v>
      </c>
      <c r="B5468" t="s">
        <v>53</v>
      </c>
      <c r="C5468">
        <v>2</v>
      </c>
      <c r="D5468">
        <v>1</v>
      </c>
      <c r="E5468">
        <v>1943</v>
      </c>
      <c r="F5468" s="6">
        <v>0.49305555555555558</v>
      </c>
      <c r="G5468">
        <v>-5.226</v>
      </c>
      <c r="H5468">
        <v>46.204999999999998</v>
      </c>
      <c r="I5468" t="s">
        <v>126</v>
      </c>
      <c r="J5468" t="s">
        <v>368</v>
      </c>
      <c r="K5468" t="s">
        <v>105</v>
      </c>
    </row>
    <row r="5469" spans="1:11" x14ac:dyDescent="0.3">
      <c r="A5469" t="s">
        <v>7867</v>
      </c>
      <c r="B5469" t="s">
        <v>53</v>
      </c>
      <c r="C5469">
        <v>12</v>
      </c>
      <c r="D5469">
        <v>9</v>
      </c>
      <c r="E5469">
        <v>1877</v>
      </c>
      <c r="F5469" s="6">
        <v>0.625</v>
      </c>
      <c r="G5469">
        <v>-1.9039999999999999</v>
      </c>
      <c r="H5469">
        <v>47.901000000000003</v>
      </c>
      <c r="I5469" t="s">
        <v>150</v>
      </c>
      <c r="J5469" t="s">
        <v>447</v>
      </c>
      <c r="K5469" t="s">
        <v>105</v>
      </c>
    </row>
    <row r="5470" spans="1:11" x14ac:dyDescent="0.3">
      <c r="A5470" t="s">
        <v>7868</v>
      </c>
      <c r="B5470" t="s">
        <v>53</v>
      </c>
      <c r="C5470">
        <v>11</v>
      </c>
      <c r="D5470">
        <v>7</v>
      </c>
      <c r="E5470">
        <v>1906</v>
      </c>
      <c r="F5470" s="6">
        <v>0.875</v>
      </c>
      <c r="G5470">
        <v>-5.3739999999999997</v>
      </c>
      <c r="H5470">
        <v>43.295000000000002</v>
      </c>
      <c r="I5470" t="s">
        <v>150</v>
      </c>
      <c r="J5470" t="s">
        <v>267</v>
      </c>
      <c r="K5470" t="s">
        <v>105</v>
      </c>
    </row>
    <row r="5471" spans="1:11" x14ac:dyDescent="0.3">
      <c r="A5471" t="s">
        <v>7869</v>
      </c>
      <c r="B5471" t="s">
        <v>53</v>
      </c>
      <c r="C5471">
        <v>23</v>
      </c>
      <c r="D5471">
        <v>7</v>
      </c>
      <c r="E5471">
        <v>1889</v>
      </c>
      <c r="F5471" s="6">
        <v>0.125</v>
      </c>
      <c r="G5471">
        <v>-0.81299999999999994</v>
      </c>
      <c r="H5471">
        <v>45.192</v>
      </c>
      <c r="I5471" t="s">
        <v>150</v>
      </c>
      <c r="J5471" t="s">
        <v>7870</v>
      </c>
      <c r="K5471" t="s">
        <v>105</v>
      </c>
    </row>
    <row r="5472" spans="1:11" x14ac:dyDescent="0.3">
      <c r="A5472" t="s">
        <v>7871</v>
      </c>
      <c r="B5472" t="s">
        <v>53</v>
      </c>
      <c r="C5472">
        <v>13</v>
      </c>
      <c r="D5472">
        <v>5</v>
      </c>
      <c r="E5472">
        <v>1882</v>
      </c>
      <c r="F5472" s="6">
        <v>0.875</v>
      </c>
      <c r="G5472">
        <v>-2.2509999999999999</v>
      </c>
      <c r="H5472">
        <v>48.944000000000003</v>
      </c>
      <c r="I5472" t="s">
        <v>150</v>
      </c>
      <c r="J5472" t="s">
        <v>4225</v>
      </c>
      <c r="K5472" t="s">
        <v>105</v>
      </c>
    </row>
    <row r="5473" spans="1:11" x14ac:dyDescent="0.3">
      <c r="A5473" t="s">
        <v>7872</v>
      </c>
      <c r="B5473" t="s">
        <v>53</v>
      </c>
      <c r="C5473">
        <v>22</v>
      </c>
      <c r="D5473">
        <v>10</v>
      </c>
      <c r="E5473">
        <v>1921</v>
      </c>
      <c r="F5473" s="6">
        <v>0.75</v>
      </c>
      <c r="G5473">
        <v>-3.6970000000000001</v>
      </c>
      <c r="H5473">
        <v>43.402000000000001</v>
      </c>
      <c r="I5473" t="s">
        <v>126</v>
      </c>
      <c r="J5473" t="s">
        <v>6589</v>
      </c>
      <c r="K5473" t="s">
        <v>105</v>
      </c>
    </row>
    <row r="5474" spans="1:11" x14ac:dyDescent="0.3">
      <c r="A5474" t="s">
        <v>7873</v>
      </c>
      <c r="B5474" t="s">
        <v>53</v>
      </c>
      <c r="C5474">
        <v>4</v>
      </c>
      <c r="D5474">
        <v>6</v>
      </c>
      <c r="E5474">
        <v>1904</v>
      </c>
      <c r="F5474" s="6">
        <v>0.375</v>
      </c>
      <c r="G5474">
        <v>-1.954</v>
      </c>
      <c r="H5474">
        <v>43.319000000000003</v>
      </c>
      <c r="I5474" t="s">
        <v>150</v>
      </c>
      <c r="J5474" t="s">
        <v>7874</v>
      </c>
      <c r="K5474" t="s">
        <v>105</v>
      </c>
    </row>
    <row r="5475" spans="1:11" x14ac:dyDescent="0.3">
      <c r="A5475" t="s">
        <v>7875</v>
      </c>
      <c r="B5475" t="s">
        <v>53</v>
      </c>
      <c r="C5475">
        <v>1</v>
      </c>
      <c r="D5475">
        <v>12</v>
      </c>
      <c r="E5475">
        <v>1894</v>
      </c>
      <c r="F5475" s="6">
        <v>0.75</v>
      </c>
      <c r="G5475">
        <v>-2.78</v>
      </c>
      <c r="H5475">
        <v>50.42</v>
      </c>
      <c r="I5475" t="s">
        <v>150</v>
      </c>
      <c r="J5475" t="s">
        <v>5245</v>
      </c>
      <c r="K5475" t="s">
        <v>105</v>
      </c>
    </row>
    <row r="5476" spans="1:11" x14ac:dyDescent="0.3">
      <c r="A5476" t="s">
        <v>7876</v>
      </c>
      <c r="B5476" t="s">
        <v>53</v>
      </c>
      <c r="C5476">
        <v>30</v>
      </c>
      <c r="D5476">
        <v>3</v>
      </c>
      <c r="E5476">
        <v>1901</v>
      </c>
      <c r="F5476" s="6">
        <v>4.1666666666666664E-2</v>
      </c>
      <c r="G5476">
        <v>-2.351</v>
      </c>
      <c r="H5476">
        <v>48.856999999999999</v>
      </c>
      <c r="I5476" t="s">
        <v>150</v>
      </c>
      <c r="J5476" t="s">
        <v>155</v>
      </c>
      <c r="K5476" t="s">
        <v>105</v>
      </c>
    </row>
    <row r="5477" spans="1:11" x14ac:dyDescent="0.3">
      <c r="A5477" t="s">
        <v>7877</v>
      </c>
      <c r="B5477" t="s">
        <v>53</v>
      </c>
      <c r="C5477">
        <v>28</v>
      </c>
      <c r="D5477">
        <v>9</v>
      </c>
      <c r="E5477">
        <v>1841</v>
      </c>
      <c r="F5477" s="6">
        <v>0.89583333333333337</v>
      </c>
      <c r="G5477">
        <v>1.4590000000000001</v>
      </c>
      <c r="H5477">
        <v>46.72</v>
      </c>
      <c r="I5477" t="s">
        <v>150</v>
      </c>
      <c r="J5477" t="s">
        <v>7878</v>
      </c>
      <c r="K5477" t="s">
        <v>105</v>
      </c>
    </row>
    <row r="5478" spans="1:11" x14ac:dyDescent="0.3">
      <c r="A5478" t="s">
        <v>7879</v>
      </c>
      <c r="B5478" t="s">
        <v>53</v>
      </c>
      <c r="C5478">
        <v>9</v>
      </c>
      <c r="D5478">
        <v>5</v>
      </c>
      <c r="E5478">
        <v>1925</v>
      </c>
      <c r="F5478" s="6">
        <v>0.58333333333333337</v>
      </c>
      <c r="G5478">
        <v>0.44700000000000001</v>
      </c>
      <c r="H5478">
        <v>43.941000000000003</v>
      </c>
      <c r="I5478" t="s">
        <v>126</v>
      </c>
      <c r="J5478" t="s">
        <v>6938</v>
      </c>
      <c r="K5478" t="s">
        <v>105</v>
      </c>
    </row>
    <row r="5479" spans="1:11" x14ac:dyDescent="0.3">
      <c r="A5479" t="s">
        <v>7880</v>
      </c>
      <c r="B5479" t="s">
        <v>53</v>
      </c>
      <c r="C5479">
        <v>25</v>
      </c>
      <c r="D5479">
        <v>6</v>
      </c>
      <c r="E5479">
        <v>1858</v>
      </c>
      <c r="F5479" s="6">
        <v>0.25</v>
      </c>
      <c r="G5479">
        <v>-0.68899999999999995</v>
      </c>
      <c r="H5479">
        <v>47.39</v>
      </c>
      <c r="I5479" t="s">
        <v>150</v>
      </c>
      <c r="J5479" t="s">
        <v>2471</v>
      </c>
      <c r="K5479" t="s">
        <v>105</v>
      </c>
    </row>
    <row r="5480" spans="1:11" x14ac:dyDescent="0.3">
      <c r="A5480" t="s">
        <v>7881</v>
      </c>
      <c r="B5480" t="s">
        <v>53</v>
      </c>
      <c r="C5480">
        <v>20</v>
      </c>
      <c r="D5480">
        <v>5</v>
      </c>
      <c r="E5480">
        <v>1924</v>
      </c>
      <c r="F5480" s="6">
        <v>0.25</v>
      </c>
      <c r="G5480">
        <v>-1.4450000000000001</v>
      </c>
      <c r="H5480">
        <v>43.603999999999999</v>
      </c>
      <c r="I5480" t="s">
        <v>126</v>
      </c>
      <c r="J5480" t="s">
        <v>157</v>
      </c>
      <c r="K5480" t="s">
        <v>105</v>
      </c>
    </row>
    <row r="5481" spans="1:11" x14ac:dyDescent="0.3">
      <c r="A5481" t="s">
        <v>7882</v>
      </c>
      <c r="B5481" t="s">
        <v>53</v>
      </c>
      <c r="C5481">
        <v>16</v>
      </c>
      <c r="D5481">
        <v>1</v>
      </c>
      <c r="E5481">
        <v>1813</v>
      </c>
      <c r="F5481" s="6">
        <v>0.625</v>
      </c>
      <c r="G5481">
        <v>-5.6029999999999998</v>
      </c>
      <c r="H5481">
        <v>47.781999999999996</v>
      </c>
      <c r="I5481" t="s">
        <v>150</v>
      </c>
      <c r="J5481" t="s">
        <v>7883</v>
      </c>
      <c r="K5481" t="s">
        <v>105</v>
      </c>
    </row>
    <row r="5482" spans="1:11" x14ac:dyDescent="0.3">
      <c r="A5482" t="s">
        <v>7884</v>
      </c>
      <c r="B5482" t="s">
        <v>53</v>
      </c>
      <c r="C5482">
        <v>28</v>
      </c>
      <c r="D5482">
        <v>6</v>
      </c>
      <c r="E5482">
        <v>1918</v>
      </c>
      <c r="F5482" s="6">
        <v>8.3333333333333329E-2</v>
      </c>
      <c r="G5482">
        <v>-5.3739999999999997</v>
      </c>
      <c r="H5482">
        <v>43.295000000000002</v>
      </c>
      <c r="I5482" t="s">
        <v>126</v>
      </c>
      <c r="J5482" t="s">
        <v>267</v>
      </c>
      <c r="K5482" t="s">
        <v>105</v>
      </c>
    </row>
    <row r="5483" spans="1:11" x14ac:dyDescent="0.3">
      <c r="A5483" t="s">
        <v>7885</v>
      </c>
      <c r="B5483" t="s">
        <v>53</v>
      </c>
      <c r="C5483">
        <v>26</v>
      </c>
      <c r="D5483">
        <v>4</v>
      </c>
      <c r="E5483">
        <v>1919</v>
      </c>
      <c r="F5483" s="6">
        <v>0.41666666666666669</v>
      </c>
      <c r="G5483">
        <v>-1.4450000000000001</v>
      </c>
      <c r="H5483">
        <v>43.603999999999999</v>
      </c>
      <c r="I5483" t="s">
        <v>126</v>
      </c>
      <c r="J5483" t="s">
        <v>157</v>
      </c>
      <c r="K5483" t="s">
        <v>105</v>
      </c>
    </row>
    <row r="5484" spans="1:11" x14ac:dyDescent="0.3">
      <c r="A5484" t="s">
        <v>7886</v>
      </c>
      <c r="B5484" t="s">
        <v>53</v>
      </c>
      <c r="C5484">
        <v>12</v>
      </c>
      <c r="D5484">
        <v>3</v>
      </c>
      <c r="E5484">
        <v>1925</v>
      </c>
      <c r="F5484" s="6">
        <v>0.51041666666666663</v>
      </c>
      <c r="G5484">
        <v>-3.173</v>
      </c>
      <c r="H5484">
        <v>50.691000000000003</v>
      </c>
      <c r="I5484" t="s">
        <v>108</v>
      </c>
      <c r="J5484" t="s">
        <v>483</v>
      </c>
      <c r="K5484" t="s">
        <v>105</v>
      </c>
    </row>
    <row r="5485" spans="1:11" x14ac:dyDescent="0.3">
      <c r="A5485" t="s">
        <v>7887</v>
      </c>
      <c r="B5485" t="s">
        <v>53</v>
      </c>
      <c r="C5485">
        <v>13</v>
      </c>
      <c r="D5485">
        <v>7</v>
      </c>
      <c r="E5485">
        <v>1903</v>
      </c>
      <c r="F5485" s="6">
        <v>0.54166666666666663</v>
      </c>
      <c r="G5485">
        <v>-2.4710000000000001</v>
      </c>
      <c r="H5485">
        <v>49.194000000000003</v>
      </c>
      <c r="I5485" t="s">
        <v>150</v>
      </c>
      <c r="J5485" t="s">
        <v>928</v>
      </c>
      <c r="K5485" t="s">
        <v>105</v>
      </c>
    </row>
    <row r="5486" spans="1:11" x14ac:dyDescent="0.3">
      <c r="A5486" t="s">
        <v>7888</v>
      </c>
      <c r="B5486" t="s">
        <v>53</v>
      </c>
      <c r="C5486">
        <v>6</v>
      </c>
      <c r="D5486">
        <v>12</v>
      </c>
      <c r="E5486">
        <v>1850</v>
      </c>
      <c r="F5486" s="6">
        <v>0.47916666666666669</v>
      </c>
      <c r="G5486">
        <v>-3.0830000000000002</v>
      </c>
      <c r="H5486">
        <v>50.368000000000002</v>
      </c>
      <c r="I5486" t="s">
        <v>150</v>
      </c>
      <c r="J5486" t="s">
        <v>1475</v>
      </c>
      <c r="K5486" t="s">
        <v>105</v>
      </c>
    </row>
    <row r="5487" spans="1:11" x14ac:dyDescent="0.3">
      <c r="A5487" t="s">
        <v>7889</v>
      </c>
      <c r="B5487" t="s">
        <v>53</v>
      </c>
      <c r="C5487">
        <v>15</v>
      </c>
      <c r="D5487">
        <v>4</v>
      </c>
      <c r="E5487">
        <v>1930</v>
      </c>
      <c r="F5487" s="6">
        <v>0.375</v>
      </c>
      <c r="G5487">
        <v>0.57499999999999996</v>
      </c>
      <c r="H5487">
        <v>44.835000000000001</v>
      </c>
      <c r="I5487" t="s">
        <v>126</v>
      </c>
      <c r="J5487" t="s">
        <v>260</v>
      </c>
      <c r="K5487" t="s">
        <v>105</v>
      </c>
    </row>
    <row r="5488" spans="1:11" x14ac:dyDescent="0.3">
      <c r="A5488" t="s">
        <v>7890</v>
      </c>
      <c r="B5488" t="s">
        <v>53</v>
      </c>
      <c r="C5488">
        <v>14</v>
      </c>
      <c r="D5488">
        <v>3</v>
      </c>
      <c r="E5488">
        <v>1861</v>
      </c>
      <c r="F5488" s="6">
        <v>9.375E-2</v>
      </c>
      <c r="G5488">
        <v>-2.351</v>
      </c>
      <c r="H5488">
        <v>48.856999999999999</v>
      </c>
      <c r="I5488" t="s">
        <v>150</v>
      </c>
      <c r="J5488" t="s">
        <v>155</v>
      </c>
      <c r="K5488" t="s">
        <v>105</v>
      </c>
    </row>
    <row r="5489" spans="1:11" x14ac:dyDescent="0.3">
      <c r="A5489" t="s">
        <v>7891</v>
      </c>
      <c r="B5489" t="s">
        <v>53</v>
      </c>
      <c r="C5489">
        <v>18</v>
      </c>
      <c r="D5489">
        <v>11</v>
      </c>
      <c r="E5489">
        <v>1839</v>
      </c>
      <c r="F5489" s="6">
        <v>0.625</v>
      </c>
      <c r="G5489">
        <v>-1.4450000000000001</v>
      </c>
      <c r="H5489">
        <v>43.603999999999999</v>
      </c>
      <c r="I5489" t="s">
        <v>150</v>
      </c>
      <c r="J5489" t="s">
        <v>157</v>
      </c>
      <c r="K5489" t="s">
        <v>105</v>
      </c>
    </row>
    <row r="5490" spans="1:11" x14ac:dyDescent="0.3">
      <c r="A5490" t="s">
        <v>7892</v>
      </c>
      <c r="B5490" t="s">
        <v>53</v>
      </c>
      <c r="C5490">
        <v>26</v>
      </c>
      <c r="D5490">
        <v>12</v>
      </c>
      <c r="E5490">
        <v>1871</v>
      </c>
      <c r="F5490" s="6">
        <v>0.45833333333333331</v>
      </c>
      <c r="G5490">
        <v>-0.996</v>
      </c>
      <c r="H5490">
        <v>49.311999999999998</v>
      </c>
      <c r="I5490" t="s">
        <v>150</v>
      </c>
      <c r="J5490" t="s">
        <v>7893</v>
      </c>
      <c r="K5490" t="s">
        <v>105</v>
      </c>
    </row>
    <row r="5491" spans="1:11" x14ac:dyDescent="0.3">
      <c r="A5491" t="s">
        <v>7894</v>
      </c>
      <c r="B5491" t="s">
        <v>53</v>
      </c>
      <c r="C5491">
        <v>30</v>
      </c>
      <c r="D5491">
        <v>6</v>
      </c>
      <c r="E5491">
        <v>1884</v>
      </c>
      <c r="F5491" s="6">
        <v>0.45833333333333331</v>
      </c>
      <c r="G5491">
        <v>-2.351</v>
      </c>
      <c r="H5491">
        <v>48.856999999999999</v>
      </c>
      <c r="I5491" t="s">
        <v>150</v>
      </c>
      <c r="J5491" t="s">
        <v>155</v>
      </c>
      <c r="K5491" t="s">
        <v>105</v>
      </c>
    </row>
    <row r="5492" spans="1:11" x14ac:dyDescent="0.3">
      <c r="A5492" t="s">
        <v>7895</v>
      </c>
      <c r="B5492" t="s">
        <v>53</v>
      </c>
      <c r="C5492">
        <v>3</v>
      </c>
      <c r="D5492">
        <v>6</v>
      </c>
      <c r="E5492">
        <v>1866</v>
      </c>
      <c r="F5492" s="6">
        <v>0.95833333333333337</v>
      </c>
      <c r="G5492">
        <v>-4.1070000000000002</v>
      </c>
      <c r="H5492">
        <v>43.99</v>
      </c>
      <c r="I5492" t="s">
        <v>150</v>
      </c>
      <c r="J5492" t="s">
        <v>7896</v>
      </c>
      <c r="K5492" t="s">
        <v>105</v>
      </c>
    </row>
    <row r="5493" spans="1:11" x14ac:dyDescent="0.3">
      <c r="A5493" t="s">
        <v>7897</v>
      </c>
      <c r="B5493" t="s">
        <v>53</v>
      </c>
      <c r="C5493">
        <v>3</v>
      </c>
      <c r="D5493">
        <v>4</v>
      </c>
      <c r="E5493">
        <v>1898</v>
      </c>
      <c r="F5493" s="6">
        <v>0.625</v>
      </c>
      <c r="G5493">
        <v>-2.351</v>
      </c>
      <c r="H5493">
        <v>48.856999999999999</v>
      </c>
      <c r="I5493" t="s">
        <v>150</v>
      </c>
      <c r="J5493" t="s">
        <v>155</v>
      </c>
      <c r="K5493" t="s">
        <v>105</v>
      </c>
    </row>
    <row r="5494" spans="1:11" x14ac:dyDescent="0.3">
      <c r="A5494" t="s">
        <v>7898</v>
      </c>
      <c r="B5494" t="s">
        <v>53</v>
      </c>
      <c r="C5494">
        <v>3</v>
      </c>
      <c r="D5494">
        <v>5</v>
      </c>
      <c r="E5494">
        <v>1914</v>
      </c>
      <c r="F5494" s="6">
        <v>0.54166666666666663</v>
      </c>
      <c r="G5494">
        <v>-1.262</v>
      </c>
      <c r="H5494">
        <v>45.829000000000001</v>
      </c>
      <c r="I5494" t="s">
        <v>108</v>
      </c>
      <c r="J5494" t="s">
        <v>1388</v>
      </c>
      <c r="K5494" t="s">
        <v>105</v>
      </c>
    </row>
    <row r="5495" spans="1:11" x14ac:dyDescent="0.3">
      <c r="A5495" t="s">
        <v>7899</v>
      </c>
      <c r="B5495" t="s">
        <v>53</v>
      </c>
      <c r="C5495">
        <v>29</v>
      </c>
      <c r="D5495">
        <v>4</v>
      </c>
      <c r="E5495">
        <v>1837</v>
      </c>
      <c r="F5495" s="6">
        <v>0.34375</v>
      </c>
      <c r="G5495">
        <v>1.68</v>
      </c>
      <c r="H5495">
        <v>48.112000000000002</v>
      </c>
      <c r="I5495" t="s">
        <v>150</v>
      </c>
      <c r="J5495" t="s">
        <v>1113</v>
      </c>
      <c r="K5495" t="s">
        <v>105</v>
      </c>
    </row>
    <row r="5496" spans="1:11" x14ac:dyDescent="0.3">
      <c r="A5496" t="s">
        <v>7900</v>
      </c>
      <c r="B5496" t="s">
        <v>53</v>
      </c>
      <c r="C5496">
        <v>12</v>
      </c>
      <c r="D5496">
        <v>8</v>
      </c>
      <c r="E5496">
        <v>1862</v>
      </c>
      <c r="F5496" s="6">
        <v>0.25</v>
      </c>
      <c r="G5496">
        <v>-2.351</v>
      </c>
      <c r="H5496">
        <v>48.856999999999999</v>
      </c>
      <c r="I5496" t="s">
        <v>150</v>
      </c>
      <c r="J5496" t="s">
        <v>155</v>
      </c>
      <c r="K5496" t="s">
        <v>105</v>
      </c>
    </row>
    <row r="5497" spans="1:11" x14ac:dyDescent="0.3">
      <c r="A5497" t="s">
        <v>7901</v>
      </c>
      <c r="B5497" t="s">
        <v>53</v>
      </c>
      <c r="C5497">
        <v>15</v>
      </c>
      <c r="D5497">
        <v>3</v>
      </c>
      <c r="E5497">
        <v>1924</v>
      </c>
      <c r="F5497" s="6">
        <v>0.41666666666666669</v>
      </c>
      <c r="G5497">
        <v>-3.88</v>
      </c>
      <c r="H5497">
        <v>43.607999999999997</v>
      </c>
      <c r="I5497" t="s">
        <v>108</v>
      </c>
      <c r="J5497" t="s">
        <v>383</v>
      </c>
      <c r="K5497" t="s">
        <v>105</v>
      </c>
    </row>
    <row r="5498" spans="1:11" x14ac:dyDescent="0.3">
      <c r="A5498" t="s">
        <v>7902</v>
      </c>
      <c r="B5498" t="s">
        <v>53</v>
      </c>
      <c r="C5498">
        <v>12</v>
      </c>
      <c r="D5498">
        <v>4</v>
      </c>
      <c r="E5498">
        <v>1912</v>
      </c>
      <c r="F5498" s="6">
        <v>0.25</v>
      </c>
      <c r="G5498">
        <v>1.2030000000000001</v>
      </c>
      <c r="H5498">
        <v>48.351999999999997</v>
      </c>
      <c r="I5498" t="s">
        <v>108</v>
      </c>
      <c r="J5498" t="s">
        <v>7903</v>
      </c>
      <c r="K5498" t="s">
        <v>105</v>
      </c>
    </row>
    <row r="5499" spans="1:11" x14ac:dyDescent="0.3">
      <c r="A5499" t="s">
        <v>7904</v>
      </c>
      <c r="B5499" t="s">
        <v>53</v>
      </c>
      <c r="C5499">
        <v>30</v>
      </c>
      <c r="D5499">
        <v>8</v>
      </c>
      <c r="E5499">
        <v>1869</v>
      </c>
      <c r="F5499" s="6">
        <v>0.58333333333333337</v>
      </c>
      <c r="G5499">
        <v>-2.351</v>
      </c>
      <c r="H5499">
        <v>48.856999999999999</v>
      </c>
      <c r="I5499" t="s">
        <v>150</v>
      </c>
      <c r="J5499" t="s">
        <v>155</v>
      </c>
      <c r="K5499" t="s">
        <v>105</v>
      </c>
    </row>
    <row r="5500" spans="1:11" x14ac:dyDescent="0.3">
      <c r="A5500" t="s">
        <v>7905</v>
      </c>
      <c r="B5500" t="s">
        <v>53</v>
      </c>
      <c r="C5500">
        <v>31</v>
      </c>
      <c r="D5500">
        <v>5</v>
      </c>
      <c r="E5500">
        <v>1869</v>
      </c>
      <c r="F5500" s="6">
        <v>0.22916666666666666</v>
      </c>
      <c r="G5500">
        <v>-1.9039999999999999</v>
      </c>
      <c r="H5500">
        <v>47.901000000000003</v>
      </c>
      <c r="I5500" t="s">
        <v>150</v>
      </c>
      <c r="J5500" t="s">
        <v>447</v>
      </c>
      <c r="K5500" t="s">
        <v>105</v>
      </c>
    </row>
    <row r="5501" spans="1:11" x14ac:dyDescent="0.3">
      <c r="A5501" t="s">
        <v>7906</v>
      </c>
      <c r="B5501" t="s">
        <v>53</v>
      </c>
      <c r="C5501">
        <v>25</v>
      </c>
      <c r="D5501">
        <v>1</v>
      </c>
      <c r="E5501">
        <v>1962</v>
      </c>
      <c r="F5501" s="6">
        <v>0.20833333333333334</v>
      </c>
      <c r="G5501">
        <v>-4.3869999999999996</v>
      </c>
      <c r="H5501">
        <v>50.837000000000003</v>
      </c>
      <c r="I5501" t="s">
        <v>126</v>
      </c>
      <c r="J5501" t="s">
        <v>1218</v>
      </c>
      <c r="K5501" t="s">
        <v>105</v>
      </c>
    </row>
    <row r="5502" spans="1:11" x14ac:dyDescent="0.3">
      <c r="A5502" t="s">
        <v>7907</v>
      </c>
      <c r="B5502" t="s">
        <v>53</v>
      </c>
      <c r="C5502">
        <v>24</v>
      </c>
      <c r="D5502">
        <v>12</v>
      </c>
      <c r="E5502">
        <v>1894</v>
      </c>
      <c r="F5502" s="6">
        <v>0.4375</v>
      </c>
      <c r="G5502">
        <v>-2.351</v>
      </c>
      <c r="H5502">
        <v>48.856999999999999</v>
      </c>
      <c r="I5502" t="s">
        <v>150</v>
      </c>
      <c r="J5502" t="s">
        <v>155</v>
      </c>
      <c r="K5502" t="s">
        <v>105</v>
      </c>
    </row>
    <row r="5503" spans="1:11" x14ac:dyDescent="0.3">
      <c r="A5503" t="s">
        <v>7908</v>
      </c>
      <c r="B5503" t="s">
        <v>53</v>
      </c>
      <c r="C5503">
        <v>18</v>
      </c>
      <c r="D5503">
        <v>10</v>
      </c>
      <c r="E5503">
        <v>1924</v>
      </c>
      <c r="F5503" s="6">
        <v>0.97916666666666663</v>
      </c>
      <c r="G5503">
        <v>-4.8339999999999996</v>
      </c>
      <c r="H5503">
        <v>45.767000000000003</v>
      </c>
      <c r="I5503" t="s">
        <v>108</v>
      </c>
      <c r="J5503" t="s">
        <v>153</v>
      </c>
      <c r="K5503" t="s">
        <v>105</v>
      </c>
    </row>
    <row r="5504" spans="1:11" x14ac:dyDescent="0.3">
      <c r="A5504" t="s">
        <v>7909</v>
      </c>
      <c r="B5504" t="s">
        <v>53</v>
      </c>
      <c r="C5504">
        <v>29</v>
      </c>
      <c r="D5504">
        <v>12</v>
      </c>
      <c r="E5504">
        <v>1945</v>
      </c>
      <c r="F5504" s="6">
        <v>0.66666666666666663</v>
      </c>
      <c r="G5504">
        <v>-5.0549999999999997</v>
      </c>
      <c r="H5504">
        <v>45.046999999999997</v>
      </c>
      <c r="I5504" t="s">
        <v>126</v>
      </c>
      <c r="J5504" t="s">
        <v>3844</v>
      </c>
      <c r="K5504" t="s">
        <v>105</v>
      </c>
    </row>
    <row r="5505" spans="1:11" x14ac:dyDescent="0.3">
      <c r="A5505" t="s">
        <v>7910</v>
      </c>
      <c r="B5505" t="s">
        <v>53</v>
      </c>
      <c r="C5505">
        <v>19</v>
      </c>
      <c r="D5505">
        <v>8</v>
      </c>
      <c r="E5505">
        <v>1902</v>
      </c>
      <c r="F5505" s="6">
        <v>0.41666666666666669</v>
      </c>
      <c r="G5505">
        <v>-2.351</v>
      </c>
      <c r="H5505">
        <v>48.856999999999999</v>
      </c>
      <c r="I5505" t="s">
        <v>150</v>
      </c>
      <c r="J5505" t="s">
        <v>155</v>
      </c>
      <c r="K5505" t="s">
        <v>105</v>
      </c>
    </row>
    <row r="5506" spans="1:11" x14ac:dyDescent="0.3">
      <c r="A5506" t="s">
        <v>7911</v>
      </c>
      <c r="B5506" t="s">
        <v>53</v>
      </c>
      <c r="C5506">
        <v>19</v>
      </c>
      <c r="D5506">
        <v>1</v>
      </c>
      <c r="E5506">
        <v>1908</v>
      </c>
      <c r="F5506" s="6">
        <v>0.66666666666666663</v>
      </c>
      <c r="G5506">
        <v>-2.351</v>
      </c>
      <c r="H5506">
        <v>48.856999999999999</v>
      </c>
      <c r="I5506" t="s">
        <v>150</v>
      </c>
      <c r="J5506" t="s">
        <v>155</v>
      </c>
      <c r="K5506" t="s">
        <v>105</v>
      </c>
    </row>
    <row r="5507" spans="1:11" x14ac:dyDescent="0.3">
      <c r="A5507" t="s">
        <v>7912</v>
      </c>
      <c r="B5507" t="s">
        <v>53</v>
      </c>
      <c r="C5507">
        <v>24</v>
      </c>
      <c r="D5507">
        <v>1</v>
      </c>
      <c r="E5507">
        <v>1926</v>
      </c>
      <c r="F5507" s="6">
        <v>0.95833333333333337</v>
      </c>
      <c r="G5507">
        <v>-7.266</v>
      </c>
      <c r="H5507">
        <v>43.703000000000003</v>
      </c>
      <c r="I5507" t="s">
        <v>108</v>
      </c>
      <c r="J5507" t="s">
        <v>575</v>
      </c>
      <c r="K5507" t="s">
        <v>105</v>
      </c>
    </row>
    <row r="5508" spans="1:11" x14ac:dyDescent="0.3">
      <c r="A5508" t="s">
        <v>7913</v>
      </c>
      <c r="B5508" t="s">
        <v>53</v>
      </c>
      <c r="C5508">
        <v>8</v>
      </c>
      <c r="D5508">
        <v>7</v>
      </c>
      <c r="E5508">
        <v>1874</v>
      </c>
      <c r="F5508" s="6">
        <v>0.75</v>
      </c>
      <c r="G5508">
        <v>-3.0630000000000002</v>
      </c>
      <c r="H5508">
        <v>50.631</v>
      </c>
      <c r="I5508" t="s">
        <v>150</v>
      </c>
      <c r="J5508" t="s">
        <v>450</v>
      </c>
      <c r="K5508" t="s">
        <v>105</v>
      </c>
    </row>
    <row r="5509" spans="1:11" x14ac:dyDescent="0.3">
      <c r="A5509" t="s">
        <v>7914</v>
      </c>
      <c r="B5509" t="s">
        <v>53</v>
      </c>
      <c r="C5509">
        <v>17</v>
      </c>
      <c r="D5509">
        <v>7</v>
      </c>
      <c r="E5509">
        <v>1894</v>
      </c>
      <c r="F5509" s="6">
        <v>0.75</v>
      </c>
      <c r="G5509">
        <v>-4.444</v>
      </c>
      <c r="H5509">
        <v>50.411000000000001</v>
      </c>
      <c r="I5509" t="s">
        <v>108</v>
      </c>
      <c r="J5509" t="s">
        <v>2105</v>
      </c>
      <c r="K5509" t="s">
        <v>105</v>
      </c>
    </row>
    <row r="5510" spans="1:11" x14ac:dyDescent="0.3">
      <c r="A5510" t="s">
        <v>7915</v>
      </c>
      <c r="B5510" t="s">
        <v>53</v>
      </c>
      <c r="C5510">
        <v>20</v>
      </c>
      <c r="D5510">
        <v>6</v>
      </c>
      <c r="E5510">
        <v>1870</v>
      </c>
      <c r="F5510" s="6">
        <v>0.95833333333333337</v>
      </c>
      <c r="G5510">
        <v>-2.3929999999999998</v>
      </c>
      <c r="H5510">
        <v>48.765999999999998</v>
      </c>
      <c r="I5510" t="s">
        <v>150</v>
      </c>
      <c r="J5510" t="s">
        <v>3129</v>
      </c>
      <c r="K5510" t="s">
        <v>105</v>
      </c>
    </row>
    <row r="5511" spans="1:11" x14ac:dyDescent="0.3">
      <c r="A5511" t="s">
        <v>7916</v>
      </c>
      <c r="B5511" t="s">
        <v>53</v>
      </c>
      <c r="C5511">
        <v>6</v>
      </c>
      <c r="D5511">
        <v>5</v>
      </c>
      <c r="E5511">
        <v>1885</v>
      </c>
      <c r="F5511" s="6">
        <v>0.9375</v>
      </c>
      <c r="G5511">
        <v>-2.1560000000000001</v>
      </c>
      <c r="H5511">
        <v>48.89</v>
      </c>
      <c r="I5511" t="s">
        <v>150</v>
      </c>
      <c r="J5511" t="s">
        <v>1253</v>
      </c>
      <c r="K5511" t="s">
        <v>105</v>
      </c>
    </row>
    <row r="5512" spans="1:11" x14ac:dyDescent="0.3">
      <c r="A5512" t="s">
        <v>7917</v>
      </c>
      <c r="B5512" t="s">
        <v>53</v>
      </c>
      <c r="C5512">
        <v>7</v>
      </c>
      <c r="D5512">
        <v>6</v>
      </c>
      <c r="E5512">
        <v>1920</v>
      </c>
      <c r="F5512" s="6">
        <v>0.16666666666666666</v>
      </c>
      <c r="G5512">
        <v>0.16</v>
      </c>
      <c r="H5512">
        <v>48.878</v>
      </c>
      <c r="I5512" t="s">
        <v>126</v>
      </c>
      <c r="J5512" t="s">
        <v>7918</v>
      </c>
      <c r="K5512" t="s">
        <v>105</v>
      </c>
    </row>
    <row r="5513" spans="1:11" x14ac:dyDescent="0.3">
      <c r="A5513" t="s">
        <v>7919</v>
      </c>
      <c r="B5513" t="s">
        <v>53</v>
      </c>
      <c r="C5513">
        <v>10</v>
      </c>
      <c r="D5513">
        <v>1</v>
      </c>
      <c r="E5513">
        <v>1920</v>
      </c>
      <c r="F5513" s="6">
        <v>0.5</v>
      </c>
      <c r="G5513">
        <v>-6.1820000000000004</v>
      </c>
      <c r="H5513">
        <v>48.691000000000003</v>
      </c>
      <c r="I5513" t="s">
        <v>108</v>
      </c>
      <c r="J5513" t="s">
        <v>2488</v>
      </c>
      <c r="K5513" t="s">
        <v>105</v>
      </c>
    </row>
    <row r="5514" spans="1:11" x14ac:dyDescent="0.3">
      <c r="A5514" t="s">
        <v>7920</v>
      </c>
      <c r="B5514" t="s">
        <v>53</v>
      </c>
      <c r="C5514">
        <v>27</v>
      </c>
      <c r="D5514">
        <v>2</v>
      </c>
      <c r="E5514">
        <v>1891</v>
      </c>
      <c r="F5514" s="6">
        <v>0.375</v>
      </c>
      <c r="G5514">
        <v>-2.351</v>
      </c>
      <c r="H5514">
        <v>48.856999999999999</v>
      </c>
      <c r="I5514" t="s">
        <v>150</v>
      </c>
      <c r="J5514" t="s">
        <v>155</v>
      </c>
      <c r="K5514" t="s">
        <v>105</v>
      </c>
    </row>
    <row r="5515" spans="1:11" x14ac:dyDescent="0.3">
      <c r="A5515" t="s">
        <v>7921</v>
      </c>
      <c r="B5515" t="s">
        <v>53</v>
      </c>
      <c r="C5515">
        <v>10</v>
      </c>
      <c r="D5515">
        <v>4</v>
      </c>
      <c r="E5515">
        <v>1921</v>
      </c>
      <c r="F5515" s="6">
        <v>4.1666666666666664E-2</v>
      </c>
      <c r="G5515">
        <v>-2.351</v>
      </c>
      <c r="H5515">
        <v>48.856999999999999</v>
      </c>
      <c r="I5515" t="s">
        <v>126</v>
      </c>
      <c r="J5515" t="s">
        <v>155</v>
      </c>
      <c r="K5515" t="s">
        <v>105</v>
      </c>
    </row>
    <row r="5516" spans="1:11" x14ac:dyDescent="0.3">
      <c r="A5516" t="s">
        <v>7922</v>
      </c>
      <c r="B5516" t="s">
        <v>53</v>
      </c>
      <c r="C5516">
        <v>22</v>
      </c>
      <c r="D5516">
        <v>7</v>
      </c>
      <c r="E5516">
        <v>1924</v>
      </c>
      <c r="F5516" s="6">
        <v>0.45833333333333331</v>
      </c>
      <c r="G5516">
        <v>-2.2989999999999999</v>
      </c>
      <c r="H5516">
        <v>48.933</v>
      </c>
      <c r="I5516" t="s">
        <v>126</v>
      </c>
      <c r="J5516" t="s">
        <v>7923</v>
      </c>
      <c r="K5516" t="s">
        <v>105</v>
      </c>
    </row>
    <row r="5517" spans="1:11" x14ac:dyDescent="0.3">
      <c r="A5517" t="s">
        <v>7924</v>
      </c>
      <c r="B5517" t="s">
        <v>53</v>
      </c>
      <c r="C5517">
        <v>3</v>
      </c>
      <c r="D5517">
        <v>5</v>
      </c>
      <c r="E5517">
        <v>1934</v>
      </c>
      <c r="F5517" s="6">
        <v>0.29166666666666669</v>
      </c>
      <c r="G5517">
        <v>-29.893000000000001</v>
      </c>
      <c r="H5517">
        <v>31.198</v>
      </c>
      <c r="I5517" t="s">
        <v>190</v>
      </c>
      <c r="J5517" t="s">
        <v>6734</v>
      </c>
      <c r="K5517" t="s">
        <v>105</v>
      </c>
    </row>
    <row r="5518" spans="1:11" x14ac:dyDescent="0.3">
      <c r="A5518" t="s">
        <v>7925</v>
      </c>
      <c r="B5518" t="s">
        <v>53</v>
      </c>
      <c r="C5518">
        <v>12</v>
      </c>
      <c r="D5518">
        <v>8</v>
      </c>
      <c r="E5518">
        <v>1861</v>
      </c>
      <c r="F5518" s="6">
        <v>3.472222222222222E-3</v>
      </c>
      <c r="G5518">
        <v>-2.351</v>
      </c>
      <c r="H5518">
        <v>48.856999999999999</v>
      </c>
      <c r="I5518" t="s">
        <v>150</v>
      </c>
      <c r="J5518" t="s">
        <v>155</v>
      </c>
      <c r="K5518" t="s">
        <v>105</v>
      </c>
    </row>
    <row r="5519" spans="1:11" x14ac:dyDescent="0.3">
      <c r="A5519" t="s">
        <v>7926</v>
      </c>
      <c r="B5519" t="s">
        <v>53</v>
      </c>
      <c r="C5519">
        <v>24</v>
      </c>
      <c r="D5519">
        <v>6</v>
      </c>
      <c r="E5519">
        <v>1845</v>
      </c>
      <c r="F5519" s="6">
        <v>0.125</v>
      </c>
      <c r="G5519">
        <v>-5.5720000000000001</v>
      </c>
      <c r="H5519">
        <v>50.643999999999998</v>
      </c>
      <c r="I5519" t="s">
        <v>147</v>
      </c>
      <c r="J5519" t="s">
        <v>622</v>
      </c>
      <c r="K5519" t="s">
        <v>105</v>
      </c>
    </row>
    <row r="5520" spans="1:11" x14ac:dyDescent="0.3">
      <c r="A5520" t="s">
        <v>7927</v>
      </c>
      <c r="B5520" t="s">
        <v>53</v>
      </c>
      <c r="C5520">
        <v>30</v>
      </c>
      <c r="D5520">
        <v>12</v>
      </c>
      <c r="E5520">
        <v>1929</v>
      </c>
      <c r="F5520" s="6">
        <v>0.5</v>
      </c>
      <c r="G5520">
        <v>-6.12</v>
      </c>
      <c r="H5520">
        <v>45.9</v>
      </c>
      <c r="I5520" t="s">
        <v>108</v>
      </c>
      <c r="J5520" t="s">
        <v>908</v>
      </c>
      <c r="K5520" t="s">
        <v>105</v>
      </c>
    </row>
    <row r="5521" spans="1:11" x14ac:dyDescent="0.3">
      <c r="A5521" t="s">
        <v>7928</v>
      </c>
      <c r="B5521" t="s">
        <v>53</v>
      </c>
      <c r="C5521">
        <v>7</v>
      </c>
      <c r="D5521">
        <v>3</v>
      </c>
      <c r="E5521">
        <v>1936</v>
      </c>
      <c r="F5521" s="6">
        <v>0.875</v>
      </c>
      <c r="G5521">
        <v>-2.351</v>
      </c>
      <c r="H5521">
        <v>48.856999999999999</v>
      </c>
      <c r="I5521" t="s">
        <v>108</v>
      </c>
      <c r="J5521" t="s">
        <v>155</v>
      </c>
      <c r="K5521" t="s">
        <v>105</v>
      </c>
    </row>
    <row r="5522" spans="1:11" x14ac:dyDescent="0.3">
      <c r="A5522" t="s">
        <v>7929</v>
      </c>
      <c r="B5522" t="s">
        <v>53</v>
      </c>
      <c r="C5522">
        <v>5</v>
      </c>
      <c r="D5522">
        <v>7</v>
      </c>
      <c r="E5522">
        <v>1911</v>
      </c>
      <c r="F5522" s="6">
        <v>0.3125</v>
      </c>
      <c r="G5522">
        <v>-2.7320000000000002</v>
      </c>
      <c r="H5522">
        <v>45.371000000000002</v>
      </c>
      <c r="I5522" t="s">
        <v>108</v>
      </c>
      <c r="J5522" t="s">
        <v>7930</v>
      </c>
      <c r="K5522" t="s">
        <v>105</v>
      </c>
    </row>
    <row r="5523" spans="1:11" x14ac:dyDescent="0.3">
      <c r="A5523" t="s">
        <v>7931</v>
      </c>
      <c r="B5523" t="s">
        <v>53</v>
      </c>
      <c r="C5523">
        <v>20</v>
      </c>
      <c r="D5523">
        <v>5</v>
      </c>
      <c r="E5523">
        <v>1849</v>
      </c>
      <c r="F5523" s="6">
        <v>0.625</v>
      </c>
      <c r="G5523">
        <v>0.57499999999999996</v>
      </c>
      <c r="H5523">
        <v>44.835000000000001</v>
      </c>
      <c r="I5523" t="s">
        <v>150</v>
      </c>
      <c r="J5523" t="s">
        <v>260</v>
      </c>
      <c r="K5523" t="s">
        <v>105</v>
      </c>
    </row>
    <row r="5524" spans="1:11" x14ac:dyDescent="0.3">
      <c r="A5524" t="s">
        <v>7932</v>
      </c>
      <c r="B5524" t="s">
        <v>53</v>
      </c>
      <c r="C5524">
        <v>20</v>
      </c>
      <c r="D5524">
        <v>1</v>
      </c>
      <c r="E5524">
        <v>1940</v>
      </c>
      <c r="F5524" s="6">
        <v>0.10416666666666667</v>
      </c>
      <c r="G5524">
        <v>-2.1869999999999998</v>
      </c>
      <c r="H5524">
        <v>48.844999999999999</v>
      </c>
      <c r="I5524" t="s">
        <v>108</v>
      </c>
      <c r="J5524" t="s">
        <v>4683</v>
      </c>
      <c r="K5524" t="s">
        <v>105</v>
      </c>
    </row>
    <row r="5525" spans="1:11" x14ac:dyDescent="0.3">
      <c r="A5525" t="s">
        <v>7933</v>
      </c>
      <c r="B5525" t="s">
        <v>53</v>
      </c>
      <c r="C5525">
        <v>14</v>
      </c>
      <c r="D5525">
        <v>8</v>
      </c>
      <c r="E5525">
        <v>1924</v>
      </c>
      <c r="F5525" s="6">
        <v>0.41666666666666669</v>
      </c>
      <c r="G5525">
        <v>-3.1179999999999999</v>
      </c>
      <c r="H5525">
        <v>50.387</v>
      </c>
      <c r="I5525" t="s">
        <v>126</v>
      </c>
      <c r="J5525" t="s">
        <v>7934</v>
      </c>
      <c r="K5525" t="s">
        <v>105</v>
      </c>
    </row>
    <row r="5526" spans="1:11" x14ac:dyDescent="0.3">
      <c r="A5526" t="s">
        <v>7935</v>
      </c>
      <c r="B5526" t="s">
        <v>53</v>
      </c>
      <c r="C5526">
        <v>31</v>
      </c>
      <c r="D5526">
        <v>8</v>
      </c>
      <c r="E5526">
        <v>1936</v>
      </c>
      <c r="F5526" s="6">
        <v>0.45833333333333331</v>
      </c>
      <c r="G5526">
        <v>-2.351</v>
      </c>
      <c r="H5526">
        <v>48.856999999999999</v>
      </c>
      <c r="I5526" t="s">
        <v>126</v>
      </c>
      <c r="J5526" t="s">
        <v>155</v>
      </c>
      <c r="K5526" t="s">
        <v>105</v>
      </c>
    </row>
    <row r="5527" spans="1:11" x14ac:dyDescent="0.3">
      <c r="A5527" t="s">
        <v>7936</v>
      </c>
      <c r="B5527" t="s">
        <v>53</v>
      </c>
      <c r="C5527">
        <v>19</v>
      </c>
      <c r="D5527">
        <v>6</v>
      </c>
      <c r="E5527">
        <v>1884</v>
      </c>
      <c r="F5527" s="6">
        <v>0.66666666666666663</v>
      </c>
      <c r="G5527">
        <v>-3.88</v>
      </c>
      <c r="H5527">
        <v>43.607999999999997</v>
      </c>
      <c r="I5527" t="s">
        <v>150</v>
      </c>
      <c r="J5527" t="s">
        <v>383</v>
      </c>
      <c r="K5527" t="s">
        <v>105</v>
      </c>
    </row>
    <row r="5528" spans="1:11" x14ac:dyDescent="0.3">
      <c r="A5528" t="s">
        <v>7937</v>
      </c>
      <c r="B5528" t="s">
        <v>53</v>
      </c>
      <c r="C5528">
        <v>29</v>
      </c>
      <c r="D5528">
        <v>4</v>
      </c>
      <c r="E5528">
        <v>1845</v>
      </c>
      <c r="F5528" s="6">
        <v>8.3333333333333329E-2</v>
      </c>
      <c r="G5528">
        <v>-3.3879999999999999</v>
      </c>
      <c r="H5528">
        <v>50.606000000000002</v>
      </c>
      <c r="I5528" t="s">
        <v>147</v>
      </c>
      <c r="J5528" t="s">
        <v>7938</v>
      </c>
      <c r="K5528" t="s">
        <v>105</v>
      </c>
    </row>
    <row r="5529" spans="1:11" x14ac:dyDescent="0.3">
      <c r="A5529" t="s">
        <v>7939</v>
      </c>
      <c r="B5529" t="s">
        <v>53</v>
      </c>
      <c r="C5529">
        <v>17</v>
      </c>
      <c r="D5529">
        <v>10</v>
      </c>
      <c r="E5529">
        <v>1920</v>
      </c>
      <c r="F5529" s="6">
        <v>4.1666666666666664E-2</v>
      </c>
      <c r="G5529">
        <v>0.63500000000000001</v>
      </c>
      <c r="H5529">
        <v>35.191000000000003</v>
      </c>
      <c r="I5529" t="s">
        <v>126</v>
      </c>
      <c r="J5529" t="s">
        <v>6073</v>
      </c>
      <c r="K5529" t="s">
        <v>105</v>
      </c>
    </row>
    <row r="5530" spans="1:11" x14ac:dyDescent="0.3">
      <c r="A5530" t="s">
        <v>7940</v>
      </c>
      <c r="B5530" t="s">
        <v>53</v>
      </c>
      <c r="C5530">
        <v>20</v>
      </c>
      <c r="D5530">
        <v>7</v>
      </c>
      <c r="E5530">
        <v>1913</v>
      </c>
      <c r="F5530" s="6">
        <v>0.58333333333333337</v>
      </c>
      <c r="G5530">
        <v>-2.351</v>
      </c>
      <c r="H5530">
        <v>48.856999999999999</v>
      </c>
      <c r="I5530" t="s">
        <v>108</v>
      </c>
      <c r="J5530" t="s">
        <v>155</v>
      </c>
      <c r="K5530" t="s">
        <v>105</v>
      </c>
    </row>
    <row r="5531" spans="1:11" x14ac:dyDescent="0.3">
      <c r="A5531" t="s">
        <v>7941</v>
      </c>
      <c r="B5531" t="s">
        <v>53</v>
      </c>
      <c r="C5531">
        <v>22</v>
      </c>
      <c r="D5531">
        <v>5</v>
      </c>
      <c r="E5531">
        <v>1926</v>
      </c>
      <c r="F5531" s="6">
        <v>0.58333333333333337</v>
      </c>
      <c r="G5531">
        <v>-0.92100000000000004</v>
      </c>
      <c r="H5531">
        <v>45.414000000000001</v>
      </c>
      <c r="I5531" t="s">
        <v>126</v>
      </c>
      <c r="J5531" t="s">
        <v>7942</v>
      </c>
      <c r="K5531" t="s">
        <v>105</v>
      </c>
    </row>
    <row r="5532" spans="1:11" x14ac:dyDescent="0.3">
      <c r="A5532" t="s">
        <v>7943</v>
      </c>
      <c r="B5532" t="s">
        <v>53</v>
      </c>
      <c r="C5532">
        <v>30</v>
      </c>
      <c r="D5532">
        <v>4</v>
      </c>
      <c r="E5532">
        <v>1910</v>
      </c>
      <c r="F5532" s="6">
        <v>0.66666666666666663</v>
      </c>
      <c r="G5532">
        <v>-2.4409999999999998</v>
      </c>
      <c r="H5532">
        <v>48.805999999999997</v>
      </c>
      <c r="I5532" t="s">
        <v>150</v>
      </c>
      <c r="J5532" t="s">
        <v>7944</v>
      </c>
      <c r="K5532" t="s">
        <v>105</v>
      </c>
    </row>
    <row r="5533" spans="1:11" x14ac:dyDescent="0.3">
      <c r="A5533" t="s">
        <v>7945</v>
      </c>
      <c r="B5533" t="s">
        <v>53</v>
      </c>
      <c r="C5533">
        <v>23</v>
      </c>
      <c r="D5533">
        <v>6</v>
      </c>
      <c r="E5533">
        <v>1909</v>
      </c>
      <c r="F5533" s="6">
        <v>0.86875000000000002</v>
      </c>
      <c r="G5533">
        <v>-4.0919999999999996</v>
      </c>
      <c r="H5533">
        <v>43.679000000000002</v>
      </c>
      <c r="I5533" t="s">
        <v>150</v>
      </c>
      <c r="J5533" t="s">
        <v>7946</v>
      </c>
      <c r="K5533" t="s">
        <v>105</v>
      </c>
    </row>
    <row r="5534" spans="1:11" x14ac:dyDescent="0.3">
      <c r="A5534" t="s">
        <v>7947</v>
      </c>
      <c r="B5534" t="s">
        <v>53</v>
      </c>
      <c r="C5534">
        <v>4</v>
      </c>
      <c r="D5534">
        <v>2</v>
      </c>
      <c r="E5534">
        <v>1904</v>
      </c>
      <c r="F5534" s="6">
        <v>0.25</v>
      </c>
      <c r="G5534">
        <v>-6.1820000000000004</v>
      </c>
      <c r="H5534">
        <v>48.691000000000003</v>
      </c>
      <c r="I5534" t="s">
        <v>150</v>
      </c>
      <c r="J5534" t="s">
        <v>2488</v>
      </c>
      <c r="K5534" t="s">
        <v>105</v>
      </c>
    </row>
    <row r="5535" spans="1:11" x14ac:dyDescent="0.3">
      <c r="A5535" t="s">
        <v>7948</v>
      </c>
      <c r="B5535" t="s">
        <v>53</v>
      </c>
      <c r="C5535">
        <v>18</v>
      </c>
      <c r="D5535">
        <v>11</v>
      </c>
      <c r="E5535">
        <v>1925</v>
      </c>
      <c r="F5535" s="6">
        <v>0.54166666666666663</v>
      </c>
      <c r="G5535">
        <v>-6.12</v>
      </c>
      <c r="H5535">
        <v>45.9</v>
      </c>
      <c r="I5535" t="s">
        <v>108</v>
      </c>
      <c r="J5535" t="s">
        <v>908</v>
      </c>
      <c r="K5535" t="s">
        <v>105</v>
      </c>
    </row>
    <row r="5536" spans="1:11" x14ac:dyDescent="0.3">
      <c r="A5536" t="s">
        <v>7949</v>
      </c>
      <c r="B5536" t="s">
        <v>53</v>
      </c>
      <c r="C5536">
        <v>8</v>
      </c>
      <c r="D5536">
        <v>7</v>
      </c>
      <c r="E5536">
        <v>1924</v>
      </c>
      <c r="F5536" s="6">
        <v>0.125</v>
      </c>
      <c r="G5536">
        <v>-5.93</v>
      </c>
      <c r="H5536">
        <v>49.47</v>
      </c>
      <c r="I5536" t="s">
        <v>126</v>
      </c>
      <c r="J5536" t="s">
        <v>7950</v>
      </c>
      <c r="K5536" t="s">
        <v>105</v>
      </c>
    </row>
    <row r="5537" spans="1:11" x14ac:dyDescent="0.3">
      <c r="A5537" t="s">
        <v>7951</v>
      </c>
      <c r="B5537" t="s">
        <v>53</v>
      </c>
      <c r="C5537">
        <v>12</v>
      </c>
      <c r="D5537">
        <v>2</v>
      </c>
      <c r="E5537">
        <v>1859</v>
      </c>
      <c r="F5537" s="6">
        <v>4.1666666666666664E-2</v>
      </c>
      <c r="G5537">
        <v>-2.351</v>
      </c>
      <c r="H5537">
        <v>48.856999999999999</v>
      </c>
      <c r="I5537" t="s">
        <v>150</v>
      </c>
      <c r="J5537" t="s">
        <v>155</v>
      </c>
      <c r="K5537" t="s">
        <v>105</v>
      </c>
    </row>
    <row r="5538" spans="1:11" x14ac:dyDescent="0.3">
      <c r="A5538" t="s">
        <v>7952</v>
      </c>
      <c r="B5538" t="s">
        <v>53</v>
      </c>
      <c r="C5538">
        <v>11</v>
      </c>
      <c r="D5538">
        <v>2</v>
      </c>
      <c r="E5538">
        <v>1847</v>
      </c>
      <c r="F5538" s="6">
        <v>0.91666666666666663</v>
      </c>
      <c r="G5538">
        <v>1.6240000000000001</v>
      </c>
      <c r="H5538">
        <v>49.637999999999998</v>
      </c>
      <c r="I5538" t="s">
        <v>150</v>
      </c>
      <c r="J5538" t="s">
        <v>435</v>
      </c>
      <c r="K5538" t="s">
        <v>105</v>
      </c>
    </row>
    <row r="5539" spans="1:11" x14ac:dyDescent="0.3">
      <c r="A5539" t="s">
        <v>7953</v>
      </c>
      <c r="B5539" t="s">
        <v>53</v>
      </c>
      <c r="C5539">
        <v>8</v>
      </c>
      <c r="D5539">
        <v>6</v>
      </c>
      <c r="E5539">
        <v>1907</v>
      </c>
      <c r="F5539" s="6">
        <v>0.25</v>
      </c>
      <c r="G5539">
        <v>-2.351</v>
      </c>
      <c r="H5539">
        <v>48.856999999999999</v>
      </c>
      <c r="I5539" t="s">
        <v>150</v>
      </c>
      <c r="J5539" t="s">
        <v>155</v>
      </c>
      <c r="K5539" t="s">
        <v>105</v>
      </c>
    </row>
    <row r="5540" spans="1:11" x14ac:dyDescent="0.3">
      <c r="A5540" t="s">
        <v>7954</v>
      </c>
      <c r="B5540" t="s">
        <v>53</v>
      </c>
      <c r="C5540">
        <v>23</v>
      </c>
      <c r="D5540">
        <v>1</v>
      </c>
      <c r="E5540">
        <v>1905</v>
      </c>
      <c r="F5540" s="6">
        <v>0.83333333333333337</v>
      </c>
      <c r="G5540">
        <v>-3.052</v>
      </c>
      <c r="H5540">
        <v>36.771999999999998</v>
      </c>
      <c r="I5540" t="s">
        <v>150</v>
      </c>
      <c r="J5540" t="s">
        <v>462</v>
      </c>
      <c r="K5540" t="s">
        <v>105</v>
      </c>
    </row>
    <row r="5541" spans="1:11" x14ac:dyDescent="0.3">
      <c r="A5541" t="s">
        <v>7955</v>
      </c>
      <c r="B5541" t="s">
        <v>53</v>
      </c>
      <c r="C5541">
        <v>28</v>
      </c>
      <c r="D5541">
        <v>2</v>
      </c>
      <c r="E5541">
        <v>1873</v>
      </c>
      <c r="F5541" s="6">
        <v>0.625</v>
      </c>
      <c r="G5541">
        <v>-5.5149999999999997</v>
      </c>
      <c r="H5541">
        <v>50.64</v>
      </c>
      <c r="I5541" t="s">
        <v>147</v>
      </c>
      <c r="J5541" t="s">
        <v>7956</v>
      </c>
      <c r="K5541" t="s">
        <v>105</v>
      </c>
    </row>
    <row r="5542" spans="1:11" x14ac:dyDescent="0.3">
      <c r="A5542" t="s">
        <v>7957</v>
      </c>
      <c r="B5542" t="s">
        <v>53</v>
      </c>
      <c r="C5542">
        <v>8</v>
      </c>
      <c r="D5542">
        <v>7</v>
      </c>
      <c r="E5542">
        <v>1889</v>
      </c>
      <c r="F5542" s="6">
        <v>0.125</v>
      </c>
      <c r="G5542">
        <v>4.4870000000000001</v>
      </c>
      <c r="H5542">
        <v>48.39</v>
      </c>
      <c r="I5542" t="s">
        <v>150</v>
      </c>
      <c r="J5542" t="s">
        <v>500</v>
      </c>
      <c r="K5542" t="s">
        <v>105</v>
      </c>
    </row>
    <row r="5543" spans="1:11" x14ac:dyDescent="0.3">
      <c r="A5543" t="s">
        <v>7958</v>
      </c>
      <c r="B5543" t="s">
        <v>53</v>
      </c>
      <c r="C5543">
        <v>21</v>
      </c>
      <c r="D5543">
        <v>10</v>
      </c>
      <c r="E5543">
        <v>1927</v>
      </c>
      <c r="F5543" s="6">
        <v>0.14583333333333334</v>
      </c>
      <c r="G5543">
        <v>-2.294</v>
      </c>
      <c r="H5543">
        <v>49.893999999999998</v>
      </c>
      <c r="I5543" t="s">
        <v>108</v>
      </c>
      <c r="J5543" t="s">
        <v>1650</v>
      </c>
      <c r="K5543" t="s">
        <v>105</v>
      </c>
    </row>
    <row r="5544" spans="1:11" x14ac:dyDescent="0.3">
      <c r="A5544" t="s">
        <v>7959</v>
      </c>
      <c r="B5544" t="s">
        <v>53</v>
      </c>
      <c r="C5544">
        <v>7</v>
      </c>
      <c r="D5544">
        <v>6</v>
      </c>
      <c r="E5544">
        <v>1902</v>
      </c>
      <c r="F5544" s="6">
        <v>0.125</v>
      </c>
      <c r="G5544">
        <v>-2.351</v>
      </c>
      <c r="H5544">
        <v>48.856999999999999</v>
      </c>
      <c r="I5544" t="s">
        <v>150</v>
      </c>
      <c r="J5544" t="s">
        <v>155</v>
      </c>
      <c r="K5544" t="s">
        <v>105</v>
      </c>
    </row>
    <row r="5545" spans="1:11" x14ac:dyDescent="0.3">
      <c r="A5545" t="s">
        <v>7960</v>
      </c>
      <c r="B5545" t="s">
        <v>53</v>
      </c>
      <c r="C5545">
        <v>22</v>
      </c>
      <c r="D5545">
        <v>10</v>
      </c>
      <c r="E5545">
        <v>1971</v>
      </c>
      <c r="F5545" s="6">
        <v>0.70833333333333337</v>
      </c>
      <c r="G5545">
        <v>-2.238</v>
      </c>
      <c r="H5545">
        <v>48.811999999999998</v>
      </c>
      <c r="I5545" t="s">
        <v>126</v>
      </c>
      <c r="J5545" t="s">
        <v>1456</v>
      </c>
      <c r="K5545" t="s">
        <v>105</v>
      </c>
    </row>
    <row r="5546" spans="1:11" x14ac:dyDescent="0.3">
      <c r="A5546" t="s">
        <v>7961</v>
      </c>
      <c r="B5546" t="s">
        <v>53</v>
      </c>
      <c r="C5546">
        <v>15</v>
      </c>
      <c r="D5546">
        <v>7</v>
      </c>
      <c r="E5546">
        <v>1909</v>
      </c>
      <c r="F5546" s="6">
        <v>0.23958333333333334</v>
      </c>
      <c r="G5546">
        <v>-3.173</v>
      </c>
      <c r="H5546">
        <v>50.691000000000003</v>
      </c>
      <c r="I5546" t="s">
        <v>150</v>
      </c>
      <c r="J5546" t="s">
        <v>483</v>
      </c>
      <c r="K5546" t="s">
        <v>105</v>
      </c>
    </row>
    <row r="5547" spans="1:11" x14ac:dyDescent="0.3">
      <c r="A5547" t="s">
        <v>7962</v>
      </c>
      <c r="B5547" t="s">
        <v>53</v>
      </c>
      <c r="C5547">
        <v>27</v>
      </c>
      <c r="D5547">
        <v>1</v>
      </c>
      <c r="E5547">
        <v>1921</v>
      </c>
      <c r="F5547" s="6">
        <v>0.44791666666666669</v>
      </c>
      <c r="G5547">
        <v>-1.615</v>
      </c>
      <c r="H5547">
        <v>50.725999999999999</v>
      </c>
      <c r="I5547" t="s">
        <v>108</v>
      </c>
      <c r="J5547" t="s">
        <v>2180</v>
      </c>
      <c r="K5547" t="s">
        <v>105</v>
      </c>
    </row>
    <row r="5548" spans="1:11" x14ac:dyDescent="0.3">
      <c r="A5548" t="s">
        <v>7963</v>
      </c>
      <c r="B5548" t="s">
        <v>53</v>
      </c>
      <c r="C5548">
        <v>26</v>
      </c>
      <c r="D5548">
        <v>5</v>
      </c>
      <c r="E5548">
        <v>1948</v>
      </c>
      <c r="F5548" s="6">
        <v>7.6388888888888895E-2</v>
      </c>
      <c r="H5548">
        <v>-22.263000000000002</v>
      </c>
      <c r="I5548" t="s">
        <v>3971</v>
      </c>
      <c r="J5548" t="s">
        <v>6905</v>
      </c>
      <c r="K5548" t="s">
        <v>105</v>
      </c>
    </row>
    <row r="5549" spans="1:11" x14ac:dyDescent="0.3">
      <c r="A5549" t="s">
        <v>7964</v>
      </c>
      <c r="B5549" t="s">
        <v>53</v>
      </c>
      <c r="C5549">
        <v>26</v>
      </c>
      <c r="D5549">
        <v>1</v>
      </c>
      <c r="E5549">
        <v>1910</v>
      </c>
      <c r="F5549" s="6">
        <v>0.3125</v>
      </c>
      <c r="G5549">
        <v>0.57499999999999996</v>
      </c>
      <c r="H5549">
        <v>44.835000000000001</v>
      </c>
      <c r="I5549" t="s">
        <v>150</v>
      </c>
      <c r="J5549" t="s">
        <v>260</v>
      </c>
      <c r="K5549" t="s">
        <v>105</v>
      </c>
    </row>
    <row r="5550" spans="1:11" x14ac:dyDescent="0.3">
      <c r="A5550" t="s">
        <v>7965</v>
      </c>
      <c r="B5550" t="s">
        <v>53</v>
      </c>
      <c r="C5550">
        <v>21</v>
      </c>
      <c r="D5550">
        <v>7</v>
      </c>
      <c r="E5550">
        <v>1902</v>
      </c>
      <c r="F5550" s="6">
        <v>0.91041666666666665</v>
      </c>
      <c r="G5550">
        <v>-6.4909999999999997</v>
      </c>
      <c r="H5550">
        <v>48.591000000000001</v>
      </c>
      <c r="I5550" t="s">
        <v>150</v>
      </c>
      <c r="J5550" t="s">
        <v>7966</v>
      </c>
      <c r="K5550" t="s">
        <v>105</v>
      </c>
    </row>
    <row r="5551" spans="1:11" x14ac:dyDescent="0.3">
      <c r="A5551" t="s">
        <v>7967</v>
      </c>
      <c r="B5551" t="s">
        <v>53</v>
      </c>
      <c r="C5551">
        <v>16</v>
      </c>
      <c r="D5551">
        <v>10</v>
      </c>
      <c r="E5551">
        <v>1921</v>
      </c>
      <c r="F5551" s="6">
        <v>0.33333333333333331</v>
      </c>
      <c r="G5551">
        <v>-2.4969999999999999</v>
      </c>
      <c r="H5551">
        <v>48.817</v>
      </c>
      <c r="I5551" t="s">
        <v>126</v>
      </c>
      <c r="J5551" t="s">
        <v>7968</v>
      </c>
      <c r="K5551" t="s">
        <v>105</v>
      </c>
    </row>
    <row r="5552" spans="1:11" x14ac:dyDescent="0.3">
      <c r="A5552" t="s">
        <v>7969</v>
      </c>
      <c r="B5552" t="s">
        <v>53</v>
      </c>
      <c r="C5552">
        <v>29</v>
      </c>
      <c r="D5552">
        <v>6</v>
      </c>
      <c r="E5552">
        <v>1934</v>
      </c>
      <c r="F5552" s="6">
        <v>0.70833333333333337</v>
      </c>
      <c r="G5552">
        <v>-10.18</v>
      </c>
      <c r="H5552">
        <v>36.799999999999997</v>
      </c>
      <c r="I5552" t="s">
        <v>126</v>
      </c>
      <c r="J5552" t="s">
        <v>2567</v>
      </c>
      <c r="K5552" t="s">
        <v>105</v>
      </c>
    </row>
    <row r="5553" spans="1:11" x14ac:dyDescent="0.3">
      <c r="A5553" t="s">
        <v>7970</v>
      </c>
      <c r="B5553" t="s">
        <v>53</v>
      </c>
      <c r="C5553">
        <v>23</v>
      </c>
      <c r="D5553">
        <v>12</v>
      </c>
      <c r="E5553">
        <v>1920</v>
      </c>
      <c r="F5553" s="6">
        <v>0.20833333333333334</v>
      </c>
      <c r="G5553">
        <v>-5.3739999999999997</v>
      </c>
      <c r="H5553">
        <v>43.295000000000002</v>
      </c>
      <c r="I5553" t="s">
        <v>108</v>
      </c>
      <c r="J5553" t="s">
        <v>267</v>
      </c>
      <c r="K5553" t="s">
        <v>105</v>
      </c>
    </row>
    <row r="5554" spans="1:11" x14ac:dyDescent="0.3">
      <c r="A5554" t="s">
        <v>7971</v>
      </c>
      <c r="B5554" t="s">
        <v>168</v>
      </c>
      <c r="C5554">
        <v>4</v>
      </c>
      <c r="D5554">
        <v>4</v>
      </c>
      <c r="E5554">
        <v>1910</v>
      </c>
      <c r="F5554" s="6">
        <v>0.86111111111111116</v>
      </c>
      <c r="G5554">
        <v>-4.6379999999999999</v>
      </c>
      <c r="H5554">
        <v>52.378999999999998</v>
      </c>
      <c r="I5554" t="s">
        <v>108</v>
      </c>
      <c r="J5554" t="s">
        <v>1896</v>
      </c>
      <c r="K5554" t="s">
        <v>105</v>
      </c>
    </row>
    <row r="5555" spans="1:11" x14ac:dyDescent="0.3">
      <c r="A5555" t="s">
        <v>7972</v>
      </c>
      <c r="B5555" t="s">
        <v>168</v>
      </c>
      <c r="C5555">
        <v>4</v>
      </c>
      <c r="D5555">
        <v>7</v>
      </c>
      <c r="E5555">
        <v>1917</v>
      </c>
      <c r="F5555" s="6">
        <v>0.54166666666666663</v>
      </c>
      <c r="G5555">
        <v>-0.61199999999999999</v>
      </c>
      <c r="H5555">
        <v>44.201000000000001</v>
      </c>
      <c r="I5555" t="s">
        <v>126</v>
      </c>
      <c r="J5555" t="s">
        <v>2441</v>
      </c>
      <c r="K5555" t="s">
        <v>105</v>
      </c>
    </row>
    <row r="5556" spans="1:11" x14ac:dyDescent="0.3">
      <c r="A5556" t="s">
        <v>7973</v>
      </c>
      <c r="B5556" t="s">
        <v>168</v>
      </c>
      <c r="C5556">
        <v>30</v>
      </c>
      <c r="D5556">
        <v>11</v>
      </c>
      <c r="E5556">
        <v>1920</v>
      </c>
      <c r="F5556" s="6">
        <v>0.58333333333333337</v>
      </c>
      <c r="G5556">
        <v>-3.8660000000000001</v>
      </c>
      <c r="H5556">
        <v>50.441000000000003</v>
      </c>
      <c r="I5556" t="s">
        <v>108</v>
      </c>
      <c r="J5556" t="s">
        <v>1415</v>
      </c>
      <c r="K5556" t="s">
        <v>105</v>
      </c>
    </row>
    <row r="5557" spans="1:11" x14ac:dyDescent="0.3">
      <c r="A5557" t="s">
        <v>7974</v>
      </c>
      <c r="B5557" t="s">
        <v>168</v>
      </c>
      <c r="C5557">
        <v>18</v>
      </c>
      <c r="D5557">
        <v>11</v>
      </c>
      <c r="E5557">
        <v>1919</v>
      </c>
      <c r="F5557" s="6">
        <v>0.47916666666666669</v>
      </c>
      <c r="G5557">
        <v>97.33</v>
      </c>
      <c r="H5557">
        <v>32.75</v>
      </c>
      <c r="I5557" t="s">
        <v>104</v>
      </c>
      <c r="J5557" t="s">
        <v>3744</v>
      </c>
      <c r="K5557" t="s">
        <v>105</v>
      </c>
    </row>
    <row r="5558" spans="1:11" x14ac:dyDescent="0.3">
      <c r="A5558" t="s">
        <v>7975</v>
      </c>
      <c r="B5558" t="s">
        <v>168</v>
      </c>
      <c r="C5558">
        <v>5</v>
      </c>
      <c r="D5558">
        <v>12</v>
      </c>
      <c r="E5558">
        <v>1970</v>
      </c>
      <c r="F5558" s="6">
        <v>0.30902777777777779</v>
      </c>
      <c r="H5558">
        <v>-22.901</v>
      </c>
      <c r="I5558" t="s">
        <v>290</v>
      </c>
      <c r="J5558" t="s">
        <v>7976</v>
      </c>
      <c r="K5558" t="s">
        <v>105</v>
      </c>
    </row>
    <row r="5559" spans="1:11" x14ac:dyDescent="0.3">
      <c r="A5559" t="s">
        <v>7977</v>
      </c>
      <c r="B5559" t="s">
        <v>168</v>
      </c>
      <c r="C5559">
        <v>9</v>
      </c>
      <c r="D5559">
        <v>10</v>
      </c>
      <c r="E5559">
        <v>1830</v>
      </c>
      <c r="F5559" s="6">
        <v>0.49305555555555558</v>
      </c>
      <c r="G5559">
        <v>77.02</v>
      </c>
      <c r="H5559">
        <v>38.892000000000003</v>
      </c>
      <c r="I5559" t="s">
        <v>179</v>
      </c>
      <c r="J5559" t="s">
        <v>408</v>
      </c>
      <c r="K5559" t="s">
        <v>105</v>
      </c>
    </row>
    <row r="5560" spans="1:11" x14ac:dyDescent="0.3">
      <c r="A5560" t="s">
        <v>7978</v>
      </c>
      <c r="B5560" t="s">
        <v>168</v>
      </c>
      <c r="C5560">
        <v>2</v>
      </c>
      <c r="D5560">
        <v>4</v>
      </c>
      <c r="E5560">
        <v>1935</v>
      </c>
      <c r="F5560" s="6">
        <v>0.10069444444444445</v>
      </c>
      <c r="G5560">
        <v>87.632000000000005</v>
      </c>
      <c r="H5560">
        <v>41.883000000000003</v>
      </c>
      <c r="I5560" t="s">
        <v>104</v>
      </c>
      <c r="J5560" t="s">
        <v>226</v>
      </c>
      <c r="K5560" t="s">
        <v>105</v>
      </c>
    </row>
    <row r="5561" spans="1:11" x14ac:dyDescent="0.3">
      <c r="A5561" t="s">
        <v>7979</v>
      </c>
      <c r="B5561" t="s">
        <v>168</v>
      </c>
      <c r="C5561">
        <v>16</v>
      </c>
      <c r="D5561">
        <v>2</v>
      </c>
      <c r="E5561">
        <v>1943</v>
      </c>
      <c r="F5561" s="6">
        <v>0.35416666666666669</v>
      </c>
      <c r="G5561">
        <v>-2.351</v>
      </c>
      <c r="H5561">
        <v>48.856999999999999</v>
      </c>
      <c r="I5561" t="s">
        <v>126</v>
      </c>
      <c r="J5561" t="s">
        <v>155</v>
      </c>
      <c r="K5561" t="s">
        <v>105</v>
      </c>
    </row>
    <row r="5562" spans="1:11" x14ac:dyDescent="0.3">
      <c r="A5562" t="s">
        <v>7980</v>
      </c>
      <c r="B5562" t="s">
        <v>53</v>
      </c>
      <c r="C5562">
        <v>14</v>
      </c>
      <c r="D5562">
        <v>3</v>
      </c>
      <c r="E5562">
        <v>1931</v>
      </c>
      <c r="F5562" s="6">
        <v>0.14583333333333334</v>
      </c>
      <c r="G5562">
        <v>-12.494</v>
      </c>
      <c r="H5562">
        <v>41.890999999999998</v>
      </c>
      <c r="I5562" t="s">
        <v>126</v>
      </c>
      <c r="J5562" t="s">
        <v>297</v>
      </c>
      <c r="K5562" t="s">
        <v>105</v>
      </c>
    </row>
    <row r="5563" spans="1:11" x14ac:dyDescent="0.3">
      <c r="A5563" t="s">
        <v>7981</v>
      </c>
      <c r="B5563" t="s">
        <v>53</v>
      </c>
      <c r="C5563">
        <v>10</v>
      </c>
      <c r="D5563">
        <v>11</v>
      </c>
      <c r="E5563">
        <v>1943</v>
      </c>
      <c r="F5563" s="6">
        <v>0.875</v>
      </c>
      <c r="G5563">
        <v>-13.4</v>
      </c>
      <c r="H5563">
        <v>42.350999999999999</v>
      </c>
      <c r="I5563" t="s">
        <v>126</v>
      </c>
      <c r="J5563" t="s">
        <v>7982</v>
      </c>
      <c r="K5563" t="s">
        <v>105</v>
      </c>
    </row>
    <row r="5564" spans="1:11" x14ac:dyDescent="0.3">
      <c r="A5564" t="s">
        <v>7983</v>
      </c>
      <c r="B5564" t="s">
        <v>168</v>
      </c>
      <c r="C5564">
        <v>16</v>
      </c>
      <c r="D5564">
        <v>10</v>
      </c>
      <c r="E5564">
        <v>1918</v>
      </c>
      <c r="F5564" s="6">
        <v>8.3333333333333329E-2</v>
      </c>
      <c r="G5564">
        <v>-1.4450000000000001</v>
      </c>
      <c r="H5564">
        <v>43.603999999999999</v>
      </c>
      <c r="I5564" t="s">
        <v>108</v>
      </c>
      <c r="J5564" t="s">
        <v>157</v>
      </c>
      <c r="K5564" t="s">
        <v>105</v>
      </c>
    </row>
    <row r="5565" spans="1:11" x14ac:dyDescent="0.3">
      <c r="A5565" t="s">
        <v>7984</v>
      </c>
      <c r="B5565" t="s">
        <v>53</v>
      </c>
      <c r="C5565">
        <v>1</v>
      </c>
      <c r="D5565">
        <v>3</v>
      </c>
      <c r="E5565">
        <v>1954</v>
      </c>
      <c r="F5565" s="6">
        <v>0.7583333333333333</v>
      </c>
      <c r="G5565">
        <v>71.073999999999998</v>
      </c>
      <c r="H5565">
        <v>42.426000000000002</v>
      </c>
      <c r="I5565" t="s">
        <v>144</v>
      </c>
      <c r="J5565" t="s">
        <v>1685</v>
      </c>
      <c r="K5565" t="s">
        <v>105</v>
      </c>
    </row>
    <row r="5566" spans="1:11" x14ac:dyDescent="0.3">
      <c r="A5566" t="s">
        <v>7985</v>
      </c>
      <c r="B5566" t="s">
        <v>53</v>
      </c>
      <c r="C5566">
        <v>4</v>
      </c>
      <c r="D5566">
        <v>7</v>
      </c>
      <c r="E5566">
        <v>1894</v>
      </c>
      <c r="F5566" s="6">
        <v>1.0416666666666666E-2</v>
      </c>
      <c r="G5566">
        <v>-14.500999999999999</v>
      </c>
      <c r="H5566">
        <v>35.912999999999997</v>
      </c>
      <c r="I5566" t="s">
        <v>126</v>
      </c>
      <c r="J5566" t="s">
        <v>7986</v>
      </c>
      <c r="K5566" t="s">
        <v>105</v>
      </c>
    </row>
    <row r="5567" spans="1:11" x14ac:dyDescent="0.3">
      <c r="A5567" t="s">
        <v>7987</v>
      </c>
      <c r="B5567" t="s">
        <v>53</v>
      </c>
      <c r="C5567">
        <v>24</v>
      </c>
      <c r="D5567">
        <v>10</v>
      </c>
      <c r="E5567">
        <v>1966</v>
      </c>
      <c r="F5567" s="6">
        <v>0.97916666666666663</v>
      </c>
      <c r="G5567">
        <v>71.058999999999997</v>
      </c>
      <c r="H5567">
        <v>42.359000000000002</v>
      </c>
      <c r="I5567" t="s">
        <v>106</v>
      </c>
      <c r="J5567" t="s">
        <v>176</v>
      </c>
      <c r="K5567" t="s">
        <v>105</v>
      </c>
    </row>
    <row r="5568" spans="1:11" x14ac:dyDescent="0.3">
      <c r="A5568" t="s">
        <v>7988</v>
      </c>
      <c r="B5568" t="s">
        <v>53</v>
      </c>
      <c r="C5568">
        <v>26</v>
      </c>
      <c r="D5568">
        <v>11</v>
      </c>
      <c r="E5568">
        <v>1943</v>
      </c>
      <c r="F5568" s="6">
        <v>0.11458333333333333</v>
      </c>
      <c r="G5568">
        <v>87.909000000000006</v>
      </c>
      <c r="H5568">
        <v>43.040999999999997</v>
      </c>
      <c r="I5568" t="s">
        <v>144</v>
      </c>
      <c r="J5568" t="s">
        <v>184</v>
      </c>
      <c r="K5568" t="s">
        <v>105</v>
      </c>
    </row>
    <row r="5569" spans="1:11" x14ac:dyDescent="0.3">
      <c r="A5569" t="s">
        <v>7989</v>
      </c>
      <c r="B5569" t="s">
        <v>53</v>
      </c>
      <c r="C5569">
        <v>17</v>
      </c>
      <c r="D5569">
        <v>8</v>
      </c>
      <c r="E5569">
        <v>1957</v>
      </c>
      <c r="F5569" s="6">
        <v>0.3923611111111111</v>
      </c>
      <c r="G5569">
        <v>70.664000000000001</v>
      </c>
      <c r="H5569">
        <v>41.956000000000003</v>
      </c>
      <c r="I5569" t="s">
        <v>106</v>
      </c>
      <c r="J5569" t="s">
        <v>7990</v>
      </c>
      <c r="K5569" t="s">
        <v>105</v>
      </c>
    </row>
    <row r="5570" spans="1:11" x14ac:dyDescent="0.3">
      <c r="A5570" t="s">
        <v>7991</v>
      </c>
      <c r="B5570" t="s">
        <v>53</v>
      </c>
      <c r="C5570">
        <v>14</v>
      </c>
      <c r="D5570">
        <v>7</v>
      </c>
      <c r="E5570">
        <v>1913</v>
      </c>
      <c r="F5570" s="6">
        <v>2.9861111111111113E-2</v>
      </c>
      <c r="G5570">
        <v>95.936999999999998</v>
      </c>
      <c r="H5570">
        <v>41.259</v>
      </c>
      <c r="I5570" t="s">
        <v>104</v>
      </c>
      <c r="J5570" t="s">
        <v>2766</v>
      </c>
      <c r="K5570" t="s">
        <v>105</v>
      </c>
    </row>
    <row r="5571" spans="1:11" x14ac:dyDescent="0.3">
      <c r="A5571" t="s">
        <v>7992</v>
      </c>
      <c r="B5571" t="s">
        <v>53</v>
      </c>
      <c r="C5571">
        <v>23</v>
      </c>
      <c r="D5571">
        <v>5</v>
      </c>
      <c r="E5571">
        <v>1927</v>
      </c>
      <c r="F5571" s="6">
        <v>0.66666666666666663</v>
      </c>
      <c r="G5571">
        <v>87.909000000000006</v>
      </c>
      <c r="H5571">
        <v>43.040999999999997</v>
      </c>
      <c r="I5571" t="s">
        <v>144</v>
      </c>
      <c r="J5571" t="s">
        <v>184</v>
      </c>
      <c r="K5571" t="s">
        <v>105</v>
      </c>
    </row>
    <row r="5572" spans="1:11" x14ac:dyDescent="0.3">
      <c r="A5572" t="s">
        <v>7993</v>
      </c>
      <c r="B5572" t="s">
        <v>53</v>
      </c>
      <c r="C5572">
        <v>14</v>
      </c>
      <c r="D5572">
        <v>3</v>
      </c>
      <c r="E5572">
        <v>1959</v>
      </c>
      <c r="F5572" s="6">
        <v>0.90972222222222221</v>
      </c>
      <c r="G5572">
        <v>70.927999999999997</v>
      </c>
      <c r="H5572">
        <v>41.634</v>
      </c>
      <c r="I5572" t="s">
        <v>144</v>
      </c>
      <c r="J5572" t="s">
        <v>5046</v>
      </c>
      <c r="K5572" t="s">
        <v>105</v>
      </c>
    </row>
    <row r="5573" spans="1:11" x14ac:dyDescent="0.3">
      <c r="A5573" t="s">
        <v>7994</v>
      </c>
      <c r="B5573" t="s">
        <v>53</v>
      </c>
      <c r="C5573">
        <v>24</v>
      </c>
      <c r="D5573">
        <v>4</v>
      </c>
      <c r="E5573">
        <v>1978</v>
      </c>
      <c r="F5573" s="6">
        <v>0.43611111111111112</v>
      </c>
      <c r="G5573">
        <v>70.927999999999997</v>
      </c>
      <c r="H5573">
        <v>41.634</v>
      </c>
      <c r="I5573" t="s">
        <v>144</v>
      </c>
      <c r="J5573" t="s">
        <v>5046</v>
      </c>
      <c r="K5573" t="s">
        <v>105</v>
      </c>
    </row>
    <row r="5574" spans="1:11" x14ac:dyDescent="0.3">
      <c r="A5574" t="s">
        <v>7995</v>
      </c>
      <c r="B5574" t="s">
        <v>53</v>
      </c>
      <c r="C5574">
        <v>3</v>
      </c>
      <c r="D5574">
        <v>1</v>
      </c>
      <c r="E5574">
        <v>1967</v>
      </c>
      <c r="F5574" s="6">
        <v>0.20833333333333334</v>
      </c>
      <c r="G5574">
        <v>-5.3739999999999997</v>
      </c>
      <c r="H5574">
        <v>43.295000000000002</v>
      </c>
      <c r="I5574" t="s">
        <v>126</v>
      </c>
      <c r="J5574" t="s">
        <v>267</v>
      </c>
      <c r="K5574" t="s">
        <v>105</v>
      </c>
    </row>
    <row r="5575" spans="1:11" x14ac:dyDescent="0.3">
      <c r="A5575" t="s">
        <v>7996</v>
      </c>
      <c r="B5575" t="s">
        <v>53</v>
      </c>
      <c r="C5575">
        <v>22</v>
      </c>
      <c r="D5575">
        <v>8</v>
      </c>
      <c r="E5575">
        <v>1932</v>
      </c>
      <c r="F5575" s="6">
        <v>0.39583333333333331</v>
      </c>
      <c r="G5575">
        <v>-104.985</v>
      </c>
      <c r="H5575">
        <v>39.738</v>
      </c>
      <c r="I5575" t="s">
        <v>171</v>
      </c>
      <c r="J5575" t="s">
        <v>161</v>
      </c>
      <c r="K5575" t="s">
        <v>105</v>
      </c>
    </row>
    <row r="5576" spans="1:11" x14ac:dyDescent="0.3">
      <c r="A5576" t="s">
        <v>7997</v>
      </c>
      <c r="B5576" t="s">
        <v>53</v>
      </c>
      <c r="C5576">
        <v>20</v>
      </c>
      <c r="D5576">
        <v>12</v>
      </c>
      <c r="E5576">
        <v>1941</v>
      </c>
      <c r="F5576" s="6">
        <v>0.69791666666666663</v>
      </c>
      <c r="G5576">
        <v>71.155000000000001</v>
      </c>
      <c r="H5576">
        <v>41.701000000000001</v>
      </c>
      <c r="I5576" t="s">
        <v>144</v>
      </c>
      <c r="J5576" t="s">
        <v>5982</v>
      </c>
      <c r="K5576" t="s">
        <v>105</v>
      </c>
    </row>
    <row r="5577" spans="1:11" x14ac:dyDescent="0.3">
      <c r="A5577" t="s">
        <v>7998</v>
      </c>
      <c r="B5577" t="s">
        <v>53</v>
      </c>
      <c r="C5577">
        <v>10</v>
      </c>
      <c r="D5577">
        <v>7</v>
      </c>
      <c r="E5577">
        <v>1919</v>
      </c>
      <c r="F5577" s="6">
        <v>0.44166666666666665</v>
      </c>
      <c r="G5577">
        <v>84.841999999999999</v>
      </c>
      <c r="H5577">
        <v>38.536000000000001</v>
      </c>
      <c r="I5577" t="s">
        <v>106</v>
      </c>
      <c r="J5577" t="s">
        <v>7999</v>
      </c>
      <c r="K5577" t="s">
        <v>105</v>
      </c>
    </row>
    <row r="5578" spans="1:11" x14ac:dyDescent="0.3">
      <c r="A5578" t="s">
        <v>8000</v>
      </c>
      <c r="B5578" t="s">
        <v>53</v>
      </c>
      <c r="C5578">
        <v>25</v>
      </c>
      <c r="D5578">
        <v>3</v>
      </c>
      <c r="E5578">
        <v>1927</v>
      </c>
      <c r="F5578" s="6">
        <v>3.6805555555555557E-2</v>
      </c>
      <c r="G5578">
        <v>74.444000000000003</v>
      </c>
      <c r="H5578">
        <v>40.496000000000002</v>
      </c>
      <c r="I5578" t="s">
        <v>144</v>
      </c>
      <c r="J5578" t="s">
        <v>3035</v>
      </c>
      <c r="K5578" t="s">
        <v>105</v>
      </c>
    </row>
    <row r="5579" spans="1:11" x14ac:dyDescent="0.3">
      <c r="A5579" t="s">
        <v>8001</v>
      </c>
      <c r="B5579" t="s">
        <v>168</v>
      </c>
      <c r="C5579">
        <v>31</v>
      </c>
      <c r="D5579">
        <v>7</v>
      </c>
      <c r="E5579">
        <v>1944</v>
      </c>
      <c r="F5579" s="6">
        <v>0.96805555555555556</v>
      </c>
      <c r="G5579">
        <v>-118.492</v>
      </c>
      <c r="H5579">
        <v>34.011000000000003</v>
      </c>
      <c r="I5579" t="s">
        <v>171</v>
      </c>
      <c r="J5579" t="s">
        <v>206</v>
      </c>
      <c r="K5579" t="s">
        <v>105</v>
      </c>
    </row>
    <row r="5580" spans="1:11" x14ac:dyDescent="0.3">
      <c r="A5580" t="s">
        <v>8002</v>
      </c>
      <c r="B5580" t="s">
        <v>168</v>
      </c>
      <c r="C5580">
        <v>15</v>
      </c>
      <c r="D5580">
        <v>3</v>
      </c>
      <c r="E5580">
        <v>1947</v>
      </c>
      <c r="F5580" s="6">
        <v>0.125</v>
      </c>
      <c r="G5580">
        <v>-112.248</v>
      </c>
      <c r="H5580">
        <v>42.183999999999997</v>
      </c>
      <c r="I5580" t="s">
        <v>171</v>
      </c>
      <c r="J5580" t="s">
        <v>8003</v>
      </c>
      <c r="K5580" t="s">
        <v>105</v>
      </c>
    </row>
    <row r="5581" spans="1:11" x14ac:dyDescent="0.3">
      <c r="A5581" t="s">
        <v>8004</v>
      </c>
      <c r="B5581" t="s">
        <v>168</v>
      </c>
      <c r="C5581">
        <v>28</v>
      </c>
      <c r="D5581">
        <v>2</v>
      </c>
      <c r="E5581">
        <v>1922</v>
      </c>
      <c r="F5581" s="6">
        <v>0.125</v>
      </c>
      <c r="G5581">
        <v>-117.164</v>
      </c>
      <c r="H5581">
        <v>32.716000000000001</v>
      </c>
      <c r="I5581" t="s">
        <v>137</v>
      </c>
      <c r="J5581" t="s">
        <v>1080</v>
      </c>
      <c r="K5581" t="s">
        <v>105</v>
      </c>
    </row>
    <row r="5582" spans="1:11" x14ac:dyDescent="0.3">
      <c r="A5582" t="s">
        <v>8005</v>
      </c>
      <c r="B5582" t="s">
        <v>168</v>
      </c>
      <c r="C5582">
        <v>27</v>
      </c>
      <c r="D5582">
        <v>12</v>
      </c>
      <c r="E5582">
        <v>1956</v>
      </c>
      <c r="F5582" s="6">
        <v>0.25347222222222221</v>
      </c>
      <c r="G5582">
        <v>-2.2429999999999999</v>
      </c>
      <c r="H5582">
        <v>48.834000000000003</v>
      </c>
      <c r="I5582" t="s">
        <v>126</v>
      </c>
      <c r="J5582" t="s">
        <v>459</v>
      </c>
      <c r="K5582" t="s">
        <v>105</v>
      </c>
    </row>
    <row r="5583" spans="1:11" x14ac:dyDescent="0.3">
      <c r="A5583" t="s">
        <v>8006</v>
      </c>
      <c r="B5583" t="s">
        <v>168</v>
      </c>
      <c r="C5583">
        <v>5</v>
      </c>
      <c r="D5583">
        <v>8</v>
      </c>
      <c r="E5583">
        <v>1924</v>
      </c>
      <c r="F5583" s="6">
        <v>0.83472222222222225</v>
      </c>
      <c r="G5583">
        <v>87.632000000000005</v>
      </c>
      <c r="H5583">
        <v>41.883000000000003</v>
      </c>
      <c r="I5583" t="s">
        <v>144</v>
      </c>
      <c r="J5583" t="s">
        <v>226</v>
      </c>
      <c r="K5583" t="s">
        <v>105</v>
      </c>
    </row>
    <row r="5584" spans="1:11" x14ac:dyDescent="0.3">
      <c r="A5584" t="s">
        <v>8007</v>
      </c>
      <c r="B5584" t="s">
        <v>53</v>
      </c>
      <c r="C5584">
        <v>3</v>
      </c>
      <c r="D5584">
        <v>8</v>
      </c>
      <c r="E5584">
        <v>1940</v>
      </c>
      <c r="F5584" s="6">
        <v>0.41666666666666669</v>
      </c>
      <c r="G5584">
        <v>-4.4340000000000002</v>
      </c>
      <c r="H5584">
        <v>50.816000000000003</v>
      </c>
      <c r="I5584" t="s">
        <v>190</v>
      </c>
      <c r="J5584" t="s">
        <v>8008</v>
      </c>
      <c r="K5584" t="s">
        <v>105</v>
      </c>
    </row>
    <row r="5585" spans="1:11" x14ac:dyDescent="0.3">
      <c r="A5585" t="s">
        <v>8009</v>
      </c>
      <c r="B5585" t="s">
        <v>53</v>
      </c>
      <c r="C5585">
        <v>10</v>
      </c>
      <c r="D5585">
        <v>7</v>
      </c>
      <c r="E5585">
        <v>1888</v>
      </c>
      <c r="F5585" s="6">
        <v>0.66666666666666663</v>
      </c>
      <c r="G5585">
        <v>-2.1349999999999998</v>
      </c>
      <c r="H5585">
        <v>48.892000000000003</v>
      </c>
      <c r="I5585" t="s">
        <v>150</v>
      </c>
      <c r="J5585" t="s">
        <v>3777</v>
      </c>
      <c r="K5585" t="s">
        <v>105</v>
      </c>
    </row>
    <row r="5586" spans="1:11" x14ac:dyDescent="0.3">
      <c r="A5586" t="s">
        <v>8010</v>
      </c>
      <c r="B5586" t="s">
        <v>53</v>
      </c>
      <c r="C5586">
        <v>13</v>
      </c>
      <c r="D5586">
        <v>11</v>
      </c>
      <c r="E5586">
        <v>1969</v>
      </c>
      <c r="F5586" s="6">
        <v>0.22291666666666668</v>
      </c>
      <c r="G5586">
        <v>4.2569999999999997</v>
      </c>
      <c r="H5586">
        <v>55.866</v>
      </c>
      <c r="I5586" t="s">
        <v>126</v>
      </c>
      <c r="J5586" t="s">
        <v>211</v>
      </c>
      <c r="K5586" t="s">
        <v>105</v>
      </c>
    </row>
    <row r="5587" spans="1:11" x14ac:dyDescent="0.3">
      <c r="A5587" t="s">
        <v>8011</v>
      </c>
      <c r="B5587" t="s">
        <v>53</v>
      </c>
      <c r="C5587">
        <v>19</v>
      </c>
      <c r="D5587">
        <v>4</v>
      </c>
      <c r="E5587">
        <v>1907</v>
      </c>
      <c r="F5587" s="6">
        <v>0.34791666666666665</v>
      </c>
      <c r="G5587">
        <v>-2.734</v>
      </c>
      <c r="H5587">
        <v>50.734999999999999</v>
      </c>
      <c r="I5587" t="s">
        <v>150</v>
      </c>
      <c r="J5587" t="s">
        <v>3059</v>
      </c>
      <c r="K5587" t="s">
        <v>105</v>
      </c>
    </row>
    <row r="5588" spans="1:11" x14ac:dyDescent="0.3">
      <c r="A5588" t="s">
        <v>8012</v>
      </c>
      <c r="B5588" t="s">
        <v>53</v>
      </c>
      <c r="C5588">
        <v>10</v>
      </c>
      <c r="D5588">
        <v>3</v>
      </c>
      <c r="E5588">
        <v>1909</v>
      </c>
      <c r="F5588" s="6">
        <v>0.625</v>
      </c>
      <c r="G5588">
        <v>-5.2240000000000002</v>
      </c>
      <c r="H5588">
        <v>52.256999999999998</v>
      </c>
      <c r="I5588" t="s">
        <v>108</v>
      </c>
      <c r="J5588" t="s">
        <v>8013</v>
      </c>
      <c r="K5588" t="s">
        <v>105</v>
      </c>
    </row>
    <row r="5589" spans="1:11" x14ac:dyDescent="0.3">
      <c r="A5589" t="s">
        <v>8014</v>
      </c>
      <c r="B5589" t="s">
        <v>53</v>
      </c>
      <c r="C5589">
        <v>5</v>
      </c>
      <c r="D5589">
        <v>1</v>
      </c>
      <c r="E5589">
        <v>1931</v>
      </c>
      <c r="F5589" s="6">
        <v>0.5</v>
      </c>
      <c r="G5589">
        <v>0.36499999999999999</v>
      </c>
      <c r="H5589">
        <v>47.118000000000002</v>
      </c>
      <c r="I5589" t="s">
        <v>108</v>
      </c>
      <c r="J5589" t="s">
        <v>8015</v>
      </c>
      <c r="K5589" t="s">
        <v>105</v>
      </c>
    </row>
    <row r="5590" spans="1:11" x14ac:dyDescent="0.3">
      <c r="A5590" t="s">
        <v>8016</v>
      </c>
      <c r="B5590" t="s">
        <v>53</v>
      </c>
      <c r="C5590">
        <v>16</v>
      </c>
      <c r="D5590">
        <v>4</v>
      </c>
      <c r="E5590">
        <v>1966</v>
      </c>
      <c r="F5590" s="6">
        <v>0.78819444444444442</v>
      </c>
      <c r="G5590">
        <v>71.058999999999997</v>
      </c>
      <c r="H5590">
        <v>42.359000000000002</v>
      </c>
      <c r="I5590" t="s">
        <v>144</v>
      </c>
      <c r="J5590" t="s">
        <v>176</v>
      </c>
      <c r="K5590" t="s">
        <v>105</v>
      </c>
    </row>
    <row r="5591" spans="1:11" x14ac:dyDescent="0.3">
      <c r="A5591" t="s">
        <v>8017</v>
      </c>
      <c r="B5591" t="s">
        <v>53</v>
      </c>
      <c r="C5591">
        <v>7</v>
      </c>
      <c r="D5591">
        <v>12</v>
      </c>
      <c r="E5591">
        <v>1910</v>
      </c>
      <c r="F5591" s="6">
        <v>0.8125</v>
      </c>
      <c r="G5591">
        <v>-5.915</v>
      </c>
      <c r="H5591">
        <v>52.558999999999997</v>
      </c>
      <c r="I5591" t="s">
        <v>108</v>
      </c>
      <c r="J5591" t="s">
        <v>8018</v>
      </c>
      <c r="K5591" t="s">
        <v>105</v>
      </c>
    </row>
    <row r="5592" spans="1:11" x14ac:dyDescent="0.3">
      <c r="A5592" t="s">
        <v>8019</v>
      </c>
      <c r="B5592" t="s">
        <v>53</v>
      </c>
      <c r="C5592">
        <v>24</v>
      </c>
      <c r="D5592">
        <v>7</v>
      </c>
      <c r="E5592">
        <v>1961</v>
      </c>
      <c r="F5592" s="6">
        <v>0.65625</v>
      </c>
      <c r="G5592">
        <v>-0.23300000000000001</v>
      </c>
      <c r="H5592">
        <v>49.42</v>
      </c>
      <c r="I5592" t="s">
        <v>126</v>
      </c>
      <c r="J5592" t="s">
        <v>643</v>
      </c>
      <c r="K5592" t="s">
        <v>105</v>
      </c>
    </row>
    <row r="5593" spans="1:11" x14ac:dyDescent="0.3">
      <c r="A5593" t="s">
        <v>8020</v>
      </c>
      <c r="B5593" t="s">
        <v>53</v>
      </c>
      <c r="C5593">
        <v>28</v>
      </c>
      <c r="D5593">
        <v>4</v>
      </c>
      <c r="E5593">
        <v>1943</v>
      </c>
      <c r="F5593" s="6">
        <v>0.25</v>
      </c>
      <c r="G5593">
        <v>-7.266</v>
      </c>
      <c r="H5593">
        <v>43.703000000000003</v>
      </c>
      <c r="I5593" t="s">
        <v>190</v>
      </c>
      <c r="J5593" t="s">
        <v>575</v>
      </c>
      <c r="K5593" t="s">
        <v>105</v>
      </c>
    </row>
    <row r="5594" spans="1:11" x14ac:dyDescent="0.3">
      <c r="A5594" t="s">
        <v>8021</v>
      </c>
      <c r="B5594" t="s">
        <v>53</v>
      </c>
      <c r="C5594">
        <v>3</v>
      </c>
      <c r="D5594">
        <v>7</v>
      </c>
      <c r="E5594">
        <v>1948</v>
      </c>
      <c r="F5594" s="6">
        <v>0.77083333333333337</v>
      </c>
      <c r="G5594">
        <v>-2.2730000000000001</v>
      </c>
      <c r="H5594">
        <v>48.884</v>
      </c>
      <c r="I5594" t="s">
        <v>126</v>
      </c>
      <c r="J5594" t="s">
        <v>888</v>
      </c>
      <c r="K5594" t="s">
        <v>105</v>
      </c>
    </row>
    <row r="5595" spans="1:11" x14ac:dyDescent="0.3">
      <c r="A5595" t="s">
        <v>8022</v>
      </c>
      <c r="B5595" t="s">
        <v>53</v>
      </c>
      <c r="C5595">
        <v>13</v>
      </c>
      <c r="D5595">
        <v>5</v>
      </c>
      <c r="E5595">
        <v>1931</v>
      </c>
      <c r="F5595" s="6">
        <v>0.17708333333333334</v>
      </c>
      <c r="G5595">
        <v>-3.173</v>
      </c>
      <c r="H5595">
        <v>50.691000000000003</v>
      </c>
      <c r="I5595" t="s">
        <v>126</v>
      </c>
      <c r="J5595" t="s">
        <v>483</v>
      </c>
      <c r="K5595" t="s">
        <v>105</v>
      </c>
    </row>
    <row r="5596" spans="1:11" x14ac:dyDescent="0.3">
      <c r="A5596" t="s">
        <v>8023</v>
      </c>
      <c r="B5596" t="s">
        <v>53</v>
      </c>
      <c r="C5596">
        <v>1</v>
      </c>
      <c r="D5596">
        <v>3</v>
      </c>
      <c r="E5596">
        <v>1943</v>
      </c>
      <c r="F5596" s="6">
        <v>0.45833333333333331</v>
      </c>
      <c r="G5596">
        <v>-5.883</v>
      </c>
      <c r="H5596">
        <v>43.094000000000001</v>
      </c>
      <c r="I5596" t="s">
        <v>126</v>
      </c>
      <c r="J5596" t="s">
        <v>8024</v>
      </c>
      <c r="K5596" t="s">
        <v>105</v>
      </c>
    </row>
    <row r="5597" spans="1:11" x14ac:dyDescent="0.3">
      <c r="A5597" t="s">
        <v>8025</v>
      </c>
      <c r="B5597" t="s">
        <v>53</v>
      </c>
      <c r="C5597">
        <v>29</v>
      </c>
      <c r="D5597">
        <v>8</v>
      </c>
      <c r="E5597">
        <v>1955</v>
      </c>
      <c r="F5597" s="6">
        <v>0.8125</v>
      </c>
      <c r="G5597">
        <v>-4.444</v>
      </c>
      <c r="H5597">
        <v>50.411000000000001</v>
      </c>
      <c r="I5597" t="s">
        <v>126</v>
      </c>
      <c r="J5597" t="s">
        <v>2105</v>
      </c>
      <c r="K5597" t="s">
        <v>105</v>
      </c>
    </row>
    <row r="5598" spans="1:11" x14ac:dyDescent="0.3">
      <c r="A5598" t="s">
        <v>8026</v>
      </c>
      <c r="B5598" t="s">
        <v>53</v>
      </c>
      <c r="C5598">
        <v>12</v>
      </c>
      <c r="D5598">
        <v>9</v>
      </c>
      <c r="E5598">
        <v>1940</v>
      </c>
      <c r="F5598" s="6">
        <v>0.72222222222222221</v>
      </c>
      <c r="G5598">
        <v>-2.5089999999999999</v>
      </c>
      <c r="H5598">
        <v>46.720999999999997</v>
      </c>
      <c r="I5598" t="s">
        <v>190</v>
      </c>
      <c r="J5598" t="s">
        <v>8027</v>
      </c>
      <c r="K5598" t="s">
        <v>105</v>
      </c>
    </row>
    <row r="5599" spans="1:11" x14ac:dyDescent="0.3">
      <c r="A5599" t="s">
        <v>8028</v>
      </c>
      <c r="B5599" t="s">
        <v>53</v>
      </c>
      <c r="C5599">
        <v>14</v>
      </c>
      <c r="D5599">
        <v>12</v>
      </c>
      <c r="E5599">
        <v>1923</v>
      </c>
      <c r="F5599" s="6">
        <v>0.72916666666666663</v>
      </c>
      <c r="G5599">
        <v>-4.891</v>
      </c>
      <c r="H5599">
        <v>52.372999999999998</v>
      </c>
      <c r="I5599" t="s">
        <v>108</v>
      </c>
      <c r="J5599" t="s">
        <v>217</v>
      </c>
      <c r="K5599" t="s">
        <v>105</v>
      </c>
    </row>
    <row r="5600" spans="1:11" x14ac:dyDescent="0.3">
      <c r="A5600" t="s">
        <v>8029</v>
      </c>
      <c r="B5600" t="s">
        <v>53</v>
      </c>
      <c r="C5600">
        <v>19</v>
      </c>
      <c r="D5600">
        <v>8</v>
      </c>
      <c r="E5600">
        <v>1947</v>
      </c>
      <c r="F5600" s="6">
        <v>9.583333333333334E-2</v>
      </c>
      <c r="G5600">
        <v>74.028999999999996</v>
      </c>
      <c r="H5600">
        <v>40.743000000000002</v>
      </c>
      <c r="I5600" t="s">
        <v>106</v>
      </c>
      <c r="J5600" t="s">
        <v>8030</v>
      </c>
      <c r="K5600" t="s">
        <v>105</v>
      </c>
    </row>
    <row r="5601" spans="1:11" x14ac:dyDescent="0.3">
      <c r="A5601" t="s">
        <v>8031</v>
      </c>
      <c r="B5601" t="s">
        <v>53</v>
      </c>
      <c r="C5601">
        <v>7</v>
      </c>
      <c r="D5601">
        <v>9</v>
      </c>
      <c r="E5601">
        <v>1898</v>
      </c>
      <c r="F5601" s="6">
        <v>0.125</v>
      </c>
      <c r="G5601">
        <v>-4.3019999999999996</v>
      </c>
      <c r="H5601">
        <v>51.002000000000002</v>
      </c>
      <c r="I5601" t="s">
        <v>108</v>
      </c>
      <c r="J5601" t="s">
        <v>8032</v>
      </c>
      <c r="K5601" t="s">
        <v>105</v>
      </c>
    </row>
    <row r="5602" spans="1:11" x14ac:dyDescent="0.3">
      <c r="A5602" t="s">
        <v>8033</v>
      </c>
      <c r="B5602" t="s">
        <v>53</v>
      </c>
      <c r="C5602">
        <v>1</v>
      </c>
      <c r="D5602">
        <v>1</v>
      </c>
      <c r="E5602">
        <v>2000</v>
      </c>
      <c r="F5602" s="6">
        <v>0</v>
      </c>
      <c r="G5602">
        <v>-101</v>
      </c>
      <c r="H5602">
        <v>4.59</v>
      </c>
      <c r="I5602" t="s">
        <v>326</v>
      </c>
      <c r="J5602" t="s">
        <v>426</v>
      </c>
      <c r="K5602" t="s">
        <v>105</v>
      </c>
    </row>
    <row r="5603" spans="1:11" x14ac:dyDescent="0.3">
      <c r="A5603" t="s">
        <v>8034</v>
      </c>
      <c r="B5603" t="s">
        <v>53</v>
      </c>
      <c r="C5603">
        <v>5</v>
      </c>
      <c r="D5603">
        <v>9</v>
      </c>
      <c r="E5603">
        <v>1945</v>
      </c>
      <c r="F5603" s="6">
        <v>0.26041666666666669</v>
      </c>
      <c r="G5603">
        <v>-2.351</v>
      </c>
      <c r="H5603">
        <v>48.856999999999999</v>
      </c>
      <c r="I5603" t="s">
        <v>190</v>
      </c>
      <c r="J5603" t="s">
        <v>155</v>
      </c>
      <c r="K5603" t="s">
        <v>105</v>
      </c>
    </row>
    <row r="5604" spans="1:11" x14ac:dyDescent="0.3">
      <c r="A5604" t="s">
        <v>8035</v>
      </c>
      <c r="B5604" t="s">
        <v>53</v>
      </c>
      <c r="C5604">
        <v>1</v>
      </c>
      <c r="D5604">
        <v>1</v>
      </c>
      <c r="E5604">
        <v>2000</v>
      </c>
      <c r="F5604" s="6">
        <v>0</v>
      </c>
      <c r="G5604">
        <v>-101</v>
      </c>
      <c r="H5604">
        <v>4.59</v>
      </c>
      <c r="I5604" t="s">
        <v>326</v>
      </c>
      <c r="J5604" t="s">
        <v>426</v>
      </c>
      <c r="K5604" t="s">
        <v>105</v>
      </c>
    </row>
    <row r="5605" spans="1:11" x14ac:dyDescent="0.3">
      <c r="A5605" t="s">
        <v>8036</v>
      </c>
      <c r="B5605" t="s">
        <v>53</v>
      </c>
      <c r="C5605">
        <v>10</v>
      </c>
      <c r="D5605">
        <v>3</v>
      </c>
      <c r="E5605">
        <v>1896</v>
      </c>
      <c r="F5605" s="6">
        <v>0.97916666666666663</v>
      </c>
      <c r="G5605">
        <v>3.8090000000000002</v>
      </c>
      <c r="H5605">
        <v>43.460999999999999</v>
      </c>
      <c r="I5605" t="s">
        <v>707</v>
      </c>
      <c r="J5605" t="s">
        <v>8037</v>
      </c>
      <c r="K5605" t="s">
        <v>105</v>
      </c>
    </row>
    <row r="5606" spans="1:11" x14ac:dyDescent="0.3">
      <c r="A5606" t="s">
        <v>8038</v>
      </c>
      <c r="B5606" t="s">
        <v>53</v>
      </c>
      <c r="C5606">
        <v>4</v>
      </c>
      <c r="D5606">
        <v>2</v>
      </c>
      <c r="E5606">
        <v>1920</v>
      </c>
      <c r="F5606" s="6">
        <v>0.80208333333333337</v>
      </c>
      <c r="G5606">
        <v>-16.606000000000002</v>
      </c>
      <c r="H5606">
        <v>40.668999999999997</v>
      </c>
      <c r="I5606" t="s">
        <v>126</v>
      </c>
      <c r="J5606" t="s">
        <v>8039</v>
      </c>
      <c r="K5606" t="s">
        <v>105</v>
      </c>
    </row>
    <row r="5607" spans="1:11" x14ac:dyDescent="0.3">
      <c r="A5607" t="s">
        <v>8040</v>
      </c>
      <c r="B5607" t="s">
        <v>53</v>
      </c>
      <c r="C5607">
        <v>19</v>
      </c>
      <c r="D5607">
        <v>5</v>
      </c>
      <c r="E5607">
        <v>1906</v>
      </c>
      <c r="F5607" s="6">
        <v>0.83333333333333337</v>
      </c>
      <c r="G5607">
        <v>-7.8170000000000002</v>
      </c>
      <c r="H5607">
        <v>51.68</v>
      </c>
      <c r="I5607" t="s">
        <v>126</v>
      </c>
      <c r="J5607" t="s">
        <v>8041</v>
      </c>
      <c r="K5607" t="s">
        <v>105</v>
      </c>
    </row>
    <row r="5608" spans="1:11" x14ac:dyDescent="0.3">
      <c r="A5608" t="s">
        <v>8042</v>
      </c>
      <c r="B5608" t="s">
        <v>53</v>
      </c>
      <c r="C5608">
        <v>3</v>
      </c>
      <c r="D5608">
        <v>11</v>
      </c>
      <c r="E5608">
        <v>1945</v>
      </c>
      <c r="F5608" s="6">
        <v>4.1666666666666664E-2</v>
      </c>
      <c r="G5608">
        <v>-10.49</v>
      </c>
      <c r="H5608">
        <v>48.850999999999999</v>
      </c>
      <c r="I5608" t="s">
        <v>190</v>
      </c>
      <c r="J5608" t="s">
        <v>8043</v>
      </c>
      <c r="K5608" t="s">
        <v>105</v>
      </c>
    </row>
    <row r="5609" spans="1:11" x14ac:dyDescent="0.3">
      <c r="A5609" t="s">
        <v>8044</v>
      </c>
      <c r="B5609" t="s">
        <v>53</v>
      </c>
      <c r="C5609">
        <v>23</v>
      </c>
      <c r="D5609">
        <v>3</v>
      </c>
      <c r="E5609">
        <v>1939</v>
      </c>
      <c r="F5609" s="6">
        <v>0.25347222222222221</v>
      </c>
      <c r="G5609">
        <v>-13.849</v>
      </c>
      <c r="H5609">
        <v>46.616</v>
      </c>
      <c r="I5609" t="s">
        <v>126</v>
      </c>
      <c r="J5609" t="s">
        <v>8045</v>
      </c>
      <c r="K5609" t="s">
        <v>105</v>
      </c>
    </row>
    <row r="5610" spans="1:11" x14ac:dyDescent="0.3">
      <c r="A5610" t="s">
        <v>8046</v>
      </c>
      <c r="B5610" t="s">
        <v>53</v>
      </c>
      <c r="C5610">
        <v>4</v>
      </c>
      <c r="D5610">
        <v>6</v>
      </c>
      <c r="E5610">
        <v>1888</v>
      </c>
      <c r="F5610" s="6">
        <v>0.10416666666666667</v>
      </c>
      <c r="G5610">
        <v>-9.9730000000000008</v>
      </c>
      <c r="H5610">
        <v>51.274000000000001</v>
      </c>
      <c r="I5610" t="s">
        <v>208</v>
      </c>
      <c r="J5610" t="s">
        <v>8047</v>
      </c>
      <c r="K5610" t="s">
        <v>105</v>
      </c>
    </row>
    <row r="5611" spans="1:11" x14ac:dyDescent="0.3">
      <c r="A5611" t="s">
        <v>8048</v>
      </c>
      <c r="B5611" t="s">
        <v>53</v>
      </c>
      <c r="C5611">
        <v>7</v>
      </c>
      <c r="D5611">
        <v>4</v>
      </c>
      <c r="E5611">
        <v>1944</v>
      </c>
      <c r="F5611" s="6">
        <v>0.91666666666666663</v>
      </c>
      <c r="G5611">
        <v>-9.0969999999999995</v>
      </c>
      <c r="H5611">
        <v>51.942999999999998</v>
      </c>
      <c r="I5611" t="s">
        <v>190</v>
      </c>
      <c r="J5611" t="s">
        <v>8049</v>
      </c>
      <c r="K5611" t="s">
        <v>105</v>
      </c>
    </row>
    <row r="5612" spans="1:11" x14ac:dyDescent="0.3">
      <c r="A5612" t="s">
        <v>8050</v>
      </c>
      <c r="B5612" t="s">
        <v>53</v>
      </c>
      <c r="C5612">
        <v>29</v>
      </c>
      <c r="D5612">
        <v>9</v>
      </c>
      <c r="E5612">
        <v>1928</v>
      </c>
      <c r="F5612" s="6">
        <v>0.76041666666666663</v>
      </c>
      <c r="G5612">
        <v>-10.135999999999999</v>
      </c>
      <c r="H5612">
        <v>54.323</v>
      </c>
      <c r="I5612" t="s">
        <v>126</v>
      </c>
      <c r="J5612" t="s">
        <v>984</v>
      </c>
      <c r="K5612" t="s">
        <v>105</v>
      </c>
    </row>
    <row r="5613" spans="1:11" x14ac:dyDescent="0.3">
      <c r="A5613" t="s">
        <v>8051</v>
      </c>
      <c r="B5613" t="s">
        <v>53</v>
      </c>
      <c r="C5613">
        <v>18</v>
      </c>
      <c r="D5613">
        <v>8</v>
      </c>
      <c r="E5613">
        <v>1951</v>
      </c>
      <c r="F5613" s="6">
        <v>0.36458333333333331</v>
      </c>
      <c r="G5613">
        <v>-11.58</v>
      </c>
      <c r="H5613">
        <v>48.139000000000003</v>
      </c>
      <c r="I5613" t="s">
        <v>126</v>
      </c>
      <c r="J5613" t="s">
        <v>1331</v>
      </c>
      <c r="K5613" t="s">
        <v>105</v>
      </c>
    </row>
    <row r="5614" spans="1:11" x14ac:dyDescent="0.3">
      <c r="A5614" t="s">
        <v>8052</v>
      </c>
      <c r="B5614" t="s">
        <v>168</v>
      </c>
      <c r="C5614">
        <v>25</v>
      </c>
      <c r="D5614">
        <v>1</v>
      </c>
      <c r="E5614">
        <v>1900</v>
      </c>
      <c r="F5614" s="6">
        <v>0.9375</v>
      </c>
      <c r="G5614">
        <v>-14.845000000000001</v>
      </c>
      <c r="H5614">
        <v>46.838999999999999</v>
      </c>
      <c r="I5614" t="s">
        <v>126</v>
      </c>
      <c r="J5614" t="s">
        <v>8053</v>
      </c>
      <c r="K5614" t="s">
        <v>105</v>
      </c>
    </row>
    <row r="5615" spans="1:11" x14ac:dyDescent="0.3">
      <c r="A5615" t="s">
        <v>8054</v>
      </c>
      <c r="B5615" t="s">
        <v>53</v>
      </c>
      <c r="C5615">
        <v>31</v>
      </c>
      <c r="D5615">
        <v>7</v>
      </c>
      <c r="E5615">
        <v>1851</v>
      </c>
      <c r="F5615" s="6">
        <v>0.41666666666666669</v>
      </c>
      <c r="G5615">
        <v>-5.734</v>
      </c>
      <c r="H5615">
        <v>43.503999999999998</v>
      </c>
      <c r="I5615" t="s">
        <v>150</v>
      </c>
      <c r="J5615" t="s">
        <v>8055</v>
      </c>
      <c r="K5615" t="s">
        <v>105</v>
      </c>
    </row>
    <row r="5616" spans="1:11" x14ac:dyDescent="0.3">
      <c r="A5616" t="s">
        <v>8056</v>
      </c>
      <c r="B5616" t="s">
        <v>168</v>
      </c>
      <c r="C5616">
        <v>31</v>
      </c>
      <c r="D5616">
        <v>10</v>
      </c>
      <c r="E5616">
        <v>1890</v>
      </c>
      <c r="F5616" s="6">
        <v>0.625</v>
      </c>
      <c r="G5616">
        <v>-1.0209999999999999</v>
      </c>
      <c r="H5616">
        <v>49.384999999999998</v>
      </c>
      <c r="I5616" t="s">
        <v>150</v>
      </c>
      <c r="J5616" t="s">
        <v>8057</v>
      </c>
      <c r="K5616" t="s">
        <v>105</v>
      </c>
    </row>
    <row r="5617" spans="1:11" x14ac:dyDescent="0.3">
      <c r="A5617" t="s">
        <v>8058</v>
      </c>
      <c r="B5617" t="s">
        <v>168</v>
      </c>
      <c r="C5617">
        <v>26</v>
      </c>
      <c r="D5617">
        <v>9</v>
      </c>
      <c r="E5617">
        <v>1900</v>
      </c>
      <c r="F5617" s="6">
        <v>0.625</v>
      </c>
      <c r="G5617">
        <v>-4.1660000000000004</v>
      </c>
      <c r="H5617">
        <v>50.411999999999999</v>
      </c>
      <c r="I5617" t="s">
        <v>108</v>
      </c>
      <c r="J5617" t="s">
        <v>8059</v>
      </c>
      <c r="K5617" t="s">
        <v>105</v>
      </c>
    </row>
    <row r="5618" spans="1:11" x14ac:dyDescent="0.3">
      <c r="A5618" t="s">
        <v>8060</v>
      </c>
      <c r="B5618" t="s">
        <v>168</v>
      </c>
      <c r="C5618">
        <v>17</v>
      </c>
      <c r="D5618">
        <v>11</v>
      </c>
      <c r="E5618">
        <v>1882</v>
      </c>
      <c r="F5618" s="6">
        <v>8.3333333333333329E-2</v>
      </c>
      <c r="G5618">
        <v>-2.294</v>
      </c>
      <c r="H5618">
        <v>49.893999999999998</v>
      </c>
      <c r="I5618" t="s">
        <v>150</v>
      </c>
      <c r="J5618" t="s">
        <v>1650</v>
      </c>
      <c r="K5618" t="s">
        <v>105</v>
      </c>
    </row>
    <row r="5619" spans="1:11" x14ac:dyDescent="0.3">
      <c r="A5619" t="s">
        <v>8061</v>
      </c>
      <c r="B5619" t="s">
        <v>168</v>
      </c>
      <c r="C5619">
        <v>8</v>
      </c>
      <c r="D5619">
        <v>10</v>
      </c>
      <c r="E5619">
        <v>1904</v>
      </c>
      <c r="F5619" s="6">
        <v>0.75</v>
      </c>
      <c r="G5619">
        <v>-6.0259999999999998</v>
      </c>
      <c r="H5619">
        <v>47.241</v>
      </c>
      <c r="I5619" t="s">
        <v>150</v>
      </c>
      <c r="J5619" t="s">
        <v>1460</v>
      </c>
      <c r="K5619" t="s">
        <v>105</v>
      </c>
    </row>
    <row r="5620" spans="1:11" x14ac:dyDescent="0.3">
      <c r="A5620" t="s">
        <v>8062</v>
      </c>
      <c r="B5620" t="s">
        <v>168</v>
      </c>
      <c r="C5620">
        <v>18</v>
      </c>
      <c r="D5620">
        <v>7</v>
      </c>
      <c r="E5620">
        <v>1913</v>
      </c>
      <c r="F5620" s="6">
        <v>0.625</v>
      </c>
      <c r="G5620">
        <v>-2.351</v>
      </c>
      <c r="H5620">
        <v>48.856999999999999</v>
      </c>
      <c r="I5620" t="s">
        <v>108</v>
      </c>
      <c r="J5620" t="s">
        <v>155</v>
      </c>
      <c r="K5620" t="s">
        <v>105</v>
      </c>
    </row>
    <row r="5621" spans="1:11" x14ac:dyDescent="0.3">
      <c r="A5621" t="s">
        <v>8063</v>
      </c>
      <c r="B5621" t="s">
        <v>168</v>
      </c>
      <c r="C5621">
        <v>22</v>
      </c>
      <c r="D5621">
        <v>10</v>
      </c>
      <c r="E5621">
        <v>1909</v>
      </c>
      <c r="F5621" s="6">
        <v>0.83333333333333337</v>
      </c>
      <c r="G5621">
        <v>-2.351</v>
      </c>
      <c r="H5621">
        <v>48.856999999999999</v>
      </c>
      <c r="I5621" t="s">
        <v>150</v>
      </c>
      <c r="J5621" t="s">
        <v>155</v>
      </c>
      <c r="K5621" t="s">
        <v>105</v>
      </c>
    </row>
    <row r="5622" spans="1:11" x14ac:dyDescent="0.3">
      <c r="A5622" t="s">
        <v>8064</v>
      </c>
      <c r="B5622" t="s">
        <v>168</v>
      </c>
      <c r="C5622">
        <v>6</v>
      </c>
      <c r="D5622">
        <v>3</v>
      </c>
      <c r="E5622">
        <v>1901</v>
      </c>
      <c r="F5622" s="6">
        <v>0.33333333333333331</v>
      </c>
      <c r="G5622">
        <v>-5.3739999999999997</v>
      </c>
      <c r="H5622">
        <v>43.295000000000002</v>
      </c>
      <c r="I5622" t="s">
        <v>150</v>
      </c>
      <c r="J5622" t="s">
        <v>267</v>
      </c>
      <c r="K5622" t="s">
        <v>105</v>
      </c>
    </row>
    <row r="5623" spans="1:11" x14ac:dyDescent="0.3">
      <c r="A5623" t="s">
        <v>8065</v>
      </c>
      <c r="B5623" t="s">
        <v>168</v>
      </c>
      <c r="C5623">
        <v>20</v>
      </c>
      <c r="D5623">
        <v>7</v>
      </c>
      <c r="E5623">
        <v>1899</v>
      </c>
      <c r="F5623" s="6">
        <v>0.41666666666666669</v>
      </c>
      <c r="G5623">
        <v>-2.508</v>
      </c>
      <c r="H5623">
        <v>48.84</v>
      </c>
      <c r="I5623" t="s">
        <v>150</v>
      </c>
      <c r="J5623" t="s">
        <v>8066</v>
      </c>
      <c r="K5623" t="s">
        <v>105</v>
      </c>
    </row>
    <row r="5624" spans="1:11" x14ac:dyDescent="0.3">
      <c r="A5624" t="s">
        <v>8067</v>
      </c>
      <c r="B5624" t="s">
        <v>168</v>
      </c>
      <c r="C5624">
        <v>19</v>
      </c>
      <c r="D5624">
        <v>4</v>
      </c>
      <c r="E5624">
        <v>1892</v>
      </c>
      <c r="F5624" s="6">
        <v>0.54166666666666663</v>
      </c>
      <c r="G5624">
        <v>-2.5030000000000001</v>
      </c>
      <c r="H5624">
        <v>48.798000000000002</v>
      </c>
      <c r="I5624" t="s">
        <v>150</v>
      </c>
      <c r="J5624" t="s">
        <v>343</v>
      </c>
      <c r="K5624" t="s">
        <v>105</v>
      </c>
    </row>
    <row r="5625" spans="1:11" x14ac:dyDescent="0.3">
      <c r="A5625" t="s">
        <v>8068</v>
      </c>
      <c r="B5625" t="s">
        <v>53</v>
      </c>
      <c r="C5625">
        <v>7</v>
      </c>
      <c r="D5625">
        <v>9</v>
      </c>
      <c r="E5625">
        <v>1912</v>
      </c>
      <c r="F5625" s="6">
        <v>0.5625</v>
      </c>
      <c r="G5625">
        <v>-13.465999999999999</v>
      </c>
      <c r="H5625">
        <v>45.957999999999998</v>
      </c>
      <c r="I5625" t="s">
        <v>126</v>
      </c>
      <c r="J5625" t="s">
        <v>8069</v>
      </c>
      <c r="K5625" t="s">
        <v>105</v>
      </c>
    </row>
    <row r="5626" spans="1:11" x14ac:dyDescent="0.3">
      <c r="A5626" t="s">
        <v>8070</v>
      </c>
      <c r="B5626" t="s">
        <v>53</v>
      </c>
      <c r="C5626">
        <v>8</v>
      </c>
      <c r="D5626">
        <v>11</v>
      </c>
      <c r="E5626">
        <v>1958</v>
      </c>
      <c r="F5626" s="6">
        <v>0.80208333333333337</v>
      </c>
      <c r="G5626">
        <v>-4.399</v>
      </c>
      <c r="H5626">
        <v>51.220999999999997</v>
      </c>
      <c r="I5626" t="s">
        <v>126</v>
      </c>
      <c r="J5626" t="s">
        <v>913</v>
      </c>
      <c r="K5626" t="s">
        <v>105</v>
      </c>
    </row>
    <row r="5627" spans="1:11" x14ac:dyDescent="0.3">
      <c r="A5627" t="s">
        <v>8071</v>
      </c>
      <c r="B5627" t="s">
        <v>53</v>
      </c>
      <c r="C5627">
        <v>21</v>
      </c>
      <c r="D5627">
        <v>2</v>
      </c>
      <c r="E5627">
        <v>1934</v>
      </c>
      <c r="F5627" s="6">
        <v>0.76388888888888884</v>
      </c>
      <c r="G5627">
        <v>-101.855</v>
      </c>
      <c r="H5627">
        <v>33.584000000000003</v>
      </c>
      <c r="I5627" t="s">
        <v>104</v>
      </c>
      <c r="J5627" t="s">
        <v>5006</v>
      </c>
      <c r="K5627" t="s">
        <v>105</v>
      </c>
    </row>
    <row r="5628" spans="1:11" x14ac:dyDescent="0.3">
      <c r="A5628" t="s">
        <v>8072</v>
      </c>
      <c r="B5628" t="s">
        <v>168</v>
      </c>
      <c r="C5628">
        <v>1</v>
      </c>
      <c r="D5628">
        <v>7</v>
      </c>
      <c r="E5628">
        <v>1984</v>
      </c>
      <c r="F5628" s="6">
        <v>0.15416666666666667</v>
      </c>
      <c r="G5628">
        <v>71.058999999999997</v>
      </c>
      <c r="H5628">
        <v>42.359000000000002</v>
      </c>
      <c r="I5628" t="s">
        <v>106</v>
      </c>
      <c r="J5628" t="s">
        <v>176</v>
      </c>
      <c r="K5628" t="s">
        <v>105</v>
      </c>
    </row>
    <row r="5629" spans="1:11" x14ac:dyDescent="0.3">
      <c r="A5629" t="s">
        <v>8073</v>
      </c>
      <c r="B5629" t="s">
        <v>168</v>
      </c>
      <c r="C5629">
        <v>6</v>
      </c>
      <c r="D5629">
        <v>3</v>
      </c>
      <c r="E5629">
        <v>1951</v>
      </c>
      <c r="F5629" s="6">
        <v>0.23958333333333334</v>
      </c>
      <c r="G5629">
        <v>-4.891</v>
      </c>
      <c r="H5629">
        <v>52.372999999999998</v>
      </c>
      <c r="I5629" t="s">
        <v>126</v>
      </c>
      <c r="J5629" t="s">
        <v>217</v>
      </c>
      <c r="K5629" t="s">
        <v>105</v>
      </c>
    </row>
    <row r="5630" spans="1:11" x14ac:dyDescent="0.3">
      <c r="A5630" t="s">
        <v>8074</v>
      </c>
      <c r="B5630" t="s">
        <v>53</v>
      </c>
      <c r="C5630">
        <v>20</v>
      </c>
      <c r="D5630">
        <v>5</v>
      </c>
      <c r="E5630">
        <v>1905</v>
      </c>
      <c r="F5630" s="6">
        <v>2.0833333333333332E-2</v>
      </c>
      <c r="G5630">
        <v>-5.3280000000000003</v>
      </c>
      <c r="H5630">
        <v>52.012</v>
      </c>
      <c r="I5630" t="s">
        <v>108</v>
      </c>
      <c r="J5630" t="s">
        <v>8075</v>
      </c>
      <c r="K5630" t="s">
        <v>105</v>
      </c>
    </row>
    <row r="5631" spans="1:11" x14ac:dyDescent="0.3">
      <c r="A5631" t="s">
        <v>8076</v>
      </c>
      <c r="B5631" t="s">
        <v>53</v>
      </c>
      <c r="C5631">
        <v>17</v>
      </c>
      <c r="D5631">
        <v>10</v>
      </c>
      <c r="E5631">
        <v>1917</v>
      </c>
      <c r="F5631" s="6">
        <v>0.85416666666666663</v>
      </c>
      <c r="G5631">
        <v>-5.5259999999999998</v>
      </c>
      <c r="H5631">
        <v>51.765999999999998</v>
      </c>
      <c r="I5631" t="s">
        <v>126</v>
      </c>
      <c r="J5631" t="s">
        <v>8077</v>
      </c>
      <c r="K5631" t="s">
        <v>105</v>
      </c>
    </row>
    <row r="5632" spans="1:11" x14ac:dyDescent="0.3">
      <c r="A5632" t="s">
        <v>8078</v>
      </c>
      <c r="B5632" t="s">
        <v>53</v>
      </c>
      <c r="C5632">
        <v>30</v>
      </c>
      <c r="D5632">
        <v>3</v>
      </c>
      <c r="E5632">
        <v>1944</v>
      </c>
      <c r="F5632" s="6">
        <v>0.5</v>
      </c>
      <c r="G5632">
        <v>-6.72</v>
      </c>
      <c r="H5632">
        <v>51.972000000000001</v>
      </c>
      <c r="I5632" t="s">
        <v>126</v>
      </c>
      <c r="J5632" t="s">
        <v>8079</v>
      </c>
      <c r="K5632" t="s">
        <v>105</v>
      </c>
    </row>
    <row r="5633" spans="1:11" x14ac:dyDescent="0.3">
      <c r="A5633" t="s">
        <v>8080</v>
      </c>
      <c r="B5633" t="s">
        <v>53</v>
      </c>
      <c r="C5633">
        <v>22</v>
      </c>
      <c r="D5633">
        <v>11</v>
      </c>
      <c r="E5633">
        <v>1944</v>
      </c>
      <c r="F5633" s="6">
        <v>0.27430555555555558</v>
      </c>
      <c r="G5633">
        <v>71.129000000000005</v>
      </c>
      <c r="H5633">
        <v>42.332000000000001</v>
      </c>
      <c r="I5633" t="s">
        <v>106</v>
      </c>
      <c r="J5633" t="s">
        <v>3394</v>
      </c>
      <c r="K5633" t="s">
        <v>105</v>
      </c>
    </row>
    <row r="5634" spans="1:11" x14ac:dyDescent="0.3">
      <c r="A5634" t="s">
        <v>8081</v>
      </c>
      <c r="B5634" t="s">
        <v>53</v>
      </c>
      <c r="C5634">
        <v>24</v>
      </c>
      <c r="D5634">
        <v>1</v>
      </c>
      <c r="E5634">
        <v>1963</v>
      </c>
      <c r="F5634" s="6">
        <v>0.43194444444444446</v>
      </c>
      <c r="G5634">
        <v>71.058999999999997</v>
      </c>
      <c r="H5634">
        <v>42.359000000000002</v>
      </c>
      <c r="I5634" t="s">
        <v>144</v>
      </c>
      <c r="J5634" t="s">
        <v>176</v>
      </c>
      <c r="K5634" t="s">
        <v>105</v>
      </c>
    </row>
    <row r="5635" spans="1:11" x14ac:dyDescent="0.3">
      <c r="A5635" t="s">
        <v>8082</v>
      </c>
      <c r="B5635" t="s">
        <v>53</v>
      </c>
      <c r="C5635">
        <v>9</v>
      </c>
      <c r="D5635">
        <v>3</v>
      </c>
      <c r="E5635">
        <v>1946</v>
      </c>
      <c r="F5635" s="6">
        <v>0.98958333333333337</v>
      </c>
      <c r="G5635">
        <v>-117.425</v>
      </c>
      <c r="H5635">
        <v>47.658999999999999</v>
      </c>
      <c r="I5635" t="s">
        <v>137</v>
      </c>
      <c r="J5635" t="s">
        <v>2929</v>
      </c>
      <c r="K5635" t="s">
        <v>105</v>
      </c>
    </row>
    <row r="5636" spans="1:11" x14ac:dyDescent="0.3">
      <c r="A5636" t="s">
        <v>8083</v>
      </c>
      <c r="B5636" t="s">
        <v>53</v>
      </c>
      <c r="C5636">
        <v>5</v>
      </c>
      <c r="D5636">
        <v>6</v>
      </c>
      <c r="E5636">
        <v>1968</v>
      </c>
      <c r="F5636" s="6">
        <v>0.32291666666666669</v>
      </c>
      <c r="G5636">
        <v>4.2569999999999997</v>
      </c>
      <c r="H5636">
        <v>55.866</v>
      </c>
      <c r="I5636" t="s">
        <v>126</v>
      </c>
      <c r="J5636" t="s">
        <v>211</v>
      </c>
      <c r="K5636" t="s">
        <v>105</v>
      </c>
    </row>
    <row r="5637" spans="1:11" x14ac:dyDescent="0.3">
      <c r="A5637" t="s">
        <v>8084</v>
      </c>
      <c r="B5637" t="s">
        <v>53</v>
      </c>
      <c r="C5637">
        <v>16</v>
      </c>
      <c r="D5637">
        <v>4</v>
      </c>
      <c r="E5637">
        <v>1947</v>
      </c>
      <c r="F5637" s="6">
        <v>0.4548611111111111</v>
      </c>
      <c r="G5637">
        <v>4.4240000000000004</v>
      </c>
      <c r="H5637">
        <v>55.844999999999999</v>
      </c>
      <c r="I5637" t="s">
        <v>190</v>
      </c>
      <c r="J5637" t="s">
        <v>1023</v>
      </c>
      <c r="K5637" t="s">
        <v>105</v>
      </c>
    </row>
    <row r="5638" spans="1:11" x14ac:dyDescent="0.3">
      <c r="A5638" t="s">
        <v>8085</v>
      </c>
      <c r="B5638" t="s">
        <v>53</v>
      </c>
      <c r="C5638">
        <v>13</v>
      </c>
      <c r="D5638">
        <v>2</v>
      </c>
      <c r="E5638">
        <v>1927</v>
      </c>
      <c r="F5638" s="6">
        <v>0.1736111111111111</v>
      </c>
      <c r="G5638">
        <v>76.200999999999993</v>
      </c>
      <c r="H5638">
        <v>40.82</v>
      </c>
      <c r="I5638" t="s">
        <v>144</v>
      </c>
      <c r="J5638" t="s">
        <v>8086</v>
      </c>
      <c r="K5638" t="s">
        <v>105</v>
      </c>
    </row>
    <row r="5639" spans="1:11" x14ac:dyDescent="0.3">
      <c r="A5639" t="s">
        <v>8087</v>
      </c>
      <c r="B5639" t="s">
        <v>53</v>
      </c>
      <c r="C5639">
        <v>25</v>
      </c>
      <c r="D5639">
        <v>2</v>
      </c>
      <c r="E5639">
        <v>1913</v>
      </c>
      <c r="F5639" s="6">
        <v>0.52083333333333337</v>
      </c>
      <c r="G5639">
        <v>-12.5</v>
      </c>
      <c r="H5639">
        <v>50.722000000000001</v>
      </c>
      <c r="I5639" t="s">
        <v>126</v>
      </c>
      <c r="J5639" t="s">
        <v>8088</v>
      </c>
      <c r="K5639" t="s">
        <v>105</v>
      </c>
    </row>
    <row r="5640" spans="1:11" x14ac:dyDescent="0.3">
      <c r="A5640" t="s">
        <v>8089</v>
      </c>
      <c r="B5640" t="s">
        <v>168</v>
      </c>
      <c r="C5640">
        <v>9</v>
      </c>
      <c r="D5640">
        <v>12</v>
      </c>
      <c r="E5640">
        <v>1873</v>
      </c>
      <c r="F5640" s="6">
        <v>0.33333333333333331</v>
      </c>
      <c r="G5640">
        <v>-7.4630000000000001</v>
      </c>
      <c r="H5640">
        <v>51.362000000000002</v>
      </c>
      <c r="I5640" t="s">
        <v>208</v>
      </c>
      <c r="J5640" t="s">
        <v>2074</v>
      </c>
      <c r="K5640" t="s">
        <v>105</v>
      </c>
    </row>
    <row r="5641" spans="1:11" x14ac:dyDescent="0.3">
      <c r="A5641" t="s">
        <v>8090</v>
      </c>
      <c r="B5641" t="s">
        <v>168</v>
      </c>
      <c r="C5641">
        <v>21</v>
      </c>
      <c r="D5641">
        <v>9</v>
      </c>
      <c r="E5641">
        <v>1885</v>
      </c>
      <c r="F5641" s="6">
        <v>0.25</v>
      </c>
      <c r="G5641">
        <v>-9.0500000000000007</v>
      </c>
      <c r="H5641">
        <v>52.26</v>
      </c>
      <c r="I5641" t="s">
        <v>208</v>
      </c>
      <c r="J5641" t="s">
        <v>8091</v>
      </c>
      <c r="K5641" t="s">
        <v>105</v>
      </c>
    </row>
    <row r="5642" spans="1:11" x14ac:dyDescent="0.3">
      <c r="A5642" t="s">
        <v>8092</v>
      </c>
      <c r="B5642" t="s">
        <v>168</v>
      </c>
      <c r="C5642">
        <v>9</v>
      </c>
      <c r="D5642">
        <v>2</v>
      </c>
      <c r="E5642">
        <v>1902</v>
      </c>
      <c r="F5642" s="6">
        <v>0.41666666666666669</v>
      </c>
      <c r="G5642">
        <v>-9.39</v>
      </c>
      <c r="H5642">
        <v>49.404000000000003</v>
      </c>
      <c r="I5642" t="s">
        <v>126</v>
      </c>
      <c r="J5642" t="s">
        <v>8093</v>
      </c>
      <c r="K5642" t="s">
        <v>105</v>
      </c>
    </row>
    <row r="5643" spans="1:11" x14ac:dyDescent="0.3">
      <c r="A5643" t="s">
        <v>8094</v>
      </c>
      <c r="B5643" t="s">
        <v>168</v>
      </c>
      <c r="C5643">
        <v>22</v>
      </c>
      <c r="D5643">
        <v>5</v>
      </c>
      <c r="E5643">
        <v>1943</v>
      </c>
      <c r="F5643" s="6">
        <v>0.64583333333333337</v>
      </c>
      <c r="G5643">
        <v>-13.411</v>
      </c>
      <c r="H5643">
        <v>52.523000000000003</v>
      </c>
      <c r="I5643" t="s">
        <v>190</v>
      </c>
      <c r="J5643" t="s">
        <v>209</v>
      </c>
      <c r="K5643" t="s">
        <v>105</v>
      </c>
    </row>
    <row r="5644" spans="1:11" x14ac:dyDescent="0.3">
      <c r="A5644" t="s">
        <v>8095</v>
      </c>
      <c r="B5644" t="s">
        <v>53</v>
      </c>
      <c r="C5644">
        <v>15</v>
      </c>
      <c r="D5644">
        <v>11</v>
      </c>
      <c r="E5644">
        <v>1920</v>
      </c>
      <c r="F5644" s="6">
        <v>0.17708333333333334</v>
      </c>
      <c r="G5644">
        <v>-14.606</v>
      </c>
      <c r="H5644">
        <v>36.947000000000003</v>
      </c>
      <c r="I5644" t="s">
        <v>126</v>
      </c>
      <c r="J5644" t="s">
        <v>8096</v>
      </c>
      <c r="K5644" t="s">
        <v>105</v>
      </c>
    </row>
    <row r="5645" spans="1:11" x14ac:dyDescent="0.3">
      <c r="A5645" t="s">
        <v>8097</v>
      </c>
      <c r="B5645" t="s">
        <v>53</v>
      </c>
      <c r="C5645">
        <v>7</v>
      </c>
      <c r="D5645">
        <v>2</v>
      </c>
      <c r="E5645">
        <v>1891</v>
      </c>
      <c r="F5645" s="6">
        <v>0.85416666666666663</v>
      </c>
      <c r="G5645">
        <v>-11.347</v>
      </c>
      <c r="H5645">
        <v>44.494</v>
      </c>
      <c r="I5645" t="s">
        <v>203</v>
      </c>
      <c r="J5645" t="s">
        <v>777</v>
      </c>
      <c r="K5645" t="s">
        <v>105</v>
      </c>
    </row>
    <row r="5646" spans="1:11" x14ac:dyDescent="0.3">
      <c r="A5646" t="s">
        <v>8098</v>
      </c>
      <c r="B5646" t="s">
        <v>53</v>
      </c>
      <c r="C5646">
        <v>18</v>
      </c>
      <c r="D5646">
        <v>4</v>
      </c>
      <c r="E5646">
        <v>1924</v>
      </c>
      <c r="F5646" s="6">
        <v>0.375</v>
      </c>
      <c r="G5646">
        <v>-4.399</v>
      </c>
      <c r="H5646">
        <v>51.220999999999997</v>
      </c>
      <c r="I5646" t="s">
        <v>126</v>
      </c>
      <c r="J5646" t="s">
        <v>913</v>
      </c>
      <c r="K5646" t="s">
        <v>105</v>
      </c>
    </row>
    <row r="5647" spans="1:11" x14ac:dyDescent="0.3">
      <c r="A5647" t="s">
        <v>8099</v>
      </c>
      <c r="B5647" t="s">
        <v>168</v>
      </c>
      <c r="C5647">
        <v>18</v>
      </c>
      <c r="D5647">
        <v>2</v>
      </c>
      <c r="E5647">
        <v>1926</v>
      </c>
      <c r="F5647" s="6">
        <v>0.45833333333333331</v>
      </c>
      <c r="G5647">
        <v>-2.13</v>
      </c>
      <c r="H5647">
        <v>48.802</v>
      </c>
      <c r="I5647" t="s">
        <v>108</v>
      </c>
      <c r="J5647" t="s">
        <v>337</v>
      </c>
      <c r="K5647" t="s">
        <v>105</v>
      </c>
    </row>
    <row r="5648" spans="1:11" x14ac:dyDescent="0.3">
      <c r="A5648" t="s">
        <v>8100</v>
      </c>
      <c r="B5648" t="s">
        <v>168</v>
      </c>
      <c r="C5648">
        <v>17</v>
      </c>
      <c r="D5648">
        <v>12</v>
      </c>
      <c r="E5648">
        <v>1975</v>
      </c>
      <c r="F5648" s="6">
        <v>0.67222222222222228</v>
      </c>
      <c r="G5648">
        <v>70.948999999999998</v>
      </c>
      <c r="H5648">
        <v>42.463999999999999</v>
      </c>
      <c r="I5648" t="s">
        <v>144</v>
      </c>
      <c r="J5648" t="s">
        <v>2949</v>
      </c>
      <c r="K5648" t="s">
        <v>105</v>
      </c>
    </row>
    <row r="5649" spans="1:11" x14ac:dyDescent="0.3">
      <c r="A5649" t="s">
        <v>8101</v>
      </c>
      <c r="B5649" t="s">
        <v>53</v>
      </c>
      <c r="C5649">
        <v>18</v>
      </c>
      <c r="D5649">
        <v>7</v>
      </c>
      <c r="E5649">
        <v>1942</v>
      </c>
      <c r="F5649" s="6">
        <v>0.1875</v>
      </c>
      <c r="G5649">
        <v>-9.59</v>
      </c>
      <c r="H5649">
        <v>45.521000000000001</v>
      </c>
      <c r="I5649" t="s">
        <v>190</v>
      </c>
      <c r="J5649" t="s">
        <v>5979</v>
      </c>
      <c r="K5649" t="s">
        <v>105</v>
      </c>
    </row>
    <row r="5650" spans="1:11" x14ac:dyDescent="0.3">
      <c r="A5650" t="s">
        <v>8102</v>
      </c>
      <c r="B5650" t="s">
        <v>53</v>
      </c>
      <c r="C5650">
        <v>26</v>
      </c>
      <c r="D5650">
        <v>4</v>
      </c>
      <c r="E5650">
        <v>1956</v>
      </c>
      <c r="F5650" s="6">
        <v>0.66666666666666663</v>
      </c>
      <c r="G5650">
        <v>-8.8840000000000003</v>
      </c>
      <c r="H5650">
        <v>45.545999999999999</v>
      </c>
      <c r="I5650" t="s">
        <v>126</v>
      </c>
      <c r="J5650" t="s">
        <v>8103</v>
      </c>
      <c r="K5650" t="s">
        <v>105</v>
      </c>
    </row>
    <row r="5651" spans="1:11" x14ac:dyDescent="0.3">
      <c r="A5651" t="s">
        <v>8104</v>
      </c>
      <c r="B5651" t="s">
        <v>53</v>
      </c>
      <c r="C5651">
        <v>16</v>
      </c>
      <c r="D5651">
        <v>6</v>
      </c>
      <c r="E5651">
        <v>1942</v>
      </c>
      <c r="F5651" s="6">
        <v>0.29166666666666669</v>
      </c>
      <c r="G5651">
        <v>-10.223000000000001</v>
      </c>
      <c r="H5651">
        <v>45.54</v>
      </c>
      <c r="I5651" t="s">
        <v>190</v>
      </c>
      <c r="J5651" t="s">
        <v>331</v>
      </c>
      <c r="K5651" t="s">
        <v>105</v>
      </c>
    </row>
    <row r="5652" spans="1:11" x14ac:dyDescent="0.3">
      <c r="A5652" t="s">
        <v>8105</v>
      </c>
      <c r="B5652" t="s">
        <v>53</v>
      </c>
      <c r="C5652">
        <v>18</v>
      </c>
      <c r="D5652">
        <v>7</v>
      </c>
      <c r="E5652">
        <v>1871</v>
      </c>
      <c r="F5652" s="6">
        <v>0.5</v>
      </c>
      <c r="G5652">
        <v>-7.6829999999999998</v>
      </c>
      <c r="H5652">
        <v>45.067999999999998</v>
      </c>
      <c r="I5652" t="s">
        <v>203</v>
      </c>
      <c r="J5652" t="s">
        <v>191</v>
      </c>
      <c r="K5652" t="s">
        <v>105</v>
      </c>
    </row>
    <row r="5653" spans="1:11" x14ac:dyDescent="0.3">
      <c r="A5653" t="s">
        <v>8106</v>
      </c>
      <c r="B5653" t="s">
        <v>53</v>
      </c>
      <c r="C5653">
        <v>13</v>
      </c>
      <c r="D5653">
        <v>6</v>
      </c>
      <c r="E5653">
        <v>1928</v>
      </c>
      <c r="F5653" s="6">
        <v>0.75</v>
      </c>
      <c r="G5653">
        <v>-9.1880000000000006</v>
      </c>
      <c r="H5653">
        <v>45.463999999999999</v>
      </c>
      <c r="I5653" t="s">
        <v>126</v>
      </c>
      <c r="J5653" t="s">
        <v>286</v>
      </c>
      <c r="K5653" t="s">
        <v>105</v>
      </c>
    </row>
    <row r="5654" spans="1:11" x14ac:dyDescent="0.3">
      <c r="A5654" t="s">
        <v>8107</v>
      </c>
      <c r="B5654" t="s">
        <v>53</v>
      </c>
      <c r="C5654">
        <v>26</v>
      </c>
      <c r="D5654">
        <v>11</v>
      </c>
      <c r="E5654">
        <v>1914</v>
      </c>
      <c r="F5654" s="6">
        <v>0.79166666666666663</v>
      </c>
      <c r="G5654">
        <v>-12.339</v>
      </c>
      <c r="H5654">
        <v>45.435000000000002</v>
      </c>
      <c r="I5654" t="s">
        <v>126</v>
      </c>
      <c r="J5654" t="s">
        <v>662</v>
      </c>
      <c r="K5654" t="s">
        <v>105</v>
      </c>
    </row>
    <row r="5655" spans="1:11" x14ac:dyDescent="0.3">
      <c r="A5655" t="s">
        <v>8108</v>
      </c>
      <c r="B5655" t="s">
        <v>53</v>
      </c>
      <c r="C5655">
        <v>30</v>
      </c>
      <c r="D5655">
        <v>12</v>
      </c>
      <c r="E5655">
        <v>1936</v>
      </c>
      <c r="F5655" s="6">
        <v>0.10416666666666667</v>
      </c>
      <c r="G5655">
        <v>-8.8569999999999993</v>
      </c>
      <c r="H5655">
        <v>44.722999999999999</v>
      </c>
      <c r="I5655" t="s">
        <v>126</v>
      </c>
      <c r="J5655" t="s">
        <v>8109</v>
      </c>
      <c r="K5655" t="s">
        <v>105</v>
      </c>
    </row>
    <row r="5656" spans="1:11" x14ac:dyDescent="0.3">
      <c r="A5656" t="s">
        <v>8110</v>
      </c>
      <c r="B5656" t="s">
        <v>53</v>
      </c>
      <c r="C5656">
        <v>12</v>
      </c>
      <c r="D5656">
        <v>11</v>
      </c>
      <c r="E5656">
        <v>1891</v>
      </c>
      <c r="F5656" s="6">
        <v>0.25</v>
      </c>
      <c r="G5656">
        <v>-12.698</v>
      </c>
      <c r="H5656">
        <v>41.674999999999997</v>
      </c>
      <c r="I5656" t="s">
        <v>203</v>
      </c>
      <c r="J5656" t="s">
        <v>8111</v>
      </c>
      <c r="K5656" t="s">
        <v>105</v>
      </c>
    </row>
    <row r="5657" spans="1:11" x14ac:dyDescent="0.3">
      <c r="A5657" t="s">
        <v>8112</v>
      </c>
      <c r="B5657" t="s">
        <v>53</v>
      </c>
      <c r="C5657">
        <v>29</v>
      </c>
      <c r="D5657">
        <v>6</v>
      </c>
      <c r="E5657">
        <v>1798</v>
      </c>
      <c r="F5657" s="6">
        <v>0.625</v>
      </c>
      <c r="G5657">
        <v>-13.561999999999999</v>
      </c>
      <c r="H5657">
        <v>43.402999999999999</v>
      </c>
      <c r="I5657" t="s">
        <v>203</v>
      </c>
      <c r="J5657" t="s">
        <v>2364</v>
      </c>
      <c r="K5657" t="s">
        <v>105</v>
      </c>
    </row>
    <row r="5658" spans="1:11" x14ac:dyDescent="0.3">
      <c r="A5658" t="s">
        <v>8113</v>
      </c>
      <c r="B5658" t="s">
        <v>53</v>
      </c>
      <c r="C5658">
        <v>21</v>
      </c>
      <c r="D5658">
        <v>4</v>
      </c>
      <c r="E5658">
        <v>1916</v>
      </c>
      <c r="F5658" s="6">
        <v>0.5</v>
      </c>
      <c r="G5658">
        <v>-16.254000000000001</v>
      </c>
      <c r="H5658">
        <v>39.298000000000002</v>
      </c>
      <c r="I5658" t="s">
        <v>126</v>
      </c>
      <c r="J5658" t="s">
        <v>8114</v>
      </c>
      <c r="K5658" t="s">
        <v>105</v>
      </c>
    </row>
    <row r="5659" spans="1:11" x14ac:dyDescent="0.3">
      <c r="A5659" t="s">
        <v>8115</v>
      </c>
      <c r="B5659" t="s">
        <v>53</v>
      </c>
      <c r="C5659">
        <v>22</v>
      </c>
      <c r="D5659">
        <v>12</v>
      </c>
      <c r="E5659">
        <v>1908</v>
      </c>
      <c r="F5659" s="6">
        <v>0.375</v>
      </c>
      <c r="G5659">
        <v>-9.67</v>
      </c>
      <c r="H5659">
        <v>45.695</v>
      </c>
      <c r="I5659" t="s">
        <v>126</v>
      </c>
      <c r="J5659" t="s">
        <v>2330</v>
      </c>
      <c r="K5659" t="s">
        <v>105</v>
      </c>
    </row>
    <row r="5660" spans="1:11" x14ac:dyDescent="0.3">
      <c r="A5660" t="s">
        <v>8116</v>
      </c>
      <c r="B5660" t="s">
        <v>53</v>
      </c>
      <c r="C5660">
        <v>17</v>
      </c>
      <c r="D5660">
        <v>10</v>
      </c>
      <c r="E5660">
        <v>1924</v>
      </c>
      <c r="F5660" s="6">
        <v>0.625</v>
      </c>
      <c r="G5660">
        <v>-10.166</v>
      </c>
      <c r="H5660">
        <v>45.176000000000002</v>
      </c>
      <c r="I5660" t="s">
        <v>126</v>
      </c>
      <c r="J5660" t="s">
        <v>8117</v>
      </c>
      <c r="K5660" t="s">
        <v>105</v>
      </c>
    </row>
    <row r="5661" spans="1:11" x14ac:dyDescent="0.3">
      <c r="A5661" t="s">
        <v>8118</v>
      </c>
      <c r="B5661" t="s">
        <v>53</v>
      </c>
      <c r="C5661">
        <v>1</v>
      </c>
      <c r="D5661">
        <v>1</v>
      </c>
      <c r="E5661">
        <v>1916</v>
      </c>
      <c r="F5661" s="6">
        <v>4.1666666666666664E-2</v>
      </c>
      <c r="G5661">
        <v>-11.882999999999999</v>
      </c>
      <c r="H5661">
        <v>44.284999999999997</v>
      </c>
      <c r="I5661" t="s">
        <v>126</v>
      </c>
      <c r="J5661" t="s">
        <v>2366</v>
      </c>
      <c r="K5661" t="s">
        <v>105</v>
      </c>
    </row>
    <row r="5662" spans="1:11" x14ac:dyDescent="0.3">
      <c r="A5662" t="s">
        <v>8119</v>
      </c>
      <c r="B5662" t="s">
        <v>53</v>
      </c>
      <c r="C5662">
        <v>22</v>
      </c>
      <c r="D5662">
        <v>12</v>
      </c>
      <c r="E5662">
        <v>1858</v>
      </c>
      <c r="F5662" s="6">
        <v>8.3333333333333329E-2</v>
      </c>
      <c r="G5662">
        <v>-10.507999999999999</v>
      </c>
      <c r="H5662">
        <v>43.843000000000004</v>
      </c>
      <c r="I5662" t="s">
        <v>203</v>
      </c>
      <c r="J5662" t="s">
        <v>3330</v>
      </c>
      <c r="K5662" t="s">
        <v>105</v>
      </c>
    </row>
    <row r="5663" spans="1:11" x14ac:dyDescent="0.3">
      <c r="A5663" t="s">
        <v>8120</v>
      </c>
      <c r="B5663" t="s">
        <v>53</v>
      </c>
      <c r="C5663">
        <v>7</v>
      </c>
      <c r="D5663">
        <v>1</v>
      </c>
      <c r="E5663">
        <v>1923</v>
      </c>
      <c r="F5663" s="6">
        <v>7.2916666666666671E-2</v>
      </c>
      <c r="G5663">
        <v>-10.798</v>
      </c>
      <c r="H5663">
        <v>45.16</v>
      </c>
      <c r="I5663" t="s">
        <v>126</v>
      </c>
      <c r="J5663" t="s">
        <v>6071</v>
      </c>
      <c r="K5663" t="s">
        <v>105</v>
      </c>
    </row>
    <row r="5664" spans="1:11" x14ac:dyDescent="0.3">
      <c r="A5664" t="s">
        <v>8121</v>
      </c>
      <c r="B5664" t="s">
        <v>53</v>
      </c>
      <c r="C5664">
        <v>20</v>
      </c>
      <c r="D5664">
        <v>12</v>
      </c>
      <c r="E5664">
        <v>1927</v>
      </c>
      <c r="F5664" s="6">
        <v>0.27083333333333331</v>
      </c>
      <c r="G5664">
        <v>-9.2260000000000009</v>
      </c>
      <c r="H5664">
        <v>45.593000000000004</v>
      </c>
      <c r="I5664" t="s">
        <v>126</v>
      </c>
      <c r="J5664" t="s">
        <v>8122</v>
      </c>
      <c r="K5664" t="s">
        <v>105</v>
      </c>
    </row>
    <row r="5665" spans="1:11" x14ac:dyDescent="0.3">
      <c r="A5665" t="s">
        <v>8123</v>
      </c>
      <c r="B5665" t="s">
        <v>53</v>
      </c>
      <c r="C5665">
        <v>10</v>
      </c>
      <c r="D5665">
        <v>2</v>
      </c>
      <c r="E5665">
        <v>1939</v>
      </c>
      <c r="F5665" s="6">
        <v>0.21875</v>
      </c>
      <c r="G5665">
        <v>-9.1880000000000006</v>
      </c>
      <c r="H5665">
        <v>45.463999999999999</v>
      </c>
      <c r="I5665" t="s">
        <v>126</v>
      </c>
      <c r="J5665" t="s">
        <v>286</v>
      </c>
      <c r="K5665" t="s">
        <v>105</v>
      </c>
    </row>
    <row r="5666" spans="1:11" x14ac:dyDescent="0.3">
      <c r="A5666" t="s">
        <v>8124</v>
      </c>
      <c r="B5666" t="s">
        <v>53</v>
      </c>
      <c r="C5666">
        <v>17</v>
      </c>
      <c r="D5666">
        <v>9</v>
      </c>
      <c r="E5666">
        <v>1963</v>
      </c>
      <c r="F5666" s="6">
        <v>0.42222222222222222</v>
      </c>
      <c r="G5666">
        <v>-118.24299999999999</v>
      </c>
      <c r="H5666">
        <v>34.052</v>
      </c>
      <c r="I5666" t="s">
        <v>171</v>
      </c>
      <c r="J5666" t="s">
        <v>536</v>
      </c>
      <c r="K5666" t="s">
        <v>105</v>
      </c>
    </row>
    <row r="5667" spans="1:11" x14ac:dyDescent="0.3">
      <c r="A5667" t="s">
        <v>8125</v>
      </c>
      <c r="B5667" t="s">
        <v>53</v>
      </c>
      <c r="C5667">
        <v>7</v>
      </c>
      <c r="D5667">
        <v>7</v>
      </c>
      <c r="E5667">
        <v>1911</v>
      </c>
      <c r="F5667" s="6">
        <v>0.30555555555555558</v>
      </c>
      <c r="G5667">
        <v>-8.8450000000000006</v>
      </c>
      <c r="H5667">
        <v>45.960999999999999</v>
      </c>
      <c r="I5667" t="s">
        <v>126</v>
      </c>
      <c r="J5667" t="s">
        <v>8126</v>
      </c>
      <c r="K5667" t="s">
        <v>105</v>
      </c>
    </row>
    <row r="5668" spans="1:11" x14ac:dyDescent="0.3">
      <c r="A5668" t="s">
        <v>8127</v>
      </c>
      <c r="B5668" t="s">
        <v>53</v>
      </c>
      <c r="C5668">
        <v>4</v>
      </c>
      <c r="D5668">
        <v>10</v>
      </c>
      <c r="E5668">
        <v>1931</v>
      </c>
      <c r="F5668" s="6">
        <v>0.375</v>
      </c>
      <c r="G5668">
        <v>-9.1880000000000006</v>
      </c>
      <c r="H5668">
        <v>45.463999999999999</v>
      </c>
      <c r="I5668" t="s">
        <v>126</v>
      </c>
      <c r="J5668" t="s">
        <v>286</v>
      </c>
      <c r="K5668" t="s">
        <v>105</v>
      </c>
    </row>
    <row r="5669" spans="1:11" x14ac:dyDescent="0.3">
      <c r="A5669" t="s">
        <v>8128</v>
      </c>
      <c r="B5669" t="s">
        <v>53</v>
      </c>
      <c r="C5669">
        <v>19</v>
      </c>
      <c r="D5669">
        <v>6</v>
      </c>
      <c r="E5669">
        <v>1926</v>
      </c>
      <c r="F5669" s="6">
        <v>0.21875</v>
      </c>
      <c r="G5669">
        <v>-9.1880000000000006</v>
      </c>
      <c r="H5669">
        <v>45.463999999999999</v>
      </c>
      <c r="I5669" t="s">
        <v>126</v>
      </c>
      <c r="J5669" t="s">
        <v>286</v>
      </c>
      <c r="K5669" t="s">
        <v>105</v>
      </c>
    </row>
    <row r="5670" spans="1:11" x14ac:dyDescent="0.3">
      <c r="A5670" t="s">
        <v>8129</v>
      </c>
      <c r="B5670" t="s">
        <v>53</v>
      </c>
      <c r="C5670">
        <v>22</v>
      </c>
      <c r="D5670">
        <v>7</v>
      </c>
      <c r="E5670">
        <v>1877</v>
      </c>
      <c r="F5670" s="6">
        <v>0.5</v>
      </c>
      <c r="G5670">
        <v>-11.54</v>
      </c>
      <c r="H5670">
        <v>45.545999999999999</v>
      </c>
      <c r="I5670" t="s">
        <v>203</v>
      </c>
      <c r="J5670" t="s">
        <v>293</v>
      </c>
      <c r="K5670" t="s">
        <v>105</v>
      </c>
    </row>
    <row r="5671" spans="1:11" x14ac:dyDescent="0.3">
      <c r="A5671" t="s">
        <v>8130</v>
      </c>
      <c r="B5671" t="s">
        <v>53</v>
      </c>
      <c r="C5671">
        <v>17</v>
      </c>
      <c r="D5671">
        <v>3</v>
      </c>
      <c r="E5671">
        <v>1960</v>
      </c>
      <c r="F5671" s="6">
        <v>0.20833333333333334</v>
      </c>
      <c r="G5671">
        <v>-10.397</v>
      </c>
      <c r="H5671">
        <v>43.716000000000001</v>
      </c>
      <c r="I5671" t="s">
        <v>126</v>
      </c>
      <c r="J5671" t="s">
        <v>3069</v>
      </c>
      <c r="K5671" t="s">
        <v>105</v>
      </c>
    </row>
    <row r="5672" spans="1:11" x14ac:dyDescent="0.3">
      <c r="A5672" t="s">
        <v>8131</v>
      </c>
      <c r="B5672" t="s">
        <v>53</v>
      </c>
      <c r="C5672">
        <v>9</v>
      </c>
      <c r="D5672">
        <v>4</v>
      </c>
      <c r="E5672">
        <v>1933</v>
      </c>
      <c r="F5672" s="6">
        <v>0.75</v>
      </c>
      <c r="G5672">
        <v>-9.1880000000000006</v>
      </c>
      <c r="H5672">
        <v>45.463999999999999</v>
      </c>
      <c r="I5672" t="s">
        <v>126</v>
      </c>
      <c r="J5672" t="s">
        <v>286</v>
      </c>
      <c r="K5672" t="s">
        <v>105</v>
      </c>
    </row>
    <row r="5673" spans="1:11" x14ac:dyDescent="0.3">
      <c r="A5673" t="s">
        <v>8132</v>
      </c>
      <c r="B5673" t="s">
        <v>53</v>
      </c>
      <c r="C5673">
        <v>30</v>
      </c>
      <c r="D5673">
        <v>10</v>
      </c>
      <c r="E5673">
        <v>1930</v>
      </c>
      <c r="F5673" s="6">
        <v>5.2083333333333336E-2</v>
      </c>
      <c r="G5673">
        <v>-11.347</v>
      </c>
      <c r="H5673">
        <v>44.494</v>
      </c>
      <c r="I5673" t="s">
        <v>126</v>
      </c>
      <c r="J5673" t="s">
        <v>777</v>
      </c>
      <c r="K5673" t="s">
        <v>105</v>
      </c>
    </row>
    <row r="5674" spans="1:11" x14ac:dyDescent="0.3">
      <c r="A5674" t="s">
        <v>8133</v>
      </c>
      <c r="B5674" t="s">
        <v>53</v>
      </c>
      <c r="C5674">
        <v>25</v>
      </c>
      <c r="D5674">
        <v>7</v>
      </c>
      <c r="E5674">
        <v>1909</v>
      </c>
      <c r="F5674" s="6">
        <v>0.61111111111111116</v>
      </c>
      <c r="G5674">
        <v>-9.67</v>
      </c>
      <c r="H5674">
        <v>45.695</v>
      </c>
      <c r="I5674" t="s">
        <v>126</v>
      </c>
      <c r="J5674" t="s">
        <v>2330</v>
      </c>
      <c r="K5674" t="s">
        <v>105</v>
      </c>
    </row>
    <row r="5675" spans="1:11" x14ac:dyDescent="0.3">
      <c r="A5675" t="s">
        <v>8134</v>
      </c>
      <c r="B5675" t="s">
        <v>53</v>
      </c>
      <c r="C5675">
        <v>11</v>
      </c>
      <c r="D5675">
        <v>8</v>
      </c>
      <c r="E5675">
        <v>1927</v>
      </c>
      <c r="F5675" s="6">
        <v>0.875</v>
      </c>
      <c r="G5675">
        <v>-7.9790000000000001</v>
      </c>
      <c r="H5675">
        <v>45.56</v>
      </c>
      <c r="I5675" t="s">
        <v>126</v>
      </c>
      <c r="J5675" t="s">
        <v>8135</v>
      </c>
      <c r="K5675" t="s">
        <v>105</v>
      </c>
    </row>
    <row r="5676" spans="1:11" x14ac:dyDescent="0.3">
      <c r="A5676" t="s">
        <v>8136</v>
      </c>
      <c r="B5676" t="s">
        <v>53</v>
      </c>
      <c r="C5676">
        <v>25</v>
      </c>
      <c r="D5676">
        <v>12</v>
      </c>
      <c r="E5676">
        <v>1934</v>
      </c>
      <c r="F5676" s="6">
        <v>0.5</v>
      </c>
      <c r="G5676">
        <v>-9.1880000000000006</v>
      </c>
      <c r="H5676">
        <v>45.463999999999999</v>
      </c>
      <c r="I5676" t="s">
        <v>126</v>
      </c>
      <c r="J5676" t="s">
        <v>286</v>
      </c>
      <c r="K5676" t="s">
        <v>105</v>
      </c>
    </row>
    <row r="5677" spans="1:11" x14ac:dyDescent="0.3">
      <c r="A5677" t="s">
        <v>8137</v>
      </c>
      <c r="B5677" t="s">
        <v>53</v>
      </c>
      <c r="C5677">
        <v>12</v>
      </c>
      <c r="D5677">
        <v>8</v>
      </c>
      <c r="E5677">
        <v>1945</v>
      </c>
      <c r="F5677" s="6">
        <v>0.91666666666666663</v>
      </c>
      <c r="G5677">
        <v>-17.239999999999998</v>
      </c>
      <c r="H5677">
        <v>40.469000000000001</v>
      </c>
      <c r="I5677" t="s">
        <v>190</v>
      </c>
      <c r="J5677" t="s">
        <v>8138</v>
      </c>
      <c r="K5677" t="s">
        <v>105</v>
      </c>
    </row>
    <row r="5678" spans="1:11" x14ac:dyDescent="0.3">
      <c r="A5678" t="s">
        <v>8139</v>
      </c>
      <c r="B5678" t="s">
        <v>53</v>
      </c>
      <c r="C5678">
        <v>14</v>
      </c>
      <c r="D5678">
        <v>1</v>
      </c>
      <c r="E5678">
        <v>1973</v>
      </c>
      <c r="F5678" s="6">
        <v>0.51388888888888884</v>
      </c>
      <c r="G5678">
        <v>-12.494</v>
      </c>
      <c r="H5678">
        <v>41.890999999999998</v>
      </c>
      <c r="I5678" t="s">
        <v>126</v>
      </c>
      <c r="J5678" t="s">
        <v>297</v>
      </c>
      <c r="K5678" t="s">
        <v>105</v>
      </c>
    </row>
    <row r="5679" spans="1:11" x14ac:dyDescent="0.3">
      <c r="A5679" t="s">
        <v>8140</v>
      </c>
      <c r="B5679" t="s">
        <v>53</v>
      </c>
      <c r="C5679">
        <v>1</v>
      </c>
      <c r="D5679">
        <v>8</v>
      </c>
      <c r="E5679">
        <v>1942</v>
      </c>
      <c r="F5679" s="6">
        <v>0.72916666666666663</v>
      </c>
      <c r="G5679">
        <v>-9.8290000000000006</v>
      </c>
      <c r="H5679">
        <v>44.106999999999999</v>
      </c>
      <c r="I5679" t="s">
        <v>190</v>
      </c>
      <c r="J5679" t="s">
        <v>2562</v>
      </c>
      <c r="K5679" t="s">
        <v>105</v>
      </c>
    </row>
    <row r="5680" spans="1:11" x14ac:dyDescent="0.3">
      <c r="A5680" t="s">
        <v>8141</v>
      </c>
      <c r="B5680" t="s">
        <v>53</v>
      </c>
      <c r="C5680">
        <v>22</v>
      </c>
      <c r="D5680">
        <v>10</v>
      </c>
      <c r="E5680">
        <v>1941</v>
      </c>
      <c r="F5680" s="6">
        <v>8.3333333333333329E-2</v>
      </c>
      <c r="G5680">
        <v>-12.112</v>
      </c>
      <c r="H5680">
        <v>42.716000000000001</v>
      </c>
      <c r="I5680" t="s">
        <v>190</v>
      </c>
      <c r="J5680" t="s">
        <v>8142</v>
      </c>
      <c r="K5680" t="s">
        <v>105</v>
      </c>
    </row>
    <row r="5681" spans="1:11" x14ac:dyDescent="0.3">
      <c r="A5681" t="s">
        <v>8143</v>
      </c>
      <c r="B5681" t="s">
        <v>53</v>
      </c>
      <c r="C5681">
        <v>21</v>
      </c>
      <c r="D5681">
        <v>7</v>
      </c>
      <c r="E5681">
        <v>1926</v>
      </c>
      <c r="F5681" s="6">
        <v>0.20833333333333334</v>
      </c>
      <c r="G5681">
        <v>-10.141</v>
      </c>
      <c r="H5681">
        <v>44.758000000000003</v>
      </c>
      <c r="I5681" t="s">
        <v>126</v>
      </c>
      <c r="J5681" t="s">
        <v>8144</v>
      </c>
      <c r="K5681" t="s">
        <v>105</v>
      </c>
    </row>
    <row r="5682" spans="1:11" x14ac:dyDescent="0.3">
      <c r="A5682" t="s">
        <v>8145</v>
      </c>
      <c r="B5682" t="s">
        <v>53</v>
      </c>
      <c r="C5682">
        <v>27</v>
      </c>
      <c r="D5682">
        <v>9</v>
      </c>
      <c r="E5682">
        <v>1905</v>
      </c>
      <c r="F5682" s="6">
        <v>0.75</v>
      </c>
      <c r="G5682">
        <v>-10.628</v>
      </c>
      <c r="H5682">
        <v>44.695999999999998</v>
      </c>
      <c r="I5682" t="s">
        <v>126</v>
      </c>
      <c r="J5682" t="s">
        <v>1918</v>
      </c>
      <c r="K5682" t="s">
        <v>105</v>
      </c>
    </row>
    <row r="5683" spans="1:11" x14ac:dyDescent="0.3">
      <c r="A5683" t="s">
        <v>8146</v>
      </c>
      <c r="B5683" t="s">
        <v>53</v>
      </c>
      <c r="C5683">
        <v>27</v>
      </c>
      <c r="D5683">
        <v>4</v>
      </c>
      <c r="E5683">
        <v>1970</v>
      </c>
      <c r="F5683" s="6">
        <v>0.81944444444444442</v>
      </c>
      <c r="G5683">
        <v>-11.347</v>
      </c>
      <c r="H5683">
        <v>44.494</v>
      </c>
      <c r="I5683" t="s">
        <v>126</v>
      </c>
      <c r="J5683" t="s">
        <v>777</v>
      </c>
      <c r="K5683" t="s">
        <v>105</v>
      </c>
    </row>
    <row r="5684" spans="1:11" x14ac:dyDescent="0.3">
      <c r="A5684" t="s">
        <v>8147</v>
      </c>
      <c r="B5684" t="s">
        <v>53</v>
      </c>
      <c r="C5684">
        <v>15</v>
      </c>
      <c r="D5684">
        <v>8</v>
      </c>
      <c r="E5684">
        <v>1944</v>
      </c>
      <c r="F5684" s="6">
        <v>0.34375</v>
      </c>
      <c r="G5684">
        <v>-8.9179999999999993</v>
      </c>
      <c r="H5684">
        <v>45.594000000000001</v>
      </c>
      <c r="I5684" t="s">
        <v>190</v>
      </c>
      <c r="J5684" t="s">
        <v>8148</v>
      </c>
      <c r="K5684" t="s">
        <v>105</v>
      </c>
    </row>
    <row r="5685" spans="1:11" x14ac:dyDescent="0.3">
      <c r="A5685" t="s">
        <v>8149</v>
      </c>
      <c r="B5685" t="s">
        <v>53</v>
      </c>
      <c r="C5685">
        <v>3</v>
      </c>
      <c r="D5685">
        <v>1</v>
      </c>
      <c r="E5685">
        <v>1952</v>
      </c>
      <c r="F5685" s="6">
        <v>0.86111111111111116</v>
      </c>
      <c r="G5685">
        <v>-11.347</v>
      </c>
      <c r="H5685">
        <v>44.494</v>
      </c>
      <c r="I5685" t="s">
        <v>126</v>
      </c>
      <c r="J5685" t="s">
        <v>777</v>
      </c>
      <c r="K5685" t="s">
        <v>105</v>
      </c>
    </row>
    <row r="5686" spans="1:11" x14ac:dyDescent="0.3">
      <c r="A5686" t="s">
        <v>8150</v>
      </c>
      <c r="B5686" t="s">
        <v>53</v>
      </c>
      <c r="C5686">
        <v>17</v>
      </c>
      <c r="D5686">
        <v>9</v>
      </c>
      <c r="E5686">
        <v>1888</v>
      </c>
      <c r="F5686" s="6">
        <v>0.51041666666666663</v>
      </c>
      <c r="G5686">
        <v>-11.257</v>
      </c>
      <c r="H5686">
        <v>43.768999999999998</v>
      </c>
      <c r="I5686" t="s">
        <v>203</v>
      </c>
      <c r="J5686" t="s">
        <v>735</v>
      </c>
      <c r="K5686" t="s">
        <v>105</v>
      </c>
    </row>
    <row r="5687" spans="1:11" x14ac:dyDescent="0.3">
      <c r="A5687" t="s">
        <v>8151</v>
      </c>
      <c r="B5687" t="s">
        <v>53</v>
      </c>
      <c r="C5687">
        <v>15</v>
      </c>
      <c r="D5687">
        <v>2</v>
      </c>
      <c r="E5687">
        <v>1970</v>
      </c>
      <c r="F5687" s="6">
        <v>0.53472222222222221</v>
      </c>
      <c r="G5687">
        <v>-8.9339999999999993</v>
      </c>
      <c r="H5687">
        <v>44.406999999999996</v>
      </c>
      <c r="I5687" t="s">
        <v>126</v>
      </c>
      <c r="J5687" t="s">
        <v>247</v>
      </c>
      <c r="K5687" t="s">
        <v>105</v>
      </c>
    </row>
    <row r="5688" spans="1:11" x14ac:dyDescent="0.3">
      <c r="A5688" t="s">
        <v>8152</v>
      </c>
      <c r="B5688" t="s">
        <v>53</v>
      </c>
      <c r="C5688">
        <v>2</v>
      </c>
      <c r="D5688">
        <v>10</v>
      </c>
      <c r="E5688">
        <v>1960</v>
      </c>
      <c r="F5688" s="6">
        <v>0.70833333333333337</v>
      </c>
      <c r="G5688">
        <v>-11.467000000000001</v>
      </c>
      <c r="H5688">
        <v>45.234000000000002</v>
      </c>
      <c r="I5688" t="s">
        <v>126</v>
      </c>
      <c r="J5688" t="s">
        <v>2209</v>
      </c>
      <c r="K5688" t="s">
        <v>105</v>
      </c>
    </row>
    <row r="5689" spans="1:11" x14ac:dyDescent="0.3">
      <c r="A5689" t="s">
        <v>8153</v>
      </c>
      <c r="B5689" t="s">
        <v>53</v>
      </c>
      <c r="C5689">
        <v>22</v>
      </c>
      <c r="D5689">
        <v>8</v>
      </c>
      <c r="E5689">
        <v>1930</v>
      </c>
      <c r="F5689" s="6">
        <v>0.17708333333333334</v>
      </c>
      <c r="G5689">
        <v>-4.3869999999999996</v>
      </c>
      <c r="H5689">
        <v>50.837000000000003</v>
      </c>
      <c r="I5689" t="s">
        <v>126</v>
      </c>
      <c r="J5689" t="s">
        <v>1218</v>
      </c>
      <c r="K5689" t="s">
        <v>105</v>
      </c>
    </row>
    <row r="5690" spans="1:11" x14ac:dyDescent="0.3">
      <c r="A5690" t="s">
        <v>8154</v>
      </c>
      <c r="B5690" t="s">
        <v>168</v>
      </c>
      <c r="C5690">
        <v>2</v>
      </c>
      <c r="D5690">
        <v>12</v>
      </c>
      <c r="E5690">
        <v>1929</v>
      </c>
      <c r="F5690" s="6">
        <v>0.79166666666666663</v>
      </c>
      <c r="G5690">
        <v>-12.494</v>
      </c>
      <c r="H5690">
        <v>41.890999999999998</v>
      </c>
      <c r="I5690" t="s">
        <v>126</v>
      </c>
      <c r="J5690" t="s">
        <v>297</v>
      </c>
      <c r="K5690" t="s">
        <v>105</v>
      </c>
    </row>
    <row r="5691" spans="1:11" x14ac:dyDescent="0.3">
      <c r="A5691" t="s">
        <v>8155</v>
      </c>
      <c r="B5691" t="s">
        <v>53</v>
      </c>
      <c r="C5691">
        <v>15</v>
      </c>
      <c r="D5691">
        <v>12</v>
      </c>
      <c r="E5691">
        <v>1962</v>
      </c>
      <c r="F5691" s="6">
        <v>0.44791666666666669</v>
      </c>
      <c r="G5691">
        <v>-10.414999999999999</v>
      </c>
      <c r="H5691">
        <v>44.985999999999997</v>
      </c>
      <c r="I5691" t="s">
        <v>126</v>
      </c>
      <c r="J5691" t="s">
        <v>8156</v>
      </c>
      <c r="K5691" t="s">
        <v>105</v>
      </c>
    </row>
    <row r="5692" spans="1:11" x14ac:dyDescent="0.3">
      <c r="A5692" t="s">
        <v>8157</v>
      </c>
      <c r="B5692" t="s">
        <v>53</v>
      </c>
      <c r="C5692">
        <v>5</v>
      </c>
      <c r="D5692">
        <v>7</v>
      </c>
      <c r="E5692">
        <v>1968</v>
      </c>
      <c r="F5692" s="6">
        <v>0.47222222222222221</v>
      </c>
      <c r="G5692">
        <v>-8.6959999999999997</v>
      </c>
      <c r="H5692">
        <v>45.478000000000002</v>
      </c>
      <c r="I5692" t="s">
        <v>190</v>
      </c>
      <c r="J5692" t="s">
        <v>8158</v>
      </c>
      <c r="K5692" t="s">
        <v>105</v>
      </c>
    </row>
    <row r="5693" spans="1:11" x14ac:dyDescent="0.3">
      <c r="A5693" t="s">
        <v>8159</v>
      </c>
      <c r="B5693" t="s">
        <v>53</v>
      </c>
      <c r="C5693">
        <v>7</v>
      </c>
      <c r="D5693">
        <v>4</v>
      </c>
      <c r="E5693">
        <v>1972</v>
      </c>
      <c r="F5693" s="6">
        <v>0.95486111111111116</v>
      </c>
      <c r="G5693">
        <v>-9.1880000000000006</v>
      </c>
      <c r="H5693">
        <v>45.463999999999999</v>
      </c>
      <c r="I5693" t="s">
        <v>126</v>
      </c>
      <c r="J5693" t="s">
        <v>286</v>
      </c>
      <c r="K5693" t="s">
        <v>105</v>
      </c>
    </row>
    <row r="5694" spans="1:11" x14ac:dyDescent="0.3">
      <c r="A5694" t="s">
        <v>8160</v>
      </c>
      <c r="B5694" t="s">
        <v>53</v>
      </c>
      <c r="C5694">
        <v>16</v>
      </c>
      <c r="D5694">
        <v>12</v>
      </c>
      <c r="E5694">
        <v>1963</v>
      </c>
      <c r="F5694" s="6">
        <v>0.13541666666666666</v>
      </c>
      <c r="G5694">
        <v>-9.1880000000000006</v>
      </c>
      <c r="H5694">
        <v>45.463999999999999</v>
      </c>
      <c r="I5694" t="s">
        <v>126</v>
      </c>
      <c r="J5694" t="s">
        <v>286</v>
      </c>
      <c r="K5694" t="s">
        <v>105</v>
      </c>
    </row>
    <row r="5695" spans="1:11" x14ac:dyDescent="0.3">
      <c r="A5695" t="s">
        <v>8161</v>
      </c>
      <c r="B5695" t="s">
        <v>53</v>
      </c>
      <c r="C5695">
        <v>18</v>
      </c>
      <c r="D5695">
        <v>12</v>
      </c>
      <c r="E5695">
        <v>1966</v>
      </c>
      <c r="F5695" s="6">
        <v>0.46875</v>
      </c>
      <c r="G5695">
        <v>-11.347</v>
      </c>
      <c r="H5695">
        <v>44.494</v>
      </c>
      <c r="I5695" t="s">
        <v>126</v>
      </c>
      <c r="J5695" t="s">
        <v>777</v>
      </c>
      <c r="K5695" t="s">
        <v>105</v>
      </c>
    </row>
    <row r="5696" spans="1:11" x14ac:dyDescent="0.3">
      <c r="A5696" t="s">
        <v>8162</v>
      </c>
      <c r="B5696" t="s">
        <v>53</v>
      </c>
      <c r="C5696">
        <v>10</v>
      </c>
      <c r="D5696">
        <v>8</v>
      </c>
      <c r="E5696">
        <v>1959</v>
      </c>
      <c r="F5696" s="6">
        <v>0.65625</v>
      </c>
      <c r="G5696">
        <v>-11.882999999999999</v>
      </c>
      <c r="H5696">
        <v>44.284999999999997</v>
      </c>
      <c r="I5696" t="s">
        <v>126</v>
      </c>
      <c r="J5696" t="s">
        <v>2366</v>
      </c>
      <c r="K5696" t="s">
        <v>105</v>
      </c>
    </row>
    <row r="5697" spans="1:11" x14ac:dyDescent="0.3">
      <c r="A5697" t="s">
        <v>8163</v>
      </c>
      <c r="B5697" t="s">
        <v>53</v>
      </c>
      <c r="C5697">
        <v>9</v>
      </c>
      <c r="D5697">
        <v>7</v>
      </c>
      <c r="E5697">
        <v>1964</v>
      </c>
      <c r="F5697" s="6">
        <v>0.89583333333333337</v>
      </c>
      <c r="G5697">
        <v>-10.026</v>
      </c>
      <c r="H5697">
        <v>45.134</v>
      </c>
      <c r="I5697" t="s">
        <v>126</v>
      </c>
      <c r="J5697" t="s">
        <v>1924</v>
      </c>
      <c r="K5697" t="s">
        <v>105</v>
      </c>
    </row>
    <row r="5698" spans="1:11" x14ac:dyDescent="0.3">
      <c r="A5698" t="s">
        <v>8164</v>
      </c>
      <c r="B5698" t="s">
        <v>53</v>
      </c>
      <c r="C5698">
        <v>28</v>
      </c>
      <c r="D5698">
        <v>1</v>
      </c>
      <c r="E5698">
        <v>1978</v>
      </c>
      <c r="F5698" s="6">
        <v>0.35416666666666669</v>
      </c>
      <c r="G5698">
        <v>-10.101000000000001</v>
      </c>
      <c r="H5698">
        <v>44.079000000000001</v>
      </c>
      <c r="I5698" t="s">
        <v>126</v>
      </c>
      <c r="J5698" t="s">
        <v>8165</v>
      </c>
      <c r="K5698" t="s">
        <v>105</v>
      </c>
    </row>
    <row r="5699" spans="1:11" x14ac:dyDescent="0.3">
      <c r="A5699" t="s">
        <v>8166</v>
      </c>
      <c r="B5699" t="s">
        <v>53</v>
      </c>
      <c r="C5699">
        <v>8</v>
      </c>
      <c r="D5699">
        <v>8</v>
      </c>
      <c r="E5699">
        <v>1966</v>
      </c>
      <c r="F5699" s="6">
        <v>0.38541666666666669</v>
      </c>
      <c r="G5699">
        <v>-11.347</v>
      </c>
      <c r="H5699">
        <v>44.494</v>
      </c>
      <c r="I5699" t="s">
        <v>190</v>
      </c>
      <c r="J5699" t="s">
        <v>777</v>
      </c>
      <c r="K5699" t="s">
        <v>105</v>
      </c>
    </row>
    <row r="5700" spans="1:11" x14ac:dyDescent="0.3">
      <c r="A5700" t="s">
        <v>8167</v>
      </c>
      <c r="B5700" t="s">
        <v>53</v>
      </c>
      <c r="C5700">
        <v>11</v>
      </c>
      <c r="D5700">
        <v>10</v>
      </c>
      <c r="E5700">
        <v>1967</v>
      </c>
      <c r="F5700" s="6">
        <v>9.0277777777777776E-2</v>
      </c>
      <c r="G5700">
        <v>-12.494</v>
      </c>
      <c r="H5700">
        <v>41.890999999999998</v>
      </c>
      <c r="I5700" t="s">
        <v>126</v>
      </c>
      <c r="J5700" t="s">
        <v>297</v>
      </c>
      <c r="K5700" t="s">
        <v>105</v>
      </c>
    </row>
    <row r="5701" spans="1:11" x14ac:dyDescent="0.3">
      <c r="A5701" t="s">
        <v>8168</v>
      </c>
      <c r="B5701" t="s">
        <v>53</v>
      </c>
      <c r="C5701">
        <v>24</v>
      </c>
      <c r="D5701">
        <v>5</v>
      </c>
      <c r="E5701">
        <v>1936</v>
      </c>
      <c r="F5701" s="6">
        <v>0.875</v>
      </c>
      <c r="G5701">
        <v>-8.2149999999999999</v>
      </c>
      <c r="H5701">
        <v>44.048000000000002</v>
      </c>
      <c r="I5701" t="s">
        <v>126</v>
      </c>
      <c r="J5701" t="s">
        <v>1848</v>
      </c>
      <c r="K5701" t="s">
        <v>105</v>
      </c>
    </row>
    <row r="5702" spans="1:11" x14ac:dyDescent="0.3">
      <c r="A5702" t="s">
        <v>8169</v>
      </c>
      <c r="B5702" t="s">
        <v>168</v>
      </c>
      <c r="C5702">
        <v>24</v>
      </c>
      <c r="D5702">
        <v>3</v>
      </c>
      <c r="E5702">
        <v>1896</v>
      </c>
      <c r="F5702" s="6">
        <v>0.20833333333333334</v>
      </c>
      <c r="G5702">
        <v>-10.919</v>
      </c>
      <c r="H5702">
        <v>43.932000000000002</v>
      </c>
      <c r="I5702" t="s">
        <v>126</v>
      </c>
      <c r="J5702" t="s">
        <v>1900</v>
      </c>
      <c r="K5702" t="s">
        <v>105</v>
      </c>
    </row>
    <row r="5703" spans="1:11" x14ac:dyDescent="0.3">
      <c r="A5703" t="s">
        <v>8170</v>
      </c>
      <c r="B5703" t="s">
        <v>168</v>
      </c>
      <c r="C5703">
        <v>13</v>
      </c>
      <c r="D5703">
        <v>9</v>
      </c>
      <c r="E5703">
        <v>1927</v>
      </c>
      <c r="F5703" s="6">
        <v>0.10416666666666667</v>
      </c>
      <c r="G5703">
        <v>-15.65</v>
      </c>
      <c r="H5703">
        <v>38.115000000000002</v>
      </c>
      <c r="I5703" t="s">
        <v>126</v>
      </c>
      <c r="J5703" t="s">
        <v>5425</v>
      </c>
      <c r="K5703" t="s">
        <v>105</v>
      </c>
    </row>
    <row r="5704" spans="1:11" x14ac:dyDescent="0.3">
      <c r="A5704" t="s">
        <v>8171</v>
      </c>
      <c r="B5704" t="s">
        <v>168</v>
      </c>
      <c r="C5704">
        <v>14</v>
      </c>
      <c r="D5704">
        <v>6</v>
      </c>
      <c r="E5704">
        <v>1954</v>
      </c>
      <c r="F5704" s="6">
        <v>0.12847222222222221</v>
      </c>
      <c r="G5704">
        <v>-11.331</v>
      </c>
      <c r="H5704">
        <v>43.319000000000003</v>
      </c>
      <c r="I5704" t="s">
        <v>126</v>
      </c>
      <c r="J5704" t="s">
        <v>787</v>
      </c>
      <c r="K5704" t="s">
        <v>105</v>
      </c>
    </row>
    <row r="5705" spans="1:11" x14ac:dyDescent="0.3">
      <c r="A5705" t="s">
        <v>8172</v>
      </c>
      <c r="B5705" t="s">
        <v>53</v>
      </c>
      <c r="C5705">
        <v>9</v>
      </c>
      <c r="D5705">
        <v>2</v>
      </c>
      <c r="E5705">
        <v>1900</v>
      </c>
      <c r="F5705" s="6">
        <v>0.91666666666666663</v>
      </c>
      <c r="G5705">
        <v>-11.641999999999999</v>
      </c>
      <c r="H5705">
        <v>45.329000000000001</v>
      </c>
      <c r="I5705" t="s">
        <v>126</v>
      </c>
      <c r="J5705" t="s">
        <v>8173</v>
      </c>
      <c r="K5705" t="s">
        <v>105</v>
      </c>
    </row>
    <row r="5706" spans="1:11" x14ac:dyDescent="0.3">
      <c r="A5706" t="s">
        <v>8174</v>
      </c>
      <c r="B5706" t="s">
        <v>53</v>
      </c>
      <c r="C5706">
        <v>12</v>
      </c>
      <c r="D5706">
        <v>3</v>
      </c>
      <c r="E5706">
        <v>1921</v>
      </c>
      <c r="F5706" s="6">
        <v>0.10416666666666667</v>
      </c>
      <c r="G5706">
        <v>-7.6829999999999998</v>
      </c>
      <c r="H5706">
        <v>45.067999999999998</v>
      </c>
      <c r="I5706" t="s">
        <v>126</v>
      </c>
      <c r="J5706" t="s">
        <v>191</v>
      </c>
      <c r="K5706" t="s">
        <v>105</v>
      </c>
    </row>
    <row r="5707" spans="1:11" x14ac:dyDescent="0.3">
      <c r="A5707" t="s">
        <v>8175</v>
      </c>
      <c r="B5707" t="s">
        <v>53</v>
      </c>
      <c r="C5707">
        <v>20</v>
      </c>
      <c r="D5707">
        <v>1</v>
      </c>
      <c r="E5707">
        <v>1944</v>
      </c>
      <c r="F5707" s="6">
        <v>0.125</v>
      </c>
      <c r="G5707">
        <v>-16.628</v>
      </c>
      <c r="H5707">
        <v>39.012999999999998</v>
      </c>
      <c r="I5707" t="s">
        <v>126</v>
      </c>
      <c r="J5707" t="s">
        <v>8176</v>
      </c>
      <c r="K5707" t="s">
        <v>105</v>
      </c>
    </row>
    <row r="5708" spans="1:11" x14ac:dyDescent="0.3">
      <c r="A5708" t="s">
        <v>8177</v>
      </c>
      <c r="B5708" t="s">
        <v>53</v>
      </c>
      <c r="C5708">
        <v>10</v>
      </c>
      <c r="D5708">
        <v>9</v>
      </c>
      <c r="E5708">
        <v>1964</v>
      </c>
      <c r="F5708" s="6">
        <v>0.27083333333333331</v>
      </c>
      <c r="G5708">
        <v>-8.9339999999999993</v>
      </c>
      <c r="H5708">
        <v>44.406999999999996</v>
      </c>
      <c r="I5708" t="s">
        <v>126</v>
      </c>
      <c r="J5708" t="s">
        <v>247</v>
      </c>
      <c r="K5708" t="s">
        <v>105</v>
      </c>
    </row>
    <row r="5709" spans="1:11" x14ac:dyDescent="0.3">
      <c r="A5709" t="s">
        <v>8178</v>
      </c>
      <c r="B5709" t="s">
        <v>53</v>
      </c>
      <c r="C5709">
        <v>24</v>
      </c>
      <c r="D5709">
        <v>5</v>
      </c>
      <c r="E5709">
        <v>1931</v>
      </c>
      <c r="F5709" s="6">
        <v>4.1666666666666664E-2</v>
      </c>
      <c r="G5709">
        <v>-8.2070000000000007</v>
      </c>
      <c r="H5709">
        <v>44.901000000000003</v>
      </c>
      <c r="I5709" t="s">
        <v>126</v>
      </c>
      <c r="J5709" t="s">
        <v>8179</v>
      </c>
      <c r="K5709" t="s">
        <v>105</v>
      </c>
    </row>
    <row r="5710" spans="1:11" x14ac:dyDescent="0.3">
      <c r="A5710" t="s">
        <v>8180</v>
      </c>
      <c r="B5710" t="s">
        <v>53</v>
      </c>
      <c r="C5710">
        <v>14</v>
      </c>
      <c r="D5710">
        <v>3</v>
      </c>
      <c r="E5710">
        <v>1947</v>
      </c>
      <c r="F5710" s="6">
        <v>0.16666666666666666</v>
      </c>
      <c r="G5710">
        <v>-15.087999999999999</v>
      </c>
      <c r="H5710">
        <v>37.502000000000002</v>
      </c>
      <c r="I5710" t="s">
        <v>126</v>
      </c>
      <c r="J5710" t="s">
        <v>2408</v>
      </c>
      <c r="K5710" t="s">
        <v>105</v>
      </c>
    </row>
    <row r="5711" spans="1:11" x14ac:dyDescent="0.3">
      <c r="A5711" t="s">
        <v>8181</v>
      </c>
      <c r="B5711" t="s">
        <v>53</v>
      </c>
      <c r="C5711">
        <v>9</v>
      </c>
      <c r="D5711">
        <v>12</v>
      </c>
      <c r="E5711">
        <v>1940</v>
      </c>
      <c r="F5711" s="6">
        <v>0.625</v>
      </c>
      <c r="G5711">
        <v>-11.347</v>
      </c>
      <c r="H5711">
        <v>44.494</v>
      </c>
      <c r="I5711" t="s">
        <v>190</v>
      </c>
      <c r="J5711" t="s">
        <v>777</v>
      </c>
      <c r="K5711" t="s">
        <v>105</v>
      </c>
    </row>
    <row r="5712" spans="1:11" x14ac:dyDescent="0.3">
      <c r="A5712" t="s">
        <v>8182</v>
      </c>
      <c r="B5712" t="s">
        <v>53</v>
      </c>
      <c r="C5712">
        <v>11</v>
      </c>
      <c r="D5712">
        <v>12</v>
      </c>
      <c r="E5712">
        <v>1944</v>
      </c>
      <c r="F5712" s="6">
        <v>0.29166666666666669</v>
      </c>
      <c r="G5712">
        <v>-11.329000000000001</v>
      </c>
      <c r="H5712">
        <v>44.228000000000002</v>
      </c>
      <c r="I5712" t="s">
        <v>126</v>
      </c>
      <c r="J5712" t="s">
        <v>8183</v>
      </c>
      <c r="K5712" t="s">
        <v>105</v>
      </c>
    </row>
    <row r="5713" spans="1:11" x14ac:dyDescent="0.3">
      <c r="A5713" t="s">
        <v>8184</v>
      </c>
      <c r="B5713" t="s">
        <v>53</v>
      </c>
      <c r="C5713">
        <v>13</v>
      </c>
      <c r="D5713">
        <v>1</v>
      </c>
      <c r="E5713">
        <v>1968</v>
      </c>
      <c r="F5713" s="6">
        <v>0.2638888888888889</v>
      </c>
      <c r="G5713">
        <v>-12.916</v>
      </c>
      <c r="H5713">
        <v>43.911999999999999</v>
      </c>
      <c r="I5713" t="s">
        <v>126</v>
      </c>
      <c r="J5713" t="s">
        <v>1962</v>
      </c>
      <c r="K5713" t="s">
        <v>105</v>
      </c>
    </row>
    <row r="5714" spans="1:11" x14ac:dyDescent="0.3">
      <c r="A5714" t="s">
        <v>8185</v>
      </c>
      <c r="B5714" t="s">
        <v>53</v>
      </c>
      <c r="C5714">
        <v>5</v>
      </c>
      <c r="D5714">
        <v>11</v>
      </c>
      <c r="E5714">
        <v>1957</v>
      </c>
      <c r="F5714" s="6">
        <v>0.50694444444444442</v>
      </c>
      <c r="G5714">
        <v>-10.262</v>
      </c>
      <c r="H5714">
        <v>45.65</v>
      </c>
      <c r="I5714" t="s">
        <v>126</v>
      </c>
      <c r="J5714" t="s">
        <v>8186</v>
      </c>
      <c r="K5714" t="s">
        <v>105</v>
      </c>
    </row>
    <row r="5715" spans="1:11" x14ac:dyDescent="0.3">
      <c r="A5715" t="s">
        <v>8187</v>
      </c>
      <c r="B5715" t="s">
        <v>53</v>
      </c>
      <c r="C5715">
        <v>9</v>
      </c>
      <c r="D5715">
        <v>4</v>
      </c>
      <c r="E5715">
        <v>1920</v>
      </c>
      <c r="F5715" s="6">
        <v>0.5625</v>
      </c>
      <c r="G5715">
        <v>-13.32</v>
      </c>
      <c r="H5715">
        <v>43.6</v>
      </c>
      <c r="I5715" t="s">
        <v>190</v>
      </c>
      <c r="J5715" t="s">
        <v>8188</v>
      </c>
      <c r="K5715" t="s">
        <v>105</v>
      </c>
    </row>
    <row r="5716" spans="1:11" x14ac:dyDescent="0.3">
      <c r="A5716" t="s">
        <v>8189</v>
      </c>
      <c r="B5716" t="s">
        <v>53</v>
      </c>
      <c r="C5716">
        <v>10</v>
      </c>
      <c r="D5716">
        <v>1</v>
      </c>
      <c r="E5716">
        <v>1954</v>
      </c>
      <c r="F5716" s="6">
        <v>7.2916666666666671E-2</v>
      </c>
      <c r="G5716">
        <v>-13.361000000000001</v>
      </c>
      <c r="H5716">
        <v>38.116</v>
      </c>
      <c r="I5716" t="s">
        <v>126</v>
      </c>
      <c r="J5716" t="s">
        <v>717</v>
      </c>
      <c r="K5716" t="s">
        <v>105</v>
      </c>
    </row>
    <row r="5717" spans="1:11" x14ac:dyDescent="0.3">
      <c r="A5717" t="s">
        <v>8190</v>
      </c>
      <c r="B5717" t="s">
        <v>53</v>
      </c>
      <c r="C5717">
        <v>8</v>
      </c>
      <c r="D5717">
        <v>11</v>
      </c>
      <c r="E5717">
        <v>1920</v>
      </c>
      <c r="F5717" s="6">
        <v>4.1666666666666664E-2</v>
      </c>
      <c r="G5717">
        <v>-12.831</v>
      </c>
      <c r="H5717">
        <v>46.167000000000002</v>
      </c>
      <c r="I5717" t="s">
        <v>126</v>
      </c>
      <c r="J5717" t="s">
        <v>8191</v>
      </c>
      <c r="K5717" t="s">
        <v>105</v>
      </c>
    </row>
    <row r="5718" spans="1:11" x14ac:dyDescent="0.3">
      <c r="A5718" t="s">
        <v>8192</v>
      </c>
      <c r="B5718" t="s">
        <v>53</v>
      </c>
      <c r="C5718">
        <v>2</v>
      </c>
      <c r="D5718">
        <v>12</v>
      </c>
      <c r="E5718">
        <v>1946</v>
      </c>
      <c r="F5718" s="6">
        <v>0.25</v>
      </c>
      <c r="G5718">
        <v>-15.65</v>
      </c>
      <c r="H5718">
        <v>38.115000000000002</v>
      </c>
      <c r="I5718" t="s">
        <v>126</v>
      </c>
      <c r="J5718" t="s">
        <v>5425</v>
      </c>
      <c r="K5718" t="s">
        <v>105</v>
      </c>
    </row>
    <row r="5719" spans="1:11" x14ac:dyDescent="0.3">
      <c r="A5719" t="s">
        <v>8193</v>
      </c>
      <c r="B5719" t="s">
        <v>168</v>
      </c>
      <c r="C5719">
        <v>20</v>
      </c>
      <c r="D5719">
        <v>6</v>
      </c>
      <c r="E5719">
        <v>1891</v>
      </c>
      <c r="F5719" s="6">
        <v>0.45833333333333331</v>
      </c>
      <c r="G5719">
        <v>-14.454000000000001</v>
      </c>
      <c r="H5719">
        <v>40.923999999999999</v>
      </c>
      <c r="I5719" t="s">
        <v>203</v>
      </c>
      <c r="J5719" t="s">
        <v>8194</v>
      </c>
      <c r="K5719" t="s">
        <v>105</v>
      </c>
    </row>
    <row r="5720" spans="1:11" x14ac:dyDescent="0.3">
      <c r="A5720" t="s">
        <v>8195</v>
      </c>
      <c r="B5720" t="s">
        <v>53</v>
      </c>
      <c r="C5720">
        <v>23</v>
      </c>
      <c r="D5720">
        <v>8</v>
      </c>
      <c r="E5720">
        <v>1950</v>
      </c>
      <c r="F5720" s="6">
        <v>0.4375</v>
      </c>
      <c r="G5720">
        <v>-13.365</v>
      </c>
      <c r="H5720">
        <v>45.768000000000001</v>
      </c>
      <c r="I5720" t="s">
        <v>126</v>
      </c>
      <c r="J5720" t="s">
        <v>8196</v>
      </c>
      <c r="K5720" t="s">
        <v>105</v>
      </c>
    </row>
    <row r="5721" spans="1:11" x14ac:dyDescent="0.3">
      <c r="A5721" t="s">
        <v>8197</v>
      </c>
      <c r="B5721" t="s">
        <v>168</v>
      </c>
      <c r="C5721">
        <v>23</v>
      </c>
      <c r="D5721">
        <v>4</v>
      </c>
      <c r="E5721">
        <v>1995</v>
      </c>
      <c r="F5721" s="6">
        <v>0.26805555555555555</v>
      </c>
      <c r="G5721">
        <v>-118.24299999999999</v>
      </c>
      <c r="H5721">
        <v>34.052</v>
      </c>
      <c r="I5721" t="s">
        <v>171</v>
      </c>
      <c r="J5721" t="s">
        <v>536</v>
      </c>
      <c r="K5721" t="s">
        <v>105</v>
      </c>
    </row>
    <row r="5722" spans="1:11" x14ac:dyDescent="0.3">
      <c r="A5722" t="s">
        <v>8198</v>
      </c>
      <c r="B5722" t="s">
        <v>168</v>
      </c>
      <c r="C5722">
        <v>6</v>
      </c>
      <c r="D5722">
        <v>2</v>
      </c>
      <c r="E5722">
        <v>1941</v>
      </c>
      <c r="F5722" s="6">
        <v>0.4861111111111111</v>
      </c>
      <c r="G5722">
        <v>-118.24299999999999</v>
      </c>
      <c r="H5722">
        <v>34.052</v>
      </c>
      <c r="I5722" t="s">
        <v>137</v>
      </c>
      <c r="J5722" t="s">
        <v>536</v>
      </c>
      <c r="K5722" t="s">
        <v>105</v>
      </c>
    </row>
    <row r="5723" spans="1:11" x14ac:dyDescent="0.3">
      <c r="A5723" t="s">
        <v>8199</v>
      </c>
      <c r="B5723" t="s">
        <v>53</v>
      </c>
      <c r="C5723">
        <v>19</v>
      </c>
      <c r="D5723">
        <v>6</v>
      </c>
      <c r="E5723">
        <v>1956</v>
      </c>
      <c r="F5723" s="6">
        <v>0.39583333333333331</v>
      </c>
      <c r="G5723">
        <v>-9.1880000000000006</v>
      </c>
      <c r="H5723">
        <v>45.463999999999999</v>
      </c>
      <c r="I5723" t="s">
        <v>126</v>
      </c>
      <c r="J5723" t="s">
        <v>286</v>
      </c>
      <c r="K5723" t="s">
        <v>105</v>
      </c>
    </row>
    <row r="5724" spans="1:11" x14ac:dyDescent="0.3">
      <c r="A5724" t="s">
        <v>8200</v>
      </c>
      <c r="B5724" t="s">
        <v>168</v>
      </c>
      <c r="C5724">
        <v>20</v>
      </c>
      <c r="D5724">
        <v>12</v>
      </c>
      <c r="E5724">
        <v>1947</v>
      </c>
      <c r="F5724" s="6">
        <v>0.36458333333333331</v>
      </c>
      <c r="G5724">
        <v>-10.992000000000001</v>
      </c>
      <c r="H5724">
        <v>45.438000000000002</v>
      </c>
      <c r="I5724" t="s">
        <v>126</v>
      </c>
      <c r="J5724" t="s">
        <v>675</v>
      </c>
      <c r="K5724" t="s">
        <v>105</v>
      </c>
    </row>
    <row r="5725" spans="1:11" x14ac:dyDescent="0.3">
      <c r="A5725" t="s">
        <v>8201</v>
      </c>
      <c r="B5725" t="s">
        <v>168</v>
      </c>
      <c r="C5725">
        <v>27</v>
      </c>
      <c r="D5725">
        <v>1</v>
      </c>
      <c r="E5725">
        <v>1950</v>
      </c>
      <c r="F5725" s="6">
        <v>0.29166666666666669</v>
      </c>
      <c r="G5725">
        <v>-11.587</v>
      </c>
      <c r="H5725">
        <v>45.192999999999998</v>
      </c>
      <c r="I5725" t="s">
        <v>126</v>
      </c>
      <c r="J5725" t="s">
        <v>8202</v>
      </c>
      <c r="K5725" t="s">
        <v>105</v>
      </c>
    </row>
    <row r="5726" spans="1:11" x14ac:dyDescent="0.3">
      <c r="A5726" t="s">
        <v>8203</v>
      </c>
      <c r="B5726" t="s">
        <v>168</v>
      </c>
      <c r="C5726">
        <v>17</v>
      </c>
      <c r="D5726">
        <v>3</v>
      </c>
      <c r="E5726">
        <v>1933</v>
      </c>
      <c r="F5726" s="6">
        <v>0.98263888888888884</v>
      </c>
      <c r="G5726">
        <v>-11.347</v>
      </c>
      <c r="H5726">
        <v>44.494</v>
      </c>
      <c r="I5726" t="s">
        <v>126</v>
      </c>
      <c r="J5726" t="s">
        <v>777</v>
      </c>
      <c r="K5726" t="s">
        <v>105</v>
      </c>
    </row>
    <row r="5727" spans="1:11" x14ac:dyDescent="0.3">
      <c r="A5727" t="s">
        <v>8204</v>
      </c>
      <c r="B5727" t="s">
        <v>53</v>
      </c>
      <c r="C5727">
        <v>14</v>
      </c>
      <c r="D5727">
        <v>10</v>
      </c>
      <c r="E5727">
        <v>1924</v>
      </c>
      <c r="F5727" s="6">
        <v>0.75</v>
      </c>
      <c r="G5727">
        <v>-2.351</v>
      </c>
      <c r="H5727">
        <v>48.856999999999999</v>
      </c>
      <c r="I5727" t="s">
        <v>108</v>
      </c>
      <c r="J5727" t="s">
        <v>155</v>
      </c>
      <c r="K5727" t="s">
        <v>105</v>
      </c>
    </row>
    <row r="5728" spans="1:11" x14ac:dyDescent="0.3">
      <c r="A5728" t="s">
        <v>8205</v>
      </c>
      <c r="B5728" t="s">
        <v>53</v>
      </c>
      <c r="C5728">
        <v>4</v>
      </c>
      <c r="D5728">
        <v>4</v>
      </c>
      <c r="E5728">
        <v>1924</v>
      </c>
      <c r="F5728" s="6">
        <v>0.1701388888888889</v>
      </c>
      <c r="G5728">
        <v>87.567999999999998</v>
      </c>
      <c r="H5728">
        <v>38.354999999999997</v>
      </c>
      <c r="I5728" t="s">
        <v>104</v>
      </c>
      <c r="J5728" t="s">
        <v>8206</v>
      </c>
      <c r="K5728" t="s">
        <v>105</v>
      </c>
    </row>
    <row r="5729" spans="1:11" x14ac:dyDescent="0.3">
      <c r="A5729" t="s">
        <v>8207</v>
      </c>
      <c r="B5729" t="s">
        <v>53</v>
      </c>
      <c r="C5729">
        <v>17</v>
      </c>
      <c r="D5729">
        <v>12</v>
      </c>
      <c r="E5729">
        <v>1905</v>
      </c>
      <c r="F5729" s="6">
        <v>0.66666666666666663</v>
      </c>
      <c r="G5729">
        <v>-7.266</v>
      </c>
      <c r="H5729">
        <v>43.703000000000003</v>
      </c>
      <c r="I5729" t="s">
        <v>150</v>
      </c>
      <c r="J5729" t="s">
        <v>575</v>
      </c>
      <c r="K5729" t="s">
        <v>105</v>
      </c>
    </row>
    <row r="5730" spans="1:11" x14ac:dyDescent="0.3">
      <c r="A5730" t="s">
        <v>8208</v>
      </c>
      <c r="B5730" t="s">
        <v>53</v>
      </c>
      <c r="C5730">
        <v>24</v>
      </c>
      <c r="D5730">
        <v>10</v>
      </c>
      <c r="E5730">
        <v>1927</v>
      </c>
      <c r="F5730" s="6">
        <v>0.95833333333333337</v>
      </c>
      <c r="G5730">
        <v>-5.931</v>
      </c>
      <c r="H5730">
        <v>43.125</v>
      </c>
      <c r="I5730" t="s">
        <v>108</v>
      </c>
      <c r="J5730" t="s">
        <v>1735</v>
      </c>
      <c r="K5730" t="s">
        <v>105</v>
      </c>
    </row>
    <row r="5731" spans="1:11" x14ac:dyDescent="0.3">
      <c r="A5731" t="s">
        <v>8209</v>
      </c>
      <c r="B5731" t="s">
        <v>53</v>
      </c>
      <c r="C5731">
        <v>17</v>
      </c>
      <c r="D5731">
        <v>12</v>
      </c>
      <c r="E5731">
        <v>1929</v>
      </c>
      <c r="F5731" s="6">
        <v>0.55902777777777779</v>
      </c>
      <c r="G5731">
        <v>-6.14</v>
      </c>
      <c r="H5731">
        <v>46.204000000000001</v>
      </c>
      <c r="I5731" t="s">
        <v>126</v>
      </c>
      <c r="J5731" t="s">
        <v>263</v>
      </c>
      <c r="K5731" t="s">
        <v>105</v>
      </c>
    </row>
    <row r="5732" spans="1:11" x14ac:dyDescent="0.3">
      <c r="A5732" t="s">
        <v>8210</v>
      </c>
      <c r="B5732" t="s">
        <v>53</v>
      </c>
      <c r="C5732">
        <v>28</v>
      </c>
      <c r="D5732">
        <v>2</v>
      </c>
      <c r="E5732">
        <v>1961</v>
      </c>
      <c r="F5732" s="6">
        <v>0.31597222222222221</v>
      </c>
      <c r="G5732">
        <v>-118.116</v>
      </c>
      <c r="H5732">
        <v>34.018999999999998</v>
      </c>
      <c r="I5732" t="s">
        <v>137</v>
      </c>
      <c r="J5732" t="s">
        <v>1861</v>
      </c>
      <c r="K5732" t="s">
        <v>105</v>
      </c>
    </row>
    <row r="5733" spans="1:11" x14ac:dyDescent="0.3">
      <c r="A5733" t="s">
        <v>8211</v>
      </c>
      <c r="B5733" t="s">
        <v>53</v>
      </c>
      <c r="C5733">
        <v>3</v>
      </c>
      <c r="D5733">
        <v>2</v>
      </c>
      <c r="E5733">
        <v>1948</v>
      </c>
      <c r="F5733" s="6">
        <v>0.47222222222222221</v>
      </c>
      <c r="G5733">
        <v>-5.3739999999999997</v>
      </c>
      <c r="H5733">
        <v>43.295000000000002</v>
      </c>
      <c r="I5733" t="s">
        <v>126</v>
      </c>
      <c r="J5733" t="s">
        <v>267</v>
      </c>
      <c r="K5733" t="s">
        <v>105</v>
      </c>
    </row>
    <row r="5734" spans="1:11" x14ac:dyDescent="0.3">
      <c r="A5734" t="s">
        <v>8212</v>
      </c>
      <c r="B5734" t="s">
        <v>53</v>
      </c>
      <c r="C5734">
        <v>14</v>
      </c>
      <c r="D5734">
        <v>2</v>
      </c>
      <c r="E5734">
        <v>1946</v>
      </c>
      <c r="F5734" s="6">
        <v>0.14583333333333334</v>
      </c>
      <c r="G5734">
        <v>-5.758</v>
      </c>
      <c r="H5734">
        <v>45.704000000000001</v>
      </c>
      <c r="I5734" t="s">
        <v>126</v>
      </c>
      <c r="J5734" t="s">
        <v>8213</v>
      </c>
      <c r="K5734" t="s">
        <v>105</v>
      </c>
    </row>
    <row r="5735" spans="1:11" x14ac:dyDescent="0.3">
      <c r="A5735" t="s">
        <v>8214</v>
      </c>
      <c r="B5735" t="s">
        <v>53</v>
      </c>
      <c r="C5735">
        <v>3</v>
      </c>
      <c r="D5735">
        <v>2</v>
      </c>
      <c r="E5735">
        <v>1931</v>
      </c>
      <c r="F5735" s="6">
        <v>0.83333333333333337</v>
      </c>
      <c r="G5735">
        <v>-3.1230000000000002</v>
      </c>
      <c r="H5735">
        <v>50.945</v>
      </c>
      <c r="I5735" t="s">
        <v>108</v>
      </c>
      <c r="J5735" t="s">
        <v>7346</v>
      </c>
      <c r="K5735" t="s">
        <v>105</v>
      </c>
    </row>
    <row r="5736" spans="1:11" x14ac:dyDescent="0.3">
      <c r="A5736" t="s">
        <v>8215</v>
      </c>
      <c r="B5736" t="s">
        <v>53</v>
      </c>
      <c r="C5736">
        <v>30</v>
      </c>
      <c r="D5736">
        <v>8</v>
      </c>
      <c r="E5736">
        <v>1900</v>
      </c>
      <c r="F5736" s="6">
        <v>4.1666666666666664E-2</v>
      </c>
      <c r="G5736">
        <v>1.5569999999999999</v>
      </c>
      <c r="H5736">
        <v>47.218000000000004</v>
      </c>
      <c r="I5736" t="s">
        <v>150</v>
      </c>
      <c r="J5736" t="s">
        <v>1920</v>
      </c>
      <c r="K5736" t="s">
        <v>105</v>
      </c>
    </row>
    <row r="5737" spans="1:11" x14ac:dyDescent="0.3">
      <c r="A5737" t="s">
        <v>8216</v>
      </c>
      <c r="B5737" t="s">
        <v>53</v>
      </c>
      <c r="C5737">
        <v>6</v>
      </c>
      <c r="D5737">
        <v>5</v>
      </c>
      <c r="E5737">
        <v>1942</v>
      </c>
      <c r="F5737" s="6">
        <v>0.56944444444444442</v>
      </c>
      <c r="G5737">
        <v>-2.5470000000000002</v>
      </c>
      <c r="H5737">
        <v>50.481999999999999</v>
      </c>
      <c r="I5737" t="s">
        <v>190</v>
      </c>
      <c r="J5737" t="s">
        <v>8217</v>
      </c>
      <c r="K5737" t="s">
        <v>105</v>
      </c>
    </row>
    <row r="5738" spans="1:11" x14ac:dyDescent="0.3">
      <c r="A5738" t="s">
        <v>8218</v>
      </c>
      <c r="B5738" t="s">
        <v>53</v>
      </c>
      <c r="C5738">
        <v>1</v>
      </c>
      <c r="D5738">
        <v>5</v>
      </c>
      <c r="E5738">
        <v>1921</v>
      </c>
      <c r="F5738" s="6">
        <v>0.39583333333333331</v>
      </c>
      <c r="G5738">
        <v>-5.9210000000000003</v>
      </c>
      <c r="H5738">
        <v>45.567</v>
      </c>
      <c r="I5738" t="s">
        <v>126</v>
      </c>
      <c r="J5738" t="s">
        <v>1701</v>
      </c>
      <c r="K5738" t="s">
        <v>105</v>
      </c>
    </row>
    <row r="5739" spans="1:11" x14ac:dyDescent="0.3">
      <c r="A5739" t="s">
        <v>8219</v>
      </c>
      <c r="B5739" t="s">
        <v>53</v>
      </c>
      <c r="C5739">
        <v>7</v>
      </c>
      <c r="D5739">
        <v>9</v>
      </c>
      <c r="E5739">
        <v>1913</v>
      </c>
      <c r="F5739" s="6">
        <v>0.70833333333333337</v>
      </c>
      <c r="G5739">
        <v>-2.472</v>
      </c>
      <c r="H5739">
        <v>49.031999999999996</v>
      </c>
      <c r="I5739" t="s">
        <v>108</v>
      </c>
      <c r="J5739" t="s">
        <v>8220</v>
      </c>
      <c r="K5739" t="s">
        <v>105</v>
      </c>
    </row>
    <row r="5740" spans="1:11" x14ac:dyDescent="0.3">
      <c r="A5740" t="s">
        <v>8221</v>
      </c>
      <c r="B5740" t="s">
        <v>53</v>
      </c>
      <c r="C5740">
        <v>20</v>
      </c>
      <c r="D5740">
        <v>8</v>
      </c>
      <c r="E5740">
        <v>1942</v>
      </c>
      <c r="F5740" s="6">
        <v>0.72222222222222221</v>
      </c>
      <c r="G5740">
        <v>81.691000000000003</v>
      </c>
      <c r="H5740">
        <v>41.505000000000003</v>
      </c>
      <c r="I5740" t="s">
        <v>106</v>
      </c>
      <c r="J5740" t="s">
        <v>389</v>
      </c>
      <c r="K5740" t="s">
        <v>105</v>
      </c>
    </row>
    <row r="5741" spans="1:11" x14ac:dyDescent="0.3">
      <c r="A5741" t="s">
        <v>8222</v>
      </c>
      <c r="B5741" t="s">
        <v>53</v>
      </c>
      <c r="C5741">
        <v>3</v>
      </c>
      <c r="D5741">
        <v>2</v>
      </c>
      <c r="E5741">
        <v>1921</v>
      </c>
      <c r="F5741" s="6">
        <v>0.29166666666666669</v>
      </c>
      <c r="G5741">
        <v>-3.6240000000000001</v>
      </c>
      <c r="H5741">
        <v>49.564999999999998</v>
      </c>
      <c r="I5741" t="s">
        <v>108</v>
      </c>
      <c r="J5741" t="s">
        <v>3688</v>
      </c>
      <c r="K5741" t="s">
        <v>105</v>
      </c>
    </row>
    <row r="5742" spans="1:11" x14ac:dyDescent="0.3">
      <c r="A5742" t="s">
        <v>8223</v>
      </c>
      <c r="B5742" t="s">
        <v>53</v>
      </c>
      <c r="C5742">
        <v>12</v>
      </c>
      <c r="D5742">
        <v>11</v>
      </c>
      <c r="E5742">
        <v>1958</v>
      </c>
      <c r="F5742" s="6">
        <v>0.63194444444444442</v>
      </c>
      <c r="G5742">
        <v>-2.351</v>
      </c>
      <c r="H5742">
        <v>48.856999999999999</v>
      </c>
      <c r="I5742" t="s">
        <v>126</v>
      </c>
      <c r="J5742" t="s">
        <v>155</v>
      </c>
      <c r="K5742" t="s">
        <v>105</v>
      </c>
    </row>
    <row r="5743" spans="1:11" x14ac:dyDescent="0.3">
      <c r="A5743" t="s">
        <v>8224</v>
      </c>
      <c r="B5743" t="s">
        <v>53</v>
      </c>
      <c r="C5743">
        <v>4</v>
      </c>
      <c r="D5743">
        <v>2</v>
      </c>
      <c r="E5743">
        <v>1949</v>
      </c>
      <c r="F5743" s="6">
        <v>0.36458333333333331</v>
      </c>
      <c r="G5743">
        <v>-2.2429999999999999</v>
      </c>
      <c r="H5743">
        <v>48.834000000000003</v>
      </c>
      <c r="I5743" t="s">
        <v>126</v>
      </c>
      <c r="J5743" t="s">
        <v>459</v>
      </c>
      <c r="K5743" t="s">
        <v>105</v>
      </c>
    </row>
    <row r="5744" spans="1:11" x14ac:dyDescent="0.3">
      <c r="A5744" t="s">
        <v>8225</v>
      </c>
      <c r="B5744" t="s">
        <v>53</v>
      </c>
      <c r="C5744">
        <v>4</v>
      </c>
      <c r="D5744">
        <v>2</v>
      </c>
      <c r="E5744">
        <v>1947</v>
      </c>
      <c r="F5744" s="6">
        <v>0.64930555555555558</v>
      </c>
      <c r="G5744">
        <v>122.42</v>
      </c>
      <c r="H5744">
        <v>37.78</v>
      </c>
      <c r="I5744" t="s">
        <v>137</v>
      </c>
      <c r="J5744" t="s">
        <v>172</v>
      </c>
      <c r="K5744" t="s">
        <v>105</v>
      </c>
    </row>
    <row r="5745" spans="1:11" x14ac:dyDescent="0.3">
      <c r="A5745" t="s">
        <v>8226</v>
      </c>
      <c r="B5745" t="s">
        <v>53</v>
      </c>
      <c r="C5745">
        <v>22</v>
      </c>
      <c r="D5745">
        <v>11</v>
      </c>
      <c r="E5745">
        <v>1924</v>
      </c>
      <c r="F5745" s="6">
        <v>0.96527777777777779</v>
      </c>
      <c r="G5745">
        <v>-7.6239999999999997</v>
      </c>
      <c r="H5745">
        <v>45.877000000000002</v>
      </c>
      <c r="I5745" t="s">
        <v>126</v>
      </c>
      <c r="J5745" t="s">
        <v>8227</v>
      </c>
      <c r="K5745" t="s">
        <v>105</v>
      </c>
    </row>
    <row r="5746" spans="1:11" x14ac:dyDescent="0.3">
      <c r="A5746" t="s">
        <v>8228</v>
      </c>
      <c r="B5746" t="s">
        <v>168</v>
      </c>
      <c r="C5746">
        <v>25</v>
      </c>
      <c r="D5746">
        <v>9</v>
      </c>
      <c r="E5746">
        <v>1913</v>
      </c>
      <c r="F5746" s="6">
        <v>8.3333333333333329E-2</v>
      </c>
      <c r="G5746">
        <v>-6.8710000000000004</v>
      </c>
      <c r="H5746">
        <v>48.069000000000003</v>
      </c>
      <c r="I5746" t="s">
        <v>108</v>
      </c>
      <c r="J5746" t="s">
        <v>1451</v>
      </c>
      <c r="K5746" t="s">
        <v>105</v>
      </c>
    </row>
    <row r="5747" spans="1:11" x14ac:dyDescent="0.3">
      <c r="A5747" t="s">
        <v>8229</v>
      </c>
      <c r="B5747" t="s">
        <v>168</v>
      </c>
      <c r="C5747">
        <v>20</v>
      </c>
      <c r="D5747">
        <v>6</v>
      </c>
      <c r="E5747">
        <v>1919</v>
      </c>
      <c r="F5747" s="6">
        <v>0.29166666666666669</v>
      </c>
      <c r="G5747">
        <v>-4.9580000000000002</v>
      </c>
      <c r="H5747">
        <v>50.109000000000002</v>
      </c>
      <c r="I5747" t="s">
        <v>126</v>
      </c>
      <c r="J5747" t="s">
        <v>650</v>
      </c>
      <c r="K5747" t="s">
        <v>105</v>
      </c>
    </row>
    <row r="5748" spans="1:11" x14ac:dyDescent="0.3">
      <c r="A5748" t="s">
        <v>8230</v>
      </c>
      <c r="B5748" t="s">
        <v>53</v>
      </c>
      <c r="C5748">
        <v>22</v>
      </c>
      <c r="D5748">
        <v>10</v>
      </c>
      <c r="E5748">
        <v>1885</v>
      </c>
      <c r="F5748" s="6">
        <v>4.1666666666666664E-2</v>
      </c>
      <c r="G5748">
        <v>-8.9339999999999993</v>
      </c>
      <c r="H5748">
        <v>44.406999999999996</v>
      </c>
      <c r="I5748" t="s">
        <v>203</v>
      </c>
      <c r="J5748" t="s">
        <v>247</v>
      </c>
      <c r="K5748" t="s">
        <v>105</v>
      </c>
    </row>
    <row r="5749" spans="1:11" x14ac:dyDescent="0.3">
      <c r="A5749" t="s">
        <v>8231</v>
      </c>
      <c r="B5749" t="s">
        <v>53</v>
      </c>
      <c r="C5749">
        <v>25</v>
      </c>
      <c r="D5749">
        <v>8</v>
      </c>
      <c r="E5749">
        <v>1971</v>
      </c>
      <c r="F5749" s="6">
        <v>0.80555555555555558</v>
      </c>
      <c r="G5749">
        <v>-11.119</v>
      </c>
      <c r="H5749">
        <v>46.067</v>
      </c>
      <c r="I5749" t="s">
        <v>190</v>
      </c>
      <c r="J5749" t="s">
        <v>5617</v>
      </c>
      <c r="K5749" t="s">
        <v>105</v>
      </c>
    </row>
    <row r="5750" spans="1:11" x14ac:dyDescent="0.3">
      <c r="A5750" t="s">
        <v>8232</v>
      </c>
      <c r="B5750" t="s">
        <v>53</v>
      </c>
      <c r="C5750">
        <v>23</v>
      </c>
      <c r="D5750">
        <v>5</v>
      </c>
      <c r="E5750">
        <v>1940</v>
      </c>
      <c r="F5750" s="6">
        <v>0.90972222222222221</v>
      </c>
      <c r="G5750">
        <v>3.1880000000000002</v>
      </c>
      <c r="H5750">
        <v>55.95</v>
      </c>
      <c r="I5750" t="s">
        <v>126</v>
      </c>
      <c r="J5750" t="s">
        <v>127</v>
      </c>
      <c r="K5750" t="s">
        <v>105</v>
      </c>
    </row>
    <row r="5751" spans="1:11" x14ac:dyDescent="0.3">
      <c r="A5751" t="s">
        <v>8233</v>
      </c>
      <c r="B5751" t="s">
        <v>53</v>
      </c>
      <c r="C5751">
        <v>9</v>
      </c>
      <c r="D5751">
        <v>6</v>
      </c>
      <c r="E5751">
        <v>1938</v>
      </c>
      <c r="F5751" s="6">
        <v>0.70833333333333337</v>
      </c>
      <c r="G5751">
        <v>3.1880000000000002</v>
      </c>
      <c r="H5751">
        <v>55.95</v>
      </c>
      <c r="I5751" t="s">
        <v>126</v>
      </c>
      <c r="J5751" t="s">
        <v>127</v>
      </c>
      <c r="K5751" t="s">
        <v>105</v>
      </c>
    </row>
    <row r="5752" spans="1:11" x14ac:dyDescent="0.3">
      <c r="A5752" t="s">
        <v>8234</v>
      </c>
      <c r="B5752" t="s">
        <v>53</v>
      </c>
      <c r="C5752">
        <v>8</v>
      </c>
      <c r="D5752">
        <v>3</v>
      </c>
      <c r="E5752">
        <v>1938</v>
      </c>
      <c r="F5752" s="6">
        <v>0.96180555555555558</v>
      </c>
      <c r="G5752">
        <v>-2.351</v>
      </c>
      <c r="H5752">
        <v>48.856999999999999</v>
      </c>
      <c r="I5752" t="s">
        <v>108</v>
      </c>
      <c r="J5752" t="s">
        <v>155</v>
      </c>
      <c r="K5752" t="s">
        <v>105</v>
      </c>
    </row>
    <row r="5753" spans="1:11" x14ac:dyDescent="0.3">
      <c r="A5753" t="s">
        <v>8235</v>
      </c>
      <c r="B5753" t="s">
        <v>53</v>
      </c>
      <c r="C5753">
        <v>30</v>
      </c>
      <c r="D5753">
        <v>5</v>
      </c>
      <c r="E5753">
        <v>1952</v>
      </c>
      <c r="F5753" s="6">
        <v>0.70833333333333337</v>
      </c>
      <c r="G5753">
        <v>-5.9160000000000004</v>
      </c>
      <c r="H5753">
        <v>45.69</v>
      </c>
      <c r="I5753" t="s">
        <v>126</v>
      </c>
      <c r="J5753" t="s">
        <v>346</v>
      </c>
      <c r="K5753" t="s">
        <v>105</v>
      </c>
    </row>
    <row r="5754" spans="1:11" x14ac:dyDescent="0.3">
      <c r="A5754" t="s">
        <v>8236</v>
      </c>
      <c r="B5754" t="s">
        <v>53</v>
      </c>
      <c r="C5754">
        <v>9</v>
      </c>
      <c r="D5754">
        <v>12</v>
      </c>
      <c r="E5754">
        <v>1953</v>
      </c>
      <c r="F5754" s="6">
        <v>0.59375</v>
      </c>
      <c r="G5754">
        <v>-8.5000000000000006E-2</v>
      </c>
      <c r="H5754">
        <v>49.509</v>
      </c>
      <c r="I5754" t="s">
        <v>126</v>
      </c>
      <c r="J5754" t="s">
        <v>8237</v>
      </c>
      <c r="K5754" t="s">
        <v>105</v>
      </c>
    </row>
    <row r="5755" spans="1:11" x14ac:dyDescent="0.3">
      <c r="A5755" t="s">
        <v>8238</v>
      </c>
      <c r="B5755" t="s">
        <v>53</v>
      </c>
      <c r="C5755">
        <v>14</v>
      </c>
      <c r="D5755">
        <v>7</v>
      </c>
      <c r="E5755">
        <v>1974</v>
      </c>
      <c r="F5755" s="6">
        <v>4.8611111111111112E-2</v>
      </c>
      <c r="G5755">
        <v>-4.0330000000000004</v>
      </c>
      <c r="H5755">
        <v>49.256999999999998</v>
      </c>
      <c r="I5755" t="s">
        <v>126</v>
      </c>
      <c r="J5755" t="s">
        <v>572</v>
      </c>
      <c r="K5755" t="s">
        <v>105</v>
      </c>
    </row>
    <row r="5756" spans="1:11" x14ac:dyDescent="0.3">
      <c r="A5756" t="s">
        <v>8239</v>
      </c>
      <c r="B5756" t="s">
        <v>53</v>
      </c>
      <c r="C5756">
        <v>25</v>
      </c>
      <c r="D5756">
        <v>5</v>
      </c>
      <c r="E5756">
        <v>1962</v>
      </c>
      <c r="F5756" s="6">
        <v>0.52777777777777779</v>
      </c>
      <c r="G5756">
        <v>-2.351</v>
      </c>
      <c r="H5756">
        <v>48.856999999999999</v>
      </c>
      <c r="I5756" t="s">
        <v>126</v>
      </c>
      <c r="J5756" t="s">
        <v>155</v>
      </c>
      <c r="K5756" t="s">
        <v>105</v>
      </c>
    </row>
    <row r="5757" spans="1:11" x14ac:dyDescent="0.3">
      <c r="A5757" t="s">
        <v>8240</v>
      </c>
      <c r="B5757" t="s">
        <v>53</v>
      </c>
      <c r="C5757">
        <v>3</v>
      </c>
      <c r="D5757">
        <v>9</v>
      </c>
      <c r="E5757">
        <v>1949</v>
      </c>
      <c r="F5757" s="6">
        <v>0.4375</v>
      </c>
      <c r="G5757">
        <v>-3.0630000000000002</v>
      </c>
      <c r="H5757">
        <v>50.631</v>
      </c>
      <c r="I5757" t="s">
        <v>126</v>
      </c>
      <c r="J5757" t="s">
        <v>450</v>
      </c>
      <c r="K5757" t="s">
        <v>105</v>
      </c>
    </row>
    <row r="5758" spans="1:11" x14ac:dyDescent="0.3">
      <c r="A5758" t="s">
        <v>8241</v>
      </c>
      <c r="B5758" t="s">
        <v>53</v>
      </c>
      <c r="C5758">
        <v>18</v>
      </c>
      <c r="D5758">
        <v>1</v>
      </c>
      <c r="E5758">
        <v>1925</v>
      </c>
      <c r="F5758" s="6">
        <v>0.11458333333333333</v>
      </c>
      <c r="G5758">
        <v>-2.351</v>
      </c>
      <c r="H5758">
        <v>48.856999999999999</v>
      </c>
      <c r="I5758" t="s">
        <v>108</v>
      </c>
      <c r="J5758" t="s">
        <v>155</v>
      </c>
      <c r="K5758" t="s">
        <v>105</v>
      </c>
    </row>
    <row r="5759" spans="1:11" x14ac:dyDescent="0.3">
      <c r="A5759" t="s">
        <v>8242</v>
      </c>
      <c r="B5759" t="s">
        <v>53</v>
      </c>
      <c r="C5759">
        <v>7</v>
      </c>
      <c r="D5759">
        <v>10</v>
      </c>
      <c r="E5759">
        <v>1933</v>
      </c>
      <c r="F5759" s="6">
        <v>0.97916666666666663</v>
      </c>
      <c r="G5759">
        <v>-6.8440000000000003</v>
      </c>
      <c r="H5759">
        <v>48.588000000000001</v>
      </c>
      <c r="I5759" t="s">
        <v>108</v>
      </c>
      <c r="J5759" t="s">
        <v>6796</v>
      </c>
      <c r="K5759" t="s">
        <v>105</v>
      </c>
    </row>
    <row r="5760" spans="1:11" x14ac:dyDescent="0.3">
      <c r="A5760" t="s">
        <v>8243</v>
      </c>
      <c r="B5760" t="s">
        <v>53</v>
      </c>
      <c r="C5760">
        <v>5</v>
      </c>
      <c r="D5760">
        <v>5</v>
      </c>
      <c r="E5760">
        <v>1911</v>
      </c>
      <c r="F5760" s="6">
        <v>0.91666666666666663</v>
      </c>
      <c r="G5760">
        <v>-2.351</v>
      </c>
      <c r="H5760">
        <v>48.856999999999999</v>
      </c>
      <c r="I5760" t="s">
        <v>108</v>
      </c>
      <c r="J5760" t="s">
        <v>155</v>
      </c>
      <c r="K5760" t="s">
        <v>105</v>
      </c>
    </row>
    <row r="5761" spans="1:11" x14ac:dyDescent="0.3">
      <c r="A5761" t="s">
        <v>8244</v>
      </c>
      <c r="B5761" t="s">
        <v>53</v>
      </c>
      <c r="C5761">
        <v>22</v>
      </c>
      <c r="D5761">
        <v>6</v>
      </c>
      <c r="E5761">
        <v>1930</v>
      </c>
      <c r="F5761" s="6">
        <v>0.45833333333333331</v>
      </c>
      <c r="G5761">
        <v>-2.351</v>
      </c>
      <c r="H5761">
        <v>48.856999999999999</v>
      </c>
      <c r="I5761" t="s">
        <v>126</v>
      </c>
      <c r="J5761" t="s">
        <v>155</v>
      </c>
      <c r="K5761" t="s">
        <v>105</v>
      </c>
    </row>
    <row r="5762" spans="1:11" x14ac:dyDescent="0.3">
      <c r="A5762" t="s">
        <v>8245</v>
      </c>
      <c r="B5762" t="s">
        <v>53</v>
      </c>
      <c r="C5762">
        <v>21</v>
      </c>
      <c r="D5762">
        <v>2</v>
      </c>
      <c r="E5762">
        <v>1955</v>
      </c>
      <c r="F5762" s="6">
        <v>0.52083333333333337</v>
      </c>
      <c r="G5762">
        <v>1.5569999999999999</v>
      </c>
      <c r="H5762">
        <v>47.218000000000004</v>
      </c>
      <c r="I5762" t="s">
        <v>126</v>
      </c>
      <c r="J5762" t="s">
        <v>1920</v>
      </c>
      <c r="K5762" t="s">
        <v>105</v>
      </c>
    </row>
    <row r="5763" spans="1:11" x14ac:dyDescent="0.3">
      <c r="A5763" t="s">
        <v>8246</v>
      </c>
      <c r="B5763" t="s">
        <v>53</v>
      </c>
      <c r="C5763">
        <v>28</v>
      </c>
      <c r="D5763">
        <v>12</v>
      </c>
      <c r="E5763">
        <v>1958</v>
      </c>
      <c r="F5763" s="6">
        <v>0.5625</v>
      </c>
      <c r="G5763">
        <v>-2.3140000000000001</v>
      </c>
      <c r="H5763">
        <v>48.798000000000002</v>
      </c>
      <c r="I5763" t="s">
        <v>126</v>
      </c>
      <c r="J5763" t="s">
        <v>2228</v>
      </c>
      <c r="K5763" t="s">
        <v>105</v>
      </c>
    </row>
    <row r="5764" spans="1:11" x14ac:dyDescent="0.3">
      <c r="A5764" t="s">
        <v>8247</v>
      </c>
      <c r="B5764" t="s">
        <v>53</v>
      </c>
      <c r="C5764">
        <v>5</v>
      </c>
      <c r="D5764">
        <v>7</v>
      </c>
      <c r="E5764">
        <v>1943</v>
      </c>
      <c r="F5764" s="6">
        <v>1.3888888888888888E-2</v>
      </c>
      <c r="G5764">
        <v>-2.3149999999999999</v>
      </c>
      <c r="H5764">
        <v>48.779000000000003</v>
      </c>
      <c r="I5764" t="s">
        <v>190</v>
      </c>
      <c r="J5764" t="s">
        <v>6504</v>
      </c>
      <c r="K5764" t="s">
        <v>105</v>
      </c>
    </row>
    <row r="5765" spans="1:11" x14ac:dyDescent="0.3">
      <c r="A5765" t="s">
        <v>8248</v>
      </c>
      <c r="B5765" t="s">
        <v>53</v>
      </c>
      <c r="C5765">
        <v>9</v>
      </c>
      <c r="D5765">
        <v>3</v>
      </c>
      <c r="E5765">
        <v>1931</v>
      </c>
      <c r="F5765" s="6">
        <v>4.1666666666666664E-2</v>
      </c>
      <c r="G5765">
        <v>-2.351</v>
      </c>
      <c r="H5765">
        <v>48.856999999999999</v>
      </c>
      <c r="I5765" t="s">
        <v>108</v>
      </c>
      <c r="J5765" t="s">
        <v>155</v>
      </c>
      <c r="K5765" t="s">
        <v>105</v>
      </c>
    </row>
    <row r="5766" spans="1:11" x14ac:dyDescent="0.3">
      <c r="A5766" t="s">
        <v>8249</v>
      </c>
      <c r="B5766" t="s">
        <v>53</v>
      </c>
      <c r="C5766">
        <v>1</v>
      </c>
      <c r="D5766">
        <v>1</v>
      </c>
      <c r="E5766">
        <v>2000</v>
      </c>
      <c r="F5766" s="6">
        <v>0</v>
      </c>
      <c r="G5766">
        <v>-101</v>
      </c>
      <c r="H5766">
        <v>4.59</v>
      </c>
      <c r="I5766" t="s">
        <v>326</v>
      </c>
      <c r="J5766" t="s">
        <v>426</v>
      </c>
      <c r="K5766" t="s">
        <v>105</v>
      </c>
    </row>
    <row r="5767" spans="1:11" x14ac:dyDescent="0.3">
      <c r="A5767" t="s">
        <v>8250</v>
      </c>
      <c r="B5767" t="s">
        <v>53</v>
      </c>
      <c r="C5767">
        <v>27</v>
      </c>
      <c r="D5767">
        <v>12</v>
      </c>
      <c r="E5767">
        <v>1984</v>
      </c>
      <c r="F5767" s="6">
        <v>0.375</v>
      </c>
      <c r="G5767">
        <v>-7.266</v>
      </c>
      <c r="H5767">
        <v>43.703000000000003</v>
      </c>
      <c r="I5767" t="s">
        <v>126</v>
      </c>
      <c r="J5767" t="s">
        <v>575</v>
      </c>
      <c r="K5767" t="s">
        <v>105</v>
      </c>
    </row>
    <row r="5768" spans="1:11" x14ac:dyDescent="0.3">
      <c r="A5768" t="s">
        <v>8251</v>
      </c>
      <c r="B5768" t="s">
        <v>53</v>
      </c>
      <c r="C5768">
        <v>11</v>
      </c>
      <c r="D5768">
        <v>6</v>
      </c>
      <c r="E5768">
        <v>1957</v>
      </c>
      <c r="F5768" s="6">
        <v>0.77083333333333337</v>
      </c>
      <c r="G5768">
        <v>-4.3719999999999999</v>
      </c>
      <c r="H5768">
        <v>50.828000000000003</v>
      </c>
      <c r="I5768" t="s">
        <v>126</v>
      </c>
      <c r="J5768" t="s">
        <v>348</v>
      </c>
      <c r="K5768" t="s">
        <v>105</v>
      </c>
    </row>
    <row r="5769" spans="1:11" x14ac:dyDescent="0.3">
      <c r="A5769" t="s">
        <v>8252</v>
      </c>
      <c r="B5769" t="s">
        <v>168</v>
      </c>
      <c r="C5769">
        <v>19</v>
      </c>
      <c r="D5769">
        <v>6</v>
      </c>
      <c r="E5769">
        <v>1972</v>
      </c>
      <c r="F5769" s="6">
        <v>1.3888888888888888E-2</v>
      </c>
      <c r="G5769">
        <v>3.161</v>
      </c>
      <c r="H5769">
        <v>56.113</v>
      </c>
      <c r="I5769" t="s">
        <v>126</v>
      </c>
      <c r="J5769" t="s">
        <v>4478</v>
      </c>
      <c r="K5769" t="s">
        <v>105</v>
      </c>
    </row>
    <row r="5770" spans="1:11" x14ac:dyDescent="0.3">
      <c r="A5770" t="s">
        <v>8253</v>
      </c>
      <c r="B5770" t="s">
        <v>168</v>
      </c>
      <c r="C5770">
        <v>4</v>
      </c>
      <c r="D5770">
        <v>7</v>
      </c>
      <c r="E5770">
        <v>1927</v>
      </c>
      <c r="F5770" s="6">
        <v>0.125</v>
      </c>
      <c r="G5770">
        <v>-13.095000000000001</v>
      </c>
      <c r="H5770">
        <v>41.926000000000002</v>
      </c>
      <c r="I5770" t="s">
        <v>126</v>
      </c>
      <c r="J5770" t="s">
        <v>8254</v>
      </c>
      <c r="K5770" t="s">
        <v>105</v>
      </c>
    </row>
    <row r="5771" spans="1:11" x14ac:dyDescent="0.3">
      <c r="A5771" t="s">
        <v>8255</v>
      </c>
      <c r="B5771" t="s">
        <v>168</v>
      </c>
      <c r="C5771">
        <v>4</v>
      </c>
      <c r="D5771">
        <v>7</v>
      </c>
      <c r="E5771">
        <v>1893</v>
      </c>
      <c r="F5771" s="6">
        <v>0.33333333333333331</v>
      </c>
      <c r="G5771">
        <v>-2.351</v>
      </c>
      <c r="H5771">
        <v>48.856999999999999</v>
      </c>
      <c r="I5771" t="s">
        <v>150</v>
      </c>
      <c r="J5771" t="s">
        <v>155</v>
      </c>
      <c r="K5771" t="s">
        <v>105</v>
      </c>
    </row>
    <row r="5772" spans="1:11" x14ac:dyDescent="0.3">
      <c r="A5772" t="s">
        <v>8256</v>
      </c>
      <c r="B5772" t="s">
        <v>168</v>
      </c>
      <c r="C5772">
        <v>14</v>
      </c>
      <c r="D5772">
        <v>12</v>
      </c>
      <c r="E5772">
        <v>1916</v>
      </c>
      <c r="F5772" s="6">
        <v>0.22916666666666666</v>
      </c>
      <c r="G5772">
        <v>-12.494</v>
      </c>
      <c r="H5772">
        <v>41.890999999999998</v>
      </c>
      <c r="I5772" t="s">
        <v>126</v>
      </c>
      <c r="J5772" t="s">
        <v>297</v>
      </c>
      <c r="K5772" t="s">
        <v>105</v>
      </c>
    </row>
    <row r="5773" spans="1:11" x14ac:dyDescent="0.3">
      <c r="A5773" t="s">
        <v>8257</v>
      </c>
      <c r="B5773" t="s">
        <v>168</v>
      </c>
      <c r="C5773">
        <v>10</v>
      </c>
      <c r="D5773">
        <v>7</v>
      </c>
      <c r="E5773">
        <v>1921</v>
      </c>
      <c r="F5773" s="6">
        <v>0.33333333333333331</v>
      </c>
      <c r="G5773">
        <v>-4.3659999999999997</v>
      </c>
      <c r="H5773">
        <v>46.674999999999997</v>
      </c>
      <c r="I5773" t="s">
        <v>126</v>
      </c>
      <c r="J5773" t="s">
        <v>1447</v>
      </c>
      <c r="K5773" t="s">
        <v>105</v>
      </c>
    </row>
    <row r="5774" spans="1:11" x14ac:dyDescent="0.3">
      <c r="A5774" t="s">
        <v>8258</v>
      </c>
      <c r="B5774" t="s">
        <v>168</v>
      </c>
      <c r="C5774">
        <v>12</v>
      </c>
      <c r="D5774">
        <v>1</v>
      </c>
      <c r="E5774">
        <v>1932</v>
      </c>
      <c r="F5774" s="6">
        <v>0.95833333333333337</v>
      </c>
      <c r="G5774">
        <v>-1.4450000000000001</v>
      </c>
      <c r="H5774">
        <v>43.603999999999999</v>
      </c>
      <c r="I5774" t="s">
        <v>108</v>
      </c>
      <c r="J5774" t="s">
        <v>157</v>
      </c>
      <c r="K5774" t="s">
        <v>105</v>
      </c>
    </row>
    <row r="5775" spans="1:11" x14ac:dyDescent="0.3">
      <c r="A5775" t="s">
        <v>8259</v>
      </c>
      <c r="B5775" t="s">
        <v>168</v>
      </c>
      <c r="C5775">
        <v>9</v>
      </c>
      <c r="D5775">
        <v>2</v>
      </c>
      <c r="E5775">
        <v>1912</v>
      </c>
      <c r="F5775" s="6">
        <v>0.83333333333333337</v>
      </c>
      <c r="G5775">
        <v>-2.351</v>
      </c>
      <c r="H5775">
        <v>48.856999999999999</v>
      </c>
      <c r="I5775" t="s">
        <v>108</v>
      </c>
      <c r="J5775" t="s">
        <v>155</v>
      </c>
      <c r="K5775" t="s">
        <v>105</v>
      </c>
    </row>
    <row r="5776" spans="1:11" x14ac:dyDescent="0.3">
      <c r="A5776" t="s">
        <v>8260</v>
      </c>
      <c r="B5776" t="s">
        <v>168</v>
      </c>
      <c r="C5776">
        <v>19</v>
      </c>
      <c r="D5776">
        <v>11</v>
      </c>
      <c r="E5776">
        <v>1946</v>
      </c>
      <c r="F5776" s="6">
        <v>0.34375</v>
      </c>
      <c r="G5776">
        <v>86.305999999999997</v>
      </c>
      <c r="H5776">
        <v>36.213000000000001</v>
      </c>
      <c r="I5776" t="s">
        <v>104</v>
      </c>
      <c r="J5776" t="s">
        <v>8261</v>
      </c>
      <c r="K5776" t="s">
        <v>105</v>
      </c>
    </row>
    <row r="5777" spans="1:11" x14ac:dyDescent="0.3">
      <c r="A5777" t="s">
        <v>8262</v>
      </c>
      <c r="B5777" t="s">
        <v>168</v>
      </c>
      <c r="C5777">
        <v>7</v>
      </c>
      <c r="D5777">
        <v>2</v>
      </c>
      <c r="E5777">
        <v>1945</v>
      </c>
      <c r="F5777" s="6">
        <v>0.83125000000000004</v>
      </c>
      <c r="G5777">
        <v>83.048000000000002</v>
      </c>
      <c r="H5777">
        <v>42.332999999999998</v>
      </c>
      <c r="I5777" t="s">
        <v>106</v>
      </c>
      <c r="J5777" t="s">
        <v>3664</v>
      </c>
      <c r="K5777" t="s">
        <v>105</v>
      </c>
    </row>
    <row r="5778" spans="1:11" x14ac:dyDescent="0.3">
      <c r="A5778" t="s">
        <v>8263</v>
      </c>
      <c r="B5778" t="s">
        <v>168</v>
      </c>
      <c r="C5778">
        <v>16</v>
      </c>
      <c r="D5778">
        <v>7</v>
      </c>
      <c r="E5778">
        <v>1911</v>
      </c>
      <c r="F5778" s="6">
        <v>9.583333333333334E-2</v>
      </c>
      <c r="G5778">
        <v>94.415000000000006</v>
      </c>
      <c r="H5778">
        <v>39.093000000000004</v>
      </c>
      <c r="I5778" t="s">
        <v>104</v>
      </c>
      <c r="J5778" t="s">
        <v>8264</v>
      </c>
      <c r="K5778" t="s">
        <v>105</v>
      </c>
    </row>
    <row r="5779" spans="1:11" x14ac:dyDescent="0.3">
      <c r="A5779" t="s">
        <v>8265</v>
      </c>
      <c r="B5779" t="s">
        <v>168</v>
      </c>
      <c r="C5779">
        <v>22</v>
      </c>
      <c r="D5779">
        <v>3</v>
      </c>
      <c r="E5779">
        <v>1945</v>
      </c>
      <c r="F5779" s="6">
        <v>0.37986111111111109</v>
      </c>
      <c r="G5779">
        <v>74.007000000000005</v>
      </c>
      <c r="H5779">
        <v>40.713000000000001</v>
      </c>
      <c r="I5779" t="s">
        <v>106</v>
      </c>
      <c r="J5779" t="s">
        <v>124</v>
      </c>
      <c r="K5779" t="s">
        <v>105</v>
      </c>
    </row>
    <row r="5780" spans="1:11" x14ac:dyDescent="0.3">
      <c r="A5780" t="s">
        <v>8266</v>
      </c>
      <c r="B5780" t="s">
        <v>53</v>
      </c>
      <c r="C5780">
        <v>18</v>
      </c>
      <c r="D5780">
        <v>7</v>
      </c>
      <c r="E5780">
        <v>1914</v>
      </c>
      <c r="F5780" s="6">
        <v>0.45833333333333331</v>
      </c>
      <c r="G5780">
        <v>-11.323</v>
      </c>
      <c r="H5780">
        <v>43.753999999999998</v>
      </c>
      <c r="I5780" t="s">
        <v>126</v>
      </c>
      <c r="J5780" t="s">
        <v>8267</v>
      </c>
      <c r="K5780" t="s">
        <v>105</v>
      </c>
    </row>
    <row r="5781" spans="1:11" x14ac:dyDescent="0.3">
      <c r="A5781" t="s">
        <v>8268</v>
      </c>
      <c r="B5781" t="s">
        <v>53</v>
      </c>
      <c r="C5781">
        <v>16</v>
      </c>
      <c r="D5781">
        <v>10</v>
      </c>
      <c r="E5781">
        <v>1913</v>
      </c>
      <c r="F5781" s="6">
        <v>0.22222222222222221</v>
      </c>
      <c r="G5781">
        <v>-11.257</v>
      </c>
      <c r="H5781">
        <v>43.768999999999998</v>
      </c>
      <c r="I5781" t="s">
        <v>126</v>
      </c>
      <c r="J5781" t="s">
        <v>735</v>
      </c>
      <c r="K5781" t="s">
        <v>105</v>
      </c>
    </row>
    <row r="5782" spans="1:11" x14ac:dyDescent="0.3">
      <c r="A5782" t="s">
        <v>8269</v>
      </c>
      <c r="B5782" t="s">
        <v>53</v>
      </c>
      <c r="C5782">
        <v>5</v>
      </c>
      <c r="D5782">
        <v>10</v>
      </c>
      <c r="E5782">
        <v>1922</v>
      </c>
      <c r="F5782" s="6">
        <v>0.75</v>
      </c>
      <c r="G5782">
        <v>-16.872</v>
      </c>
      <c r="H5782">
        <v>41.125999999999998</v>
      </c>
      <c r="I5782" t="s">
        <v>126</v>
      </c>
      <c r="J5782" t="s">
        <v>3353</v>
      </c>
      <c r="K5782" t="s">
        <v>105</v>
      </c>
    </row>
    <row r="5783" spans="1:11" x14ac:dyDescent="0.3">
      <c r="A5783" t="s">
        <v>8270</v>
      </c>
      <c r="B5783" t="s">
        <v>53</v>
      </c>
      <c r="C5783">
        <v>2</v>
      </c>
      <c r="D5783">
        <v>6</v>
      </c>
      <c r="E5783">
        <v>1920</v>
      </c>
      <c r="F5783" s="6">
        <v>4.1666666666666664E-2</v>
      </c>
      <c r="G5783">
        <v>-11.877000000000001</v>
      </c>
      <c r="H5783">
        <v>45.41</v>
      </c>
      <c r="I5783" t="s">
        <v>190</v>
      </c>
      <c r="J5783" t="s">
        <v>4301</v>
      </c>
      <c r="K5783" t="s">
        <v>105</v>
      </c>
    </row>
    <row r="5784" spans="1:11" x14ac:dyDescent="0.3">
      <c r="A5784" t="s">
        <v>8271</v>
      </c>
      <c r="B5784" t="s">
        <v>53</v>
      </c>
      <c r="C5784">
        <v>3</v>
      </c>
      <c r="D5784">
        <v>5</v>
      </c>
      <c r="E5784">
        <v>1901</v>
      </c>
      <c r="F5784" s="6">
        <v>0.79166666666666663</v>
      </c>
      <c r="G5784">
        <v>-11.347</v>
      </c>
      <c r="H5784">
        <v>44.494</v>
      </c>
      <c r="I5784" t="s">
        <v>126</v>
      </c>
      <c r="J5784" t="s">
        <v>777</v>
      </c>
      <c r="K5784" t="s">
        <v>105</v>
      </c>
    </row>
    <row r="5785" spans="1:11" x14ac:dyDescent="0.3">
      <c r="A5785" t="s">
        <v>8272</v>
      </c>
      <c r="B5785" t="s">
        <v>53</v>
      </c>
      <c r="C5785">
        <v>23</v>
      </c>
      <c r="D5785">
        <v>9</v>
      </c>
      <c r="E5785">
        <v>1934</v>
      </c>
      <c r="F5785" s="6">
        <v>0.70833333333333337</v>
      </c>
      <c r="G5785">
        <v>-13.532999999999999</v>
      </c>
      <c r="H5785">
        <v>45.81</v>
      </c>
      <c r="I5785" t="s">
        <v>126</v>
      </c>
      <c r="J5785" t="s">
        <v>8273</v>
      </c>
      <c r="K5785" t="s">
        <v>105</v>
      </c>
    </row>
    <row r="5786" spans="1:11" x14ac:dyDescent="0.3">
      <c r="A5786" t="s">
        <v>8274</v>
      </c>
      <c r="B5786" t="s">
        <v>53</v>
      </c>
      <c r="C5786">
        <v>27</v>
      </c>
      <c r="D5786">
        <v>3</v>
      </c>
      <c r="E5786">
        <v>1933</v>
      </c>
      <c r="F5786" s="6">
        <v>0.4375</v>
      </c>
      <c r="G5786">
        <v>-11.151</v>
      </c>
      <c r="H5786">
        <v>45.185000000000002</v>
      </c>
      <c r="I5786" t="s">
        <v>126</v>
      </c>
      <c r="J5786" t="s">
        <v>8275</v>
      </c>
      <c r="K5786" t="s">
        <v>105</v>
      </c>
    </row>
    <row r="5787" spans="1:11" x14ac:dyDescent="0.3">
      <c r="A5787" t="s">
        <v>8276</v>
      </c>
      <c r="B5787" t="s">
        <v>53</v>
      </c>
      <c r="C5787">
        <v>25</v>
      </c>
      <c r="D5787">
        <v>2</v>
      </c>
      <c r="E5787">
        <v>1904</v>
      </c>
      <c r="F5787" s="6">
        <v>0.20833333333333334</v>
      </c>
      <c r="G5787">
        <v>-13.456</v>
      </c>
      <c r="H5787">
        <v>43.301000000000002</v>
      </c>
      <c r="I5787" t="s">
        <v>126</v>
      </c>
      <c r="J5787" t="s">
        <v>8277</v>
      </c>
      <c r="K5787" t="s">
        <v>105</v>
      </c>
    </row>
    <row r="5788" spans="1:11" x14ac:dyDescent="0.3">
      <c r="A5788" t="s">
        <v>8278</v>
      </c>
      <c r="B5788" t="s">
        <v>53</v>
      </c>
      <c r="C5788">
        <v>4</v>
      </c>
      <c r="D5788">
        <v>7</v>
      </c>
      <c r="E5788">
        <v>1883</v>
      </c>
      <c r="F5788" s="6">
        <v>0.27083333333333331</v>
      </c>
      <c r="G5788">
        <v>-11.988</v>
      </c>
      <c r="H5788">
        <v>43.274000000000001</v>
      </c>
      <c r="I5788" t="s">
        <v>203</v>
      </c>
      <c r="J5788" t="s">
        <v>8279</v>
      </c>
      <c r="K5788" t="s">
        <v>105</v>
      </c>
    </row>
    <row r="5789" spans="1:11" x14ac:dyDescent="0.3">
      <c r="A5789" t="s">
        <v>8280</v>
      </c>
      <c r="B5789" t="s">
        <v>53</v>
      </c>
      <c r="C5789">
        <v>3</v>
      </c>
      <c r="D5789">
        <v>1</v>
      </c>
      <c r="E5789">
        <v>1956</v>
      </c>
      <c r="F5789" s="6">
        <v>0.45833333333333331</v>
      </c>
      <c r="G5789">
        <v>-9.1880000000000006</v>
      </c>
      <c r="H5789">
        <v>45.463999999999999</v>
      </c>
      <c r="I5789" t="s">
        <v>126</v>
      </c>
      <c r="J5789" t="s">
        <v>286</v>
      </c>
      <c r="K5789" t="s">
        <v>105</v>
      </c>
    </row>
    <row r="5790" spans="1:11" x14ac:dyDescent="0.3">
      <c r="A5790" t="s">
        <v>8281</v>
      </c>
      <c r="B5790" t="s">
        <v>53</v>
      </c>
      <c r="C5790">
        <v>9</v>
      </c>
      <c r="D5790">
        <v>1</v>
      </c>
      <c r="E5790">
        <v>1908</v>
      </c>
      <c r="F5790" s="6">
        <v>0.625</v>
      </c>
      <c r="G5790">
        <v>-10.82</v>
      </c>
      <c r="H5790">
        <v>44.951000000000001</v>
      </c>
      <c r="I5790" t="s">
        <v>126</v>
      </c>
      <c r="J5790" t="s">
        <v>8282</v>
      </c>
      <c r="K5790" t="s">
        <v>105</v>
      </c>
    </row>
    <row r="5791" spans="1:11" x14ac:dyDescent="0.3">
      <c r="A5791" t="s">
        <v>8283</v>
      </c>
      <c r="B5791" t="s">
        <v>53</v>
      </c>
      <c r="C5791">
        <v>21</v>
      </c>
      <c r="D5791">
        <v>12</v>
      </c>
      <c r="E5791">
        <v>1950</v>
      </c>
      <c r="F5791" s="6">
        <v>0.76527777777777772</v>
      </c>
      <c r="G5791">
        <v>-11.18</v>
      </c>
      <c r="H5791">
        <v>43.140999999999998</v>
      </c>
      <c r="I5791" t="s">
        <v>126</v>
      </c>
      <c r="J5791" t="s">
        <v>3339</v>
      </c>
      <c r="K5791" t="s">
        <v>105</v>
      </c>
    </row>
    <row r="5792" spans="1:11" x14ac:dyDescent="0.3">
      <c r="A5792" t="s">
        <v>8284</v>
      </c>
      <c r="B5792" t="s">
        <v>168</v>
      </c>
      <c r="C5792">
        <v>26</v>
      </c>
      <c r="D5792">
        <v>4</v>
      </c>
      <c r="E5792">
        <v>1971</v>
      </c>
      <c r="F5792" s="6">
        <v>0.88888888888888884</v>
      </c>
      <c r="G5792">
        <v>-12.494</v>
      </c>
      <c r="H5792">
        <v>41.890999999999998</v>
      </c>
      <c r="I5792" t="s">
        <v>126</v>
      </c>
      <c r="J5792" t="s">
        <v>297</v>
      </c>
      <c r="K5792" t="s">
        <v>105</v>
      </c>
    </row>
    <row r="5793" spans="1:11" x14ac:dyDescent="0.3">
      <c r="A5793" t="s">
        <v>8285</v>
      </c>
      <c r="B5793" t="s">
        <v>168</v>
      </c>
      <c r="C5793">
        <v>14</v>
      </c>
      <c r="D5793">
        <v>1</v>
      </c>
      <c r="E5793">
        <v>1938</v>
      </c>
      <c r="F5793" s="6">
        <v>0.25694444444444442</v>
      </c>
      <c r="G5793">
        <v>-12.494</v>
      </c>
      <c r="H5793">
        <v>41.890999999999998</v>
      </c>
      <c r="I5793" t="s">
        <v>126</v>
      </c>
      <c r="J5793" t="s">
        <v>297</v>
      </c>
      <c r="K5793" t="s">
        <v>105</v>
      </c>
    </row>
    <row r="5794" spans="1:11" x14ac:dyDescent="0.3">
      <c r="A5794" t="s">
        <v>8286</v>
      </c>
      <c r="B5794" t="s">
        <v>168</v>
      </c>
      <c r="C5794">
        <v>12</v>
      </c>
      <c r="D5794">
        <v>12</v>
      </c>
      <c r="E5794">
        <v>1967</v>
      </c>
      <c r="F5794" s="6">
        <v>0.82291666666666663</v>
      </c>
      <c r="G5794">
        <v>-7.6829999999999998</v>
      </c>
      <c r="H5794">
        <v>45.067999999999998</v>
      </c>
      <c r="I5794" t="s">
        <v>126</v>
      </c>
      <c r="J5794" t="s">
        <v>191</v>
      </c>
      <c r="K5794" t="s">
        <v>105</v>
      </c>
    </row>
    <row r="5795" spans="1:11" x14ac:dyDescent="0.3">
      <c r="A5795" t="s">
        <v>8287</v>
      </c>
      <c r="B5795" t="s">
        <v>53</v>
      </c>
      <c r="C5795">
        <v>10</v>
      </c>
      <c r="D5795">
        <v>5</v>
      </c>
      <c r="E5795">
        <v>1882</v>
      </c>
      <c r="F5795" s="6">
        <v>0.66666666666666663</v>
      </c>
      <c r="G5795">
        <v>-11.877000000000001</v>
      </c>
      <c r="H5795">
        <v>45.41</v>
      </c>
      <c r="I5795" t="s">
        <v>203</v>
      </c>
      <c r="J5795" t="s">
        <v>4301</v>
      </c>
      <c r="K5795" t="s">
        <v>105</v>
      </c>
    </row>
    <row r="5796" spans="1:11" x14ac:dyDescent="0.3">
      <c r="A5796" t="s">
        <v>8288</v>
      </c>
      <c r="B5796" t="s">
        <v>53</v>
      </c>
      <c r="C5796">
        <v>15</v>
      </c>
      <c r="D5796">
        <v>6</v>
      </c>
      <c r="E5796">
        <v>1929</v>
      </c>
      <c r="F5796" s="6">
        <v>0.60763888888888884</v>
      </c>
      <c r="G5796">
        <v>-9.2729999999999997</v>
      </c>
      <c r="H5796">
        <v>45.582999999999998</v>
      </c>
      <c r="I5796" t="s">
        <v>126</v>
      </c>
      <c r="J5796" t="s">
        <v>6533</v>
      </c>
      <c r="K5796" t="s">
        <v>105</v>
      </c>
    </row>
    <row r="5797" spans="1:11" x14ac:dyDescent="0.3">
      <c r="A5797" t="s">
        <v>8289</v>
      </c>
      <c r="B5797" t="s">
        <v>53</v>
      </c>
      <c r="C5797">
        <v>20</v>
      </c>
      <c r="D5797">
        <v>8</v>
      </c>
      <c r="E5797">
        <v>1923</v>
      </c>
      <c r="F5797" s="6">
        <v>0.51041666666666663</v>
      </c>
      <c r="G5797">
        <v>-11.257</v>
      </c>
      <c r="H5797">
        <v>43.768999999999998</v>
      </c>
      <c r="I5797" t="s">
        <v>126</v>
      </c>
      <c r="J5797" t="s">
        <v>735</v>
      </c>
      <c r="K5797" t="s">
        <v>105</v>
      </c>
    </row>
    <row r="5798" spans="1:11" x14ac:dyDescent="0.3">
      <c r="A5798" t="s">
        <v>8290</v>
      </c>
      <c r="B5798" t="s">
        <v>53</v>
      </c>
      <c r="C5798">
        <v>27</v>
      </c>
      <c r="D5798">
        <v>6</v>
      </c>
      <c r="E5798">
        <v>1914</v>
      </c>
      <c r="F5798" s="6">
        <v>0.40277777777777779</v>
      </c>
      <c r="G5798">
        <v>-9.9819999999999993</v>
      </c>
      <c r="H5798">
        <v>44.814</v>
      </c>
      <c r="I5798" t="s">
        <v>126</v>
      </c>
      <c r="J5798" t="s">
        <v>8291</v>
      </c>
      <c r="K5798" t="s">
        <v>105</v>
      </c>
    </row>
    <row r="5799" spans="1:11" x14ac:dyDescent="0.3">
      <c r="A5799" t="s">
        <v>8292</v>
      </c>
      <c r="B5799" t="s">
        <v>53</v>
      </c>
      <c r="C5799">
        <v>21</v>
      </c>
      <c r="D5799">
        <v>11</v>
      </c>
      <c r="E5799">
        <v>1907</v>
      </c>
      <c r="F5799" s="6">
        <v>0.60416666666666663</v>
      </c>
      <c r="G5799">
        <v>-12.494</v>
      </c>
      <c r="H5799">
        <v>41.890999999999998</v>
      </c>
      <c r="I5799" t="s">
        <v>126</v>
      </c>
      <c r="J5799" t="s">
        <v>297</v>
      </c>
      <c r="K5799" t="s">
        <v>105</v>
      </c>
    </row>
    <row r="5800" spans="1:11" x14ac:dyDescent="0.3">
      <c r="A5800" t="s">
        <v>8293</v>
      </c>
      <c r="B5800" t="s">
        <v>53</v>
      </c>
      <c r="C5800">
        <v>11</v>
      </c>
      <c r="D5800">
        <v>7</v>
      </c>
      <c r="E5800">
        <v>1934</v>
      </c>
      <c r="F5800" s="6">
        <v>0.30555555555555558</v>
      </c>
      <c r="G5800">
        <v>-9.6950000000000003</v>
      </c>
      <c r="H5800">
        <v>45.054000000000002</v>
      </c>
      <c r="I5800" t="s">
        <v>126</v>
      </c>
      <c r="J5800" t="s">
        <v>2411</v>
      </c>
      <c r="K5800" t="s">
        <v>105</v>
      </c>
    </row>
    <row r="5801" spans="1:11" x14ac:dyDescent="0.3">
      <c r="A5801" t="s">
        <v>8294</v>
      </c>
      <c r="B5801" t="s">
        <v>53</v>
      </c>
      <c r="C5801">
        <v>4</v>
      </c>
      <c r="D5801">
        <v>3</v>
      </c>
      <c r="E5801">
        <v>1916</v>
      </c>
      <c r="F5801" s="6">
        <v>0.66666666666666663</v>
      </c>
      <c r="G5801">
        <v>-11.347</v>
      </c>
      <c r="H5801">
        <v>44.494</v>
      </c>
      <c r="I5801" t="s">
        <v>126</v>
      </c>
      <c r="J5801" t="s">
        <v>777</v>
      </c>
      <c r="K5801" t="s">
        <v>105</v>
      </c>
    </row>
    <row r="5802" spans="1:11" x14ac:dyDescent="0.3">
      <c r="A5802" t="s">
        <v>8295</v>
      </c>
      <c r="B5802" t="s">
        <v>53</v>
      </c>
      <c r="C5802">
        <v>24</v>
      </c>
      <c r="D5802">
        <v>4</v>
      </c>
      <c r="E5802">
        <v>1928</v>
      </c>
      <c r="F5802" s="6">
        <v>0.85416666666666663</v>
      </c>
      <c r="G5802">
        <v>-9.5839999999999996</v>
      </c>
      <c r="H5802">
        <v>44.186</v>
      </c>
      <c r="I5802" t="s">
        <v>126</v>
      </c>
      <c r="J5802" t="s">
        <v>8296</v>
      </c>
      <c r="K5802" t="s">
        <v>105</v>
      </c>
    </row>
    <row r="5803" spans="1:11" x14ac:dyDescent="0.3">
      <c r="A5803" t="s">
        <v>8297</v>
      </c>
      <c r="B5803" t="s">
        <v>53</v>
      </c>
      <c r="C5803">
        <v>2</v>
      </c>
      <c r="D5803">
        <v>6</v>
      </c>
      <c r="E5803">
        <v>1947</v>
      </c>
      <c r="F5803" s="6">
        <v>0.41666666666666669</v>
      </c>
      <c r="G5803">
        <v>-7.6829999999999998</v>
      </c>
      <c r="H5803">
        <v>45.067999999999998</v>
      </c>
      <c r="I5803" t="s">
        <v>190</v>
      </c>
      <c r="J5803" t="s">
        <v>191</v>
      </c>
      <c r="K5803" t="s">
        <v>105</v>
      </c>
    </row>
    <row r="5804" spans="1:11" x14ac:dyDescent="0.3">
      <c r="A5804" t="s">
        <v>8298</v>
      </c>
      <c r="B5804" t="s">
        <v>53</v>
      </c>
      <c r="C5804">
        <v>3</v>
      </c>
      <c r="D5804">
        <v>3</v>
      </c>
      <c r="E5804">
        <v>1904</v>
      </c>
      <c r="F5804" s="6">
        <v>0.125</v>
      </c>
      <c r="G5804">
        <v>-11.340999999999999</v>
      </c>
      <c r="H5804">
        <v>45.460999999999999</v>
      </c>
      <c r="I5804" t="s">
        <v>126</v>
      </c>
      <c r="J5804" t="s">
        <v>5291</v>
      </c>
      <c r="K5804" t="s">
        <v>105</v>
      </c>
    </row>
    <row r="5805" spans="1:11" x14ac:dyDescent="0.3">
      <c r="A5805" t="s">
        <v>8299</v>
      </c>
      <c r="B5805" t="s">
        <v>53</v>
      </c>
      <c r="C5805">
        <v>24</v>
      </c>
      <c r="D5805">
        <v>1</v>
      </c>
      <c r="E5805">
        <v>1947</v>
      </c>
      <c r="F5805" s="6">
        <v>8.3333333333333329E-2</v>
      </c>
      <c r="G5805">
        <v>-10.101000000000001</v>
      </c>
      <c r="H5805">
        <v>44.079000000000001</v>
      </c>
      <c r="I5805" t="s">
        <v>126</v>
      </c>
      <c r="J5805" t="s">
        <v>8165</v>
      </c>
      <c r="K5805" t="s">
        <v>105</v>
      </c>
    </row>
    <row r="5806" spans="1:11" x14ac:dyDescent="0.3">
      <c r="A5806" t="s">
        <v>8300</v>
      </c>
      <c r="B5806" t="s">
        <v>53</v>
      </c>
      <c r="C5806">
        <v>17</v>
      </c>
      <c r="D5806">
        <v>7</v>
      </c>
      <c r="E5806">
        <v>1955</v>
      </c>
      <c r="F5806" s="6">
        <v>0.25</v>
      </c>
      <c r="G5806">
        <v>-12.45</v>
      </c>
      <c r="H5806">
        <v>44.064999999999998</v>
      </c>
      <c r="I5806" t="s">
        <v>126</v>
      </c>
      <c r="J5806" t="s">
        <v>6567</v>
      </c>
      <c r="K5806" t="s">
        <v>105</v>
      </c>
    </row>
    <row r="5807" spans="1:11" x14ac:dyDescent="0.3">
      <c r="A5807" t="s">
        <v>8301</v>
      </c>
      <c r="B5807" t="s">
        <v>53</v>
      </c>
      <c r="C5807">
        <v>25</v>
      </c>
      <c r="D5807">
        <v>11</v>
      </c>
      <c r="E5807">
        <v>1950</v>
      </c>
      <c r="F5807" s="6">
        <v>2.0833333333333332E-2</v>
      </c>
      <c r="G5807">
        <v>-8.2070000000000007</v>
      </c>
      <c r="H5807">
        <v>44.901000000000003</v>
      </c>
      <c r="I5807" t="s">
        <v>126</v>
      </c>
      <c r="J5807" t="s">
        <v>8179</v>
      </c>
      <c r="K5807" t="s">
        <v>105</v>
      </c>
    </row>
    <row r="5808" spans="1:11" x14ac:dyDescent="0.3">
      <c r="A5808" t="s">
        <v>8302</v>
      </c>
      <c r="B5808" t="s">
        <v>53</v>
      </c>
      <c r="C5808">
        <v>25</v>
      </c>
      <c r="D5808">
        <v>1</v>
      </c>
      <c r="E5808">
        <v>1939</v>
      </c>
      <c r="F5808" s="6">
        <v>0.93055555555555558</v>
      </c>
      <c r="G5808">
        <v>-9.1880000000000006</v>
      </c>
      <c r="H5808">
        <v>45.463999999999999</v>
      </c>
      <c r="I5808" t="s">
        <v>126</v>
      </c>
      <c r="J5808" t="s">
        <v>286</v>
      </c>
      <c r="K5808" t="s">
        <v>105</v>
      </c>
    </row>
    <row r="5809" spans="1:11" x14ac:dyDescent="0.3">
      <c r="A5809" t="s">
        <v>8303</v>
      </c>
      <c r="B5809" t="s">
        <v>53</v>
      </c>
      <c r="C5809">
        <v>30</v>
      </c>
      <c r="D5809">
        <v>11</v>
      </c>
      <c r="E5809">
        <v>1938</v>
      </c>
      <c r="F5809" s="6">
        <v>0.875</v>
      </c>
      <c r="G5809">
        <v>-7.2759999999999998</v>
      </c>
      <c r="H5809">
        <v>44.686</v>
      </c>
      <c r="I5809" t="s">
        <v>126</v>
      </c>
      <c r="J5809" t="s">
        <v>8304</v>
      </c>
      <c r="K5809" t="s">
        <v>105</v>
      </c>
    </row>
    <row r="5810" spans="1:11" x14ac:dyDescent="0.3">
      <c r="A5810" t="s">
        <v>8305</v>
      </c>
      <c r="B5810" t="s">
        <v>53</v>
      </c>
      <c r="C5810">
        <v>11</v>
      </c>
      <c r="D5810">
        <v>7</v>
      </c>
      <c r="E5810">
        <v>1930</v>
      </c>
      <c r="F5810" s="6">
        <v>0.75</v>
      </c>
      <c r="G5810">
        <v>-12.395</v>
      </c>
      <c r="H5810">
        <v>44.198999999999998</v>
      </c>
      <c r="I5810" t="s">
        <v>126</v>
      </c>
      <c r="J5810" t="s">
        <v>8306</v>
      </c>
      <c r="K5810" t="s">
        <v>105</v>
      </c>
    </row>
    <row r="5811" spans="1:11" x14ac:dyDescent="0.3">
      <c r="A5811" t="s">
        <v>8307</v>
      </c>
      <c r="B5811" t="s">
        <v>53</v>
      </c>
      <c r="C5811">
        <v>8</v>
      </c>
      <c r="D5811">
        <v>2</v>
      </c>
      <c r="E5811">
        <v>1928</v>
      </c>
      <c r="F5811" s="6">
        <v>0.21527777777777779</v>
      </c>
      <c r="G5811">
        <v>-11.257</v>
      </c>
      <c r="H5811">
        <v>43.768999999999998</v>
      </c>
      <c r="I5811" t="s">
        <v>126</v>
      </c>
      <c r="J5811" t="s">
        <v>735</v>
      </c>
      <c r="K5811" t="s">
        <v>105</v>
      </c>
    </row>
    <row r="5812" spans="1:11" x14ac:dyDescent="0.3">
      <c r="A5812" t="s">
        <v>8308</v>
      </c>
      <c r="B5812" t="s">
        <v>53</v>
      </c>
      <c r="C5812">
        <v>29</v>
      </c>
      <c r="D5812">
        <v>7</v>
      </c>
      <c r="E5812">
        <v>1965</v>
      </c>
      <c r="F5812" s="6">
        <v>0.40625</v>
      </c>
      <c r="G5812">
        <v>-9.1880000000000006</v>
      </c>
      <c r="H5812">
        <v>45.463999999999999</v>
      </c>
      <c r="I5812" t="s">
        <v>126</v>
      </c>
      <c r="J5812" t="s">
        <v>286</v>
      </c>
      <c r="K5812" t="s">
        <v>105</v>
      </c>
    </row>
    <row r="5813" spans="1:11" x14ac:dyDescent="0.3">
      <c r="A5813" t="s">
        <v>8309</v>
      </c>
      <c r="B5813" t="s">
        <v>53</v>
      </c>
      <c r="C5813">
        <v>29</v>
      </c>
      <c r="D5813">
        <v>2</v>
      </c>
      <c r="E5813">
        <v>1964</v>
      </c>
      <c r="F5813" s="6">
        <v>0.92361111111111116</v>
      </c>
      <c r="G5813">
        <v>-14.446</v>
      </c>
      <c r="H5813">
        <v>42.067</v>
      </c>
      <c r="I5813" t="s">
        <v>126</v>
      </c>
      <c r="J5813" t="s">
        <v>8310</v>
      </c>
      <c r="K5813" t="s">
        <v>105</v>
      </c>
    </row>
    <row r="5814" spans="1:11" x14ac:dyDescent="0.3">
      <c r="A5814" t="s">
        <v>8311</v>
      </c>
      <c r="B5814" t="s">
        <v>53</v>
      </c>
      <c r="C5814">
        <v>15</v>
      </c>
      <c r="D5814">
        <v>11</v>
      </c>
      <c r="E5814">
        <v>1922</v>
      </c>
      <c r="F5814" s="6">
        <v>0.1875</v>
      </c>
      <c r="G5814">
        <v>-9.1880000000000006</v>
      </c>
      <c r="H5814">
        <v>45.463999999999999</v>
      </c>
      <c r="I5814" t="s">
        <v>126</v>
      </c>
      <c r="J5814" t="s">
        <v>286</v>
      </c>
      <c r="K5814" t="s">
        <v>105</v>
      </c>
    </row>
    <row r="5815" spans="1:11" x14ac:dyDescent="0.3">
      <c r="A5815" t="s">
        <v>8312</v>
      </c>
      <c r="B5815" t="s">
        <v>53</v>
      </c>
      <c r="C5815">
        <v>20</v>
      </c>
      <c r="D5815">
        <v>7</v>
      </c>
      <c r="E5815">
        <v>1890</v>
      </c>
      <c r="F5815" s="6">
        <v>0.64583333333333337</v>
      </c>
      <c r="G5815">
        <v>-11.347</v>
      </c>
      <c r="H5815">
        <v>44.494</v>
      </c>
      <c r="I5815" t="s">
        <v>203</v>
      </c>
      <c r="J5815" t="s">
        <v>777</v>
      </c>
      <c r="K5815" t="s">
        <v>105</v>
      </c>
    </row>
    <row r="5816" spans="1:11" x14ac:dyDescent="0.3">
      <c r="A5816" t="s">
        <v>8313</v>
      </c>
      <c r="B5816" t="s">
        <v>53</v>
      </c>
      <c r="C5816">
        <v>26</v>
      </c>
      <c r="D5816">
        <v>4</v>
      </c>
      <c r="E5816">
        <v>1940</v>
      </c>
      <c r="F5816" s="6">
        <v>0.11458333333333333</v>
      </c>
      <c r="G5816">
        <v>-11.670999999999999</v>
      </c>
      <c r="H5816">
        <v>46.575000000000003</v>
      </c>
      <c r="I5816" t="s">
        <v>126</v>
      </c>
      <c r="J5816" t="s">
        <v>8314</v>
      </c>
      <c r="K5816" t="s">
        <v>105</v>
      </c>
    </row>
    <row r="5817" spans="1:11" x14ac:dyDescent="0.3">
      <c r="A5817" t="s">
        <v>8315</v>
      </c>
      <c r="B5817" t="s">
        <v>53</v>
      </c>
      <c r="C5817">
        <v>29</v>
      </c>
      <c r="D5817">
        <v>6</v>
      </c>
      <c r="E5817">
        <v>1925</v>
      </c>
      <c r="F5817" s="6">
        <v>0.22916666666666666</v>
      </c>
      <c r="G5817">
        <v>-14.253</v>
      </c>
      <c r="H5817">
        <v>40.840000000000003</v>
      </c>
      <c r="I5817" t="s">
        <v>126</v>
      </c>
      <c r="J5817" t="s">
        <v>1315</v>
      </c>
      <c r="K5817" t="s">
        <v>105</v>
      </c>
    </row>
    <row r="5818" spans="1:11" x14ac:dyDescent="0.3">
      <c r="A5818" t="s">
        <v>8316</v>
      </c>
      <c r="B5818" t="s">
        <v>53</v>
      </c>
      <c r="C5818">
        <v>11</v>
      </c>
      <c r="D5818">
        <v>12</v>
      </c>
      <c r="E5818">
        <v>1931</v>
      </c>
      <c r="F5818" s="6">
        <v>0.875</v>
      </c>
      <c r="G5818">
        <v>-10.614000000000001</v>
      </c>
      <c r="H5818">
        <v>43.06</v>
      </c>
      <c r="I5818" t="s">
        <v>126</v>
      </c>
      <c r="J5818" t="s">
        <v>8317</v>
      </c>
      <c r="K5818" t="s">
        <v>105</v>
      </c>
    </row>
    <row r="5819" spans="1:11" x14ac:dyDescent="0.3">
      <c r="A5819" t="s">
        <v>8318</v>
      </c>
      <c r="B5819" t="s">
        <v>53</v>
      </c>
      <c r="C5819">
        <v>31</v>
      </c>
      <c r="D5819">
        <v>1</v>
      </c>
      <c r="E5819">
        <v>1910</v>
      </c>
      <c r="F5819" s="6">
        <v>0.14583333333333334</v>
      </c>
      <c r="G5819">
        <v>-9.0860000000000003</v>
      </c>
      <c r="H5819">
        <v>45.811999999999998</v>
      </c>
      <c r="I5819" t="s">
        <v>126</v>
      </c>
      <c r="J5819" t="s">
        <v>5713</v>
      </c>
      <c r="K5819" t="s">
        <v>105</v>
      </c>
    </row>
    <row r="5820" spans="1:11" x14ac:dyDescent="0.3">
      <c r="A5820" t="s">
        <v>8319</v>
      </c>
      <c r="B5820" t="s">
        <v>53</v>
      </c>
      <c r="C5820">
        <v>26</v>
      </c>
      <c r="D5820">
        <v>10</v>
      </c>
      <c r="E5820">
        <v>1946</v>
      </c>
      <c r="F5820" s="6">
        <v>0.625</v>
      </c>
      <c r="G5820">
        <v>-10.925000000000001</v>
      </c>
      <c r="H5820">
        <v>44.646999999999998</v>
      </c>
      <c r="I5820" t="s">
        <v>126</v>
      </c>
      <c r="J5820" t="s">
        <v>321</v>
      </c>
      <c r="K5820" t="s">
        <v>105</v>
      </c>
    </row>
    <row r="5821" spans="1:11" x14ac:dyDescent="0.3">
      <c r="A5821" t="s">
        <v>8320</v>
      </c>
      <c r="B5821" t="s">
        <v>53</v>
      </c>
      <c r="C5821">
        <v>26</v>
      </c>
      <c r="D5821">
        <v>10</v>
      </c>
      <c r="E5821">
        <v>1931</v>
      </c>
      <c r="F5821" s="6">
        <v>0.4375</v>
      </c>
      <c r="G5821">
        <v>-10.885</v>
      </c>
      <c r="H5821">
        <v>44.783000000000001</v>
      </c>
      <c r="I5821" t="s">
        <v>126</v>
      </c>
      <c r="J5821" t="s">
        <v>1190</v>
      </c>
      <c r="K5821" t="s">
        <v>105</v>
      </c>
    </row>
    <row r="5822" spans="1:11" x14ac:dyDescent="0.3">
      <c r="A5822" t="s">
        <v>8321</v>
      </c>
      <c r="B5822" t="s">
        <v>53</v>
      </c>
      <c r="C5822">
        <v>9</v>
      </c>
      <c r="D5822">
        <v>10</v>
      </c>
      <c r="E5822">
        <v>1959</v>
      </c>
      <c r="F5822" s="6">
        <v>0.21527777777777779</v>
      </c>
      <c r="G5822">
        <v>-11.461</v>
      </c>
      <c r="H5822">
        <v>46.29</v>
      </c>
      <c r="I5822" t="s">
        <v>126</v>
      </c>
      <c r="J5822" t="s">
        <v>8322</v>
      </c>
      <c r="K5822" t="s">
        <v>105</v>
      </c>
    </row>
    <row r="5823" spans="1:11" x14ac:dyDescent="0.3">
      <c r="A5823" t="s">
        <v>8323</v>
      </c>
      <c r="B5823" t="s">
        <v>53</v>
      </c>
      <c r="C5823">
        <v>24</v>
      </c>
      <c r="D5823">
        <v>4</v>
      </c>
      <c r="E5823">
        <v>1921</v>
      </c>
      <c r="F5823" s="6">
        <v>8.3333333333333329E-2</v>
      </c>
      <c r="G5823">
        <v>-12.494</v>
      </c>
      <c r="H5823">
        <v>41.890999999999998</v>
      </c>
      <c r="I5823" t="s">
        <v>126</v>
      </c>
      <c r="J5823" t="s">
        <v>297</v>
      </c>
      <c r="K5823" t="s">
        <v>105</v>
      </c>
    </row>
    <row r="5824" spans="1:11" x14ac:dyDescent="0.3">
      <c r="A5824" t="s">
        <v>8324</v>
      </c>
      <c r="B5824" t="s">
        <v>168</v>
      </c>
      <c r="C5824">
        <v>14</v>
      </c>
      <c r="D5824">
        <v>6</v>
      </c>
      <c r="E5824">
        <v>1957</v>
      </c>
      <c r="F5824" s="6">
        <v>0.51041666666666663</v>
      </c>
      <c r="G5824">
        <v>-13.779</v>
      </c>
      <c r="H5824">
        <v>45.654000000000003</v>
      </c>
      <c r="I5824" t="s">
        <v>126</v>
      </c>
      <c r="J5824" t="s">
        <v>302</v>
      </c>
      <c r="K5824" t="s">
        <v>105</v>
      </c>
    </row>
    <row r="5825" spans="1:11" x14ac:dyDescent="0.3">
      <c r="A5825" t="s">
        <v>8325</v>
      </c>
      <c r="B5825" t="s">
        <v>168</v>
      </c>
      <c r="C5825">
        <v>26</v>
      </c>
      <c r="D5825">
        <v>3</v>
      </c>
      <c r="E5825">
        <v>1943</v>
      </c>
      <c r="F5825" s="6">
        <v>8.3333333333333329E-2</v>
      </c>
      <c r="G5825">
        <v>-11.292999999999999</v>
      </c>
      <c r="H5825">
        <v>43.807000000000002</v>
      </c>
      <c r="I5825" t="s">
        <v>126</v>
      </c>
      <c r="J5825" t="s">
        <v>6719</v>
      </c>
      <c r="K5825" t="s">
        <v>105</v>
      </c>
    </row>
    <row r="5826" spans="1:11" x14ac:dyDescent="0.3">
      <c r="A5826" t="s">
        <v>8326</v>
      </c>
      <c r="B5826" t="s">
        <v>168</v>
      </c>
      <c r="C5826">
        <v>27</v>
      </c>
      <c r="D5826">
        <v>11</v>
      </c>
      <c r="E5826">
        <v>1915</v>
      </c>
      <c r="F5826" s="6">
        <v>0.40277777777777779</v>
      </c>
      <c r="G5826">
        <v>-10.381</v>
      </c>
      <c r="H5826">
        <v>44.64</v>
      </c>
      <c r="I5826" t="s">
        <v>126</v>
      </c>
      <c r="J5826" t="s">
        <v>8327</v>
      </c>
      <c r="K5826" t="s">
        <v>105</v>
      </c>
    </row>
    <row r="5827" spans="1:11" x14ac:dyDescent="0.3">
      <c r="A5827" t="s">
        <v>8328</v>
      </c>
      <c r="B5827" t="s">
        <v>168</v>
      </c>
      <c r="C5827">
        <v>9</v>
      </c>
      <c r="D5827">
        <v>11</v>
      </c>
      <c r="E5827">
        <v>1974</v>
      </c>
      <c r="F5827" s="6">
        <v>0.15625</v>
      </c>
      <c r="G5827">
        <v>-12.494</v>
      </c>
      <c r="H5827">
        <v>41.890999999999998</v>
      </c>
      <c r="I5827" t="s">
        <v>126</v>
      </c>
      <c r="J5827" t="s">
        <v>297</v>
      </c>
      <c r="K5827" t="s">
        <v>105</v>
      </c>
    </row>
    <row r="5828" spans="1:11" x14ac:dyDescent="0.3">
      <c r="A5828" t="s">
        <v>8329</v>
      </c>
      <c r="B5828" t="s">
        <v>168</v>
      </c>
      <c r="C5828">
        <v>29</v>
      </c>
      <c r="D5828">
        <v>10</v>
      </c>
      <c r="E5828">
        <v>1949</v>
      </c>
      <c r="F5828" s="6">
        <v>0.11458333333333333</v>
      </c>
      <c r="G5828">
        <v>-9.1880000000000006</v>
      </c>
      <c r="H5828">
        <v>45.463999999999999</v>
      </c>
      <c r="I5828" t="s">
        <v>126</v>
      </c>
      <c r="J5828" t="s">
        <v>286</v>
      </c>
      <c r="K5828" t="s">
        <v>105</v>
      </c>
    </row>
    <row r="5829" spans="1:11" x14ac:dyDescent="0.3">
      <c r="A5829" t="s">
        <v>8330</v>
      </c>
      <c r="B5829" t="s">
        <v>168</v>
      </c>
      <c r="C5829">
        <v>2</v>
      </c>
      <c r="D5829">
        <v>1</v>
      </c>
      <c r="E5829">
        <v>1935</v>
      </c>
      <c r="F5829" s="6">
        <v>0.35416666666666669</v>
      </c>
      <c r="G5829">
        <v>-12.494</v>
      </c>
      <c r="H5829">
        <v>41.890999999999998</v>
      </c>
      <c r="I5829" t="s">
        <v>126</v>
      </c>
      <c r="J5829" t="s">
        <v>297</v>
      </c>
      <c r="K5829" t="s">
        <v>105</v>
      </c>
    </row>
    <row r="5830" spans="1:11" x14ac:dyDescent="0.3">
      <c r="A5830" t="s">
        <v>8331</v>
      </c>
      <c r="B5830" t="s">
        <v>168</v>
      </c>
      <c r="C5830">
        <v>8</v>
      </c>
      <c r="D5830">
        <v>8</v>
      </c>
      <c r="E5830">
        <v>1954</v>
      </c>
      <c r="F5830" s="6">
        <v>0.14930555555555555</v>
      </c>
      <c r="G5830">
        <v>-12.494</v>
      </c>
      <c r="H5830">
        <v>45.780999999999999</v>
      </c>
      <c r="I5830" t="s">
        <v>126</v>
      </c>
      <c r="J5830" t="s">
        <v>693</v>
      </c>
      <c r="K5830" t="s">
        <v>105</v>
      </c>
    </row>
    <row r="5831" spans="1:11" x14ac:dyDescent="0.3">
      <c r="A5831" t="s">
        <v>8332</v>
      </c>
      <c r="B5831" t="s">
        <v>168</v>
      </c>
      <c r="C5831">
        <v>17</v>
      </c>
      <c r="D5831">
        <v>5</v>
      </c>
      <c r="E5831">
        <v>1970</v>
      </c>
      <c r="F5831" s="6">
        <v>0.91666666666666663</v>
      </c>
      <c r="G5831">
        <v>-13.243</v>
      </c>
      <c r="H5831">
        <v>43.521999999999998</v>
      </c>
      <c r="I5831" t="s">
        <v>126</v>
      </c>
      <c r="J5831" t="s">
        <v>8333</v>
      </c>
      <c r="K5831" t="s">
        <v>105</v>
      </c>
    </row>
    <row r="5832" spans="1:11" x14ac:dyDescent="0.3">
      <c r="A5832" t="s">
        <v>8334</v>
      </c>
      <c r="B5832" t="s">
        <v>53</v>
      </c>
      <c r="C5832">
        <v>13</v>
      </c>
      <c r="D5832">
        <v>8</v>
      </c>
      <c r="E5832">
        <v>1866</v>
      </c>
      <c r="F5832" s="6">
        <v>0.83333333333333337</v>
      </c>
      <c r="G5832">
        <v>-7.2480000000000002</v>
      </c>
      <c r="H5832">
        <v>44.918999999999997</v>
      </c>
      <c r="I5832" t="s">
        <v>203</v>
      </c>
      <c r="J5832" t="s">
        <v>8335</v>
      </c>
      <c r="K5832" t="s">
        <v>105</v>
      </c>
    </row>
    <row r="5833" spans="1:11" x14ac:dyDescent="0.3">
      <c r="A5833" t="s">
        <v>8336</v>
      </c>
      <c r="B5833" t="s">
        <v>53</v>
      </c>
      <c r="C5833">
        <v>19</v>
      </c>
      <c r="D5833">
        <v>4</v>
      </c>
      <c r="E5833">
        <v>1964</v>
      </c>
      <c r="F5833" s="6">
        <v>0.82986111111111116</v>
      </c>
      <c r="G5833">
        <v>-9.1880000000000006</v>
      </c>
      <c r="H5833">
        <v>45.463999999999999</v>
      </c>
      <c r="I5833" t="s">
        <v>126</v>
      </c>
      <c r="J5833" t="s">
        <v>286</v>
      </c>
      <c r="K5833" t="s">
        <v>105</v>
      </c>
    </row>
    <row r="5834" spans="1:11" x14ac:dyDescent="0.3">
      <c r="A5834" t="s">
        <v>8337</v>
      </c>
      <c r="B5834" t="s">
        <v>53</v>
      </c>
      <c r="C5834">
        <v>27</v>
      </c>
      <c r="D5834">
        <v>8</v>
      </c>
      <c r="E5834">
        <v>1929</v>
      </c>
      <c r="F5834" s="6">
        <v>0.33333333333333331</v>
      </c>
      <c r="G5834">
        <v>-10.01</v>
      </c>
      <c r="H5834">
        <v>45.311999999999998</v>
      </c>
      <c r="I5834" t="s">
        <v>126</v>
      </c>
      <c r="J5834" t="s">
        <v>8338</v>
      </c>
      <c r="K5834" t="s">
        <v>105</v>
      </c>
    </row>
    <row r="5835" spans="1:11" x14ac:dyDescent="0.3">
      <c r="A5835" t="s">
        <v>8339</v>
      </c>
      <c r="B5835" t="s">
        <v>53</v>
      </c>
      <c r="C5835">
        <v>16</v>
      </c>
      <c r="D5835">
        <v>12</v>
      </c>
      <c r="E5835">
        <v>1968</v>
      </c>
      <c r="F5835" s="6">
        <v>0.58333333333333337</v>
      </c>
      <c r="G5835">
        <v>-12.279</v>
      </c>
      <c r="H5835">
        <v>45.22</v>
      </c>
      <c r="I5835" t="s">
        <v>126</v>
      </c>
      <c r="J5835" t="s">
        <v>720</v>
      </c>
      <c r="K5835" t="s">
        <v>105</v>
      </c>
    </row>
    <row r="5836" spans="1:11" x14ac:dyDescent="0.3">
      <c r="A5836" t="s">
        <v>8340</v>
      </c>
      <c r="B5836" t="s">
        <v>53</v>
      </c>
      <c r="C5836">
        <v>28</v>
      </c>
      <c r="D5836">
        <v>11</v>
      </c>
      <c r="E5836">
        <v>1924</v>
      </c>
      <c r="F5836" s="6">
        <v>0.625</v>
      </c>
      <c r="G5836">
        <v>-11.388</v>
      </c>
      <c r="H5836">
        <v>45.387999999999998</v>
      </c>
      <c r="I5836" t="s">
        <v>126</v>
      </c>
      <c r="J5836" t="s">
        <v>4966</v>
      </c>
      <c r="K5836" t="s">
        <v>105</v>
      </c>
    </row>
    <row r="5837" spans="1:11" x14ac:dyDescent="0.3">
      <c r="A5837" t="s">
        <v>8341</v>
      </c>
      <c r="B5837" t="s">
        <v>53</v>
      </c>
      <c r="C5837">
        <v>22</v>
      </c>
      <c r="D5837">
        <v>7</v>
      </c>
      <c r="E5837">
        <v>1951</v>
      </c>
      <c r="F5837" s="6">
        <v>0.29166666666666669</v>
      </c>
      <c r="G5837">
        <v>-11.656000000000001</v>
      </c>
      <c r="H5837">
        <v>45.744</v>
      </c>
      <c r="I5837" t="s">
        <v>126</v>
      </c>
      <c r="J5837" t="s">
        <v>8342</v>
      </c>
      <c r="K5837" t="s">
        <v>105</v>
      </c>
    </row>
    <row r="5838" spans="1:11" x14ac:dyDescent="0.3">
      <c r="A5838" t="s">
        <v>8343</v>
      </c>
      <c r="B5838" t="s">
        <v>53</v>
      </c>
      <c r="C5838">
        <v>30</v>
      </c>
      <c r="D5838">
        <v>1</v>
      </c>
      <c r="E5838">
        <v>1934</v>
      </c>
      <c r="F5838" s="6">
        <v>0.9375</v>
      </c>
      <c r="G5838">
        <v>-10.199999999999999</v>
      </c>
      <c r="H5838">
        <v>45.945999999999998</v>
      </c>
      <c r="I5838" t="s">
        <v>126</v>
      </c>
      <c r="J5838" t="s">
        <v>8344</v>
      </c>
      <c r="K5838" t="s">
        <v>105</v>
      </c>
    </row>
    <row r="5839" spans="1:11" x14ac:dyDescent="0.3">
      <c r="A5839" t="s">
        <v>8345</v>
      </c>
      <c r="B5839" t="s">
        <v>53</v>
      </c>
      <c r="C5839">
        <v>7</v>
      </c>
      <c r="D5839">
        <v>1</v>
      </c>
      <c r="E5839">
        <v>1910</v>
      </c>
      <c r="F5839" s="6">
        <v>0.83333333333333337</v>
      </c>
      <c r="G5839">
        <v>-11.042</v>
      </c>
      <c r="H5839">
        <v>45.384</v>
      </c>
      <c r="I5839" t="s">
        <v>126</v>
      </c>
      <c r="J5839" t="s">
        <v>8346</v>
      </c>
      <c r="K5839" t="s">
        <v>105</v>
      </c>
    </row>
    <row r="5840" spans="1:11" x14ac:dyDescent="0.3">
      <c r="A5840" t="s">
        <v>8347</v>
      </c>
      <c r="B5840" t="s">
        <v>53</v>
      </c>
      <c r="C5840">
        <v>22</v>
      </c>
      <c r="D5840">
        <v>12</v>
      </c>
      <c r="E5840">
        <v>1908</v>
      </c>
      <c r="F5840" s="6">
        <v>0.4548611111111111</v>
      </c>
      <c r="G5840">
        <v>-9.1880000000000006</v>
      </c>
      <c r="H5840">
        <v>45.463999999999999</v>
      </c>
      <c r="I5840" t="s">
        <v>126</v>
      </c>
      <c r="J5840" t="s">
        <v>286</v>
      </c>
      <c r="K5840" t="s">
        <v>105</v>
      </c>
    </row>
    <row r="5841" spans="1:11" x14ac:dyDescent="0.3">
      <c r="A5841" t="s">
        <v>8348</v>
      </c>
      <c r="B5841" t="s">
        <v>53</v>
      </c>
      <c r="C5841">
        <v>20</v>
      </c>
      <c r="D5841">
        <v>2</v>
      </c>
      <c r="E5841">
        <v>1957</v>
      </c>
      <c r="F5841" s="6">
        <v>0.91666666666666663</v>
      </c>
      <c r="G5841">
        <v>-13.183999999999999</v>
      </c>
      <c r="H5841">
        <v>37.970999999999997</v>
      </c>
      <c r="I5841" t="s">
        <v>126</v>
      </c>
      <c r="J5841" t="s">
        <v>8349</v>
      </c>
      <c r="K5841" t="s">
        <v>105</v>
      </c>
    </row>
    <row r="5842" spans="1:11" x14ac:dyDescent="0.3">
      <c r="A5842" t="s">
        <v>8350</v>
      </c>
      <c r="B5842" t="s">
        <v>53</v>
      </c>
      <c r="C5842">
        <v>4</v>
      </c>
      <c r="D5842">
        <v>10</v>
      </c>
      <c r="E5842">
        <v>1918</v>
      </c>
      <c r="F5842" s="6">
        <v>0.20833333333333334</v>
      </c>
      <c r="G5842">
        <v>-7.6829999999999998</v>
      </c>
      <c r="H5842">
        <v>45.067999999999998</v>
      </c>
      <c r="I5842" t="s">
        <v>190</v>
      </c>
      <c r="J5842" t="s">
        <v>191</v>
      </c>
      <c r="K5842" t="s">
        <v>105</v>
      </c>
    </row>
    <row r="5843" spans="1:11" x14ac:dyDescent="0.3">
      <c r="A5843" t="s">
        <v>8351</v>
      </c>
      <c r="B5843" t="s">
        <v>53</v>
      </c>
      <c r="C5843">
        <v>29</v>
      </c>
      <c r="D5843">
        <v>1</v>
      </c>
      <c r="E5843">
        <v>1927</v>
      </c>
      <c r="F5843" s="6">
        <v>4.1666666666666664E-2</v>
      </c>
      <c r="G5843">
        <v>-13.718999999999999</v>
      </c>
      <c r="H5843">
        <v>43.305</v>
      </c>
      <c r="I5843" t="s">
        <v>126</v>
      </c>
      <c r="J5843" t="s">
        <v>4290</v>
      </c>
      <c r="K5843" t="s">
        <v>105</v>
      </c>
    </row>
    <row r="5844" spans="1:11" x14ac:dyDescent="0.3">
      <c r="A5844" t="s">
        <v>8352</v>
      </c>
      <c r="B5844" t="s">
        <v>53</v>
      </c>
      <c r="C5844">
        <v>28</v>
      </c>
      <c r="D5844">
        <v>6</v>
      </c>
      <c r="E5844">
        <v>1956</v>
      </c>
      <c r="F5844" s="6">
        <v>0.35416666666666669</v>
      </c>
      <c r="G5844">
        <v>-14.214</v>
      </c>
      <c r="H5844">
        <v>42.465000000000003</v>
      </c>
      <c r="I5844" t="s">
        <v>126</v>
      </c>
      <c r="J5844" t="s">
        <v>774</v>
      </c>
      <c r="K5844" t="s">
        <v>105</v>
      </c>
    </row>
    <row r="5845" spans="1:11" x14ac:dyDescent="0.3">
      <c r="A5845" t="s">
        <v>8353</v>
      </c>
      <c r="B5845" t="s">
        <v>53</v>
      </c>
      <c r="C5845">
        <v>14</v>
      </c>
      <c r="D5845">
        <v>7</v>
      </c>
      <c r="E5845">
        <v>1952</v>
      </c>
      <c r="F5845" s="6">
        <v>0.95833333333333337</v>
      </c>
      <c r="G5845">
        <v>-9.1880000000000006</v>
      </c>
      <c r="H5845">
        <v>45.463999999999999</v>
      </c>
      <c r="I5845" t="s">
        <v>126</v>
      </c>
      <c r="J5845" t="s">
        <v>286</v>
      </c>
      <c r="K5845" t="s">
        <v>105</v>
      </c>
    </row>
    <row r="5846" spans="1:11" x14ac:dyDescent="0.3">
      <c r="A5846" t="s">
        <v>8354</v>
      </c>
      <c r="B5846" t="s">
        <v>53</v>
      </c>
      <c r="C5846">
        <v>22</v>
      </c>
      <c r="D5846">
        <v>9</v>
      </c>
      <c r="E5846">
        <v>1950</v>
      </c>
      <c r="F5846" s="6">
        <v>0.70833333333333337</v>
      </c>
      <c r="G5846">
        <v>-9.4870000000000001</v>
      </c>
      <c r="H5846">
        <v>40.923000000000002</v>
      </c>
      <c r="I5846" t="s">
        <v>126</v>
      </c>
      <c r="J5846" t="s">
        <v>8355</v>
      </c>
      <c r="K5846" t="s">
        <v>105</v>
      </c>
    </row>
    <row r="5847" spans="1:11" x14ac:dyDescent="0.3">
      <c r="A5847" t="s">
        <v>8356</v>
      </c>
      <c r="B5847" t="s">
        <v>53</v>
      </c>
      <c r="C5847">
        <v>6</v>
      </c>
      <c r="D5847">
        <v>12</v>
      </c>
      <c r="E5847">
        <v>1907</v>
      </c>
      <c r="F5847" s="6">
        <v>0.27083333333333331</v>
      </c>
      <c r="G5847">
        <v>-8.6170000000000009</v>
      </c>
      <c r="H5847">
        <v>44.912999999999997</v>
      </c>
      <c r="I5847" t="s">
        <v>126</v>
      </c>
      <c r="J5847" t="s">
        <v>222</v>
      </c>
      <c r="K5847" t="s">
        <v>105</v>
      </c>
    </row>
    <row r="5848" spans="1:11" x14ac:dyDescent="0.3">
      <c r="A5848" t="s">
        <v>8357</v>
      </c>
      <c r="B5848" t="s">
        <v>53</v>
      </c>
      <c r="C5848">
        <v>29</v>
      </c>
      <c r="D5848">
        <v>5</v>
      </c>
      <c r="E5848">
        <v>1875</v>
      </c>
      <c r="F5848" s="6">
        <v>0.95833333333333337</v>
      </c>
      <c r="G5848">
        <v>-12.792999999999999</v>
      </c>
      <c r="H5848">
        <v>37.683999999999997</v>
      </c>
      <c r="I5848" t="s">
        <v>203</v>
      </c>
      <c r="J5848" t="s">
        <v>8358</v>
      </c>
      <c r="K5848" t="s">
        <v>105</v>
      </c>
    </row>
    <row r="5849" spans="1:11" x14ac:dyDescent="0.3">
      <c r="A5849" t="s">
        <v>8359</v>
      </c>
      <c r="B5849" t="s">
        <v>53</v>
      </c>
      <c r="C5849">
        <v>18</v>
      </c>
      <c r="D5849">
        <v>1</v>
      </c>
      <c r="E5849">
        <v>1928</v>
      </c>
      <c r="F5849" s="6">
        <v>0.39583333333333331</v>
      </c>
      <c r="G5849">
        <v>-11.853999999999999</v>
      </c>
      <c r="H5849">
        <v>45.651000000000003</v>
      </c>
      <c r="I5849" t="s">
        <v>126</v>
      </c>
      <c r="J5849" t="s">
        <v>8360</v>
      </c>
      <c r="K5849" t="s">
        <v>105</v>
      </c>
    </row>
    <row r="5850" spans="1:11" x14ac:dyDescent="0.3">
      <c r="A5850" t="s">
        <v>8361</v>
      </c>
      <c r="B5850" t="s">
        <v>53</v>
      </c>
      <c r="C5850">
        <v>27</v>
      </c>
      <c r="D5850">
        <v>10</v>
      </c>
      <c r="E5850">
        <v>1842</v>
      </c>
      <c r="F5850" s="6">
        <v>0.27083333333333331</v>
      </c>
      <c r="G5850">
        <v>-7.8209999999999997</v>
      </c>
      <c r="H5850">
        <v>44.39</v>
      </c>
      <c r="I5850" t="s">
        <v>203</v>
      </c>
      <c r="J5850" t="s">
        <v>8362</v>
      </c>
      <c r="K5850" t="s">
        <v>105</v>
      </c>
    </row>
    <row r="5851" spans="1:11" x14ac:dyDescent="0.3">
      <c r="A5851" t="s">
        <v>8363</v>
      </c>
      <c r="B5851" t="s">
        <v>53</v>
      </c>
      <c r="C5851">
        <v>9</v>
      </c>
      <c r="D5851">
        <v>10</v>
      </c>
      <c r="E5851">
        <v>1887</v>
      </c>
      <c r="F5851" s="6">
        <v>0.45833333333333331</v>
      </c>
      <c r="G5851">
        <v>-10.632999999999999</v>
      </c>
      <c r="H5851">
        <v>43.662999999999997</v>
      </c>
      <c r="I5851" t="s">
        <v>203</v>
      </c>
      <c r="J5851" t="s">
        <v>6546</v>
      </c>
      <c r="K5851" t="s">
        <v>105</v>
      </c>
    </row>
    <row r="5852" spans="1:11" x14ac:dyDescent="0.3">
      <c r="A5852" t="s">
        <v>8364</v>
      </c>
      <c r="B5852" t="s">
        <v>53</v>
      </c>
      <c r="C5852">
        <v>1</v>
      </c>
      <c r="D5852">
        <v>5</v>
      </c>
      <c r="E5852">
        <v>1908</v>
      </c>
      <c r="F5852" s="6">
        <v>0.95833333333333337</v>
      </c>
      <c r="G5852">
        <v>-10.220000000000001</v>
      </c>
      <c r="H5852">
        <v>45.01</v>
      </c>
      <c r="I5852" t="s">
        <v>126</v>
      </c>
      <c r="J5852" t="s">
        <v>8365</v>
      </c>
      <c r="K5852" t="s">
        <v>105</v>
      </c>
    </row>
    <row r="5853" spans="1:11" x14ac:dyDescent="0.3">
      <c r="A5853" t="s">
        <v>8366</v>
      </c>
      <c r="B5853" t="s">
        <v>53</v>
      </c>
      <c r="C5853">
        <v>26</v>
      </c>
      <c r="D5853">
        <v>8</v>
      </c>
      <c r="E5853">
        <v>1931</v>
      </c>
      <c r="F5853" s="6">
        <v>0.10416666666666667</v>
      </c>
      <c r="G5853">
        <v>-8.9359999999999999</v>
      </c>
      <c r="H5853">
        <v>45.42</v>
      </c>
      <c r="I5853" t="s">
        <v>126</v>
      </c>
      <c r="J5853" t="s">
        <v>8367</v>
      </c>
      <c r="K5853" t="s">
        <v>105</v>
      </c>
    </row>
    <row r="5854" spans="1:11" x14ac:dyDescent="0.3">
      <c r="A5854" t="s">
        <v>8368</v>
      </c>
      <c r="B5854" t="s">
        <v>53</v>
      </c>
      <c r="C5854">
        <v>22</v>
      </c>
      <c r="D5854">
        <v>11</v>
      </c>
      <c r="E5854">
        <v>1900</v>
      </c>
      <c r="F5854" s="6">
        <v>0.75</v>
      </c>
      <c r="G5854">
        <v>-16.672999999999998</v>
      </c>
      <c r="H5854">
        <v>41.188000000000002</v>
      </c>
      <c r="I5854" t="s">
        <v>126</v>
      </c>
      <c r="J5854" t="s">
        <v>8369</v>
      </c>
      <c r="K5854" t="s">
        <v>105</v>
      </c>
    </row>
    <row r="5855" spans="1:11" x14ac:dyDescent="0.3">
      <c r="A5855" t="s">
        <v>8370</v>
      </c>
      <c r="B5855" t="s">
        <v>53</v>
      </c>
      <c r="C5855">
        <v>3</v>
      </c>
      <c r="D5855">
        <v>11</v>
      </c>
      <c r="E5855">
        <v>1908</v>
      </c>
      <c r="F5855" s="6">
        <v>2.0833333333333332E-2</v>
      </c>
      <c r="G5855">
        <v>-14.253</v>
      </c>
      <c r="H5855">
        <v>40.840000000000003</v>
      </c>
      <c r="I5855" t="s">
        <v>126</v>
      </c>
      <c r="J5855" t="s">
        <v>1315</v>
      </c>
      <c r="K5855" t="s">
        <v>105</v>
      </c>
    </row>
    <row r="5856" spans="1:11" x14ac:dyDescent="0.3">
      <c r="A5856" t="s">
        <v>8371</v>
      </c>
      <c r="B5856" t="s">
        <v>53</v>
      </c>
      <c r="C5856">
        <v>20</v>
      </c>
      <c r="D5856">
        <v>6</v>
      </c>
      <c r="E5856">
        <v>1969</v>
      </c>
      <c r="F5856" s="6">
        <v>0.75694444444444442</v>
      </c>
      <c r="G5856">
        <v>-9.157</v>
      </c>
      <c r="H5856">
        <v>45.186</v>
      </c>
      <c r="I5856" t="s">
        <v>190</v>
      </c>
      <c r="J5856" t="s">
        <v>2360</v>
      </c>
      <c r="K5856" t="s">
        <v>105</v>
      </c>
    </row>
    <row r="5857" spans="1:11" x14ac:dyDescent="0.3">
      <c r="A5857" t="s">
        <v>8372</v>
      </c>
      <c r="B5857" t="s">
        <v>53</v>
      </c>
      <c r="C5857">
        <v>28</v>
      </c>
      <c r="D5857">
        <v>1</v>
      </c>
      <c r="E5857">
        <v>1921</v>
      </c>
      <c r="F5857" s="6">
        <v>0.72916666666666663</v>
      </c>
      <c r="G5857">
        <v>-12.494</v>
      </c>
      <c r="H5857">
        <v>45.780999999999999</v>
      </c>
      <c r="I5857" t="s">
        <v>126</v>
      </c>
      <c r="J5857" t="s">
        <v>693</v>
      </c>
      <c r="K5857" t="s">
        <v>105</v>
      </c>
    </row>
    <row r="5858" spans="1:11" x14ac:dyDescent="0.3">
      <c r="A5858" t="s">
        <v>8373</v>
      </c>
      <c r="B5858" t="s">
        <v>53</v>
      </c>
      <c r="C5858">
        <v>22</v>
      </c>
      <c r="D5858">
        <v>10</v>
      </c>
      <c r="E5858">
        <v>1885</v>
      </c>
      <c r="F5858" s="6">
        <v>0.90277777777777779</v>
      </c>
      <c r="G5858">
        <v>-11.467000000000001</v>
      </c>
      <c r="H5858">
        <v>45.234000000000002</v>
      </c>
      <c r="I5858" t="s">
        <v>203</v>
      </c>
      <c r="J5858" t="s">
        <v>2209</v>
      </c>
      <c r="K5858" t="s">
        <v>105</v>
      </c>
    </row>
    <row r="5859" spans="1:11" x14ac:dyDescent="0.3">
      <c r="A5859" t="s">
        <v>8374</v>
      </c>
      <c r="B5859" t="s">
        <v>53</v>
      </c>
      <c r="C5859">
        <v>19</v>
      </c>
      <c r="D5859">
        <v>8</v>
      </c>
      <c r="E5859">
        <v>1895</v>
      </c>
      <c r="F5859" s="6">
        <v>0.89583333333333337</v>
      </c>
      <c r="G5859">
        <v>-10.992000000000001</v>
      </c>
      <c r="H5859">
        <v>45.438000000000002</v>
      </c>
      <c r="I5859" t="s">
        <v>126</v>
      </c>
      <c r="J5859" t="s">
        <v>675</v>
      </c>
      <c r="K5859" t="s">
        <v>105</v>
      </c>
    </row>
    <row r="5860" spans="1:11" x14ac:dyDescent="0.3">
      <c r="A5860" t="s">
        <v>8375</v>
      </c>
      <c r="B5860" t="s">
        <v>53</v>
      </c>
      <c r="C5860">
        <v>26</v>
      </c>
      <c r="D5860">
        <v>5</v>
      </c>
      <c r="E5860">
        <v>1945</v>
      </c>
      <c r="F5860" s="6">
        <v>0.19305555555555556</v>
      </c>
      <c r="G5860">
        <v>-7.6829999999999998</v>
      </c>
      <c r="H5860">
        <v>45.067999999999998</v>
      </c>
      <c r="I5860" t="s">
        <v>190</v>
      </c>
      <c r="J5860" t="s">
        <v>191</v>
      </c>
      <c r="K5860" t="s">
        <v>105</v>
      </c>
    </row>
    <row r="5861" spans="1:11" x14ac:dyDescent="0.3">
      <c r="A5861" t="s">
        <v>8376</v>
      </c>
      <c r="B5861" t="s">
        <v>53</v>
      </c>
      <c r="C5861">
        <v>1</v>
      </c>
      <c r="D5861">
        <v>9</v>
      </c>
      <c r="E5861">
        <v>1881</v>
      </c>
      <c r="F5861" s="6">
        <v>0.75694444444444442</v>
      </c>
      <c r="G5861">
        <v>-11.257</v>
      </c>
      <c r="H5861">
        <v>43.768999999999998</v>
      </c>
      <c r="I5861" t="s">
        <v>203</v>
      </c>
      <c r="J5861" t="s">
        <v>735</v>
      </c>
      <c r="K5861" t="s">
        <v>105</v>
      </c>
    </row>
    <row r="5862" spans="1:11" x14ac:dyDescent="0.3">
      <c r="A5862" t="s">
        <v>8377</v>
      </c>
      <c r="B5862" t="s">
        <v>53</v>
      </c>
      <c r="C5862">
        <v>2</v>
      </c>
      <c r="D5862">
        <v>12</v>
      </c>
      <c r="E5862">
        <v>1967</v>
      </c>
      <c r="F5862" s="6">
        <v>0.8125</v>
      </c>
      <c r="G5862">
        <v>-16.097999999999999</v>
      </c>
      <c r="H5862">
        <v>38.676000000000002</v>
      </c>
      <c r="I5862" t="s">
        <v>126</v>
      </c>
      <c r="J5862" t="s">
        <v>8378</v>
      </c>
      <c r="K5862" t="s">
        <v>105</v>
      </c>
    </row>
    <row r="5863" spans="1:11" x14ac:dyDescent="0.3">
      <c r="A5863" t="s">
        <v>8379</v>
      </c>
      <c r="B5863" t="s">
        <v>53</v>
      </c>
      <c r="C5863">
        <v>31</v>
      </c>
      <c r="D5863">
        <v>12</v>
      </c>
      <c r="E5863">
        <v>1855</v>
      </c>
      <c r="F5863" s="6">
        <v>0.77083333333333337</v>
      </c>
      <c r="G5863">
        <v>-12.994999999999999</v>
      </c>
      <c r="H5863">
        <v>45.777000000000001</v>
      </c>
      <c r="I5863" t="s">
        <v>203</v>
      </c>
      <c r="J5863" t="s">
        <v>8380</v>
      </c>
      <c r="K5863" t="s">
        <v>105</v>
      </c>
    </row>
    <row r="5864" spans="1:11" x14ac:dyDescent="0.3">
      <c r="A5864" t="s">
        <v>8381</v>
      </c>
      <c r="B5864" t="s">
        <v>53</v>
      </c>
      <c r="C5864">
        <v>28</v>
      </c>
      <c r="D5864">
        <v>3</v>
      </c>
      <c r="E5864">
        <v>1943</v>
      </c>
      <c r="F5864" s="6">
        <v>0.75</v>
      </c>
      <c r="G5864">
        <v>-10.795999999999999</v>
      </c>
      <c r="H5864">
        <v>45.606000000000002</v>
      </c>
      <c r="I5864" t="s">
        <v>126</v>
      </c>
      <c r="J5864" t="s">
        <v>8382</v>
      </c>
      <c r="K5864" t="s">
        <v>105</v>
      </c>
    </row>
    <row r="5865" spans="1:11" x14ac:dyDescent="0.3">
      <c r="A5865" t="s">
        <v>8383</v>
      </c>
      <c r="B5865" t="s">
        <v>53</v>
      </c>
      <c r="C5865">
        <v>18</v>
      </c>
      <c r="D5865">
        <v>8</v>
      </c>
      <c r="E5865">
        <v>1976</v>
      </c>
      <c r="F5865" s="6">
        <v>0.80208333333333337</v>
      </c>
      <c r="G5865">
        <v>-13.426</v>
      </c>
      <c r="H5865">
        <v>42.027999999999999</v>
      </c>
      <c r="I5865" t="s">
        <v>190</v>
      </c>
      <c r="J5865" t="s">
        <v>8384</v>
      </c>
      <c r="K5865" t="s">
        <v>105</v>
      </c>
    </row>
    <row r="5866" spans="1:11" x14ac:dyDescent="0.3">
      <c r="A5866" t="s">
        <v>8385</v>
      </c>
      <c r="B5866" t="s">
        <v>53</v>
      </c>
      <c r="C5866">
        <v>11</v>
      </c>
      <c r="D5866">
        <v>12</v>
      </c>
      <c r="E5866">
        <v>1924</v>
      </c>
      <c r="F5866" s="6">
        <v>0.79166666666666663</v>
      </c>
      <c r="G5866">
        <v>-9.1289999999999996</v>
      </c>
      <c r="H5866">
        <v>45.74</v>
      </c>
      <c r="I5866" t="s">
        <v>126</v>
      </c>
      <c r="J5866" t="s">
        <v>8386</v>
      </c>
      <c r="K5866" t="s">
        <v>105</v>
      </c>
    </row>
    <row r="5867" spans="1:11" x14ac:dyDescent="0.3">
      <c r="A5867" t="s">
        <v>8387</v>
      </c>
      <c r="B5867" t="s">
        <v>53</v>
      </c>
      <c r="C5867">
        <v>7</v>
      </c>
      <c r="D5867">
        <v>2</v>
      </c>
      <c r="E5867">
        <v>1968</v>
      </c>
      <c r="F5867" s="6">
        <v>0.93402777777777779</v>
      </c>
      <c r="G5867">
        <v>-12.494</v>
      </c>
      <c r="H5867">
        <v>41.890999999999998</v>
      </c>
      <c r="I5867" t="s">
        <v>126</v>
      </c>
      <c r="J5867" t="s">
        <v>297</v>
      </c>
      <c r="K5867" t="s">
        <v>105</v>
      </c>
    </row>
    <row r="5868" spans="1:11" x14ac:dyDescent="0.3">
      <c r="A5868" t="s">
        <v>8388</v>
      </c>
      <c r="B5868" t="s">
        <v>53</v>
      </c>
      <c r="C5868">
        <v>16</v>
      </c>
      <c r="D5868">
        <v>5</v>
      </c>
      <c r="E5868">
        <v>1966</v>
      </c>
      <c r="F5868" s="6">
        <v>0.57638888888888884</v>
      </c>
      <c r="G5868">
        <v>-9.1880000000000006</v>
      </c>
      <c r="H5868">
        <v>45.463999999999999</v>
      </c>
      <c r="I5868" t="s">
        <v>126</v>
      </c>
      <c r="J5868" t="s">
        <v>286</v>
      </c>
      <c r="K5868" t="s">
        <v>105</v>
      </c>
    </row>
    <row r="5869" spans="1:11" x14ac:dyDescent="0.3">
      <c r="A5869" t="s">
        <v>8389</v>
      </c>
      <c r="B5869" t="s">
        <v>53</v>
      </c>
      <c r="C5869">
        <v>21</v>
      </c>
      <c r="D5869">
        <v>6</v>
      </c>
      <c r="E5869">
        <v>1925</v>
      </c>
      <c r="F5869" s="6">
        <v>0.2986111111111111</v>
      </c>
      <c r="G5869">
        <v>-11.257</v>
      </c>
      <c r="H5869">
        <v>43.768999999999998</v>
      </c>
      <c r="I5869" t="s">
        <v>126</v>
      </c>
      <c r="J5869" t="s">
        <v>735</v>
      </c>
      <c r="K5869" t="s">
        <v>105</v>
      </c>
    </row>
    <row r="5870" spans="1:11" x14ac:dyDescent="0.3">
      <c r="A5870" t="s">
        <v>8390</v>
      </c>
      <c r="B5870" t="s">
        <v>53</v>
      </c>
      <c r="C5870">
        <v>13</v>
      </c>
      <c r="D5870">
        <v>11</v>
      </c>
      <c r="E5870">
        <v>1927</v>
      </c>
      <c r="F5870" s="6">
        <v>0.35416666666666669</v>
      </c>
      <c r="G5870">
        <v>-11.565</v>
      </c>
      <c r="H5870">
        <v>45.707999999999998</v>
      </c>
      <c r="I5870" t="s">
        <v>126</v>
      </c>
      <c r="J5870" t="s">
        <v>8391</v>
      </c>
      <c r="K5870" t="s">
        <v>105</v>
      </c>
    </row>
    <row r="5871" spans="1:11" x14ac:dyDescent="0.3">
      <c r="A5871" t="s">
        <v>8392</v>
      </c>
      <c r="B5871" t="s">
        <v>53</v>
      </c>
      <c r="C5871">
        <v>12</v>
      </c>
      <c r="D5871">
        <v>5</v>
      </c>
      <c r="E5871">
        <v>1923</v>
      </c>
      <c r="F5871" s="6">
        <v>0.2361111111111111</v>
      </c>
      <c r="G5871">
        <v>-9.141</v>
      </c>
      <c r="H5871">
        <v>45.531999999999996</v>
      </c>
      <c r="I5871" t="s">
        <v>126</v>
      </c>
      <c r="J5871" t="s">
        <v>8393</v>
      </c>
      <c r="K5871" t="s">
        <v>105</v>
      </c>
    </row>
    <row r="5872" spans="1:11" x14ac:dyDescent="0.3">
      <c r="A5872" t="s">
        <v>8394</v>
      </c>
      <c r="B5872" t="s">
        <v>53</v>
      </c>
      <c r="C5872">
        <v>17</v>
      </c>
      <c r="D5872">
        <v>3</v>
      </c>
      <c r="E5872">
        <v>1939</v>
      </c>
      <c r="F5872" s="6">
        <v>3.125E-2</v>
      </c>
      <c r="G5872">
        <v>-9.1809999999999992</v>
      </c>
      <c r="H5872">
        <v>45.551000000000002</v>
      </c>
      <c r="I5872" t="s">
        <v>126</v>
      </c>
      <c r="J5872" t="s">
        <v>8395</v>
      </c>
      <c r="K5872" t="s">
        <v>105</v>
      </c>
    </row>
    <row r="5873" spans="1:11" x14ac:dyDescent="0.3">
      <c r="A5873" t="s">
        <v>8396</v>
      </c>
      <c r="B5873" t="s">
        <v>53</v>
      </c>
      <c r="C5873">
        <v>20</v>
      </c>
      <c r="D5873">
        <v>6</v>
      </c>
      <c r="E5873">
        <v>1926</v>
      </c>
      <c r="F5873" s="6">
        <v>8.3333333333333329E-2</v>
      </c>
      <c r="G5873">
        <v>-7.7859999999999996</v>
      </c>
      <c r="H5873">
        <v>45.228000000000002</v>
      </c>
      <c r="I5873" t="s">
        <v>126</v>
      </c>
      <c r="J5873" t="s">
        <v>8397</v>
      </c>
      <c r="K5873" t="s">
        <v>105</v>
      </c>
    </row>
    <row r="5874" spans="1:11" x14ac:dyDescent="0.3">
      <c r="A5874" t="s">
        <v>8398</v>
      </c>
      <c r="B5874" t="s">
        <v>53</v>
      </c>
      <c r="C5874">
        <v>1</v>
      </c>
      <c r="D5874">
        <v>3</v>
      </c>
      <c r="E5874">
        <v>1928</v>
      </c>
      <c r="F5874" s="6">
        <v>0.41666666666666669</v>
      </c>
      <c r="G5874">
        <v>-9.109</v>
      </c>
      <c r="H5874">
        <v>39.215000000000003</v>
      </c>
      <c r="I5874" t="s">
        <v>126</v>
      </c>
      <c r="J5874" t="s">
        <v>757</v>
      </c>
      <c r="K5874" t="s">
        <v>105</v>
      </c>
    </row>
    <row r="5875" spans="1:11" x14ac:dyDescent="0.3">
      <c r="A5875" t="s">
        <v>8399</v>
      </c>
      <c r="B5875" t="s">
        <v>53</v>
      </c>
      <c r="C5875">
        <v>15</v>
      </c>
      <c r="D5875">
        <v>1</v>
      </c>
      <c r="E5875">
        <v>1858</v>
      </c>
      <c r="F5875" s="6">
        <v>0.33333333333333331</v>
      </c>
      <c r="G5875">
        <v>-10.887</v>
      </c>
      <c r="H5875">
        <v>45.917999999999999</v>
      </c>
      <c r="I5875" t="s">
        <v>203</v>
      </c>
      <c r="J5875" t="s">
        <v>8400</v>
      </c>
      <c r="K5875" t="s">
        <v>105</v>
      </c>
    </row>
    <row r="5876" spans="1:11" x14ac:dyDescent="0.3">
      <c r="A5876" t="s">
        <v>8401</v>
      </c>
      <c r="B5876" t="s">
        <v>168</v>
      </c>
      <c r="C5876">
        <v>5</v>
      </c>
      <c r="D5876">
        <v>9</v>
      </c>
      <c r="E5876">
        <v>1922</v>
      </c>
      <c r="F5876" s="6">
        <v>0.80208333333333337</v>
      </c>
      <c r="G5876">
        <v>-7.4640000000000004</v>
      </c>
      <c r="H5876">
        <v>51.511000000000003</v>
      </c>
      <c r="I5876" t="s">
        <v>126</v>
      </c>
      <c r="J5876" t="s">
        <v>850</v>
      </c>
      <c r="K5876" t="s">
        <v>105</v>
      </c>
    </row>
    <row r="5877" spans="1:11" x14ac:dyDescent="0.3">
      <c r="A5877" t="s">
        <v>8402</v>
      </c>
      <c r="B5877" t="s">
        <v>168</v>
      </c>
      <c r="C5877">
        <v>20</v>
      </c>
      <c r="D5877">
        <v>7</v>
      </c>
      <c r="E5877">
        <v>1980</v>
      </c>
      <c r="F5877" s="6">
        <v>0.70833333333333337</v>
      </c>
      <c r="H5877">
        <v>-27.777000000000001</v>
      </c>
      <c r="I5877" t="s">
        <v>290</v>
      </c>
      <c r="J5877" t="s">
        <v>8403</v>
      </c>
      <c r="K5877" t="s">
        <v>105</v>
      </c>
    </row>
    <row r="5878" spans="1:11" x14ac:dyDescent="0.3">
      <c r="A5878" t="s">
        <v>8404</v>
      </c>
      <c r="B5878" t="s">
        <v>168</v>
      </c>
      <c r="C5878">
        <v>9</v>
      </c>
      <c r="D5878">
        <v>3</v>
      </c>
      <c r="E5878">
        <v>1936</v>
      </c>
      <c r="F5878" s="6">
        <v>0.13194444444444445</v>
      </c>
      <c r="G5878">
        <v>-4.444</v>
      </c>
      <c r="H5878">
        <v>50.411000000000001</v>
      </c>
      <c r="I5878" t="s">
        <v>108</v>
      </c>
      <c r="J5878" t="s">
        <v>2105</v>
      </c>
      <c r="K5878" t="s">
        <v>105</v>
      </c>
    </row>
    <row r="5879" spans="1:11" x14ac:dyDescent="0.3">
      <c r="A5879" t="s">
        <v>8405</v>
      </c>
      <c r="B5879" t="s">
        <v>53</v>
      </c>
      <c r="C5879">
        <v>28</v>
      </c>
      <c r="D5879">
        <v>6</v>
      </c>
      <c r="E5879">
        <v>1925</v>
      </c>
      <c r="F5879" s="6">
        <v>0.75</v>
      </c>
      <c r="G5879">
        <v>-8.4770000000000003</v>
      </c>
      <c r="H5879">
        <v>49.484999999999999</v>
      </c>
      <c r="I5879" t="s">
        <v>126</v>
      </c>
      <c r="J5879" t="s">
        <v>570</v>
      </c>
      <c r="K5879" t="s">
        <v>105</v>
      </c>
    </row>
    <row r="5880" spans="1:11" x14ac:dyDescent="0.3">
      <c r="A5880" t="s">
        <v>8406</v>
      </c>
      <c r="B5880" t="s">
        <v>168</v>
      </c>
      <c r="C5880">
        <v>18</v>
      </c>
      <c r="D5880">
        <v>7</v>
      </c>
      <c r="E5880">
        <v>1956</v>
      </c>
      <c r="F5880" s="6">
        <v>0.55208333333333337</v>
      </c>
      <c r="G5880">
        <v>-2.2730000000000001</v>
      </c>
      <c r="H5880">
        <v>48.884</v>
      </c>
      <c r="I5880" t="s">
        <v>126</v>
      </c>
      <c r="J5880" t="s">
        <v>888</v>
      </c>
      <c r="K5880" t="s">
        <v>105</v>
      </c>
    </row>
    <row r="5881" spans="1:11" x14ac:dyDescent="0.3">
      <c r="A5881" t="s">
        <v>8407</v>
      </c>
      <c r="B5881" t="s">
        <v>168</v>
      </c>
      <c r="C5881">
        <v>22</v>
      </c>
      <c r="D5881">
        <v>1</v>
      </c>
      <c r="E5881">
        <v>1930</v>
      </c>
      <c r="F5881" s="6">
        <v>0.33333333333333331</v>
      </c>
      <c r="G5881">
        <v>-2.294</v>
      </c>
      <c r="H5881">
        <v>49.893999999999998</v>
      </c>
      <c r="I5881" t="s">
        <v>108</v>
      </c>
      <c r="J5881" t="s">
        <v>1650</v>
      </c>
      <c r="K5881" t="s">
        <v>105</v>
      </c>
    </row>
    <row r="5882" spans="1:11" x14ac:dyDescent="0.3">
      <c r="A5882" t="s">
        <v>8408</v>
      </c>
      <c r="B5882" t="s">
        <v>168</v>
      </c>
      <c r="C5882">
        <v>24</v>
      </c>
      <c r="D5882">
        <v>2</v>
      </c>
      <c r="E5882">
        <v>1941</v>
      </c>
      <c r="F5882" s="6">
        <v>0.52083333333333337</v>
      </c>
      <c r="G5882">
        <v>-12.494</v>
      </c>
      <c r="H5882">
        <v>41.890999999999998</v>
      </c>
      <c r="I5882" t="s">
        <v>190</v>
      </c>
      <c r="J5882" t="s">
        <v>297</v>
      </c>
      <c r="K5882" t="s">
        <v>105</v>
      </c>
    </row>
    <row r="5883" spans="1:11" x14ac:dyDescent="0.3">
      <c r="A5883" t="s">
        <v>8409</v>
      </c>
      <c r="B5883" t="s">
        <v>168</v>
      </c>
      <c r="C5883">
        <v>19</v>
      </c>
      <c r="D5883">
        <v>8</v>
      </c>
      <c r="E5883">
        <v>1962</v>
      </c>
      <c r="F5883" s="6">
        <v>0.70486111111111116</v>
      </c>
      <c r="G5883">
        <v>-12.494</v>
      </c>
      <c r="H5883">
        <v>41.890999999999998</v>
      </c>
      <c r="I5883" t="s">
        <v>126</v>
      </c>
      <c r="J5883" t="s">
        <v>4455</v>
      </c>
      <c r="K5883" t="s">
        <v>105</v>
      </c>
    </row>
    <row r="5884" spans="1:11" x14ac:dyDescent="0.3">
      <c r="A5884" t="s">
        <v>8410</v>
      </c>
      <c r="B5884" t="s">
        <v>168</v>
      </c>
      <c r="C5884">
        <v>28</v>
      </c>
      <c r="D5884">
        <v>12</v>
      </c>
      <c r="E5884">
        <v>1966</v>
      </c>
      <c r="F5884" s="6">
        <v>0.93402777777777779</v>
      </c>
      <c r="G5884">
        <v>-12.39</v>
      </c>
      <c r="H5884">
        <v>43.112000000000002</v>
      </c>
      <c r="I5884" t="s">
        <v>126</v>
      </c>
      <c r="J5884" t="s">
        <v>727</v>
      </c>
      <c r="K5884" t="s">
        <v>105</v>
      </c>
    </row>
    <row r="5885" spans="1:11" x14ac:dyDescent="0.3">
      <c r="A5885" t="s">
        <v>8411</v>
      </c>
      <c r="B5885" t="s">
        <v>168</v>
      </c>
      <c r="C5885">
        <v>8</v>
      </c>
      <c r="D5885">
        <v>7</v>
      </c>
      <c r="E5885">
        <v>1994</v>
      </c>
      <c r="F5885" s="6">
        <v>0.8125</v>
      </c>
      <c r="G5885">
        <v>-11.58</v>
      </c>
      <c r="H5885">
        <v>44.4</v>
      </c>
      <c r="I5885" t="s">
        <v>190</v>
      </c>
      <c r="J5885" t="s">
        <v>8412</v>
      </c>
      <c r="K5885" t="s">
        <v>105</v>
      </c>
    </row>
    <row r="5886" spans="1:11" x14ac:dyDescent="0.3">
      <c r="A5886" t="s">
        <v>8413</v>
      </c>
      <c r="B5886" t="s">
        <v>168</v>
      </c>
      <c r="C5886">
        <v>6</v>
      </c>
      <c r="D5886">
        <v>3</v>
      </c>
      <c r="E5886">
        <v>1983</v>
      </c>
      <c r="F5886" s="6">
        <v>0.9375</v>
      </c>
      <c r="G5886">
        <v>-10.308</v>
      </c>
      <c r="H5886">
        <v>43.552</v>
      </c>
      <c r="I5886" t="s">
        <v>126</v>
      </c>
      <c r="J5886" t="s">
        <v>1005</v>
      </c>
      <c r="K5886" t="s">
        <v>105</v>
      </c>
    </row>
    <row r="5887" spans="1:11" x14ac:dyDescent="0.3">
      <c r="A5887" t="s">
        <v>8414</v>
      </c>
      <c r="B5887" t="s">
        <v>168</v>
      </c>
      <c r="C5887">
        <v>26</v>
      </c>
      <c r="D5887">
        <v>11</v>
      </c>
      <c r="E5887">
        <v>1949</v>
      </c>
      <c r="F5887" s="6">
        <v>0.83333333333333337</v>
      </c>
      <c r="G5887">
        <v>-12.916</v>
      </c>
      <c r="H5887">
        <v>43.911999999999999</v>
      </c>
      <c r="I5887" t="s">
        <v>126</v>
      </c>
      <c r="J5887" t="s">
        <v>1962</v>
      </c>
      <c r="K5887" t="s">
        <v>105</v>
      </c>
    </row>
    <row r="5888" spans="1:11" x14ac:dyDescent="0.3">
      <c r="A5888" t="s">
        <v>8415</v>
      </c>
      <c r="B5888" t="s">
        <v>168</v>
      </c>
      <c r="C5888">
        <v>9</v>
      </c>
      <c r="D5888">
        <v>1</v>
      </c>
      <c r="E5888">
        <v>1967</v>
      </c>
      <c r="F5888" s="6">
        <v>7.9861111111111105E-2</v>
      </c>
      <c r="G5888">
        <v>-10.925000000000001</v>
      </c>
      <c r="H5888">
        <v>44.646999999999998</v>
      </c>
      <c r="I5888" t="s">
        <v>126</v>
      </c>
      <c r="J5888" t="s">
        <v>321</v>
      </c>
      <c r="K5888" t="s">
        <v>105</v>
      </c>
    </row>
    <row r="5889" spans="1:11" x14ac:dyDescent="0.3">
      <c r="A5889" t="s">
        <v>8416</v>
      </c>
      <c r="B5889" t="s">
        <v>168</v>
      </c>
      <c r="C5889">
        <v>2</v>
      </c>
      <c r="D5889">
        <v>4</v>
      </c>
      <c r="E5889">
        <v>1957</v>
      </c>
      <c r="F5889" s="6">
        <v>0.3125</v>
      </c>
      <c r="G5889">
        <v>-14.766</v>
      </c>
      <c r="H5889">
        <v>40.677999999999997</v>
      </c>
      <c r="I5889" t="s">
        <v>126</v>
      </c>
      <c r="J5889" t="s">
        <v>917</v>
      </c>
      <c r="K5889" t="s">
        <v>105</v>
      </c>
    </row>
    <row r="5890" spans="1:11" x14ac:dyDescent="0.3">
      <c r="A5890" t="s">
        <v>8417</v>
      </c>
      <c r="B5890" t="s">
        <v>53</v>
      </c>
      <c r="C5890">
        <v>13</v>
      </c>
      <c r="D5890">
        <v>5</v>
      </c>
      <c r="E5890">
        <v>1938</v>
      </c>
      <c r="F5890" s="6">
        <v>0.77777777777777779</v>
      </c>
      <c r="G5890">
        <v>-7.6829999999999998</v>
      </c>
      <c r="H5890">
        <v>45.067999999999998</v>
      </c>
      <c r="I5890" t="s">
        <v>126</v>
      </c>
      <c r="J5890" t="s">
        <v>191</v>
      </c>
      <c r="K5890" t="s">
        <v>105</v>
      </c>
    </row>
    <row r="5891" spans="1:11" x14ac:dyDescent="0.3">
      <c r="A5891" t="s">
        <v>8418</v>
      </c>
      <c r="B5891" t="s">
        <v>53</v>
      </c>
      <c r="C5891">
        <v>2</v>
      </c>
      <c r="D5891">
        <v>9</v>
      </c>
      <c r="E5891">
        <v>1938</v>
      </c>
      <c r="F5891" s="6">
        <v>0.15972222222222221</v>
      </c>
      <c r="G5891">
        <v>-12.494</v>
      </c>
      <c r="H5891">
        <v>41.890999999999998</v>
      </c>
      <c r="I5891" t="s">
        <v>126</v>
      </c>
      <c r="J5891" t="s">
        <v>297</v>
      </c>
      <c r="K5891" t="s">
        <v>105</v>
      </c>
    </row>
    <row r="5892" spans="1:11" x14ac:dyDescent="0.3">
      <c r="A5892" t="s">
        <v>8419</v>
      </c>
      <c r="B5892" t="s">
        <v>168</v>
      </c>
      <c r="C5892">
        <v>22</v>
      </c>
      <c r="D5892">
        <v>2</v>
      </c>
      <c r="E5892">
        <v>1921</v>
      </c>
      <c r="F5892" s="6">
        <v>0.34375</v>
      </c>
      <c r="G5892">
        <v>-11.377000000000001</v>
      </c>
      <c r="H5892">
        <v>44.648000000000003</v>
      </c>
      <c r="I5892" t="s">
        <v>126</v>
      </c>
      <c r="J5892" t="s">
        <v>5235</v>
      </c>
      <c r="K5892" t="s">
        <v>105</v>
      </c>
    </row>
    <row r="5893" spans="1:11" x14ac:dyDescent="0.3">
      <c r="A5893" t="s">
        <v>8420</v>
      </c>
      <c r="B5893" t="s">
        <v>168</v>
      </c>
      <c r="C5893">
        <v>12</v>
      </c>
      <c r="D5893">
        <v>5</v>
      </c>
      <c r="E5893">
        <v>1910</v>
      </c>
      <c r="F5893" s="6">
        <v>0.27083333333333331</v>
      </c>
      <c r="G5893">
        <v>-12.042999999999999</v>
      </c>
      <c r="H5893">
        <v>44.220999999999997</v>
      </c>
      <c r="I5893" t="s">
        <v>126</v>
      </c>
      <c r="J5893" t="s">
        <v>731</v>
      </c>
      <c r="K5893" t="s">
        <v>105</v>
      </c>
    </row>
    <row r="5894" spans="1:11" x14ac:dyDescent="0.3">
      <c r="A5894" t="s">
        <v>8421</v>
      </c>
      <c r="B5894" t="s">
        <v>53</v>
      </c>
      <c r="C5894">
        <v>14</v>
      </c>
      <c r="D5894">
        <v>1</v>
      </c>
      <c r="E5894">
        <v>1919</v>
      </c>
      <c r="F5894" s="6">
        <v>0.29166666666666669</v>
      </c>
      <c r="G5894">
        <v>-12.494</v>
      </c>
      <c r="H5894">
        <v>41.890999999999998</v>
      </c>
      <c r="I5894" t="s">
        <v>126</v>
      </c>
      <c r="J5894" t="s">
        <v>297</v>
      </c>
      <c r="K5894" t="s">
        <v>105</v>
      </c>
    </row>
    <row r="5895" spans="1:11" x14ac:dyDescent="0.3">
      <c r="A5895" t="s">
        <v>8422</v>
      </c>
      <c r="B5895" t="s">
        <v>53</v>
      </c>
      <c r="C5895">
        <v>6</v>
      </c>
      <c r="D5895">
        <v>12</v>
      </c>
      <c r="E5895">
        <v>1964</v>
      </c>
      <c r="F5895" s="6">
        <v>0.65972222222222221</v>
      </c>
      <c r="G5895">
        <v>-7.6829999999999998</v>
      </c>
      <c r="H5895">
        <v>45.067999999999998</v>
      </c>
      <c r="I5895" t="s">
        <v>126</v>
      </c>
      <c r="J5895" t="s">
        <v>191</v>
      </c>
      <c r="K5895" t="s">
        <v>105</v>
      </c>
    </row>
    <row r="5896" spans="1:11" x14ac:dyDescent="0.3">
      <c r="A5896" t="s">
        <v>8423</v>
      </c>
      <c r="B5896" t="s">
        <v>53</v>
      </c>
      <c r="C5896">
        <v>15</v>
      </c>
      <c r="D5896">
        <v>7</v>
      </c>
      <c r="E5896">
        <v>1893</v>
      </c>
      <c r="F5896" s="6">
        <v>0.52777777777777779</v>
      </c>
      <c r="G5896">
        <v>-12.494</v>
      </c>
      <c r="H5896">
        <v>41.890999999999998</v>
      </c>
      <c r="I5896" t="s">
        <v>203</v>
      </c>
      <c r="J5896" t="s">
        <v>297</v>
      </c>
      <c r="K5896" t="s">
        <v>105</v>
      </c>
    </row>
    <row r="5897" spans="1:11" x14ac:dyDescent="0.3">
      <c r="A5897" t="s">
        <v>8424</v>
      </c>
      <c r="B5897" t="s">
        <v>53</v>
      </c>
      <c r="C5897">
        <v>7</v>
      </c>
      <c r="D5897">
        <v>3</v>
      </c>
      <c r="E5897">
        <v>1902</v>
      </c>
      <c r="F5897" s="6">
        <v>0.11805555555555555</v>
      </c>
      <c r="G5897">
        <v>-7.6829999999999998</v>
      </c>
      <c r="H5897">
        <v>45.067999999999998</v>
      </c>
      <c r="I5897" t="s">
        <v>126</v>
      </c>
      <c r="J5897" t="s">
        <v>191</v>
      </c>
      <c r="K5897" t="s">
        <v>105</v>
      </c>
    </row>
    <row r="5898" spans="1:11" x14ac:dyDescent="0.3">
      <c r="A5898" t="s">
        <v>8425</v>
      </c>
      <c r="B5898" t="s">
        <v>53</v>
      </c>
      <c r="C5898">
        <v>13</v>
      </c>
      <c r="D5898">
        <v>5</v>
      </c>
      <c r="E5898">
        <v>1931</v>
      </c>
      <c r="F5898" s="6">
        <v>8.3333333333333329E-2</v>
      </c>
      <c r="G5898">
        <v>-10.992000000000001</v>
      </c>
      <c r="H5898">
        <v>45.438000000000002</v>
      </c>
      <c r="I5898" t="s">
        <v>126</v>
      </c>
      <c r="J5898" t="s">
        <v>675</v>
      </c>
      <c r="K5898" t="s">
        <v>105</v>
      </c>
    </row>
    <row r="5899" spans="1:11" x14ac:dyDescent="0.3">
      <c r="A5899" t="s">
        <v>8426</v>
      </c>
      <c r="B5899" t="s">
        <v>53</v>
      </c>
      <c r="C5899">
        <v>17</v>
      </c>
      <c r="D5899">
        <v>5</v>
      </c>
      <c r="E5899">
        <v>1909</v>
      </c>
      <c r="F5899" s="6">
        <v>0.93194444444444446</v>
      </c>
      <c r="G5899">
        <v>-7.6829999999999998</v>
      </c>
      <c r="H5899">
        <v>45.067999999999998</v>
      </c>
      <c r="I5899" t="s">
        <v>126</v>
      </c>
      <c r="J5899" t="s">
        <v>191</v>
      </c>
      <c r="K5899" t="s">
        <v>105</v>
      </c>
    </row>
    <row r="5900" spans="1:11" x14ac:dyDescent="0.3">
      <c r="A5900" t="s">
        <v>8427</v>
      </c>
      <c r="B5900" t="s">
        <v>53</v>
      </c>
      <c r="C5900">
        <v>31</v>
      </c>
      <c r="D5900">
        <v>5</v>
      </c>
      <c r="E5900">
        <v>1925</v>
      </c>
      <c r="F5900" s="6">
        <v>0.5</v>
      </c>
      <c r="G5900">
        <v>-7.6829999999999998</v>
      </c>
      <c r="H5900">
        <v>45.067999999999998</v>
      </c>
      <c r="I5900" t="s">
        <v>126</v>
      </c>
      <c r="J5900" t="s">
        <v>191</v>
      </c>
      <c r="K5900" t="s">
        <v>105</v>
      </c>
    </row>
    <row r="5901" spans="1:11" x14ac:dyDescent="0.3">
      <c r="A5901" t="s">
        <v>8428</v>
      </c>
      <c r="B5901" t="s">
        <v>53</v>
      </c>
      <c r="C5901">
        <v>30</v>
      </c>
      <c r="D5901">
        <v>5</v>
      </c>
      <c r="E5901">
        <v>1869</v>
      </c>
      <c r="F5901" s="6">
        <v>0.625</v>
      </c>
      <c r="G5901">
        <v>-14.334</v>
      </c>
      <c r="H5901">
        <v>41.076000000000001</v>
      </c>
      <c r="I5901" t="s">
        <v>203</v>
      </c>
      <c r="J5901" t="s">
        <v>6877</v>
      </c>
      <c r="K5901" t="s">
        <v>105</v>
      </c>
    </row>
    <row r="5902" spans="1:11" x14ac:dyDescent="0.3">
      <c r="A5902" t="s">
        <v>8429</v>
      </c>
      <c r="B5902" t="s">
        <v>53</v>
      </c>
      <c r="C5902">
        <v>26</v>
      </c>
      <c r="D5902">
        <v>2</v>
      </c>
      <c r="E5902">
        <v>1903</v>
      </c>
      <c r="F5902" s="6">
        <v>0.72916666666666663</v>
      </c>
      <c r="G5902">
        <v>-8.032</v>
      </c>
      <c r="H5902">
        <v>43.887999999999998</v>
      </c>
      <c r="I5902" t="s">
        <v>126</v>
      </c>
      <c r="J5902" t="s">
        <v>789</v>
      </c>
      <c r="K5902" t="s">
        <v>105</v>
      </c>
    </row>
    <row r="5903" spans="1:11" x14ac:dyDescent="0.3">
      <c r="A5903" t="s">
        <v>8430</v>
      </c>
      <c r="B5903" t="s">
        <v>53</v>
      </c>
      <c r="C5903">
        <v>2</v>
      </c>
      <c r="D5903">
        <v>4</v>
      </c>
      <c r="E5903">
        <v>1878</v>
      </c>
      <c r="F5903" s="6">
        <v>0.67708333333333337</v>
      </c>
      <c r="G5903">
        <v>-10.992000000000001</v>
      </c>
      <c r="H5903">
        <v>45.438000000000002</v>
      </c>
      <c r="I5903" t="s">
        <v>203</v>
      </c>
      <c r="J5903" t="s">
        <v>675</v>
      </c>
      <c r="K5903" t="s">
        <v>105</v>
      </c>
    </row>
    <row r="5904" spans="1:11" x14ac:dyDescent="0.3">
      <c r="A5904" t="s">
        <v>8431</v>
      </c>
      <c r="B5904" t="s">
        <v>53</v>
      </c>
      <c r="C5904">
        <v>14</v>
      </c>
      <c r="D5904">
        <v>5</v>
      </c>
      <c r="E5904">
        <v>1874</v>
      </c>
      <c r="F5904" s="6">
        <v>8.3333333333333329E-2</v>
      </c>
      <c r="G5904">
        <v>-9.1880000000000006</v>
      </c>
      <c r="H5904">
        <v>45.463999999999999</v>
      </c>
      <c r="I5904" t="s">
        <v>203</v>
      </c>
      <c r="J5904" t="s">
        <v>286</v>
      </c>
      <c r="K5904" t="s">
        <v>105</v>
      </c>
    </row>
    <row r="5905" spans="1:11" x14ac:dyDescent="0.3">
      <c r="A5905" t="s">
        <v>8432</v>
      </c>
      <c r="B5905" t="s">
        <v>53</v>
      </c>
      <c r="C5905">
        <v>11</v>
      </c>
      <c r="D5905">
        <v>3</v>
      </c>
      <c r="E5905">
        <v>1922</v>
      </c>
      <c r="F5905" s="6">
        <v>0.54166666666666663</v>
      </c>
      <c r="G5905">
        <v>-12.031000000000001</v>
      </c>
      <c r="H5905">
        <v>44.372</v>
      </c>
      <c r="I5905" t="s">
        <v>126</v>
      </c>
      <c r="J5905" t="s">
        <v>5014</v>
      </c>
      <c r="K5905" t="s">
        <v>105</v>
      </c>
    </row>
    <row r="5906" spans="1:11" x14ac:dyDescent="0.3">
      <c r="A5906" t="s">
        <v>8433</v>
      </c>
      <c r="B5906" t="s">
        <v>53</v>
      </c>
      <c r="C5906">
        <v>22</v>
      </c>
      <c r="D5906">
        <v>7</v>
      </c>
      <c r="E5906">
        <v>1968</v>
      </c>
      <c r="F5906" s="6">
        <v>0.1875</v>
      </c>
      <c r="G5906">
        <v>-13.231</v>
      </c>
      <c r="H5906">
        <v>46.064999999999998</v>
      </c>
      <c r="I5906" t="s">
        <v>190</v>
      </c>
      <c r="J5906" t="s">
        <v>324</v>
      </c>
      <c r="K5906" t="s">
        <v>105</v>
      </c>
    </row>
    <row r="5907" spans="1:11" x14ac:dyDescent="0.3">
      <c r="A5907" t="s">
        <v>8434</v>
      </c>
      <c r="B5907" t="s">
        <v>53</v>
      </c>
      <c r="C5907">
        <v>22</v>
      </c>
      <c r="D5907">
        <v>12</v>
      </c>
      <c r="E5907">
        <v>1963</v>
      </c>
      <c r="F5907" s="6">
        <v>0.13541666666666666</v>
      </c>
      <c r="G5907">
        <v>-9.1880000000000006</v>
      </c>
      <c r="H5907">
        <v>45.463999999999999</v>
      </c>
      <c r="I5907" t="s">
        <v>126</v>
      </c>
      <c r="J5907" t="s">
        <v>286</v>
      </c>
      <c r="K5907" t="s">
        <v>105</v>
      </c>
    </row>
    <row r="5908" spans="1:11" x14ac:dyDescent="0.3">
      <c r="A5908" t="s">
        <v>8435</v>
      </c>
      <c r="B5908" t="s">
        <v>53</v>
      </c>
      <c r="C5908">
        <v>27</v>
      </c>
      <c r="D5908">
        <v>12</v>
      </c>
      <c r="E5908">
        <v>1914</v>
      </c>
      <c r="F5908" s="6">
        <v>0.20833333333333334</v>
      </c>
      <c r="G5908">
        <v>-12.236000000000001</v>
      </c>
      <c r="H5908">
        <v>45.561</v>
      </c>
      <c r="I5908" t="s">
        <v>126</v>
      </c>
      <c r="J5908" t="s">
        <v>8436</v>
      </c>
      <c r="K5908" t="s">
        <v>105</v>
      </c>
    </row>
    <row r="5909" spans="1:11" x14ac:dyDescent="0.3">
      <c r="A5909" t="s">
        <v>8437</v>
      </c>
      <c r="B5909" t="s">
        <v>53</v>
      </c>
      <c r="C5909">
        <v>22</v>
      </c>
      <c r="D5909">
        <v>7</v>
      </c>
      <c r="E5909">
        <v>1909</v>
      </c>
      <c r="F5909" s="6">
        <v>0.875</v>
      </c>
      <c r="G5909">
        <v>-8.8019999999999996</v>
      </c>
      <c r="H5909">
        <v>45.726999999999997</v>
      </c>
      <c r="I5909" t="s">
        <v>126</v>
      </c>
      <c r="J5909" t="s">
        <v>8438</v>
      </c>
      <c r="K5909" t="s">
        <v>105</v>
      </c>
    </row>
    <row r="5910" spans="1:11" x14ac:dyDescent="0.3">
      <c r="A5910" t="s">
        <v>8439</v>
      </c>
      <c r="B5910" t="s">
        <v>53</v>
      </c>
      <c r="C5910">
        <v>17</v>
      </c>
      <c r="D5910">
        <v>3</v>
      </c>
      <c r="E5910">
        <v>1871</v>
      </c>
      <c r="F5910" s="6">
        <v>0.625</v>
      </c>
      <c r="G5910">
        <v>-11.289</v>
      </c>
      <c r="H5910">
        <v>44.726999999999997</v>
      </c>
      <c r="I5910" t="s">
        <v>203</v>
      </c>
      <c r="J5910" t="s">
        <v>6721</v>
      </c>
      <c r="K5910" t="s">
        <v>105</v>
      </c>
    </row>
    <row r="5911" spans="1:11" x14ac:dyDescent="0.3">
      <c r="A5911" t="s">
        <v>8440</v>
      </c>
      <c r="B5911" t="s">
        <v>53</v>
      </c>
      <c r="C5911">
        <v>7</v>
      </c>
      <c r="D5911">
        <v>2</v>
      </c>
      <c r="E5911">
        <v>1939</v>
      </c>
      <c r="F5911" s="6">
        <v>0.43055555555555558</v>
      </c>
      <c r="G5911">
        <v>-15.555999999999999</v>
      </c>
      <c r="H5911">
        <v>38.192</v>
      </c>
      <c r="I5911" t="s">
        <v>126</v>
      </c>
      <c r="J5911" t="s">
        <v>249</v>
      </c>
      <c r="K5911" t="s">
        <v>105</v>
      </c>
    </row>
    <row r="5912" spans="1:11" x14ac:dyDescent="0.3">
      <c r="A5912" t="s">
        <v>8441</v>
      </c>
      <c r="B5912" t="s">
        <v>53</v>
      </c>
      <c r="C5912">
        <v>10</v>
      </c>
      <c r="D5912">
        <v>4</v>
      </c>
      <c r="E5912">
        <v>1922</v>
      </c>
      <c r="F5912" s="6">
        <v>0.83333333333333337</v>
      </c>
      <c r="G5912">
        <v>-9.7680000000000007</v>
      </c>
      <c r="H5912">
        <v>45.573999999999998</v>
      </c>
      <c r="I5912" t="s">
        <v>126</v>
      </c>
      <c r="J5912" t="s">
        <v>8442</v>
      </c>
      <c r="K5912" t="s">
        <v>105</v>
      </c>
    </row>
    <row r="5913" spans="1:11" x14ac:dyDescent="0.3">
      <c r="A5913" t="s">
        <v>8443</v>
      </c>
      <c r="B5913" t="s">
        <v>53</v>
      </c>
      <c r="C5913">
        <v>28</v>
      </c>
      <c r="D5913">
        <v>9</v>
      </c>
      <c r="E5913">
        <v>1924</v>
      </c>
      <c r="F5913" s="6">
        <v>0.29166666666666669</v>
      </c>
      <c r="G5913">
        <v>-9.2650000000000006</v>
      </c>
      <c r="H5913">
        <v>45.414999999999999</v>
      </c>
      <c r="I5913" t="s">
        <v>126</v>
      </c>
      <c r="J5913" t="s">
        <v>8444</v>
      </c>
      <c r="K5913" t="s">
        <v>105</v>
      </c>
    </row>
    <row r="5914" spans="1:11" x14ac:dyDescent="0.3">
      <c r="A5914" t="s">
        <v>8445</v>
      </c>
      <c r="B5914" t="s">
        <v>53</v>
      </c>
      <c r="C5914">
        <v>6</v>
      </c>
      <c r="D5914">
        <v>7</v>
      </c>
      <c r="E5914">
        <v>1932</v>
      </c>
      <c r="F5914" s="6">
        <v>0.99930555555555556</v>
      </c>
      <c r="G5914">
        <v>-10.925000000000001</v>
      </c>
      <c r="H5914">
        <v>44.646999999999998</v>
      </c>
      <c r="I5914" t="s">
        <v>126</v>
      </c>
      <c r="J5914" t="s">
        <v>321</v>
      </c>
      <c r="K5914" t="s">
        <v>105</v>
      </c>
    </row>
    <row r="5915" spans="1:11" x14ac:dyDescent="0.3">
      <c r="A5915" t="s">
        <v>8446</v>
      </c>
      <c r="B5915" t="s">
        <v>53</v>
      </c>
      <c r="C5915">
        <v>22</v>
      </c>
      <c r="D5915">
        <v>11</v>
      </c>
      <c r="E5915">
        <v>1921</v>
      </c>
      <c r="F5915" s="6">
        <v>0.51041666666666663</v>
      </c>
      <c r="G5915">
        <v>-7.6829999999999998</v>
      </c>
      <c r="H5915">
        <v>45.067999999999998</v>
      </c>
      <c r="I5915" t="s">
        <v>126</v>
      </c>
      <c r="J5915" t="s">
        <v>191</v>
      </c>
      <c r="K5915" t="s">
        <v>105</v>
      </c>
    </row>
    <row r="5916" spans="1:11" x14ac:dyDescent="0.3">
      <c r="A5916" t="s">
        <v>8447</v>
      </c>
      <c r="B5916" t="s">
        <v>53</v>
      </c>
      <c r="C5916">
        <v>7</v>
      </c>
      <c r="D5916">
        <v>8</v>
      </c>
      <c r="E5916">
        <v>1909</v>
      </c>
      <c r="F5916" s="6">
        <v>0.91666666666666663</v>
      </c>
      <c r="G5916">
        <v>-9.109</v>
      </c>
      <c r="H5916">
        <v>39.215000000000003</v>
      </c>
      <c r="I5916" t="s">
        <v>126</v>
      </c>
      <c r="J5916" t="s">
        <v>757</v>
      </c>
      <c r="K5916" t="s">
        <v>105</v>
      </c>
    </row>
    <row r="5917" spans="1:11" x14ac:dyDescent="0.3">
      <c r="A5917" t="s">
        <v>8448</v>
      </c>
      <c r="B5917" t="s">
        <v>53</v>
      </c>
      <c r="C5917">
        <v>24</v>
      </c>
      <c r="D5917">
        <v>7</v>
      </c>
      <c r="E5917">
        <v>1921</v>
      </c>
      <c r="F5917" s="6">
        <v>0.5</v>
      </c>
      <c r="G5917">
        <v>-14.967000000000001</v>
      </c>
      <c r="H5917">
        <v>37.514000000000003</v>
      </c>
      <c r="I5917" t="s">
        <v>126</v>
      </c>
      <c r="J5917" t="s">
        <v>8449</v>
      </c>
      <c r="K5917" t="s">
        <v>105</v>
      </c>
    </row>
    <row r="5918" spans="1:11" x14ac:dyDescent="0.3">
      <c r="A5918" t="s">
        <v>8450</v>
      </c>
      <c r="B5918" t="s">
        <v>53</v>
      </c>
      <c r="C5918">
        <v>8</v>
      </c>
      <c r="D5918">
        <v>11</v>
      </c>
      <c r="E5918">
        <v>1892</v>
      </c>
      <c r="F5918" s="6">
        <v>0.4375</v>
      </c>
      <c r="G5918">
        <v>-15.901</v>
      </c>
      <c r="H5918">
        <v>41.265000000000001</v>
      </c>
      <c r="I5918" t="s">
        <v>203</v>
      </c>
      <c r="J5918" t="s">
        <v>8451</v>
      </c>
      <c r="K5918" t="s">
        <v>105</v>
      </c>
    </row>
    <row r="5919" spans="1:11" x14ac:dyDescent="0.3">
      <c r="A5919" t="s">
        <v>8452</v>
      </c>
      <c r="B5919" t="s">
        <v>53</v>
      </c>
      <c r="C5919">
        <v>28</v>
      </c>
      <c r="D5919">
        <v>6</v>
      </c>
      <c r="E5919">
        <v>1926</v>
      </c>
      <c r="F5919" s="6">
        <v>8.3333333333333329E-2</v>
      </c>
      <c r="G5919">
        <v>-9.6950000000000003</v>
      </c>
      <c r="H5919">
        <v>45.054000000000002</v>
      </c>
      <c r="I5919" t="s">
        <v>126</v>
      </c>
      <c r="J5919" t="s">
        <v>2411</v>
      </c>
      <c r="K5919" t="s">
        <v>105</v>
      </c>
    </row>
    <row r="5920" spans="1:11" x14ac:dyDescent="0.3">
      <c r="A5920" t="s">
        <v>8453</v>
      </c>
      <c r="B5920" t="s">
        <v>53</v>
      </c>
      <c r="C5920">
        <v>1</v>
      </c>
      <c r="D5920">
        <v>1</v>
      </c>
      <c r="E5920">
        <v>2000</v>
      </c>
      <c r="F5920" s="6">
        <v>0</v>
      </c>
      <c r="G5920">
        <v>-101</v>
      </c>
      <c r="H5920">
        <v>4.59</v>
      </c>
      <c r="I5920" t="s">
        <v>326</v>
      </c>
      <c r="J5920" t="s">
        <v>426</v>
      </c>
      <c r="K5920" t="s">
        <v>105</v>
      </c>
    </row>
    <row r="5921" spans="1:11" x14ac:dyDescent="0.3">
      <c r="A5921" t="s">
        <v>8454</v>
      </c>
      <c r="B5921" t="s">
        <v>53</v>
      </c>
      <c r="C5921">
        <v>20</v>
      </c>
      <c r="D5921">
        <v>7</v>
      </c>
      <c r="E5921">
        <v>1900</v>
      </c>
      <c r="F5921" s="6">
        <v>0.79166666666666663</v>
      </c>
      <c r="G5921">
        <v>-12.494</v>
      </c>
      <c r="H5921">
        <v>41.890999999999998</v>
      </c>
      <c r="I5921" t="s">
        <v>126</v>
      </c>
      <c r="J5921" t="s">
        <v>297</v>
      </c>
      <c r="K5921" t="s">
        <v>105</v>
      </c>
    </row>
    <row r="5922" spans="1:11" x14ac:dyDescent="0.3">
      <c r="A5922" t="s">
        <v>8455</v>
      </c>
      <c r="B5922" t="s">
        <v>53</v>
      </c>
      <c r="C5922">
        <v>15</v>
      </c>
      <c r="D5922">
        <v>7</v>
      </c>
      <c r="E5922">
        <v>1932</v>
      </c>
      <c r="F5922" s="6">
        <v>0.5</v>
      </c>
      <c r="G5922">
        <v>-10.968999999999999</v>
      </c>
      <c r="H5922">
        <v>43.610999999999997</v>
      </c>
      <c r="I5922" t="s">
        <v>126</v>
      </c>
      <c r="J5922" t="s">
        <v>8456</v>
      </c>
      <c r="K5922" t="s">
        <v>105</v>
      </c>
    </row>
    <row r="5923" spans="1:11" x14ac:dyDescent="0.3">
      <c r="A5923" t="s">
        <v>8457</v>
      </c>
      <c r="B5923" t="s">
        <v>53</v>
      </c>
      <c r="C5923">
        <v>22</v>
      </c>
      <c r="D5923">
        <v>3</v>
      </c>
      <c r="E5923">
        <v>1963</v>
      </c>
      <c r="F5923" s="6">
        <v>4.1666666666666664E-2</v>
      </c>
      <c r="G5923">
        <v>-14.766</v>
      </c>
      <c r="H5923">
        <v>40.677999999999997</v>
      </c>
      <c r="I5923" t="s">
        <v>126</v>
      </c>
      <c r="J5923" t="s">
        <v>917</v>
      </c>
      <c r="K5923" t="s">
        <v>105</v>
      </c>
    </row>
    <row r="5924" spans="1:11" x14ac:dyDescent="0.3">
      <c r="A5924" t="s">
        <v>8458</v>
      </c>
      <c r="B5924" t="s">
        <v>53</v>
      </c>
      <c r="C5924">
        <v>7</v>
      </c>
      <c r="D5924">
        <v>4</v>
      </c>
      <c r="E5924">
        <v>1807</v>
      </c>
      <c r="F5924" s="6">
        <v>0.25</v>
      </c>
      <c r="G5924">
        <v>-7.266</v>
      </c>
      <c r="H5924">
        <v>43.703000000000003</v>
      </c>
      <c r="I5924" t="s">
        <v>150</v>
      </c>
      <c r="J5924" t="s">
        <v>575</v>
      </c>
      <c r="K5924" t="s">
        <v>105</v>
      </c>
    </row>
    <row r="5925" spans="1:11" x14ac:dyDescent="0.3">
      <c r="A5925" t="s">
        <v>8459</v>
      </c>
      <c r="B5925" t="s">
        <v>53</v>
      </c>
      <c r="C5925">
        <v>12</v>
      </c>
      <c r="D5925">
        <v>10</v>
      </c>
      <c r="E5925">
        <v>1941</v>
      </c>
      <c r="F5925" s="6">
        <v>0.54166666666666663</v>
      </c>
      <c r="G5925">
        <v>-13.183999999999999</v>
      </c>
      <c r="H5925">
        <v>37.970999999999997</v>
      </c>
      <c r="I5925" t="s">
        <v>190</v>
      </c>
      <c r="J5925" t="s">
        <v>8349</v>
      </c>
      <c r="K5925" t="s">
        <v>105</v>
      </c>
    </row>
    <row r="5926" spans="1:11" x14ac:dyDescent="0.3">
      <c r="A5926" t="s">
        <v>8460</v>
      </c>
      <c r="B5926" t="s">
        <v>53</v>
      </c>
      <c r="C5926">
        <v>27</v>
      </c>
      <c r="D5926">
        <v>11</v>
      </c>
      <c r="E5926">
        <v>1898</v>
      </c>
      <c r="F5926" s="6">
        <v>0.25</v>
      </c>
      <c r="G5926">
        <v>-11.009</v>
      </c>
      <c r="H5926">
        <v>45.274000000000001</v>
      </c>
      <c r="I5926" t="s">
        <v>126</v>
      </c>
      <c r="J5926" t="s">
        <v>6359</v>
      </c>
      <c r="K5926" t="s">
        <v>105</v>
      </c>
    </row>
    <row r="5927" spans="1:11" x14ac:dyDescent="0.3">
      <c r="A5927" t="s">
        <v>8461</v>
      </c>
      <c r="B5927" t="s">
        <v>53</v>
      </c>
      <c r="C5927">
        <v>23</v>
      </c>
      <c r="D5927">
        <v>8</v>
      </c>
      <c r="E5927">
        <v>1910</v>
      </c>
      <c r="F5927" s="6">
        <v>0.41666666666666669</v>
      </c>
      <c r="G5927">
        <v>-9.1880000000000006</v>
      </c>
      <c r="H5927">
        <v>45.463999999999999</v>
      </c>
      <c r="I5927" t="s">
        <v>126</v>
      </c>
      <c r="J5927" t="s">
        <v>286</v>
      </c>
      <c r="K5927" t="s">
        <v>105</v>
      </c>
    </row>
    <row r="5928" spans="1:11" x14ac:dyDescent="0.3">
      <c r="A5928" t="s">
        <v>8462</v>
      </c>
      <c r="B5928" t="s">
        <v>53</v>
      </c>
      <c r="C5928">
        <v>3</v>
      </c>
      <c r="D5928">
        <v>12</v>
      </c>
      <c r="E5928">
        <v>1904</v>
      </c>
      <c r="F5928" s="6">
        <v>0.125</v>
      </c>
      <c r="G5928">
        <v>-8.2070000000000007</v>
      </c>
      <c r="H5928">
        <v>44.901000000000003</v>
      </c>
      <c r="I5928" t="s">
        <v>126</v>
      </c>
      <c r="J5928" t="s">
        <v>8179</v>
      </c>
      <c r="K5928" t="s">
        <v>105</v>
      </c>
    </row>
    <row r="5929" spans="1:11" x14ac:dyDescent="0.3">
      <c r="A5929" t="s">
        <v>8463</v>
      </c>
      <c r="B5929" t="s">
        <v>53</v>
      </c>
      <c r="C5929">
        <v>22</v>
      </c>
      <c r="D5929">
        <v>11</v>
      </c>
      <c r="E5929">
        <v>1911</v>
      </c>
      <c r="F5929" s="6">
        <v>0.16666666666666666</v>
      </c>
      <c r="G5929">
        <v>-8.5449999999999999</v>
      </c>
      <c r="H5929">
        <v>44.343000000000004</v>
      </c>
      <c r="I5929" t="s">
        <v>126</v>
      </c>
      <c r="J5929" t="s">
        <v>8464</v>
      </c>
      <c r="K5929" t="s">
        <v>105</v>
      </c>
    </row>
    <row r="5930" spans="1:11" x14ac:dyDescent="0.3">
      <c r="A5930" t="s">
        <v>8465</v>
      </c>
      <c r="B5930" t="s">
        <v>53</v>
      </c>
      <c r="C5930">
        <v>3</v>
      </c>
      <c r="D5930">
        <v>12</v>
      </c>
      <c r="E5930">
        <v>1812</v>
      </c>
      <c r="F5930" s="6">
        <v>0.41666666666666669</v>
      </c>
      <c r="G5930">
        <v>-14.391</v>
      </c>
      <c r="H5930">
        <v>42.232999999999997</v>
      </c>
      <c r="I5930" t="s">
        <v>203</v>
      </c>
      <c r="J5930" t="s">
        <v>8466</v>
      </c>
      <c r="K5930" t="s">
        <v>105</v>
      </c>
    </row>
    <row r="5931" spans="1:11" x14ac:dyDescent="0.3">
      <c r="A5931" t="s">
        <v>8467</v>
      </c>
      <c r="B5931" t="s">
        <v>53</v>
      </c>
      <c r="C5931">
        <v>9</v>
      </c>
      <c r="D5931">
        <v>11</v>
      </c>
      <c r="E5931">
        <v>1925</v>
      </c>
      <c r="F5931" s="6">
        <v>0.70833333333333337</v>
      </c>
      <c r="G5931">
        <v>-11.215</v>
      </c>
      <c r="H5931">
        <v>45.337000000000003</v>
      </c>
      <c r="I5931" t="s">
        <v>126</v>
      </c>
      <c r="J5931" t="s">
        <v>8468</v>
      </c>
      <c r="K5931" t="s">
        <v>105</v>
      </c>
    </row>
    <row r="5932" spans="1:11" x14ac:dyDescent="0.3">
      <c r="A5932" t="s">
        <v>8469</v>
      </c>
      <c r="B5932" t="s">
        <v>53</v>
      </c>
      <c r="C5932">
        <v>27</v>
      </c>
      <c r="D5932">
        <v>2</v>
      </c>
      <c r="E5932">
        <v>1921</v>
      </c>
      <c r="F5932" s="6">
        <v>0.27083333333333331</v>
      </c>
      <c r="G5932">
        <v>-14.253</v>
      </c>
      <c r="H5932">
        <v>40.840000000000003</v>
      </c>
      <c r="I5932" t="s">
        <v>126</v>
      </c>
      <c r="J5932" t="s">
        <v>1315</v>
      </c>
      <c r="K5932" t="s">
        <v>105</v>
      </c>
    </row>
    <row r="5933" spans="1:11" x14ac:dyDescent="0.3">
      <c r="A5933" t="s">
        <v>8470</v>
      </c>
      <c r="B5933" t="s">
        <v>53</v>
      </c>
      <c r="C5933">
        <v>18</v>
      </c>
      <c r="D5933">
        <v>4</v>
      </c>
      <c r="E5933">
        <v>1902</v>
      </c>
      <c r="F5933" s="6">
        <v>0.20833333333333334</v>
      </c>
      <c r="G5933">
        <v>-8.1359999999999992</v>
      </c>
      <c r="H5933">
        <v>45.570999999999998</v>
      </c>
      <c r="I5933" t="s">
        <v>126</v>
      </c>
      <c r="J5933" t="s">
        <v>8471</v>
      </c>
      <c r="K5933" t="s">
        <v>105</v>
      </c>
    </row>
    <row r="5934" spans="1:11" x14ac:dyDescent="0.3">
      <c r="A5934" t="s">
        <v>8472</v>
      </c>
      <c r="B5934" t="s">
        <v>53</v>
      </c>
      <c r="C5934">
        <v>28</v>
      </c>
      <c r="D5934">
        <v>7</v>
      </c>
      <c r="E5934">
        <v>1868</v>
      </c>
      <c r="F5934" s="6">
        <v>0.95833333333333337</v>
      </c>
      <c r="G5934">
        <v>-8.9819999999999993</v>
      </c>
      <c r="H5934">
        <v>44.890999999999998</v>
      </c>
      <c r="I5934" t="s">
        <v>203</v>
      </c>
      <c r="J5934" t="s">
        <v>8473</v>
      </c>
      <c r="K5934" t="s">
        <v>105</v>
      </c>
    </row>
    <row r="5935" spans="1:11" x14ac:dyDescent="0.3">
      <c r="A5935" t="s">
        <v>8474</v>
      </c>
      <c r="B5935" t="s">
        <v>53</v>
      </c>
      <c r="C5935">
        <v>28</v>
      </c>
      <c r="D5935">
        <v>6</v>
      </c>
      <c r="E5935">
        <v>1958</v>
      </c>
      <c r="F5935" s="6">
        <v>0.125</v>
      </c>
      <c r="G5935">
        <v>-12.494</v>
      </c>
      <c r="H5935">
        <v>41.890999999999998</v>
      </c>
      <c r="I5935" t="s">
        <v>126</v>
      </c>
      <c r="J5935" t="s">
        <v>297</v>
      </c>
      <c r="K5935" t="s">
        <v>105</v>
      </c>
    </row>
    <row r="5936" spans="1:11" x14ac:dyDescent="0.3">
      <c r="A5936" t="s">
        <v>8475</v>
      </c>
      <c r="B5936" t="s">
        <v>53</v>
      </c>
      <c r="C5936">
        <v>30</v>
      </c>
      <c r="D5936">
        <v>10</v>
      </c>
      <c r="E5936">
        <v>1907</v>
      </c>
      <c r="F5936" s="6">
        <v>0.83333333333333337</v>
      </c>
      <c r="G5936">
        <v>-10.186</v>
      </c>
      <c r="H5936">
        <v>45.688000000000002</v>
      </c>
      <c r="I5936" t="s">
        <v>126</v>
      </c>
      <c r="J5936" t="s">
        <v>1630</v>
      </c>
      <c r="K5936" t="s">
        <v>105</v>
      </c>
    </row>
    <row r="5937" spans="1:11" x14ac:dyDescent="0.3">
      <c r="A5937" t="s">
        <v>8476</v>
      </c>
      <c r="B5937" t="s">
        <v>53</v>
      </c>
      <c r="C5937">
        <v>27</v>
      </c>
      <c r="D5937">
        <v>1</v>
      </c>
      <c r="E5937">
        <v>1882</v>
      </c>
      <c r="F5937" s="6">
        <v>0.125</v>
      </c>
      <c r="G5937">
        <v>-12.39</v>
      </c>
      <c r="H5937">
        <v>43.112000000000002</v>
      </c>
      <c r="I5937" t="s">
        <v>203</v>
      </c>
      <c r="J5937" t="s">
        <v>727</v>
      </c>
      <c r="K5937" t="s">
        <v>105</v>
      </c>
    </row>
    <row r="5938" spans="1:11" x14ac:dyDescent="0.3">
      <c r="A5938" t="s">
        <v>8477</v>
      </c>
      <c r="B5938" t="s">
        <v>53</v>
      </c>
      <c r="C5938">
        <v>10</v>
      </c>
      <c r="D5938">
        <v>12</v>
      </c>
      <c r="E5938">
        <v>1921</v>
      </c>
      <c r="F5938" s="6">
        <v>2.4305555555555556E-2</v>
      </c>
      <c r="G5938">
        <v>-9.1880000000000006</v>
      </c>
      <c r="H5938">
        <v>45.463999999999999</v>
      </c>
      <c r="I5938" t="s">
        <v>126</v>
      </c>
      <c r="J5938" t="s">
        <v>286</v>
      </c>
      <c r="K5938" t="s">
        <v>105</v>
      </c>
    </row>
    <row r="5939" spans="1:11" x14ac:dyDescent="0.3">
      <c r="A5939" t="s">
        <v>8478</v>
      </c>
      <c r="B5939" t="s">
        <v>53</v>
      </c>
      <c r="C5939">
        <v>26</v>
      </c>
      <c r="D5939">
        <v>12</v>
      </c>
      <c r="E5939">
        <v>1964</v>
      </c>
      <c r="F5939" s="6">
        <v>0.71875</v>
      </c>
      <c r="G5939">
        <v>-12.443</v>
      </c>
      <c r="H5939">
        <v>46.551000000000002</v>
      </c>
      <c r="I5939" t="s">
        <v>126</v>
      </c>
      <c r="J5939" t="s">
        <v>8479</v>
      </c>
      <c r="K5939" t="s">
        <v>105</v>
      </c>
    </row>
    <row r="5940" spans="1:11" x14ac:dyDescent="0.3">
      <c r="A5940" t="s">
        <v>8480</v>
      </c>
      <c r="B5940" t="s">
        <v>53</v>
      </c>
      <c r="C5940">
        <v>22</v>
      </c>
      <c r="D5940">
        <v>11</v>
      </c>
      <c r="E5940">
        <v>1965</v>
      </c>
      <c r="F5940" s="6">
        <v>0.3125</v>
      </c>
      <c r="G5940">
        <v>-12.494</v>
      </c>
      <c r="H5940">
        <v>41.890999999999998</v>
      </c>
      <c r="I5940" t="s">
        <v>126</v>
      </c>
      <c r="J5940" t="s">
        <v>297</v>
      </c>
      <c r="K5940" t="s">
        <v>105</v>
      </c>
    </row>
    <row r="5941" spans="1:11" x14ac:dyDescent="0.3">
      <c r="A5941" t="s">
        <v>8481</v>
      </c>
      <c r="B5941" t="s">
        <v>53</v>
      </c>
      <c r="C5941">
        <v>26</v>
      </c>
      <c r="D5941">
        <v>9</v>
      </c>
      <c r="E5941">
        <v>1907</v>
      </c>
      <c r="F5941" s="6">
        <v>0.79166666666666663</v>
      </c>
      <c r="G5941">
        <v>-12.339</v>
      </c>
      <c r="H5941">
        <v>45.435000000000002</v>
      </c>
      <c r="I5941" t="s">
        <v>126</v>
      </c>
      <c r="J5941" t="s">
        <v>662</v>
      </c>
      <c r="K5941" t="s">
        <v>105</v>
      </c>
    </row>
    <row r="5942" spans="1:11" x14ac:dyDescent="0.3">
      <c r="A5942" t="s">
        <v>8482</v>
      </c>
      <c r="B5942" t="s">
        <v>53</v>
      </c>
      <c r="C5942">
        <v>19</v>
      </c>
      <c r="D5942">
        <v>9</v>
      </c>
      <c r="E5942">
        <v>1898</v>
      </c>
      <c r="F5942" s="6">
        <v>5.2083333333333336E-2</v>
      </c>
      <c r="G5942">
        <v>-7.6829999999999998</v>
      </c>
      <c r="H5942">
        <v>45.067999999999998</v>
      </c>
      <c r="I5942" t="s">
        <v>126</v>
      </c>
      <c r="J5942" t="s">
        <v>191</v>
      </c>
      <c r="K5942" t="s">
        <v>105</v>
      </c>
    </row>
    <row r="5943" spans="1:11" x14ac:dyDescent="0.3">
      <c r="A5943" t="s">
        <v>8483</v>
      </c>
      <c r="B5943" t="s">
        <v>53</v>
      </c>
      <c r="C5943">
        <v>22</v>
      </c>
      <c r="D5943">
        <v>9</v>
      </c>
      <c r="E5943">
        <v>1957</v>
      </c>
      <c r="F5943" s="6">
        <v>0.16666666666666666</v>
      </c>
      <c r="G5943">
        <v>-8.6180000000000003</v>
      </c>
      <c r="H5943">
        <v>45.445</v>
      </c>
      <c r="I5943" t="s">
        <v>126</v>
      </c>
      <c r="J5943" t="s">
        <v>3558</v>
      </c>
      <c r="K5943" t="s">
        <v>105</v>
      </c>
    </row>
    <row r="5944" spans="1:11" x14ac:dyDescent="0.3">
      <c r="A5944" t="s">
        <v>8484</v>
      </c>
      <c r="B5944" t="s">
        <v>53</v>
      </c>
      <c r="C5944">
        <v>2</v>
      </c>
      <c r="D5944">
        <v>11</v>
      </c>
      <c r="E5944">
        <v>1946</v>
      </c>
      <c r="F5944" s="6">
        <v>0.91666666666666663</v>
      </c>
      <c r="G5944">
        <v>-12.339</v>
      </c>
      <c r="H5944">
        <v>45.435000000000002</v>
      </c>
      <c r="I5944" t="s">
        <v>126</v>
      </c>
      <c r="J5944" t="s">
        <v>662</v>
      </c>
      <c r="K5944" t="s">
        <v>105</v>
      </c>
    </row>
    <row r="5945" spans="1:11" x14ac:dyDescent="0.3">
      <c r="A5945" t="s">
        <v>8485</v>
      </c>
      <c r="B5945" t="s">
        <v>53</v>
      </c>
      <c r="C5945">
        <v>31</v>
      </c>
      <c r="D5945">
        <v>8</v>
      </c>
      <c r="E5945">
        <v>1952</v>
      </c>
      <c r="F5945" s="6">
        <v>0.33333333333333331</v>
      </c>
      <c r="G5945">
        <v>-12.464</v>
      </c>
      <c r="H5945">
        <v>45.716000000000001</v>
      </c>
      <c r="I5945" t="s">
        <v>126</v>
      </c>
      <c r="J5945" t="s">
        <v>8486</v>
      </c>
      <c r="K5945" t="s">
        <v>105</v>
      </c>
    </row>
    <row r="5946" spans="1:11" x14ac:dyDescent="0.3">
      <c r="A5946" t="s">
        <v>8487</v>
      </c>
      <c r="B5946" t="s">
        <v>53</v>
      </c>
      <c r="C5946">
        <v>5</v>
      </c>
      <c r="D5946">
        <v>12</v>
      </c>
      <c r="E5946">
        <v>1903</v>
      </c>
      <c r="F5946" s="6">
        <v>0.16666666666666666</v>
      </c>
      <c r="G5946">
        <v>-10.632999999999999</v>
      </c>
      <c r="H5946">
        <v>43.662999999999997</v>
      </c>
      <c r="I5946" t="s">
        <v>126</v>
      </c>
      <c r="J5946" t="s">
        <v>6546</v>
      </c>
      <c r="K5946" t="s">
        <v>105</v>
      </c>
    </row>
    <row r="5947" spans="1:11" x14ac:dyDescent="0.3">
      <c r="A5947" t="s">
        <v>8488</v>
      </c>
      <c r="B5947" t="s">
        <v>168</v>
      </c>
      <c r="C5947">
        <v>23</v>
      </c>
      <c r="D5947">
        <v>12</v>
      </c>
      <c r="E5947">
        <v>1896</v>
      </c>
      <c r="F5947" s="6">
        <v>0.375</v>
      </c>
      <c r="G5947">
        <v>-13.361000000000001</v>
      </c>
      <c r="H5947">
        <v>38.116</v>
      </c>
      <c r="I5947" t="s">
        <v>126</v>
      </c>
      <c r="J5947" t="s">
        <v>717</v>
      </c>
      <c r="K5947" t="s">
        <v>105</v>
      </c>
    </row>
    <row r="5948" spans="1:11" x14ac:dyDescent="0.3">
      <c r="A5948" t="s">
        <v>8489</v>
      </c>
      <c r="B5948" t="s">
        <v>53</v>
      </c>
      <c r="C5948">
        <v>27</v>
      </c>
      <c r="D5948">
        <v>3</v>
      </c>
      <c r="E5948">
        <v>1956</v>
      </c>
      <c r="F5948" s="6">
        <v>0.54166666666666663</v>
      </c>
      <c r="G5948">
        <v>-13.507</v>
      </c>
      <c r="H5948">
        <v>38.078000000000003</v>
      </c>
      <c r="I5948" t="s">
        <v>126</v>
      </c>
      <c r="J5948" t="s">
        <v>8490</v>
      </c>
      <c r="K5948" t="s">
        <v>105</v>
      </c>
    </row>
    <row r="5949" spans="1:11" x14ac:dyDescent="0.3">
      <c r="A5949" t="s">
        <v>8491</v>
      </c>
      <c r="B5949" t="s">
        <v>53</v>
      </c>
      <c r="C5949">
        <v>24</v>
      </c>
      <c r="D5949">
        <v>7</v>
      </c>
      <c r="E5949">
        <v>1935</v>
      </c>
      <c r="F5949" s="6">
        <v>0.6875</v>
      </c>
      <c r="G5949">
        <v>-13.231</v>
      </c>
      <c r="H5949">
        <v>46.064999999999998</v>
      </c>
      <c r="I5949" t="s">
        <v>126</v>
      </c>
      <c r="J5949" t="s">
        <v>324</v>
      </c>
      <c r="K5949" t="s">
        <v>105</v>
      </c>
    </row>
    <row r="5950" spans="1:11" x14ac:dyDescent="0.3">
      <c r="A5950" t="s">
        <v>8492</v>
      </c>
      <c r="B5950" t="s">
        <v>53</v>
      </c>
      <c r="C5950">
        <v>29</v>
      </c>
      <c r="D5950">
        <v>10</v>
      </c>
      <c r="E5950">
        <v>1826</v>
      </c>
      <c r="F5950" s="6">
        <v>0.70833333333333337</v>
      </c>
      <c r="G5950">
        <v>-10.223000000000001</v>
      </c>
      <c r="H5950">
        <v>45.54</v>
      </c>
      <c r="I5950" t="s">
        <v>203</v>
      </c>
      <c r="J5950" t="s">
        <v>331</v>
      </c>
      <c r="K5950" t="s">
        <v>105</v>
      </c>
    </row>
    <row r="5951" spans="1:11" x14ac:dyDescent="0.3">
      <c r="A5951" t="s">
        <v>8493</v>
      </c>
      <c r="B5951" t="s">
        <v>53</v>
      </c>
      <c r="C5951">
        <v>25</v>
      </c>
      <c r="D5951">
        <v>2</v>
      </c>
      <c r="E5951">
        <v>1846</v>
      </c>
      <c r="F5951" s="6">
        <v>0.75</v>
      </c>
      <c r="G5951">
        <v>-16.283999999999999</v>
      </c>
      <c r="H5951">
        <v>41.319000000000003</v>
      </c>
      <c r="I5951" t="s">
        <v>203</v>
      </c>
      <c r="J5951" t="s">
        <v>1603</v>
      </c>
      <c r="K5951" t="s">
        <v>105</v>
      </c>
    </row>
    <row r="5952" spans="1:11" x14ac:dyDescent="0.3">
      <c r="A5952" t="s">
        <v>8494</v>
      </c>
      <c r="B5952" t="s">
        <v>53</v>
      </c>
      <c r="C5952">
        <v>5</v>
      </c>
      <c r="D5952">
        <v>5</v>
      </c>
      <c r="E5952">
        <v>1923</v>
      </c>
      <c r="F5952" s="6">
        <v>0.34027777777777779</v>
      </c>
      <c r="G5952">
        <v>-17.939</v>
      </c>
      <c r="H5952">
        <v>40.636000000000003</v>
      </c>
      <c r="I5952" t="s">
        <v>126</v>
      </c>
      <c r="J5952" t="s">
        <v>8495</v>
      </c>
      <c r="K5952" t="s">
        <v>105</v>
      </c>
    </row>
    <row r="5953" spans="1:11" x14ac:dyDescent="0.3">
      <c r="A5953" t="s">
        <v>8496</v>
      </c>
      <c r="B5953" t="s">
        <v>53</v>
      </c>
      <c r="C5953">
        <v>22</v>
      </c>
      <c r="D5953">
        <v>5</v>
      </c>
      <c r="E5953">
        <v>1885</v>
      </c>
      <c r="F5953" s="6">
        <v>0.90277777777777779</v>
      </c>
      <c r="G5953">
        <v>-11.79</v>
      </c>
      <c r="H5953">
        <v>45.070999999999998</v>
      </c>
      <c r="I5953" t="s">
        <v>203</v>
      </c>
      <c r="J5953" t="s">
        <v>6153</v>
      </c>
      <c r="K5953" t="s">
        <v>105</v>
      </c>
    </row>
    <row r="5954" spans="1:11" x14ac:dyDescent="0.3">
      <c r="A5954" t="s">
        <v>8497</v>
      </c>
      <c r="B5954" t="s">
        <v>168</v>
      </c>
      <c r="C5954">
        <v>27</v>
      </c>
      <c r="D5954">
        <v>5</v>
      </c>
      <c r="E5954">
        <v>1902</v>
      </c>
      <c r="F5954" s="6">
        <v>0.1875</v>
      </c>
      <c r="G5954">
        <v>-100.566</v>
      </c>
      <c r="H5954">
        <v>28.722000000000001</v>
      </c>
      <c r="I5954" t="s">
        <v>8498</v>
      </c>
      <c r="J5954" t="s">
        <v>8499</v>
      </c>
      <c r="K5954" t="s">
        <v>105</v>
      </c>
    </row>
    <row r="5955" spans="1:11" x14ac:dyDescent="0.3">
      <c r="A5955" t="s">
        <v>8500</v>
      </c>
      <c r="B5955" t="s">
        <v>168</v>
      </c>
      <c r="C5955">
        <v>28</v>
      </c>
      <c r="D5955">
        <v>5</v>
      </c>
      <c r="E5955">
        <v>1944</v>
      </c>
      <c r="F5955" s="6">
        <v>0.82777777777777772</v>
      </c>
      <c r="G5955">
        <v>84.391999999999996</v>
      </c>
      <c r="H5955">
        <v>33.749000000000002</v>
      </c>
      <c r="I5955" t="s">
        <v>106</v>
      </c>
      <c r="J5955" t="s">
        <v>2918</v>
      </c>
      <c r="K5955" t="s">
        <v>105</v>
      </c>
    </row>
    <row r="5956" spans="1:11" x14ac:dyDescent="0.3">
      <c r="A5956" t="s">
        <v>8501</v>
      </c>
      <c r="B5956" t="s">
        <v>53</v>
      </c>
      <c r="C5956">
        <v>10</v>
      </c>
      <c r="D5956">
        <v>11</v>
      </c>
      <c r="E5956">
        <v>1947</v>
      </c>
      <c r="F5956" s="6">
        <v>0.8979166666666667</v>
      </c>
      <c r="G5956">
        <v>81.516000000000005</v>
      </c>
      <c r="H5956">
        <v>41.085000000000001</v>
      </c>
      <c r="I5956" t="s">
        <v>144</v>
      </c>
      <c r="J5956" t="s">
        <v>1880</v>
      </c>
      <c r="K5956" t="s">
        <v>105</v>
      </c>
    </row>
    <row r="5957" spans="1:11" x14ac:dyDescent="0.3">
      <c r="A5957" t="s">
        <v>8502</v>
      </c>
      <c r="B5957" t="s">
        <v>53</v>
      </c>
      <c r="C5957">
        <v>30</v>
      </c>
      <c r="D5957">
        <v>10</v>
      </c>
      <c r="E5957">
        <v>1946</v>
      </c>
      <c r="F5957" s="6">
        <v>0.67361111111111116</v>
      </c>
      <c r="G5957">
        <v>83.194999999999993</v>
      </c>
      <c r="H5957">
        <v>37.252000000000002</v>
      </c>
      <c r="I5957" t="s">
        <v>144</v>
      </c>
      <c r="J5957" t="s">
        <v>2623</v>
      </c>
      <c r="K5957" t="s">
        <v>105</v>
      </c>
    </row>
    <row r="5958" spans="1:11" x14ac:dyDescent="0.3">
      <c r="A5958" t="s">
        <v>8503</v>
      </c>
      <c r="B5958" t="s">
        <v>53</v>
      </c>
      <c r="C5958">
        <v>3</v>
      </c>
      <c r="D5958">
        <v>2</v>
      </c>
      <c r="E5958">
        <v>1926</v>
      </c>
      <c r="F5958" s="6">
        <v>4.5138888888888888E-2</v>
      </c>
      <c r="G5958">
        <v>81.691000000000003</v>
      </c>
      <c r="H5958">
        <v>41.505000000000003</v>
      </c>
      <c r="I5958" t="s">
        <v>144</v>
      </c>
      <c r="J5958" t="s">
        <v>389</v>
      </c>
      <c r="K5958" t="s">
        <v>105</v>
      </c>
    </row>
    <row r="5959" spans="1:11" x14ac:dyDescent="0.3">
      <c r="A5959" t="s">
        <v>8504</v>
      </c>
      <c r="B5959" t="s">
        <v>53</v>
      </c>
      <c r="C5959">
        <v>25</v>
      </c>
      <c r="D5959">
        <v>6</v>
      </c>
      <c r="E5959">
        <v>1931</v>
      </c>
      <c r="F5959" s="6">
        <v>0.625</v>
      </c>
      <c r="G5959">
        <v>2.6880000000000002</v>
      </c>
      <c r="H5959">
        <v>48.061</v>
      </c>
      <c r="I5959" t="s">
        <v>126</v>
      </c>
      <c r="J5959" t="s">
        <v>8505</v>
      </c>
      <c r="K5959" t="s">
        <v>105</v>
      </c>
    </row>
    <row r="5960" spans="1:11" x14ac:dyDescent="0.3">
      <c r="A5960" t="s">
        <v>8506</v>
      </c>
      <c r="B5960" t="s">
        <v>168</v>
      </c>
      <c r="C5960">
        <v>19</v>
      </c>
      <c r="D5960">
        <v>3</v>
      </c>
      <c r="E5960">
        <v>1947</v>
      </c>
      <c r="F5960" s="6">
        <v>0.59166666666666667</v>
      </c>
      <c r="G5960">
        <v>73.629000000000005</v>
      </c>
      <c r="H5960">
        <v>41.027000000000001</v>
      </c>
      <c r="I5960" t="s">
        <v>144</v>
      </c>
      <c r="J5960" t="s">
        <v>8507</v>
      </c>
      <c r="K5960" t="s">
        <v>105</v>
      </c>
    </row>
    <row r="5961" spans="1:11" x14ac:dyDescent="0.3">
      <c r="A5961" t="s">
        <v>8508</v>
      </c>
      <c r="B5961" t="s">
        <v>53</v>
      </c>
      <c r="C5961">
        <v>26</v>
      </c>
      <c r="D5961">
        <v>12</v>
      </c>
      <c r="E5961">
        <v>1924</v>
      </c>
      <c r="F5961" s="6">
        <v>0.27777777777777779</v>
      </c>
      <c r="G5961">
        <v>-117.71899999999999</v>
      </c>
      <c r="H5961">
        <v>34.097000000000001</v>
      </c>
      <c r="I5961" t="s">
        <v>137</v>
      </c>
      <c r="J5961" t="s">
        <v>8509</v>
      </c>
      <c r="K5961" t="s">
        <v>105</v>
      </c>
    </row>
    <row r="5962" spans="1:11" x14ac:dyDescent="0.3">
      <c r="A5962" t="s">
        <v>8510</v>
      </c>
      <c r="B5962" t="s">
        <v>53</v>
      </c>
      <c r="C5962">
        <v>31</v>
      </c>
      <c r="D5962">
        <v>7</v>
      </c>
      <c r="E5962">
        <v>1910</v>
      </c>
      <c r="F5962" s="6">
        <v>0.875</v>
      </c>
      <c r="G5962">
        <v>81.691000000000003</v>
      </c>
      <c r="H5962">
        <v>41.505000000000003</v>
      </c>
      <c r="I5962" t="s">
        <v>144</v>
      </c>
      <c r="J5962" t="s">
        <v>389</v>
      </c>
      <c r="K5962" t="s">
        <v>105</v>
      </c>
    </row>
    <row r="5963" spans="1:11" x14ac:dyDescent="0.3">
      <c r="A5963" t="s">
        <v>8511</v>
      </c>
      <c r="B5963" t="s">
        <v>53</v>
      </c>
      <c r="C5963">
        <v>8</v>
      </c>
      <c r="D5963">
        <v>7</v>
      </c>
      <c r="E5963">
        <v>1949</v>
      </c>
      <c r="F5963" s="6">
        <v>6.3194444444444442E-2</v>
      </c>
      <c r="G5963">
        <v>73.188999999999993</v>
      </c>
      <c r="H5963">
        <v>41.179000000000002</v>
      </c>
      <c r="I5963" t="s">
        <v>106</v>
      </c>
      <c r="J5963" t="s">
        <v>5024</v>
      </c>
      <c r="K5963" t="s">
        <v>105</v>
      </c>
    </row>
    <row r="5964" spans="1:11" x14ac:dyDescent="0.3">
      <c r="A5964" t="s">
        <v>8512</v>
      </c>
      <c r="B5964" t="s">
        <v>53</v>
      </c>
      <c r="C5964">
        <v>12</v>
      </c>
      <c r="D5964">
        <v>1</v>
      </c>
      <c r="E5964">
        <v>1930</v>
      </c>
      <c r="F5964" s="6">
        <v>5.9027777777777776E-2</v>
      </c>
      <c r="G5964">
        <v>87.909000000000006</v>
      </c>
      <c r="H5964">
        <v>43.040999999999997</v>
      </c>
      <c r="I5964" t="s">
        <v>104</v>
      </c>
      <c r="J5964" t="s">
        <v>184</v>
      </c>
      <c r="K5964" t="s">
        <v>105</v>
      </c>
    </row>
    <row r="5965" spans="1:11" x14ac:dyDescent="0.3">
      <c r="A5965" t="s">
        <v>8513</v>
      </c>
      <c r="B5965" t="s">
        <v>168</v>
      </c>
      <c r="C5965">
        <v>2</v>
      </c>
      <c r="D5965">
        <v>2</v>
      </c>
      <c r="E5965">
        <v>1979</v>
      </c>
      <c r="F5965" s="6">
        <v>0.58333333333333337</v>
      </c>
      <c r="G5965">
        <v>-10.33</v>
      </c>
      <c r="H5965">
        <v>44.808</v>
      </c>
      <c r="I5965" t="s">
        <v>126</v>
      </c>
      <c r="J5965" t="s">
        <v>360</v>
      </c>
      <c r="K5965" t="s">
        <v>105</v>
      </c>
    </row>
    <row r="5966" spans="1:11" x14ac:dyDescent="0.3">
      <c r="A5966" t="s">
        <v>8514</v>
      </c>
      <c r="B5966" t="s">
        <v>168</v>
      </c>
      <c r="C5966">
        <v>24</v>
      </c>
      <c r="D5966">
        <v>6</v>
      </c>
      <c r="E5966">
        <v>1934</v>
      </c>
      <c r="F5966" s="6">
        <v>0.65972222222222221</v>
      </c>
      <c r="G5966">
        <v>-11.347</v>
      </c>
      <c r="H5966">
        <v>44.494</v>
      </c>
      <c r="I5966" t="s">
        <v>126</v>
      </c>
      <c r="J5966" t="s">
        <v>777</v>
      </c>
      <c r="K5966" t="s">
        <v>105</v>
      </c>
    </row>
    <row r="5967" spans="1:11" x14ac:dyDescent="0.3">
      <c r="A5967" t="s">
        <v>8515</v>
      </c>
      <c r="B5967" t="s">
        <v>168</v>
      </c>
      <c r="C5967">
        <v>12</v>
      </c>
      <c r="D5967">
        <v>6</v>
      </c>
      <c r="E5967">
        <v>1937</v>
      </c>
      <c r="F5967" s="6">
        <v>0.25</v>
      </c>
      <c r="G5967">
        <v>98.201999999999998</v>
      </c>
      <c r="H5967">
        <v>32.220999999999997</v>
      </c>
      <c r="I5967" t="s">
        <v>144</v>
      </c>
      <c r="J5967" t="s">
        <v>8516</v>
      </c>
      <c r="K5967" t="s">
        <v>105</v>
      </c>
    </row>
    <row r="5968" spans="1:11" x14ac:dyDescent="0.3">
      <c r="A5968" t="s">
        <v>8517</v>
      </c>
      <c r="B5968" t="s">
        <v>168</v>
      </c>
      <c r="C5968">
        <v>23</v>
      </c>
      <c r="D5968">
        <v>7</v>
      </c>
      <c r="E5968">
        <v>1925</v>
      </c>
      <c r="F5968" s="6">
        <v>0.81319444444444444</v>
      </c>
      <c r="G5968">
        <v>-118.24299999999999</v>
      </c>
      <c r="H5968">
        <v>34.052</v>
      </c>
      <c r="I5968" t="s">
        <v>137</v>
      </c>
      <c r="J5968" t="s">
        <v>536</v>
      </c>
      <c r="K5968" t="s">
        <v>105</v>
      </c>
    </row>
    <row r="5969" spans="1:11" x14ac:dyDescent="0.3">
      <c r="A5969" t="s">
        <v>8518</v>
      </c>
      <c r="B5969" t="s">
        <v>168</v>
      </c>
      <c r="C5969">
        <v>28</v>
      </c>
      <c r="D5969">
        <v>11</v>
      </c>
      <c r="E5969">
        <v>1923</v>
      </c>
      <c r="F5969" s="6">
        <v>0.15763888888888888</v>
      </c>
      <c r="G5969">
        <v>-118.24299999999999</v>
      </c>
      <c r="H5969">
        <v>34.052</v>
      </c>
      <c r="I5969" t="s">
        <v>137</v>
      </c>
      <c r="J5969" t="s">
        <v>536</v>
      </c>
      <c r="K5969" t="s">
        <v>105</v>
      </c>
    </row>
    <row r="5970" spans="1:11" x14ac:dyDescent="0.3">
      <c r="A5970" t="s">
        <v>8519</v>
      </c>
      <c r="B5970" t="s">
        <v>168</v>
      </c>
      <c r="C5970">
        <v>19</v>
      </c>
      <c r="D5970">
        <v>11</v>
      </c>
      <c r="E5970">
        <v>1955</v>
      </c>
      <c r="F5970" s="6">
        <v>0.63194444444444442</v>
      </c>
      <c r="G5970">
        <v>-11.164</v>
      </c>
      <c r="H5970">
        <v>46.668999999999997</v>
      </c>
      <c r="I5970" t="s">
        <v>126</v>
      </c>
      <c r="J5970" t="s">
        <v>1960</v>
      </c>
      <c r="K5970" t="s">
        <v>105</v>
      </c>
    </row>
    <row r="5971" spans="1:11" x14ac:dyDescent="0.3">
      <c r="A5971" t="s">
        <v>8520</v>
      </c>
      <c r="B5971" t="s">
        <v>168</v>
      </c>
      <c r="C5971">
        <v>6</v>
      </c>
      <c r="D5971">
        <v>9</v>
      </c>
      <c r="E5971">
        <v>1948</v>
      </c>
      <c r="F5971" s="6">
        <v>0.31527777777777777</v>
      </c>
      <c r="G5971">
        <v>99.733000000000004</v>
      </c>
      <c r="H5971">
        <v>32.454000000000001</v>
      </c>
      <c r="I5971" t="s">
        <v>144</v>
      </c>
      <c r="J5971" t="s">
        <v>1600</v>
      </c>
      <c r="K5971" t="s">
        <v>105</v>
      </c>
    </row>
    <row r="5972" spans="1:11" x14ac:dyDescent="0.3">
      <c r="A5972" t="s">
        <v>8521</v>
      </c>
      <c r="B5972" t="s">
        <v>168</v>
      </c>
      <c r="C5972">
        <v>25</v>
      </c>
      <c r="D5972">
        <v>3</v>
      </c>
      <c r="E5972">
        <v>1934</v>
      </c>
      <c r="F5972" s="6">
        <v>0.91666666666666663</v>
      </c>
      <c r="G5972">
        <v>83.536000000000001</v>
      </c>
      <c r="H5972">
        <v>41.655000000000001</v>
      </c>
      <c r="I5972" t="s">
        <v>144</v>
      </c>
      <c r="J5972" t="s">
        <v>2019</v>
      </c>
      <c r="K5972" t="s">
        <v>105</v>
      </c>
    </row>
    <row r="5973" spans="1:11" x14ac:dyDescent="0.3">
      <c r="A5973" t="s">
        <v>8522</v>
      </c>
      <c r="B5973" t="s">
        <v>168</v>
      </c>
      <c r="C5973">
        <v>15</v>
      </c>
      <c r="D5973">
        <v>8</v>
      </c>
      <c r="E5973">
        <v>1975</v>
      </c>
      <c r="F5973" s="6">
        <v>0.78819444444444442</v>
      </c>
      <c r="G5973">
        <v>-11.734</v>
      </c>
      <c r="H5973">
        <v>45.767000000000003</v>
      </c>
      <c r="I5973" t="s">
        <v>190</v>
      </c>
      <c r="J5973" t="s">
        <v>8523</v>
      </c>
      <c r="K5973" t="s">
        <v>105</v>
      </c>
    </row>
    <row r="5974" spans="1:11" x14ac:dyDescent="0.3">
      <c r="A5974" t="s">
        <v>8524</v>
      </c>
      <c r="B5974" t="s">
        <v>53</v>
      </c>
      <c r="C5974">
        <v>2</v>
      </c>
      <c r="D5974">
        <v>3</v>
      </c>
      <c r="E5974">
        <v>1913</v>
      </c>
      <c r="F5974" s="6">
        <v>0.375</v>
      </c>
      <c r="G5974">
        <v>-4.3099999999999996</v>
      </c>
      <c r="H5974">
        <v>52.08</v>
      </c>
      <c r="I5974" t="s">
        <v>108</v>
      </c>
      <c r="J5974" t="s">
        <v>896</v>
      </c>
      <c r="K5974" t="s">
        <v>105</v>
      </c>
    </row>
    <row r="5975" spans="1:11" x14ac:dyDescent="0.3">
      <c r="A5975" t="s">
        <v>8525</v>
      </c>
      <c r="B5975" t="s">
        <v>53</v>
      </c>
      <c r="C5975">
        <v>4</v>
      </c>
      <c r="D5975">
        <v>6</v>
      </c>
      <c r="E5975">
        <v>1933</v>
      </c>
      <c r="F5975" s="6">
        <v>0.27083333333333331</v>
      </c>
      <c r="G5975">
        <v>-4.3559999999999999</v>
      </c>
      <c r="H5975">
        <v>50.845999999999997</v>
      </c>
      <c r="I5975" t="s">
        <v>126</v>
      </c>
      <c r="J5975" t="s">
        <v>305</v>
      </c>
      <c r="K5975" t="s">
        <v>105</v>
      </c>
    </row>
    <row r="5976" spans="1:11" x14ac:dyDescent="0.3">
      <c r="A5976" t="s">
        <v>8526</v>
      </c>
      <c r="B5976" t="s">
        <v>53</v>
      </c>
      <c r="C5976">
        <v>22</v>
      </c>
      <c r="D5976">
        <v>7</v>
      </c>
      <c r="E5976">
        <v>1823</v>
      </c>
      <c r="F5976" s="6">
        <v>0.70833333333333337</v>
      </c>
      <c r="G5976">
        <v>-5.3380000000000001</v>
      </c>
      <c r="H5976">
        <v>50.93</v>
      </c>
      <c r="I5976" t="s">
        <v>147</v>
      </c>
      <c r="J5976" t="s">
        <v>315</v>
      </c>
      <c r="K5976" t="s">
        <v>105</v>
      </c>
    </row>
    <row r="5977" spans="1:11" x14ac:dyDescent="0.3">
      <c r="A5977" t="s">
        <v>8527</v>
      </c>
      <c r="B5977" t="s">
        <v>53</v>
      </c>
      <c r="C5977">
        <v>10</v>
      </c>
      <c r="D5977">
        <v>10</v>
      </c>
      <c r="E5977">
        <v>1951</v>
      </c>
      <c r="F5977" s="6">
        <v>0.36458333333333331</v>
      </c>
      <c r="G5977">
        <v>94.57</v>
      </c>
      <c r="H5977">
        <v>39.1</v>
      </c>
      <c r="I5977" t="s">
        <v>104</v>
      </c>
      <c r="J5977" t="s">
        <v>186</v>
      </c>
      <c r="K5977" t="s">
        <v>105</v>
      </c>
    </row>
    <row r="5978" spans="1:11" x14ac:dyDescent="0.3">
      <c r="A5978" t="s">
        <v>8528</v>
      </c>
      <c r="B5978" t="s">
        <v>53</v>
      </c>
      <c r="C5978">
        <v>8</v>
      </c>
      <c r="D5978">
        <v>12</v>
      </c>
      <c r="E5978">
        <v>1929</v>
      </c>
      <c r="F5978" s="6">
        <v>0.55555555555555558</v>
      </c>
      <c r="G5978">
        <v>-11.54</v>
      </c>
      <c r="H5978">
        <v>45.545999999999999</v>
      </c>
      <c r="I5978" t="s">
        <v>126</v>
      </c>
      <c r="J5978" t="s">
        <v>293</v>
      </c>
      <c r="K5978" t="s">
        <v>105</v>
      </c>
    </row>
    <row r="5979" spans="1:11" x14ac:dyDescent="0.3">
      <c r="A5979" t="s">
        <v>8529</v>
      </c>
      <c r="B5979" t="s">
        <v>168</v>
      </c>
      <c r="C5979">
        <v>21</v>
      </c>
      <c r="D5979">
        <v>11</v>
      </c>
      <c r="E5979">
        <v>1945</v>
      </c>
      <c r="F5979" s="6">
        <v>0.3888888888888889</v>
      </c>
      <c r="G5979">
        <v>77.02</v>
      </c>
      <c r="H5979">
        <v>38.892000000000003</v>
      </c>
      <c r="I5979" t="s">
        <v>144</v>
      </c>
      <c r="J5979" t="s">
        <v>408</v>
      </c>
      <c r="K5979" t="s">
        <v>105</v>
      </c>
    </row>
    <row r="5980" spans="1:11" x14ac:dyDescent="0.3">
      <c r="A5980" t="s">
        <v>8530</v>
      </c>
      <c r="B5980" t="s">
        <v>168</v>
      </c>
      <c r="C5980">
        <v>11</v>
      </c>
      <c r="D5980">
        <v>1</v>
      </c>
      <c r="E5980">
        <v>1933</v>
      </c>
      <c r="F5980" s="6">
        <v>0.375</v>
      </c>
      <c r="G5980">
        <v>97.900999999999996</v>
      </c>
      <c r="H5980">
        <v>28.887</v>
      </c>
      <c r="I5980" t="s">
        <v>104</v>
      </c>
      <c r="J5980" t="s">
        <v>8531</v>
      </c>
      <c r="K5980" t="s">
        <v>105</v>
      </c>
    </row>
    <row r="5981" spans="1:11" x14ac:dyDescent="0.3">
      <c r="A5981" t="s">
        <v>8532</v>
      </c>
      <c r="B5981" t="s">
        <v>53</v>
      </c>
      <c r="C5981">
        <v>27</v>
      </c>
      <c r="D5981">
        <v>3</v>
      </c>
      <c r="E5981">
        <v>1909</v>
      </c>
      <c r="F5981" s="6">
        <v>0.6875</v>
      </c>
      <c r="G5981">
        <v>-11.58</v>
      </c>
      <c r="H5981">
        <v>48.139000000000003</v>
      </c>
      <c r="I5981" t="s">
        <v>126</v>
      </c>
      <c r="J5981" t="s">
        <v>1331</v>
      </c>
      <c r="K5981" t="s">
        <v>105</v>
      </c>
    </row>
    <row r="5982" spans="1:11" x14ac:dyDescent="0.3">
      <c r="A5982" t="s">
        <v>8533</v>
      </c>
      <c r="B5982" t="s">
        <v>53</v>
      </c>
      <c r="C5982">
        <v>13</v>
      </c>
      <c r="D5982">
        <v>6</v>
      </c>
      <c r="E5982">
        <v>1910</v>
      </c>
      <c r="F5982" s="6">
        <v>0.625</v>
      </c>
      <c r="G5982">
        <v>8.2230000000000008</v>
      </c>
      <c r="H5982">
        <v>43.488</v>
      </c>
      <c r="I5982" t="s">
        <v>108</v>
      </c>
      <c r="J5982" t="s">
        <v>6954</v>
      </c>
      <c r="K5982" t="s">
        <v>105</v>
      </c>
    </row>
    <row r="5983" spans="1:11" x14ac:dyDescent="0.3">
      <c r="A5983" t="s">
        <v>8534</v>
      </c>
      <c r="B5983" t="s">
        <v>53</v>
      </c>
      <c r="C5983">
        <v>10</v>
      </c>
      <c r="D5983">
        <v>12</v>
      </c>
      <c r="E5983">
        <v>1987</v>
      </c>
      <c r="F5983" s="6">
        <v>0.27083333333333331</v>
      </c>
      <c r="G5983">
        <v>4.4870000000000001</v>
      </c>
      <c r="H5983">
        <v>48.39</v>
      </c>
      <c r="I5983" t="s">
        <v>126</v>
      </c>
      <c r="J5983" t="s">
        <v>500</v>
      </c>
      <c r="K5983" t="s">
        <v>105</v>
      </c>
    </row>
    <row r="5984" spans="1:11" x14ac:dyDescent="0.3">
      <c r="A5984" t="s">
        <v>8535</v>
      </c>
      <c r="B5984" t="s">
        <v>53</v>
      </c>
      <c r="C5984">
        <v>20</v>
      </c>
      <c r="D5984">
        <v>2</v>
      </c>
      <c r="E5984">
        <v>1951</v>
      </c>
      <c r="F5984" s="6">
        <v>0.3611111111111111</v>
      </c>
      <c r="G5984">
        <v>4.2949999999999999</v>
      </c>
      <c r="H5984">
        <v>55.805</v>
      </c>
      <c r="I5984" t="s">
        <v>108</v>
      </c>
      <c r="J5984" t="s">
        <v>8536</v>
      </c>
      <c r="K5984" t="s">
        <v>105</v>
      </c>
    </row>
    <row r="5985" spans="1:11" x14ac:dyDescent="0.3">
      <c r="A5985" t="s">
        <v>8537</v>
      </c>
      <c r="B5985" t="s">
        <v>53</v>
      </c>
      <c r="C5985">
        <v>30</v>
      </c>
      <c r="D5985">
        <v>6</v>
      </c>
      <c r="E5985">
        <v>1943</v>
      </c>
      <c r="F5985" s="6">
        <v>0.4375</v>
      </c>
      <c r="G5985">
        <v>3.1880000000000002</v>
      </c>
      <c r="H5985">
        <v>55.95</v>
      </c>
      <c r="I5985" t="s">
        <v>190</v>
      </c>
      <c r="J5985" t="s">
        <v>127</v>
      </c>
      <c r="K5985" t="s">
        <v>105</v>
      </c>
    </row>
    <row r="5986" spans="1:11" x14ac:dyDescent="0.3">
      <c r="A5986" t="s">
        <v>8538</v>
      </c>
      <c r="B5986" t="s">
        <v>53</v>
      </c>
      <c r="C5986">
        <v>27</v>
      </c>
      <c r="D5986">
        <v>4</v>
      </c>
      <c r="E5986">
        <v>1916</v>
      </c>
      <c r="F5986" s="6">
        <v>0.65277777777777779</v>
      </c>
      <c r="G5986">
        <v>2.0950000000000002</v>
      </c>
      <c r="H5986">
        <v>57.146999999999998</v>
      </c>
      <c r="I5986" t="s">
        <v>108</v>
      </c>
      <c r="J5986" t="s">
        <v>135</v>
      </c>
      <c r="K5986" t="s">
        <v>105</v>
      </c>
    </row>
    <row r="5987" spans="1:11" x14ac:dyDescent="0.3">
      <c r="A5987" t="s">
        <v>8539</v>
      </c>
      <c r="B5987" t="s">
        <v>53</v>
      </c>
      <c r="C5987">
        <v>7</v>
      </c>
      <c r="D5987">
        <v>11</v>
      </c>
      <c r="E5987">
        <v>1946</v>
      </c>
      <c r="F5987" s="6">
        <v>0.76388888888888884</v>
      </c>
      <c r="G5987">
        <v>71.105000000000004</v>
      </c>
      <c r="H5987">
        <v>42.365000000000002</v>
      </c>
      <c r="I5987" t="s">
        <v>144</v>
      </c>
      <c r="J5987" t="s">
        <v>1590</v>
      </c>
      <c r="K5987" t="s">
        <v>105</v>
      </c>
    </row>
    <row r="5988" spans="1:11" x14ac:dyDescent="0.3">
      <c r="A5988" t="s">
        <v>8540</v>
      </c>
      <c r="B5988" t="s">
        <v>53</v>
      </c>
      <c r="C5988">
        <v>20</v>
      </c>
      <c r="D5988">
        <v>12</v>
      </c>
      <c r="E5988">
        <v>1933</v>
      </c>
      <c r="F5988" s="6">
        <v>0.36666666666666664</v>
      </c>
      <c r="G5988">
        <v>-118.24299999999999</v>
      </c>
      <c r="H5988">
        <v>34.052</v>
      </c>
      <c r="I5988" t="s">
        <v>137</v>
      </c>
      <c r="J5988" t="s">
        <v>536</v>
      </c>
      <c r="K5988" t="s">
        <v>105</v>
      </c>
    </row>
    <row r="5989" spans="1:11" x14ac:dyDescent="0.3">
      <c r="A5989" t="s">
        <v>8541</v>
      </c>
      <c r="B5989" t="s">
        <v>53</v>
      </c>
      <c r="C5989">
        <v>4</v>
      </c>
      <c r="D5989">
        <v>8</v>
      </c>
      <c r="E5989">
        <v>1941</v>
      </c>
      <c r="F5989" s="6">
        <v>0.27986111111111112</v>
      </c>
      <c r="G5989">
        <v>93.268000000000001</v>
      </c>
      <c r="H5989">
        <v>44.295000000000002</v>
      </c>
      <c r="I5989" t="s">
        <v>144</v>
      </c>
      <c r="J5989" t="s">
        <v>8542</v>
      </c>
      <c r="K5989" t="s">
        <v>105</v>
      </c>
    </row>
    <row r="5990" spans="1:11" x14ac:dyDescent="0.3">
      <c r="A5990" t="s">
        <v>8543</v>
      </c>
      <c r="B5990" t="s">
        <v>53</v>
      </c>
      <c r="C5990">
        <v>19</v>
      </c>
      <c r="D5990">
        <v>12</v>
      </c>
      <c r="E5990">
        <v>1923</v>
      </c>
      <c r="F5990" s="6">
        <v>0.13541666666666666</v>
      </c>
      <c r="G5990">
        <v>4.2569999999999997</v>
      </c>
      <c r="H5990">
        <v>55.866</v>
      </c>
      <c r="I5990" t="s">
        <v>108</v>
      </c>
      <c r="J5990" t="s">
        <v>211</v>
      </c>
      <c r="K5990" t="s">
        <v>105</v>
      </c>
    </row>
    <row r="5991" spans="1:11" x14ac:dyDescent="0.3">
      <c r="A5991" t="s">
        <v>8544</v>
      </c>
      <c r="B5991" t="s">
        <v>53</v>
      </c>
      <c r="C5991">
        <v>3</v>
      </c>
      <c r="D5991">
        <v>1</v>
      </c>
      <c r="E5991">
        <v>1924</v>
      </c>
      <c r="F5991" s="6">
        <v>0.44791666666666669</v>
      </c>
      <c r="G5991">
        <v>87.909000000000006</v>
      </c>
      <c r="H5991">
        <v>43.040999999999997</v>
      </c>
      <c r="I5991" t="s">
        <v>104</v>
      </c>
      <c r="J5991" t="s">
        <v>184</v>
      </c>
      <c r="K5991" t="s">
        <v>105</v>
      </c>
    </row>
    <row r="5992" spans="1:11" x14ac:dyDescent="0.3">
      <c r="A5992" t="s">
        <v>8545</v>
      </c>
      <c r="B5992" t="s">
        <v>53</v>
      </c>
      <c r="C5992">
        <v>10</v>
      </c>
      <c r="D5992">
        <v>8</v>
      </c>
      <c r="E5992">
        <v>1910</v>
      </c>
      <c r="F5992" s="6">
        <v>0.1875</v>
      </c>
      <c r="G5992">
        <v>3.1880000000000002</v>
      </c>
      <c r="H5992">
        <v>55.95</v>
      </c>
      <c r="I5992" t="s">
        <v>108</v>
      </c>
      <c r="J5992" t="s">
        <v>127</v>
      </c>
      <c r="K5992" t="s">
        <v>105</v>
      </c>
    </row>
    <row r="5993" spans="1:11" x14ac:dyDescent="0.3">
      <c r="A5993" t="s">
        <v>8546</v>
      </c>
      <c r="B5993" t="s">
        <v>53</v>
      </c>
      <c r="C5993">
        <v>1</v>
      </c>
      <c r="D5993">
        <v>4</v>
      </c>
      <c r="E5993">
        <v>1932</v>
      </c>
      <c r="F5993" s="6">
        <v>2.7777777777777779E-3</v>
      </c>
      <c r="G5993">
        <v>84.191999999999993</v>
      </c>
      <c r="H5993">
        <v>39.761000000000003</v>
      </c>
      <c r="I5993" t="s">
        <v>144</v>
      </c>
      <c r="J5993" t="s">
        <v>2648</v>
      </c>
      <c r="K5993" t="s">
        <v>105</v>
      </c>
    </row>
    <row r="5994" spans="1:11" x14ac:dyDescent="0.3">
      <c r="A5994" t="s">
        <v>8547</v>
      </c>
      <c r="B5994" t="s">
        <v>53</v>
      </c>
      <c r="C5994">
        <v>31</v>
      </c>
      <c r="D5994">
        <v>10</v>
      </c>
      <c r="E5994">
        <v>1864</v>
      </c>
      <c r="F5994" s="6">
        <v>0.66319444444444442</v>
      </c>
      <c r="G5994">
        <v>2.0950000000000002</v>
      </c>
      <c r="H5994">
        <v>57.146999999999998</v>
      </c>
      <c r="I5994" t="s">
        <v>108</v>
      </c>
      <c r="J5994" t="s">
        <v>135</v>
      </c>
      <c r="K5994" t="s">
        <v>105</v>
      </c>
    </row>
    <row r="5995" spans="1:11" x14ac:dyDescent="0.3">
      <c r="A5995" t="s">
        <v>8548</v>
      </c>
      <c r="B5995" t="s">
        <v>53</v>
      </c>
      <c r="C5995">
        <v>16</v>
      </c>
      <c r="D5995">
        <v>2</v>
      </c>
      <c r="E5995">
        <v>1918</v>
      </c>
      <c r="F5995" s="6">
        <v>3.472222222222222E-3</v>
      </c>
      <c r="G5995">
        <v>-107.672</v>
      </c>
      <c r="H5995">
        <v>38.023000000000003</v>
      </c>
      <c r="I5995" t="s">
        <v>171</v>
      </c>
      <c r="J5995" t="s">
        <v>8549</v>
      </c>
      <c r="K5995" t="s">
        <v>105</v>
      </c>
    </row>
    <row r="5996" spans="1:11" x14ac:dyDescent="0.3">
      <c r="A5996" t="s">
        <v>8550</v>
      </c>
      <c r="B5996" t="s">
        <v>53</v>
      </c>
      <c r="C5996">
        <v>12</v>
      </c>
      <c r="D5996">
        <v>3</v>
      </c>
      <c r="E5996">
        <v>1921</v>
      </c>
      <c r="F5996" s="6">
        <v>0.30208333333333331</v>
      </c>
      <c r="G5996">
        <v>74.207999999999998</v>
      </c>
      <c r="H5996">
        <v>40.762</v>
      </c>
      <c r="I5996" t="s">
        <v>144</v>
      </c>
      <c r="J5996" t="s">
        <v>8551</v>
      </c>
      <c r="K5996" t="s">
        <v>105</v>
      </c>
    </row>
    <row r="5997" spans="1:11" x14ac:dyDescent="0.3">
      <c r="A5997" t="s">
        <v>8552</v>
      </c>
      <c r="B5997" t="s">
        <v>53</v>
      </c>
      <c r="C5997">
        <v>2</v>
      </c>
      <c r="D5997">
        <v>9</v>
      </c>
      <c r="E5997">
        <v>1935</v>
      </c>
      <c r="F5997" s="6">
        <v>0.2326388888888889</v>
      </c>
      <c r="G5997">
        <v>84.513999999999996</v>
      </c>
      <c r="H5997">
        <v>39.103999999999999</v>
      </c>
      <c r="I5997" t="s">
        <v>106</v>
      </c>
      <c r="J5997" t="s">
        <v>140</v>
      </c>
      <c r="K5997" t="s">
        <v>105</v>
      </c>
    </row>
    <row r="5998" spans="1:11" x14ac:dyDescent="0.3">
      <c r="A5998" t="s">
        <v>8553</v>
      </c>
      <c r="B5998" t="s">
        <v>53</v>
      </c>
      <c r="C5998">
        <v>4</v>
      </c>
      <c r="D5998">
        <v>5</v>
      </c>
      <c r="E5998">
        <v>1941</v>
      </c>
      <c r="F5998" s="6">
        <v>0.91666666666666663</v>
      </c>
      <c r="G5998">
        <v>4.2309999999999999</v>
      </c>
      <c r="H5998">
        <v>57.476999999999997</v>
      </c>
      <c r="I5998" t="s">
        <v>190</v>
      </c>
      <c r="J5998" t="s">
        <v>838</v>
      </c>
      <c r="K5998" t="s">
        <v>105</v>
      </c>
    </row>
    <row r="5999" spans="1:11" x14ac:dyDescent="0.3">
      <c r="A5999" t="s">
        <v>8554</v>
      </c>
      <c r="B5999" t="s">
        <v>53</v>
      </c>
      <c r="C5999">
        <v>13</v>
      </c>
      <c r="D5999">
        <v>2</v>
      </c>
      <c r="E5999">
        <v>1960</v>
      </c>
      <c r="F5999" s="6">
        <v>0.75347222222222221</v>
      </c>
      <c r="G5999">
        <v>4.5010000000000003</v>
      </c>
      <c r="H5999">
        <v>55.835000000000001</v>
      </c>
      <c r="I5999" t="s">
        <v>108</v>
      </c>
      <c r="J5999" t="s">
        <v>5508</v>
      </c>
      <c r="K5999" t="s">
        <v>105</v>
      </c>
    </row>
    <row r="6000" spans="1:11" x14ac:dyDescent="0.3">
      <c r="A6000" t="s">
        <v>8555</v>
      </c>
      <c r="B6000" t="s">
        <v>53</v>
      </c>
      <c r="C6000">
        <v>8</v>
      </c>
      <c r="D6000">
        <v>11</v>
      </c>
      <c r="E6000">
        <v>1966</v>
      </c>
      <c r="F6000" s="6">
        <v>0.75347222222222221</v>
      </c>
      <c r="G6000">
        <v>4.2569999999999997</v>
      </c>
      <c r="H6000">
        <v>55.866</v>
      </c>
      <c r="I6000" t="s">
        <v>108</v>
      </c>
      <c r="J6000" t="s">
        <v>211</v>
      </c>
      <c r="K6000" t="s">
        <v>105</v>
      </c>
    </row>
    <row r="6001" spans="1:11" x14ac:dyDescent="0.3">
      <c r="A6001" t="s">
        <v>8556</v>
      </c>
      <c r="B6001" t="s">
        <v>53</v>
      </c>
      <c r="C6001">
        <v>3</v>
      </c>
      <c r="D6001">
        <v>10</v>
      </c>
      <c r="E6001">
        <v>1925</v>
      </c>
      <c r="F6001" s="6">
        <v>0.41666666666666669</v>
      </c>
      <c r="G6001">
        <v>73.971999999999994</v>
      </c>
      <c r="H6001">
        <v>41.401000000000003</v>
      </c>
      <c r="I6001" t="s">
        <v>144</v>
      </c>
      <c r="J6001" t="s">
        <v>8557</v>
      </c>
      <c r="K6001" t="s">
        <v>105</v>
      </c>
    </row>
    <row r="6002" spans="1:11" x14ac:dyDescent="0.3">
      <c r="A6002" t="s">
        <v>8558</v>
      </c>
      <c r="B6002" t="s">
        <v>53</v>
      </c>
      <c r="C6002">
        <v>23</v>
      </c>
      <c r="D6002">
        <v>2</v>
      </c>
      <c r="E6002">
        <v>1975</v>
      </c>
      <c r="F6002" s="6">
        <v>0.55972222222222223</v>
      </c>
      <c r="G6002">
        <v>71.058999999999997</v>
      </c>
      <c r="H6002">
        <v>42.359000000000002</v>
      </c>
      <c r="I6002" t="s">
        <v>106</v>
      </c>
      <c r="J6002" t="s">
        <v>176</v>
      </c>
      <c r="K6002" t="s">
        <v>105</v>
      </c>
    </row>
    <row r="6003" spans="1:11" x14ac:dyDescent="0.3">
      <c r="A6003" t="s">
        <v>8559</v>
      </c>
      <c r="B6003" t="s">
        <v>53</v>
      </c>
      <c r="C6003">
        <v>31</v>
      </c>
      <c r="D6003">
        <v>12</v>
      </c>
      <c r="E6003">
        <v>1747</v>
      </c>
      <c r="F6003" s="6">
        <v>0.95833333333333337</v>
      </c>
      <c r="G6003">
        <v>-11.455</v>
      </c>
      <c r="H6003">
        <v>51.594000000000001</v>
      </c>
      <c r="I6003" t="s">
        <v>208</v>
      </c>
      <c r="J6003" t="s">
        <v>8560</v>
      </c>
      <c r="K6003" t="s">
        <v>105</v>
      </c>
    </row>
    <row r="6004" spans="1:11" x14ac:dyDescent="0.3">
      <c r="A6004" t="s">
        <v>8561</v>
      </c>
      <c r="B6004" t="s">
        <v>53</v>
      </c>
      <c r="C6004">
        <v>5</v>
      </c>
      <c r="D6004">
        <v>2</v>
      </c>
      <c r="E6004">
        <v>1886</v>
      </c>
      <c r="F6004" s="6">
        <v>0.8125</v>
      </c>
      <c r="G6004">
        <v>-11.455</v>
      </c>
      <c r="H6004">
        <v>51.594000000000001</v>
      </c>
      <c r="I6004" t="s">
        <v>208</v>
      </c>
      <c r="J6004" t="s">
        <v>8560</v>
      </c>
      <c r="K6004" t="s">
        <v>105</v>
      </c>
    </row>
    <row r="6005" spans="1:11" x14ac:dyDescent="0.3">
      <c r="A6005" t="s">
        <v>8562</v>
      </c>
      <c r="B6005" t="s">
        <v>53</v>
      </c>
      <c r="C6005">
        <v>23</v>
      </c>
      <c r="D6005">
        <v>5</v>
      </c>
      <c r="E6005">
        <v>1906</v>
      </c>
      <c r="F6005" s="6">
        <v>0.71875</v>
      </c>
      <c r="G6005">
        <v>-11.58</v>
      </c>
      <c r="H6005">
        <v>48.139000000000003</v>
      </c>
      <c r="I6005" t="s">
        <v>126</v>
      </c>
      <c r="J6005" t="s">
        <v>1331</v>
      </c>
      <c r="K6005" t="s">
        <v>105</v>
      </c>
    </row>
    <row r="6006" spans="1:11" x14ac:dyDescent="0.3">
      <c r="A6006" t="s">
        <v>8563</v>
      </c>
      <c r="B6006" t="s">
        <v>53</v>
      </c>
      <c r="C6006">
        <v>7</v>
      </c>
      <c r="D6006">
        <v>1</v>
      </c>
      <c r="E6006">
        <v>1646</v>
      </c>
      <c r="F6006" s="6">
        <v>0.78125</v>
      </c>
      <c r="G6006">
        <v>-12.371</v>
      </c>
      <c r="H6006">
        <v>51.34</v>
      </c>
      <c r="I6006" t="s">
        <v>208</v>
      </c>
      <c r="J6006" t="s">
        <v>704</v>
      </c>
      <c r="K6006" t="s">
        <v>105</v>
      </c>
    </row>
    <row r="6007" spans="1:11" x14ac:dyDescent="0.3">
      <c r="A6007" t="s">
        <v>8564</v>
      </c>
      <c r="B6007" t="s">
        <v>53</v>
      </c>
      <c r="C6007">
        <v>7</v>
      </c>
      <c r="D6007">
        <v>7</v>
      </c>
      <c r="E6007">
        <v>1909</v>
      </c>
      <c r="F6007" s="6">
        <v>0.73958333333333337</v>
      </c>
      <c r="G6007">
        <v>-10.231999999999999</v>
      </c>
      <c r="H6007">
        <v>52.189</v>
      </c>
      <c r="I6007" t="s">
        <v>126</v>
      </c>
      <c r="J6007" t="s">
        <v>8565</v>
      </c>
      <c r="K6007" t="s">
        <v>105</v>
      </c>
    </row>
    <row r="6008" spans="1:11" x14ac:dyDescent="0.3">
      <c r="A6008" t="s">
        <v>8566</v>
      </c>
      <c r="B6008" t="s">
        <v>53</v>
      </c>
      <c r="C6008">
        <v>12</v>
      </c>
      <c r="D6008">
        <v>9</v>
      </c>
      <c r="E6008">
        <v>1911</v>
      </c>
      <c r="F6008" s="6">
        <v>0.35416666666666669</v>
      </c>
      <c r="G6008">
        <v>-9.2260000000000009</v>
      </c>
      <c r="H6008">
        <v>48.469000000000001</v>
      </c>
      <c r="I6008" t="s">
        <v>126</v>
      </c>
      <c r="J6008" t="s">
        <v>8567</v>
      </c>
      <c r="K6008" t="s">
        <v>105</v>
      </c>
    </row>
    <row r="6009" spans="1:11" x14ac:dyDescent="0.3">
      <c r="A6009" t="s">
        <v>8568</v>
      </c>
      <c r="B6009" t="s">
        <v>53</v>
      </c>
      <c r="C6009">
        <v>16</v>
      </c>
      <c r="D6009">
        <v>7</v>
      </c>
      <c r="E6009">
        <v>1896</v>
      </c>
      <c r="F6009" s="6">
        <v>0.5</v>
      </c>
      <c r="G6009">
        <v>-10.023</v>
      </c>
      <c r="H6009">
        <v>48.62</v>
      </c>
      <c r="I6009" t="s">
        <v>126</v>
      </c>
      <c r="J6009" t="s">
        <v>8569</v>
      </c>
      <c r="K6009" t="s">
        <v>105</v>
      </c>
    </row>
    <row r="6010" spans="1:11" x14ac:dyDescent="0.3">
      <c r="A6010" t="s">
        <v>8570</v>
      </c>
      <c r="B6010" t="s">
        <v>53</v>
      </c>
      <c r="C6010">
        <v>11</v>
      </c>
      <c r="D6010">
        <v>4</v>
      </c>
      <c r="E6010">
        <v>1966</v>
      </c>
      <c r="F6010" s="6">
        <v>0.84722222222222221</v>
      </c>
      <c r="G6010">
        <v>2.085</v>
      </c>
      <c r="H6010">
        <v>47.652000000000001</v>
      </c>
      <c r="I6010" t="s">
        <v>126</v>
      </c>
      <c r="J6010" t="s">
        <v>8571</v>
      </c>
      <c r="K6010" t="s">
        <v>105</v>
      </c>
    </row>
    <row r="6011" spans="1:11" x14ac:dyDescent="0.3">
      <c r="A6011" t="s">
        <v>8572</v>
      </c>
      <c r="B6011" t="s">
        <v>53</v>
      </c>
      <c r="C6011">
        <v>30</v>
      </c>
      <c r="D6011">
        <v>1</v>
      </c>
      <c r="E6011">
        <v>1752</v>
      </c>
      <c r="F6011" s="6">
        <v>7.2222222222222215E-2</v>
      </c>
      <c r="G6011">
        <v>73.906999999999996</v>
      </c>
      <c r="H6011">
        <v>40.828000000000003</v>
      </c>
      <c r="I6011" t="s">
        <v>179</v>
      </c>
      <c r="J6011" t="s">
        <v>8573</v>
      </c>
      <c r="K6011" t="s">
        <v>105</v>
      </c>
    </row>
    <row r="6012" spans="1:11" x14ac:dyDescent="0.3">
      <c r="A6012" t="s">
        <v>8574</v>
      </c>
      <c r="B6012" t="s">
        <v>53</v>
      </c>
      <c r="C6012">
        <v>22</v>
      </c>
      <c r="D6012">
        <v>6</v>
      </c>
      <c r="E6012">
        <v>1921</v>
      </c>
      <c r="F6012" s="6">
        <v>0.79652777777777772</v>
      </c>
      <c r="G6012">
        <v>88.316000000000003</v>
      </c>
      <c r="H6012">
        <v>41.912999999999997</v>
      </c>
      <c r="I6012" t="s">
        <v>144</v>
      </c>
      <c r="J6012" t="s">
        <v>8575</v>
      </c>
      <c r="K6012" t="s">
        <v>105</v>
      </c>
    </row>
    <row r="6013" spans="1:11" x14ac:dyDescent="0.3">
      <c r="A6013" t="s">
        <v>8576</v>
      </c>
      <c r="B6013" t="s">
        <v>168</v>
      </c>
      <c r="C6013">
        <v>28</v>
      </c>
      <c r="D6013">
        <v>11</v>
      </c>
      <c r="E6013">
        <v>1975</v>
      </c>
      <c r="F6013" s="6">
        <v>5.5555555555555552E-2</v>
      </c>
      <c r="H6013">
        <v>-29.760999999999999</v>
      </c>
      <c r="I6013" t="s">
        <v>290</v>
      </c>
      <c r="J6013" t="s">
        <v>8577</v>
      </c>
      <c r="K6013" t="s">
        <v>105</v>
      </c>
    </row>
    <row r="6014" spans="1:11" x14ac:dyDescent="0.3">
      <c r="A6014" t="s">
        <v>8578</v>
      </c>
      <c r="B6014" t="s">
        <v>168</v>
      </c>
      <c r="C6014">
        <v>12</v>
      </c>
      <c r="D6014">
        <v>11</v>
      </c>
      <c r="E6014">
        <v>1929</v>
      </c>
      <c r="F6014" s="6">
        <v>0.2298611111111111</v>
      </c>
      <c r="G6014">
        <v>75.165999999999997</v>
      </c>
      <c r="H6014">
        <v>39.951000000000001</v>
      </c>
      <c r="I6014" t="s">
        <v>144</v>
      </c>
      <c r="J6014" t="s">
        <v>1606</v>
      </c>
      <c r="K6014" t="s">
        <v>105</v>
      </c>
    </row>
    <row r="6015" spans="1:11" x14ac:dyDescent="0.3">
      <c r="A6015" t="s">
        <v>8579</v>
      </c>
      <c r="B6015" t="s">
        <v>168</v>
      </c>
      <c r="C6015">
        <v>8</v>
      </c>
      <c r="D6015">
        <v>9</v>
      </c>
      <c r="E6015">
        <v>1924</v>
      </c>
      <c r="F6015" s="6">
        <v>0.39583333333333331</v>
      </c>
      <c r="G6015">
        <v>71.462999999999994</v>
      </c>
      <c r="H6015">
        <v>42.991</v>
      </c>
      <c r="I6015" t="s">
        <v>106</v>
      </c>
      <c r="J6015" t="s">
        <v>8580</v>
      </c>
      <c r="K6015" t="s">
        <v>105</v>
      </c>
    </row>
    <row r="6016" spans="1:11" x14ac:dyDescent="0.3">
      <c r="A6016" t="s">
        <v>8581</v>
      </c>
      <c r="B6016" t="s">
        <v>168</v>
      </c>
      <c r="C6016">
        <v>20</v>
      </c>
      <c r="D6016">
        <v>6</v>
      </c>
      <c r="E6016">
        <v>1983</v>
      </c>
      <c r="F6016" s="6">
        <v>0.4513888888888889</v>
      </c>
      <c r="G6016">
        <v>72.665999999999997</v>
      </c>
      <c r="H6016">
        <v>43.924999999999997</v>
      </c>
      <c r="I6016" t="s">
        <v>106</v>
      </c>
      <c r="J6016" t="s">
        <v>8582</v>
      </c>
      <c r="K6016" t="s">
        <v>105</v>
      </c>
    </row>
    <row r="6017" spans="1:11" x14ac:dyDescent="0.3">
      <c r="A6017" t="s">
        <v>8583</v>
      </c>
      <c r="B6017" t="s">
        <v>168</v>
      </c>
      <c r="C6017">
        <v>30</v>
      </c>
      <c r="D6017">
        <v>10</v>
      </c>
      <c r="E6017">
        <v>1939</v>
      </c>
      <c r="F6017" s="6">
        <v>0.31736111111111109</v>
      </c>
      <c r="G6017">
        <v>87.688000000000002</v>
      </c>
      <c r="H6017">
        <v>42.052</v>
      </c>
      <c r="I6017" t="s">
        <v>104</v>
      </c>
      <c r="J6017" t="s">
        <v>1588</v>
      </c>
      <c r="K6017" t="s">
        <v>105</v>
      </c>
    </row>
    <row r="6018" spans="1:11" x14ac:dyDescent="0.3">
      <c r="A6018" t="s">
        <v>8584</v>
      </c>
      <c r="B6018" t="s">
        <v>53</v>
      </c>
      <c r="C6018">
        <v>9</v>
      </c>
      <c r="D6018">
        <v>5</v>
      </c>
      <c r="E6018">
        <v>1933</v>
      </c>
      <c r="F6018" s="6">
        <v>0.16666666666666666</v>
      </c>
      <c r="G6018">
        <v>-9.0190000000000001</v>
      </c>
      <c r="H6018">
        <v>42.335999999999999</v>
      </c>
      <c r="I6018" t="s">
        <v>126</v>
      </c>
      <c r="J6018" t="s">
        <v>8585</v>
      </c>
      <c r="K6018" t="s">
        <v>105</v>
      </c>
    </row>
    <row r="6019" spans="1:11" x14ac:dyDescent="0.3">
      <c r="A6019" t="s">
        <v>8586</v>
      </c>
      <c r="B6019" t="s">
        <v>53</v>
      </c>
      <c r="C6019">
        <v>14</v>
      </c>
      <c r="D6019">
        <v>5</v>
      </c>
      <c r="E6019">
        <v>1934</v>
      </c>
      <c r="F6019" s="6">
        <v>0.91666666666666663</v>
      </c>
      <c r="G6019">
        <v>94.063999999999993</v>
      </c>
      <c r="H6019">
        <v>32.479999999999997</v>
      </c>
      <c r="I6019" t="s">
        <v>144</v>
      </c>
      <c r="J6019" t="s">
        <v>8587</v>
      </c>
      <c r="K6019" t="s">
        <v>105</v>
      </c>
    </row>
    <row r="6020" spans="1:11" x14ac:dyDescent="0.3">
      <c r="A6020" t="s">
        <v>8588</v>
      </c>
      <c r="B6020" t="s">
        <v>53</v>
      </c>
      <c r="C6020">
        <v>2</v>
      </c>
      <c r="D6020">
        <v>9</v>
      </c>
      <c r="E6020">
        <v>1934</v>
      </c>
      <c r="F6020" s="6">
        <v>0.14930555555555555</v>
      </c>
      <c r="G6020">
        <v>-101.83199999999999</v>
      </c>
      <c r="H6020">
        <v>35.207000000000001</v>
      </c>
      <c r="I6020" t="s">
        <v>144</v>
      </c>
      <c r="J6020" t="s">
        <v>3440</v>
      </c>
      <c r="K6020" t="s">
        <v>105</v>
      </c>
    </row>
    <row r="6021" spans="1:11" x14ac:dyDescent="0.3">
      <c r="A6021" t="s">
        <v>8589</v>
      </c>
      <c r="B6021" t="s">
        <v>53</v>
      </c>
      <c r="C6021">
        <v>18</v>
      </c>
      <c r="D6021">
        <v>2</v>
      </c>
      <c r="E6021">
        <v>1943</v>
      </c>
      <c r="F6021" s="6">
        <v>0.36805555555555558</v>
      </c>
      <c r="G6021">
        <v>2.0950000000000002</v>
      </c>
      <c r="H6021">
        <v>57.146999999999998</v>
      </c>
      <c r="I6021" t="s">
        <v>126</v>
      </c>
      <c r="J6021" t="s">
        <v>135</v>
      </c>
      <c r="K6021" t="s">
        <v>105</v>
      </c>
    </row>
    <row r="6022" spans="1:11" x14ac:dyDescent="0.3">
      <c r="A6022" t="s">
        <v>8590</v>
      </c>
      <c r="B6022" t="s">
        <v>53</v>
      </c>
      <c r="C6022">
        <v>4</v>
      </c>
      <c r="D6022">
        <v>4</v>
      </c>
      <c r="E6022">
        <v>1957</v>
      </c>
      <c r="F6022" s="6">
        <v>0.25347222222222221</v>
      </c>
      <c r="G6022">
        <v>4.4240000000000004</v>
      </c>
      <c r="H6022">
        <v>55.844999999999999</v>
      </c>
      <c r="I6022" t="s">
        <v>108</v>
      </c>
      <c r="J6022" t="s">
        <v>1023</v>
      </c>
      <c r="K6022" t="s">
        <v>105</v>
      </c>
    </row>
    <row r="6023" spans="1:11" x14ac:dyDescent="0.3">
      <c r="A6023" t="s">
        <v>8591</v>
      </c>
      <c r="B6023" t="s">
        <v>53</v>
      </c>
      <c r="C6023">
        <v>30</v>
      </c>
      <c r="D6023">
        <v>11</v>
      </c>
      <c r="E6023">
        <v>1922</v>
      </c>
      <c r="F6023" s="6">
        <v>1.3888888888888888E-2</v>
      </c>
      <c r="G6023">
        <v>3.1880000000000002</v>
      </c>
      <c r="H6023">
        <v>55.95</v>
      </c>
      <c r="I6023" t="s">
        <v>108</v>
      </c>
      <c r="J6023" t="s">
        <v>127</v>
      </c>
      <c r="K6023" t="s">
        <v>105</v>
      </c>
    </row>
    <row r="6024" spans="1:11" x14ac:dyDescent="0.3">
      <c r="A6024" t="s">
        <v>8592</v>
      </c>
      <c r="B6024" t="s">
        <v>53</v>
      </c>
      <c r="C6024">
        <v>11</v>
      </c>
      <c r="D6024">
        <v>3</v>
      </c>
      <c r="E6024">
        <v>1944</v>
      </c>
      <c r="F6024" s="6">
        <v>0.47222222222222221</v>
      </c>
      <c r="G6024">
        <v>4.0259999999999998</v>
      </c>
      <c r="H6024">
        <v>55.819000000000003</v>
      </c>
      <c r="I6024" t="s">
        <v>126</v>
      </c>
      <c r="J6024" t="s">
        <v>5486</v>
      </c>
      <c r="K6024" t="s">
        <v>105</v>
      </c>
    </row>
    <row r="6025" spans="1:11" x14ac:dyDescent="0.3">
      <c r="A6025" t="s">
        <v>8593</v>
      </c>
      <c r="B6025" t="s">
        <v>53</v>
      </c>
      <c r="C6025">
        <v>31</v>
      </c>
      <c r="D6025">
        <v>7</v>
      </c>
      <c r="E6025">
        <v>1977</v>
      </c>
      <c r="F6025" s="6">
        <v>0.58333333333333337</v>
      </c>
      <c r="G6025">
        <v>-2.4609999999999999</v>
      </c>
      <c r="H6025">
        <v>48.938000000000002</v>
      </c>
      <c r="I6025" t="s">
        <v>190</v>
      </c>
      <c r="J6025" t="s">
        <v>8594</v>
      </c>
      <c r="K6025" t="s">
        <v>105</v>
      </c>
    </row>
    <row r="6026" spans="1:11" x14ac:dyDescent="0.3">
      <c r="A6026" t="s">
        <v>8595</v>
      </c>
      <c r="B6026" t="s">
        <v>168</v>
      </c>
      <c r="C6026">
        <v>18</v>
      </c>
      <c r="D6026">
        <v>6</v>
      </c>
      <c r="E6026">
        <v>1901</v>
      </c>
      <c r="F6026" s="6">
        <v>0.25</v>
      </c>
      <c r="G6026">
        <v>-29.902999999999999</v>
      </c>
      <c r="H6026">
        <v>59.881</v>
      </c>
      <c r="I6026" t="s">
        <v>847</v>
      </c>
      <c r="J6026" t="s">
        <v>4525</v>
      </c>
      <c r="K6026" t="s">
        <v>105</v>
      </c>
    </row>
    <row r="6027" spans="1:11" x14ac:dyDescent="0.3">
      <c r="A6027" t="s">
        <v>8596</v>
      </c>
      <c r="B6027" t="s">
        <v>168</v>
      </c>
      <c r="C6027">
        <v>26</v>
      </c>
      <c r="D6027">
        <v>6</v>
      </c>
      <c r="E6027">
        <v>1899</v>
      </c>
      <c r="F6027" s="6">
        <v>0.50694444444444442</v>
      </c>
      <c r="G6027">
        <v>-29.902999999999999</v>
      </c>
      <c r="H6027">
        <v>59.881</v>
      </c>
      <c r="I6027" t="s">
        <v>847</v>
      </c>
      <c r="J6027" t="s">
        <v>4525</v>
      </c>
      <c r="K6027" t="s">
        <v>105</v>
      </c>
    </row>
    <row r="6028" spans="1:11" x14ac:dyDescent="0.3">
      <c r="A6028" t="s">
        <v>8597</v>
      </c>
      <c r="B6028" t="s">
        <v>168</v>
      </c>
      <c r="C6028">
        <v>6</v>
      </c>
      <c r="D6028">
        <v>10</v>
      </c>
      <c r="E6028">
        <v>1897</v>
      </c>
      <c r="F6028" s="6">
        <v>0.41666666666666669</v>
      </c>
      <c r="G6028">
        <v>-30.312000000000001</v>
      </c>
      <c r="H6028">
        <v>59.938000000000002</v>
      </c>
      <c r="I6028" t="s">
        <v>847</v>
      </c>
      <c r="J6028" t="s">
        <v>8598</v>
      </c>
      <c r="K6028" t="s">
        <v>105</v>
      </c>
    </row>
    <row r="6029" spans="1:11" x14ac:dyDescent="0.3">
      <c r="A6029" t="s">
        <v>8599</v>
      </c>
      <c r="B6029" t="s">
        <v>53</v>
      </c>
      <c r="C6029">
        <v>16</v>
      </c>
      <c r="D6029">
        <v>4</v>
      </c>
      <c r="E6029">
        <v>1963</v>
      </c>
      <c r="F6029" s="6">
        <v>4.8611111111111112E-2</v>
      </c>
      <c r="G6029">
        <v>5.2389999999999999</v>
      </c>
      <c r="H6029">
        <v>56.429000000000002</v>
      </c>
      <c r="I6029" t="s">
        <v>126</v>
      </c>
      <c r="J6029" t="s">
        <v>8600</v>
      </c>
      <c r="K6029" t="s">
        <v>105</v>
      </c>
    </row>
    <row r="6030" spans="1:11" x14ac:dyDescent="0.3">
      <c r="A6030" t="s">
        <v>8601</v>
      </c>
      <c r="B6030" t="s">
        <v>53</v>
      </c>
      <c r="C6030">
        <v>14</v>
      </c>
      <c r="D6030">
        <v>2</v>
      </c>
      <c r="E6030">
        <v>1919</v>
      </c>
      <c r="F6030" s="6">
        <v>0.33333333333333331</v>
      </c>
      <c r="G6030">
        <v>96.26</v>
      </c>
      <c r="H6030">
        <v>38.506999999999998</v>
      </c>
      <c r="I6030" t="s">
        <v>104</v>
      </c>
      <c r="J6030" t="s">
        <v>8602</v>
      </c>
      <c r="K6030" t="s">
        <v>105</v>
      </c>
    </row>
    <row r="6031" spans="1:11" x14ac:dyDescent="0.3">
      <c r="A6031" t="s">
        <v>8603</v>
      </c>
      <c r="B6031" t="s">
        <v>53</v>
      </c>
      <c r="C6031">
        <v>18</v>
      </c>
      <c r="D6031">
        <v>3</v>
      </c>
      <c r="E6031">
        <v>1961</v>
      </c>
      <c r="F6031" s="6">
        <v>0.86250000000000004</v>
      </c>
      <c r="G6031">
        <v>93.093999999999994</v>
      </c>
      <c r="H6031">
        <v>44.944000000000003</v>
      </c>
      <c r="I6031" t="s">
        <v>104</v>
      </c>
      <c r="J6031" t="s">
        <v>3284</v>
      </c>
      <c r="K6031" t="s">
        <v>105</v>
      </c>
    </row>
    <row r="6032" spans="1:11" x14ac:dyDescent="0.3">
      <c r="A6032" t="s">
        <v>8604</v>
      </c>
      <c r="B6032" t="s">
        <v>53</v>
      </c>
      <c r="C6032">
        <v>28</v>
      </c>
      <c r="D6032">
        <v>9</v>
      </c>
      <c r="E6032">
        <v>1942</v>
      </c>
      <c r="F6032" s="6">
        <v>0.54861111111111116</v>
      </c>
      <c r="G6032">
        <v>83.411000000000001</v>
      </c>
      <c r="H6032">
        <v>41.155999999999999</v>
      </c>
      <c r="I6032" t="s">
        <v>106</v>
      </c>
      <c r="J6032" t="s">
        <v>8605</v>
      </c>
      <c r="K6032" t="s">
        <v>105</v>
      </c>
    </row>
    <row r="6033" spans="1:11" x14ac:dyDescent="0.3">
      <c r="A6033" t="s">
        <v>8606</v>
      </c>
      <c r="B6033" t="s">
        <v>53</v>
      </c>
      <c r="C6033">
        <v>31</v>
      </c>
      <c r="D6033">
        <v>1</v>
      </c>
      <c r="E6033">
        <v>1960</v>
      </c>
      <c r="F6033" s="6">
        <v>6.25E-2</v>
      </c>
      <c r="G6033">
        <v>4.2569999999999997</v>
      </c>
      <c r="H6033">
        <v>55.866</v>
      </c>
      <c r="I6033" t="s">
        <v>108</v>
      </c>
      <c r="J6033" t="s">
        <v>211</v>
      </c>
      <c r="K6033" t="s">
        <v>105</v>
      </c>
    </row>
    <row r="6034" spans="1:11" x14ac:dyDescent="0.3">
      <c r="A6034" t="s">
        <v>8607</v>
      </c>
      <c r="B6034" t="s">
        <v>168</v>
      </c>
      <c r="C6034">
        <v>9</v>
      </c>
      <c r="D6034">
        <v>5</v>
      </c>
      <c r="E6034">
        <v>1945</v>
      </c>
      <c r="F6034" s="6">
        <v>0.51388888888888884</v>
      </c>
      <c r="G6034">
        <v>-11.877000000000001</v>
      </c>
      <c r="H6034">
        <v>45.41</v>
      </c>
      <c r="I6034" t="s">
        <v>190</v>
      </c>
      <c r="J6034" t="s">
        <v>4301</v>
      </c>
      <c r="K6034" t="s">
        <v>105</v>
      </c>
    </row>
    <row r="6035" spans="1:11" x14ac:dyDescent="0.3">
      <c r="A6035" t="s">
        <v>8608</v>
      </c>
      <c r="B6035" t="s">
        <v>168</v>
      </c>
      <c r="C6035">
        <v>28</v>
      </c>
      <c r="D6035">
        <v>9</v>
      </c>
      <c r="E6035">
        <v>1871</v>
      </c>
      <c r="F6035" s="6">
        <v>8.3333333333333329E-2</v>
      </c>
      <c r="G6035">
        <v>-9.33</v>
      </c>
      <c r="H6035">
        <v>40.320999999999998</v>
      </c>
      <c r="I6035" t="s">
        <v>203</v>
      </c>
      <c r="J6035" t="s">
        <v>2524</v>
      </c>
      <c r="K6035" t="s">
        <v>105</v>
      </c>
    </row>
    <row r="6036" spans="1:11" x14ac:dyDescent="0.3">
      <c r="A6036" t="s">
        <v>8609</v>
      </c>
      <c r="B6036" t="s">
        <v>53</v>
      </c>
      <c r="C6036">
        <v>18</v>
      </c>
      <c r="D6036">
        <v>2</v>
      </c>
      <c r="E6036">
        <v>1937</v>
      </c>
      <c r="F6036" s="6">
        <v>0.10416666666666667</v>
      </c>
      <c r="G6036">
        <v>-9.1880000000000006</v>
      </c>
      <c r="H6036">
        <v>45.463999999999999</v>
      </c>
      <c r="I6036" t="s">
        <v>126</v>
      </c>
      <c r="J6036" t="s">
        <v>286</v>
      </c>
      <c r="K6036" t="s">
        <v>105</v>
      </c>
    </row>
    <row r="6037" spans="1:11" x14ac:dyDescent="0.3">
      <c r="A6037" t="s">
        <v>8610</v>
      </c>
      <c r="B6037" t="s">
        <v>168</v>
      </c>
      <c r="C6037">
        <v>1</v>
      </c>
      <c r="D6037">
        <v>1</v>
      </c>
      <c r="E6037">
        <v>2000</v>
      </c>
      <c r="F6037" s="6">
        <v>0</v>
      </c>
      <c r="G6037">
        <v>-101</v>
      </c>
      <c r="H6037">
        <v>4.59</v>
      </c>
      <c r="I6037" t="s">
        <v>326</v>
      </c>
      <c r="J6037" t="s">
        <v>426</v>
      </c>
      <c r="K6037" t="s">
        <v>105</v>
      </c>
    </row>
    <row r="6038" spans="1:11" x14ac:dyDescent="0.3">
      <c r="A6038" t="s">
        <v>8611</v>
      </c>
      <c r="B6038" t="s">
        <v>168</v>
      </c>
      <c r="C6038">
        <v>19</v>
      </c>
      <c r="D6038">
        <v>9</v>
      </c>
      <c r="E6038">
        <v>1957</v>
      </c>
      <c r="F6038" s="6">
        <v>0.65972222222222221</v>
      </c>
      <c r="G6038">
        <v>-4.3559999999999999</v>
      </c>
      <c r="H6038">
        <v>50.845999999999997</v>
      </c>
      <c r="I6038" t="s">
        <v>126</v>
      </c>
      <c r="J6038" t="s">
        <v>305</v>
      </c>
      <c r="K6038" t="s">
        <v>105</v>
      </c>
    </row>
    <row r="6039" spans="1:11" x14ac:dyDescent="0.3">
      <c r="A6039" t="s">
        <v>8612</v>
      </c>
      <c r="B6039" t="s">
        <v>168</v>
      </c>
      <c r="C6039">
        <v>17</v>
      </c>
      <c r="D6039">
        <v>4</v>
      </c>
      <c r="E6039">
        <v>1927</v>
      </c>
      <c r="F6039" s="6">
        <v>0.375</v>
      </c>
      <c r="G6039">
        <v>-7.6829999999999998</v>
      </c>
      <c r="H6039">
        <v>45.067999999999998</v>
      </c>
      <c r="I6039" t="s">
        <v>126</v>
      </c>
      <c r="J6039" t="s">
        <v>191</v>
      </c>
      <c r="K6039" t="s">
        <v>105</v>
      </c>
    </row>
    <row r="6040" spans="1:11" x14ac:dyDescent="0.3">
      <c r="A6040" t="s">
        <v>8613</v>
      </c>
      <c r="B6040" t="s">
        <v>168</v>
      </c>
      <c r="C6040">
        <v>23</v>
      </c>
      <c r="D6040">
        <v>6</v>
      </c>
      <c r="E6040">
        <v>1894</v>
      </c>
      <c r="F6040" s="6">
        <v>0.47916666666666669</v>
      </c>
      <c r="G6040">
        <v>-4.891</v>
      </c>
      <c r="H6040">
        <v>52.372999999999998</v>
      </c>
      <c r="I6040" t="s">
        <v>108</v>
      </c>
      <c r="J6040" t="s">
        <v>217</v>
      </c>
      <c r="K6040" t="s">
        <v>105</v>
      </c>
    </row>
    <row r="6041" spans="1:11" x14ac:dyDescent="0.3">
      <c r="A6041" t="s">
        <v>8614</v>
      </c>
      <c r="B6041" t="s">
        <v>168</v>
      </c>
      <c r="C6041">
        <v>9</v>
      </c>
      <c r="D6041">
        <v>12</v>
      </c>
      <c r="E6041">
        <v>1910</v>
      </c>
      <c r="F6041" s="6">
        <v>0.66666666666666663</v>
      </c>
      <c r="G6041">
        <v>-4.8250000000000002</v>
      </c>
      <c r="H6041">
        <v>52.439</v>
      </c>
      <c r="I6041" t="s">
        <v>108</v>
      </c>
      <c r="J6041" t="s">
        <v>1782</v>
      </c>
      <c r="K6041" t="s">
        <v>105</v>
      </c>
    </row>
    <row r="6042" spans="1:11" x14ac:dyDescent="0.3">
      <c r="A6042" t="s">
        <v>8615</v>
      </c>
      <c r="B6042" t="s">
        <v>53</v>
      </c>
      <c r="C6042">
        <v>20</v>
      </c>
      <c r="D6042">
        <v>11</v>
      </c>
      <c r="E6042">
        <v>1946</v>
      </c>
      <c r="F6042" s="6">
        <v>0.2326388888888889</v>
      </c>
      <c r="G6042">
        <v>84.191999999999993</v>
      </c>
      <c r="H6042">
        <v>39.761000000000003</v>
      </c>
      <c r="I6042" t="s">
        <v>144</v>
      </c>
      <c r="J6042" t="s">
        <v>2648</v>
      </c>
      <c r="K6042" t="s">
        <v>105</v>
      </c>
    </row>
    <row r="6043" spans="1:11" x14ac:dyDescent="0.3">
      <c r="A6043" t="s">
        <v>8616</v>
      </c>
      <c r="B6043" t="s">
        <v>53</v>
      </c>
      <c r="C6043">
        <v>12</v>
      </c>
      <c r="D6043">
        <v>11</v>
      </c>
      <c r="E6043">
        <v>1961</v>
      </c>
      <c r="F6043" s="6">
        <v>0.6020833333333333</v>
      </c>
      <c r="G6043">
        <v>71.155000000000001</v>
      </c>
      <c r="H6043">
        <v>41.701000000000001</v>
      </c>
      <c r="I6043" t="s">
        <v>144</v>
      </c>
      <c r="J6043" t="s">
        <v>5982</v>
      </c>
      <c r="K6043" t="s">
        <v>105</v>
      </c>
    </row>
    <row r="6044" spans="1:11" x14ac:dyDescent="0.3">
      <c r="A6044" t="s">
        <v>8617</v>
      </c>
      <c r="B6044" t="s">
        <v>53</v>
      </c>
      <c r="C6044">
        <v>17</v>
      </c>
      <c r="D6044">
        <v>6</v>
      </c>
      <c r="E6044">
        <v>1963</v>
      </c>
      <c r="F6044" s="6">
        <v>0.63958333333333328</v>
      </c>
      <c r="G6044">
        <v>86.363</v>
      </c>
      <c r="H6044">
        <v>40.753999999999998</v>
      </c>
      <c r="I6044" t="s">
        <v>144</v>
      </c>
      <c r="J6044" t="s">
        <v>8618</v>
      </c>
      <c r="K6044" t="s">
        <v>105</v>
      </c>
    </row>
    <row r="6045" spans="1:11" x14ac:dyDescent="0.3">
      <c r="A6045" t="s">
        <v>8619</v>
      </c>
      <c r="B6045" t="s">
        <v>53</v>
      </c>
      <c r="C6045">
        <v>26</v>
      </c>
      <c r="D6045">
        <v>6</v>
      </c>
      <c r="E6045">
        <v>1961</v>
      </c>
      <c r="F6045" s="6">
        <v>0.3576388888888889</v>
      </c>
      <c r="G6045">
        <v>118.134</v>
      </c>
      <c r="H6045">
        <v>33.85</v>
      </c>
      <c r="I6045" t="s">
        <v>171</v>
      </c>
      <c r="J6045" t="s">
        <v>8620</v>
      </c>
      <c r="K6045" t="s">
        <v>105</v>
      </c>
    </row>
    <row r="6046" spans="1:11" x14ac:dyDescent="0.3">
      <c r="A6046" t="s">
        <v>8621</v>
      </c>
      <c r="B6046" t="s">
        <v>53</v>
      </c>
      <c r="C6046">
        <v>14</v>
      </c>
      <c r="D6046">
        <v>4</v>
      </c>
      <c r="E6046">
        <v>1966</v>
      </c>
      <c r="F6046" s="6">
        <v>0.76041666666666663</v>
      </c>
      <c r="G6046">
        <v>-100.437</v>
      </c>
      <c r="H6046">
        <v>31.463999999999999</v>
      </c>
      <c r="I6046" t="s">
        <v>104</v>
      </c>
      <c r="J6046" t="s">
        <v>8622</v>
      </c>
      <c r="K6046" t="s">
        <v>105</v>
      </c>
    </row>
    <row r="6047" spans="1:11" x14ac:dyDescent="0.3">
      <c r="A6047" t="s">
        <v>8623</v>
      </c>
      <c r="B6047" t="s">
        <v>53</v>
      </c>
      <c r="C6047">
        <v>27</v>
      </c>
      <c r="D6047">
        <v>9</v>
      </c>
      <c r="E6047">
        <v>1933</v>
      </c>
      <c r="F6047" s="6">
        <v>0.24652777777777779</v>
      </c>
      <c r="G6047">
        <v>81.691000000000003</v>
      </c>
      <c r="H6047">
        <v>41.505000000000003</v>
      </c>
      <c r="I6047" t="s">
        <v>144</v>
      </c>
      <c r="J6047" t="s">
        <v>389</v>
      </c>
      <c r="K6047" t="s">
        <v>105</v>
      </c>
    </row>
    <row r="6048" spans="1:11" x14ac:dyDescent="0.3">
      <c r="A6048" t="s">
        <v>8624</v>
      </c>
      <c r="B6048" t="s">
        <v>53</v>
      </c>
      <c r="C6048">
        <v>2</v>
      </c>
      <c r="D6048">
        <v>10</v>
      </c>
      <c r="E6048">
        <v>1949</v>
      </c>
      <c r="F6048" s="6">
        <v>0.3576388888888889</v>
      </c>
      <c r="G6048">
        <v>81.456999999999994</v>
      </c>
      <c r="H6048">
        <v>39.42</v>
      </c>
      <c r="I6048" t="s">
        <v>144</v>
      </c>
      <c r="J6048" t="s">
        <v>1115</v>
      </c>
      <c r="K6048" t="s">
        <v>105</v>
      </c>
    </row>
    <row r="6049" spans="1:11" x14ac:dyDescent="0.3">
      <c r="A6049" t="s">
        <v>8625</v>
      </c>
      <c r="B6049" t="s">
        <v>53</v>
      </c>
      <c r="C6049">
        <v>20</v>
      </c>
      <c r="D6049">
        <v>1</v>
      </c>
      <c r="E6049">
        <v>1949</v>
      </c>
      <c r="F6049" s="6">
        <v>0.9770833333333333</v>
      </c>
      <c r="G6049">
        <v>87.632000000000005</v>
      </c>
      <c r="H6049">
        <v>41.883000000000003</v>
      </c>
      <c r="I6049" t="s">
        <v>104</v>
      </c>
      <c r="J6049" t="s">
        <v>226</v>
      </c>
      <c r="K6049" t="s">
        <v>105</v>
      </c>
    </row>
    <row r="6050" spans="1:11" x14ac:dyDescent="0.3">
      <c r="A6050" t="s">
        <v>8626</v>
      </c>
      <c r="B6050" t="s">
        <v>53</v>
      </c>
      <c r="C6050">
        <v>17</v>
      </c>
      <c r="D6050">
        <v>12</v>
      </c>
      <c r="E6050">
        <v>1959</v>
      </c>
      <c r="F6050" s="6">
        <v>0.80625000000000002</v>
      </c>
      <c r="G6050">
        <v>-118.24299999999999</v>
      </c>
      <c r="H6050">
        <v>34.052</v>
      </c>
      <c r="I6050" t="s">
        <v>137</v>
      </c>
      <c r="J6050" t="s">
        <v>536</v>
      </c>
      <c r="K6050" t="s">
        <v>105</v>
      </c>
    </row>
    <row r="6051" spans="1:11" x14ac:dyDescent="0.3">
      <c r="A6051" t="s">
        <v>8627</v>
      </c>
      <c r="B6051" t="s">
        <v>53</v>
      </c>
      <c r="C6051">
        <v>25</v>
      </c>
      <c r="D6051">
        <v>1</v>
      </c>
      <c r="E6051">
        <v>1927</v>
      </c>
      <c r="F6051" s="6">
        <v>0.24305555555555555</v>
      </c>
      <c r="G6051">
        <v>122.42</v>
      </c>
      <c r="H6051">
        <v>37.78</v>
      </c>
      <c r="I6051" t="s">
        <v>137</v>
      </c>
      <c r="J6051" t="s">
        <v>172</v>
      </c>
      <c r="K6051" t="s">
        <v>105</v>
      </c>
    </row>
    <row r="6052" spans="1:11" x14ac:dyDescent="0.3">
      <c r="A6052" t="s">
        <v>8628</v>
      </c>
      <c r="B6052" t="s">
        <v>53</v>
      </c>
      <c r="C6052">
        <v>16</v>
      </c>
      <c r="D6052">
        <v>1</v>
      </c>
      <c r="E6052">
        <v>1948</v>
      </c>
      <c r="F6052" s="6">
        <v>2.0833333333333332E-2</v>
      </c>
      <c r="G6052">
        <v>-13.411</v>
      </c>
      <c r="H6052">
        <v>52.523000000000003</v>
      </c>
      <c r="I6052" t="s">
        <v>126</v>
      </c>
      <c r="J6052" t="s">
        <v>209</v>
      </c>
      <c r="K6052" t="s">
        <v>105</v>
      </c>
    </row>
    <row r="6053" spans="1:11" x14ac:dyDescent="0.3">
      <c r="A6053" t="s">
        <v>8629</v>
      </c>
      <c r="B6053" t="s">
        <v>53</v>
      </c>
      <c r="C6053">
        <v>31</v>
      </c>
      <c r="D6053">
        <v>5</v>
      </c>
      <c r="E6053">
        <v>1892</v>
      </c>
      <c r="F6053" s="6">
        <v>0.375</v>
      </c>
      <c r="G6053">
        <v>-11.61</v>
      </c>
      <c r="H6053">
        <v>48.683999999999997</v>
      </c>
      <c r="I6053" t="s">
        <v>208</v>
      </c>
      <c r="J6053" t="s">
        <v>8630</v>
      </c>
      <c r="K6053" t="s">
        <v>105</v>
      </c>
    </row>
    <row r="6054" spans="1:11" x14ac:dyDescent="0.3">
      <c r="A6054" t="s">
        <v>8631</v>
      </c>
      <c r="B6054" t="s">
        <v>53</v>
      </c>
      <c r="C6054">
        <v>7</v>
      </c>
      <c r="D6054">
        <v>8</v>
      </c>
      <c r="E6054">
        <v>1978</v>
      </c>
      <c r="F6054" s="6">
        <v>0.52777777777777779</v>
      </c>
      <c r="G6054">
        <v>-1.615</v>
      </c>
      <c r="H6054">
        <v>50.725999999999999</v>
      </c>
      <c r="I6054" t="s">
        <v>190</v>
      </c>
      <c r="J6054" t="s">
        <v>2180</v>
      </c>
      <c r="K6054" t="s">
        <v>105</v>
      </c>
    </row>
    <row r="6055" spans="1:11" x14ac:dyDescent="0.3">
      <c r="A6055" t="s">
        <v>8632</v>
      </c>
      <c r="B6055" t="s">
        <v>53</v>
      </c>
      <c r="C6055">
        <v>26</v>
      </c>
      <c r="D6055">
        <v>5</v>
      </c>
      <c r="E6055">
        <v>1957</v>
      </c>
      <c r="F6055" s="6">
        <v>0.16319444444444445</v>
      </c>
      <c r="G6055">
        <v>71.212000000000003</v>
      </c>
      <c r="H6055">
        <v>42.338000000000001</v>
      </c>
      <c r="I6055" t="s">
        <v>106</v>
      </c>
      <c r="J6055" t="s">
        <v>1208</v>
      </c>
      <c r="K6055" t="s">
        <v>105</v>
      </c>
    </row>
    <row r="6056" spans="1:11" x14ac:dyDescent="0.3">
      <c r="A6056" t="s">
        <v>8633</v>
      </c>
      <c r="B6056" t="s">
        <v>53</v>
      </c>
      <c r="C6056">
        <v>23</v>
      </c>
      <c r="D6056">
        <v>3</v>
      </c>
      <c r="E6056">
        <v>1959</v>
      </c>
      <c r="F6056" s="6">
        <v>0.66249999999999998</v>
      </c>
      <c r="G6056">
        <v>87.632000000000005</v>
      </c>
      <c r="H6056">
        <v>41.883000000000003</v>
      </c>
      <c r="I6056" t="s">
        <v>104</v>
      </c>
      <c r="J6056" t="s">
        <v>226</v>
      </c>
      <c r="K6056" t="s">
        <v>105</v>
      </c>
    </row>
    <row r="6057" spans="1:11" x14ac:dyDescent="0.3">
      <c r="A6057" t="s">
        <v>8634</v>
      </c>
      <c r="B6057" t="s">
        <v>53</v>
      </c>
      <c r="C6057">
        <v>31</v>
      </c>
      <c r="D6057">
        <v>5</v>
      </c>
      <c r="E6057">
        <v>1950</v>
      </c>
      <c r="F6057" s="6">
        <v>0.53749999999999998</v>
      </c>
      <c r="G6057">
        <v>-118.322</v>
      </c>
      <c r="H6057">
        <v>33.344000000000001</v>
      </c>
      <c r="I6057" t="s">
        <v>171</v>
      </c>
      <c r="J6057" t="s">
        <v>8635</v>
      </c>
      <c r="K6057" t="s">
        <v>105</v>
      </c>
    </row>
    <row r="6058" spans="1:11" x14ac:dyDescent="0.3">
      <c r="A6058" t="s">
        <v>8636</v>
      </c>
      <c r="B6058" t="s">
        <v>53</v>
      </c>
      <c r="C6058">
        <v>11</v>
      </c>
      <c r="D6058">
        <v>9</v>
      </c>
      <c r="E6058">
        <v>1966</v>
      </c>
      <c r="F6058" s="6">
        <v>0.3298611111111111</v>
      </c>
      <c r="G6058">
        <v>4.2569999999999997</v>
      </c>
      <c r="H6058">
        <v>55.866</v>
      </c>
      <c r="I6058" t="s">
        <v>126</v>
      </c>
      <c r="J6058" t="s">
        <v>211</v>
      </c>
      <c r="K6058" t="s">
        <v>105</v>
      </c>
    </row>
    <row r="6059" spans="1:11" x14ac:dyDescent="0.3">
      <c r="A6059" t="s">
        <v>8637</v>
      </c>
      <c r="B6059" t="s">
        <v>53</v>
      </c>
      <c r="C6059">
        <v>20</v>
      </c>
      <c r="D6059">
        <v>5</v>
      </c>
      <c r="E6059">
        <v>1956</v>
      </c>
      <c r="F6059" s="6">
        <v>0.4375</v>
      </c>
      <c r="G6059">
        <v>-23.736000000000001</v>
      </c>
      <c r="H6059">
        <v>37.975000000000001</v>
      </c>
      <c r="I6059" t="s">
        <v>190</v>
      </c>
      <c r="J6059" t="s">
        <v>8638</v>
      </c>
      <c r="K6059" t="s">
        <v>105</v>
      </c>
    </row>
    <row r="6060" spans="1:11" x14ac:dyDescent="0.3">
      <c r="A6060" t="s">
        <v>8639</v>
      </c>
      <c r="B6060" t="s">
        <v>53</v>
      </c>
      <c r="C6060">
        <v>5</v>
      </c>
      <c r="D6060">
        <v>4</v>
      </c>
      <c r="E6060">
        <v>1916</v>
      </c>
      <c r="F6060" s="6">
        <v>0.33333333333333331</v>
      </c>
      <c r="G6060">
        <v>117.25</v>
      </c>
      <c r="H6060">
        <v>32.854999999999997</v>
      </c>
      <c r="I6060" t="s">
        <v>137</v>
      </c>
      <c r="J6060" t="s">
        <v>8640</v>
      </c>
      <c r="K6060" t="s">
        <v>105</v>
      </c>
    </row>
    <row r="6061" spans="1:11" x14ac:dyDescent="0.3">
      <c r="A6061" t="s">
        <v>8641</v>
      </c>
      <c r="B6061" t="s">
        <v>53</v>
      </c>
      <c r="C6061">
        <v>25</v>
      </c>
      <c r="D6061">
        <v>6</v>
      </c>
      <c r="E6061">
        <v>1985</v>
      </c>
      <c r="F6061" s="6">
        <v>0.47291666666666665</v>
      </c>
      <c r="G6061">
        <v>117.6</v>
      </c>
      <c r="H6061">
        <v>34.1</v>
      </c>
      <c r="I6061" t="s">
        <v>171</v>
      </c>
      <c r="J6061" t="s">
        <v>2798</v>
      </c>
      <c r="K6061" t="s">
        <v>105</v>
      </c>
    </row>
    <row r="6062" spans="1:11" x14ac:dyDescent="0.3">
      <c r="A6062" t="s">
        <v>8642</v>
      </c>
      <c r="B6062" t="s">
        <v>53</v>
      </c>
      <c r="C6062">
        <v>24</v>
      </c>
      <c r="D6062">
        <v>8</v>
      </c>
      <c r="E6062">
        <v>1980</v>
      </c>
      <c r="F6062" s="6">
        <v>0.95138888888888884</v>
      </c>
      <c r="G6062">
        <v>-6.9489999999999998</v>
      </c>
      <c r="H6062">
        <v>48.283999999999999</v>
      </c>
      <c r="I6062" t="s">
        <v>190</v>
      </c>
      <c r="J6062" t="s">
        <v>3949</v>
      </c>
      <c r="K6062" t="s">
        <v>105</v>
      </c>
    </row>
    <row r="6063" spans="1:11" x14ac:dyDescent="0.3">
      <c r="A6063" t="s">
        <v>8643</v>
      </c>
      <c r="B6063" t="s">
        <v>168</v>
      </c>
      <c r="C6063">
        <v>18</v>
      </c>
      <c r="D6063">
        <v>9</v>
      </c>
      <c r="E6063">
        <v>1905</v>
      </c>
      <c r="F6063" s="6">
        <v>0.8125</v>
      </c>
      <c r="G6063">
        <v>-18.064</v>
      </c>
      <c r="H6063">
        <v>59.332999999999998</v>
      </c>
      <c r="I6063" t="s">
        <v>126</v>
      </c>
      <c r="J6063" t="s">
        <v>2991</v>
      </c>
      <c r="K6063" t="s">
        <v>105</v>
      </c>
    </row>
    <row r="6064" spans="1:11" x14ac:dyDescent="0.3">
      <c r="A6064" t="s">
        <v>8644</v>
      </c>
      <c r="B6064" t="s">
        <v>168</v>
      </c>
      <c r="C6064">
        <v>18</v>
      </c>
      <c r="D6064">
        <v>2</v>
      </c>
      <c r="E6064">
        <v>1960</v>
      </c>
      <c r="F6064" s="6">
        <v>0.46875</v>
      </c>
      <c r="G6064">
        <v>-9.1880000000000006</v>
      </c>
      <c r="H6064">
        <v>45.463999999999999</v>
      </c>
      <c r="I6064" t="s">
        <v>126</v>
      </c>
      <c r="J6064" t="s">
        <v>286</v>
      </c>
      <c r="K6064" t="s">
        <v>105</v>
      </c>
    </row>
    <row r="6065" spans="1:11" x14ac:dyDescent="0.3">
      <c r="A6065" t="s">
        <v>8645</v>
      </c>
      <c r="B6065" t="s">
        <v>168</v>
      </c>
      <c r="C6065">
        <v>18</v>
      </c>
      <c r="D6065">
        <v>4</v>
      </c>
      <c r="E6065">
        <v>2006</v>
      </c>
      <c r="F6065" s="6">
        <v>0.37013888888888891</v>
      </c>
      <c r="G6065">
        <v>-118.492</v>
      </c>
      <c r="H6065">
        <v>34.011000000000003</v>
      </c>
      <c r="I6065" t="s">
        <v>171</v>
      </c>
      <c r="J6065" t="s">
        <v>206</v>
      </c>
      <c r="K6065" t="s">
        <v>105</v>
      </c>
    </row>
    <row r="6066" spans="1:11" x14ac:dyDescent="0.3">
      <c r="A6066" t="s">
        <v>8646</v>
      </c>
      <c r="B6066" t="s">
        <v>53</v>
      </c>
      <c r="C6066">
        <v>20</v>
      </c>
      <c r="D6066">
        <v>11</v>
      </c>
      <c r="E6066">
        <v>2007</v>
      </c>
      <c r="F6066" s="6">
        <v>0.87847222222222221</v>
      </c>
      <c r="G6066">
        <v>-118.24299999999999</v>
      </c>
      <c r="H6066">
        <v>34.052</v>
      </c>
      <c r="I6066" t="s">
        <v>137</v>
      </c>
      <c r="J6066" t="s">
        <v>536</v>
      </c>
      <c r="K6066" t="s">
        <v>105</v>
      </c>
    </row>
    <row r="6067" spans="1:11" x14ac:dyDescent="0.3">
      <c r="A6067" t="s">
        <v>8647</v>
      </c>
      <c r="B6067" t="s">
        <v>53</v>
      </c>
      <c r="C6067">
        <v>28</v>
      </c>
      <c r="D6067">
        <v>10</v>
      </c>
      <c r="E6067">
        <v>1964</v>
      </c>
      <c r="F6067" s="6">
        <v>0.87569444444444444</v>
      </c>
      <c r="G6067">
        <v>-118.24299999999999</v>
      </c>
      <c r="H6067">
        <v>34.052</v>
      </c>
      <c r="I6067" t="s">
        <v>137</v>
      </c>
      <c r="J6067" t="s">
        <v>536</v>
      </c>
      <c r="K6067" t="s">
        <v>105</v>
      </c>
    </row>
    <row r="6068" spans="1:11" x14ac:dyDescent="0.3">
      <c r="A6068" t="s">
        <v>8648</v>
      </c>
      <c r="B6068" t="s">
        <v>168</v>
      </c>
      <c r="C6068">
        <v>5</v>
      </c>
      <c r="D6068">
        <v>1</v>
      </c>
      <c r="E6068">
        <v>1903</v>
      </c>
      <c r="F6068" s="6">
        <v>0.5</v>
      </c>
      <c r="G6068">
        <v>-11.257</v>
      </c>
      <c r="H6068">
        <v>43.768999999999998</v>
      </c>
      <c r="I6068" t="s">
        <v>126</v>
      </c>
      <c r="J6068" t="s">
        <v>735</v>
      </c>
      <c r="K6068" t="s">
        <v>105</v>
      </c>
    </row>
    <row r="6069" spans="1:11" x14ac:dyDescent="0.3">
      <c r="A6069" t="s">
        <v>8649</v>
      </c>
      <c r="B6069" t="s">
        <v>53</v>
      </c>
      <c r="C6069">
        <v>25</v>
      </c>
      <c r="D6069">
        <v>3</v>
      </c>
      <c r="E6069">
        <v>1919</v>
      </c>
      <c r="F6069" s="6">
        <v>0.95833333333333337</v>
      </c>
      <c r="G6069">
        <v>122.33</v>
      </c>
      <c r="H6069">
        <v>47.603000000000002</v>
      </c>
      <c r="I6069" t="s">
        <v>137</v>
      </c>
      <c r="J6069" t="s">
        <v>1144</v>
      </c>
      <c r="K6069" t="s">
        <v>105</v>
      </c>
    </row>
    <row r="6070" spans="1:11" x14ac:dyDescent="0.3">
      <c r="A6070" t="s">
        <v>8650</v>
      </c>
      <c r="B6070" t="s">
        <v>53</v>
      </c>
      <c r="C6070">
        <v>16</v>
      </c>
      <c r="D6070">
        <v>3</v>
      </c>
      <c r="E6070">
        <v>1921</v>
      </c>
      <c r="F6070" s="6">
        <v>0.7895833333333333</v>
      </c>
      <c r="G6070">
        <v>122.42</v>
      </c>
      <c r="H6070">
        <v>37.78</v>
      </c>
      <c r="I6070" t="s">
        <v>137</v>
      </c>
      <c r="J6070" t="s">
        <v>172</v>
      </c>
      <c r="K6070" t="s">
        <v>105</v>
      </c>
    </row>
    <row r="6071" spans="1:11" x14ac:dyDescent="0.3">
      <c r="A6071" t="s">
        <v>8651</v>
      </c>
      <c r="B6071" t="s">
        <v>53</v>
      </c>
      <c r="C6071">
        <v>27</v>
      </c>
      <c r="D6071">
        <v>3</v>
      </c>
      <c r="E6071">
        <v>1971</v>
      </c>
      <c r="F6071" s="6">
        <v>0</v>
      </c>
      <c r="G6071">
        <v>-3.88</v>
      </c>
      <c r="H6071">
        <v>43.607999999999997</v>
      </c>
      <c r="I6071" t="s">
        <v>126</v>
      </c>
      <c r="J6071" t="s">
        <v>383</v>
      </c>
      <c r="K6071" t="s">
        <v>105</v>
      </c>
    </row>
    <row r="6072" spans="1:11" x14ac:dyDescent="0.3">
      <c r="A6072" t="s">
        <v>8652</v>
      </c>
      <c r="B6072" t="s">
        <v>53</v>
      </c>
      <c r="C6072">
        <v>31</v>
      </c>
      <c r="D6072">
        <v>1</v>
      </c>
      <c r="E6072">
        <v>1985</v>
      </c>
      <c r="F6072" s="6">
        <v>0.37152777777777779</v>
      </c>
      <c r="G6072">
        <v>-2.1469999999999998</v>
      </c>
      <c r="H6072">
        <v>48.947000000000003</v>
      </c>
      <c r="I6072" t="s">
        <v>126</v>
      </c>
      <c r="J6072" t="s">
        <v>1509</v>
      </c>
      <c r="K6072" t="s">
        <v>105</v>
      </c>
    </row>
    <row r="6073" spans="1:11" x14ac:dyDescent="0.3">
      <c r="A6073" t="s">
        <v>8653</v>
      </c>
      <c r="B6073" t="s">
        <v>53</v>
      </c>
      <c r="C6073">
        <v>31</v>
      </c>
      <c r="D6073">
        <v>12</v>
      </c>
      <c r="E6073">
        <v>1972</v>
      </c>
      <c r="F6073" s="6">
        <v>0.77083333333333337</v>
      </c>
      <c r="G6073">
        <v>-3.8849999999999998</v>
      </c>
      <c r="H6073">
        <v>45.043999999999997</v>
      </c>
      <c r="I6073" t="s">
        <v>126</v>
      </c>
      <c r="J6073" t="s">
        <v>3643</v>
      </c>
      <c r="K6073" t="s">
        <v>105</v>
      </c>
    </row>
    <row r="6074" spans="1:11" x14ac:dyDescent="0.3">
      <c r="A6074" t="s">
        <v>8654</v>
      </c>
      <c r="B6074" t="s">
        <v>53</v>
      </c>
      <c r="C6074">
        <v>13</v>
      </c>
      <c r="D6074">
        <v>5</v>
      </c>
      <c r="E6074">
        <v>1983</v>
      </c>
      <c r="F6074" s="6">
        <v>0.21388888888888888</v>
      </c>
      <c r="G6074">
        <v>-5.7450000000000001</v>
      </c>
      <c r="H6074">
        <v>45.207000000000001</v>
      </c>
      <c r="I6074" t="s">
        <v>190</v>
      </c>
      <c r="J6074" t="s">
        <v>6079</v>
      </c>
      <c r="K6074" t="s">
        <v>105</v>
      </c>
    </row>
    <row r="6075" spans="1:11" x14ac:dyDescent="0.3">
      <c r="A6075" t="s">
        <v>8655</v>
      </c>
      <c r="B6075" t="s">
        <v>53</v>
      </c>
      <c r="C6075">
        <v>21</v>
      </c>
      <c r="D6075">
        <v>3</v>
      </c>
      <c r="E6075">
        <v>1984</v>
      </c>
      <c r="F6075" s="6">
        <v>0.4861111111111111</v>
      </c>
      <c r="G6075">
        <v>-2.1789999999999998</v>
      </c>
      <c r="H6075">
        <v>48.877000000000002</v>
      </c>
      <c r="I6075" t="s">
        <v>126</v>
      </c>
      <c r="J6075" t="s">
        <v>5204</v>
      </c>
      <c r="K6075" t="s">
        <v>105</v>
      </c>
    </row>
    <row r="6076" spans="1:11" x14ac:dyDescent="0.3">
      <c r="A6076" t="s">
        <v>8656</v>
      </c>
      <c r="B6076" t="s">
        <v>168</v>
      </c>
      <c r="C6076">
        <v>15</v>
      </c>
      <c r="D6076">
        <v>8</v>
      </c>
      <c r="E6076">
        <v>1940</v>
      </c>
      <c r="F6076" s="6">
        <v>0.75</v>
      </c>
      <c r="G6076">
        <v>-9.9890000000000008</v>
      </c>
      <c r="H6076">
        <v>48.753</v>
      </c>
      <c r="I6076" t="s">
        <v>190</v>
      </c>
      <c r="J6076" t="s">
        <v>8657</v>
      </c>
      <c r="K6076" t="s">
        <v>105</v>
      </c>
    </row>
    <row r="6077" spans="1:11" x14ac:dyDescent="0.3">
      <c r="A6077" t="s">
        <v>8658</v>
      </c>
      <c r="B6077" t="s">
        <v>168</v>
      </c>
      <c r="C6077">
        <v>13</v>
      </c>
      <c r="D6077">
        <v>5</v>
      </c>
      <c r="E6077">
        <v>1970</v>
      </c>
      <c r="F6077" s="6">
        <v>0.79166666666666663</v>
      </c>
      <c r="G6077">
        <v>-9.1880000000000006</v>
      </c>
      <c r="H6077">
        <v>45.463999999999999</v>
      </c>
      <c r="I6077" t="s">
        <v>126</v>
      </c>
      <c r="J6077" t="s">
        <v>286</v>
      </c>
      <c r="K6077" t="s">
        <v>105</v>
      </c>
    </row>
    <row r="6078" spans="1:11" x14ac:dyDescent="0.3">
      <c r="A6078" t="s">
        <v>8659</v>
      </c>
      <c r="B6078" t="s">
        <v>53</v>
      </c>
      <c r="C6078">
        <v>1</v>
      </c>
      <c r="D6078">
        <v>9</v>
      </c>
      <c r="E6078">
        <v>1927</v>
      </c>
      <c r="F6078" s="6">
        <v>0.4375</v>
      </c>
      <c r="G6078">
        <v>-9.9280000000000008</v>
      </c>
      <c r="H6078">
        <v>51.533000000000001</v>
      </c>
      <c r="I6078" t="s">
        <v>126</v>
      </c>
      <c r="J6078" t="s">
        <v>8660</v>
      </c>
      <c r="K6078" t="s">
        <v>105</v>
      </c>
    </row>
    <row r="6079" spans="1:11" x14ac:dyDescent="0.3">
      <c r="A6079" t="s">
        <v>8661</v>
      </c>
      <c r="B6079" t="s">
        <v>53</v>
      </c>
      <c r="C6079">
        <v>28</v>
      </c>
      <c r="D6079">
        <v>10</v>
      </c>
      <c r="E6079">
        <v>1965</v>
      </c>
      <c r="F6079" s="6">
        <v>0.4826388888888889</v>
      </c>
      <c r="G6079">
        <v>-11.936999999999999</v>
      </c>
      <c r="H6079">
        <v>46.798000000000002</v>
      </c>
      <c r="I6079" t="s">
        <v>126</v>
      </c>
      <c r="J6079" t="s">
        <v>8662</v>
      </c>
      <c r="K6079" t="s">
        <v>105</v>
      </c>
    </row>
    <row r="6080" spans="1:11" x14ac:dyDescent="0.3">
      <c r="A6080" t="s">
        <v>8663</v>
      </c>
      <c r="B6080" t="s">
        <v>168</v>
      </c>
      <c r="C6080">
        <v>16</v>
      </c>
      <c r="D6080">
        <v>3</v>
      </c>
      <c r="E6080">
        <v>1946</v>
      </c>
      <c r="F6080" s="6">
        <v>0.1875</v>
      </c>
      <c r="G6080">
        <v>-2.2730000000000001</v>
      </c>
      <c r="H6080">
        <v>48.884</v>
      </c>
      <c r="I6080" t="s">
        <v>126</v>
      </c>
      <c r="J6080" t="s">
        <v>888</v>
      </c>
      <c r="K6080" t="s">
        <v>105</v>
      </c>
    </row>
    <row r="6081" spans="1:11" x14ac:dyDescent="0.3">
      <c r="A6081" t="s">
        <v>8664</v>
      </c>
      <c r="B6081" t="s">
        <v>53</v>
      </c>
      <c r="C6081">
        <v>10</v>
      </c>
      <c r="D6081">
        <v>9</v>
      </c>
      <c r="E6081">
        <v>1976</v>
      </c>
      <c r="F6081" s="6">
        <v>0.14583333333333334</v>
      </c>
      <c r="H6081">
        <v>-27.597000000000001</v>
      </c>
      <c r="I6081" t="s">
        <v>290</v>
      </c>
      <c r="J6081" t="s">
        <v>8665</v>
      </c>
      <c r="K6081" t="s">
        <v>105</v>
      </c>
    </row>
    <row r="6082" spans="1:11" x14ac:dyDescent="0.3">
      <c r="A6082" t="s">
        <v>8666</v>
      </c>
      <c r="B6082" t="s">
        <v>53</v>
      </c>
      <c r="C6082">
        <v>24</v>
      </c>
      <c r="D6082">
        <v>2</v>
      </c>
      <c r="E6082">
        <v>1916</v>
      </c>
      <c r="F6082" s="6">
        <v>0.33333333333333331</v>
      </c>
      <c r="G6082">
        <v>-7.6829999999999998</v>
      </c>
      <c r="H6082">
        <v>45.067999999999998</v>
      </c>
      <c r="I6082" t="s">
        <v>126</v>
      </c>
      <c r="J6082" t="s">
        <v>191</v>
      </c>
      <c r="K6082" t="s">
        <v>105</v>
      </c>
    </row>
    <row r="6083" spans="1:11" x14ac:dyDescent="0.3">
      <c r="A6083" t="s">
        <v>8667</v>
      </c>
      <c r="B6083" t="s">
        <v>53</v>
      </c>
      <c r="C6083">
        <v>14</v>
      </c>
      <c r="D6083">
        <v>10</v>
      </c>
      <c r="E6083">
        <v>1891</v>
      </c>
      <c r="F6083" s="6">
        <v>0.96111111111111114</v>
      </c>
      <c r="G6083">
        <v>-14.122</v>
      </c>
      <c r="H6083">
        <v>40.823999999999998</v>
      </c>
      <c r="I6083" t="s">
        <v>203</v>
      </c>
      <c r="J6083" t="s">
        <v>8668</v>
      </c>
      <c r="K6083" t="s">
        <v>105</v>
      </c>
    </row>
    <row r="6084" spans="1:11" x14ac:dyDescent="0.3">
      <c r="A6084" t="s">
        <v>8669</v>
      </c>
      <c r="B6084" t="s">
        <v>53</v>
      </c>
      <c r="C6084">
        <v>25</v>
      </c>
      <c r="D6084">
        <v>4</v>
      </c>
      <c r="E6084">
        <v>1874</v>
      </c>
      <c r="F6084" s="6">
        <v>0.38541666666666669</v>
      </c>
      <c r="G6084">
        <v>-11.347</v>
      </c>
      <c r="H6084">
        <v>44.494</v>
      </c>
      <c r="I6084" t="s">
        <v>203</v>
      </c>
      <c r="J6084" t="s">
        <v>777</v>
      </c>
      <c r="K6084" t="s">
        <v>105</v>
      </c>
    </row>
    <row r="6085" spans="1:11" x14ac:dyDescent="0.3">
      <c r="A6085" t="s">
        <v>8670</v>
      </c>
      <c r="B6085" t="s">
        <v>53</v>
      </c>
      <c r="C6085">
        <v>11</v>
      </c>
      <c r="D6085">
        <v>6</v>
      </c>
      <c r="E6085">
        <v>1926</v>
      </c>
      <c r="F6085" s="6">
        <v>0.47916666666666669</v>
      </c>
      <c r="G6085">
        <v>-8.4049999999999994</v>
      </c>
      <c r="H6085">
        <v>45.185000000000002</v>
      </c>
      <c r="I6085" t="s">
        <v>126</v>
      </c>
      <c r="J6085" t="s">
        <v>8671</v>
      </c>
      <c r="K6085" t="s">
        <v>105</v>
      </c>
    </row>
    <row r="6086" spans="1:11" x14ac:dyDescent="0.3">
      <c r="A6086" t="s">
        <v>8672</v>
      </c>
      <c r="B6086" t="s">
        <v>53</v>
      </c>
      <c r="C6086">
        <v>23</v>
      </c>
      <c r="D6086">
        <v>3</v>
      </c>
      <c r="E6086">
        <v>1906</v>
      </c>
      <c r="F6086" s="6">
        <v>0.125</v>
      </c>
      <c r="G6086">
        <v>-11.786</v>
      </c>
      <c r="H6086">
        <v>45.542000000000002</v>
      </c>
      <c r="I6086" t="s">
        <v>126</v>
      </c>
      <c r="J6086" t="s">
        <v>8673</v>
      </c>
      <c r="K6086" t="s">
        <v>105</v>
      </c>
    </row>
    <row r="6087" spans="1:11" x14ac:dyDescent="0.3">
      <c r="A6087" t="s">
        <v>8674</v>
      </c>
      <c r="B6087" t="s">
        <v>53</v>
      </c>
      <c r="C6087">
        <v>19</v>
      </c>
      <c r="D6087">
        <v>12</v>
      </c>
      <c r="E6087">
        <v>1919</v>
      </c>
      <c r="F6087" s="6">
        <v>0.72916666666666663</v>
      </c>
      <c r="G6087">
        <v>-11.347</v>
      </c>
      <c r="H6087">
        <v>44.494</v>
      </c>
      <c r="I6087" t="s">
        <v>126</v>
      </c>
      <c r="J6087" t="s">
        <v>777</v>
      </c>
      <c r="K6087" t="s">
        <v>105</v>
      </c>
    </row>
    <row r="6088" spans="1:11" x14ac:dyDescent="0.3">
      <c r="A6088" t="s">
        <v>8675</v>
      </c>
      <c r="B6088" t="s">
        <v>53</v>
      </c>
      <c r="C6088">
        <v>14</v>
      </c>
      <c r="D6088">
        <v>3</v>
      </c>
      <c r="E6088">
        <v>1931</v>
      </c>
      <c r="F6088" s="6">
        <v>0.83333333333333337</v>
      </c>
      <c r="G6088">
        <v>-10.691000000000001</v>
      </c>
      <c r="H6088">
        <v>43.898000000000003</v>
      </c>
      <c r="I6088" t="s">
        <v>126</v>
      </c>
      <c r="J6088" t="s">
        <v>4297</v>
      </c>
      <c r="K6088" t="s">
        <v>105</v>
      </c>
    </row>
    <row r="6089" spans="1:11" x14ac:dyDescent="0.3">
      <c r="A6089" t="s">
        <v>8676</v>
      </c>
      <c r="B6089" t="s">
        <v>53</v>
      </c>
      <c r="C6089">
        <v>12</v>
      </c>
      <c r="D6089">
        <v>6</v>
      </c>
      <c r="E6089">
        <v>1886</v>
      </c>
      <c r="F6089" s="6">
        <v>0.58333333333333337</v>
      </c>
      <c r="G6089">
        <v>-9.1880000000000006</v>
      </c>
      <c r="H6089">
        <v>45.463999999999999</v>
      </c>
      <c r="I6089" t="s">
        <v>203</v>
      </c>
      <c r="J6089" t="s">
        <v>286</v>
      </c>
      <c r="K6089" t="s">
        <v>105</v>
      </c>
    </row>
    <row r="6090" spans="1:11" x14ac:dyDescent="0.3">
      <c r="A6090" t="s">
        <v>8677</v>
      </c>
      <c r="B6090" t="s">
        <v>53</v>
      </c>
      <c r="C6090">
        <v>27</v>
      </c>
      <c r="D6090">
        <v>4</v>
      </c>
      <c r="E6090">
        <v>1920</v>
      </c>
      <c r="F6090" s="6">
        <v>0.70833333333333337</v>
      </c>
      <c r="G6090">
        <v>-8.6180000000000003</v>
      </c>
      <c r="H6090">
        <v>45.445</v>
      </c>
      <c r="I6090" t="s">
        <v>190</v>
      </c>
      <c r="J6090" t="s">
        <v>3558</v>
      </c>
      <c r="K6090" t="s">
        <v>105</v>
      </c>
    </row>
    <row r="6091" spans="1:11" x14ac:dyDescent="0.3">
      <c r="A6091" t="s">
        <v>8678</v>
      </c>
      <c r="B6091" t="s">
        <v>53</v>
      </c>
      <c r="C6091">
        <v>28</v>
      </c>
      <c r="D6091">
        <v>3</v>
      </c>
      <c r="E6091">
        <v>1914</v>
      </c>
      <c r="F6091" s="6">
        <v>0.98611111111111116</v>
      </c>
      <c r="G6091">
        <v>-10.223000000000001</v>
      </c>
      <c r="H6091">
        <v>45.54</v>
      </c>
      <c r="I6091" t="s">
        <v>126</v>
      </c>
      <c r="J6091" t="s">
        <v>331</v>
      </c>
      <c r="K6091" t="s">
        <v>105</v>
      </c>
    </row>
    <row r="6092" spans="1:11" x14ac:dyDescent="0.3">
      <c r="A6092" t="s">
        <v>8679</v>
      </c>
      <c r="B6092" t="s">
        <v>53</v>
      </c>
      <c r="C6092">
        <v>16</v>
      </c>
      <c r="D6092">
        <v>3</v>
      </c>
      <c r="E6092">
        <v>1913</v>
      </c>
      <c r="F6092" s="6">
        <v>4.1666666666666664E-2</v>
      </c>
      <c r="G6092">
        <v>-10.785</v>
      </c>
      <c r="H6092">
        <v>44.543999999999997</v>
      </c>
      <c r="I6092" t="s">
        <v>126</v>
      </c>
      <c r="J6092" t="s">
        <v>1318</v>
      </c>
      <c r="K6092" t="s">
        <v>105</v>
      </c>
    </row>
    <row r="6093" spans="1:11" x14ac:dyDescent="0.3">
      <c r="A6093" t="s">
        <v>8680</v>
      </c>
      <c r="B6093" t="s">
        <v>53</v>
      </c>
      <c r="C6093">
        <v>18</v>
      </c>
      <c r="D6093">
        <v>1</v>
      </c>
      <c r="E6093">
        <v>1926</v>
      </c>
      <c r="F6093" s="6">
        <v>0.53125</v>
      </c>
      <c r="G6093">
        <v>-11.698</v>
      </c>
      <c r="H6093">
        <v>45.015000000000001</v>
      </c>
      <c r="I6093" t="s">
        <v>126</v>
      </c>
      <c r="J6093" t="s">
        <v>8681</v>
      </c>
      <c r="K6093" t="s">
        <v>105</v>
      </c>
    </row>
    <row r="6094" spans="1:11" x14ac:dyDescent="0.3">
      <c r="A6094" t="s">
        <v>8682</v>
      </c>
      <c r="B6094" t="s">
        <v>53</v>
      </c>
      <c r="C6094">
        <v>5</v>
      </c>
      <c r="D6094">
        <v>1</v>
      </c>
      <c r="E6094">
        <v>1830</v>
      </c>
      <c r="F6094" s="6">
        <v>0.5</v>
      </c>
      <c r="G6094">
        <v>-3.2250000000000001</v>
      </c>
      <c r="H6094">
        <v>51.209000000000003</v>
      </c>
      <c r="I6094" t="s">
        <v>147</v>
      </c>
      <c r="J6094" t="s">
        <v>201</v>
      </c>
      <c r="K6094" t="s">
        <v>105</v>
      </c>
    </row>
    <row r="6095" spans="1:11" x14ac:dyDescent="0.3">
      <c r="A6095" t="s">
        <v>8683</v>
      </c>
      <c r="B6095" t="s">
        <v>53</v>
      </c>
      <c r="C6095">
        <v>18</v>
      </c>
      <c r="D6095">
        <v>9</v>
      </c>
      <c r="E6095">
        <v>1905</v>
      </c>
      <c r="F6095" s="6">
        <v>0.47916666666666669</v>
      </c>
      <c r="G6095">
        <v>-10.992000000000001</v>
      </c>
      <c r="H6095">
        <v>45.438000000000002</v>
      </c>
      <c r="I6095" t="s">
        <v>126</v>
      </c>
      <c r="J6095" t="s">
        <v>675</v>
      </c>
      <c r="K6095" t="s">
        <v>105</v>
      </c>
    </row>
    <row r="6096" spans="1:11" x14ac:dyDescent="0.3">
      <c r="A6096" t="s">
        <v>8684</v>
      </c>
      <c r="B6096" t="s">
        <v>53</v>
      </c>
      <c r="C6096">
        <v>19</v>
      </c>
      <c r="D6096">
        <v>12</v>
      </c>
      <c r="E6096">
        <v>1883</v>
      </c>
      <c r="F6096" s="6">
        <v>0.6875</v>
      </c>
      <c r="G6096">
        <v>-7.6829999999999998</v>
      </c>
      <c r="H6096">
        <v>45.067999999999998</v>
      </c>
      <c r="I6096" t="s">
        <v>203</v>
      </c>
      <c r="J6096" t="s">
        <v>191</v>
      </c>
      <c r="K6096" t="s">
        <v>105</v>
      </c>
    </row>
    <row r="6097" spans="1:11" x14ac:dyDescent="0.3">
      <c r="A6097" t="s">
        <v>8685</v>
      </c>
      <c r="B6097" t="s">
        <v>53</v>
      </c>
      <c r="C6097">
        <v>23</v>
      </c>
      <c r="D6097">
        <v>9</v>
      </c>
      <c r="E6097">
        <v>1932</v>
      </c>
      <c r="F6097" s="6">
        <v>0.42708333333333331</v>
      </c>
      <c r="G6097">
        <v>-13.532999999999999</v>
      </c>
      <c r="H6097">
        <v>45.81</v>
      </c>
      <c r="I6097" t="s">
        <v>126</v>
      </c>
      <c r="J6097" t="s">
        <v>8273</v>
      </c>
      <c r="K6097" t="s">
        <v>105</v>
      </c>
    </row>
    <row r="6098" spans="1:11" x14ac:dyDescent="0.3">
      <c r="A6098" t="s">
        <v>8686</v>
      </c>
      <c r="B6098" t="s">
        <v>53</v>
      </c>
      <c r="C6098">
        <v>22</v>
      </c>
      <c r="D6098">
        <v>11</v>
      </c>
      <c r="E6098">
        <v>1907</v>
      </c>
      <c r="F6098" s="6">
        <v>0.22916666666666666</v>
      </c>
      <c r="G6098">
        <v>-10.992000000000001</v>
      </c>
      <c r="H6098">
        <v>45.438000000000002</v>
      </c>
      <c r="I6098" t="s">
        <v>126</v>
      </c>
      <c r="J6098" t="s">
        <v>675</v>
      </c>
      <c r="K6098" t="s">
        <v>105</v>
      </c>
    </row>
    <row r="6099" spans="1:11" x14ac:dyDescent="0.3">
      <c r="A6099" t="s">
        <v>8687</v>
      </c>
      <c r="B6099" t="s">
        <v>53</v>
      </c>
      <c r="C6099">
        <v>2</v>
      </c>
      <c r="D6099">
        <v>3</v>
      </c>
      <c r="E6099">
        <v>1928</v>
      </c>
      <c r="F6099" s="6">
        <v>0.47222222222222221</v>
      </c>
      <c r="G6099">
        <v>-9.1880000000000006</v>
      </c>
      <c r="H6099">
        <v>45.463999999999999</v>
      </c>
      <c r="I6099" t="s">
        <v>126</v>
      </c>
      <c r="J6099" t="s">
        <v>286</v>
      </c>
      <c r="K6099" t="s">
        <v>105</v>
      </c>
    </row>
    <row r="6100" spans="1:11" x14ac:dyDescent="0.3">
      <c r="A6100" t="s">
        <v>8688</v>
      </c>
      <c r="B6100" t="s">
        <v>53</v>
      </c>
      <c r="C6100">
        <v>15</v>
      </c>
      <c r="D6100">
        <v>8</v>
      </c>
      <c r="E6100">
        <v>1912</v>
      </c>
      <c r="F6100" s="6">
        <v>0.34375</v>
      </c>
      <c r="G6100">
        <v>-11.347</v>
      </c>
      <c r="H6100">
        <v>44.494</v>
      </c>
      <c r="I6100" t="s">
        <v>126</v>
      </c>
      <c r="J6100" t="s">
        <v>777</v>
      </c>
      <c r="K6100" t="s">
        <v>105</v>
      </c>
    </row>
    <row r="6101" spans="1:11" x14ac:dyDescent="0.3">
      <c r="A6101" t="s">
        <v>8689</v>
      </c>
      <c r="B6101" t="s">
        <v>53</v>
      </c>
      <c r="C6101">
        <v>27</v>
      </c>
      <c r="D6101">
        <v>7</v>
      </c>
      <c r="E6101">
        <v>1907</v>
      </c>
      <c r="F6101" s="6">
        <v>0.38541666666666669</v>
      </c>
      <c r="G6101">
        <v>-11.54</v>
      </c>
      <c r="H6101">
        <v>45.545999999999999</v>
      </c>
      <c r="I6101" t="s">
        <v>126</v>
      </c>
      <c r="J6101" t="s">
        <v>293</v>
      </c>
      <c r="K6101" t="s">
        <v>105</v>
      </c>
    </row>
    <row r="6102" spans="1:11" x14ac:dyDescent="0.3">
      <c r="A6102" t="s">
        <v>8690</v>
      </c>
      <c r="B6102" t="s">
        <v>53</v>
      </c>
      <c r="C6102">
        <v>25</v>
      </c>
      <c r="D6102">
        <v>12</v>
      </c>
      <c r="E6102">
        <v>1941</v>
      </c>
      <c r="F6102" s="6">
        <v>0.33333333333333331</v>
      </c>
      <c r="G6102">
        <v>-3.2250000000000001</v>
      </c>
      <c r="H6102">
        <v>51.209000000000003</v>
      </c>
      <c r="I6102" t="s">
        <v>190</v>
      </c>
      <c r="J6102" t="s">
        <v>201</v>
      </c>
      <c r="K6102" t="s">
        <v>105</v>
      </c>
    </row>
    <row r="6103" spans="1:11" x14ac:dyDescent="0.3">
      <c r="A6103" t="s">
        <v>8691</v>
      </c>
      <c r="B6103" t="s">
        <v>53</v>
      </c>
      <c r="C6103">
        <v>19</v>
      </c>
      <c r="D6103">
        <v>10</v>
      </c>
      <c r="E6103">
        <v>1920</v>
      </c>
      <c r="F6103" s="6">
        <v>0.86111111111111116</v>
      </c>
      <c r="G6103">
        <v>-8.0350000000000001</v>
      </c>
      <c r="H6103">
        <v>44.701000000000001</v>
      </c>
      <c r="I6103" t="s">
        <v>126</v>
      </c>
      <c r="J6103" t="s">
        <v>6868</v>
      </c>
      <c r="K6103" t="s">
        <v>105</v>
      </c>
    </row>
    <row r="6104" spans="1:11" x14ac:dyDescent="0.3">
      <c r="A6104" t="s">
        <v>8692</v>
      </c>
      <c r="B6104" t="s">
        <v>53</v>
      </c>
      <c r="C6104">
        <v>23</v>
      </c>
      <c r="D6104">
        <v>1</v>
      </c>
      <c r="E6104">
        <v>1830</v>
      </c>
      <c r="F6104" s="6">
        <v>2.0833333333333332E-2</v>
      </c>
      <c r="G6104">
        <v>-5.2389999999999999</v>
      </c>
      <c r="H6104">
        <v>52.082000000000001</v>
      </c>
      <c r="I6104" t="s">
        <v>147</v>
      </c>
      <c r="J6104" t="s">
        <v>8693</v>
      </c>
      <c r="K6104" t="s">
        <v>105</v>
      </c>
    </row>
    <row r="6105" spans="1:11" x14ac:dyDescent="0.3">
      <c r="A6105" t="s">
        <v>8694</v>
      </c>
      <c r="B6105" t="s">
        <v>53</v>
      </c>
      <c r="C6105">
        <v>26</v>
      </c>
      <c r="D6105">
        <v>8</v>
      </c>
      <c r="E6105">
        <v>1880</v>
      </c>
      <c r="F6105" s="6">
        <v>0.20833333333333334</v>
      </c>
      <c r="G6105">
        <v>-12.494</v>
      </c>
      <c r="H6105">
        <v>41.890999999999998</v>
      </c>
      <c r="I6105" t="s">
        <v>203</v>
      </c>
      <c r="J6105" t="s">
        <v>297</v>
      </c>
      <c r="K6105" t="s">
        <v>105</v>
      </c>
    </row>
    <row r="6106" spans="1:11" x14ac:dyDescent="0.3">
      <c r="A6106" t="s">
        <v>8695</v>
      </c>
      <c r="B6106" t="s">
        <v>53</v>
      </c>
      <c r="C6106">
        <v>4</v>
      </c>
      <c r="D6106">
        <v>6</v>
      </c>
      <c r="E6106">
        <v>1851</v>
      </c>
      <c r="F6106" s="6">
        <v>0.91666666666666663</v>
      </c>
      <c r="G6106">
        <v>-0.78400000000000003</v>
      </c>
      <c r="H6106">
        <v>44.06</v>
      </c>
      <c r="I6106" t="s">
        <v>150</v>
      </c>
      <c r="J6106" t="s">
        <v>8696</v>
      </c>
      <c r="K6106" t="s">
        <v>105</v>
      </c>
    </row>
    <row r="6107" spans="1:11" x14ac:dyDescent="0.3">
      <c r="A6107" t="s">
        <v>8697</v>
      </c>
      <c r="B6107" t="s">
        <v>53</v>
      </c>
      <c r="C6107">
        <v>10</v>
      </c>
      <c r="D6107">
        <v>4</v>
      </c>
      <c r="E6107">
        <v>1973</v>
      </c>
      <c r="F6107" s="6">
        <v>0.74652777777777779</v>
      </c>
      <c r="G6107">
        <v>-2.2429999999999999</v>
      </c>
      <c r="H6107">
        <v>48.834000000000003</v>
      </c>
      <c r="I6107" t="s">
        <v>126</v>
      </c>
      <c r="J6107" t="s">
        <v>459</v>
      </c>
      <c r="K6107" t="s">
        <v>105</v>
      </c>
    </row>
    <row r="6108" spans="1:11" x14ac:dyDescent="0.3">
      <c r="A6108" t="s">
        <v>8698</v>
      </c>
      <c r="B6108" t="s">
        <v>53</v>
      </c>
      <c r="C6108">
        <v>8</v>
      </c>
      <c r="D6108">
        <v>2</v>
      </c>
      <c r="E6108">
        <v>1854</v>
      </c>
      <c r="F6108" s="6">
        <v>0.9375</v>
      </c>
      <c r="G6108">
        <v>-4.3719999999999999</v>
      </c>
      <c r="H6108">
        <v>50.828000000000003</v>
      </c>
      <c r="I6108" t="s">
        <v>147</v>
      </c>
      <c r="J6108" t="s">
        <v>348</v>
      </c>
      <c r="K6108" t="s">
        <v>105</v>
      </c>
    </row>
    <row r="6109" spans="1:11" x14ac:dyDescent="0.3">
      <c r="A6109" t="s">
        <v>8699</v>
      </c>
      <c r="B6109" t="s">
        <v>53</v>
      </c>
      <c r="C6109">
        <v>7</v>
      </c>
      <c r="D6109">
        <v>4</v>
      </c>
      <c r="E6109">
        <v>1971</v>
      </c>
      <c r="F6109" s="6">
        <v>0.4826388888888889</v>
      </c>
      <c r="G6109">
        <v>-2.351</v>
      </c>
      <c r="H6109">
        <v>48.856999999999999</v>
      </c>
      <c r="I6109" t="s">
        <v>126</v>
      </c>
      <c r="J6109" t="s">
        <v>155</v>
      </c>
      <c r="K6109" t="s">
        <v>105</v>
      </c>
    </row>
    <row r="6110" spans="1:11" x14ac:dyDescent="0.3">
      <c r="A6110" t="s">
        <v>8700</v>
      </c>
      <c r="B6110" t="s">
        <v>53</v>
      </c>
      <c r="C6110">
        <v>23</v>
      </c>
      <c r="D6110">
        <v>9</v>
      </c>
      <c r="E6110">
        <v>1952</v>
      </c>
      <c r="F6110" s="6">
        <v>0.58680555555555558</v>
      </c>
      <c r="G6110">
        <v>-2.2429999999999999</v>
      </c>
      <c r="H6110">
        <v>48.834000000000003</v>
      </c>
      <c r="I6110" t="s">
        <v>126</v>
      </c>
      <c r="J6110" t="s">
        <v>459</v>
      </c>
      <c r="K6110" t="s">
        <v>105</v>
      </c>
    </row>
    <row r="6111" spans="1:11" x14ac:dyDescent="0.3">
      <c r="A6111" t="s">
        <v>8701</v>
      </c>
      <c r="B6111" t="s">
        <v>53</v>
      </c>
      <c r="C6111">
        <v>20</v>
      </c>
      <c r="D6111">
        <v>11</v>
      </c>
      <c r="E6111">
        <v>1912</v>
      </c>
      <c r="F6111" s="6">
        <v>0.95833333333333337</v>
      </c>
      <c r="G6111">
        <v>-2.8119999999999998</v>
      </c>
      <c r="H6111">
        <v>49.142000000000003</v>
      </c>
      <c r="I6111" t="s">
        <v>108</v>
      </c>
      <c r="J6111" t="s">
        <v>8702</v>
      </c>
      <c r="K6111" t="s">
        <v>105</v>
      </c>
    </row>
    <row r="6112" spans="1:11" x14ac:dyDescent="0.3">
      <c r="A6112" t="s">
        <v>8703</v>
      </c>
      <c r="B6112" t="s">
        <v>53</v>
      </c>
      <c r="C6112">
        <v>30</v>
      </c>
      <c r="D6112">
        <v>11</v>
      </c>
      <c r="E6112">
        <v>1983</v>
      </c>
      <c r="F6112" s="6">
        <v>6.9444444444444441E-3</v>
      </c>
      <c r="G6112">
        <v>-5.4539999999999997</v>
      </c>
      <c r="H6112">
        <v>43.524999999999999</v>
      </c>
      <c r="I6112" t="s">
        <v>126</v>
      </c>
      <c r="J6112" t="s">
        <v>936</v>
      </c>
      <c r="K6112" t="s">
        <v>105</v>
      </c>
    </row>
    <row r="6113" spans="1:11" x14ac:dyDescent="0.3">
      <c r="A6113" t="s">
        <v>8704</v>
      </c>
      <c r="B6113" t="s">
        <v>53</v>
      </c>
      <c r="C6113">
        <v>24</v>
      </c>
      <c r="D6113">
        <v>2</v>
      </c>
      <c r="E6113">
        <v>1905</v>
      </c>
      <c r="F6113" s="6">
        <v>0.10416666666666667</v>
      </c>
      <c r="G6113">
        <v>-4.3099999999999996</v>
      </c>
      <c r="H6113">
        <v>52.08</v>
      </c>
      <c r="I6113" t="s">
        <v>108</v>
      </c>
      <c r="J6113" t="s">
        <v>896</v>
      </c>
      <c r="K6113" t="s">
        <v>105</v>
      </c>
    </row>
    <row r="6114" spans="1:11" x14ac:dyDescent="0.3">
      <c r="A6114" t="s">
        <v>8705</v>
      </c>
      <c r="B6114" t="s">
        <v>53</v>
      </c>
      <c r="C6114">
        <v>6</v>
      </c>
      <c r="D6114">
        <v>6</v>
      </c>
      <c r="E6114">
        <v>1974</v>
      </c>
      <c r="F6114" s="6">
        <v>0.67708333333333337</v>
      </c>
      <c r="G6114">
        <v>-7.1210000000000004</v>
      </c>
      <c r="H6114">
        <v>43.581000000000003</v>
      </c>
      <c r="I6114" t="s">
        <v>126</v>
      </c>
      <c r="J6114" t="s">
        <v>3938</v>
      </c>
      <c r="K6114" t="s">
        <v>105</v>
      </c>
    </row>
    <row r="6115" spans="1:11" x14ac:dyDescent="0.3">
      <c r="A6115" t="s">
        <v>8706</v>
      </c>
      <c r="B6115" t="s">
        <v>53</v>
      </c>
      <c r="C6115">
        <v>11</v>
      </c>
      <c r="D6115">
        <v>7</v>
      </c>
      <c r="E6115">
        <v>1982</v>
      </c>
      <c r="F6115" s="6">
        <v>0.75</v>
      </c>
      <c r="G6115">
        <v>-7.266</v>
      </c>
      <c r="H6115">
        <v>43.703000000000003</v>
      </c>
      <c r="I6115" t="s">
        <v>190</v>
      </c>
      <c r="J6115" t="s">
        <v>575</v>
      </c>
      <c r="K6115" t="s">
        <v>105</v>
      </c>
    </row>
    <row r="6116" spans="1:11" x14ac:dyDescent="0.3">
      <c r="A6116" t="s">
        <v>8707</v>
      </c>
      <c r="B6116" t="s">
        <v>53</v>
      </c>
      <c r="C6116">
        <v>14</v>
      </c>
      <c r="D6116">
        <v>2</v>
      </c>
      <c r="E6116">
        <v>1970</v>
      </c>
      <c r="F6116" s="6">
        <v>0.42708333333333331</v>
      </c>
      <c r="G6116">
        <v>-4.6159999999999997</v>
      </c>
      <c r="H6116">
        <v>44.154000000000003</v>
      </c>
      <c r="I6116" t="s">
        <v>126</v>
      </c>
      <c r="J6116" t="s">
        <v>8708</v>
      </c>
      <c r="K6116" t="s">
        <v>105</v>
      </c>
    </row>
    <row r="6117" spans="1:11" x14ac:dyDescent="0.3">
      <c r="A6117" t="s">
        <v>8709</v>
      </c>
      <c r="B6117" t="s">
        <v>53</v>
      </c>
      <c r="C6117">
        <v>5</v>
      </c>
      <c r="D6117">
        <v>1</v>
      </c>
      <c r="E6117">
        <v>1878</v>
      </c>
      <c r="F6117" s="6">
        <v>0.60416666666666663</v>
      </c>
      <c r="G6117">
        <v>4.2329999999999997</v>
      </c>
      <c r="H6117">
        <v>48.180999999999997</v>
      </c>
      <c r="I6117" t="s">
        <v>150</v>
      </c>
      <c r="J6117" t="s">
        <v>8710</v>
      </c>
      <c r="K6117" t="s">
        <v>105</v>
      </c>
    </row>
    <row r="6118" spans="1:11" x14ac:dyDescent="0.3">
      <c r="A6118" t="s">
        <v>8711</v>
      </c>
      <c r="B6118" t="s">
        <v>53</v>
      </c>
      <c r="C6118">
        <v>11</v>
      </c>
      <c r="D6118">
        <v>6</v>
      </c>
      <c r="E6118">
        <v>1942</v>
      </c>
      <c r="F6118" s="6">
        <v>0.79166666666666663</v>
      </c>
      <c r="G6118">
        <v>-8.5820000000000007</v>
      </c>
      <c r="H6118">
        <v>52.195999999999998</v>
      </c>
      <c r="I6118" t="s">
        <v>190</v>
      </c>
      <c r="J6118" t="s">
        <v>8712</v>
      </c>
      <c r="K6118" t="s">
        <v>105</v>
      </c>
    </row>
    <row r="6119" spans="1:11" x14ac:dyDescent="0.3">
      <c r="A6119" t="s">
        <v>8713</v>
      </c>
      <c r="B6119" t="s">
        <v>53</v>
      </c>
      <c r="C6119">
        <v>16</v>
      </c>
      <c r="D6119">
        <v>1</v>
      </c>
      <c r="E6119">
        <v>1908</v>
      </c>
      <c r="F6119" s="6">
        <v>0.41666666666666669</v>
      </c>
      <c r="G6119">
        <v>-11.932</v>
      </c>
      <c r="H6119">
        <v>51.08</v>
      </c>
      <c r="I6119" t="s">
        <v>126</v>
      </c>
      <c r="J6119" t="s">
        <v>8714</v>
      </c>
      <c r="K6119" t="s">
        <v>105</v>
      </c>
    </row>
    <row r="6120" spans="1:11" x14ac:dyDescent="0.3">
      <c r="A6120" t="s">
        <v>8715</v>
      </c>
      <c r="B6120" t="s">
        <v>53</v>
      </c>
      <c r="C6120">
        <v>2</v>
      </c>
      <c r="D6120">
        <v>10</v>
      </c>
      <c r="E6120">
        <v>1892</v>
      </c>
      <c r="F6120" s="6">
        <v>0.90625</v>
      </c>
      <c r="G6120">
        <v>-11.58</v>
      </c>
      <c r="H6120">
        <v>48.139000000000003</v>
      </c>
      <c r="I6120" t="s">
        <v>208</v>
      </c>
      <c r="J6120" t="s">
        <v>1331</v>
      </c>
      <c r="K6120" t="s">
        <v>105</v>
      </c>
    </row>
    <row r="6121" spans="1:11" x14ac:dyDescent="0.3">
      <c r="A6121" t="s">
        <v>8716</v>
      </c>
      <c r="B6121" t="s">
        <v>53</v>
      </c>
      <c r="C6121">
        <v>23</v>
      </c>
      <c r="D6121">
        <v>7</v>
      </c>
      <c r="E6121">
        <v>1917</v>
      </c>
      <c r="F6121" s="6">
        <v>0.79166666666666663</v>
      </c>
      <c r="G6121">
        <v>-111.38800000000001</v>
      </c>
      <c r="H6121">
        <v>33.024000000000001</v>
      </c>
      <c r="I6121" t="s">
        <v>171</v>
      </c>
      <c r="J6121" t="s">
        <v>8717</v>
      </c>
      <c r="K6121" t="s">
        <v>105</v>
      </c>
    </row>
    <row r="6122" spans="1:11" x14ac:dyDescent="0.3">
      <c r="A6122" t="s">
        <v>8718</v>
      </c>
      <c r="B6122" t="s">
        <v>53</v>
      </c>
      <c r="C6122">
        <v>22</v>
      </c>
      <c r="D6122">
        <v>5</v>
      </c>
      <c r="E6122">
        <v>1883</v>
      </c>
      <c r="F6122" s="6">
        <v>0.625</v>
      </c>
      <c r="G6122">
        <v>-1.5329999999999999</v>
      </c>
      <c r="H6122">
        <v>45.158999999999999</v>
      </c>
      <c r="I6122" t="s">
        <v>150</v>
      </c>
      <c r="J6122" t="s">
        <v>487</v>
      </c>
      <c r="K6122" t="s">
        <v>105</v>
      </c>
    </row>
    <row r="6123" spans="1:11" x14ac:dyDescent="0.3">
      <c r="A6123" t="s">
        <v>8719</v>
      </c>
      <c r="B6123" t="s">
        <v>53</v>
      </c>
      <c r="C6123">
        <v>24</v>
      </c>
      <c r="D6123">
        <v>7</v>
      </c>
      <c r="E6123">
        <v>1952</v>
      </c>
      <c r="F6123" s="6">
        <v>0.13541666666666666</v>
      </c>
      <c r="G6123">
        <v>85.653999999999996</v>
      </c>
      <c r="H6123">
        <v>38.198999999999998</v>
      </c>
      <c r="I6123" t="s">
        <v>106</v>
      </c>
      <c r="J6123" t="s">
        <v>8720</v>
      </c>
      <c r="K6123" t="s">
        <v>105</v>
      </c>
    </row>
    <row r="6124" spans="1:11" x14ac:dyDescent="0.3">
      <c r="A6124" t="s">
        <v>8721</v>
      </c>
      <c r="B6124" t="s">
        <v>53</v>
      </c>
      <c r="C6124">
        <v>24</v>
      </c>
      <c r="D6124">
        <v>7</v>
      </c>
      <c r="E6124">
        <v>1952</v>
      </c>
      <c r="F6124" s="6">
        <v>0.13541666666666666</v>
      </c>
      <c r="G6124">
        <v>85.653999999999996</v>
      </c>
      <c r="H6124">
        <v>38.198999999999998</v>
      </c>
      <c r="I6124" t="s">
        <v>106</v>
      </c>
      <c r="J6124" t="s">
        <v>8720</v>
      </c>
      <c r="K6124" t="s">
        <v>105</v>
      </c>
    </row>
    <row r="6125" spans="1:11" x14ac:dyDescent="0.3">
      <c r="A6125" t="s">
        <v>8722</v>
      </c>
      <c r="B6125" t="s">
        <v>53</v>
      </c>
      <c r="C6125">
        <v>22</v>
      </c>
      <c r="D6125">
        <v>12</v>
      </c>
      <c r="E6125">
        <v>1899</v>
      </c>
      <c r="F6125" s="6">
        <v>0.41666666666666669</v>
      </c>
      <c r="G6125">
        <v>-6.7759999999999998</v>
      </c>
      <c r="H6125">
        <v>51.225000000000001</v>
      </c>
      <c r="I6125" t="s">
        <v>126</v>
      </c>
      <c r="J6125" t="s">
        <v>2340</v>
      </c>
      <c r="K6125" t="s">
        <v>105</v>
      </c>
    </row>
    <row r="6126" spans="1:11" x14ac:dyDescent="0.3">
      <c r="A6126" t="s">
        <v>8723</v>
      </c>
      <c r="B6126" t="s">
        <v>53</v>
      </c>
      <c r="C6126">
        <v>28</v>
      </c>
      <c r="D6126">
        <v>10</v>
      </c>
      <c r="E6126">
        <v>1908</v>
      </c>
      <c r="F6126" s="6">
        <v>0.47916666666666669</v>
      </c>
      <c r="G6126">
        <v>-13.754</v>
      </c>
      <c r="H6126">
        <v>50.765000000000001</v>
      </c>
      <c r="I6126" t="s">
        <v>126</v>
      </c>
      <c r="J6126" t="s">
        <v>8724</v>
      </c>
      <c r="K6126" t="s">
        <v>105</v>
      </c>
    </row>
    <row r="6127" spans="1:11" x14ac:dyDescent="0.3">
      <c r="A6127" t="s">
        <v>8725</v>
      </c>
      <c r="B6127" t="s">
        <v>53</v>
      </c>
      <c r="C6127">
        <v>22</v>
      </c>
      <c r="D6127">
        <v>7</v>
      </c>
      <c r="E6127">
        <v>1887</v>
      </c>
      <c r="F6127" s="6">
        <v>0.67708333333333337</v>
      </c>
      <c r="G6127">
        <v>-9.9960000000000004</v>
      </c>
      <c r="H6127">
        <v>53.557000000000002</v>
      </c>
      <c r="I6127" t="s">
        <v>208</v>
      </c>
      <c r="J6127" t="s">
        <v>3255</v>
      </c>
      <c r="K6127" t="s">
        <v>105</v>
      </c>
    </row>
    <row r="6128" spans="1:11" x14ac:dyDescent="0.3">
      <c r="A6128" t="s">
        <v>8726</v>
      </c>
      <c r="B6128" t="s">
        <v>53</v>
      </c>
      <c r="C6128">
        <v>7</v>
      </c>
      <c r="D6128">
        <v>7</v>
      </c>
      <c r="E6128">
        <v>1901</v>
      </c>
      <c r="F6128" s="6">
        <v>0.16666666666666666</v>
      </c>
      <c r="G6128">
        <v>-10.526</v>
      </c>
      <c r="H6128">
        <v>52.264000000000003</v>
      </c>
      <c r="I6128" t="s">
        <v>126</v>
      </c>
      <c r="J6128" t="s">
        <v>2550</v>
      </c>
      <c r="K6128" t="s">
        <v>105</v>
      </c>
    </row>
    <row r="6129" spans="1:11" x14ac:dyDescent="0.3">
      <c r="A6129" t="s">
        <v>8727</v>
      </c>
      <c r="B6129" t="s">
        <v>53</v>
      </c>
      <c r="C6129">
        <v>8</v>
      </c>
      <c r="D6129">
        <v>7</v>
      </c>
      <c r="E6129">
        <v>1870</v>
      </c>
      <c r="F6129" s="6">
        <v>0.25</v>
      </c>
      <c r="G6129">
        <v>-4.3099999999999996</v>
      </c>
      <c r="H6129">
        <v>52.08</v>
      </c>
      <c r="I6129" t="s">
        <v>147</v>
      </c>
      <c r="J6129" t="s">
        <v>896</v>
      </c>
      <c r="K6129" t="s">
        <v>105</v>
      </c>
    </row>
    <row r="6130" spans="1:11" x14ac:dyDescent="0.3">
      <c r="A6130" t="s">
        <v>8728</v>
      </c>
      <c r="B6130" t="s">
        <v>53</v>
      </c>
      <c r="C6130">
        <v>4</v>
      </c>
      <c r="D6130">
        <v>7</v>
      </c>
      <c r="E6130">
        <v>1870</v>
      </c>
      <c r="F6130" s="6">
        <v>7.2916666666666671E-2</v>
      </c>
      <c r="G6130">
        <v>-8.4039999999999999</v>
      </c>
      <c r="H6130">
        <v>49.008000000000003</v>
      </c>
      <c r="I6130" t="s">
        <v>208</v>
      </c>
      <c r="J6130" t="s">
        <v>980</v>
      </c>
      <c r="K6130" t="s">
        <v>105</v>
      </c>
    </row>
    <row r="6131" spans="1:11" x14ac:dyDescent="0.3">
      <c r="A6131" t="s">
        <v>8729</v>
      </c>
      <c r="B6131" t="s">
        <v>53</v>
      </c>
      <c r="C6131">
        <v>23</v>
      </c>
      <c r="D6131">
        <v>2</v>
      </c>
      <c r="E6131">
        <v>1834</v>
      </c>
      <c r="F6131" s="6">
        <v>0.69791666666666663</v>
      </c>
      <c r="G6131">
        <v>-13.143000000000001</v>
      </c>
      <c r="H6131">
        <v>52.677</v>
      </c>
      <c r="I6131" t="s">
        <v>208</v>
      </c>
      <c r="J6131" t="s">
        <v>8730</v>
      </c>
      <c r="K6131" t="s">
        <v>105</v>
      </c>
    </row>
    <row r="6132" spans="1:11" x14ac:dyDescent="0.3">
      <c r="A6132" t="s">
        <v>8731</v>
      </c>
      <c r="B6132" t="s">
        <v>53</v>
      </c>
      <c r="C6132">
        <v>7</v>
      </c>
      <c r="D6132">
        <v>9</v>
      </c>
      <c r="E6132">
        <v>1868</v>
      </c>
      <c r="F6132" s="6">
        <v>0.66666666666666663</v>
      </c>
      <c r="G6132">
        <v>-12.561999999999999</v>
      </c>
      <c r="H6132">
        <v>52.408000000000001</v>
      </c>
      <c r="I6132" t="s">
        <v>208</v>
      </c>
      <c r="J6132" t="s">
        <v>8732</v>
      </c>
      <c r="K6132" t="s">
        <v>105</v>
      </c>
    </row>
    <row r="6133" spans="1:11" x14ac:dyDescent="0.3">
      <c r="A6133" t="s">
        <v>8733</v>
      </c>
      <c r="B6133" t="s">
        <v>53</v>
      </c>
      <c r="C6133">
        <v>4</v>
      </c>
      <c r="D6133">
        <v>6</v>
      </c>
      <c r="E6133">
        <v>1931</v>
      </c>
      <c r="F6133" s="6">
        <v>0.64583333333333337</v>
      </c>
      <c r="G6133">
        <v>-13.621</v>
      </c>
      <c r="H6133">
        <v>47.71</v>
      </c>
      <c r="I6133" t="s">
        <v>126</v>
      </c>
      <c r="J6133" t="s">
        <v>8734</v>
      </c>
      <c r="K6133" t="s">
        <v>105</v>
      </c>
    </row>
    <row r="6134" spans="1:11" x14ac:dyDescent="0.3">
      <c r="A6134" t="s">
        <v>8735</v>
      </c>
      <c r="B6134" t="s">
        <v>53</v>
      </c>
      <c r="C6134">
        <v>25</v>
      </c>
      <c r="D6134">
        <v>5</v>
      </c>
      <c r="E6134">
        <v>1898</v>
      </c>
      <c r="F6134" s="6">
        <v>0.875</v>
      </c>
      <c r="G6134">
        <v>-6.6360000000000001</v>
      </c>
      <c r="H6134">
        <v>49.442</v>
      </c>
      <c r="I6134" t="s">
        <v>126</v>
      </c>
      <c r="J6134" t="s">
        <v>8736</v>
      </c>
      <c r="K6134" t="s">
        <v>105</v>
      </c>
    </row>
    <row r="6135" spans="1:11" x14ac:dyDescent="0.3">
      <c r="A6135" t="s">
        <v>8737</v>
      </c>
      <c r="B6135" t="s">
        <v>53</v>
      </c>
      <c r="C6135">
        <v>25</v>
      </c>
      <c r="D6135">
        <v>5</v>
      </c>
      <c r="E6135">
        <v>1905</v>
      </c>
      <c r="F6135" s="6">
        <v>0.48958333333333331</v>
      </c>
      <c r="G6135">
        <v>-12.645</v>
      </c>
      <c r="H6135">
        <v>47.87</v>
      </c>
      <c r="I6135" t="s">
        <v>126</v>
      </c>
      <c r="J6135" t="s">
        <v>8738</v>
      </c>
      <c r="K6135" t="s">
        <v>105</v>
      </c>
    </row>
    <row r="6136" spans="1:11" x14ac:dyDescent="0.3">
      <c r="A6136" t="s">
        <v>8739</v>
      </c>
      <c r="B6136" t="s">
        <v>53</v>
      </c>
      <c r="C6136">
        <v>25</v>
      </c>
      <c r="D6136">
        <v>12</v>
      </c>
      <c r="E6136">
        <v>1916</v>
      </c>
      <c r="F6136" s="6">
        <v>0.47916666666666669</v>
      </c>
      <c r="G6136">
        <v>-7.468</v>
      </c>
      <c r="H6136">
        <v>51.701000000000001</v>
      </c>
      <c r="I6136" t="s">
        <v>126</v>
      </c>
      <c r="J6136" t="s">
        <v>8740</v>
      </c>
      <c r="K6136" t="s">
        <v>105</v>
      </c>
    </row>
    <row r="6137" spans="1:11" x14ac:dyDescent="0.3">
      <c r="A6137" t="s">
        <v>8741</v>
      </c>
      <c r="B6137" t="s">
        <v>53</v>
      </c>
      <c r="C6137">
        <v>5</v>
      </c>
      <c r="D6137">
        <v>10</v>
      </c>
      <c r="E6137">
        <v>1878</v>
      </c>
      <c r="F6137" s="6">
        <v>0.52083333333333337</v>
      </c>
      <c r="G6137">
        <v>-13.411</v>
      </c>
      <c r="H6137">
        <v>52.523000000000003</v>
      </c>
      <c r="I6137" t="s">
        <v>208</v>
      </c>
      <c r="J6137" t="s">
        <v>209</v>
      </c>
      <c r="K6137" t="s">
        <v>105</v>
      </c>
    </row>
    <row r="6138" spans="1:11" x14ac:dyDescent="0.3">
      <c r="A6138" t="s">
        <v>8742</v>
      </c>
      <c r="B6138" t="s">
        <v>53</v>
      </c>
      <c r="C6138">
        <v>1</v>
      </c>
      <c r="D6138">
        <v>12</v>
      </c>
      <c r="E6138">
        <v>1809</v>
      </c>
      <c r="F6138" s="6">
        <v>4.1666666666666664E-2</v>
      </c>
      <c r="G6138">
        <v>-9.7070000000000007</v>
      </c>
      <c r="H6138">
        <v>50.869</v>
      </c>
      <c r="I6138" t="s">
        <v>208</v>
      </c>
      <c r="J6138" t="s">
        <v>8743</v>
      </c>
      <c r="K6138" t="s">
        <v>105</v>
      </c>
    </row>
    <row r="6139" spans="1:11" x14ac:dyDescent="0.3">
      <c r="A6139" t="s">
        <v>8744</v>
      </c>
      <c r="B6139" t="s">
        <v>53</v>
      </c>
      <c r="C6139">
        <v>12</v>
      </c>
      <c r="D6139">
        <v>4</v>
      </c>
      <c r="E6139">
        <v>1930</v>
      </c>
      <c r="F6139" s="6">
        <v>0.34375</v>
      </c>
      <c r="G6139">
        <v>-13.411</v>
      </c>
      <c r="H6139">
        <v>52.523000000000003</v>
      </c>
      <c r="I6139" t="s">
        <v>126</v>
      </c>
      <c r="J6139" t="s">
        <v>209</v>
      </c>
      <c r="K6139" t="s">
        <v>105</v>
      </c>
    </row>
    <row r="6140" spans="1:11" x14ac:dyDescent="0.3">
      <c r="A6140" t="s">
        <v>8745</v>
      </c>
      <c r="B6140" t="s">
        <v>53</v>
      </c>
      <c r="C6140">
        <v>25</v>
      </c>
      <c r="D6140">
        <v>4</v>
      </c>
      <c r="E6140">
        <v>1824</v>
      </c>
      <c r="F6140" s="6">
        <v>0.20833333333333334</v>
      </c>
      <c r="G6140">
        <v>-2.351</v>
      </c>
      <c r="H6140">
        <v>48.856999999999999</v>
      </c>
      <c r="I6140" t="s">
        <v>150</v>
      </c>
      <c r="J6140" t="s">
        <v>155</v>
      </c>
      <c r="K6140" t="s">
        <v>105</v>
      </c>
    </row>
    <row r="6141" spans="1:11" x14ac:dyDescent="0.3">
      <c r="A6141" t="s">
        <v>8746</v>
      </c>
      <c r="B6141" t="s">
        <v>53</v>
      </c>
      <c r="C6141">
        <v>19</v>
      </c>
      <c r="D6141">
        <v>8</v>
      </c>
      <c r="E6141">
        <v>1848</v>
      </c>
      <c r="F6141" s="6">
        <v>0.63888888888888884</v>
      </c>
      <c r="G6141">
        <v>-2.351</v>
      </c>
      <c r="H6141">
        <v>48.856999999999999</v>
      </c>
      <c r="I6141" t="s">
        <v>150</v>
      </c>
      <c r="J6141" t="s">
        <v>155</v>
      </c>
      <c r="K6141" t="s">
        <v>105</v>
      </c>
    </row>
    <row r="6142" spans="1:11" x14ac:dyDescent="0.3">
      <c r="A6142" t="s">
        <v>8747</v>
      </c>
      <c r="B6142" t="s">
        <v>53</v>
      </c>
      <c r="C6142">
        <v>18</v>
      </c>
      <c r="D6142">
        <v>1</v>
      </c>
      <c r="E6142">
        <v>1822</v>
      </c>
      <c r="F6142" s="6">
        <v>0.25</v>
      </c>
      <c r="G6142">
        <v>-4.8230000000000004</v>
      </c>
      <c r="H6142">
        <v>44.752000000000002</v>
      </c>
      <c r="I6142" t="s">
        <v>150</v>
      </c>
      <c r="J6142" t="s">
        <v>8748</v>
      </c>
      <c r="K6142" t="s">
        <v>105</v>
      </c>
    </row>
    <row r="6143" spans="1:11" x14ac:dyDescent="0.3">
      <c r="A6143" t="s">
        <v>8749</v>
      </c>
      <c r="B6143" t="s">
        <v>53</v>
      </c>
      <c r="C6143">
        <v>20</v>
      </c>
      <c r="D6143">
        <v>2</v>
      </c>
      <c r="E6143">
        <v>1820</v>
      </c>
      <c r="F6143" s="6">
        <v>0.45833333333333331</v>
      </c>
      <c r="G6143">
        <v>-3.173</v>
      </c>
      <c r="H6143">
        <v>50.691000000000003</v>
      </c>
      <c r="I6143" t="s">
        <v>150</v>
      </c>
      <c r="J6143" t="s">
        <v>483</v>
      </c>
      <c r="K6143" t="s">
        <v>105</v>
      </c>
    </row>
    <row r="6144" spans="1:11" x14ac:dyDescent="0.3">
      <c r="A6144" t="s">
        <v>8750</v>
      </c>
      <c r="B6144" t="s">
        <v>53</v>
      </c>
      <c r="C6144">
        <v>25</v>
      </c>
      <c r="D6144">
        <v>6</v>
      </c>
      <c r="E6144">
        <v>1860</v>
      </c>
      <c r="F6144" s="6">
        <v>0.95833333333333337</v>
      </c>
      <c r="G6144">
        <v>-6.72</v>
      </c>
      <c r="H6144">
        <v>48.811</v>
      </c>
      <c r="I6144" t="s">
        <v>150</v>
      </c>
      <c r="J6144" t="s">
        <v>3701</v>
      </c>
      <c r="K6144" t="s">
        <v>105</v>
      </c>
    </row>
    <row r="6145" spans="1:11" x14ac:dyDescent="0.3">
      <c r="A6145" t="s">
        <v>8751</v>
      </c>
      <c r="B6145" t="s">
        <v>53</v>
      </c>
      <c r="C6145">
        <v>6</v>
      </c>
      <c r="D6145">
        <v>10</v>
      </c>
      <c r="E6145">
        <v>1819</v>
      </c>
      <c r="F6145" s="6">
        <v>0.125</v>
      </c>
      <c r="G6145">
        <v>-6.1449999999999996</v>
      </c>
      <c r="H6145">
        <v>47.104999999999997</v>
      </c>
      <c r="I6145" t="s">
        <v>150</v>
      </c>
      <c r="J6145" t="s">
        <v>8752</v>
      </c>
      <c r="K6145" t="s">
        <v>105</v>
      </c>
    </row>
    <row r="6146" spans="1:11" x14ac:dyDescent="0.3">
      <c r="A6146" t="s">
        <v>8753</v>
      </c>
      <c r="B6146" t="s">
        <v>53</v>
      </c>
      <c r="C6146">
        <v>6</v>
      </c>
      <c r="D6146">
        <v>9</v>
      </c>
      <c r="E6146">
        <v>1832</v>
      </c>
      <c r="F6146" s="6">
        <v>0.625</v>
      </c>
      <c r="G6146">
        <v>-2.351</v>
      </c>
      <c r="H6146">
        <v>48.856999999999999</v>
      </c>
      <c r="I6146" t="s">
        <v>150</v>
      </c>
      <c r="J6146" t="s">
        <v>155</v>
      </c>
      <c r="K6146" t="s">
        <v>105</v>
      </c>
    </row>
    <row r="6147" spans="1:11" x14ac:dyDescent="0.3">
      <c r="A6147" t="s">
        <v>8754</v>
      </c>
      <c r="B6147" t="s">
        <v>53</v>
      </c>
      <c r="C6147">
        <v>15</v>
      </c>
      <c r="D6147">
        <v>12</v>
      </c>
      <c r="E6147">
        <v>1832</v>
      </c>
      <c r="F6147" s="6">
        <v>0.83333333333333337</v>
      </c>
      <c r="G6147">
        <v>-5.0439999999999996</v>
      </c>
      <c r="H6147">
        <v>47.326999999999998</v>
      </c>
      <c r="I6147" t="s">
        <v>150</v>
      </c>
      <c r="J6147" t="s">
        <v>988</v>
      </c>
      <c r="K6147" t="s">
        <v>105</v>
      </c>
    </row>
    <row r="6148" spans="1:11" x14ac:dyDescent="0.3">
      <c r="A6148" t="s">
        <v>8755</v>
      </c>
      <c r="B6148" t="s">
        <v>53</v>
      </c>
      <c r="C6148">
        <v>12</v>
      </c>
      <c r="D6148">
        <v>12</v>
      </c>
      <c r="E6148">
        <v>1821</v>
      </c>
      <c r="F6148" s="6">
        <v>0.16666666666666666</v>
      </c>
      <c r="G6148">
        <v>-1.0980000000000001</v>
      </c>
      <c r="H6148">
        <v>49.442</v>
      </c>
      <c r="I6148" t="s">
        <v>150</v>
      </c>
      <c r="J6148" t="s">
        <v>1396</v>
      </c>
      <c r="K6148" t="s">
        <v>105</v>
      </c>
    </row>
    <row r="6149" spans="1:11" x14ac:dyDescent="0.3">
      <c r="A6149" t="s">
        <v>8756</v>
      </c>
      <c r="B6149" t="s">
        <v>53</v>
      </c>
      <c r="C6149">
        <v>6</v>
      </c>
      <c r="D6149">
        <v>1</v>
      </c>
      <c r="E6149">
        <v>1855</v>
      </c>
      <c r="F6149" s="6">
        <v>0.54166666666666663</v>
      </c>
      <c r="G6149">
        <v>-2.351</v>
      </c>
      <c r="H6149">
        <v>48.856999999999999</v>
      </c>
      <c r="I6149" t="s">
        <v>150</v>
      </c>
      <c r="J6149" t="s">
        <v>155</v>
      </c>
      <c r="K6149" t="s">
        <v>105</v>
      </c>
    </row>
    <row r="6150" spans="1:11" x14ac:dyDescent="0.3">
      <c r="A6150" t="s">
        <v>8757</v>
      </c>
      <c r="B6150" t="s">
        <v>53</v>
      </c>
      <c r="C6150">
        <v>17</v>
      </c>
      <c r="D6150">
        <v>12</v>
      </c>
      <c r="E6150">
        <v>1908</v>
      </c>
      <c r="F6150" s="6">
        <v>0.70833333333333337</v>
      </c>
      <c r="G6150">
        <v>-3.5230000000000001</v>
      </c>
      <c r="H6150">
        <v>50.357999999999997</v>
      </c>
      <c r="I6150" t="s">
        <v>150</v>
      </c>
      <c r="J6150" t="s">
        <v>595</v>
      </c>
      <c r="K6150" t="s">
        <v>105</v>
      </c>
    </row>
    <row r="6151" spans="1:11" x14ac:dyDescent="0.3">
      <c r="A6151" t="s">
        <v>8758</v>
      </c>
      <c r="B6151" t="s">
        <v>53</v>
      </c>
      <c r="C6151">
        <v>21</v>
      </c>
      <c r="D6151">
        <v>12</v>
      </c>
      <c r="E6151">
        <v>1859</v>
      </c>
      <c r="F6151" s="6">
        <v>0.45833333333333331</v>
      </c>
      <c r="G6151">
        <v>-6.1719999999999997</v>
      </c>
      <c r="H6151">
        <v>49.113999999999997</v>
      </c>
      <c r="I6151" t="s">
        <v>150</v>
      </c>
      <c r="J6151" t="s">
        <v>992</v>
      </c>
      <c r="K6151" t="s">
        <v>105</v>
      </c>
    </row>
    <row r="6152" spans="1:11" x14ac:dyDescent="0.3">
      <c r="A6152" t="s">
        <v>8759</v>
      </c>
      <c r="B6152" t="s">
        <v>53</v>
      </c>
      <c r="C6152">
        <v>30</v>
      </c>
      <c r="D6152">
        <v>8</v>
      </c>
      <c r="E6152">
        <v>1820</v>
      </c>
      <c r="F6152" s="6">
        <v>0.70833333333333337</v>
      </c>
      <c r="G6152">
        <v>-2.3889999999999998</v>
      </c>
      <c r="H6152">
        <v>49.008000000000003</v>
      </c>
      <c r="I6152" t="s">
        <v>150</v>
      </c>
      <c r="J6152" t="s">
        <v>8760</v>
      </c>
      <c r="K6152" t="s">
        <v>105</v>
      </c>
    </row>
    <row r="6153" spans="1:11" x14ac:dyDescent="0.3">
      <c r="A6153" t="s">
        <v>8761</v>
      </c>
      <c r="B6153" t="s">
        <v>53</v>
      </c>
      <c r="C6153">
        <v>4</v>
      </c>
      <c r="D6153">
        <v>6</v>
      </c>
      <c r="E6153">
        <v>1826</v>
      </c>
      <c r="F6153" s="6">
        <v>0.375</v>
      </c>
      <c r="G6153">
        <v>-2.351</v>
      </c>
      <c r="H6153">
        <v>48.856999999999999</v>
      </c>
      <c r="I6153" t="s">
        <v>150</v>
      </c>
      <c r="J6153" t="s">
        <v>155</v>
      </c>
      <c r="K6153" t="s">
        <v>105</v>
      </c>
    </row>
    <row r="6154" spans="1:11" x14ac:dyDescent="0.3">
      <c r="A6154" t="s">
        <v>8762</v>
      </c>
      <c r="B6154" t="s">
        <v>53</v>
      </c>
      <c r="C6154">
        <v>1</v>
      </c>
      <c r="D6154">
        <v>6</v>
      </c>
      <c r="E6154">
        <v>1832</v>
      </c>
      <c r="F6154" s="6">
        <v>0.25</v>
      </c>
      <c r="G6154">
        <v>-7.7439999999999998</v>
      </c>
      <c r="H6154">
        <v>48.582999999999998</v>
      </c>
      <c r="I6154" t="s">
        <v>150</v>
      </c>
      <c r="J6154" t="s">
        <v>812</v>
      </c>
      <c r="K6154" t="s">
        <v>105</v>
      </c>
    </row>
    <row r="6155" spans="1:11" x14ac:dyDescent="0.3">
      <c r="A6155" t="s">
        <v>8763</v>
      </c>
      <c r="B6155" t="s">
        <v>53</v>
      </c>
      <c r="C6155">
        <v>5</v>
      </c>
      <c r="D6155">
        <v>11</v>
      </c>
      <c r="E6155">
        <v>1934</v>
      </c>
      <c r="F6155" s="6">
        <v>0.1875</v>
      </c>
      <c r="G6155">
        <v>0.91400000000000003</v>
      </c>
      <c r="H6155">
        <v>47.292000000000002</v>
      </c>
      <c r="I6155" t="s">
        <v>108</v>
      </c>
      <c r="J6155" t="s">
        <v>8764</v>
      </c>
      <c r="K6155" t="s">
        <v>105</v>
      </c>
    </row>
    <row r="6156" spans="1:11" x14ac:dyDescent="0.3">
      <c r="A6156" t="s">
        <v>8765</v>
      </c>
      <c r="B6156" t="s">
        <v>53</v>
      </c>
      <c r="C6156">
        <v>25</v>
      </c>
      <c r="D6156">
        <v>2</v>
      </c>
      <c r="E6156">
        <v>1848</v>
      </c>
      <c r="F6156" s="6">
        <v>0.29166666666666669</v>
      </c>
      <c r="G6156">
        <v>-5.8390000000000004</v>
      </c>
      <c r="H6156">
        <v>45.201000000000001</v>
      </c>
      <c r="I6156" t="s">
        <v>150</v>
      </c>
      <c r="J6156" t="s">
        <v>8766</v>
      </c>
      <c r="K6156" t="s">
        <v>105</v>
      </c>
    </row>
    <row r="6157" spans="1:11" x14ac:dyDescent="0.3">
      <c r="A6157" t="s">
        <v>8767</v>
      </c>
      <c r="B6157" t="s">
        <v>53</v>
      </c>
      <c r="C6157">
        <v>6</v>
      </c>
      <c r="D6157">
        <v>10</v>
      </c>
      <c r="E6157">
        <v>1869</v>
      </c>
      <c r="F6157" s="6">
        <v>0.83333333333333337</v>
      </c>
      <c r="G6157">
        <v>-4.3559999999999999</v>
      </c>
      <c r="H6157">
        <v>50.845999999999997</v>
      </c>
      <c r="I6157" t="s">
        <v>147</v>
      </c>
      <c r="J6157" t="s">
        <v>305</v>
      </c>
      <c r="K6157" t="s">
        <v>105</v>
      </c>
    </row>
    <row r="6158" spans="1:11" x14ac:dyDescent="0.3">
      <c r="A6158" t="s">
        <v>8768</v>
      </c>
      <c r="B6158" t="s">
        <v>53</v>
      </c>
      <c r="C6158">
        <v>28</v>
      </c>
      <c r="D6158">
        <v>2</v>
      </c>
      <c r="E6158">
        <v>1951</v>
      </c>
      <c r="F6158" s="6">
        <v>0.93055555555555558</v>
      </c>
      <c r="G6158">
        <v>-10.582000000000001</v>
      </c>
      <c r="H6158">
        <v>46.622</v>
      </c>
      <c r="I6158" t="s">
        <v>126</v>
      </c>
      <c r="J6158" t="s">
        <v>8769</v>
      </c>
      <c r="K6158" t="s">
        <v>105</v>
      </c>
    </row>
    <row r="6159" spans="1:11" x14ac:dyDescent="0.3">
      <c r="A6159" t="s">
        <v>8770</v>
      </c>
      <c r="B6159" t="s">
        <v>53</v>
      </c>
      <c r="C6159">
        <v>24</v>
      </c>
      <c r="D6159">
        <v>6</v>
      </c>
      <c r="E6159">
        <v>1838</v>
      </c>
      <c r="F6159" s="6">
        <v>0.86458333333333337</v>
      </c>
      <c r="G6159">
        <v>-9.2219999999999995</v>
      </c>
      <c r="H6159">
        <v>49.142000000000003</v>
      </c>
      <c r="I6159" t="s">
        <v>208</v>
      </c>
      <c r="J6159" t="s">
        <v>8771</v>
      </c>
      <c r="K6159" t="s">
        <v>105</v>
      </c>
    </row>
    <row r="6160" spans="1:11" x14ac:dyDescent="0.3">
      <c r="A6160" t="s">
        <v>8772</v>
      </c>
      <c r="B6160" t="s">
        <v>53</v>
      </c>
      <c r="C6160">
        <v>8</v>
      </c>
      <c r="D6160">
        <v>2</v>
      </c>
      <c r="E6160">
        <v>1974</v>
      </c>
      <c r="F6160" s="6">
        <v>0.39930555555555558</v>
      </c>
      <c r="G6160">
        <v>-2.2730000000000001</v>
      </c>
      <c r="H6160">
        <v>48.884</v>
      </c>
      <c r="I6160" t="s">
        <v>126</v>
      </c>
      <c r="J6160" t="s">
        <v>888</v>
      </c>
      <c r="K6160" t="s">
        <v>105</v>
      </c>
    </row>
    <row r="6161" spans="1:11" x14ac:dyDescent="0.3">
      <c r="A6161" t="s">
        <v>8773</v>
      </c>
      <c r="B6161" t="s">
        <v>53</v>
      </c>
      <c r="C6161">
        <v>16</v>
      </c>
      <c r="D6161">
        <v>1</v>
      </c>
      <c r="E6161">
        <v>1954</v>
      </c>
      <c r="F6161" s="6">
        <v>0.36875000000000002</v>
      </c>
      <c r="G6161">
        <v>82.227000000000004</v>
      </c>
      <c r="H6161">
        <v>41.399000000000001</v>
      </c>
      <c r="I6161" t="s">
        <v>144</v>
      </c>
      <c r="J6161" t="s">
        <v>8774</v>
      </c>
      <c r="K6161" t="s">
        <v>105</v>
      </c>
    </row>
    <row r="6162" spans="1:11" x14ac:dyDescent="0.3">
      <c r="A6162" t="s">
        <v>8775</v>
      </c>
      <c r="B6162" t="s">
        <v>53</v>
      </c>
      <c r="C6162">
        <v>14</v>
      </c>
      <c r="D6162">
        <v>11</v>
      </c>
      <c r="E6162">
        <v>1940</v>
      </c>
      <c r="F6162" s="6">
        <v>0.375</v>
      </c>
      <c r="G6162">
        <v>-6.6680000000000001</v>
      </c>
      <c r="H6162">
        <v>43.966000000000001</v>
      </c>
      <c r="I6162" t="s">
        <v>190</v>
      </c>
      <c r="J6162" t="s">
        <v>8776</v>
      </c>
      <c r="K6162" t="s">
        <v>105</v>
      </c>
    </row>
    <row r="6163" spans="1:11" x14ac:dyDescent="0.3">
      <c r="A6163" t="s">
        <v>8777</v>
      </c>
      <c r="B6163" t="s">
        <v>53</v>
      </c>
      <c r="C6163">
        <v>4</v>
      </c>
      <c r="D6163">
        <v>7</v>
      </c>
      <c r="E6163">
        <v>1943</v>
      </c>
      <c r="F6163" s="6">
        <v>0.375</v>
      </c>
      <c r="G6163">
        <v>-0.161</v>
      </c>
      <c r="H6163">
        <v>45.648000000000003</v>
      </c>
      <c r="I6163" t="s">
        <v>190</v>
      </c>
      <c r="J6163" t="s">
        <v>5297</v>
      </c>
      <c r="K6163" t="s">
        <v>105</v>
      </c>
    </row>
    <row r="6164" spans="1:11" x14ac:dyDescent="0.3">
      <c r="A6164" t="s">
        <v>8778</v>
      </c>
      <c r="B6164" t="s">
        <v>53</v>
      </c>
      <c r="C6164">
        <v>19</v>
      </c>
      <c r="D6164">
        <v>9</v>
      </c>
      <c r="E6164">
        <v>1927</v>
      </c>
      <c r="F6164" s="6">
        <v>0.125</v>
      </c>
      <c r="G6164">
        <v>-5.8639999999999999</v>
      </c>
      <c r="H6164">
        <v>46.390999999999998</v>
      </c>
      <c r="I6164" t="s">
        <v>126</v>
      </c>
      <c r="J6164" t="s">
        <v>8779</v>
      </c>
      <c r="K6164" t="s">
        <v>105</v>
      </c>
    </row>
    <row r="6165" spans="1:11" x14ac:dyDescent="0.3">
      <c r="A6165" t="s">
        <v>8780</v>
      </c>
      <c r="B6165" t="s">
        <v>53</v>
      </c>
      <c r="C6165">
        <v>15</v>
      </c>
      <c r="D6165">
        <v>6</v>
      </c>
      <c r="E6165">
        <v>1934</v>
      </c>
      <c r="F6165" s="6">
        <v>0.91666666666666663</v>
      </c>
      <c r="G6165">
        <v>-3.052</v>
      </c>
      <c r="H6165">
        <v>36.771999999999998</v>
      </c>
      <c r="I6165" t="s">
        <v>108</v>
      </c>
      <c r="J6165" t="s">
        <v>462</v>
      </c>
      <c r="K6165" t="s">
        <v>105</v>
      </c>
    </row>
    <row r="6166" spans="1:11" x14ac:dyDescent="0.3">
      <c r="A6166" t="s">
        <v>8781</v>
      </c>
      <c r="B6166" t="s">
        <v>53</v>
      </c>
      <c r="C6166">
        <v>19</v>
      </c>
      <c r="D6166">
        <v>5</v>
      </c>
      <c r="E6166">
        <v>1907</v>
      </c>
      <c r="F6166" s="6">
        <v>0.43402777777777779</v>
      </c>
      <c r="G6166">
        <v>-3.22</v>
      </c>
      <c r="H6166">
        <v>49.613</v>
      </c>
      <c r="I6166" t="s">
        <v>150</v>
      </c>
      <c r="J6166" t="s">
        <v>8782</v>
      </c>
      <c r="K6166" t="s">
        <v>105</v>
      </c>
    </row>
    <row r="6167" spans="1:11" x14ac:dyDescent="0.3">
      <c r="A6167" t="s">
        <v>8783</v>
      </c>
      <c r="B6167" t="s">
        <v>53</v>
      </c>
      <c r="C6167">
        <v>18</v>
      </c>
      <c r="D6167">
        <v>10</v>
      </c>
      <c r="E6167">
        <v>1932</v>
      </c>
      <c r="F6167" s="6">
        <v>0.79166666666666663</v>
      </c>
      <c r="G6167">
        <v>-3.9689999999999999</v>
      </c>
      <c r="H6167">
        <v>49.064</v>
      </c>
      <c r="I6167" t="s">
        <v>108</v>
      </c>
      <c r="J6167" t="s">
        <v>8784</v>
      </c>
      <c r="K6167" t="s">
        <v>105</v>
      </c>
    </row>
    <row r="6168" spans="1:11" x14ac:dyDescent="0.3">
      <c r="A6168" t="s">
        <v>8785</v>
      </c>
      <c r="B6168" t="s">
        <v>53</v>
      </c>
      <c r="C6168">
        <v>6</v>
      </c>
      <c r="D6168">
        <v>3</v>
      </c>
      <c r="E6168">
        <v>1937</v>
      </c>
      <c r="F6168" s="6">
        <v>0.3125</v>
      </c>
      <c r="G6168">
        <v>1.9550000000000001</v>
      </c>
      <c r="H6168">
        <v>48.137999999999998</v>
      </c>
      <c r="I6168" t="s">
        <v>108</v>
      </c>
      <c r="J6168" t="s">
        <v>1243</v>
      </c>
      <c r="K6168" t="s">
        <v>105</v>
      </c>
    </row>
    <row r="6169" spans="1:11" x14ac:dyDescent="0.3">
      <c r="A6169" t="s">
        <v>8786</v>
      </c>
      <c r="B6169" t="s">
        <v>53</v>
      </c>
      <c r="C6169">
        <v>25</v>
      </c>
      <c r="D6169">
        <v>3</v>
      </c>
      <c r="E6169">
        <v>1940</v>
      </c>
      <c r="F6169" s="6">
        <v>0.21527777777777779</v>
      </c>
      <c r="G6169">
        <v>-2.4969999999999999</v>
      </c>
      <c r="H6169">
        <v>48.817</v>
      </c>
      <c r="I6169" t="s">
        <v>126</v>
      </c>
      <c r="J6169" t="s">
        <v>7968</v>
      </c>
      <c r="K6169" t="s">
        <v>105</v>
      </c>
    </row>
    <row r="6170" spans="1:11" x14ac:dyDescent="0.3">
      <c r="A6170" t="s">
        <v>8787</v>
      </c>
      <c r="B6170" t="s">
        <v>53</v>
      </c>
      <c r="C6170">
        <v>17</v>
      </c>
      <c r="D6170">
        <v>5</v>
      </c>
      <c r="E6170">
        <v>1936</v>
      </c>
      <c r="F6170" s="6">
        <v>0.33333333333333331</v>
      </c>
      <c r="G6170">
        <v>1.119</v>
      </c>
      <c r="H6170">
        <v>46.963999999999999</v>
      </c>
      <c r="I6170" t="s">
        <v>126</v>
      </c>
      <c r="J6170" t="s">
        <v>8788</v>
      </c>
      <c r="K6170" t="s">
        <v>105</v>
      </c>
    </row>
    <row r="6171" spans="1:11" x14ac:dyDescent="0.3">
      <c r="A6171" t="s">
        <v>8789</v>
      </c>
      <c r="B6171" t="s">
        <v>53</v>
      </c>
      <c r="C6171">
        <v>14</v>
      </c>
      <c r="D6171">
        <v>3</v>
      </c>
      <c r="E6171">
        <v>1951</v>
      </c>
      <c r="F6171" s="6">
        <v>0.10416666666666667</v>
      </c>
      <c r="G6171">
        <v>-2.351</v>
      </c>
      <c r="H6171">
        <v>48.856999999999999</v>
      </c>
      <c r="I6171" t="s">
        <v>126</v>
      </c>
      <c r="J6171" t="s">
        <v>155</v>
      </c>
      <c r="K6171" t="s">
        <v>105</v>
      </c>
    </row>
    <row r="6172" spans="1:11" x14ac:dyDescent="0.3">
      <c r="A6172" t="s">
        <v>8790</v>
      </c>
      <c r="B6172" t="s">
        <v>53</v>
      </c>
      <c r="C6172">
        <v>2</v>
      </c>
      <c r="D6172">
        <v>10</v>
      </c>
      <c r="E6172">
        <v>1933</v>
      </c>
      <c r="F6172" s="6">
        <v>7.9861111111111105E-2</v>
      </c>
      <c r="G6172">
        <v>-2.6070000000000002</v>
      </c>
      <c r="H6172">
        <v>46.341999999999999</v>
      </c>
      <c r="I6172" t="s">
        <v>126</v>
      </c>
      <c r="J6172" t="s">
        <v>1106</v>
      </c>
      <c r="K6172" t="s">
        <v>105</v>
      </c>
    </row>
    <row r="6173" spans="1:11" x14ac:dyDescent="0.3">
      <c r="A6173" t="s">
        <v>8791</v>
      </c>
      <c r="B6173" t="s">
        <v>53</v>
      </c>
      <c r="C6173">
        <v>5</v>
      </c>
      <c r="D6173">
        <v>12</v>
      </c>
      <c r="E6173">
        <v>1910</v>
      </c>
      <c r="F6173" s="6">
        <v>0.45833333333333331</v>
      </c>
      <c r="G6173">
        <v>-3.2869999999999999</v>
      </c>
      <c r="H6173">
        <v>48.198</v>
      </c>
      <c r="I6173" t="s">
        <v>150</v>
      </c>
      <c r="J6173" t="s">
        <v>3695</v>
      </c>
      <c r="K6173" t="s">
        <v>105</v>
      </c>
    </row>
    <row r="6174" spans="1:11" x14ac:dyDescent="0.3">
      <c r="A6174" t="s">
        <v>8791</v>
      </c>
      <c r="B6174" t="s">
        <v>53</v>
      </c>
      <c r="C6174">
        <v>25</v>
      </c>
      <c r="D6174">
        <v>5</v>
      </c>
      <c r="E6174">
        <v>1938</v>
      </c>
      <c r="F6174" s="6">
        <v>0.80208333333333337</v>
      </c>
      <c r="G6174">
        <v>1.0129999999999999</v>
      </c>
      <c r="H6174">
        <v>46.871000000000002</v>
      </c>
      <c r="I6174" t="s">
        <v>126</v>
      </c>
      <c r="J6174" t="s">
        <v>8792</v>
      </c>
      <c r="K6174" t="s">
        <v>105</v>
      </c>
    </row>
    <row r="6175" spans="1:11" x14ac:dyDescent="0.3">
      <c r="A6175" t="s">
        <v>8793</v>
      </c>
      <c r="B6175" t="s">
        <v>53</v>
      </c>
      <c r="C6175">
        <v>21</v>
      </c>
      <c r="D6175">
        <v>8</v>
      </c>
      <c r="E6175">
        <v>1946</v>
      </c>
      <c r="F6175" s="6">
        <v>0.125</v>
      </c>
      <c r="G6175">
        <v>-5.2350000000000003</v>
      </c>
      <c r="H6175">
        <v>50.709000000000003</v>
      </c>
      <c r="I6175" t="s">
        <v>190</v>
      </c>
      <c r="J6175" t="s">
        <v>8794</v>
      </c>
      <c r="K6175" t="s">
        <v>105</v>
      </c>
    </row>
    <row r="6176" spans="1:11" x14ac:dyDescent="0.3">
      <c r="A6176" t="s">
        <v>8795</v>
      </c>
      <c r="B6176" t="s">
        <v>53</v>
      </c>
      <c r="C6176">
        <v>12</v>
      </c>
      <c r="D6176">
        <v>2</v>
      </c>
      <c r="E6176">
        <v>1917</v>
      </c>
      <c r="F6176" s="6">
        <v>0.10416666666666667</v>
      </c>
      <c r="G6176">
        <v>-4.4619999999999997</v>
      </c>
      <c r="H6176">
        <v>50.826999999999998</v>
      </c>
      <c r="I6176" t="s">
        <v>126</v>
      </c>
      <c r="J6176" t="s">
        <v>8796</v>
      </c>
      <c r="K6176" t="s">
        <v>105</v>
      </c>
    </row>
    <row r="6177" spans="1:11" x14ac:dyDescent="0.3">
      <c r="A6177" t="s">
        <v>8797</v>
      </c>
      <c r="B6177" t="s">
        <v>53</v>
      </c>
      <c r="C6177">
        <v>30</v>
      </c>
      <c r="D6177">
        <v>7</v>
      </c>
      <c r="E6177">
        <v>1964</v>
      </c>
      <c r="F6177" s="6">
        <v>0.15347222222222223</v>
      </c>
      <c r="G6177">
        <v>71.02</v>
      </c>
      <c r="H6177">
        <v>42.082999999999998</v>
      </c>
      <c r="I6177" t="s">
        <v>106</v>
      </c>
      <c r="J6177" t="s">
        <v>1040</v>
      </c>
      <c r="K6177" t="s">
        <v>105</v>
      </c>
    </row>
    <row r="6178" spans="1:11" x14ac:dyDescent="0.3">
      <c r="A6178" t="s">
        <v>8798</v>
      </c>
      <c r="B6178" t="s">
        <v>53</v>
      </c>
      <c r="C6178">
        <v>28</v>
      </c>
      <c r="D6178">
        <v>12</v>
      </c>
      <c r="E6178">
        <v>1931</v>
      </c>
      <c r="F6178" s="6">
        <v>0.70833333333333337</v>
      </c>
      <c r="G6178">
        <v>-2.351</v>
      </c>
      <c r="H6178">
        <v>48.856999999999999</v>
      </c>
      <c r="I6178" t="s">
        <v>108</v>
      </c>
      <c r="J6178" t="s">
        <v>155</v>
      </c>
      <c r="K6178" t="s">
        <v>105</v>
      </c>
    </row>
    <row r="6179" spans="1:11" x14ac:dyDescent="0.3">
      <c r="A6179" t="s">
        <v>8799</v>
      </c>
      <c r="B6179" t="s">
        <v>53</v>
      </c>
      <c r="C6179">
        <v>12</v>
      </c>
      <c r="D6179">
        <v>11</v>
      </c>
      <c r="E6179">
        <v>1910</v>
      </c>
      <c r="F6179" s="6">
        <v>8.3333333333333329E-2</v>
      </c>
      <c r="G6179">
        <v>-2.5019999999999998</v>
      </c>
      <c r="H6179">
        <v>48.94</v>
      </c>
      <c r="I6179" t="s">
        <v>150</v>
      </c>
      <c r="J6179" t="s">
        <v>8800</v>
      </c>
      <c r="K6179" t="s">
        <v>105</v>
      </c>
    </row>
    <row r="6180" spans="1:11" x14ac:dyDescent="0.3">
      <c r="A6180" t="s">
        <v>8801</v>
      </c>
      <c r="B6180" t="s">
        <v>53</v>
      </c>
      <c r="C6180">
        <v>22</v>
      </c>
      <c r="D6180">
        <v>1</v>
      </c>
      <c r="E6180">
        <v>1968</v>
      </c>
      <c r="F6180" s="6">
        <v>0.3611111111111111</v>
      </c>
      <c r="G6180">
        <v>82.995999999999995</v>
      </c>
      <c r="H6180">
        <v>39.963000000000001</v>
      </c>
      <c r="I6180" t="s">
        <v>144</v>
      </c>
      <c r="J6180" t="s">
        <v>224</v>
      </c>
      <c r="K6180" t="s">
        <v>105</v>
      </c>
    </row>
    <row r="6181" spans="1:11" x14ac:dyDescent="0.3">
      <c r="A6181" t="s">
        <v>8802</v>
      </c>
      <c r="B6181" t="s">
        <v>53</v>
      </c>
      <c r="C6181">
        <v>4</v>
      </c>
      <c r="D6181">
        <v>1</v>
      </c>
      <c r="E6181">
        <v>1965</v>
      </c>
      <c r="F6181" s="6">
        <v>5.2083333333333336E-2</v>
      </c>
      <c r="G6181">
        <v>7.6150000000000002</v>
      </c>
      <c r="H6181">
        <v>33.595999999999997</v>
      </c>
      <c r="I6181" t="s">
        <v>108</v>
      </c>
      <c r="J6181" t="s">
        <v>506</v>
      </c>
      <c r="K6181" t="s">
        <v>105</v>
      </c>
    </row>
    <row r="6182" spans="1:11" x14ac:dyDescent="0.3">
      <c r="A6182" t="s">
        <v>8803</v>
      </c>
      <c r="B6182" t="s">
        <v>53</v>
      </c>
      <c r="C6182">
        <v>15</v>
      </c>
      <c r="D6182">
        <v>10</v>
      </c>
      <c r="E6182">
        <v>1962</v>
      </c>
      <c r="F6182" s="6">
        <v>0.67361111111111116</v>
      </c>
      <c r="G6182">
        <v>0.55900000000000005</v>
      </c>
      <c r="H6182">
        <v>47.469000000000001</v>
      </c>
      <c r="I6182" t="s">
        <v>126</v>
      </c>
      <c r="J6182" t="s">
        <v>1238</v>
      </c>
      <c r="K6182" t="s">
        <v>105</v>
      </c>
    </row>
    <row r="6183" spans="1:11" x14ac:dyDescent="0.3">
      <c r="A6183" t="s">
        <v>8804</v>
      </c>
      <c r="B6183" t="s">
        <v>53</v>
      </c>
      <c r="C6183">
        <v>12</v>
      </c>
      <c r="D6183">
        <v>9</v>
      </c>
      <c r="E6183">
        <v>1935</v>
      </c>
      <c r="F6183" s="6">
        <v>0.72916666666666663</v>
      </c>
      <c r="G6183">
        <v>0.97599999999999998</v>
      </c>
      <c r="H6183">
        <v>45.945</v>
      </c>
      <c r="I6183" t="s">
        <v>126</v>
      </c>
      <c r="J6183" t="s">
        <v>5295</v>
      </c>
      <c r="K6183" t="s">
        <v>105</v>
      </c>
    </row>
    <row r="6184" spans="1:11" x14ac:dyDescent="0.3">
      <c r="A6184" t="s">
        <v>8805</v>
      </c>
      <c r="B6184" t="s">
        <v>53</v>
      </c>
      <c r="C6184">
        <v>25</v>
      </c>
      <c r="D6184">
        <v>8</v>
      </c>
      <c r="E6184">
        <v>1938</v>
      </c>
      <c r="F6184" s="6">
        <v>2.0833333333333332E-2</v>
      </c>
      <c r="G6184">
        <v>-3.052</v>
      </c>
      <c r="H6184">
        <v>36.771999999999998</v>
      </c>
      <c r="I6184" t="s">
        <v>108</v>
      </c>
      <c r="J6184" t="s">
        <v>462</v>
      </c>
      <c r="K6184" t="s">
        <v>105</v>
      </c>
    </row>
    <row r="6185" spans="1:11" x14ac:dyDescent="0.3">
      <c r="A6185" t="s">
        <v>8806</v>
      </c>
      <c r="B6185" t="s">
        <v>53</v>
      </c>
      <c r="C6185">
        <v>10</v>
      </c>
      <c r="D6185">
        <v>4</v>
      </c>
      <c r="E6185">
        <v>1929</v>
      </c>
      <c r="F6185" s="6">
        <v>0.16666666666666666</v>
      </c>
      <c r="G6185">
        <v>-7.3999999999999996E-2</v>
      </c>
      <c r="H6185">
        <v>43.232999999999997</v>
      </c>
      <c r="I6185" t="s">
        <v>108</v>
      </c>
      <c r="J6185" t="s">
        <v>1289</v>
      </c>
      <c r="K6185" t="s">
        <v>105</v>
      </c>
    </row>
    <row r="6186" spans="1:11" x14ac:dyDescent="0.3">
      <c r="A6186" t="s">
        <v>8807</v>
      </c>
      <c r="B6186" t="s">
        <v>53</v>
      </c>
      <c r="C6186">
        <v>10</v>
      </c>
      <c r="D6186">
        <v>12</v>
      </c>
      <c r="E6186">
        <v>1946</v>
      </c>
      <c r="F6186" s="6">
        <v>0.64236111111111116</v>
      </c>
      <c r="G6186">
        <v>-2.2429999999999999</v>
      </c>
      <c r="H6186">
        <v>48.834000000000003</v>
      </c>
      <c r="I6186" t="s">
        <v>126</v>
      </c>
      <c r="J6186" t="s">
        <v>459</v>
      </c>
      <c r="K6186" t="s">
        <v>105</v>
      </c>
    </row>
    <row r="6187" spans="1:11" x14ac:dyDescent="0.3">
      <c r="A6187" t="s">
        <v>8808</v>
      </c>
      <c r="B6187" t="s">
        <v>53</v>
      </c>
      <c r="C6187">
        <v>3</v>
      </c>
      <c r="D6187">
        <v>8</v>
      </c>
      <c r="E6187">
        <v>1923</v>
      </c>
      <c r="F6187" s="6">
        <v>0.25</v>
      </c>
      <c r="G6187">
        <v>-3.198</v>
      </c>
      <c r="H6187">
        <v>46.098999999999997</v>
      </c>
      <c r="I6187" t="s">
        <v>126</v>
      </c>
      <c r="J6187" t="s">
        <v>8809</v>
      </c>
      <c r="K6187" t="s">
        <v>105</v>
      </c>
    </row>
    <row r="6188" spans="1:11" x14ac:dyDescent="0.3">
      <c r="A6188" t="s">
        <v>8810</v>
      </c>
      <c r="B6188" t="s">
        <v>53</v>
      </c>
      <c r="C6188">
        <v>16</v>
      </c>
      <c r="D6188">
        <v>7</v>
      </c>
      <c r="E6188">
        <v>1921</v>
      </c>
      <c r="F6188" s="6">
        <v>0.20833333333333334</v>
      </c>
      <c r="G6188">
        <v>1.153</v>
      </c>
      <c r="H6188">
        <v>46.158000000000001</v>
      </c>
      <c r="I6188" t="s">
        <v>126</v>
      </c>
      <c r="J6188" t="s">
        <v>2164</v>
      </c>
      <c r="K6188" t="s">
        <v>105</v>
      </c>
    </row>
    <row r="6189" spans="1:11" x14ac:dyDescent="0.3">
      <c r="A6189" t="s">
        <v>8811</v>
      </c>
      <c r="B6189" t="s">
        <v>53</v>
      </c>
      <c r="C6189">
        <v>12</v>
      </c>
      <c r="D6189">
        <v>7</v>
      </c>
      <c r="E6189">
        <v>1930</v>
      </c>
      <c r="F6189" s="6">
        <v>1.3888888888888888E-2</v>
      </c>
      <c r="G6189">
        <v>-3.4220000000000002</v>
      </c>
      <c r="H6189">
        <v>46.122999999999998</v>
      </c>
      <c r="I6189" t="s">
        <v>126</v>
      </c>
      <c r="J6189" t="s">
        <v>5312</v>
      </c>
      <c r="K6189" t="s">
        <v>105</v>
      </c>
    </row>
    <row r="6190" spans="1:11" x14ac:dyDescent="0.3">
      <c r="A6190" t="s">
        <v>8812</v>
      </c>
      <c r="B6190" t="s">
        <v>53</v>
      </c>
      <c r="C6190">
        <v>19</v>
      </c>
      <c r="D6190">
        <v>4</v>
      </c>
      <c r="E6190">
        <v>1936</v>
      </c>
      <c r="F6190" s="6">
        <v>0.45833333333333331</v>
      </c>
      <c r="G6190">
        <v>-5.7210000000000001</v>
      </c>
      <c r="H6190">
        <v>50.006</v>
      </c>
      <c r="I6190" t="s">
        <v>126</v>
      </c>
      <c r="J6190" t="s">
        <v>8813</v>
      </c>
      <c r="K6190" t="s">
        <v>105</v>
      </c>
    </row>
    <row r="6191" spans="1:11" x14ac:dyDescent="0.3">
      <c r="A6191" t="s">
        <v>8814</v>
      </c>
      <c r="B6191" t="s">
        <v>53</v>
      </c>
      <c r="C6191">
        <v>19</v>
      </c>
      <c r="D6191">
        <v>1</v>
      </c>
      <c r="E6191">
        <v>1922</v>
      </c>
      <c r="F6191" s="6">
        <v>1.3888888888888888E-2</v>
      </c>
      <c r="G6191">
        <v>-119.01900000000001</v>
      </c>
      <c r="H6191">
        <v>35.372999999999998</v>
      </c>
      <c r="I6191" t="s">
        <v>137</v>
      </c>
      <c r="J6191" t="s">
        <v>5071</v>
      </c>
      <c r="K6191" t="s">
        <v>105</v>
      </c>
    </row>
    <row r="6192" spans="1:11" x14ac:dyDescent="0.3">
      <c r="A6192" t="s">
        <v>8815</v>
      </c>
      <c r="B6192" t="s">
        <v>53</v>
      </c>
      <c r="C6192">
        <v>22</v>
      </c>
      <c r="D6192">
        <v>5</v>
      </c>
      <c r="E6192">
        <v>1937</v>
      </c>
      <c r="F6192" s="6">
        <v>0.64583333333333337</v>
      </c>
      <c r="G6192">
        <v>-2.351</v>
      </c>
      <c r="H6192">
        <v>48.856999999999999</v>
      </c>
      <c r="I6192" t="s">
        <v>126</v>
      </c>
      <c r="J6192" t="s">
        <v>155</v>
      </c>
      <c r="K6192" t="s">
        <v>105</v>
      </c>
    </row>
    <row r="6193" spans="1:11" x14ac:dyDescent="0.3">
      <c r="A6193" t="s">
        <v>8816</v>
      </c>
      <c r="B6193" t="s">
        <v>53</v>
      </c>
      <c r="C6193">
        <v>3</v>
      </c>
      <c r="D6193">
        <v>2</v>
      </c>
      <c r="E6193">
        <v>1957</v>
      </c>
      <c r="F6193" s="6">
        <v>0.45833333333333331</v>
      </c>
      <c r="G6193">
        <v>-2.8279999999999998</v>
      </c>
      <c r="H6193">
        <v>50.433</v>
      </c>
      <c r="I6193" t="s">
        <v>126</v>
      </c>
      <c r="J6193" t="s">
        <v>8817</v>
      </c>
      <c r="K6193" t="s">
        <v>105</v>
      </c>
    </row>
    <row r="6194" spans="1:11" x14ac:dyDescent="0.3">
      <c r="A6194" t="s">
        <v>8818</v>
      </c>
      <c r="B6194" t="s">
        <v>53</v>
      </c>
      <c r="C6194">
        <v>12</v>
      </c>
      <c r="D6194">
        <v>4</v>
      </c>
      <c r="E6194">
        <v>1900</v>
      </c>
      <c r="F6194" s="6">
        <v>0.42708333333333331</v>
      </c>
      <c r="G6194">
        <v>-0.106</v>
      </c>
      <c r="H6194">
        <v>49.493000000000002</v>
      </c>
      <c r="I6194" t="s">
        <v>150</v>
      </c>
      <c r="J6194" t="s">
        <v>481</v>
      </c>
      <c r="K6194" t="s">
        <v>105</v>
      </c>
    </row>
    <row r="6195" spans="1:11" x14ac:dyDescent="0.3">
      <c r="A6195" t="s">
        <v>8819</v>
      </c>
      <c r="B6195" t="s">
        <v>53</v>
      </c>
      <c r="C6195">
        <v>31</v>
      </c>
      <c r="D6195">
        <v>12</v>
      </c>
      <c r="E6195">
        <v>1905</v>
      </c>
      <c r="F6195" s="6">
        <v>0.95833333333333337</v>
      </c>
      <c r="G6195">
        <v>0.56899999999999995</v>
      </c>
      <c r="H6195">
        <v>48.749000000000002</v>
      </c>
      <c r="I6195" t="s">
        <v>150</v>
      </c>
      <c r="J6195" t="s">
        <v>7238</v>
      </c>
      <c r="K6195" t="s">
        <v>105</v>
      </c>
    </row>
    <row r="6196" spans="1:11" x14ac:dyDescent="0.3">
      <c r="A6196" t="s">
        <v>8820</v>
      </c>
      <c r="B6196" t="s">
        <v>53</v>
      </c>
      <c r="C6196">
        <v>7</v>
      </c>
      <c r="D6196">
        <v>12</v>
      </c>
      <c r="E6196">
        <v>1931</v>
      </c>
      <c r="F6196" s="6">
        <v>0.2638888888888889</v>
      </c>
      <c r="G6196">
        <v>-0.48299999999999998</v>
      </c>
      <c r="H6196">
        <v>44.853000000000002</v>
      </c>
      <c r="I6196" t="s">
        <v>108</v>
      </c>
      <c r="J6196" t="s">
        <v>8821</v>
      </c>
      <c r="K6196" t="s">
        <v>105</v>
      </c>
    </row>
    <row r="6197" spans="1:11" x14ac:dyDescent="0.3">
      <c r="A6197" t="s">
        <v>8822</v>
      </c>
      <c r="B6197" t="s">
        <v>53</v>
      </c>
      <c r="C6197">
        <v>10</v>
      </c>
      <c r="D6197">
        <v>5</v>
      </c>
      <c r="E6197">
        <v>1930</v>
      </c>
      <c r="F6197" s="6">
        <v>0.10416666666666667</v>
      </c>
      <c r="G6197">
        <v>-2.4790000000000001</v>
      </c>
      <c r="H6197">
        <v>48.610999999999997</v>
      </c>
      <c r="I6197" t="s">
        <v>126</v>
      </c>
      <c r="J6197" t="s">
        <v>4208</v>
      </c>
      <c r="K6197" t="s">
        <v>105</v>
      </c>
    </row>
    <row r="6198" spans="1:11" x14ac:dyDescent="0.3">
      <c r="A6198" t="s">
        <v>8823</v>
      </c>
      <c r="B6198" t="s">
        <v>53</v>
      </c>
      <c r="C6198">
        <v>24</v>
      </c>
      <c r="D6198">
        <v>2</v>
      </c>
      <c r="E6198">
        <v>1925</v>
      </c>
      <c r="F6198" s="6">
        <v>0.79166666666666663</v>
      </c>
      <c r="G6198">
        <v>78.653999999999996</v>
      </c>
      <c r="H6198">
        <v>34.491</v>
      </c>
      <c r="I6198" t="s">
        <v>144</v>
      </c>
      <c r="J6198" t="s">
        <v>8824</v>
      </c>
      <c r="K6198" t="s">
        <v>105</v>
      </c>
    </row>
    <row r="6199" spans="1:11" x14ac:dyDescent="0.3">
      <c r="A6199" t="s">
        <v>8825</v>
      </c>
      <c r="B6199" t="s">
        <v>53</v>
      </c>
      <c r="C6199">
        <v>20</v>
      </c>
      <c r="D6199">
        <v>7</v>
      </c>
      <c r="E6199">
        <v>1960</v>
      </c>
      <c r="F6199" s="6">
        <v>0.91319444444444442</v>
      </c>
      <c r="G6199">
        <v>-2.1560000000000001</v>
      </c>
      <c r="H6199">
        <v>48.89</v>
      </c>
      <c r="I6199" t="s">
        <v>126</v>
      </c>
      <c r="J6199" t="s">
        <v>1253</v>
      </c>
      <c r="K6199" t="s">
        <v>105</v>
      </c>
    </row>
    <row r="6200" spans="1:11" x14ac:dyDescent="0.3">
      <c r="A6200" t="s">
        <v>8826</v>
      </c>
      <c r="B6200" t="s">
        <v>53</v>
      </c>
      <c r="C6200">
        <v>31</v>
      </c>
      <c r="D6200">
        <v>5</v>
      </c>
      <c r="E6200">
        <v>1929</v>
      </c>
      <c r="F6200" s="6">
        <v>5.9027777777777776E-2</v>
      </c>
      <c r="G6200">
        <v>-2.2989999999999999</v>
      </c>
      <c r="H6200">
        <v>48.933</v>
      </c>
      <c r="I6200" t="s">
        <v>126</v>
      </c>
      <c r="J6200" t="s">
        <v>7923</v>
      </c>
      <c r="K6200" t="s">
        <v>105</v>
      </c>
    </row>
    <row r="6201" spans="1:11" x14ac:dyDescent="0.3">
      <c r="A6201" t="s">
        <v>8827</v>
      </c>
      <c r="B6201" t="s">
        <v>53</v>
      </c>
      <c r="C6201">
        <v>24</v>
      </c>
      <c r="D6201">
        <v>2</v>
      </c>
      <c r="E6201">
        <v>1940</v>
      </c>
      <c r="F6201" s="6">
        <v>0.69791666666666663</v>
      </c>
      <c r="G6201">
        <v>-6.12</v>
      </c>
      <c r="H6201">
        <v>45.9</v>
      </c>
      <c r="I6201" t="s">
        <v>108</v>
      </c>
      <c r="J6201" t="s">
        <v>908</v>
      </c>
      <c r="K6201" t="s">
        <v>105</v>
      </c>
    </row>
    <row r="6202" spans="1:11" x14ac:dyDescent="0.3">
      <c r="A6202" t="s">
        <v>8828</v>
      </c>
      <c r="B6202" t="s">
        <v>53</v>
      </c>
      <c r="C6202">
        <v>17</v>
      </c>
      <c r="D6202">
        <v>5</v>
      </c>
      <c r="E6202">
        <v>1945</v>
      </c>
      <c r="F6202" s="6">
        <v>0.375</v>
      </c>
      <c r="G6202">
        <v>-4.0330000000000004</v>
      </c>
      <c r="H6202">
        <v>49.256999999999998</v>
      </c>
      <c r="I6202" t="s">
        <v>190</v>
      </c>
      <c r="J6202" t="s">
        <v>572</v>
      </c>
      <c r="K6202" t="s">
        <v>105</v>
      </c>
    </row>
    <row r="6203" spans="1:11" x14ac:dyDescent="0.3">
      <c r="A6203" t="s">
        <v>8829</v>
      </c>
      <c r="B6203" t="s">
        <v>53</v>
      </c>
      <c r="C6203">
        <v>24</v>
      </c>
      <c r="D6203">
        <v>7</v>
      </c>
      <c r="E6203">
        <v>1953</v>
      </c>
      <c r="F6203" s="6">
        <v>0.88888888888888884</v>
      </c>
      <c r="G6203">
        <v>-3.1619999999999999</v>
      </c>
      <c r="H6203">
        <v>46.987000000000002</v>
      </c>
      <c r="I6203" t="s">
        <v>126</v>
      </c>
      <c r="J6203" t="s">
        <v>2162</v>
      </c>
      <c r="K6203" t="s">
        <v>105</v>
      </c>
    </row>
    <row r="6204" spans="1:11" x14ac:dyDescent="0.3">
      <c r="A6204" t="s">
        <v>8830</v>
      </c>
      <c r="B6204" t="s">
        <v>53</v>
      </c>
      <c r="C6204">
        <v>15</v>
      </c>
      <c r="D6204">
        <v>6</v>
      </c>
      <c r="E6204">
        <v>1950</v>
      </c>
      <c r="F6204" s="6">
        <v>0.41666666666666669</v>
      </c>
      <c r="G6204">
        <v>-6.9009999999999998</v>
      </c>
      <c r="H6204">
        <v>36.868000000000002</v>
      </c>
      <c r="I6204" t="s">
        <v>108</v>
      </c>
      <c r="J6204" t="s">
        <v>8831</v>
      </c>
      <c r="K6204" t="s">
        <v>105</v>
      </c>
    </row>
    <row r="6205" spans="1:11" x14ac:dyDescent="0.3">
      <c r="A6205" t="s">
        <v>8832</v>
      </c>
      <c r="B6205" t="s">
        <v>53</v>
      </c>
      <c r="C6205">
        <v>14</v>
      </c>
      <c r="D6205">
        <v>5</v>
      </c>
      <c r="E6205">
        <v>1935</v>
      </c>
      <c r="F6205" s="6">
        <v>0.20833333333333334</v>
      </c>
      <c r="G6205">
        <v>0.14599999999999999</v>
      </c>
      <c r="H6205">
        <v>46.220999999999997</v>
      </c>
      <c r="I6205" t="s">
        <v>126</v>
      </c>
      <c r="J6205" t="s">
        <v>8833</v>
      </c>
      <c r="K6205" t="s">
        <v>105</v>
      </c>
    </row>
    <row r="6206" spans="1:11" x14ac:dyDescent="0.3">
      <c r="A6206" t="s">
        <v>8834</v>
      </c>
      <c r="B6206" t="s">
        <v>53</v>
      </c>
      <c r="C6206">
        <v>11</v>
      </c>
      <c r="D6206">
        <v>4</v>
      </c>
      <c r="E6206">
        <v>1953</v>
      </c>
      <c r="F6206" s="6">
        <v>0.20833333333333334</v>
      </c>
      <c r="G6206">
        <v>-4.0990000000000002</v>
      </c>
      <c r="H6206">
        <v>51.03</v>
      </c>
      <c r="I6206" t="s">
        <v>126</v>
      </c>
      <c r="J6206" t="s">
        <v>6115</v>
      </c>
      <c r="K6206" t="s">
        <v>105</v>
      </c>
    </row>
    <row r="6207" spans="1:11" x14ac:dyDescent="0.3">
      <c r="A6207" t="s">
        <v>8835</v>
      </c>
      <c r="B6207" t="s">
        <v>53</v>
      </c>
      <c r="C6207">
        <v>8</v>
      </c>
      <c r="D6207">
        <v>5</v>
      </c>
      <c r="E6207">
        <v>1850</v>
      </c>
      <c r="F6207" s="6">
        <v>0.33333333333333331</v>
      </c>
      <c r="G6207">
        <v>-1.0880000000000001</v>
      </c>
      <c r="H6207">
        <v>49.927999999999997</v>
      </c>
      <c r="I6207" t="s">
        <v>150</v>
      </c>
      <c r="J6207" t="s">
        <v>2456</v>
      </c>
      <c r="K6207" t="s">
        <v>105</v>
      </c>
    </row>
    <row r="6208" spans="1:11" x14ac:dyDescent="0.3">
      <c r="A6208" t="s">
        <v>8836</v>
      </c>
      <c r="B6208" t="s">
        <v>53</v>
      </c>
      <c r="C6208">
        <v>29</v>
      </c>
      <c r="D6208">
        <v>4</v>
      </c>
      <c r="E6208">
        <v>1905</v>
      </c>
      <c r="F6208" s="6">
        <v>0.16666666666666666</v>
      </c>
      <c r="G6208">
        <v>-2.351</v>
      </c>
      <c r="H6208">
        <v>48.856999999999999</v>
      </c>
      <c r="I6208" t="s">
        <v>150</v>
      </c>
      <c r="J6208" t="s">
        <v>155</v>
      </c>
      <c r="K6208" t="s">
        <v>105</v>
      </c>
    </row>
    <row r="6209" spans="1:11" x14ac:dyDescent="0.3">
      <c r="A6209" t="s">
        <v>8837</v>
      </c>
      <c r="B6209" t="s">
        <v>53</v>
      </c>
      <c r="C6209">
        <v>6</v>
      </c>
      <c r="D6209">
        <v>5</v>
      </c>
      <c r="E6209">
        <v>1911</v>
      </c>
      <c r="F6209" s="6">
        <v>0.64583333333333337</v>
      </c>
      <c r="G6209">
        <v>-2.351</v>
      </c>
      <c r="H6209">
        <v>48.856999999999999</v>
      </c>
      <c r="I6209" t="s">
        <v>108</v>
      </c>
      <c r="J6209" t="s">
        <v>155</v>
      </c>
      <c r="K6209" t="s">
        <v>105</v>
      </c>
    </row>
    <row r="6210" spans="1:11" x14ac:dyDescent="0.3">
      <c r="A6210" t="s">
        <v>8838</v>
      </c>
      <c r="B6210" t="s">
        <v>168</v>
      </c>
      <c r="C6210">
        <v>13</v>
      </c>
      <c r="D6210">
        <v>1</v>
      </c>
      <c r="E6210">
        <v>1925</v>
      </c>
      <c r="F6210" s="6">
        <v>0.41458333333333336</v>
      </c>
      <c r="G6210">
        <v>-118.39400000000001</v>
      </c>
      <c r="H6210">
        <v>34.021999999999998</v>
      </c>
      <c r="I6210" t="s">
        <v>137</v>
      </c>
      <c r="J6210" t="s">
        <v>5092</v>
      </c>
      <c r="K6210" t="s">
        <v>105</v>
      </c>
    </row>
    <row r="6211" spans="1:11" x14ac:dyDescent="0.3">
      <c r="A6211" t="s">
        <v>8839</v>
      </c>
      <c r="B6211" t="s">
        <v>53</v>
      </c>
      <c r="C6211">
        <v>21</v>
      </c>
      <c r="D6211">
        <v>4</v>
      </c>
      <c r="E6211">
        <v>1972</v>
      </c>
      <c r="F6211" s="6">
        <v>0.85069444444444442</v>
      </c>
      <c r="G6211">
        <v>-4.9089999999999998</v>
      </c>
      <c r="H6211">
        <v>45.732999999999997</v>
      </c>
      <c r="I6211" t="s">
        <v>126</v>
      </c>
      <c r="J6211" t="s">
        <v>4686</v>
      </c>
      <c r="K6211" t="s">
        <v>105</v>
      </c>
    </row>
    <row r="6212" spans="1:11" x14ac:dyDescent="0.3">
      <c r="A6212" t="s">
        <v>8840</v>
      </c>
      <c r="B6212" t="s">
        <v>168</v>
      </c>
      <c r="C6212">
        <v>17</v>
      </c>
      <c r="D6212">
        <v>6</v>
      </c>
      <c r="E6212">
        <v>1917</v>
      </c>
      <c r="F6212" s="6">
        <v>0.54166666666666663</v>
      </c>
      <c r="G6212">
        <v>95.67</v>
      </c>
      <c r="H6212">
        <v>39.051000000000002</v>
      </c>
      <c r="I6212" t="s">
        <v>104</v>
      </c>
      <c r="J6212" t="s">
        <v>2652</v>
      </c>
      <c r="K6212" t="s">
        <v>105</v>
      </c>
    </row>
    <row r="6213" spans="1:11" x14ac:dyDescent="0.3">
      <c r="A6213" t="s">
        <v>8841</v>
      </c>
      <c r="B6213" t="s">
        <v>168</v>
      </c>
      <c r="C6213">
        <v>13</v>
      </c>
      <c r="D6213">
        <v>8</v>
      </c>
      <c r="E6213">
        <v>1975</v>
      </c>
      <c r="F6213" s="6">
        <v>0.79166666666666663</v>
      </c>
      <c r="G6213">
        <v>3.3650000000000002</v>
      </c>
      <c r="H6213">
        <v>47.747999999999998</v>
      </c>
      <c r="I6213" t="s">
        <v>126</v>
      </c>
      <c r="J6213" t="s">
        <v>2166</v>
      </c>
      <c r="K6213" t="s">
        <v>105</v>
      </c>
    </row>
    <row r="6214" spans="1:11" x14ac:dyDescent="0.3">
      <c r="A6214" t="s">
        <v>8842</v>
      </c>
      <c r="B6214" t="s">
        <v>168</v>
      </c>
      <c r="C6214">
        <v>16</v>
      </c>
      <c r="D6214">
        <v>9</v>
      </c>
      <c r="E6214">
        <v>1904</v>
      </c>
      <c r="F6214" s="6">
        <v>0.875</v>
      </c>
      <c r="G6214">
        <v>-5.0640000000000001</v>
      </c>
      <c r="H6214">
        <v>43.606999999999999</v>
      </c>
      <c r="I6214" t="s">
        <v>150</v>
      </c>
      <c r="J6214" t="s">
        <v>8843</v>
      </c>
      <c r="K6214" t="s">
        <v>105</v>
      </c>
    </row>
    <row r="6215" spans="1:11" x14ac:dyDescent="0.3">
      <c r="A6215" t="s">
        <v>8844</v>
      </c>
      <c r="B6215" t="s">
        <v>168</v>
      </c>
      <c r="C6215">
        <v>27</v>
      </c>
      <c r="D6215">
        <v>9</v>
      </c>
      <c r="E6215">
        <v>1972</v>
      </c>
      <c r="F6215" s="6">
        <v>0.72569444444444442</v>
      </c>
      <c r="G6215">
        <v>-118.24299999999999</v>
      </c>
      <c r="H6215">
        <v>34.052</v>
      </c>
      <c r="I6215" t="s">
        <v>171</v>
      </c>
      <c r="J6215" t="s">
        <v>536</v>
      </c>
      <c r="K6215" t="s">
        <v>105</v>
      </c>
    </row>
    <row r="6216" spans="1:11" x14ac:dyDescent="0.3">
      <c r="A6216" t="s">
        <v>8845</v>
      </c>
      <c r="B6216" t="s">
        <v>53</v>
      </c>
      <c r="C6216">
        <v>14</v>
      </c>
      <c r="D6216">
        <v>10</v>
      </c>
      <c r="E6216">
        <v>1967</v>
      </c>
      <c r="F6216" s="6">
        <v>0.2361111111111111</v>
      </c>
      <c r="H6216">
        <v>-20.882999999999999</v>
      </c>
      <c r="I6216" t="s">
        <v>8846</v>
      </c>
      <c r="J6216" t="s">
        <v>8847</v>
      </c>
      <c r="K6216" t="s">
        <v>105</v>
      </c>
    </row>
    <row r="6217" spans="1:11" x14ac:dyDescent="0.3">
      <c r="A6217" t="s">
        <v>8848</v>
      </c>
      <c r="B6217" t="s">
        <v>53</v>
      </c>
      <c r="C6217">
        <v>24</v>
      </c>
      <c r="D6217">
        <v>3</v>
      </c>
      <c r="E6217">
        <v>1960</v>
      </c>
      <c r="F6217" s="6">
        <v>0.73958333333333337</v>
      </c>
      <c r="G6217">
        <v>-5.3739999999999997</v>
      </c>
      <c r="H6217">
        <v>43.295000000000002</v>
      </c>
      <c r="I6217" t="s">
        <v>126</v>
      </c>
      <c r="J6217" t="s">
        <v>267</v>
      </c>
      <c r="K6217" t="s">
        <v>105</v>
      </c>
    </row>
    <row r="6218" spans="1:11" x14ac:dyDescent="0.3">
      <c r="A6218" t="s">
        <v>8849</v>
      </c>
      <c r="B6218" t="s">
        <v>168</v>
      </c>
      <c r="C6218">
        <v>17</v>
      </c>
      <c r="D6218">
        <v>5</v>
      </c>
      <c r="E6218">
        <v>1968</v>
      </c>
      <c r="F6218" s="6">
        <v>7.2916666666666671E-2</v>
      </c>
      <c r="G6218">
        <v>-3.2869999999999999</v>
      </c>
      <c r="H6218">
        <v>48.198</v>
      </c>
      <c r="I6218" t="s">
        <v>126</v>
      </c>
      <c r="J6218" t="s">
        <v>3695</v>
      </c>
      <c r="K6218" t="s">
        <v>105</v>
      </c>
    </row>
    <row r="6219" spans="1:11" x14ac:dyDescent="0.3">
      <c r="A6219" t="s">
        <v>8850</v>
      </c>
      <c r="B6219" t="s">
        <v>168</v>
      </c>
      <c r="C6219">
        <v>16</v>
      </c>
      <c r="D6219">
        <v>2</v>
      </c>
      <c r="E6219">
        <v>1980</v>
      </c>
      <c r="F6219" s="6">
        <v>0.43055555555555558</v>
      </c>
      <c r="G6219">
        <v>-2.222</v>
      </c>
      <c r="H6219">
        <v>48.87</v>
      </c>
      <c r="I6219" t="s">
        <v>126</v>
      </c>
      <c r="J6219" t="s">
        <v>6178</v>
      </c>
      <c r="K6219" t="s">
        <v>105</v>
      </c>
    </row>
    <row r="6220" spans="1:11" x14ac:dyDescent="0.3">
      <c r="A6220" t="s">
        <v>8851</v>
      </c>
      <c r="B6220" t="s">
        <v>168</v>
      </c>
      <c r="C6220">
        <v>8</v>
      </c>
      <c r="D6220">
        <v>1</v>
      </c>
      <c r="E6220">
        <v>1971</v>
      </c>
      <c r="F6220" s="6">
        <v>0.46527777777777779</v>
      </c>
      <c r="G6220">
        <v>-5.3739999999999997</v>
      </c>
      <c r="H6220">
        <v>43.295000000000002</v>
      </c>
      <c r="I6220" t="s">
        <v>126</v>
      </c>
      <c r="J6220" t="s">
        <v>267</v>
      </c>
      <c r="K6220" t="s">
        <v>105</v>
      </c>
    </row>
    <row r="6221" spans="1:11" x14ac:dyDescent="0.3">
      <c r="A6221" t="s">
        <v>8852</v>
      </c>
      <c r="B6221" t="s">
        <v>53</v>
      </c>
      <c r="C6221">
        <v>27</v>
      </c>
      <c r="D6221">
        <v>12</v>
      </c>
      <c r="E6221">
        <v>1953</v>
      </c>
      <c r="F6221" s="6">
        <v>0.125</v>
      </c>
      <c r="G6221">
        <v>0.54900000000000004</v>
      </c>
      <c r="H6221">
        <v>44.808</v>
      </c>
      <c r="I6221" t="s">
        <v>126</v>
      </c>
      <c r="J6221" t="s">
        <v>8853</v>
      </c>
      <c r="K6221" t="s">
        <v>105</v>
      </c>
    </row>
    <row r="6222" spans="1:11" x14ac:dyDescent="0.3">
      <c r="A6222" t="s">
        <v>8854</v>
      </c>
      <c r="B6222" t="s">
        <v>53</v>
      </c>
      <c r="C6222">
        <v>2</v>
      </c>
      <c r="D6222">
        <v>11</v>
      </c>
      <c r="E6222">
        <v>1931</v>
      </c>
      <c r="F6222" s="6">
        <v>0.67708333333333337</v>
      </c>
      <c r="G6222">
        <v>-1.4450000000000001</v>
      </c>
      <c r="H6222">
        <v>43.603999999999999</v>
      </c>
      <c r="I6222" t="s">
        <v>108</v>
      </c>
      <c r="J6222" t="s">
        <v>157</v>
      </c>
      <c r="K6222" t="s">
        <v>105</v>
      </c>
    </row>
    <row r="6223" spans="1:11" x14ac:dyDescent="0.3">
      <c r="A6223" t="s">
        <v>8855</v>
      </c>
      <c r="B6223" t="s">
        <v>53</v>
      </c>
      <c r="C6223">
        <v>23</v>
      </c>
      <c r="D6223">
        <v>10</v>
      </c>
      <c r="E6223">
        <v>1930</v>
      </c>
      <c r="F6223" s="6">
        <v>7.2916666666666671E-2</v>
      </c>
      <c r="G6223">
        <v>-2.351</v>
      </c>
      <c r="H6223">
        <v>48.856999999999999</v>
      </c>
      <c r="I6223" t="s">
        <v>108</v>
      </c>
      <c r="J6223" t="s">
        <v>155</v>
      </c>
      <c r="K6223" t="s">
        <v>105</v>
      </c>
    </row>
    <row r="6224" spans="1:11" x14ac:dyDescent="0.3">
      <c r="A6224" t="s">
        <v>8856</v>
      </c>
      <c r="B6224" t="s">
        <v>53</v>
      </c>
      <c r="C6224">
        <v>8</v>
      </c>
      <c r="D6224">
        <v>12</v>
      </c>
      <c r="E6224">
        <v>1947</v>
      </c>
      <c r="F6224" s="6">
        <v>0.51041666666666663</v>
      </c>
      <c r="G6224">
        <v>-2.2429999999999999</v>
      </c>
      <c r="H6224">
        <v>48.834000000000003</v>
      </c>
      <c r="I6224" t="s">
        <v>126</v>
      </c>
      <c r="J6224" t="s">
        <v>459</v>
      </c>
      <c r="K6224" t="s">
        <v>105</v>
      </c>
    </row>
    <row r="6225" spans="1:11" x14ac:dyDescent="0.3">
      <c r="A6225" t="s">
        <v>8857</v>
      </c>
      <c r="B6225" t="s">
        <v>53</v>
      </c>
      <c r="C6225">
        <v>28</v>
      </c>
      <c r="D6225">
        <v>2</v>
      </c>
      <c r="E6225">
        <v>1912</v>
      </c>
      <c r="F6225" s="6">
        <v>0.91666666666666663</v>
      </c>
      <c r="G6225">
        <v>-4.399</v>
      </c>
      <c r="H6225">
        <v>51.220999999999997</v>
      </c>
      <c r="I6225" t="s">
        <v>108</v>
      </c>
      <c r="J6225" t="s">
        <v>913</v>
      </c>
      <c r="K6225" t="s">
        <v>105</v>
      </c>
    </row>
    <row r="6226" spans="1:11" x14ac:dyDescent="0.3">
      <c r="A6226" t="s">
        <v>8858</v>
      </c>
      <c r="B6226" t="s">
        <v>53</v>
      </c>
      <c r="C6226">
        <v>23</v>
      </c>
      <c r="D6226">
        <v>7</v>
      </c>
      <c r="E6226">
        <v>1927</v>
      </c>
      <c r="F6226" s="6">
        <v>2.0833333333333332E-2</v>
      </c>
      <c r="G6226">
        <v>-2.3199999999999998</v>
      </c>
      <c r="H6226">
        <v>48.819000000000003</v>
      </c>
      <c r="I6226" t="s">
        <v>126</v>
      </c>
      <c r="J6226" t="s">
        <v>4258</v>
      </c>
      <c r="K6226" t="s">
        <v>105</v>
      </c>
    </row>
    <row r="6227" spans="1:11" x14ac:dyDescent="0.3">
      <c r="A6227" t="s">
        <v>8859</v>
      </c>
      <c r="B6227" t="s">
        <v>53</v>
      </c>
      <c r="C6227">
        <v>26</v>
      </c>
      <c r="D6227">
        <v>6</v>
      </c>
      <c r="E6227">
        <v>1922</v>
      </c>
      <c r="F6227" s="6">
        <v>0.89930555555555558</v>
      </c>
      <c r="G6227">
        <v>-2.351</v>
      </c>
      <c r="H6227">
        <v>48.856999999999999</v>
      </c>
      <c r="I6227" t="s">
        <v>126</v>
      </c>
      <c r="J6227" t="s">
        <v>155</v>
      </c>
      <c r="K6227" t="s">
        <v>105</v>
      </c>
    </row>
    <row r="6228" spans="1:11" x14ac:dyDescent="0.3">
      <c r="A6228" t="s">
        <v>8860</v>
      </c>
      <c r="B6228" t="s">
        <v>53</v>
      </c>
      <c r="C6228">
        <v>19</v>
      </c>
      <c r="D6228">
        <v>9</v>
      </c>
      <c r="E6228">
        <v>1941</v>
      </c>
      <c r="F6228" s="6">
        <v>0.89583333333333337</v>
      </c>
      <c r="G6228">
        <v>-4.3869999999999996</v>
      </c>
      <c r="H6228">
        <v>50.837000000000003</v>
      </c>
      <c r="I6228" t="s">
        <v>190</v>
      </c>
      <c r="J6228" t="s">
        <v>1218</v>
      </c>
      <c r="K6228" t="s">
        <v>105</v>
      </c>
    </row>
    <row r="6229" spans="1:11" x14ac:dyDescent="0.3">
      <c r="A6229" t="s">
        <v>8861</v>
      </c>
      <c r="B6229" t="s">
        <v>53</v>
      </c>
      <c r="C6229">
        <v>29</v>
      </c>
      <c r="D6229">
        <v>2</v>
      </c>
      <c r="E6229">
        <v>1948</v>
      </c>
      <c r="F6229" s="6">
        <v>0.74652777777777779</v>
      </c>
      <c r="G6229">
        <v>-2.351</v>
      </c>
      <c r="H6229">
        <v>48.856999999999999</v>
      </c>
      <c r="I6229" t="s">
        <v>126</v>
      </c>
      <c r="J6229" t="s">
        <v>155</v>
      </c>
      <c r="K6229" t="s">
        <v>105</v>
      </c>
    </row>
    <row r="6230" spans="1:11" x14ac:dyDescent="0.3">
      <c r="A6230" t="s">
        <v>8862</v>
      </c>
      <c r="B6230" t="s">
        <v>53</v>
      </c>
      <c r="C6230">
        <v>11</v>
      </c>
      <c r="D6230">
        <v>9</v>
      </c>
      <c r="E6230">
        <v>1925</v>
      </c>
      <c r="F6230" s="6">
        <v>0.41666666666666669</v>
      </c>
      <c r="G6230">
        <v>-4.3479999999999999</v>
      </c>
      <c r="H6230">
        <v>49.555999999999997</v>
      </c>
      <c r="I6230" t="s">
        <v>126</v>
      </c>
      <c r="J6230" t="s">
        <v>8863</v>
      </c>
      <c r="K6230" t="s">
        <v>105</v>
      </c>
    </row>
    <row r="6231" spans="1:11" x14ac:dyDescent="0.3">
      <c r="A6231" t="s">
        <v>8864</v>
      </c>
      <c r="B6231" t="s">
        <v>53</v>
      </c>
      <c r="C6231">
        <v>4</v>
      </c>
      <c r="D6231">
        <v>7</v>
      </c>
      <c r="E6231">
        <v>1921</v>
      </c>
      <c r="F6231" s="6">
        <v>0.16666666666666666</v>
      </c>
      <c r="G6231">
        <v>-1.8520000000000001</v>
      </c>
      <c r="H6231">
        <v>50.957999999999998</v>
      </c>
      <c r="I6231" t="s">
        <v>126</v>
      </c>
      <c r="J6231" t="s">
        <v>3432</v>
      </c>
      <c r="K6231" t="s">
        <v>105</v>
      </c>
    </row>
    <row r="6232" spans="1:11" x14ac:dyDescent="0.3">
      <c r="A6232" t="s">
        <v>8865</v>
      </c>
      <c r="B6232" t="s">
        <v>53</v>
      </c>
      <c r="C6232">
        <v>27</v>
      </c>
      <c r="D6232">
        <v>12</v>
      </c>
      <c r="E6232">
        <v>1948</v>
      </c>
      <c r="F6232" s="6">
        <v>0.33333333333333331</v>
      </c>
      <c r="G6232">
        <v>-1.6919999999999999</v>
      </c>
      <c r="H6232">
        <v>46.808</v>
      </c>
      <c r="I6232" t="s">
        <v>126</v>
      </c>
      <c r="J6232" t="s">
        <v>7514</v>
      </c>
      <c r="K6232" t="s">
        <v>105</v>
      </c>
    </row>
    <row r="6233" spans="1:11" x14ac:dyDescent="0.3">
      <c r="A6233" t="s">
        <v>8866</v>
      </c>
      <c r="B6233" t="s">
        <v>53</v>
      </c>
      <c r="C6233">
        <v>13</v>
      </c>
      <c r="D6233">
        <v>8</v>
      </c>
      <c r="E6233">
        <v>1943</v>
      </c>
      <c r="F6233" s="6">
        <v>0.58333333333333337</v>
      </c>
      <c r="G6233">
        <v>-5.3819999999999997</v>
      </c>
      <c r="H6233">
        <v>50.66</v>
      </c>
      <c r="I6233" t="s">
        <v>190</v>
      </c>
      <c r="J6233" t="s">
        <v>8867</v>
      </c>
      <c r="K6233" t="s">
        <v>105</v>
      </c>
    </row>
    <row r="6234" spans="1:11" x14ac:dyDescent="0.3">
      <c r="A6234" t="s">
        <v>8868</v>
      </c>
      <c r="B6234" t="s">
        <v>53</v>
      </c>
      <c r="C6234">
        <v>10</v>
      </c>
      <c r="D6234">
        <v>3</v>
      </c>
      <c r="E6234">
        <v>1946</v>
      </c>
      <c r="F6234" s="6">
        <v>0.83333333333333337</v>
      </c>
      <c r="G6234">
        <v>-2.351</v>
      </c>
      <c r="H6234">
        <v>48.856999999999999</v>
      </c>
      <c r="I6234" t="s">
        <v>126</v>
      </c>
      <c r="J6234" t="s">
        <v>155</v>
      </c>
      <c r="K6234" t="s">
        <v>105</v>
      </c>
    </row>
    <row r="6235" spans="1:11" x14ac:dyDescent="0.3">
      <c r="A6235" t="s">
        <v>8869</v>
      </c>
      <c r="B6235" t="s">
        <v>53</v>
      </c>
      <c r="C6235">
        <v>4</v>
      </c>
      <c r="D6235">
        <v>5</v>
      </c>
      <c r="E6235">
        <v>1951</v>
      </c>
      <c r="F6235" s="6">
        <v>0.44791666666666669</v>
      </c>
      <c r="G6235">
        <v>-2.351</v>
      </c>
      <c r="H6235">
        <v>48.856999999999999</v>
      </c>
      <c r="I6235" t="s">
        <v>126</v>
      </c>
      <c r="J6235" t="s">
        <v>155</v>
      </c>
      <c r="K6235" t="s">
        <v>105</v>
      </c>
    </row>
    <row r="6236" spans="1:11" x14ac:dyDescent="0.3">
      <c r="A6236" t="s">
        <v>8870</v>
      </c>
      <c r="B6236" t="s">
        <v>53</v>
      </c>
      <c r="C6236">
        <v>21</v>
      </c>
      <c r="D6236">
        <v>6</v>
      </c>
      <c r="E6236">
        <v>1950</v>
      </c>
      <c r="F6236" s="6">
        <v>0.18402777777777779</v>
      </c>
      <c r="G6236">
        <v>-2.2429999999999999</v>
      </c>
      <c r="H6236">
        <v>48.834000000000003</v>
      </c>
      <c r="I6236" t="s">
        <v>126</v>
      </c>
      <c r="J6236" t="s">
        <v>459</v>
      </c>
      <c r="K6236" t="s">
        <v>105</v>
      </c>
    </row>
    <row r="6237" spans="1:11" x14ac:dyDescent="0.3">
      <c r="A6237" t="s">
        <v>8871</v>
      </c>
      <c r="B6237" t="s">
        <v>53</v>
      </c>
      <c r="C6237">
        <v>9</v>
      </c>
      <c r="D6237">
        <v>2</v>
      </c>
      <c r="E6237">
        <v>1945</v>
      </c>
      <c r="F6237" s="6">
        <v>0.67708333333333337</v>
      </c>
      <c r="G6237">
        <v>0.36</v>
      </c>
      <c r="H6237">
        <v>49.185000000000002</v>
      </c>
      <c r="I6237" t="s">
        <v>126</v>
      </c>
      <c r="J6237" t="s">
        <v>1251</v>
      </c>
      <c r="K6237" t="s">
        <v>105</v>
      </c>
    </row>
    <row r="6238" spans="1:11" x14ac:dyDescent="0.3">
      <c r="A6238" t="s">
        <v>8872</v>
      </c>
      <c r="B6238" t="s">
        <v>53</v>
      </c>
      <c r="C6238">
        <v>15</v>
      </c>
      <c r="D6238">
        <v>1</v>
      </c>
      <c r="E6238">
        <v>1905</v>
      </c>
      <c r="F6238" s="6">
        <v>0.125</v>
      </c>
      <c r="G6238">
        <v>-5.4249999999999998</v>
      </c>
      <c r="H6238">
        <v>51.210999999999999</v>
      </c>
      <c r="I6238" t="s">
        <v>108</v>
      </c>
      <c r="J6238" t="s">
        <v>8873</v>
      </c>
      <c r="K6238" t="s">
        <v>105</v>
      </c>
    </row>
    <row r="6239" spans="1:11" x14ac:dyDescent="0.3">
      <c r="A6239" t="s">
        <v>8874</v>
      </c>
      <c r="B6239" t="s">
        <v>53</v>
      </c>
      <c r="C6239">
        <v>24</v>
      </c>
      <c r="D6239">
        <v>2</v>
      </c>
      <c r="E6239">
        <v>1946</v>
      </c>
      <c r="F6239" s="6">
        <v>0.66666666666666663</v>
      </c>
      <c r="G6239">
        <v>-2.2730000000000001</v>
      </c>
      <c r="H6239">
        <v>48.884</v>
      </c>
      <c r="I6239" t="s">
        <v>126</v>
      </c>
      <c r="J6239" t="s">
        <v>888</v>
      </c>
      <c r="K6239" t="s">
        <v>105</v>
      </c>
    </row>
    <row r="6240" spans="1:11" x14ac:dyDescent="0.3">
      <c r="A6240" t="s">
        <v>8875</v>
      </c>
      <c r="B6240" t="s">
        <v>53</v>
      </c>
      <c r="C6240">
        <v>3</v>
      </c>
      <c r="D6240">
        <v>9</v>
      </c>
      <c r="E6240">
        <v>1915</v>
      </c>
      <c r="F6240" s="6">
        <v>0.5</v>
      </c>
      <c r="G6240">
        <v>-13.750999999999999</v>
      </c>
      <c r="H6240">
        <v>53.506</v>
      </c>
      <c r="I6240" t="s">
        <v>126</v>
      </c>
      <c r="J6240" t="s">
        <v>4255</v>
      </c>
      <c r="K6240" t="s">
        <v>105</v>
      </c>
    </row>
    <row r="6241" spans="1:11" x14ac:dyDescent="0.3">
      <c r="A6241" t="s">
        <v>8876</v>
      </c>
      <c r="B6241" t="s">
        <v>53</v>
      </c>
      <c r="C6241">
        <v>25</v>
      </c>
      <c r="D6241">
        <v>11</v>
      </c>
      <c r="E6241">
        <v>1943</v>
      </c>
      <c r="F6241" s="6">
        <v>0.52083333333333337</v>
      </c>
      <c r="G6241">
        <v>-3.722</v>
      </c>
      <c r="H6241">
        <v>51.054000000000002</v>
      </c>
      <c r="I6241" t="s">
        <v>126</v>
      </c>
      <c r="J6241" t="s">
        <v>1687</v>
      </c>
      <c r="K6241" t="s">
        <v>105</v>
      </c>
    </row>
    <row r="6242" spans="1:11" x14ac:dyDescent="0.3">
      <c r="A6242" t="s">
        <v>8877</v>
      </c>
      <c r="B6242" t="s">
        <v>53</v>
      </c>
      <c r="C6242">
        <v>5</v>
      </c>
      <c r="D6242">
        <v>8</v>
      </c>
      <c r="E6242">
        <v>1960</v>
      </c>
      <c r="F6242" s="6">
        <v>0.35416666666666669</v>
      </c>
      <c r="G6242">
        <v>-2.1480000000000001</v>
      </c>
      <c r="H6242">
        <v>43.927</v>
      </c>
      <c r="I6242" t="s">
        <v>126</v>
      </c>
      <c r="J6242" t="s">
        <v>8878</v>
      </c>
      <c r="K6242" t="s">
        <v>105</v>
      </c>
    </row>
    <row r="6243" spans="1:11" x14ac:dyDescent="0.3">
      <c r="A6243" t="s">
        <v>8879</v>
      </c>
      <c r="B6243" t="s">
        <v>53</v>
      </c>
      <c r="C6243">
        <v>4</v>
      </c>
      <c r="D6243">
        <v>12</v>
      </c>
      <c r="E6243">
        <v>1922</v>
      </c>
      <c r="F6243" s="6">
        <v>0.58333333333333337</v>
      </c>
      <c r="G6243">
        <v>-7.0110000000000001</v>
      </c>
      <c r="H6243">
        <v>43.551000000000002</v>
      </c>
      <c r="I6243" t="s">
        <v>108</v>
      </c>
      <c r="J6243" t="s">
        <v>2800</v>
      </c>
      <c r="K6243" t="s">
        <v>105</v>
      </c>
    </row>
    <row r="6244" spans="1:11" x14ac:dyDescent="0.3">
      <c r="A6244" t="s">
        <v>8880</v>
      </c>
      <c r="B6244" t="s">
        <v>53</v>
      </c>
      <c r="C6244">
        <v>15</v>
      </c>
      <c r="D6244">
        <v>9</v>
      </c>
      <c r="E6244">
        <v>1933</v>
      </c>
      <c r="F6244" s="6">
        <v>0.15972222222222221</v>
      </c>
      <c r="G6244">
        <v>-2.2839999999999998</v>
      </c>
      <c r="H6244">
        <v>48.917999999999999</v>
      </c>
      <c r="I6244" t="s">
        <v>126</v>
      </c>
      <c r="J6244" t="s">
        <v>4063</v>
      </c>
      <c r="K6244" t="s">
        <v>105</v>
      </c>
    </row>
    <row r="6245" spans="1:11" x14ac:dyDescent="0.3">
      <c r="A6245" t="s">
        <v>8881</v>
      </c>
      <c r="B6245" t="s">
        <v>53</v>
      </c>
      <c r="C6245">
        <v>17</v>
      </c>
      <c r="D6245">
        <v>2</v>
      </c>
      <c r="E6245">
        <v>1943</v>
      </c>
      <c r="F6245" s="6">
        <v>0.35416666666666669</v>
      </c>
      <c r="G6245">
        <v>-2.351</v>
      </c>
      <c r="H6245">
        <v>48.856999999999999</v>
      </c>
      <c r="I6245" t="s">
        <v>126</v>
      </c>
      <c r="J6245" t="s">
        <v>155</v>
      </c>
      <c r="K6245" t="s">
        <v>105</v>
      </c>
    </row>
    <row r="6246" spans="1:11" x14ac:dyDescent="0.3">
      <c r="A6246" t="s">
        <v>8882</v>
      </c>
      <c r="B6246" t="s">
        <v>53</v>
      </c>
      <c r="C6246">
        <v>13</v>
      </c>
      <c r="D6246">
        <v>12</v>
      </c>
      <c r="E6246">
        <v>1922</v>
      </c>
      <c r="F6246" s="6">
        <v>0.63194444444444442</v>
      </c>
      <c r="G6246">
        <v>-2.351</v>
      </c>
      <c r="H6246">
        <v>48.856999999999999</v>
      </c>
      <c r="I6246" t="s">
        <v>108</v>
      </c>
      <c r="J6246" t="s">
        <v>155</v>
      </c>
      <c r="K6246" t="s">
        <v>105</v>
      </c>
    </row>
    <row r="6247" spans="1:11" x14ac:dyDescent="0.3">
      <c r="A6247" t="s">
        <v>8883</v>
      </c>
      <c r="B6247" t="s">
        <v>53</v>
      </c>
      <c r="C6247">
        <v>22</v>
      </c>
      <c r="D6247">
        <v>5</v>
      </c>
      <c r="E6247">
        <v>1808</v>
      </c>
      <c r="F6247" s="6">
        <v>0.83333333333333337</v>
      </c>
      <c r="G6247">
        <v>-2.351</v>
      </c>
      <c r="H6247">
        <v>48.856999999999999</v>
      </c>
      <c r="I6247" t="s">
        <v>150</v>
      </c>
      <c r="J6247" t="s">
        <v>155</v>
      </c>
      <c r="K6247" t="s">
        <v>105</v>
      </c>
    </row>
    <row r="6248" spans="1:11" x14ac:dyDescent="0.3">
      <c r="A6248" t="s">
        <v>8884</v>
      </c>
      <c r="B6248" t="s">
        <v>53</v>
      </c>
      <c r="C6248">
        <v>8</v>
      </c>
      <c r="D6248">
        <v>12</v>
      </c>
      <c r="E6248">
        <v>1929</v>
      </c>
      <c r="F6248" s="6">
        <v>0.16666666666666666</v>
      </c>
      <c r="G6248">
        <v>-2.351</v>
      </c>
      <c r="H6248">
        <v>48.856999999999999</v>
      </c>
      <c r="I6248" t="s">
        <v>108</v>
      </c>
      <c r="J6248" t="s">
        <v>155</v>
      </c>
      <c r="K6248" t="s">
        <v>105</v>
      </c>
    </row>
    <row r="6249" spans="1:11" x14ac:dyDescent="0.3">
      <c r="A6249" t="s">
        <v>8885</v>
      </c>
      <c r="B6249" t="s">
        <v>53</v>
      </c>
      <c r="C6249">
        <v>11</v>
      </c>
      <c r="D6249">
        <v>12</v>
      </c>
      <c r="E6249">
        <v>1966</v>
      </c>
      <c r="F6249" s="6">
        <v>0.86250000000000004</v>
      </c>
      <c r="G6249">
        <v>-16.513999999999999</v>
      </c>
      <c r="H6249">
        <v>59.371000000000002</v>
      </c>
      <c r="I6249" t="s">
        <v>126</v>
      </c>
      <c r="J6249" t="s">
        <v>8886</v>
      </c>
      <c r="K6249" t="s">
        <v>105</v>
      </c>
    </row>
    <row r="6250" spans="1:11" x14ac:dyDescent="0.3">
      <c r="A6250" t="s">
        <v>8887</v>
      </c>
      <c r="B6250" t="s">
        <v>53</v>
      </c>
      <c r="C6250">
        <v>1</v>
      </c>
      <c r="D6250">
        <v>2</v>
      </c>
      <c r="E6250">
        <v>1907</v>
      </c>
      <c r="F6250" s="6">
        <v>0.79166666666666663</v>
      </c>
      <c r="G6250">
        <v>-14.53</v>
      </c>
      <c r="H6250">
        <v>52.427</v>
      </c>
      <c r="I6250" t="s">
        <v>126</v>
      </c>
      <c r="J6250" t="s">
        <v>8888</v>
      </c>
      <c r="K6250" t="s">
        <v>105</v>
      </c>
    </row>
    <row r="6251" spans="1:11" x14ac:dyDescent="0.3">
      <c r="A6251" t="s">
        <v>8889</v>
      </c>
      <c r="B6251" t="s">
        <v>53</v>
      </c>
      <c r="C6251">
        <v>1</v>
      </c>
      <c r="D6251">
        <v>10</v>
      </c>
      <c r="E6251">
        <v>1942</v>
      </c>
      <c r="F6251" s="6">
        <v>0.59375</v>
      </c>
      <c r="G6251">
        <v>-7.1139999999999999</v>
      </c>
      <c r="H6251">
        <v>51.082999999999998</v>
      </c>
      <c r="I6251" t="s">
        <v>190</v>
      </c>
      <c r="J6251" t="s">
        <v>8890</v>
      </c>
      <c r="K6251" t="s">
        <v>105</v>
      </c>
    </row>
    <row r="6252" spans="1:11" x14ac:dyDescent="0.3">
      <c r="A6252" t="s">
        <v>8891</v>
      </c>
      <c r="B6252" t="s">
        <v>53</v>
      </c>
      <c r="C6252">
        <v>17</v>
      </c>
      <c r="D6252">
        <v>9</v>
      </c>
      <c r="E6252">
        <v>1939</v>
      </c>
      <c r="F6252" s="6">
        <v>0.68402777777777779</v>
      </c>
      <c r="G6252">
        <v>-9.6639999999999997</v>
      </c>
      <c r="H6252">
        <v>54.302999999999997</v>
      </c>
      <c r="I6252" t="s">
        <v>126</v>
      </c>
      <c r="J6252" t="s">
        <v>8892</v>
      </c>
      <c r="K6252" t="s">
        <v>105</v>
      </c>
    </row>
    <row r="6253" spans="1:11" x14ac:dyDescent="0.3">
      <c r="A6253" t="s">
        <v>8893</v>
      </c>
      <c r="B6253" t="s">
        <v>53</v>
      </c>
      <c r="C6253">
        <v>13</v>
      </c>
      <c r="D6253">
        <v>7</v>
      </c>
      <c r="E6253">
        <v>1956</v>
      </c>
      <c r="F6253" s="6">
        <v>0.3611111111111111</v>
      </c>
      <c r="G6253">
        <v>-7.6280000000000001</v>
      </c>
      <c r="H6253">
        <v>51.965000000000003</v>
      </c>
      <c r="I6253" t="s">
        <v>126</v>
      </c>
      <c r="J6253" t="s">
        <v>7361</v>
      </c>
      <c r="K6253" t="s">
        <v>105</v>
      </c>
    </row>
    <row r="6254" spans="1:11" x14ac:dyDescent="0.3">
      <c r="A6254" t="s">
        <v>8894</v>
      </c>
      <c r="B6254" t="s">
        <v>53</v>
      </c>
      <c r="C6254">
        <v>4</v>
      </c>
      <c r="D6254">
        <v>7</v>
      </c>
      <c r="E6254">
        <v>1940</v>
      </c>
      <c r="F6254" s="6">
        <v>0.16666666666666666</v>
      </c>
      <c r="G6254">
        <v>-15.438000000000001</v>
      </c>
      <c r="H6254">
        <v>47.07</v>
      </c>
      <c r="I6254" t="s">
        <v>190</v>
      </c>
      <c r="J6254" t="s">
        <v>7152</v>
      </c>
      <c r="K6254" t="s">
        <v>105</v>
      </c>
    </row>
    <row r="6255" spans="1:11" x14ac:dyDescent="0.3">
      <c r="A6255" t="s">
        <v>8895</v>
      </c>
      <c r="B6255" t="s">
        <v>53</v>
      </c>
      <c r="C6255">
        <v>5</v>
      </c>
      <c r="D6255">
        <v>3</v>
      </c>
      <c r="E6255">
        <v>1905</v>
      </c>
      <c r="F6255" s="6">
        <v>0.27083333333333331</v>
      </c>
      <c r="G6255">
        <v>-10.688000000000001</v>
      </c>
      <c r="H6255">
        <v>53.87</v>
      </c>
      <c r="I6255" t="s">
        <v>126</v>
      </c>
      <c r="J6255" t="s">
        <v>2723</v>
      </c>
      <c r="K6255" t="s">
        <v>105</v>
      </c>
    </row>
    <row r="6256" spans="1:11" x14ac:dyDescent="0.3">
      <c r="A6256" t="s">
        <v>8896</v>
      </c>
      <c r="B6256" t="s">
        <v>53</v>
      </c>
      <c r="C6256">
        <v>15</v>
      </c>
      <c r="D6256">
        <v>10</v>
      </c>
      <c r="E6256">
        <v>1898</v>
      </c>
      <c r="F6256" s="6">
        <v>0.80208333333333337</v>
      </c>
      <c r="G6256">
        <v>-8.4039999999999999</v>
      </c>
      <c r="H6256">
        <v>49.008000000000003</v>
      </c>
      <c r="I6256" t="s">
        <v>126</v>
      </c>
      <c r="J6256" t="s">
        <v>980</v>
      </c>
      <c r="K6256" t="s">
        <v>105</v>
      </c>
    </row>
    <row r="6257" spans="1:11" x14ac:dyDescent="0.3">
      <c r="A6257" t="s">
        <v>8897</v>
      </c>
      <c r="B6257" t="s">
        <v>53</v>
      </c>
      <c r="C6257">
        <v>10</v>
      </c>
      <c r="D6257">
        <v>7</v>
      </c>
      <c r="E6257">
        <v>1902</v>
      </c>
      <c r="F6257" s="6">
        <v>0.3125</v>
      </c>
      <c r="G6257">
        <v>-7.0430000000000001</v>
      </c>
      <c r="H6257">
        <v>51.338999999999999</v>
      </c>
      <c r="I6257" t="s">
        <v>126</v>
      </c>
      <c r="J6257" t="s">
        <v>8898</v>
      </c>
      <c r="K6257" t="s">
        <v>105</v>
      </c>
    </row>
    <row r="6258" spans="1:11" x14ac:dyDescent="0.3">
      <c r="A6258" t="s">
        <v>8899</v>
      </c>
      <c r="B6258" t="s">
        <v>53</v>
      </c>
      <c r="C6258">
        <v>20</v>
      </c>
      <c r="D6258">
        <v>9</v>
      </c>
      <c r="E6258">
        <v>1886</v>
      </c>
      <c r="F6258" s="6">
        <v>0.95833333333333337</v>
      </c>
      <c r="G6258">
        <v>-5.1059999999999999</v>
      </c>
      <c r="H6258">
        <v>52.768999999999998</v>
      </c>
      <c r="I6258" t="s">
        <v>147</v>
      </c>
      <c r="J6258" t="s">
        <v>8900</v>
      </c>
      <c r="K6258" t="s">
        <v>105</v>
      </c>
    </row>
    <row r="6259" spans="1:11" x14ac:dyDescent="0.3">
      <c r="A6259" t="s">
        <v>8901</v>
      </c>
      <c r="B6259" t="s">
        <v>53</v>
      </c>
      <c r="C6259">
        <v>11</v>
      </c>
      <c r="D6259">
        <v>12</v>
      </c>
      <c r="E6259">
        <v>1922</v>
      </c>
      <c r="F6259" s="6">
        <v>0.39930555555555558</v>
      </c>
      <c r="G6259">
        <v>-118.24299999999999</v>
      </c>
      <c r="H6259">
        <v>34.052</v>
      </c>
      <c r="I6259" t="s">
        <v>137</v>
      </c>
      <c r="J6259" t="s">
        <v>536</v>
      </c>
      <c r="K6259" t="s">
        <v>105</v>
      </c>
    </row>
    <row r="6260" spans="1:11" x14ac:dyDescent="0.3">
      <c r="A6260" t="s">
        <v>8902</v>
      </c>
      <c r="B6260" t="s">
        <v>53</v>
      </c>
      <c r="C6260">
        <v>21</v>
      </c>
      <c r="D6260">
        <v>9</v>
      </c>
      <c r="E6260">
        <v>1866</v>
      </c>
      <c r="F6260" s="6">
        <v>0.6875</v>
      </c>
      <c r="G6260">
        <v>-1.4E-2</v>
      </c>
      <c r="H6260">
        <v>51.405999999999999</v>
      </c>
      <c r="I6260" t="s">
        <v>108</v>
      </c>
      <c r="J6260" t="s">
        <v>8903</v>
      </c>
      <c r="K6260" t="s">
        <v>105</v>
      </c>
    </row>
    <row r="6261" spans="1:11" x14ac:dyDescent="0.3">
      <c r="A6261" t="s">
        <v>8904</v>
      </c>
      <c r="B6261" t="s">
        <v>53</v>
      </c>
      <c r="C6261">
        <v>23</v>
      </c>
      <c r="D6261">
        <v>5</v>
      </c>
      <c r="E6261">
        <v>1966</v>
      </c>
      <c r="F6261" s="6">
        <v>3.6111111111111108E-2</v>
      </c>
      <c r="G6261">
        <v>71.802000000000007</v>
      </c>
      <c r="H6261">
        <v>42.262</v>
      </c>
      <c r="I6261" t="s">
        <v>106</v>
      </c>
      <c r="J6261" t="s">
        <v>520</v>
      </c>
      <c r="K6261" t="s">
        <v>105</v>
      </c>
    </row>
    <row r="6262" spans="1:11" x14ac:dyDescent="0.3">
      <c r="A6262" t="s">
        <v>8905</v>
      </c>
      <c r="B6262" t="s">
        <v>168</v>
      </c>
      <c r="C6262">
        <v>5</v>
      </c>
      <c r="D6262">
        <v>4</v>
      </c>
      <c r="E6262">
        <v>1935</v>
      </c>
      <c r="F6262" s="6">
        <v>0.59375</v>
      </c>
      <c r="G6262">
        <v>81.260000000000005</v>
      </c>
      <c r="H6262">
        <v>40.838000000000001</v>
      </c>
      <c r="I6262" t="s">
        <v>144</v>
      </c>
      <c r="J6262" t="s">
        <v>8906</v>
      </c>
      <c r="K6262" t="s">
        <v>105</v>
      </c>
    </row>
    <row r="6263" spans="1:11" x14ac:dyDescent="0.3">
      <c r="A6263" t="s">
        <v>8907</v>
      </c>
      <c r="B6263" t="s">
        <v>53</v>
      </c>
      <c r="C6263">
        <v>27</v>
      </c>
      <c r="D6263">
        <v>10</v>
      </c>
      <c r="E6263">
        <v>1926</v>
      </c>
      <c r="F6263" s="6">
        <v>0.14583333333333334</v>
      </c>
      <c r="G6263">
        <v>-118.24299999999999</v>
      </c>
      <c r="H6263">
        <v>34.052</v>
      </c>
      <c r="I6263" t="s">
        <v>137</v>
      </c>
      <c r="J6263" t="s">
        <v>536</v>
      </c>
      <c r="K6263" t="s">
        <v>105</v>
      </c>
    </row>
    <row r="6264" spans="1:11" x14ac:dyDescent="0.3">
      <c r="A6264" t="s">
        <v>8908</v>
      </c>
      <c r="B6264" t="s">
        <v>53</v>
      </c>
      <c r="C6264">
        <v>22</v>
      </c>
      <c r="D6264">
        <v>6</v>
      </c>
      <c r="E6264">
        <v>1856</v>
      </c>
      <c r="F6264" s="6">
        <v>0.21527777777777779</v>
      </c>
      <c r="G6264">
        <v>-1.2989999999999999</v>
      </c>
      <c r="H6264">
        <v>52.628</v>
      </c>
      <c r="I6264" t="s">
        <v>108</v>
      </c>
      <c r="J6264" t="s">
        <v>8909</v>
      </c>
      <c r="K6264" t="s">
        <v>105</v>
      </c>
    </row>
    <row r="6265" spans="1:11" x14ac:dyDescent="0.3">
      <c r="A6265" t="s">
        <v>8910</v>
      </c>
      <c r="B6265" t="s">
        <v>53</v>
      </c>
      <c r="C6265">
        <v>15</v>
      </c>
      <c r="D6265">
        <v>2</v>
      </c>
      <c r="E6265">
        <v>1909</v>
      </c>
      <c r="F6265" s="6">
        <v>4.1666666666666664E-2</v>
      </c>
      <c r="G6265">
        <v>-10.031000000000001</v>
      </c>
      <c r="H6265">
        <v>48.014000000000003</v>
      </c>
      <c r="I6265" t="s">
        <v>126</v>
      </c>
      <c r="J6265" t="s">
        <v>8911</v>
      </c>
      <c r="K6265" t="s">
        <v>105</v>
      </c>
    </row>
    <row r="6266" spans="1:11" x14ac:dyDescent="0.3">
      <c r="A6266" t="s">
        <v>8912</v>
      </c>
      <c r="B6266" t="s">
        <v>53</v>
      </c>
      <c r="C6266">
        <v>3</v>
      </c>
      <c r="D6266">
        <v>8</v>
      </c>
      <c r="E6266">
        <v>1903</v>
      </c>
      <c r="F6266" s="6">
        <v>0.20833333333333334</v>
      </c>
      <c r="G6266">
        <v>-10.82</v>
      </c>
      <c r="H6266">
        <v>35.768999999999998</v>
      </c>
      <c r="I6266" t="s">
        <v>150</v>
      </c>
      <c r="J6266" t="s">
        <v>8913</v>
      </c>
      <c r="K6266" t="s">
        <v>105</v>
      </c>
    </row>
    <row r="6267" spans="1:11" x14ac:dyDescent="0.3">
      <c r="A6267" t="s">
        <v>8914</v>
      </c>
      <c r="B6267" t="s">
        <v>53</v>
      </c>
      <c r="C6267">
        <v>12</v>
      </c>
      <c r="D6267">
        <v>12</v>
      </c>
      <c r="E6267">
        <v>1967</v>
      </c>
      <c r="F6267" s="6">
        <v>0.28472222222222221</v>
      </c>
      <c r="G6267">
        <v>-4.8339999999999996</v>
      </c>
      <c r="H6267">
        <v>45.767000000000003</v>
      </c>
      <c r="I6267" t="s">
        <v>126</v>
      </c>
      <c r="J6267" t="s">
        <v>153</v>
      </c>
      <c r="K6267" t="s">
        <v>105</v>
      </c>
    </row>
    <row r="6268" spans="1:11" x14ac:dyDescent="0.3">
      <c r="A6268" t="s">
        <v>8915</v>
      </c>
      <c r="B6268" t="s">
        <v>53</v>
      </c>
      <c r="C6268">
        <v>22</v>
      </c>
      <c r="D6268">
        <v>6</v>
      </c>
      <c r="E6268">
        <v>1956</v>
      </c>
      <c r="F6268" s="6">
        <v>0.11805555555555555</v>
      </c>
      <c r="G6268">
        <v>-2.351</v>
      </c>
      <c r="H6268">
        <v>48.856999999999999</v>
      </c>
      <c r="I6268" t="s">
        <v>126</v>
      </c>
      <c r="J6268" t="s">
        <v>155</v>
      </c>
      <c r="K6268" t="s">
        <v>105</v>
      </c>
    </row>
    <row r="6269" spans="1:11" x14ac:dyDescent="0.3">
      <c r="A6269" t="s">
        <v>8916</v>
      </c>
      <c r="B6269" t="s">
        <v>168</v>
      </c>
      <c r="C6269">
        <v>2</v>
      </c>
      <c r="D6269">
        <v>4</v>
      </c>
      <c r="E6269">
        <v>1978</v>
      </c>
      <c r="F6269" s="6">
        <v>3.8194444444444448E-2</v>
      </c>
      <c r="G6269">
        <v>-4.3659999999999997</v>
      </c>
      <c r="H6269">
        <v>50.854999999999997</v>
      </c>
      <c r="I6269" t="s">
        <v>126</v>
      </c>
      <c r="J6269" t="s">
        <v>8917</v>
      </c>
      <c r="K6269" t="s">
        <v>105</v>
      </c>
    </row>
    <row r="6270" spans="1:11" x14ac:dyDescent="0.3">
      <c r="A6270" t="s">
        <v>8918</v>
      </c>
      <c r="B6270" t="s">
        <v>53</v>
      </c>
      <c r="C6270">
        <v>17</v>
      </c>
      <c r="D6270">
        <v>2</v>
      </c>
      <c r="E6270">
        <v>1925</v>
      </c>
      <c r="F6270" s="6">
        <v>0.1361111111111111</v>
      </c>
      <c r="G6270">
        <v>81.555999999999997</v>
      </c>
      <c r="H6270">
        <v>41.52</v>
      </c>
      <c r="I6270" t="s">
        <v>144</v>
      </c>
      <c r="J6270" t="s">
        <v>404</v>
      </c>
      <c r="K6270" t="s">
        <v>105</v>
      </c>
    </row>
    <row r="6271" spans="1:11" x14ac:dyDescent="0.3">
      <c r="A6271" t="s">
        <v>8919</v>
      </c>
      <c r="B6271" t="s">
        <v>53</v>
      </c>
      <c r="C6271">
        <v>13</v>
      </c>
      <c r="D6271">
        <v>2</v>
      </c>
      <c r="E6271">
        <v>1922</v>
      </c>
      <c r="F6271" s="6">
        <v>0.375</v>
      </c>
      <c r="G6271">
        <v>85.465999999999994</v>
      </c>
      <c r="H6271">
        <v>37.811</v>
      </c>
      <c r="I6271" t="s">
        <v>144</v>
      </c>
      <c r="J6271" t="s">
        <v>8920</v>
      </c>
      <c r="K6271" t="s">
        <v>105</v>
      </c>
    </row>
    <row r="6272" spans="1:11" x14ac:dyDescent="0.3">
      <c r="A6272" t="s">
        <v>8921</v>
      </c>
      <c r="B6272" t="s">
        <v>53</v>
      </c>
      <c r="C6272">
        <v>2</v>
      </c>
      <c r="D6272">
        <v>7</v>
      </c>
      <c r="E6272">
        <v>1938</v>
      </c>
      <c r="F6272" s="6">
        <v>0.83333333333333337</v>
      </c>
      <c r="G6272">
        <v>80.816000000000003</v>
      </c>
      <c r="H6272">
        <v>41.235999999999997</v>
      </c>
      <c r="I6272" t="s">
        <v>106</v>
      </c>
      <c r="J6272" t="s">
        <v>652</v>
      </c>
      <c r="K6272" t="s">
        <v>105</v>
      </c>
    </row>
    <row r="6273" spans="1:11" x14ac:dyDescent="0.3">
      <c r="A6273" t="s">
        <v>8922</v>
      </c>
      <c r="B6273" t="s">
        <v>53</v>
      </c>
      <c r="C6273">
        <v>29</v>
      </c>
      <c r="D6273">
        <v>6</v>
      </c>
      <c r="E6273">
        <v>1925</v>
      </c>
      <c r="F6273" s="6">
        <v>0.21875</v>
      </c>
      <c r="G6273">
        <v>81.691000000000003</v>
      </c>
      <c r="H6273">
        <v>41.505000000000003</v>
      </c>
      <c r="I6273" t="s">
        <v>106</v>
      </c>
      <c r="J6273" t="s">
        <v>389</v>
      </c>
      <c r="K6273" t="s">
        <v>105</v>
      </c>
    </row>
    <row r="6274" spans="1:11" x14ac:dyDescent="0.3">
      <c r="A6274" t="s">
        <v>8923</v>
      </c>
      <c r="B6274" t="s">
        <v>53</v>
      </c>
      <c r="C6274">
        <v>21</v>
      </c>
      <c r="D6274">
        <v>9</v>
      </c>
      <c r="E6274">
        <v>1944</v>
      </c>
      <c r="F6274" s="6">
        <v>0.75069444444444444</v>
      </c>
      <c r="G6274">
        <v>80.840999999999994</v>
      </c>
      <c r="H6274">
        <v>35.223999999999997</v>
      </c>
      <c r="I6274" t="s">
        <v>106</v>
      </c>
      <c r="J6274" t="s">
        <v>2696</v>
      </c>
      <c r="K6274" t="s">
        <v>105</v>
      </c>
    </row>
    <row r="6275" spans="1:11" x14ac:dyDescent="0.3">
      <c r="A6275" t="s">
        <v>8924</v>
      </c>
      <c r="B6275" t="s">
        <v>53</v>
      </c>
      <c r="C6275">
        <v>31</v>
      </c>
      <c r="D6275">
        <v>5</v>
      </c>
      <c r="E6275">
        <v>1987</v>
      </c>
      <c r="F6275" s="6">
        <v>0.45902777777777776</v>
      </c>
      <c r="G6275">
        <v>-7.149</v>
      </c>
      <c r="H6275">
        <v>43.662999999999997</v>
      </c>
      <c r="I6275" t="s">
        <v>190</v>
      </c>
      <c r="J6275" t="s">
        <v>8925</v>
      </c>
      <c r="K6275" t="s">
        <v>105</v>
      </c>
    </row>
    <row r="6276" spans="1:11" x14ac:dyDescent="0.3">
      <c r="A6276" t="s">
        <v>8926</v>
      </c>
      <c r="B6276" t="s">
        <v>53</v>
      </c>
      <c r="C6276">
        <v>11</v>
      </c>
      <c r="D6276">
        <v>11</v>
      </c>
      <c r="E6276">
        <v>1919</v>
      </c>
      <c r="F6276" s="6">
        <v>0.29166666666666669</v>
      </c>
      <c r="G6276">
        <v>3.339</v>
      </c>
      <c r="H6276">
        <v>56.593000000000004</v>
      </c>
      <c r="I6276" t="s">
        <v>108</v>
      </c>
      <c r="J6276" t="s">
        <v>8927</v>
      </c>
      <c r="K6276" t="s">
        <v>105</v>
      </c>
    </row>
    <row r="6277" spans="1:11" x14ac:dyDescent="0.3">
      <c r="A6277" t="s">
        <v>8928</v>
      </c>
      <c r="B6277" t="s">
        <v>53</v>
      </c>
      <c r="C6277">
        <v>22</v>
      </c>
      <c r="D6277">
        <v>3</v>
      </c>
      <c r="E6277">
        <v>1868</v>
      </c>
      <c r="F6277" s="6">
        <v>0.33333333333333331</v>
      </c>
      <c r="G6277">
        <v>4.76</v>
      </c>
      <c r="H6277">
        <v>55.948</v>
      </c>
      <c r="I6277" t="s">
        <v>108</v>
      </c>
      <c r="J6277" t="s">
        <v>2630</v>
      </c>
      <c r="K6277" t="s">
        <v>105</v>
      </c>
    </row>
    <row r="6278" spans="1:11" x14ac:dyDescent="0.3">
      <c r="A6278" t="s">
        <v>8929</v>
      </c>
      <c r="B6278" t="s">
        <v>53</v>
      </c>
      <c r="C6278">
        <v>5</v>
      </c>
      <c r="D6278">
        <v>2</v>
      </c>
      <c r="E6278">
        <v>1934</v>
      </c>
      <c r="F6278" s="6">
        <v>0.85069444444444442</v>
      </c>
      <c r="G6278">
        <v>88.045000000000002</v>
      </c>
      <c r="H6278">
        <v>30.689</v>
      </c>
      <c r="I6278" t="s">
        <v>104</v>
      </c>
      <c r="J6278" t="s">
        <v>8930</v>
      </c>
      <c r="K6278" t="s">
        <v>105</v>
      </c>
    </row>
    <row r="6279" spans="1:11" x14ac:dyDescent="0.3">
      <c r="A6279" t="s">
        <v>8931</v>
      </c>
      <c r="B6279" t="s">
        <v>53</v>
      </c>
      <c r="C6279">
        <v>17</v>
      </c>
      <c r="D6279">
        <v>7</v>
      </c>
      <c r="E6279">
        <v>1928</v>
      </c>
      <c r="F6279" s="6">
        <v>0.71875</v>
      </c>
      <c r="G6279">
        <v>-122.29600000000001</v>
      </c>
      <c r="H6279">
        <v>37.887</v>
      </c>
      <c r="I6279" t="s">
        <v>137</v>
      </c>
      <c r="J6279" t="s">
        <v>8932</v>
      </c>
      <c r="K6279" t="s">
        <v>105</v>
      </c>
    </row>
    <row r="6280" spans="1:11" x14ac:dyDescent="0.3">
      <c r="A6280" t="s">
        <v>8933</v>
      </c>
      <c r="B6280" t="s">
        <v>53</v>
      </c>
      <c r="C6280">
        <v>27</v>
      </c>
      <c r="D6280">
        <v>6</v>
      </c>
      <c r="E6280">
        <v>1950</v>
      </c>
      <c r="F6280" s="6">
        <v>0.40416666666666667</v>
      </c>
      <c r="G6280">
        <v>74.239000000000004</v>
      </c>
      <c r="H6280">
        <v>40.767000000000003</v>
      </c>
      <c r="I6280" t="s">
        <v>106</v>
      </c>
      <c r="J6280" t="s">
        <v>2922</v>
      </c>
      <c r="K6280" t="s">
        <v>105</v>
      </c>
    </row>
    <row r="6281" spans="1:11" x14ac:dyDescent="0.3">
      <c r="A6281" t="s">
        <v>8934</v>
      </c>
      <c r="B6281" t="s">
        <v>53</v>
      </c>
      <c r="C6281">
        <v>14</v>
      </c>
      <c r="D6281">
        <v>3</v>
      </c>
      <c r="E6281">
        <v>1920</v>
      </c>
      <c r="F6281" s="6">
        <v>0.96597222222222223</v>
      </c>
      <c r="G6281">
        <v>122.33</v>
      </c>
      <c r="H6281">
        <v>47.603000000000002</v>
      </c>
      <c r="I6281" t="s">
        <v>137</v>
      </c>
      <c r="J6281" t="s">
        <v>1144</v>
      </c>
      <c r="K6281" t="s">
        <v>105</v>
      </c>
    </row>
    <row r="6282" spans="1:11" x14ac:dyDescent="0.3">
      <c r="A6282" t="s">
        <v>8935</v>
      </c>
      <c r="B6282" t="s">
        <v>53</v>
      </c>
      <c r="C6282">
        <v>16</v>
      </c>
      <c r="D6282">
        <v>6</v>
      </c>
      <c r="E6282">
        <v>1916</v>
      </c>
      <c r="F6282" s="6">
        <v>0.35416666666666669</v>
      </c>
      <c r="G6282">
        <v>122.42</v>
      </c>
      <c r="H6282">
        <v>37.78</v>
      </c>
      <c r="I6282" t="s">
        <v>137</v>
      </c>
      <c r="J6282" t="s">
        <v>172</v>
      </c>
      <c r="K6282" t="s">
        <v>105</v>
      </c>
    </row>
    <row r="6283" spans="1:11" x14ac:dyDescent="0.3">
      <c r="A6283" t="s">
        <v>8936</v>
      </c>
      <c r="B6283" t="s">
        <v>53</v>
      </c>
      <c r="C6283">
        <v>10</v>
      </c>
      <c r="D6283">
        <v>10</v>
      </c>
      <c r="E6283">
        <v>1921</v>
      </c>
      <c r="F6283" s="6">
        <v>0.8125</v>
      </c>
      <c r="G6283">
        <v>81.691000000000003</v>
      </c>
      <c r="H6283">
        <v>41.505000000000003</v>
      </c>
      <c r="I6283" t="s">
        <v>144</v>
      </c>
      <c r="J6283" t="s">
        <v>389</v>
      </c>
      <c r="K6283" t="s">
        <v>105</v>
      </c>
    </row>
    <row r="6284" spans="1:11" x14ac:dyDescent="0.3">
      <c r="A6284" t="s">
        <v>8937</v>
      </c>
      <c r="B6284" t="s">
        <v>53</v>
      </c>
      <c r="C6284">
        <v>10</v>
      </c>
      <c r="D6284">
        <v>11</v>
      </c>
      <c r="E6284">
        <v>1925</v>
      </c>
      <c r="F6284" s="6">
        <v>0.15277777777777779</v>
      </c>
      <c r="G6284">
        <v>81.691000000000003</v>
      </c>
      <c r="H6284">
        <v>41.505000000000003</v>
      </c>
      <c r="I6284" t="s">
        <v>144</v>
      </c>
      <c r="J6284" t="s">
        <v>389</v>
      </c>
      <c r="K6284" t="s">
        <v>105</v>
      </c>
    </row>
    <row r="6285" spans="1:11" x14ac:dyDescent="0.3">
      <c r="A6285" t="s">
        <v>8938</v>
      </c>
      <c r="B6285" t="s">
        <v>53</v>
      </c>
      <c r="C6285">
        <v>11</v>
      </c>
      <c r="D6285">
        <v>4</v>
      </c>
      <c r="E6285">
        <v>1919</v>
      </c>
      <c r="F6285" s="6">
        <v>0.125</v>
      </c>
      <c r="G6285">
        <v>84.28</v>
      </c>
      <c r="H6285">
        <v>38.951999999999998</v>
      </c>
      <c r="I6285" t="s">
        <v>106</v>
      </c>
      <c r="J6285" t="s">
        <v>8939</v>
      </c>
      <c r="K6285" t="s">
        <v>105</v>
      </c>
    </row>
    <row r="6286" spans="1:11" x14ac:dyDescent="0.3">
      <c r="A6286" t="s">
        <v>8940</v>
      </c>
      <c r="B6286" t="s">
        <v>53</v>
      </c>
      <c r="C6286">
        <v>17</v>
      </c>
      <c r="D6286">
        <v>9</v>
      </c>
      <c r="E6286">
        <v>1923</v>
      </c>
      <c r="F6286" s="6">
        <v>4.1666666666666664E-2</v>
      </c>
      <c r="G6286">
        <v>86.728999999999999</v>
      </c>
      <c r="H6286">
        <v>31.640999999999998</v>
      </c>
      <c r="I6286" t="s">
        <v>144</v>
      </c>
      <c r="J6286" t="s">
        <v>8941</v>
      </c>
      <c r="K6286" t="s">
        <v>105</v>
      </c>
    </row>
    <row r="6287" spans="1:11" x14ac:dyDescent="0.3">
      <c r="A6287" t="s">
        <v>8942</v>
      </c>
      <c r="B6287" t="s">
        <v>168</v>
      </c>
      <c r="C6287">
        <v>10</v>
      </c>
      <c r="D6287">
        <v>6</v>
      </c>
      <c r="E6287">
        <v>1907</v>
      </c>
      <c r="F6287" s="6">
        <v>0.86458333333333337</v>
      </c>
      <c r="G6287">
        <v>-8.68</v>
      </c>
      <c r="H6287">
        <v>49.402000000000001</v>
      </c>
      <c r="I6287" t="s">
        <v>126</v>
      </c>
      <c r="J6287" t="s">
        <v>592</v>
      </c>
      <c r="K6287" t="s">
        <v>105</v>
      </c>
    </row>
    <row r="6288" spans="1:11" x14ac:dyDescent="0.3">
      <c r="A6288" t="s">
        <v>8943</v>
      </c>
      <c r="B6288" t="s">
        <v>168</v>
      </c>
      <c r="C6288">
        <v>14</v>
      </c>
      <c r="D6288">
        <v>10</v>
      </c>
      <c r="E6288">
        <v>1906</v>
      </c>
      <c r="F6288" s="6">
        <v>0.88541666666666663</v>
      </c>
      <c r="G6288">
        <v>-9.7360000000000007</v>
      </c>
      <c r="H6288">
        <v>52.372</v>
      </c>
      <c r="I6288" t="s">
        <v>126</v>
      </c>
      <c r="J6288" t="s">
        <v>958</v>
      </c>
      <c r="K6288" t="s">
        <v>105</v>
      </c>
    </row>
    <row r="6289" spans="1:11" x14ac:dyDescent="0.3">
      <c r="A6289" t="s">
        <v>8944</v>
      </c>
      <c r="B6289" t="s">
        <v>168</v>
      </c>
      <c r="C6289">
        <v>9</v>
      </c>
      <c r="D6289">
        <v>4</v>
      </c>
      <c r="E6289">
        <v>1941</v>
      </c>
      <c r="F6289" s="6">
        <v>1.0416666666666666E-2</v>
      </c>
      <c r="G6289">
        <v>3.1880000000000002</v>
      </c>
      <c r="H6289">
        <v>55.95</v>
      </c>
      <c r="I6289" t="s">
        <v>126</v>
      </c>
      <c r="J6289" t="s">
        <v>127</v>
      </c>
      <c r="K6289" t="s">
        <v>105</v>
      </c>
    </row>
    <row r="6290" spans="1:11" x14ac:dyDescent="0.3">
      <c r="A6290" t="s">
        <v>8945</v>
      </c>
      <c r="B6290" t="s">
        <v>168</v>
      </c>
      <c r="C6290">
        <v>28</v>
      </c>
      <c r="D6290">
        <v>11</v>
      </c>
      <c r="E6290">
        <v>1990</v>
      </c>
      <c r="F6290" s="6">
        <v>0.92152777777777772</v>
      </c>
      <c r="G6290">
        <v>3.9359999999999999</v>
      </c>
      <c r="H6290">
        <v>56.119</v>
      </c>
      <c r="I6290" t="s">
        <v>108</v>
      </c>
      <c r="J6290" t="s">
        <v>1184</v>
      </c>
      <c r="K6290" t="s">
        <v>105</v>
      </c>
    </row>
    <row r="6291" spans="1:11" x14ac:dyDescent="0.3">
      <c r="A6291" t="s">
        <v>8946</v>
      </c>
      <c r="B6291" t="s">
        <v>168</v>
      </c>
      <c r="C6291">
        <v>27</v>
      </c>
      <c r="D6291">
        <v>1</v>
      </c>
      <c r="E6291">
        <v>1987</v>
      </c>
      <c r="F6291" s="6">
        <v>0.11527777777777778</v>
      </c>
      <c r="G6291">
        <v>72.823999999999998</v>
      </c>
      <c r="H6291">
        <v>43.451999999999998</v>
      </c>
      <c r="I6291" t="s">
        <v>144</v>
      </c>
      <c r="J6291" t="s">
        <v>8947</v>
      </c>
      <c r="K6291" t="s">
        <v>105</v>
      </c>
    </row>
    <row r="6292" spans="1:11" x14ac:dyDescent="0.3">
      <c r="A6292" t="s">
        <v>8948</v>
      </c>
      <c r="B6292" t="s">
        <v>53</v>
      </c>
      <c r="C6292">
        <v>1</v>
      </c>
      <c r="D6292">
        <v>1</v>
      </c>
      <c r="E6292">
        <v>2000</v>
      </c>
      <c r="F6292" s="6">
        <v>0</v>
      </c>
      <c r="G6292">
        <v>-101</v>
      </c>
      <c r="H6292">
        <v>4.59</v>
      </c>
      <c r="I6292" t="s">
        <v>326</v>
      </c>
      <c r="J6292" t="s">
        <v>426</v>
      </c>
      <c r="K6292" t="s">
        <v>105</v>
      </c>
    </row>
    <row r="6293" spans="1:11" x14ac:dyDescent="0.3">
      <c r="A6293" t="s">
        <v>8949</v>
      </c>
      <c r="B6293" t="s">
        <v>53</v>
      </c>
      <c r="C6293">
        <v>7</v>
      </c>
      <c r="D6293">
        <v>6</v>
      </c>
      <c r="E6293">
        <v>1898</v>
      </c>
      <c r="F6293" s="6">
        <v>0.41666666666666669</v>
      </c>
      <c r="G6293">
        <v>-12.371</v>
      </c>
      <c r="H6293">
        <v>51.34</v>
      </c>
      <c r="I6293" t="s">
        <v>126</v>
      </c>
      <c r="J6293" t="s">
        <v>704</v>
      </c>
      <c r="K6293" t="s">
        <v>105</v>
      </c>
    </row>
    <row r="6294" spans="1:11" x14ac:dyDescent="0.3">
      <c r="A6294" t="s">
        <v>8950</v>
      </c>
      <c r="B6294" t="s">
        <v>53</v>
      </c>
      <c r="C6294">
        <v>24</v>
      </c>
      <c r="D6294">
        <v>4</v>
      </c>
      <c r="E6294">
        <v>1911</v>
      </c>
      <c r="F6294" s="6">
        <v>8.3333333333333329E-2</v>
      </c>
      <c r="G6294">
        <v>-8.3930000000000007</v>
      </c>
      <c r="H6294">
        <v>51.905000000000001</v>
      </c>
      <c r="I6294" t="s">
        <v>126</v>
      </c>
      <c r="J6294" t="s">
        <v>8951</v>
      </c>
      <c r="K6294" t="s">
        <v>105</v>
      </c>
    </row>
    <row r="6295" spans="1:11" x14ac:dyDescent="0.3">
      <c r="A6295" t="s">
        <v>8952</v>
      </c>
      <c r="B6295" t="s">
        <v>53</v>
      </c>
      <c r="C6295">
        <v>10</v>
      </c>
      <c r="D6295">
        <v>2</v>
      </c>
      <c r="E6295">
        <v>1900</v>
      </c>
      <c r="F6295" s="6">
        <v>0.36458333333333331</v>
      </c>
      <c r="G6295">
        <v>-8.7690000000000001</v>
      </c>
      <c r="H6295">
        <v>50.814999999999998</v>
      </c>
      <c r="I6295" t="s">
        <v>126</v>
      </c>
      <c r="J6295" t="s">
        <v>252</v>
      </c>
      <c r="K6295" t="s">
        <v>105</v>
      </c>
    </row>
    <row r="6296" spans="1:11" x14ac:dyDescent="0.3">
      <c r="A6296" t="s">
        <v>8952</v>
      </c>
      <c r="B6296" t="s">
        <v>53</v>
      </c>
      <c r="C6296">
        <v>2</v>
      </c>
      <c r="D6296">
        <v>6</v>
      </c>
      <c r="E6296">
        <v>1925</v>
      </c>
      <c r="F6296" s="6">
        <v>9.375E-2</v>
      </c>
      <c r="G6296">
        <v>-8.5269999999999992</v>
      </c>
      <c r="H6296">
        <v>47.387999999999998</v>
      </c>
      <c r="I6296" t="s">
        <v>126</v>
      </c>
      <c r="J6296" t="s">
        <v>856</v>
      </c>
      <c r="K6296" t="s">
        <v>105</v>
      </c>
    </row>
    <row r="6297" spans="1:11" x14ac:dyDescent="0.3">
      <c r="A6297" t="s">
        <v>8952</v>
      </c>
      <c r="B6297" t="s">
        <v>53</v>
      </c>
      <c r="C6297">
        <v>28</v>
      </c>
      <c r="D6297">
        <v>1</v>
      </c>
      <c r="E6297">
        <v>1942</v>
      </c>
      <c r="F6297" s="6">
        <v>0.41666666666666669</v>
      </c>
      <c r="G6297">
        <v>-11.433999999999999</v>
      </c>
      <c r="H6297">
        <v>48.259</v>
      </c>
      <c r="I6297" t="s">
        <v>190</v>
      </c>
      <c r="J6297" t="s">
        <v>8953</v>
      </c>
      <c r="K6297" t="s">
        <v>105</v>
      </c>
    </row>
    <row r="6298" spans="1:11" x14ac:dyDescent="0.3">
      <c r="A6298" t="s">
        <v>8954</v>
      </c>
      <c r="B6298" t="s">
        <v>53</v>
      </c>
      <c r="C6298">
        <v>25</v>
      </c>
      <c r="D6298">
        <v>8</v>
      </c>
      <c r="E6298">
        <v>1900</v>
      </c>
      <c r="F6298" s="6">
        <v>0.125</v>
      </c>
      <c r="G6298">
        <v>-9.9510000000000005</v>
      </c>
      <c r="H6298">
        <v>52.151000000000003</v>
      </c>
      <c r="I6298" t="s">
        <v>126</v>
      </c>
      <c r="J6298" t="s">
        <v>6240</v>
      </c>
      <c r="K6298" t="s">
        <v>105</v>
      </c>
    </row>
    <row r="6299" spans="1:11" x14ac:dyDescent="0.3">
      <c r="A6299" t="s">
        <v>8955</v>
      </c>
      <c r="B6299" t="s">
        <v>53</v>
      </c>
      <c r="C6299">
        <v>22</v>
      </c>
      <c r="D6299">
        <v>9</v>
      </c>
      <c r="E6299">
        <v>1891</v>
      </c>
      <c r="F6299" s="6">
        <v>0.42708333333333331</v>
      </c>
      <c r="G6299">
        <v>-9.9960000000000004</v>
      </c>
      <c r="H6299">
        <v>53.557000000000002</v>
      </c>
      <c r="I6299" t="s">
        <v>208</v>
      </c>
      <c r="J6299" t="s">
        <v>3255</v>
      </c>
      <c r="K6299" t="s">
        <v>105</v>
      </c>
    </row>
    <row r="6300" spans="1:11" x14ac:dyDescent="0.3">
      <c r="A6300" t="s">
        <v>8956</v>
      </c>
      <c r="B6300" t="s">
        <v>53</v>
      </c>
      <c r="C6300">
        <v>1</v>
      </c>
      <c r="D6300">
        <v>1</v>
      </c>
      <c r="E6300">
        <v>2000</v>
      </c>
      <c r="F6300" s="6">
        <v>0</v>
      </c>
      <c r="G6300">
        <v>-101</v>
      </c>
      <c r="H6300">
        <v>4.59</v>
      </c>
      <c r="I6300" t="s">
        <v>326</v>
      </c>
      <c r="J6300" t="s">
        <v>426</v>
      </c>
      <c r="K6300" t="s">
        <v>105</v>
      </c>
    </row>
    <row r="6301" spans="1:11" x14ac:dyDescent="0.3">
      <c r="A6301" t="s">
        <v>8957</v>
      </c>
      <c r="B6301" t="s">
        <v>53</v>
      </c>
      <c r="C6301">
        <v>16</v>
      </c>
      <c r="D6301">
        <v>9</v>
      </c>
      <c r="E6301">
        <v>1886</v>
      </c>
      <c r="F6301" s="6">
        <v>0.25</v>
      </c>
      <c r="G6301">
        <v>-7.7439999999999998</v>
      </c>
      <c r="H6301">
        <v>48.582999999999998</v>
      </c>
      <c r="I6301" t="s">
        <v>150</v>
      </c>
      <c r="J6301" t="s">
        <v>812</v>
      </c>
      <c r="K6301" t="s">
        <v>105</v>
      </c>
    </row>
    <row r="6302" spans="1:11" x14ac:dyDescent="0.3">
      <c r="A6302" t="s">
        <v>8958</v>
      </c>
      <c r="B6302" t="s">
        <v>53</v>
      </c>
      <c r="C6302">
        <v>5</v>
      </c>
      <c r="D6302">
        <v>2</v>
      </c>
      <c r="E6302">
        <v>1907</v>
      </c>
      <c r="F6302" s="6">
        <v>0.92708333333333337</v>
      </c>
      <c r="G6302">
        <v>-7.8540000000000001</v>
      </c>
      <c r="H6302">
        <v>47.997</v>
      </c>
      <c r="I6302" t="s">
        <v>126</v>
      </c>
      <c r="J6302" t="s">
        <v>1570</v>
      </c>
      <c r="K6302" t="s">
        <v>105</v>
      </c>
    </row>
    <row r="6303" spans="1:11" x14ac:dyDescent="0.3">
      <c r="A6303" t="s">
        <v>8959</v>
      </c>
      <c r="B6303" t="s">
        <v>53</v>
      </c>
      <c r="C6303">
        <v>2</v>
      </c>
      <c r="D6303">
        <v>7</v>
      </c>
      <c r="E6303">
        <v>1906</v>
      </c>
      <c r="F6303" s="6">
        <v>0.86458333333333337</v>
      </c>
      <c r="G6303">
        <v>-7.7439999999999998</v>
      </c>
      <c r="H6303">
        <v>48.582999999999998</v>
      </c>
      <c r="I6303" t="s">
        <v>150</v>
      </c>
      <c r="J6303" t="s">
        <v>812</v>
      </c>
      <c r="K6303" t="s">
        <v>105</v>
      </c>
    </row>
    <row r="6304" spans="1:11" x14ac:dyDescent="0.3">
      <c r="A6304" t="s">
        <v>8960</v>
      </c>
      <c r="B6304" t="s">
        <v>53</v>
      </c>
      <c r="C6304">
        <v>11</v>
      </c>
      <c r="D6304">
        <v>3</v>
      </c>
      <c r="E6304">
        <v>1973</v>
      </c>
      <c r="F6304" s="6">
        <v>0.36458333333333331</v>
      </c>
      <c r="G6304">
        <v>-4.9909999999999997</v>
      </c>
      <c r="H6304">
        <v>51.161999999999999</v>
      </c>
      <c r="I6304" t="s">
        <v>126</v>
      </c>
      <c r="J6304" t="s">
        <v>8961</v>
      </c>
      <c r="K6304" t="s">
        <v>105</v>
      </c>
    </row>
    <row r="6305" spans="1:11" x14ac:dyDescent="0.3">
      <c r="A6305" t="s">
        <v>8962</v>
      </c>
      <c r="B6305" t="s">
        <v>53</v>
      </c>
      <c r="C6305">
        <v>13</v>
      </c>
      <c r="D6305">
        <v>7</v>
      </c>
      <c r="E6305">
        <v>1920</v>
      </c>
      <c r="F6305" s="6">
        <v>0.50694444444444442</v>
      </c>
      <c r="G6305">
        <v>-10.688000000000001</v>
      </c>
      <c r="H6305">
        <v>53.87</v>
      </c>
      <c r="I6305" t="s">
        <v>126</v>
      </c>
      <c r="J6305" t="s">
        <v>2723</v>
      </c>
      <c r="K6305" t="s">
        <v>105</v>
      </c>
    </row>
    <row r="6306" spans="1:11" x14ac:dyDescent="0.3">
      <c r="A6306" t="s">
        <v>8963</v>
      </c>
      <c r="B6306" t="s">
        <v>53</v>
      </c>
      <c r="C6306">
        <v>15</v>
      </c>
      <c r="D6306">
        <v>12</v>
      </c>
      <c r="E6306">
        <v>1878</v>
      </c>
      <c r="F6306" s="6">
        <v>0.41666666666666669</v>
      </c>
      <c r="G6306">
        <v>-11.565</v>
      </c>
      <c r="H6306">
        <v>47.762</v>
      </c>
      <c r="I6306" t="s">
        <v>208</v>
      </c>
      <c r="J6306" t="s">
        <v>8964</v>
      </c>
      <c r="K6306" t="s">
        <v>105</v>
      </c>
    </row>
    <row r="6307" spans="1:11" x14ac:dyDescent="0.3">
      <c r="A6307" t="s">
        <v>8965</v>
      </c>
      <c r="B6307" t="s">
        <v>53</v>
      </c>
      <c r="C6307">
        <v>4</v>
      </c>
      <c r="D6307">
        <v>2</v>
      </c>
      <c r="E6307">
        <v>1805</v>
      </c>
      <c r="F6307" s="6">
        <v>4.1666666666666664E-2</v>
      </c>
      <c r="G6307">
        <v>-10.391</v>
      </c>
      <c r="H6307">
        <v>55.396000000000001</v>
      </c>
      <c r="I6307" t="s">
        <v>208</v>
      </c>
      <c r="J6307" t="s">
        <v>8966</v>
      </c>
      <c r="K6307" t="s">
        <v>105</v>
      </c>
    </row>
    <row r="6308" spans="1:11" x14ac:dyDescent="0.3">
      <c r="A6308" t="s">
        <v>8967</v>
      </c>
      <c r="B6308" t="s">
        <v>53</v>
      </c>
      <c r="C6308">
        <v>31</v>
      </c>
      <c r="D6308">
        <v>7</v>
      </c>
      <c r="E6308">
        <v>1908</v>
      </c>
      <c r="F6308" s="6">
        <v>0.52083333333333337</v>
      </c>
      <c r="G6308">
        <v>-11.58</v>
      </c>
      <c r="H6308">
        <v>48.139000000000003</v>
      </c>
      <c r="I6308" t="s">
        <v>126</v>
      </c>
      <c r="J6308" t="s">
        <v>1331</v>
      </c>
      <c r="K6308" t="s">
        <v>105</v>
      </c>
    </row>
    <row r="6309" spans="1:11" x14ac:dyDescent="0.3">
      <c r="A6309" t="s">
        <v>8968</v>
      </c>
      <c r="B6309" t="s">
        <v>53</v>
      </c>
      <c r="C6309">
        <v>5</v>
      </c>
      <c r="D6309">
        <v>4</v>
      </c>
      <c r="E6309">
        <v>1913</v>
      </c>
      <c r="F6309" s="6">
        <v>0.5</v>
      </c>
      <c r="G6309">
        <v>-7.5289999999999999</v>
      </c>
      <c r="H6309">
        <v>51.241</v>
      </c>
      <c r="I6309" t="s">
        <v>126</v>
      </c>
      <c r="J6309" t="s">
        <v>8969</v>
      </c>
      <c r="K6309" t="s">
        <v>105</v>
      </c>
    </row>
    <row r="6310" spans="1:11" x14ac:dyDescent="0.3">
      <c r="A6310" t="s">
        <v>8970</v>
      </c>
      <c r="B6310" t="s">
        <v>53</v>
      </c>
      <c r="C6310">
        <v>28</v>
      </c>
      <c r="D6310">
        <v>10</v>
      </c>
      <c r="E6310">
        <v>1867</v>
      </c>
      <c r="F6310" s="6">
        <v>0.70833333333333337</v>
      </c>
      <c r="G6310">
        <v>-7.86</v>
      </c>
      <c r="H6310">
        <v>49.845999999999997</v>
      </c>
      <c r="I6310" t="s">
        <v>208</v>
      </c>
      <c r="J6310" t="s">
        <v>8971</v>
      </c>
      <c r="K6310" t="s">
        <v>105</v>
      </c>
    </row>
    <row r="6311" spans="1:11" x14ac:dyDescent="0.3">
      <c r="A6311" t="s">
        <v>8972</v>
      </c>
      <c r="B6311" t="s">
        <v>53</v>
      </c>
      <c r="C6311">
        <v>5</v>
      </c>
      <c r="D6311">
        <v>7</v>
      </c>
      <c r="E6311">
        <v>1911</v>
      </c>
      <c r="F6311" s="6">
        <v>0.52083333333333337</v>
      </c>
      <c r="G6311">
        <v>-9.1809999999999992</v>
      </c>
      <c r="H6311">
        <v>48.777000000000001</v>
      </c>
      <c r="I6311" t="s">
        <v>126</v>
      </c>
      <c r="J6311" t="s">
        <v>842</v>
      </c>
      <c r="K6311" t="s">
        <v>105</v>
      </c>
    </row>
    <row r="6312" spans="1:11" x14ac:dyDescent="0.3">
      <c r="A6312" t="s">
        <v>8973</v>
      </c>
      <c r="B6312" t="s">
        <v>53</v>
      </c>
      <c r="C6312">
        <v>16</v>
      </c>
      <c r="D6312">
        <v>8</v>
      </c>
      <c r="E6312">
        <v>1918</v>
      </c>
      <c r="F6312" s="6">
        <v>0.4375</v>
      </c>
      <c r="G6312">
        <v>-8.5269999999999992</v>
      </c>
      <c r="H6312">
        <v>47.387999999999998</v>
      </c>
      <c r="I6312" t="s">
        <v>126</v>
      </c>
      <c r="J6312" t="s">
        <v>856</v>
      </c>
      <c r="K6312" t="s">
        <v>105</v>
      </c>
    </row>
    <row r="6313" spans="1:11" x14ac:dyDescent="0.3">
      <c r="A6313" t="s">
        <v>8974</v>
      </c>
      <c r="B6313" t="s">
        <v>53</v>
      </c>
      <c r="C6313">
        <v>21</v>
      </c>
      <c r="D6313">
        <v>7</v>
      </c>
      <c r="E6313">
        <v>1893</v>
      </c>
      <c r="F6313" s="6">
        <v>0.28125</v>
      </c>
      <c r="G6313">
        <v>-13.388</v>
      </c>
      <c r="H6313">
        <v>54.097000000000001</v>
      </c>
      <c r="I6313" t="s">
        <v>126</v>
      </c>
      <c r="J6313" t="s">
        <v>8975</v>
      </c>
      <c r="K6313" t="s">
        <v>105</v>
      </c>
    </row>
    <row r="6314" spans="1:11" x14ac:dyDescent="0.3">
      <c r="A6314" t="s">
        <v>8976</v>
      </c>
      <c r="B6314" t="s">
        <v>53</v>
      </c>
      <c r="C6314">
        <v>27</v>
      </c>
      <c r="D6314">
        <v>7</v>
      </c>
      <c r="E6314">
        <v>1881</v>
      </c>
      <c r="F6314" s="6">
        <v>0.36458333333333331</v>
      </c>
      <c r="G6314">
        <v>-8.9939999999999998</v>
      </c>
      <c r="H6314">
        <v>49.798000000000002</v>
      </c>
      <c r="I6314" t="s">
        <v>208</v>
      </c>
      <c r="J6314" t="s">
        <v>8977</v>
      </c>
      <c r="K6314" t="s">
        <v>105</v>
      </c>
    </row>
    <row r="6315" spans="1:11" x14ac:dyDescent="0.3">
      <c r="A6315" t="s">
        <v>8978</v>
      </c>
      <c r="B6315" t="s">
        <v>53</v>
      </c>
      <c r="C6315">
        <v>23</v>
      </c>
      <c r="D6315">
        <v>5</v>
      </c>
      <c r="E6315">
        <v>1900</v>
      </c>
      <c r="F6315" s="6">
        <v>0.85416666666666663</v>
      </c>
      <c r="G6315">
        <v>-8.4039999999999999</v>
      </c>
      <c r="H6315">
        <v>49.008000000000003</v>
      </c>
      <c r="I6315" t="s">
        <v>126</v>
      </c>
      <c r="J6315" t="s">
        <v>980</v>
      </c>
      <c r="K6315" t="s">
        <v>105</v>
      </c>
    </row>
    <row r="6316" spans="1:11" x14ac:dyDescent="0.3">
      <c r="A6316" t="s">
        <v>8979</v>
      </c>
      <c r="B6316" t="s">
        <v>53</v>
      </c>
      <c r="C6316">
        <v>21</v>
      </c>
      <c r="D6316">
        <v>4</v>
      </c>
      <c r="E6316">
        <v>1900</v>
      </c>
      <c r="F6316" s="6">
        <v>5.2083333333333336E-2</v>
      </c>
      <c r="G6316">
        <v>-7.2119999999999997</v>
      </c>
      <c r="H6316">
        <v>51.481999999999999</v>
      </c>
      <c r="I6316" t="s">
        <v>126</v>
      </c>
      <c r="J6316" t="s">
        <v>6338</v>
      </c>
      <c r="K6316" t="s">
        <v>105</v>
      </c>
    </row>
    <row r="6317" spans="1:11" x14ac:dyDescent="0.3">
      <c r="A6317" t="s">
        <v>8980</v>
      </c>
      <c r="B6317" t="s">
        <v>53</v>
      </c>
      <c r="C6317">
        <v>30</v>
      </c>
      <c r="D6317">
        <v>9</v>
      </c>
      <c r="E6317">
        <v>1882</v>
      </c>
      <c r="F6317" s="6">
        <v>0.35416666666666669</v>
      </c>
      <c r="G6317">
        <v>-9.4619999999999997</v>
      </c>
      <c r="H6317">
        <v>52.503999999999998</v>
      </c>
      <c r="I6317" t="s">
        <v>208</v>
      </c>
      <c r="J6317" t="s">
        <v>5641</v>
      </c>
      <c r="K6317" t="s">
        <v>105</v>
      </c>
    </row>
    <row r="6318" spans="1:11" x14ac:dyDescent="0.3">
      <c r="A6318" t="s">
        <v>8981</v>
      </c>
      <c r="B6318" t="s">
        <v>53</v>
      </c>
      <c r="C6318">
        <v>9</v>
      </c>
      <c r="D6318">
        <v>10</v>
      </c>
      <c r="E6318">
        <v>1898</v>
      </c>
      <c r="F6318" s="6">
        <v>0.77083333333333337</v>
      </c>
      <c r="G6318">
        <v>-6.7759999999999998</v>
      </c>
      <c r="H6318">
        <v>51.225000000000001</v>
      </c>
      <c r="I6318" t="s">
        <v>126</v>
      </c>
      <c r="J6318" t="s">
        <v>2340</v>
      </c>
      <c r="K6318" t="s">
        <v>105</v>
      </c>
    </row>
    <row r="6319" spans="1:11" x14ac:dyDescent="0.3">
      <c r="A6319" t="s">
        <v>8982</v>
      </c>
      <c r="B6319" t="s">
        <v>53</v>
      </c>
      <c r="C6319">
        <v>16</v>
      </c>
      <c r="D6319">
        <v>2</v>
      </c>
      <c r="E6319">
        <v>1891</v>
      </c>
      <c r="F6319" s="6">
        <v>0.10416666666666667</v>
      </c>
      <c r="G6319">
        <v>-7.8540000000000001</v>
      </c>
      <c r="H6319">
        <v>47.997</v>
      </c>
      <c r="I6319" t="s">
        <v>208</v>
      </c>
      <c r="J6319" t="s">
        <v>1570</v>
      </c>
      <c r="K6319" t="s">
        <v>105</v>
      </c>
    </row>
    <row r="6320" spans="1:11" x14ac:dyDescent="0.3">
      <c r="A6320" t="s">
        <v>8983</v>
      </c>
      <c r="B6320" t="s">
        <v>53</v>
      </c>
      <c r="C6320">
        <v>24</v>
      </c>
      <c r="D6320">
        <v>7</v>
      </c>
      <c r="E6320">
        <v>1926</v>
      </c>
      <c r="F6320" s="6">
        <v>0.1875</v>
      </c>
      <c r="G6320">
        <v>-7.1509999999999998</v>
      </c>
      <c r="H6320">
        <v>51.256</v>
      </c>
      <c r="I6320" t="s">
        <v>126</v>
      </c>
      <c r="J6320" t="s">
        <v>973</v>
      </c>
      <c r="K6320" t="s">
        <v>105</v>
      </c>
    </row>
    <row r="6321" spans="1:11" x14ac:dyDescent="0.3">
      <c r="A6321" t="s">
        <v>8984</v>
      </c>
      <c r="B6321" t="s">
        <v>53</v>
      </c>
      <c r="C6321">
        <v>21</v>
      </c>
      <c r="D6321">
        <v>9</v>
      </c>
      <c r="E6321">
        <v>1904</v>
      </c>
      <c r="F6321" s="6">
        <v>0.39583333333333331</v>
      </c>
      <c r="G6321">
        <v>-12.371</v>
      </c>
      <c r="H6321">
        <v>51.34</v>
      </c>
      <c r="I6321" t="s">
        <v>126</v>
      </c>
      <c r="J6321" t="s">
        <v>704</v>
      </c>
      <c r="K6321" t="s">
        <v>105</v>
      </c>
    </row>
    <row r="6322" spans="1:11" x14ac:dyDescent="0.3">
      <c r="A6322" t="s">
        <v>8985</v>
      </c>
      <c r="B6322" t="s">
        <v>53</v>
      </c>
      <c r="C6322">
        <v>23</v>
      </c>
      <c r="D6322">
        <v>12</v>
      </c>
      <c r="E6322">
        <v>1913</v>
      </c>
      <c r="F6322" s="6">
        <v>0.60416666666666663</v>
      </c>
      <c r="G6322">
        <v>-4.3099999999999996</v>
      </c>
      <c r="H6322">
        <v>52.08</v>
      </c>
      <c r="I6322" t="s">
        <v>108</v>
      </c>
      <c r="J6322" t="s">
        <v>896</v>
      </c>
      <c r="K6322" t="s">
        <v>105</v>
      </c>
    </row>
    <row r="6323" spans="1:11" x14ac:dyDescent="0.3">
      <c r="A6323" t="s">
        <v>8986</v>
      </c>
      <c r="B6323" t="s">
        <v>53</v>
      </c>
      <c r="C6323">
        <v>6</v>
      </c>
      <c r="D6323">
        <v>10</v>
      </c>
      <c r="E6323">
        <v>1891</v>
      </c>
      <c r="F6323" s="6">
        <v>0.14583333333333334</v>
      </c>
      <c r="G6323">
        <v>-16.373000000000001</v>
      </c>
      <c r="H6323">
        <v>48.209000000000003</v>
      </c>
      <c r="I6323" t="s">
        <v>238</v>
      </c>
      <c r="J6323" t="s">
        <v>1694</v>
      </c>
      <c r="K6323" t="s">
        <v>105</v>
      </c>
    </row>
    <row r="6324" spans="1:11" x14ac:dyDescent="0.3">
      <c r="A6324" t="s">
        <v>8987</v>
      </c>
      <c r="B6324" t="s">
        <v>53</v>
      </c>
      <c r="C6324">
        <v>27</v>
      </c>
      <c r="D6324">
        <v>4</v>
      </c>
      <c r="E6324">
        <v>1921</v>
      </c>
      <c r="F6324" s="6">
        <v>0.125</v>
      </c>
      <c r="G6324">
        <v>-8.8070000000000004</v>
      </c>
      <c r="H6324">
        <v>53.075000000000003</v>
      </c>
      <c r="I6324" t="s">
        <v>126</v>
      </c>
      <c r="J6324" t="s">
        <v>228</v>
      </c>
      <c r="K6324" t="s">
        <v>105</v>
      </c>
    </row>
    <row r="6325" spans="1:11" x14ac:dyDescent="0.3">
      <c r="A6325" t="s">
        <v>8988</v>
      </c>
      <c r="B6325" t="s">
        <v>53</v>
      </c>
      <c r="C6325">
        <v>17</v>
      </c>
      <c r="D6325">
        <v>2</v>
      </c>
      <c r="E6325">
        <v>1904</v>
      </c>
      <c r="F6325" s="6">
        <v>0.5</v>
      </c>
      <c r="G6325">
        <v>-10.965999999999999</v>
      </c>
      <c r="H6325">
        <v>50.258000000000003</v>
      </c>
      <c r="I6325" t="s">
        <v>126</v>
      </c>
      <c r="J6325" t="s">
        <v>8989</v>
      </c>
      <c r="K6325" t="s">
        <v>105</v>
      </c>
    </row>
    <row r="6326" spans="1:11" x14ac:dyDescent="0.3">
      <c r="A6326" t="s">
        <v>8990</v>
      </c>
      <c r="B6326" t="s">
        <v>53</v>
      </c>
      <c r="C6326">
        <v>3</v>
      </c>
      <c r="D6326">
        <v>2</v>
      </c>
      <c r="E6326">
        <v>1926</v>
      </c>
      <c r="F6326" s="6">
        <v>0.26041666666666669</v>
      </c>
      <c r="G6326">
        <v>-9.9280000000000008</v>
      </c>
      <c r="H6326">
        <v>51.533000000000001</v>
      </c>
      <c r="I6326" t="s">
        <v>126</v>
      </c>
      <c r="J6326" t="s">
        <v>8660</v>
      </c>
      <c r="K6326" t="s">
        <v>105</v>
      </c>
    </row>
    <row r="6327" spans="1:11" x14ac:dyDescent="0.3">
      <c r="A6327" t="s">
        <v>8991</v>
      </c>
      <c r="B6327" t="s">
        <v>53</v>
      </c>
      <c r="C6327">
        <v>5</v>
      </c>
      <c r="D6327">
        <v>7</v>
      </c>
      <c r="E6327">
        <v>1896</v>
      </c>
      <c r="F6327" s="6">
        <v>0.39583333333333331</v>
      </c>
      <c r="G6327">
        <v>-7.798</v>
      </c>
      <c r="H6327">
        <v>49.679000000000002</v>
      </c>
      <c r="I6327" t="s">
        <v>126</v>
      </c>
      <c r="J6327" t="s">
        <v>8992</v>
      </c>
      <c r="K6327" t="s">
        <v>105</v>
      </c>
    </row>
    <row r="6328" spans="1:11" x14ac:dyDescent="0.3">
      <c r="A6328" t="s">
        <v>8993</v>
      </c>
      <c r="B6328" t="s">
        <v>53</v>
      </c>
      <c r="C6328">
        <v>19</v>
      </c>
      <c r="D6328">
        <v>3</v>
      </c>
      <c r="E6328">
        <v>1928</v>
      </c>
      <c r="F6328" s="6">
        <v>0.73958333333333337</v>
      </c>
      <c r="G6328">
        <v>-8.11</v>
      </c>
      <c r="H6328">
        <v>47.171999999999997</v>
      </c>
      <c r="I6328" t="s">
        <v>126</v>
      </c>
      <c r="J6328" t="s">
        <v>8994</v>
      </c>
      <c r="K6328" t="s">
        <v>105</v>
      </c>
    </row>
    <row r="6329" spans="1:11" x14ac:dyDescent="0.3">
      <c r="A6329" t="s">
        <v>8995</v>
      </c>
      <c r="B6329" t="s">
        <v>53</v>
      </c>
      <c r="C6329">
        <v>3</v>
      </c>
      <c r="D6329">
        <v>10</v>
      </c>
      <c r="E6329">
        <v>1879</v>
      </c>
      <c r="F6329" s="6">
        <v>0.125</v>
      </c>
      <c r="G6329">
        <v>-13.411</v>
      </c>
      <c r="H6329">
        <v>52.523000000000003</v>
      </c>
      <c r="I6329" t="s">
        <v>208</v>
      </c>
      <c r="J6329" t="s">
        <v>209</v>
      </c>
      <c r="K6329" t="s">
        <v>105</v>
      </c>
    </row>
    <row r="6330" spans="1:11" x14ac:dyDescent="0.3">
      <c r="A6330" t="s">
        <v>8996</v>
      </c>
      <c r="B6330" t="s">
        <v>53</v>
      </c>
      <c r="C6330">
        <v>28</v>
      </c>
      <c r="D6330">
        <v>5</v>
      </c>
      <c r="E6330">
        <v>1840</v>
      </c>
      <c r="F6330" s="6">
        <v>0.22916666666666666</v>
      </c>
      <c r="G6330">
        <v>-13.04</v>
      </c>
      <c r="H6330">
        <v>47.8</v>
      </c>
      <c r="I6330" t="s">
        <v>238</v>
      </c>
      <c r="J6330" t="s">
        <v>7162</v>
      </c>
      <c r="K6330" t="s">
        <v>105</v>
      </c>
    </row>
    <row r="6331" spans="1:11" x14ac:dyDescent="0.3">
      <c r="A6331" t="s">
        <v>8997</v>
      </c>
      <c r="B6331" t="s">
        <v>53</v>
      </c>
      <c r="C6331">
        <v>15</v>
      </c>
      <c r="D6331">
        <v>11</v>
      </c>
      <c r="E6331">
        <v>1913</v>
      </c>
      <c r="F6331" s="6">
        <v>0.3125</v>
      </c>
      <c r="G6331">
        <v>-8.8070000000000004</v>
      </c>
      <c r="H6331">
        <v>53.075000000000003</v>
      </c>
      <c r="I6331" t="s">
        <v>126</v>
      </c>
      <c r="J6331" t="s">
        <v>228</v>
      </c>
      <c r="K6331" t="s">
        <v>105</v>
      </c>
    </row>
    <row r="6332" spans="1:11" x14ac:dyDescent="0.3">
      <c r="A6332" t="s">
        <v>8998</v>
      </c>
      <c r="B6332" t="s">
        <v>53</v>
      </c>
      <c r="C6332">
        <v>6</v>
      </c>
      <c r="D6332">
        <v>3</v>
      </c>
      <c r="E6332">
        <v>1883</v>
      </c>
      <c r="F6332" s="6">
        <v>0.17708333333333334</v>
      </c>
      <c r="G6332">
        <v>-8.7050000000000001</v>
      </c>
      <c r="H6332">
        <v>48.893000000000001</v>
      </c>
      <c r="I6332" t="s">
        <v>208</v>
      </c>
      <c r="J6332" t="s">
        <v>241</v>
      </c>
      <c r="K6332" t="s">
        <v>105</v>
      </c>
    </row>
    <row r="6333" spans="1:11" x14ac:dyDescent="0.3">
      <c r="A6333" t="s">
        <v>8999</v>
      </c>
      <c r="B6333" t="s">
        <v>53</v>
      </c>
      <c r="C6333">
        <v>22</v>
      </c>
      <c r="D6333">
        <v>3</v>
      </c>
      <c r="E6333">
        <v>1891</v>
      </c>
      <c r="F6333" s="6">
        <v>0.29166666666666669</v>
      </c>
      <c r="G6333">
        <v>-8.7520000000000007</v>
      </c>
      <c r="H6333">
        <v>51.715000000000003</v>
      </c>
      <c r="I6333" t="s">
        <v>208</v>
      </c>
      <c r="J6333" t="s">
        <v>9000</v>
      </c>
      <c r="K6333" t="s">
        <v>105</v>
      </c>
    </row>
    <row r="6334" spans="1:11" x14ac:dyDescent="0.3">
      <c r="A6334" t="s">
        <v>9001</v>
      </c>
      <c r="B6334" t="s">
        <v>53</v>
      </c>
      <c r="C6334">
        <v>25</v>
      </c>
      <c r="D6334">
        <v>1</v>
      </c>
      <c r="E6334">
        <v>1910</v>
      </c>
      <c r="F6334" s="6">
        <v>0.85416666666666663</v>
      </c>
      <c r="G6334">
        <v>-4.891</v>
      </c>
      <c r="H6334">
        <v>52.372999999999998</v>
      </c>
      <c r="I6334" t="s">
        <v>108</v>
      </c>
      <c r="J6334" t="s">
        <v>217</v>
      </c>
      <c r="K6334" t="s">
        <v>105</v>
      </c>
    </row>
    <row r="6335" spans="1:11" x14ac:dyDescent="0.3">
      <c r="A6335" t="s">
        <v>9002</v>
      </c>
      <c r="B6335" t="s">
        <v>53</v>
      </c>
      <c r="C6335">
        <v>4</v>
      </c>
      <c r="D6335">
        <v>3</v>
      </c>
      <c r="E6335">
        <v>1881</v>
      </c>
      <c r="F6335" s="6">
        <v>0.125</v>
      </c>
      <c r="G6335">
        <v>-12.132999999999999</v>
      </c>
      <c r="H6335">
        <v>54.09</v>
      </c>
      <c r="I6335" t="s">
        <v>208</v>
      </c>
      <c r="J6335" t="s">
        <v>9003</v>
      </c>
      <c r="K6335" t="s">
        <v>105</v>
      </c>
    </row>
    <row r="6336" spans="1:11" x14ac:dyDescent="0.3">
      <c r="A6336" t="s">
        <v>9004</v>
      </c>
      <c r="B6336" t="s">
        <v>53</v>
      </c>
      <c r="C6336">
        <v>30</v>
      </c>
      <c r="D6336">
        <v>4</v>
      </c>
      <c r="E6336">
        <v>1869</v>
      </c>
      <c r="F6336" s="6">
        <v>0.45833333333333331</v>
      </c>
      <c r="G6336">
        <v>-13.411</v>
      </c>
      <c r="H6336">
        <v>52.523000000000003</v>
      </c>
      <c r="I6336" t="s">
        <v>208</v>
      </c>
      <c r="J6336" t="s">
        <v>209</v>
      </c>
      <c r="K6336" t="s">
        <v>105</v>
      </c>
    </row>
    <row r="6337" spans="1:11" x14ac:dyDescent="0.3">
      <c r="A6337" t="s">
        <v>9005</v>
      </c>
      <c r="B6337" t="s">
        <v>53</v>
      </c>
      <c r="C6337">
        <v>4</v>
      </c>
      <c r="D6337">
        <v>10</v>
      </c>
      <c r="E6337">
        <v>1880</v>
      </c>
      <c r="F6337" s="6">
        <v>0.58333333333333337</v>
      </c>
      <c r="G6337">
        <v>-8.4309999999999992</v>
      </c>
      <c r="H6337">
        <v>49.317</v>
      </c>
      <c r="I6337" t="s">
        <v>208</v>
      </c>
      <c r="J6337" t="s">
        <v>1722</v>
      </c>
      <c r="K6337" t="s">
        <v>105</v>
      </c>
    </row>
    <row r="6338" spans="1:11" x14ac:dyDescent="0.3">
      <c r="A6338" t="s">
        <v>9006</v>
      </c>
      <c r="B6338" t="s">
        <v>53</v>
      </c>
      <c r="C6338">
        <v>20</v>
      </c>
      <c r="D6338">
        <v>8</v>
      </c>
      <c r="E6338">
        <v>1915</v>
      </c>
      <c r="F6338" s="6">
        <v>0.16666666666666666</v>
      </c>
      <c r="G6338">
        <v>-8.6690000000000005</v>
      </c>
      <c r="H6338">
        <v>52.116</v>
      </c>
      <c r="I6338" t="s">
        <v>126</v>
      </c>
      <c r="J6338" t="s">
        <v>2867</v>
      </c>
      <c r="K6338" t="s">
        <v>105</v>
      </c>
    </row>
    <row r="6339" spans="1:11" x14ac:dyDescent="0.3">
      <c r="A6339" t="s">
        <v>9007</v>
      </c>
      <c r="B6339" t="s">
        <v>53</v>
      </c>
      <c r="C6339">
        <v>22</v>
      </c>
      <c r="D6339">
        <v>7</v>
      </c>
      <c r="E6339">
        <v>1895</v>
      </c>
      <c r="F6339" s="6">
        <v>0.20833333333333334</v>
      </c>
      <c r="G6339">
        <v>-15.438000000000001</v>
      </c>
      <c r="H6339">
        <v>47.07</v>
      </c>
      <c r="I6339" t="s">
        <v>126</v>
      </c>
      <c r="J6339" t="s">
        <v>7152</v>
      </c>
      <c r="K6339" t="s">
        <v>105</v>
      </c>
    </row>
    <row r="6340" spans="1:11" x14ac:dyDescent="0.3">
      <c r="A6340" t="s">
        <v>9008</v>
      </c>
      <c r="B6340" t="s">
        <v>53</v>
      </c>
      <c r="C6340">
        <v>20</v>
      </c>
      <c r="D6340">
        <v>9</v>
      </c>
      <c r="E6340">
        <v>1893</v>
      </c>
      <c r="F6340" s="6">
        <v>0.60416666666666663</v>
      </c>
      <c r="G6340">
        <v>-8.8070000000000004</v>
      </c>
      <c r="H6340">
        <v>53.075000000000003</v>
      </c>
      <c r="I6340" t="s">
        <v>126</v>
      </c>
      <c r="J6340" t="s">
        <v>228</v>
      </c>
      <c r="K6340" t="s">
        <v>105</v>
      </c>
    </row>
    <row r="6341" spans="1:11" x14ac:dyDescent="0.3">
      <c r="A6341" t="s">
        <v>9009</v>
      </c>
      <c r="B6341" t="s">
        <v>53</v>
      </c>
      <c r="C6341">
        <v>11</v>
      </c>
      <c r="D6341">
        <v>10</v>
      </c>
      <c r="E6341">
        <v>1903</v>
      </c>
      <c r="F6341" s="6">
        <v>0.90625</v>
      </c>
      <c r="G6341">
        <v>-10.135999999999999</v>
      </c>
      <c r="H6341">
        <v>54.323</v>
      </c>
      <c r="I6341" t="s">
        <v>126</v>
      </c>
      <c r="J6341" t="s">
        <v>984</v>
      </c>
      <c r="K6341" t="s">
        <v>105</v>
      </c>
    </row>
    <row r="6342" spans="1:11" x14ac:dyDescent="0.3">
      <c r="A6342" t="s">
        <v>9010</v>
      </c>
      <c r="B6342" t="s">
        <v>53</v>
      </c>
      <c r="C6342">
        <v>10</v>
      </c>
      <c r="D6342">
        <v>2</v>
      </c>
      <c r="E6342">
        <v>1839</v>
      </c>
      <c r="F6342" s="6">
        <v>0.97916666666666663</v>
      </c>
      <c r="G6342">
        <v>-8.0370000000000008</v>
      </c>
      <c r="H6342">
        <v>47.801000000000002</v>
      </c>
      <c r="I6342" t="s">
        <v>208</v>
      </c>
      <c r="J6342" t="s">
        <v>9011</v>
      </c>
      <c r="K6342" t="s">
        <v>105</v>
      </c>
    </row>
    <row r="6343" spans="1:11" x14ac:dyDescent="0.3">
      <c r="A6343" t="s">
        <v>9012</v>
      </c>
      <c r="B6343" t="s">
        <v>53</v>
      </c>
      <c r="C6343">
        <v>1</v>
      </c>
      <c r="D6343">
        <v>7</v>
      </c>
      <c r="E6343">
        <v>1926</v>
      </c>
      <c r="F6343" s="6">
        <v>0.92708333333333337</v>
      </c>
      <c r="G6343">
        <v>-8.3930000000000007</v>
      </c>
      <c r="H6343">
        <v>51.905000000000001</v>
      </c>
      <c r="I6343" t="s">
        <v>126</v>
      </c>
      <c r="J6343" t="s">
        <v>8951</v>
      </c>
      <c r="K6343" t="s">
        <v>105</v>
      </c>
    </row>
    <row r="6344" spans="1:11" x14ac:dyDescent="0.3">
      <c r="A6344" t="s">
        <v>9013</v>
      </c>
      <c r="B6344" t="s">
        <v>53</v>
      </c>
      <c r="C6344">
        <v>29</v>
      </c>
      <c r="D6344">
        <v>1</v>
      </c>
      <c r="E6344">
        <v>1958</v>
      </c>
      <c r="F6344" s="6">
        <v>0.38541666666666669</v>
      </c>
      <c r="G6344">
        <v>-12.032</v>
      </c>
      <c r="H6344">
        <v>46.761000000000003</v>
      </c>
      <c r="I6344" t="s">
        <v>126</v>
      </c>
      <c r="J6344" t="s">
        <v>9014</v>
      </c>
      <c r="K6344" t="s">
        <v>105</v>
      </c>
    </row>
    <row r="6345" spans="1:11" x14ac:dyDescent="0.3">
      <c r="A6345" t="s">
        <v>9015</v>
      </c>
      <c r="B6345" t="s">
        <v>53</v>
      </c>
      <c r="C6345">
        <v>24</v>
      </c>
      <c r="D6345">
        <v>12</v>
      </c>
      <c r="E6345">
        <v>1837</v>
      </c>
      <c r="F6345" s="6">
        <v>0.27083333333333331</v>
      </c>
      <c r="G6345">
        <v>-7.1509999999999998</v>
      </c>
      <c r="H6345">
        <v>51.256</v>
      </c>
      <c r="I6345" t="s">
        <v>208</v>
      </c>
      <c r="J6345" t="s">
        <v>973</v>
      </c>
      <c r="K6345" t="s">
        <v>105</v>
      </c>
    </row>
    <row r="6346" spans="1:11" x14ac:dyDescent="0.3">
      <c r="A6346" t="s">
        <v>9016</v>
      </c>
      <c r="B6346" t="s">
        <v>168</v>
      </c>
      <c r="C6346">
        <v>9</v>
      </c>
      <c r="D6346">
        <v>6</v>
      </c>
      <c r="E6346">
        <v>1926</v>
      </c>
      <c r="F6346" s="6">
        <v>0.23402777777777778</v>
      </c>
      <c r="G6346">
        <v>75.287000000000006</v>
      </c>
      <c r="H6346">
        <v>40.003999999999998</v>
      </c>
      <c r="I6346" t="s">
        <v>106</v>
      </c>
      <c r="J6346" t="s">
        <v>9017</v>
      </c>
      <c r="K6346" t="s">
        <v>105</v>
      </c>
    </row>
    <row r="6347" spans="1:11" x14ac:dyDescent="0.3">
      <c r="A6347" t="s">
        <v>9018</v>
      </c>
      <c r="B6347" t="s">
        <v>53</v>
      </c>
      <c r="C6347">
        <v>1</v>
      </c>
      <c r="D6347">
        <v>11</v>
      </c>
      <c r="E6347">
        <v>1921</v>
      </c>
      <c r="F6347" s="6">
        <v>8.3333333333333329E-2</v>
      </c>
      <c r="G6347">
        <v>-13.411</v>
      </c>
      <c r="H6347">
        <v>52.523000000000003</v>
      </c>
      <c r="I6347" t="s">
        <v>126</v>
      </c>
      <c r="J6347" t="s">
        <v>209</v>
      </c>
      <c r="K6347" t="s">
        <v>105</v>
      </c>
    </row>
    <row r="6348" spans="1:11" x14ac:dyDescent="0.3">
      <c r="A6348" t="s">
        <v>9019</v>
      </c>
      <c r="B6348" t="s">
        <v>53</v>
      </c>
      <c r="C6348">
        <v>1</v>
      </c>
      <c r="D6348">
        <v>9</v>
      </c>
      <c r="E6348">
        <v>1965</v>
      </c>
      <c r="F6348" s="6">
        <v>0.44027777777777777</v>
      </c>
      <c r="G6348">
        <v>-118.221</v>
      </c>
      <c r="H6348">
        <v>33.898000000000003</v>
      </c>
      <c r="I6348" t="s">
        <v>171</v>
      </c>
      <c r="J6348" t="s">
        <v>9020</v>
      </c>
      <c r="K6348" t="s">
        <v>105</v>
      </c>
    </row>
    <row r="6349" spans="1:11" x14ac:dyDescent="0.3">
      <c r="A6349" t="s">
        <v>9021</v>
      </c>
      <c r="B6349" t="s">
        <v>53</v>
      </c>
      <c r="C6349">
        <v>10</v>
      </c>
      <c r="D6349">
        <v>4</v>
      </c>
      <c r="E6349">
        <v>1932</v>
      </c>
      <c r="F6349" s="6">
        <v>0.8125</v>
      </c>
      <c r="G6349">
        <v>84.513999999999996</v>
      </c>
      <c r="H6349">
        <v>39.103999999999999</v>
      </c>
      <c r="I6349" t="s">
        <v>144</v>
      </c>
      <c r="J6349" t="s">
        <v>140</v>
      </c>
      <c r="K6349" t="s">
        <v>105</v>
      </c>
    </row>
    <row r="6350" spans="1:11" x14ac:dyDescent="0.3">
      <c r="A6350" t="s">
        <v>118</v>
      </c>
      <c r="B6350" t="s">
        <v>53</v>
      </c>
      <c r="C6350">
        <v>4</v>
      </c>
      <c r="D6350">
        <v>2</v>
      </c>
      <c r="E6350">
        <v>1898</v>
      </c>
      <c r="F6350" s="6">
        <v>0.67708333333333337</v>
      </c>
      <c r="G6350">
        <v>-78.474999999999994</v>
      </c>
      <c r="H6350">
        <v>17.361999999999998</v>
      </c>
      <c r="I6350" t="s">
        <v>119</v>
      </c>
      <c r="J6350" t="s">
        <v>120</v>
      </c>
      <c r="K6350" t="s">
        <v>105</v>
      </c>
    </row>
    <row r="6351" spans="1:11" x14ac:dyDescent="0.3">
      <c r="A6351" t="s">
        <v>9022</v>
      </c>
      <c r="B6351" t="s">
        <v>53</v>
      </c>
      <c r="C6351">
        <v>27</v>
      </c>
      <c r="D6351">
        <v>5</v>
      </c>
      <c r="E6351">
        <v>1934</v>
      </c>
      <c r="F6351" s="6">
        <v>0.59722222222222221</v>
      </c>
      <c r="G6351">
        <v>81.691000000000003</v>
      </c>
      <c r="H6351">
        <v>41.505000000000003</v>
      </c>
      <c r="I6351" t="s">
        <v>106</v>
      </c>
      <c r="J6351" t="s">
        <v>389</v>
      </c>
      <c r="K6351" t="s">
        <v>105</v>
      </c>
    </row>
    <row r="6352" spans="1:11" x14ac:dyDescent="0.3">
      <c r="A6352" t="s">
        <v>9023</v>
      </c>
      <c r="B6352" t="s">
        <v>53</v>
      </c>
      <c r="C6352">
        <v>25</v>
      </c>
      <c r="D6352">
        <v>11</v>
      </c>
      <c r="E6352">
        <v>1959</v>
      </c>
      <c r="F6352" s="6">
        <v>0.17708333333333334</v>
      </c>
      <c r="G6352">
        <v>-2.351</v>
      </c>
      <c r="H6352">
        <v>48.856999999999999</v>
      </c>
      <c r="I6352" t="s">
        <v>126</v>
      </c>
      <c r="J6352" t="s">
        <v>155</v>
      </c>
      <c r="K6352" t="s">
        <v>105</v>
      </c>
    </row>
    <row r="6353" spans="1:11" x14ac:dyDescent="0.3">
      <c r="A6353" t="s">
        <v>9024</v>
      </c>
      <c r="B6353" t="s">
        <v>53</v>
      </c>
      <c r="C6353">
        <v>25</v>
      </c>
      <c r="D6353">
        <v>12</v>
      </c>
      <c r="E6353">
        <v>1918</v>
      </c>
      <c r="F6353" s="6">
        <v>4.1666666666666664E-2</v>
      </c>
      <c r="G6353">
        <v>91.135999999999996</v>
      </c>
      <c r="H6353">
        <v>40.414000000000001</v>
      </c>
      <c r="I6353" t="s">
        <v>104</v>
      </c>
      <c r="J6353" t="s">
        <v>9025</v>
      </c>
      <c r="K6353" t="s">
        <v>105</v>
      </c>
    </row>
    <row r="6354" spans="1:11" x14ac:dyDescent="0.3">
      <c r="A6354" t="s">
        <v>9026</v>
      </c>
      <c r="B6354" t="s">
        <v>53</v>
      </c>
      <c r="C6354">
        <v>4</v>
      </c>
      <c r="D6354">
        <v>1</v>
      </c>
      <c r="E6354">
        <v>1939</v>
      </c>
      <c r="F6354" s="6">
        <v>0.375</v>
      </c>
      <c r="G6354">
        <v>74.358999999999995</v>
      </c>
      <c r="H6354">
        <v>40.718000000000004</v>
      </c>
      <c r="I6354" t="s">
        <v>144</v>
      </c>
      <c r="J6354" t="s">
        <v>3772</v>
      </c>
      <c r="K6354" t="s">
        <v>105</v>
      </c>
    </row>
    <row r="6355" spans="1:11" x14ac:dyDescent="0.3">
      <c r="A6355" t="s">
        <v>9027</v>
      </c>
      <c r="B6355" t="s">
        <v>53</v>
      </c>
      <c r="C6355">
        <v>24</v>
      </c>
      <c r="D6355">
        <v>5</v>
      </c>
      <c r="E6355">
        <v>1936</v>
      </c>
      <c r="F6355" s="6">
        <v>0.52152777777777781</v>
      </c>
      <c r="G6355">
        <v>-118.24299999999999</v>
      </c>
      <c r="H6355">
        <v>34.052</v>
      </c>
      <c r="I6355" t="s">
        <v>137</v>
      </c>
      <c r="J6355" t="s">
        <v>536</v>
      </c>
      <c r="K6355" t="s">
        <v>105</v>
      </c>
    </row>
    <row r="6356" spans="1:11" x14ac:dyDescent="0.3">
      <c r="A6356" t="s">
        <v>9028</v>
      </c>
      <c r="B6356" t="s">
        <v>53</v>
      </c>
      <c r="C6356">
        <v>5</v>
      </c>
      <c r="D6356">
        <v>1</v>
      </c>
      <c r="E6356">
        <v>1921</v>
      </c>
      <c r="F6356" s="6">
        <v>9.7916666666666666E-2</v>
      </c>
      <c r="G6356">
        <v>-121.65600000000001</v>
      </c>
      <c r="H6356">
        <v>36.677</v>
      </c>
      <c r="I6356" t="s">
        <v>137</v>
      </c>
      <c r="J6356" t="s">
        <v>7553</v>
      </c>
      <c r="K6356" t="s">
        <v>105</v>
      </c>
    </row>
    <row r="6357" spans="1:11" x14ac:dyDescent="0.3">
      <c r="A6357" t="s">
        <v>9029</v>
      </c>
      <c r="B6357" t="s">
        <v>53</v>
      </c>
      <c r="C6357">
        <v>22</v>
      </c>
      <c r="D6357">
        <v>7</v>
      </c>
      <c r="E6357">
        <v>1920</v>
      </c>
      <c r="F6357" s="6">
        <v>0.54166666666666663</v>
      </c>
      <c r="G6357">
        <v>98.540999999999997</v>
      </c>
      <c r="H6357">
        <v>39.06</v>
      </c>
      <c r="I6357" t="s">
        <v>144</v>
      </c>
      <c r="J6357" t="s">
        <v>9030</v>
      </c>
      <c r="K6357" t="s">
        <v>105</v>
      </c>
    </row>
    <row r="6358" spans="1:11" x14ac:dyDescent="0.3">
      <c r="A6358" t="s">
        <v>9031</v>
      </c>
      <c r="B6358" t="s">
        <v>53</v>
      </c>
      <c r="C6358">
        <v>13</v>
      </c>
      <c r="D6358">
        <v>4</v>
      </c>
      <c r="E6358">
        <v>1907</v>
      </c>
      <c r="F6358" s="6">
        <v>0.16666666666666666</v>
      </c>
      <c r="G6358">
        <v>93.093999999999994</v>
      </c>
      <c r="H6358">
        <v>44.944000000000003</v>
      </c>
      <c r="I6358" t="s">
        <v>104</v>
      </c>
      <c r="J6358" t="s">
        <v>3284</v>
      </c>
      <c r="K6358" t="s">
        <v>105</v>
      </c>
    </row>
    <row r="6359" spans="1:11" x14ac:dyDescent="0.3">
      <c r="A6359" t="s">
        <v>9032</v>
      </c>
      <c r="B6359" t="s">
        <v>53</v>
      </c>
      <c r="C6359">
        <v>10</v>
      </c>
      <c r="D6359">
        <v>11</v>
      </c>
      <c r="E6359">
        <v>1924</v>
      </c>
      <c r="F6359" s="6">
        <v>0.89583333333333337</v>
      </c>
      <c r="G6359">
        <v>93.933999999999997</v>
      </c>
      <c r="H6359">
        <v>29.872</v>
      </c>
      <c r="I6359" t="s">
        <v>104</v>
      </c>
      <c r="J6359" t="s">
        <v>9033</v>
      </c>
      <c r="K6359" t="s">
        <v>105</v>
      </c>
    </row>
    <row r="6360" spans="1:11" x14ac:dyDescent="0.3">
      <c r="A6360" t="s">
        <v>9034</v>
      </c>
      <c r="B6360" t="s">
        <v>53</v>
      </c>
      <c r="C6360">
        <v>14</v>
      </c>
      <c r="D6360">
        <v>7</v>
      </c>
      <c r="E6360">
        <v>1923</v>
      </c>
      <c r="F6360" s="6">
        <v>0.5</v>
      </c>
      <c r="G6360">
        <v>81.516000000000005</v>
      </c>
      <c r="H6360">
        <v>41.085000000000001</v>
      </c>
      <c r="I6360" t="s">
        <v>106</v>
      </c>
      <c r="J6360" t="s">
        <v>1880</v>
      </c>
      <c r="K6360" t="s">
        <v>105</v>
      </c>
    </row>
    <row r="6361" spans="1:11" x14ac:dyDescent="0.3">
      <c r="A6361" t="s">
        <v>9035</v>
      </c>
      <c r="B6361" t="s">
        <v>53</v>
      </c>
      <c r="C6361">
        <v>22</v>
      </c>
      <c r="D6361">
        <v>8</v>
      </c>
      <c r="E6361">
        <v>1933</v>
      </c>
      <c r="F6361" s="6">
        <v>0.32777777777777778</v>
      </c>
      <c r="G6361">
        <v>71.412999999999997</v>
      </c>
      <c r="H6361">
        <v>41.823999999999998</v>
      </c>
      <c r="I6361" t="s">
        <v>106</v>
      </c>
      <c r="J6361" t="s">
        <v>4175</v>
      </c>
      <c r="K6361" t="s">
        <v>105</v>
      </c>
    </row>
    <row r="6362" spans="1:11" x14ac:dyDescent="0.3">
      <c r="A6362" t="s">
        <v>9036</v>
      </c>
      <c r="B6362" t="s">
        <v>53</v>
      </c>
      <c r="C6362">
        <v>19</v>
      </c>
      <c r="D6362">
        <v>2</v>
      </c>
      <c r="E6362">
        <v>1921</v>
      </c>
      <c r="F6362" s="6">
        <v>0.375</v>
      </c>
      <c r="G6362">
        <v>86.578000000000003</v>
      </c>
      <c r="H6362">
        <v>36.722000000000001</v>
      </c>
      <c r="I6362" t="s">
        <v>104</v>
      </c>
      <c r="J6362" t="s">
        <v>9037</v>
      </c>
      <c r="K6362" t="s">
        <v>105</v>
      </c>
    </row>
    <row r="6363" spans="1:11" x14ac:dyDescent="0.3">
      <c r="A6363" t="s">
        <v>9038</v>
      </c>
      <c r="B6363" t="s">
        <v>53</v>
      </c>
      <c r="C6363">
        <v>8</v>
      </c>
      <c r="D6363">
        <v>12</v>
      </c>
      <c r="E6363">
        <v>1954</v>
      </c>
      <c r="F6363" s="6">
        <v>0.15833333333333333</v>
      </c>
      <c r="G6363">
        <v>71.105000000000004</v>
      </c>
      <c r="H6363">
        <v>42.365000000000002</v>
      </c>
      <c r="I6363" t="s">
        <v>144</v>
      </c>
      <c r="J6363" t="s">
        <v>1590</v>
      </c>
      <c r="K6363" t="s">
        <v>105</v>
      </c>
    </row>
    <row r="6364" spans="1:11" x14ac:dyDescent="0.3">
      <c r="A6364" t="s">
        <v>9039</v>
      </c>
      <c r="B6364" t="s">
        <v>53</v>
      </c>
      <c r="C6364">
        <v>17</v>
      </c>
      <c r="D6364">
        <v>4</v>
      </c>
      <c r="E6364">
        <v>1921</v>
      </c>
      <c r="F6364" s="6">
        <v>0.54861111111111116</v>
      </c>
      <c r="G6364">
        <v>-104.985</v>
      </c>
      <c r="H6364">
        <v>39.738</v>
      </c>
      <c r="I6364" t="s">
        <v>104</v>
      </c>
      <c r="J6364" t="s">
        <v>161</v>
      </c>
      <c r="K6364" t="s">
        <v>105</v>
      </c>
    </row>
    <row r="6365" spans="1:11" x14ac:dyDescent="0.3">
      <c r="A6365" t="s">
        <v>9040</v>
      </c>
      <c r="B6365" t="s">
        <v>53</v>
      </c>
      <c r="C6365">
        <v>31</v>
      </c>
      <c r="D6365">
        <v>12</v>
      </c>
      <c r="E6365">
        <v>1891</v>
      </c>
      <c r="F6365" s="6">
        <v>0.2638888888888889</v>
      </c>
      <c r="G6365">
        <v>4.2110000000000003</v>
      </c>
      <c r="H6365">
        <v>55.941000000000003</v>
      </c>
      <c r="I6365" t="s">
        <v>108</v>
      </c>
      <c r="J6365" t="s">
        <v>9041</v>
      </c>
      <c r="K6365" t="s">
        <v>105</v>
      </c>
    </row>
    <row r="6366" spans="1:11" x14ac:dyDescent="0.3">
      <c r="A6366" t="s">
        <v>9042</v>
      </c>
      <c r="B6366" t="s">
        <v>53</v>
      </c>
      <c r="C6366">
        <v>15</v>
      </c>
      <c r="D6366">
        <v>4</v>
      </c>
      <c r="E6366">
        <v>1922</v>
      </c>
      <c r="F6366" s="6">
        <v>0.96597222222222223</v>
      </c>
      <c r="G6366">
        <v>87.632000000000005</v>
      </c>
      <c r="H6366">
        <v>41.883000000000003</v>
      </c>
      <c r="I6366" t="s">
        <v>104</v>
      </c>
      <c r="J6366" t="s">
        <v>226</v>
      </c>
      <c r="K6366" t="s">
        <v>105</v>
      </c>
    </row>
    <row r="6367" spans="1:11" x14ac:dyDescent="0.3">
      <c r="A6367" t="s">
        <v>9043</v>
      </c>
      <c r="B6367" t="s">
        <v>168</v>
      </c>
      <c r="C6367">
        <v>28</v>
      </c>
      <c r="D6367">
        <v>4</v>
      </c>
      <c r="E6367">
        <v>1926</v>
      </c>
      <c r="F6367" s="6">
        <v>0.72569444444444442</v>
      </c>
      <c r="G6367">
        <v>79.78</v>
      </c>
      <c r="H6367">
        <v>40.436999999999998</v>
      </c>
      <c r="I6367" t="s">
        <v>106</v>
      </c>
      <c r="J6367" t="s">
        <v>9044</v>
      </c>
      <c r="K6367" t="s">
        <v>105</v>
      </c>
    </row>
    <row r="6368" spans="1:11" x14ac:dyDescent="0.3">
      <c r="A6368" t="s">
        <v>9045</v>
      </c>
      <c r="B6368" t="s">
        <v>168</v>
      </c>
      <c r="C6368">
        <v>8</v>
      </c>
      <c r="D6368">
        <v>4</v>
      </c>
      <c r="E6368">
        <v>1910</v>
      </c>
      <c r="F6368" s="6">
        <v>0.16666666666666666</v>
      </c>
      <c r="G6368">
        <v>118.14100000000001</v>
      </c>
      <c r="H6368">
        <v>34.15</v>
      </c>
      <c r="I6368" t="s">
        <v>137</v>
      </c>
      <c r="J6368" t="s">
        <v>2666</v>
      </c>
      <c r="K6368" t="s">
        <v>105</v>
      </c>
    </row>
    <row r="6369" spans="1:11" x14ac:dyDescent="0.3">
      <c r="A6369" t="s">
        <v>9046</v>
      </c>
      <c r="B6369" t="s">
        <v>53</v>
      </c>
      <c r="C6369">
        <v>10</v>
      </c>
      <c r="D6369">
        <v>12</v>
      </c>
      <c r="E6369">
        <v>1919</v>
      </c>
      <c r="F6369" s="6">
        <v>0.32777777777777778</v>
      </c>
      <c r="G6369">
        <v>74.27</v>
      </c>
      <c r="H6369">
        <v>40.695999999999998</v>
      </c>
      <c r="I6369" t="s">
        <v>144</v>
      </c>
      <c r="J6369" t="s">
        <v>9047</v>
      </c>
      <c r="K6369" t="s">
        <v>105</v>
      </c>
    </row>
    <row r="6370" spans="1:11" x14ac:dyDescent="0.3">
      <c r="A6370" t="s">
        <v>9048</v>
      </c>
      <c r="B6370" t="s">
        <v>53</v>
      </c>
      <c r="C6370">
        <v>8</v>
      </c>
      <c r="D6370">
        <v>7</v>
      </c>
      <c r="E6370">
        <v>1923</v>
      </c>
      <c r="F6370" s="6">
        <v>0.31388888888888888</v>
      </c>
      <c r="G6370">
        <v>81.691000000000003</v>
      </c>
      <c r="H6370">
        <v>41.505000000000003</v>
      </c>
      <c r="I6370" t="s">
        <v>106</v>
      </c>
      <c r="J6370" t="s">
        <v>389</v>
      </c>
      <c r="K6370" t="s">
        <v>105</v>
      </c>
    </row>
    <row r="6371" spans="1:11" x14ac:dyDescent="0.3">
      <c r="A6371" t="s">
        <v>9049</v>
      </c>
      <c r="B6371" t="s">
        <v>53</v>
      </c>
      <c r="C6371">
        <v>13</v>
      </c>
      <c r="D6371">
        <v>7</v>
      </c>
      <c r="E6371">
        <v>1942</v>
      </c>
      <c r="F6371" s="6">
        <v>0.48680555555555555</v>
      </c>
      <c r="G6371">
        <v>87.641999999999996</v>
      </c>
      <c r="H6371">
        <v>41.500999999999998</v>
      </c>
      <c r="I6371" t="s">
        <v>144</v>
      </c>
      <c r="J6371" t="s">
        <v>2763</v>
      </c>
      <c r="K6371" t="s">
        <v>105</v>
      </c>
    </row>
    <row r="6372" spans="1:11" x14ac:dyDescent="0.3">
      <c r="A6372" t="s">
        <v>9050</v>
      </c>
      <c r="B6372" t="s">
        <v>53</v>
      </c>
      <c r="C6372">
        <v>21</v>
      </c>
      <c r="D6372">
        <v>11</v>
      </c>
      <c r="E6372">
        <v>1907</v>
      </c>
      <c r="F6372" s="6">
        <v>0.83333333333333337</v>
      </c>
      <c r="G6372">
        <v>87.632000000000005</v>
      </c>
      <c r="H6372">
        <v>41.883000000000003</v>
      </c>
      <c r="I6372" t="s">
        <v>104</v>
      </c>
      <c r="J6372" t="s">
        <v>226</v>
      </c>
      <c r="K6372" t="s">
        <v>105</v>
      </c>
    </row>
    <row r="6373" spans="1:11" x14ac:dyDescent="0.3">
      <c r="A6373" t="s">
        <v>9051</v>
      </c>
      <c r="B6373" t="s">
        <v>53</v>
      </c>
      <c r="C6373">
        <v>7</v>
      </c>
      <c r="D6373">
        <v>7</v>
      </c>
      <c r="E6373">
        <v>1916</v>
      </c>
      <c r="F6373" s="6">
        <v>0.35416666666666669</v>
      </c>
      <c r="G6373">
        <v>82.995999999999995</v>
      </c>
      <c r="H6373">
        <v>39.963000000000001</v>
      </c>
      <c r="I6373" t="s">
        <v>144</v>
      </c>
      <c r="J6373" t="s">
        <v>224</v>
      </c>
      <c r="K6373" t="s">
        <v>105</v>
      </c>
    </row>
    <row r="6374" spans="1:11" x14ac:dyDescent="0.3">
      <c r="A6374" t="s">
        <v>9052</v>
      </c>
      <c r="B6374" t="s">
        <v>53</v>
      </c>
      <c r="C6374">
        <v>19</v>
      </c>
      <c r="D6374">
        <v>3</v>
      </c>
      <c r="E6374">
        <v>1921</v>
      </c>
      <c r="F6374" s="6">
        <v>0.6875</v>
      </c>
      <c r="G6374">
        <v>96.796000000000006</v>
      </c>
      <c r="H6374">
        <v>32.777999999999999</v>
      </c>
      <c r="I6374" t="s">
        <v>104</v>
      </c>
      <c r="J6374" t="s">
        <v>142</v>
      </c>
      <c r="K6374" t="s">
        <v>105</v>
      </c>
    </row>
    <row r="6375" spans="1:11" x14ac:dyDescent="0.3">
      <c r="A6375" t="s">
        <v>9053</v>
      </c>
      <c r="B6375" t="s">
        <v>53</v>
      </c>
      <c r="C6375">
        <v>14</v>
      </c>
      <c r="D6375">
        <v>11</v>
      </c>
      <c r="E6375">
        <v>1935</v>
      </c>
      <c r="F6375" s="6">
        <v>0.97916666666666663</v>
      </c>
      <c r="G6375">
        <v>86.527000000000001</v>
      </c>
      <c r="H6375">
        <v>36.841999999999999</v>
      </c>
      <c r="I6375" t="s">
        <v>104</v>
      </c>
      <c r="J6375" t="s">
        <v>9054</v>
      </c>
      <c r="K6375" t="s">
        <v>105</v>
      </c>
    </row>
    <row r="6376" spans="1:11" x14ac:dyDescent="0.3">
      <c r="A6376" t="s">
        <v>9055</v>
      </c>
      <c r="B6376" t="s">
        <v>53</v>
      </c>
      <c r="C6376">
        <v>4</v>
      </c>
      <c r="D6376">
        <v>12</v>
      </c>
      <c r="E6376">
        <v>1880</v>
      </c>
      <c r="F6376" s="6">
        <v>0.875</v>
      </c>
      <c r="G6376">
        <v>-2.351</v>
      </c>
      <c r="H6376">
        <v>48.856999999999999</v>
      </c>
      <c r="I6376" t="s">
        <v>150</v>
      </c>
      <c r="J6376" t="s">
        <v>155</v>
      </c>
      <c r="K6376" t="s">
        <v>105</v>
      </c>
    </row>
    <row r="6377" spans="1:11" x14ac:dyDescent="0.3">
      <c r="A6377" t="s">
        <v>9056</v>
      </c>
      <c r="B6377" t="s">
        <v>53</v>
      </c>
      <c r="C6377">
        <v>1</v>
      </c>
      <c r="D6377">
        <v>3</v>
      </c>
      <c r="E6377">
        <v>1927</v>
      </c>
      <c r="F6377" s="6">
        <v>0.4375</v>
      </c>
      <c r="G6377">
        <v>74.007000000000005</v>
      </c>
      <c r="H6377">
        <v>40.713000000000001</v>
      </c>
      <c r="I6377" t="s">
        <v>144</v>
      </c>
      <c r="J6377" t="s">
        <v>124</v>
      </c>
      <c r="K6377" t="s">
        <v>105</v>
      </c>
    </row>
    <row r="6378" spans="1:11" x14ac:dyDescent="0.3">
      <c r="A6378" t="s">
        <v>9057</v>
      </c>
      <c r="B6378" t="s">
        <v>53</v>
      </c>
      <c r="C6378">
        <v>16</v>
      </c>
      <c r="D6378">
        <v>5</v>
      </c>
      <c r="E6378">
        <v>1921</v>
      </c>
      <c r="F6378" s="6">
        <v>0.20833333333333334</v>
      </c>
      <c r="G6378">
        <v>-118.515</v>
      </c>
      <c r="H6378">
        <v>34.451999999999998</v>
      </c>
      <c r="I6378" t="s">
        <v>137</v>
      </c>
      <c r="J6378" t="s">
        <v>9058</v>
      </c>
      <c r="K6378" t="s">
        <v>105</v>
      </c>
    </row>
    <row r="6379" spans="1:11" x14ac:dyDescent="0.3">
      <c r="A6379" t="s">
        <v>9059</v>
      </c>
      <c r="B6379" t="s">
        <v>53</v>
      </c>
      <c r="C6379">
        <v>7</v>
      </c>
      <c r="D6379">
        <v>12</v>
      </c>
      <c r="E6379">
        <v>1942</v>
      </c>
      <c r="F6379" s="6">
        <v>0.47361111111111109</v>
      </c>
      <c r="G6379">
        <v>74.007000000000005</v>
      </c>
      <c r="H6379">
        <v>40.713000000000001</v>
      </c>
      <c r="I6379" t="s">
        <v>106</v>
      </c>
      <c r="J6379" t="s">
        <v>124</v>
      </c>
      <c r="K6379" t="s">
        <v>105</v>
      </c>
    </row>
    <row r="6380" spans="1:11" x14ac:dyDescent="0.3">
      <c r="A6380" t="s">
        <v>9060</v>
      </c>
      <c r="B6380" t="s">
        <v>53</v>
      </c>
      <c r="C6380">
        <v>8</v>
      </c>
      <c r="D6380">
        <v>8</v>
      </c>
      <c r="E6380">
        <v>1958</v>
      </c>
      <c r="F6380" s="6">
        <v>0.48055555555555557</v>
      </c>
      <c r="G6380">
        <v>-118.24299999999999</v>
      </c>
      <c r="H6380">
        <v>34.052</v>
      </c>
      <c r="I6380" t="s">
        <v>171</v>
      </c>
      <c r="J6380" t="s">
        <v>536</v>
      </c>
      <c r="K6380" t="s">
        <v>105</v>
      </c>
    </row>
    <row r="6381" spans="1:11" x14ac:dyDescent="0.3">
      <c r="A6381" t="s">
        <v>9061</v>
      </c>
      <c r="B6381" t="s">
        <v>53</v>
      </c>
      <c r="C6381">
        <v>5</v>
      </c>
      <c r="D6381">
        <v>10</v>
      </c>
      <c r="E6381">
        <v>1930</v>
      </c>
      <c r="F6381" s="6">
        <v>0.4201388888888889</v>
      </c>
      <c r="G6381">
        <v>83.81</v>
      </c>
      <c r="H6381">
        <v>39.924999999999997</v>
      </c>
      <c r="I6381" t="s">
        <v>144</v>
      </c>
      <c r="J6381" t="s">
        <v>513</v>
      </c>
      <c r="K6381" t="s">
        <v>105</v>
      </c>
    </row>
    <row r="6382" spans="1:11" x14ac:dyDescent="0.3">
      <c r="A6382" t="s">
        <v>9062</v>
      </c>
      <c r="B6382" t="s">
        <v>53</v>
      </c>
      <c r="C6382">
        <v>6</v>
      </c>
      <c r="D6382">
        <v>9</v>
      </c>
      <c r="E6382">
        <v>1911</v>
      </c>
      <c r="F6382" s="6">
        <v>0.27083333333333331</v>
      </c>
      <c r="G6382">
        <v>-118.24299999999999</v>
      </c>
      <c r="H6382">
        <v>34.052</v>
      </c>
      <c r="I6382" t="s">
        <v>137</v>
      </c>
      <c r="J6382" t="s">
        <v>536</v>
      </c>
      <c r="K6382" t="s">
        <v>105</v>
      </c>
    </row>
    <row r="6383" spans="1:11" x14ac:dyDescent="0.3">
      <c r="A6383" t="s">
        <v>9063</v>
      </c>
      <c r="B6383" t="s">
        <v>53</v>
      </c>
      <c r="C6383">
        <v>23</v>
      </c>
      <c r="D6383">
        <v>9</v>
      </c>
      <c r="E6383">
        <v>1958</v>
      </c>
      <c r="F6383" s="6">
        <v>0.26041666666666669</v>
      </c>
      <c r="G6383">
        <v>73.974000000000004</v>
      </c>
      <c r="H6383">
        <v>40.893999999999998</v>
      </c>
      <c r="I6383" t="s">
        <v>106</v>
      </c>
      <c r="J6383" t="s">
        <v>824</v>
      </c>
      <c r="K6383" t="s">
        <v>105</v>
      </c>
    </row>
    <row r="6384" spans="1:11" x14ac:dyDescent="0.3">
      <c r="A6384" t="s">
        <v>9064</v>
      </c>
      <c r="B6384" t="s">
        <v>53</v>
      </c>
      <c r="C6384">
        <v>20</v>
      </c>
      <c r="D6384">
        <v>1</v>
      </c>
      <c r="E6384">
        <v>1931</v>
      </c>
      <c r="F6384" s="6">
        <v>3.8194444444444448E-2</v>
      </c>
      <c r="G6384">
        <v>3.7839999999999998</v>
      </c>
      <c r="H6384">
        <v>56.000999999999998</v>
      </c>
      <c r="I6384" t="s">
        <v>108</v>
      </c>
      <c r="J6384" t="s">
        <v>2936</v>
      </c>
      <c r="K6384" t="s">
        <v>105</v>
      </c>
    </row>
    <row r="6385" spans="1:11" x14ac:dyDescent="0.3">
      <c r="A6385" t="s">
        <v>9065</v>
      </c>
      <c r="B6385" t="s">
        <v>53</v>
      </c>
      <c r="C6385">
        <v>19</v>
      </c>
      <c r="D6385">
        <v>8</v>
      </c>
      <c r="E6385">
        <v>1913</v>
      </c>
      <c r="F6385" s="6">
        <v>0.77083333333333337</v>
      </c>
      <c r="G6385">
        <v>84.248999999999995</v>
      </c>
      <c r="H6385">
        <v>40.146999999999998</v>
      </c>
      <c r="I6385" t="s">
        <v>144</v>
      </c>
      <c r="J6385" t="s">
        <v>5411</v>
      </c>
      <c r="K6385" t="s">
        <v>105</v>
      </c>
    </row>
    <row r="6386" spans="1:11" x14ac:dyDescent="0.3">
      <c r="A6386" t="s">
        <v>9066</v>
      </c>
      <c r="B6386" t="s">
        <v>53</v>
      </c>
      <c r="C6386">
        <v>7</v>
      </c>
      <c r="D6386">
        <v>11</v>
      </c>
      <c r="E6386">
        <v>1893</v>
      </c>
      <c r="F6386" s="6">
        <v>1.3888888888888888E-2</v>
      </c>
      <c r="G6386">
        <v>2.0950000000000002</v>
      </c>
      <c r="H6386">
        <v>57.146999999999998</v>
      </c>
      <c r="I6386" t="s">
        <v>108</v>
      </c>
      <c r="J6386" t="s">
        <v>135</v>
      </c>
      <c r="K6386" t="s">
        <v>105</v>
      </c>
    </row>
    <row r="6387" spans="1:11" x14ac:dyDescent="0.3">
      <c r="A6387" t="s">
        <v>9067</v>
      </c>
      <c r="B6387" t="s">
        <v>53</v>
      </c>
      <c r="C6387">
        <v>30</v>
      </c>
      <c r="D6387">
        <v>10</v>
      </c>
      <c r="E6387">
        <v>1951</v>
      </c>
      <c r="F6387" s="6">
        <v>7.4999999999999997E-2</v>
      </c>
      <c r="G6387">
        <v>118.14100000000001</v>
      </c>
      <c r="H6387">
        <v>34.15</v>
      </c>
      <c r="I6387" t="s">
        <v>137</v>
      </c>
      <c r="J6387" t="s">
        <v>2666</v>
      </c>
      <c r="K6387" t="s">
        <v>105</v>
      </c>
    </row>
    <row r="6388" spans="1:11" x14ac:dyDescent="0.3">
      <c r="A6388" t="s">
        <v>9068</v>
      </c>
      <c r="B6388" t="s">
        <v>53</v>
      </c>
      <c r="C6388">
        <v>22</v>
      </c>
      <c r="D6388">
        <v>8</v>
      </c>
      <c r="E6388">
        <v>1911</v>
      </c>
      <c r="F6388" s="6">
        <v>0.33333333333333331</v>
      </c>
      <c r="G6388">
        <v>84.513999999999996</v>
      </c>
      <c r="H6388">
        <v>39.103999999999999</v>
      </c>
      <c r="I6388" t="s">
        <v>144</v>
      </c>
      <c r="J6388" t="s">
        <v>140</v>
      </c>
      <c r="K6388" t="s">
        <v>105</v>
      </c>
    </row>
    <row r="6389" spans="1:11" x14ac:dyDescent="0.3">
      <c r="A6389" t="s">
        <v>9069</v>
      </c>
      <c r="B6389" t="s">
        <v>53</v>
      </c>
      <c r="C6389">
        <v>8</v>
      </c>
      <c r="D6389">
        <v>4</v>
      </c>
      <c r="E6389">
        <v>1870</v>
      </c>
      <c r="F6389" s="6">
        <v>0.11458333333333333</v>
      </c>
      <c r="G6389">
        <v>3.1880000000000002</v>
      </c>
      <c r="H6389">
        <v>55.95</v>
      </c>
      <c r="I6389" t="s">
        <v>108</v>
      </c>
      <c r="J6389" t="s">
        <v>127</v>
      </c>
      <c r="K6389" t="s">
        <v>105</v>
      </c>
    </row>
    <row r="6390" spans="1:11" x14ac:dyDescent="0.3">
      <c r="A6390" t="s">
        <v>9070</v>
      </c>
      <c r="B6390" t="s">
        <v>53</v>
      </c>
      <c r="C6390">
        <v>4</v>
      </c>
      <c r="D6390">
        <v>1</v>
      </c>
      <c r="E6390">
        <v>1911</v>
      </c>
      <c r="F6390" s="6">
        <v>0.83333333333333337</v>
      </c>
      <c r="G6390">
        <v>82.974000000000004</v>
      </c>
      <c r="H6390">
        <v>40.808999999999997</v>
      </c>
      <c r="I6390" t="s">
        <v>144</v>
      </c>
      <c r="J6390" t="s">
        <v>9071</v>
      </c>
      <c r="K6390" t="s">
        <v>105</v>
      </c>
    </row>
    <row r="6391" spans="1:11" x14ac:dyDescent="0.3">
      <c r="A6391" t="s">
        <v>9072</v>
      </c>
      <c r="B6391" t="s">
        <v>53</v>
      </c>
      <c r="C6391">
        <v>31</v>
      </c>
      <c r="D6391">
        <v>8</v>
      </c>
      <c r="E6391">
        <v>1924</v>
      </c>
      <c r="F6391" s="6">
        <v>0.10416666666666667</v>
      </c>
      <c r="G6391">
        <v>-9.9960000000000004</v>
      </c>
      <c r="H6391">
        <v>53.557000000000002</v>
      </c>
      <c r="I6391" t="s">
        <v>126</v>
      </c>
      <c r="J6391" t="s">
        <v>3255</v>
      </c>
      <c r="K6391" t="s">
        <v>105</v>
      </c>
    </row>
    <row r="6392" spans="1:11" x14ac:dyDescent="0.3">
      <c r="A6392" t="s">
        <v>9073</v>
      </c>
      <c r="B6392" t="s">
        <v>53</v>
      </c>
      <c r="C6392">
        <v>28</v>
      </c>
      <c r="D6392">
        <v>12</v>
      </c>
      <c r="E6392">
        <v>1949</v>
      </c>
      <c r="F6392" s="6">
        <v>0.42152777777777778</v>
      </c>
      <c r="G6392">
        <v>-8.6790000000000003</v>
      </c>
      <c r="H6392">
        <v>50.110999999999997</v>
      </c>
      <c r="I6392" t="s">
        <v>126</v>
      </c>
      <c r="J6392" t="s">
        <v>1660</v>
      </c>
      <c r="K6392" t="s">
        <v>105</v>
      </c>
    </row>
    <row r="6393" spans="1:11" x14ac:dyDescent="0.3">
      <c r="A6393" t="s">
        <v>9074</v>
      </c>
      <c r="B6393" t="s">
        <v>53</v>
      </c>
      <c r="C6393">
        <v>7</v>
      </c>
      <c r="D6393">
        <v>12</v>
      </c>
      <c r="E6393">
        <v>1892</v>
      </c>
      <c r="F6393" s="6">
        <v>0.57291666666666663</v>
      </c>
      <c r="G6393">
        <v>-6.7759999999999998</v>
      </c>
      <c r="H6393">
        <v>51.225000000000001</v>
      </c>
      <c r="I6393" t="s">
        <v>208</v>
      </c>
      <c r="J6393" t="s">
        <v>2340</v>
      </c>
      <c r="K6393" t="s">
        <v>105</v>
      </c>
    </row>
    <row r="6394" spans="1:11" x14ac:dyDescent="0.3">
      <c r="A6394" t="s">
        <v>9075</v>
      </c>
      <c r="B6394" t="s">
        <v>53</v>
      </c>
      <c r="C6394">
        <v>17</v>
      </c>
      <c r="D6394">
        <v>4</v>
      </c>
      <c r="E6394">
        <v>1923</v>
      </c>
      <c r="F6394" s="6">
        <v>6.9444444444444441E-3</v>
      </c>
      <c r="G6394">
        <v>94.197999999999993</v>
      </c>
      <c r="H6394">
        <v>42.722999999999999</v>
      </c>
      <c r="I6394" t="s">
        <v>104</v>
      </c>
      <c r="J6394" t="s">
        <v>9076</v>
      </c>
      <c r="K6394" t="s">
        <v>105</v>
      </c>
    </row>
    <row r="6395" spans="1:11" x14ac:dyDescent="0.3">
      <c r="A6395" t="s">
        <v>9077</v>
      </c>
      <c r="B6395" t="s">
        <v>53</v>
      </c>
      <c r="C6395">
        <v>8</v>
      </c>
      <c r="D6395">
        <v>11</v>
      </c>
      <c r="E6395">
        <v>1910</v>
      </c>
      <c r="F6395" s="6">
        <v>0.92708333333333337</v>
      </c>
      <c r="G6395">
        <v>-4.399</v>
      </c>
      <c r="H6395">
        <v>51.220999999999997</v>
      </c>
      <c r="I6395" t="s">
        <v>108</v>
      </c>
      <c r="J6395" t="s">
        <v>913</v>
      </c>
      <c r="K6395" t="s">
        <v>105</v>
      </c>
    </row>
    <row r="6396" spans="1:11" x14ac:dyDescent="0.3">
      <c r="A6396" t="s">
        <v>9078</v>
      </c>
      <c r="B6396" t="s">
        <v>53</v>
      </c>
      <c r="C6396">
        <v>17</v>
      </c>
      <c r="D6396">
        <v>5</v>
      </c>
      <c r="E6396">
        <v>1926</v>
      </c>
      <c r="F6396" s="6">
        <v>0.78125</v>
      </c>
      <c r="G6396">
        <v>-118.24299999999999</v>
      </c>
      <c r="H6396">
        <v>34.052</v>
      </c>
      <c r="I6396" t="s">
        <v>137</v>
      </c>
      <c r="J6396" t="s">
        <v>536</v>
      </c>
      <c r="K6396" t="s">
        <v>105</v>
      </c>
    </row>
    <row r="6397" spans="1:11" x14ac:dyDescent="0.3">
      <c r="A6397" t="s">
        <v>9079</v>
      </c>
      <c r="B6397" t="s">
        <v>53</v>
      </c>
      <c r="C6397">
        <v>23</v>
      </c>
      <c r="D6397">
        <v>5</v>
      </c>
      <c r="E6397">
        <v>1905</v>
      </c>
      <c r="F6397" s="6">
        <v>0.5625</v>
      </c>
      <c r="G6397">
        <v>3.1880000000000002</v>
      </c>
      <c r="H6397">
        <v>55.95</v>
      </c>
      <c r="I6397" t="s">
        <v>108</v>
      </c>
      <c r="J6397" t="s">
        <v>127</v>
      </c>
      <c r="K6397" t="s">
        <v>105</v>
      </c>
    </row>
    <row r="6398" spans="1:11" x14ac:dyDescent="0.3">
      <c r="A6398" t="s">
        <v>9080</v>
      </c>
      <c r="B6398" t="s">
        <v>53</v>
      </c>
      <c r="C6398">
        <v>14</v>
      </c>
      <c r="D6398">
        <v>9</v>
      </c>
      <c r="E6398">
        <v>1933</v>
      </c>
      <c r="F6398" s="6">
        <v>9.0277777777777776E-2</v>
      </c>
      <c r="G6398">
        <v>-121.002</v>
      </c>
      <c r="H6398">
        <v>37.640999999999998</v>
      </c>
      <c r="I6398" t="s">
        <v>137</v>
      </c>
      <c r="J6398" t="s">
        <v>5396</v>
      </c>
      <c r="K6398" t="s">
        <v>105</v>
      </c>
    </row>
    <row r="6399" spans="1:11" x14ac:dyDescent="0.3">
      <c r="A6399" t="s">
        <v>9081</v>
      </c>
      <c r="B6399" t="s">
        <v>53</v>
      </c>
      <c r="C6399">
        <v>5</v>
      </c>
      <c r="D6399">
        <v>8</v>
      </c>
      <c r="E6399">
        <v>1915</v>
      </c>
      <c r="F6399" s="6">
        <v>0.33333333333333331</v>
      </c>
      <c r="G6399">
        <v>81.691000000000003</v>
      </c>
      <c r="H6399">
        <v>41.505000000000003</v>
      </c>
      <c r="I6399" t="s">
        <v>144</v>
      </c>
      <c r="J6399" t="s">
        <v>389</v>
      </c>
      <c r="K6399" t="s">
        <v>105</v>
      </c>
    </row>
    <row r="6400" spans="1:11" x14ac:dyDescent="0.3">
      <c r="A6400" t="s">
        <v>9082</v>
      </c>
      <c r="B6400" t="s">
        <v>53</v>
      </c>
      <c r="C6400">
        <v>18</v>
      </c>
      <c r="D6400">
        <v>9</v>
      </c>
      <c r="E6400">
        <v>1925</v>
      </c>
      <c r="F6400" s="6">
        <v>0.97916666666666663</v>
      </c>
      <c r="G6400">
        <v>84.01</v>
      </c>
      <c r="H6400">
        <v>39.881999999999998</v>
      </c>
      <c r="I6400" t="s">
        <v>106</v>
      </c>
      <c r="J6400" t="s">
        <v>9083</v>
      </c>
      <c r="K6400" t="s">
        <v>105</v>
      </c>
    </row>
    <row r="6401" spans="1:11" x14ac:dyDescent="0.3">
      <c r="A6401" t="s">
        <v>9084</v>
      </c>
      <c r="B6401" t="s">
        <v>53</v>
      </c>
      <c r="C6401">
        <v>15</v>
      </c>
      <c r="D6401">
        <v>2</v>
      </c>
      <c r="E6401">
        <v>1927</v>
      </c>
      <c r="F6401" s="6">
        <v>0.24722222222222223</v>
      </c>
      <c r="G6401">
        <v>87.641999999999996</v>
      </c>
      <c r="H6401">
        <v>41.500999999999998</v>
      </c>
      <c r="I6401" t="s">
        <v>104</v>
      </c>
      <c r="J6401" t="s">
        <v>2763</v>
      </c>
      <c r="K6401" t="s">
        <v>105</v>
      </c>
    </row>
    <row r="6402" spans="1:11" x14ac:dyDescent="0.3">
      <c r="A6402" t="s">
        <v>9085</v>
      </c>
      <c r="B6402" t="s">
        <v>53</v>
      </c>
      <c r="C6402">
        <v>22</v>
      </c>
      <c r="D6402">
        <v>2</v>
      </c>
      <c r="E6402">
        <v>1942</v>
      </c>
      <c r="F6402" s="6">
        <v>0.39583333333333331</v>
      </c>
      <c r="G6402">
        <v>81.691000000000003</v>
      </c>
      <c r="H6402">
        <v>41.505000000000003</v>
      </c>
      <c r="I6402" t="s">
        <v>106</v>
      </c>
      <c r="J6402" t="s">
        <v>389</v>
      </c>
      <c r="K6402" t="s">
        <v>105</v>
      </c>
    </row>
    <row r="6403" spans="1:11" x14ac:dyDescent="0.3">
      <c r="A6403" t="s">
        <v>9086</v>
      </c>
      <c r="B6403" t="s">
        <v>53</v>
      </c>
      <c r="C6403">
        <v>12</v>
      </c>
      <c r="D6403">
        <v>9</v>
      </c>
      <c r="E6403">
        <v>1929</v>
      </c>
      <c r="F6403" s="6">
        <v>0.92500000000000004</v>
      </c>
      <c r="G6403">
        <v>96.796000000000006</v>
      </c>
      <c r="H6403">
        <v>32.777999999999999</v>
      </c>
      <c r="I6403" t="s">
        <v>144</v>
      </c>
      <c r="J6403" t="s">
        <v>142</v>
      </c>
      <c r="K6403" t="s">
        <v>105</v>
      </c>
    </row>
    <row r="6404" spans="1:11" x14ac:dyDescent="0.3">
      <c r="A6404" t="s">
        <v>9087</v>
      </c>
      <c r="B6404" t="s">
        <v>53</v>
      </c>
      <c r="C6404">
        <v>20</v>
      </c>
      <c r="D6404">
        <v>3</v>
      </c>
      <c r="E6404">
        <v>1921</v>
      </c>
      <c r="F6404" s="6">
        <v>0.875</v>
      </c>
      <c r="G6404">
        <v>81.691000000000003</v>
      </c>
      <c r="H6404">
        <v>41.505000000000003</v>
      </c>
      <c r="I6404" t="s">
        <v>144</v>
      </c>
      <c r="J6404" t="s">
        <v>389</v>
      </c>
      <c r="K6404" t="s">
        <v>105</v>
      </c>
    </row>
    <row r="6405" spans="1:11" x14ac:dyDescent="0.3">
      <c r="A6405" t="s">
        <v>9088</v>
      </c>
      <c r="B6405" t="s">
        <v>53</v>
      </c>
      <c r="C6405">
        <v>23</v>
      </c>
      <c r="D6405">
        <v>3</v>
      </c>
      <c r="E6405">
        <v>1933</v>
      </c>
      <c r="F6405" s="6">
        <v>0.52916666666666667</v>
      </c>
      <c r="G6405">
        <v>81.516000000000005</v>
      </c>
      <c r="H6405">
        <v>41.085000000000001</v>
      </c>
      <c r="I6405" t="s">
        <v>144</v>
      </c>
      <c r="J6405" t="s">
        <v>1880</v>
      </c>
      <c r="K6405" t="s">
        <v>105</v>
      </c>
    </row>
    <row r="6406" spans="1:11" x14ac:dyDescent="0.3">
      <c r="A6406" t="s">
        <v>9089</v>
      </c>
      <c r="B6406" t="s">
        <v>168</v>
      </c>
      <c r="C6406">
        <v>9</v>
      </c>
      <c r="D6406">
        <v>12</v>
      </c>
      <c r="E6406">
        <v>1967</v>
      </c>
      <c r="F6406" s="6">
        <v>0.77638888888888891</v>
      </c>
      <c r="G6406">
        <v>71.073999999999998</v>
      </c>
      <c r="H6406">
        <v>42.426000000000002</v>
      </c>
      <c r="I6406" t="s">
        <v>144</v>
      </c>
      <c r="J6406" t="s">
        <v>1685</v>
      </c>
      <c r="K6406" t="s">
        <v>105</v>
      </c>
    </row>
    <row r="6407" spans="1:11" x14ac:dyDescent="0.3">
      <c r="A6407" t="s">
        <v>9090</v>
      </c>
      <c r="B6407" t="s">
        <v>168</v>
      </c>
      <c r="C6407">
        <v>25</v>
      </c>
      <c r="D6407">
        <v>9</v>
      </c>
      <c r="E6407">
        <v>1961</v>
      </c>
      <c r="F6407" s="6">
        <v>0.73611111111111116</v>
      </c>
      <c r="G6407">
        <v>-118.24299999999999</v>
      </c>
      <c r="H6407">
        <v>34.052</v>
      </c>
      <c r="I6407" t="s">
        <v>137</v>
      </c>
      <c r="J6407" t="s">
        <v>536</v>
      </c>
      <c r="K6407" t="s">
        <v>105</v>
      </c>
    </row>
    <row r="6408" spans="1:11" x14ac:dyDescent="0.3">
      <c r="A6408" t="s">
        <v>9091</v>
      </c>
      <c r="B6408" t="s">
        <v>168</v>
      </c>
      <c r="C6408">
        <v>27</v>
      </c>
      <c r="D6408">
        <v>12</v>
      </c>
      <c r="E6408">
        <v>1975</v>
      </c>
      <c r="F6408" s="6">
        <v>1.9444444444444445E-2</v>
      </c>
      <c r="G6408">
        <v>-117.164</v>
      </c>
      <c r="H6408">
        <v>32.716000000000001</v>
      </c>
      <c r="I6408" t="s">
        <v>137</v>
      </c>
      <c r="J6408" t="s">
        <v>1080</v>
      </c>
      <c r="K6408" t="s">
        <v>105</v>
      </c>
    </row>
    <row r="6409" spans="1:11" x14ac:dyDescent="0.3">
      <c r="A6409" t="s">
        <v>9092</v>
      </c>
      <c r="B6409" t="s">
        <v>168</v>
      </c>
      <c r="C6409">
        <v>27</v>
      </c>
      <c r="D6409">
        <v>9</v>
      </c>
      <c r="E6409">
        <v>1953</v>
      </c>
      <c r="F6409" s="6">
        <v>8.7499999999999994E-2</v>
      </c>
      <c r="G6409">
        <v>-118.181</v>
      </c>
      <c r="H6409">
        <v>33.771999999999998</v>
      </c>
      <c r="I6409" t="s">
        <v>171</v>
      </c>
      <c r="J6409" t="s">
        <v>2285</v>
      </c>
      <c r="K6409" t="s">
        <v>105</v>
      </c>
    </row>
    <row r="6410" spans="1:11" x14ac:dyDescent="0.3">
      <c r="A6410" t="s">
        <v>9093</v>
      </c>
      <c r="B6410" t="s">
        <v>53</v>
      </c>
      <c r="C6410">
        <v>12</v>
      </c>
      <c r="D6410">
        <v>11</v>
      </c>
      <c r="E6410">
        <v>1803</v>
      </c>
      <c r="F6410" s="6">
        <v>0.70833333333333337</v>
      </c>
      <c r="G6410">
        <v>-5.8789999999999996</v>
      </c>
      <c r="H6410">
        <v>46.932000000000002</v>
      </c>
      <c r="I6410" t="s">
        <v>150</v>
      </c>
      <c r="J6410" t="s">
        <v>9094</v>
      </c>
      <c r="K6410" t="s">
        <v>105</v>
      </c>
    </row>
    <row r="6411" spans="1:11" x14ac:dyDescent="0.3">
      <c r="A6411" t="s">
        <v>9095</v>
      </c>
      <c r="B6411" t="s">
        <v>53</v>
      </c>
      <c r="C6411">
        <v>3</v>
      </c>
      <c r="D6411">
        <v>10</v>
      </c>
      <c r="E6411">
        <v>1867</v>
      </c>
      <c r="F6411" s="6">
        <v>0.91666666666666663</v>
      </c>
      <c r="G6411">
        <v>-4.8339999999999996</v>
      </c>
      <c r="H6411">
        <v>45.767000000000003</v>
      </c>
      <c r="I6411" t="s">
        <v>150</v>
      </c>
      <c r="J6411" t="s">
        <v>153</v>
      </c>
      <c r="K6411" t="s">
        <v>105</v>
      </c>
    </row>
    <row r="6412" spans="1:11" x14ac:dyDescent="0.3">
      <c r="A6412" t="s">
        <v>9096</v>
      </c>
      <c r="B6412" t="s">
        <v>53</v>
      </c>
      <c r="C6412">
        <v>21</v>
      </c>
      <c r="D6412">
        <v>7</v>
      </c>
      <c r="E6412">
        <v>1888</v>
      </c>
      <c r="F6412" s="6">
        <v>8.3333333333333329E-2</v>
      </c>
      <c r="G6412">
        <v>3.343</v>
      </c>
      <c r="H6412">
        <v>56.11</v>
      </c>
      <c r="I6412" t="s">
        <v>108</v>
      </c>
      <c r="J6412" t="s">
        <v>5050</v>
      </c>
      <c r="K6412" t="s">
        <v>105</v>
      </c>
    </row>
    <row r="6413" spans="1:11" x14ac:dyDescent="0.3">
      <c r="A6413" t="s">
        <v>9097</v>
      </c>
      <c r="B6413" t="s">
        <v>53</v>
      </c>
      <c r="C6413">
        <v>12</v>
      </c>
      <c r="D6413">
        <v>5</v>
      </c>
      <c r="E6413">
        <v>1923</v>
      </c>
      <c r="F6413" s="6">
        <v>0.71180555555555558</v>
      </c>
      <c r="G6413">
        <v>3.1880000000000002</v>
      </c>
      <c r="H6413">
        <v>55.95</v>
      </c>
      <c r="I6413" t="s">
        <v>126</v>
      </c>
      <c r="J6413" t="s">
        <v>127</v>
      </c>
      <c r="K6413" t="s">
        <v>105</v>
      </c>
    </row>
    <row r="6414" spans="1:11" x14ac:dyDescent="0.3">
      <c r="A6414" t="s">
        <v>9098</v>
      </c>
      <c r="B6414" t="s">
        <v>53</v>
      </c>
      <c r="C6414">
        <v>20</v>
      </c>
      <c r="D6414">
        <v>1</v>
      </c>
      <c r="E6414">
        <v>1923</v>
      </c>
      <c r="F6414" s="6">
        <v>0.125</v>
      </c>
      <c r="G6414">
        <v>4.2569999999999997</v>
      </c>
      <c r="H6414">
        <v>55.866</v>
      </c>
      <c r="I6414" t="s">
        <v>108</v>
      </c>
      <c r="J6414" t="s">
        <v>211</v>
      </c>
      <c r="K6414" t="s">
        <v>105</v>
      </c>
    </row>
    <row r="6415" spans="1:11" x14ac:dyDescent="0.3">
      <c r="A6415" t="s">
        <v>9099</v>
      </c>
      <c r="B6415" t="s">
        <v>53</v>
      </c>
      <c r="C6415">
        <v>20</v>
      </c>
      <c r="D6415">
        <v>5</v>
      </c>
      <c r="E6415">
        <v>1830</v>
      </c>
      <c r="F6415" s="6">
        <v>0.125</v>
      </c>
      <c r="G6415">
        <v>-0.93</v>
      </c>
      <c r="H6415">
        <v>49.351999999999997</v>
      </c>
      <c r="I6415" t="s">
        <v>150</v>
      </c>
      <c r="J6415" t="s">
        <v>9100</v>
      </c>
      <c r="K6415" t="s">
        <v>105</v>
      </c>
    </row>
    <row r="6416" spans="1:11" x14ac:dyDescent="0.3">
      <c r="A6416" t="s">
        <v>9101</v>
      </c>
      <c r="B6416" t="s">
        <v>53</v>
      </c>
      <c r="C6416">
        <v>4</v>
      </c>
      <c r="D6416">
        <v>10</v>
      </c>
      <c r="E6416">
        <v>1922</v>
      </c>
      <c r="F6416" s="6">
        <v>0.92708333333333337</v>
      </c>
      <c r="G6416">
        <v>3.1880000000000002</v>
      </c>
      <c r="H6416">
        <v>55.95</v>
      </c>
      <c r="I6416" t="s">
        <v>126</v>
      </c>
      <c r="J6416" t="s">
        <v>127</v>
      </c>
      <c r="K6416" t="s">
        <v>105</v>
      </c>
    </row>
    <row r="6417" spans="1:11" x14ac:dyDescent="0.3">
      <c r="A6417" t="s">
        <v>9102</v>
      </c>
      <c r="B6417" t="s">
        <v>53</v>
      </c>
      <c r="C6417">
        <v>24</v>
      </c>
      <c r="D6417">
        <v>5</v>
      </c>
      <c r="E6417">
        <v>1914</v>
      </c>
      <c r="F6417" s="6">
        <v>0.41666666666666669</v>
      </c>
      <c r="G6417">
        <v>94.201999999999998</v>
      </c>
      <c r="H6417">
        <v>46.354999999999997</v>
      </c>
      <c r="I6417" t="s">
        <v>104</v>
      </c>
      <c r="J6417" t="s">
        <v>9103</v>
      </c>
      <c r="K6417" t="s">
        <v>105</v>
      </c>
    </row>
    <row r="6418" spans="1:11" x14ac:dyDescent="0.3">
      <c r="A6418" t="s">
        <v>9104</v>
      </c>
      <c r="B6418" t="s">
        <v>53</v>
      </c>
      <c r="C6418">
        <v>9</v>
      </c>
      <c r="D6418">
        <v>7</v>
      </c>
      <c r="E6418">
        <v>1933</v>
      </c>
      <c r="F6418" s="6">
        <v>0.125</v>
      </c>
      <c r="G6418">
        <v>4.6269999999999998</v>
      </c>
      <c r="H6418">
        <v>55.893999999999998</v>
      </c>
      <c r="I6418" t="s">
        <v>126</v>
      </c>
      <c r="J6418" t="s">
        <v>9105</v>
      </c>
      <c r="K6418" t="s">
        <v>105</v>
      </c>
    </row>
    <row r="6419" spans="1:11" x14ac:dyDescent="0.3">
      <c r="A6419" t="s">
        <v>9106</v>
      </c>
      <c r="B6419" t="s">
        <v>168</v>
      </c>
      <c r="C6419">
        <v>18</v>
      </c>
      <c r="D6419">
        <v>2</v>
      </c>
      <c r="E6419">
        <v>1867</v>
      </c>
      <c r="F6419" s="6">
        <v>0.5625</v>
      </c>
      <c r="G6419">
        <v>-11.577</v>
      </c>
      <c r="H6419">
        <v>51.289000000000001</v>
      </c>
      <c r="I6419" t="s">
        <v>208</v>
      </c>
      <c r="J6419" t="s">
        <v>9107</v>
      </c>
      <c r="K6419" t="s">
        <v>105</v>
      </c>
    </row>
    <row r="6420" spans="1:11" x14ac:dyDescent="0.3">
      <c r="A6420" t="s">
        <v>9108</v>
      </c>
      <c r="B6420" t="s">
        <v>168</v>
      </c>
      <c r="C6420">
        <v>20</v>
      </c>
      <c r="D6420">
        <v>9</v>
      </c>
      <c r="E6420">
        <v>1831</v>
      </c>
      <c r="F6420" s="6">
        <v>0.70833333333333337</v>
      </c>
      <c r="G6420">
        <v>-13.411</v>
      </c>
      <c r="H6420">
        <v>52.523000000000003</v>
      </c>
      <c r="I6420" t="s">
        <v>208</v>
      </c>
      <c r="J6420" t="s">
        <v>209</v>
      </c>
      <c r="K6420" t="s">
        <v>105</v>
      </c>
    </row>
    <row r="6421" spans="1:11" x14ac:dyDescent="0.3">
      <c r="A6421" t="s">
        <v>9109</v>
      </c>
      <c r="B6421" t="s">
        <v>168</v>
      </c>
      <c r="C6421">
        <v>15</v>
      </c>
      <c r="D6421">
        <v>7</v>
      </c>
      <c r="E6421">
        <v>1853</v>
      </c>
      <c r="F6421" s="6">
        <v>0.70833333333333337</v>
      </c>
      <c r="G6421">
        <v>-13.779</v>
      </c>
      <c r="H6421">
        <v>45.654000000000003</v>
      </c>
      <c r="I6421" t="s">
        <v>203</v>
      </c>
      <c r="J6421" t="s">
        <v>302</v>
      </c>
      <c r="K6421" t="s">
        <v>105</v>
      </c>
    </row>
    <row r="6422" spans="1:11" x14ac:dyDescent="0.3">
      <c r="A6422" t="s">
        <v>9110</v>
      </c>
      <c r="B6422" t="s">
        <v>168</v>
      </c>
      <c r="C6422">
        <v>30</v>
      </c>
      <c r="D6422">
        <v>12</v>
      </c>
      <c r="E6422">
        <v>1965</v>
      </c>
      <c r="F6422" s="6">
        <v>0.37847222222222221</v>
      </c>
      <c r="G6422">
        <v>-118.24299999999999</v>
      </c>
      <c r="H6422">
        <v>34.052</v>
      </c>
      <c r="I6422" t="s">
        <v>137</v>
      </c>
      <c r="J6422" t="s">
        <v>536</v>
      </c>
      <c r="K6422" t="s">
        <v>105</v>
      </c>
    </row>
    <row r="6423" spans="1:11" x14ac:dyDescent="0.3">
      <c r="A6423" t="s">
        <v>9111</v>
      </c>
      <c r="B6423" t="s">
        <v>168</v>
      </c>
      <c r="C6423">
        <v>13</v>
      </c>
      <c r="D6423">
        <v>4</v>
      </c>
      <c r="E6423">
        <v>1969</v>
      </c>
      <c r="F6423" s="6">
        <v>0.28125</v>
      </c>
      <c r="G6423">
        <v>-4.8360000000000003</v>
      </c>
      <c r="H6423">
        <v>51.177999999999997</v>
      </c>
      <c r="I6423" t="s">
        <v>126</v>
      </c>
      <c r="J6423" t="s">
        <v>7128</v>
      </c>
      <c r="K6423" t="s">
        <v>105</v>
      </c>
    </row>
    <row r="6424" spans="1:11" x14ac:dyDescent="0.3">
      <c r="A6424" t="s">
        <v>9112</v>
      </c>
      <c r="B6424" t="s">
        <v>168</v>
      </c>
      <c r="C6424">
        <v>16</v>
      </c>
      <c r="D6424">
        <v>11</v>
      </c>
      <c r="E6424">
        <v>1978</v>
      </c>
      <c r="F6424" s="6">
        <v>0.80347222222222225</v>
      </c>
      <c r="G6424">
        <v>97.036000000000001</v>
      </c>
      <c r="H6424">
        <v>47.926000000000002</v>
      </c>
      <c r="I6424" t="s">
        <v>104</v>
      </c>
      <c r="J6424" t="s">
        <v>9113</v>
      </c>
      <c r="K6424" t="s">
        <v>105</v>
      </c>
    </row>
    <row r="6425" spans="1:11" x14ac:dyDescent="0.3">
      <c r="A6425" t="s">
        <v>9114</v>
      </c>
      <c r="B6425" t="s">
        <v>168</v>
      </c>
      <c r="C6425">
        <v>31</v>
      </c>
      <c r="D6425">
        <v>12</v>
      </c>
      <c r="E6425">
        <v>1969</v>
      </c>
      <c r="F6425" s="6">
        <v>0.75</v>
      </c>
      <c r="G6425">
        <v>-4.2300000000000004</v>
      </c>
      <c r="H6425">
        <v>51.1</v>
      </c>
      <c r="I6425" t="s">
        <v>126</v>
      </c>
      <c r="J6425" t="s">
        <v>9115</v>
      </c>
      <c r="K6425" t="s">
        <v>105</v>
      </c>
    </row>
    <row r="6426" spans="1:11" x14ac:dyDescent="0.3">
      <c r="A6426" t="s">
        <v>9116</v>
      </c>
      <c r="B6426" t="s">
        <v>168</v>
      </c>
      <c r="C6426">
        <v>16</v>
      </c>
      <c r="D6426">
        <v>12</v>
      </c>
      <c r="E6426">
        <v>1964</v>
      </c>
      <c r="F6426" s="6">
        <v>0.3263888888888889</v>
      </c>
      <c r="G6426">
        <v>-12.081</v>
      </c>
      <c r="H6426">
        <v>50.88</v>
      </c>
      <c r="I6426" t="s">
        <v>126</v>
      </c>
      <c r="J6426" t="s">
        <v>9117</v>
      </c>
      <c r="K6426" t="s">
        <v>105</v>
      </c>
    </row>
    <row r="6427" spans="1:11" x14ac:dyDescent="0.3">
      <c r="A6427" t="s">
        <v>9118</v>
      </c>
      <c r="B6427" t="s">
        <v>53</v>
      </c>
      <c r="C6427">
        <v>9</v>
      </c>
      <c r="D6427">
        <v>5</v>
      </c>
      <c r="E6427">
        <v>1896</v>
      </c>
      <c r="F6427" s="6">
        <v>0.41666666666666669</v>
      </c>
      <c r="G6427">
        <v>-15.647</v>
      </c>
      <c r="H6427">
        <v>48.295999999999999</v>
      </c>
      <c r="I6427" t="s">
        <v>126</v>
      </c>
      <c r="J6427" t="s">
        <v>9119</v>
      </c>
      <c r="K6427" t="s">
        <v>105</v>
      </c>
    </row>
    <row r="6428" spans="1:11" x14ac:dyDescent="0.3">
      <c r="A6428" t="s">
        <v>9120</v>
      </c>
      <c r="B6428" t="s">
        <v>53</v>
      </c>
      <c r="C6428">
        <v>4</v>
      </c>
      <c r="D6428">
        <v>11</v>
      </c>
      <c r="E6428">
        <v>1878</v>
      </c>
      <c r="F6428" s="6">
        <v>0.48958333333333331</v>
      </c>
      <c r="G6428">
        <v>-7.5810000000000004</v>
      </c>
      <c r="H6428">
        <v>47.56</v>
      </c>
      <c r="I6428" t="s">
        <v>262</v>
      </c>
      <c r="J6428" t="s">
        <v>2183</v>
      </c>
      <c r="K6428" t="s">
        <v>105</v>
      </c>
    </row>
    <row r="6429" spans="1:11" x14ac:dyDescent="0.3">
      <c r="A6429" t="s">
        <v>9121</v>
      </c>
      <c r="B6429" t="s">
        <v>53</v>
      </c>
      <c r="C6429">
        <v>16</v>
      </c>
      <c r="D6429">
        <v>2</v>
      </c>
      <c r="E6429">
        <v>1821</v>
      </c>
      <c r="F6429" s="6">
        <v>0.95833333333333337</v>
      </c>
      <c r="G6429">
        <v>-9.9960000000000004</v>
      </c>
      <c r="H6429">
        <v>53.557000000000002</v>
      </c>
      <c r="I6429" t="s">
        <v>208</v>
      </c>
      <c r="J6429" t="s">
        <v>3255</v>
      </c>
      <c r="K6429" t="s">
        <v>105</v>
      </c>
    </row>
    <row r="6430" spans="1:11" x14ac:dyDescent="0.3">
      <c r="A6430" t="s">
        <v>9122</v>
      </c>
      <c r="B6430" t="s">
        <v>53</v>
      </c>
      <c r="C6430">
        <v>26</v>
      </c>
      <c r="D6430">
        <v>11</v>
      </c>
      <c r="E6430">
        <v>1885</v>
      </c>
      <c r="F6430" s="6">
        <v>0.70833333333333337</v>
      </c>
      <c r="G6430">
        <v>-7.6280000000000001</v>
      </c>
      <c r="H6430">
        <v>51.965000000000003</v>
      </c>
      <c r="I6430" t="s">
        <v>208</v>
      </c>
      <c r="J6430" t="s">
        <v>7361</v>
      </c>
      <c r="K6430" t="s">
        <v>105</v>
      </c>
    </row>
    <row r="6431" spans="1:11" x14ac:dyDescent="0.3">
      <c r="A6431" t="s">
        <v>9123</v>
      </c>
      <c r="B6431" t="s">
        <v>53</v>
      </c>
      <c r="C6431">
        <v>21</v>
      </c>
      <c r="D6431">
        <v>12</v>
      </c>
      <c r="E6431">
        <v>1917</v>
      </c>
      <c r="F6431" s="6">
        <v>0.33333333333333331</v>
      </c>
      <c r="G6431">
        <v>-6.96</v>
      </c>
      <c r="H6431">
        <v>50.941000000000003</v>
      </c>
      <c r="I6431" t="s">
        <v>126</v>
      </c>
      <c r="J6431" t="s">
        <v>219</v>
      </c>
      <c r="K6431" t="s">
        <v>105</v>
      </c>
    </row>
    <row r="6432" spans="1:11" x14ac:dyDescent="0.3">
      <c r="A6432" t="s">
        <v>9124</v>
      </c>
      <c r="B6432" t="s">
        <v>53</v>
      </c>
      <c r="C6432">
        <v>10</v>
      </c>
      <c r="D6432">
        <v>8</v>
      </c>
      <c r="E6432">
        <v>1890</v>
      </c>
      <c r="F6432" s="6">
        <v>0.55208333333333337</v>
      </c>
      <c r="G6432">
        <v>-8.8070000000000004</v>
      </c>
      <c r="H6432">
        <v>53.075000000000003</v>
      </c>
      <c r="I6432" t="s">
        <v>208</v>
      </c>
      <c r="J6432" t="s">
        <v>228</v>
      </c>
      <c r="K6432" t="s">
        <v>105</v>
      </c>
    </row>
    <row r="6433" spans="1:11" x14ac:dyDescent="0.3">
      <c r="A6433" t="s">
        <v>9125</v>
      </c>
      <c r="B6433" t="s">
        <v>53</v>
      </c>
      <c r="C6433">
        <v>20</v>
      </c>
      <c r="D6433">
        <v>4</v>
      </c>
      <c r="E6433">
        <v>1818</v>
      </c>
      <c r="F6433" s="6">
        <v>0.54166666666666663</v>
      </c>
      <c r="G6433">
        <v>-9.5559999999999992</v>
      </c>
      <c r="H6433">
        <v>52.207000000000001</v>
      </c>
      <c r="I6433" t="s">
        <v>208</v>
      </c>
      <c r="J6433" t="s">
        <v>9126</v>
      </c>
      <c r="K6433" t="s">
        <v>105</v>
      </c>
    </row>
    <row r="6434" spans="1:11" x14ac:dyDescent="0.3">
      <c r="A6434" t="s">
        <v>9127</v>
      </c>
      <c r="B6434" t="s">
        <v>53</v>
      </c>
      <c r="C6434">
        <v>7</v>
      </c>
      <c r="D6434">
        <v>7</v>
      </c>
      <c r="E6434">
        <v>1921</v>
      </c>
      <c r="F6434" s="6">
        <v>0.39583333333333331</v>
      </c>
      <c r="G6434">
        <v>-9.4329999999999998</v>
      </c>
      <c r="H6434">
        <v>54.78</v>
      </c>
      <c r="I6434" t="s">
        <v>126</v>
      </c>
      <c r="J6434" t="s">
        <v>5215</v>
      </c>
      <c r="K6434" t="s">
        <v>105</v>
      </c>
    </row>
    <row r="6435" spans="1:11" x14ac:dyDescent="0.3">
      <c r="A6435" t="s">
        <v>9128</v>
      </c>
      <c r="B6435" t="s">
        <v>53</v>
      </c>
      <c r="C6435">
        <v>24</v>
      </c>
      <c r="D6435">
        <v>6</v>
      </c>
      <c r="E6435">
        <v>1891</v>
      </c>
      <c r="F6435" s="6">
        <v>0.88541666666666663</v>
      </c>
      <c r="G6435">
        <v>-6.2240000000000002</v>
      </c>
      <c r="H6435">
        <v>50.776000000000003</v>
      </c>
      <c r="I6435" t="s">
        <v>208</v>
      </c>
      <c r="J6435" t="s">
        <v>9129</v>
      </c>
      <c r="K6435" t="s">
        <v>105</v>
      </c>
    </row>
    <row r="6436" spans="1:11" x14ac:dyDescent="0.3">
      <c r="A6436" t="s">
        <v>9130</v>
      </c>
      <c r="B6436" t="s">
        <v>53</v>
      </c>
      <c r="C6436">
        <v>18</v>
      </c>
      <c r="D6436">
        <v>8</v>
      </c>
      <c r="E6436">
        <v>1908</v>
      </c>
      <c r="F6436" s="6">
        <v>0.89583333333333337</v>
      </c>
      <c r="G6436">
        <v>-8.0690000000000008</v>
      </c>
      <c r="H6436">
        <v>52.51</v>
      </c>
      <c r="I6436" t="s">
        <v>126</v>
      </c>
      <c r="J6436" t="s">
        <v>9131</v>
      </c>
      <c r="K6436" t="s">
        <v>105</v>
      </c>
    </row>
    <row r="6437" spans="1:11" x14ac:dyDescent="0.3">
      <c r="A6437" t="s">
        <v>9132</v>
      </c>
      <c r="B6437" t="s">
        <v>53</v>
      </c>
      <c r="C6437">
        <v>22</v>
      </c>
      <c r="D6437">
        <v>2</v>
      </c>
      <c r="E6437">
        <v>1857</v>
      </c>
      <c r="F6437" s="6">
        <v>0.25</v>
      </c>
      <c r="G6437">
        <v>-9.9960000000000004</v>
      </c>
      <c r="H6437">
        <v>53.557000000000002</v>
      </c>
      <c r="I6437" t="s">
        <v>208</v>
      </c>
      <c r="J6437" t="s">
        <v>3255</v>
      </c>
      <c r="K6437" t="s">
        <v>105</v>
      </c>
    </row>
    <row r="6438" spans="1:11" x14ac:dyDescent="0.3">
      <c r="A6438" t="s">
        <v>9133</v>
      </c>
      <c r="B6438" t="s">
        <v>53</v>
      </c>
      <c r="C6438">
        <v>7</v>
      </c>
      <c r="D6438">
        <v>10</v>
      </c>
      <c r="E6438">
        <v>1900</v>
      </c>
      <c r="F6438" s="6">
        <v>0.64583333333333337</v>
      </c>
      <c r="G6438">
        <v>-11.58</v>
      </c>
      <c r="H6438">
        <v>48.139000000000003</v>
      </c>
      <c r="I6438" t="s">
        <v>126</v>
      </c>
      <c r="J6438" t="s">
        <v>1331</v>
      </c>
      <c r="K6438" t="s">
        <v>105</v>
      </c>
    </row>
    <row r="6439" spans="1:11" x14ac:dyDescent="0.3">
      <c r="A6439" t="s">
        <v>9134</v>
      </c>
      <c r="B6439" t="s">
        <v>53</v>
      </c>
      <c r="C6439">
        <v>9</v>
      </c>
      <c r="D6439">
        <v>12</v>
      </c>
      <c r="E6439">
        <v>1885</v>
      </c>
      <c r="F6439" s="6">
        <v>0.1875</v>
      </c>
      <c r="G6439">
        <v>-10.99</v>
      </c>
      <c r="H6439">
        <v>49.476999999999997</v>
      </c>
      <c r="I6439" t="s">
        <v>208</v>
      </c>
      <c r="J6439" t="s">
        <v>2534</v>
      </c>
      <c r="K6439" t="s">
        <v>105</v>
      </c>
    </row>
    <row r="6440" spans="1:11" x14ac:dyDescent="0.3">
      <c r="A6440" t="s">
        <v>9135</v>
      </c>
      <c r="B6440" t="s">
        <v>53</v>
      </c>
      <c r="C6440">
        <v>13</v>
      </c>
      <c r="D6440">
        <v>6</v>
      </c>
      <c r="E6440">
        <v>1809</v>
      </c>
      <c r="F6440" s="6">
        <v>0.27083333333333331</v>
      </c>
      <c r="G6440">
        <v>-8.6790000000000003</v>
      </c>
      <c r="H6440">
        <v>50.110999999999997</v>
      </c>
      <c r="I6440" t="s">
        <v>208</v>
      </c>
      <c r="J6440" t="s">
        <v>1660</v>
      </c>
      <c r="K6440" t="s">
        <v>105</v>
      </c>
    </row>
    <row r="6441" spans="1:11" x14ac:dyDescent="0.3">
      <c r="A6441" t="s">
        <v>9136</v>
      </c>
      <c r="B6441" t="s">
        <v>53</v>
      </c>
      <c r="C6441">
        <v>14</v>
      </c>
      <c r="D6441">
        <v>10</v>
      </c>
      <c r="E6441">
        <v>1894</v>
      </c>
      <c r="F6441" s="6">
        <v>0.14583333333333334</v>
      </c>
      <c r="G6441">
        <v>-8.0039999999999996</v>
      </c>
      <c r="H6441">
        <v>51.326000000000001</v>
      </c>
      <c r="I6441" t="s">
        <v>126</v>
      </c>
      <c r="J6441" t="s">
        <v>9137</v>
      </c>
      <c r="K6441" t="s">
        <v>105</v>
      </c>
    </row>
    <row r="6442" spans="1:11" x14ac:dyDescent="0.3">
      <c r="A6442" t="s">
        <v>9138</v>
      </c>
      <c r="B6442" t="s">
        <v>53</v>
      </c>
      <c r="C6442">
        <v>27</v>
      </c>
      <c r="D6442">
        <v>3</v>
      </c>
      <c r="E6442">
        <v>1871</v>
      </c>
      <c r="F6442" s="6">
        <v>0.875</v>
      </c>
      <c r="G6442">
        <v>-10.688000000000001</v>
      </c>
      <c r="H6442">
        <v>53.87</v>
      </c>
      <c r="I6442" t="s">
        <v>208</v>
      </c>
      <c r="J6442" t="s">
        <v>2723</v>
      </c>
      <c r="K6442" t="s">
        <v>105</v>
      </c>
    </row>
    <row r="6443" spans="1:11" x14ac:dyDescent="0.3">
      <c r="A6443" t="s">
        <v>9139</v>
      </c>
      <c r="B6443" t="s">
        <v>53</v>
      </c>
      <c r="C6443">
        <v>4</v>
      </c>
      <c r="D6443">
        <v>6</v>
      </c>
      <c r="E6443">
        <v>1807</v>
      </c>
      <c r="F6443" s="6">
        <v>0.33333333333333331</v>
      </c>
      <c r="G6443">
        <v>-10.885999999999999</v>
      </c>
      <c r="H6443">
        <v>49.893999999999998</v>
      </c>
      <c r="I6443" t="s">
        <v>208</v>
      </c>
      <c r="J6443" t="s">
        <v>9140</v>
      </c>
      <c r="K6443" t="s">
        <v>105</v>
      </c>
    </row>
    <row r="6444" spans="1:11" x14ac:dyDescent="0.3">
      <c r="A6444" t="s">
        <v>9141</v>
      </c>
      <c r="B6444" t="s">
        <v>53</v>
      </c>
      <c r="C6444">
        <v>19</v>
      </c>
      <c r="D6444">
        <v>7</v>
      </c>
      <c r="E6444">
        <v>1876</v>
      </c>
      <c r="F6444" s="6">
        <v>0.20833333333333334</v>
      </c>
      <c r="G6444">
        <v>-11.257999999999999</v>
      </c>
      <c r="H6444">
        <v>50.469000000000001</v>
      </c>
      <c r="I6444" t="s">
        <v>208</v>
      </c>
      <c r="J6444" t="s">
        <v>9142</v>
      </c>
      <c r="K6444" t="s">
        <v>105</v>
      </c>
    </row>
    <row r="6445" spans="1:11" x14ac:dyDescent="0.3">
      <c r="A6445" t="s">
        <v>9143</v>
      </c>
      <c r="B6445" t="s">
        <v>53</v>
      </c>
      <c r="C6445">
        <v>6</v>
      </c>
      <c r="D6445">
        <v>4</v>
      </c>
      <c r="E6445">
        <v>1877</v>
      </c>
      <c r="F6445" s="6">
        <v>0.85416666666666663</v>
      </c>
      <c r="G6445">
        <v>-8.7050000000000001</v>
      </c>
      <c r="H6445">
        <v>48.893000000000001</v>
      </c>
      <c r="I6445" t="s">
        <v>208</v>
      </c>
      <c r="J6445" t="s">
        <v>241</v>
      </c>
      <c r="K6445" t="s">
        <v>105</v>
      </c>
    </row>
    <row r="6446" spans="1:11" x14ac:dyDescent="0.3">
      <c r="A6446" t="s">
        <v>9144</v>
      </c>
      <c r="B6446" t="s">
        <v>53</v>
      </c>
      <c r="C6446">
        <v>23</v>
      </c>
      <c r="D6446">
        <v>2</v>
      </c>
      <c r="E6446">
        <v>1915</v>
      </c>
      <c r="F6446" s="6">
        <v>0.66666666666666663</v>
      </c>
      <c r="G6446">
        <v>-7.1970000000000001</v>
      </c>
      <c r="H6446">
        <v>51.610999999999997</v>
      </c>
      <c r="I6446" t="s">
        <v>126</v>
      </c>
      <c r="J6446" t="s">
        <v>234</v>
      </c>
      <c r="K6446" t="s">
        <v>105</v>
      </c>
    </row>
    <row r="6447" spans="1:11" x14ac:dyDescent="0.3">
      <c r="A6447" t="s">
        <v>9145</v>
      </c>
      <c r="B6447" t="s">
        <v>53</v>
      </c>
      <c r="C6447">
        <v>8</v>
      </c>
      <c r="D6447">
        <v>6</v>
      </c>
      <c r="E6447">
        <v>1888</v>
      </c>
      <c r="F6447" s="6">
        <v>0.83333333333333337</v>
      </c>
      <c r="G6447">
        <v>-7.65</v>
      </c>
      <c r="H6447">
        <v>50.274999999999999</v>
      </c>
      <c r="I6447" t="s">
        <v>208</v>
      </c>
      <c r="J6447" t="s">
        <v>9146</v>
      </c>
      <c r="K6447" t="s">
        <v>105</v>
      </c>
    </row>
    <row r="6448" spans="1:11" x14ac:dyDescent="0.3">
      <c r="A6448" t="s">
        <v>9147</v>
      </c>
      <c r="B6448" t="s">
        <v>53</v>
      </c>
      <c r="C6448">
        <v>3</v>
      </c>
      <c r="D6448">
        <v>11</v>
      </c>
      <c r="E6448">
        <v>1914</v>
      </c>
      <c r="F6448" s="6">
        <v>0.60416666666666663</v>
      </c>
      <c r="G6448">
        <v>-10.135999999999999</v>
      </c>
      <c r="H6448">
        <v>54.323</v>
      </c>
      <c r="I6448" t="s">
        <v>126</v>
      </c>
      <c r="J6448" t="s">
        <v>984</v>
      </c>
      <c r="K6448" t="s">
        <v>105</v>
      </c>
    </row>
    <row r="6449" spans="1:11" x14ac:dyDescent="0.3">
      <c r="A6449" t="s">
        <v>9148</v>
      </c>
      <c r="B6449" t="s">
        <v>53</v>
      </c>
      <c r="C6449">
        <v>22</v>
      </c>
      <c r="D6449">
        <v>2</v>
      </c>
      <c r="E6449">
        <v>1797</v>
      </c>
      <c r="F6449" s="6">
        <v>0.75</v>
      </c>
      <c r="G6449">
        <v>-10.333</v>
      </c>
      <c r="H6449">
        <v>51.94</v>
      </c>
      <c r="I6449" t="s">
        <v>208</v>
      </c>
      <c r="J6449" t="s">
        <v>9149</v>
      </c>
      <c r="K6449" t="s">
        <v>105</v>
      </c>
    </row>
    <row r="6450" spans="1:11" x14ac:dyDescent="0.3">
      <c r="A6450" t="s">
        <v>9150</v>
      </c>
      <c r="B6450" t="s">
        <v>53</v>
      </c>
      <c r="C6450">
        <v>10</v>
      </c>
      <c r="D6450">
        <v>6</v>
      </c>
      <c r="E6450">
        <v>1836</v>
      </c>
      <c r="F6450" s="6">
        <v>0.875</v>
      </c>
      <c r="G6450">
        <v>-9.4710000000000001</v>
      </c>
      <c r="H6450">
        <v>51.984000000000002</v>
      </c>
      <c r="I6450" t="s">
        <v>208</v>
      </c>
      <c r="J6450" t="s">
        <v>9151</v>
      </c>
      <c r="K6450" t="s">
        <v>105</v>
      </c>
    </row>
    <row r="6451" spans="1:11" x14ac:dyDescent="0.3">
      <c r="A6451" t="s">
        <v>9152</v>
      </c>
      <c r="B6451" t="s">
        <v>53</v>
      </c>
      <c r="C6451">
        <v>2</v>
      </c>
      <c r="D6451">
        <v>3</v>
      </c>
      <c r="E6451">
        <v>1851</v>
      </c>
      <c r="F6451" s="6">
        <v>0.625</v>
      </c>
      <c r="G6451">
        <v>-8.68</v>
      </c>
      <c r="H6451">
        <v>49.402000000000001</v>
      </c>
      <c r="I6451" t="s">
        <v>208</v>
      </c>
      <c r="J6451" t="s">
        <v>592</v>
      </c>
      <c r="K6451" t="s">
        <v>105</v>
      </c>
    </row>
    <row r="6452" spans="1:11" x14ac:dyDescent="0.3">
      <c r="A6452" t="s">
        <v>9153</v>
      </c>
      <c r="B6452" t="s">
        <v>53</v>
      </c>
      <c r="C6452">
        <v>1</v>
      </c>
      <c r="D6452">
        <v>10</v>
      </c>
      <c r="E6452">
        <v>1858</v>
      </c>
      <c r="F6452" s="6">
        <v>0.70833333333333337</v>
      </c>
      <c r="G6452">
        <v>-13.725</v>
      </c>
      <c r="H6452">
        <v>51.215000000000003</v>
      </c>
      <c r="I6452" t="s">
        <v>208</v>
      </c>
      <c r="J6452" t="s">
        <v>9154</v>
      </c>
      <c r="K6452" t="s">
        <v>105</v>
      </c>
    </row>
    <row r="6453" spans="1:11" x14ac:dyDescent="0.3">
      <c r="A6453" t="s">
        <v>9155</v>
      </c>
      <c r="B6453" t="s">
        <v>53</v>
      </c>
      <c r="C6453">
        <v>22</v>
      </c>
      <c r="D6453">
        <v>3</v>
      </c>
      <c r="E6453">
        <v>1771</v>
      </c>
      <c r="F6453" s="6">
        <v>0.58333333333333337</v>
      </c>
      <c r="G6453">
        <v>-11.64</v>
      </c>
      <c r="H6453">
        <v>52.131999999999998</v>
      </c>
      <c r="I6453" t="s">
        <v>208</v>
      </c>
      <c r="J6453" t="s">
        <v>6243</v>
      </c>
      <c r="K6453" t="s">
        <v>105</v>
      </c>
    </row>
    <row r="6454" spans="1:11" x14ac:dyDescent="0.3">
      <c r="A6454" t="s">
        <v>9156</v>
      </c>
      <c r="B6454" t="s">
        <v>53</v>
      </c>
      <c r="C6454">
        <v>20</v>
      </c>
      <c r="D6454">
        <v>6</v>
      </c>
      <c r="E6454">
        <v>1904</v>
      </c>
      <c r="F6454" s="6">
        <v>0.54513888888888884</v>
      </c>
      <c r="G6454">
        <v>-8.7590000000000003</v>
      </c>
      <c r="H6454">
        <v>50.104999999999997</v>
      </c>
      <c r="I6454" t="s">
        <v>126</v>
      </c>
      <c r="J6454" t="s">
        <v>9157</v>
      </c>
      <c r="K6454" t="s">
        <v>105</v>
      </c>
    </row>
    <row r="6455" spans="1:11" x14ac:dyDescent="0.3">
      <c r="A6455" t="s">
        <v>9158</v>
      </c>
      <c r="B6455" t="s">
        <v>53</v>
      </c>
      <c r="C6455">
        <v>15</v>
      </c>
      <c r="D6455">
        <v>9</v>
      </c>
      <c r="E6455">
        <v>1834</v>
      </c>
      <c r="F6455" s="6">
        <v>0.79166666666666663</v>
      </c>
      <c r="G6455">
        <v>-13.734</v>
      </c>
      <c r="H6455">
        <v>51.051000000000002</v>
      </c>
      <c r="I6455" t="s">
        <v>208</v>
      </c>
      <c r="J6455" t="s">
        <v>956</v>
      </c>
      <c r="K6455" t="s">
        <v>105</v>
      </c>
    </row>
    <row r="6456" spans="1:11" x14ac:dyDescent="0.3">
      <c r="A6456" t="s">
        <v>9159</v>
      </c>
      <c r="B6456" t="s">
        <v>53</v>
      </c>
      <c r="C6456">
        <v>17</v>
      </c>
      <c r="D6456">
        <v>6</v>
      </c>
      <c r="E6456">
        <v>1888</v>
      </c>
      <c r="F6456" s="6">
        <v>0.1875</v>
      </c>
      <c r="G6456">
        <v>-18.422999999999998</v>
      </c>
      <c r="H6456">
        <v>53.348999999999997</v>
      </c>
      <c r="I6456" t="s">
        <v>1019</v>
      </c>
      <c r="J6456" t="s">
        <v>9160</v>
      </c>
      <c r="K6456" t="s">
        <v>105</v>
      </c>
    </row>
    <row r="6457" spans="1:11" x14ac:dyDescent="0.3">
      <c r="A6457" t="s">
        <v>9161</v>
      </c>
      <c r="B6457" t="s">
        <v>53</v>
      </c>
      <c r="C6457">
        <v>15</v>
      </c>
      <c r="D6457">
        <v>5</v>
      </c>
      <c r="E6457">
        <v>1913</v>
      </c>
      <c r="F6457" s="6">
        <v>0.29166666666666669</v>
      </c>
      <c r="G6457">
        <v>-8.4770000000000003</v>
      </c>
      <c r="H6457">
        <v>49.484999999999999</v>
      </c>
      <c r="I6457" t="s">
        <v>126</v>
      </c>
      <c r="J6457" t="s">
        <v>570</v>
      </c>
      <c r="K6457" t="s">
        <v>105</v>
      </c>
    </row>
    <row r="6458" spans="1:11" x14ac:dyDescent="0.3">
      <c r="A6458" t="s">
        <v>9162</v>
      </c>
      <c r="B6458" t="s">
        <v>53</v>
      </c>
      <c r="C6458">
        <v>29</v>
      </c>
      <c r="D6458">
        <v>6</v>
      </c>
      <c r="E6458">
        <v>1906</v>
      </c>
      <c r="F6458" s="6">
        <v>0.625</v>
      </c>
      <c r="G6458">
        <v>-6.1719999999999997</v>
      </c>
      <c r="H6458">
        <v>49.113999999999997</v>
      </c>
      <c r="I6458" t="s">
        <v>150</v>
      </c>
      <c r="J6458" t="s">
        <v>992</v>
      </c>
      <c r="K6458" t="s">
        <v>105</v>
      </c>
    </row>
    <row r="6459" spans="1:11" x14ac:dyDescent="0.3">
      <c r="A6459" t="s">
        <v>9163</v>
      </c>
      <c r="B6459" t="s">
        <v>53</v>
      </c>
      <c r="C6459">
        <v>3</v>
      </c>
      <c r="D6459">
        <v>1</v>
      </c>
      <c r="E6459">
        <v>1890</v>
      </c>
      <c r="F6459" s="6">
        <v>0.11805555555555555</v>
      </c>
      <c r="G6459">
        <v>-13.411</v>
      </c>
      <c r="H6459">
        <v>52.523000000000003</v>
      </c>
      <c r="I6459" t="s">
        <v>208</v>
      </c>
      <c r="J6459" t="s">
        <v>209</v>
      </c>
      <c r="K6459" t="s">
        <v>105</v>
      </c>
    </row>
    <row r="6460" spans="1:11" x14ac:dyDescent="0.3">
      <c r="A6460" t="s">
        <v>9164</v>
      </c>
      <c r="B6460" t="s">
        <v>53</v>
      </c>
      <c r="C6460">
        <v>7</v>
      </c>
      <c r="D6460">
        <v>1</v>
      </c>
      <c r="E6460">
        <v>1895</v>
      </c>
      <c r="F6460" s="6">
        <v>0.3125</v>
      </c>
      <c r="G6460">
        <v>-8.6790000000000003</v>
      </c>
      <c r="H6460">
        <v>50.110999999999997</v>
      </c>
      <c r="I6460" t="s">
        <v>126</v>
      </c>
      <c r="J6460" t="s">
        <v>1660</v>
      </c>
      <c r="K6460" t="s">
        <v>105</v>
      </c>
    </row>
    <row r="6461" spans="1:11" x14ac:dyDescent="0.3">
      <c r="A6461" t="s">
        <v>9165</v>
      </c>
      <c r="B6461" t="s">
        <v>53</v>
      </c>
      <c r="C6461">
        <v>27</v>
      </c>
      <c r="D6461">
        <v>8</v>
      </c>
      <c r="E6461">
        <v>1905</v>
      </c>
      <c r="F6461" s="6">
        <v>0.98958333333333337</v>
      </c>
      <c r="G6461">
        <v>-7.4640000000000004</v>
      </c>
      <c r="H6461">
        <v>51.511000000000003</v>
      </c>
      <c r="I6461" t="s">
        <v>126</v>
      </c>
      <c r="J6461" t="s">
        <v>850</v>
      </c>
      <c r="K6461" t="s">
        <v>105</v>
      </c>
    </row>
    <row r="6462" spans="1:11" x14ac:dyDescent="0.3">
      <c r="A6462" t="s">
        <v>9166</v>
      </c>
      <c r="B6462" t="s">
        <v>53</v>
      </c>
      <c r="C6462">
        <v>28</v>
      </c>
      <c r="D6462">
        <v>6</v>
      </c>
      <c r="E6462">
        <v>1908</v>
      </c>
      <c r="F6462" s="6">
        <v>8.3333333333333329E-2</v>
      </c>
      <c r="G6462">
        <v>-8.6790000000000003</v>
      </c>
      <c r="H6462">
        <v>50.110999999999997</v>
      </c>
      <c r="I6462" t="s">
        <v>126</v>
      </c>
      <c r="J6462" t="s">
        <v>1660</v>
      </c>
      <c r="K6462" t="s">
        <v>105</v>
      </c>
    </row>
    <row r="6463" spans="1:11" x14ac:dyDescent="0.3">
      <c r="A6463" t="s">
        <v>9167</v>
      </c>
      <c r="B6463" t="s">
        <v>53</v>
      </c>
      <c r="C6463">
        <v>14</v>
      </c>
      <c r="D6463">
        <v>4</v>
      </c>
      <c r="E6463">
        <v>1926</v>
      </c>
      <c r="F6463" s="6">
        <v>0.55208333333333337</v>
      </c>
      <c r="G6463">
        <v>-7.4640000000000004</v>
      </c>
      <c r="H6463">
        <v>51.511000000000003</v>
      </c>
      <c r="I6463" t="s">
        <v>126</v>
      </c>
      <c r="J6463" t="s">
        <v>850</v>
      </c>
      <c r="K6463" t="s">
        <v>105</v>
      </c>
    </row>
    <row r="6464" spans="1:11" x14ac:dyDescent="0.3">
      <c r="A6464" t="s">
        <v>9168</v>
      </c>
      <c r="B6464" t="s">
        <v>53</v>
      </c>
      <c r="C6464">
        <v>12</v>
      </c>
      <c r="D6464">
        <v>2</v>
      </c>
      <c r="E6464">
        <v>1928</v>
      </c>
      <c r="F6464" s="6">
        <v>0.125</v>
      </c>
      <c r="G6464">
        <v>-8.2170000000000005</v>
      </c>
      <c r="H6464">
        <v>53.137</v>
      </c>
      <c r="I6464" t="s">
        <v>126</v>
      </c>
      <c r="J6464" t="s">
        <v>3286</v>
      </c>
      <c r="K6464" t="s">
        <v>105</v>
      </c>
    </row>
    <row r="6465" spans="1:11" x14ac:dyDescent="0.3">
      <c r="A6465" t="s">
        <v>9169</v>
      </c>
      <c r="B6465" t="s">
        <v>168</v>
      </c>
      <c r="C6465">
        <v>22</v>
      </c>
      <c r="D6465">
        <v>5</v>
      </c>
      <c r="E6465">
        <v>1920</v>
      </c>
      <c r="F6465" s="6">
        <v>0.92361111111111116</v>
      </c>
      <c r="G6465">
        <v>-111.83199999999999</v>
      </c>
      <c r="H6465">
        <v>33.414999999999999</v>
      </c>
      <c r="I6465" t="s">
        <v>171</v>
      </c>
      <c r="J6465" t="s">
        <v>2278</v>
      </c>
      <c r="K6465" t="s">
        <v>105</v>
      </c>
    </row>
    <row r="6466" spans="1:11" x14ac:dyDescent="0.3">
      <c r="A6466" t="s">
        <v>9170</v>
      </c>
      <c r="B6466" t="s">
        <v>168</v>
      </c>
      <c r="C6466">
        <v>25</v>
      </c>
      <c r="D6466">
        <v>11</v>
      </c>
      <c r="E6466">
        <v>1897</v>
      </c>
      <c r="F6466" s="6">
        <v>0.125</v>
      </c>
      <c r="G6466">
        <v>4.2160000000000002</v>
      </c>
      <c r="H6466">
        <v>56.244</v>
      </c>
      <c r="I6466" t="s">
        <v>108</v>
      </c>
      <c r="J6466" t="s">
        <v>9171</v>
      </c>
      <c r="K6466" t="s">
        <v>105</v>
      </c>
    </row>
    <row r="6467" spans="1:11" x14ac:dyDescent="0.3">
      <c r="A6467" t="s">
        <v>9172</v>
      </c>
      <c r="B6467" t="s">
        <v>168</v>
      </c>
      <c r="C6467">
        <v>18</v>
      </c>
      <c r="D6467">
        <v>2</v>
      </c>
      <c r="E6467">
        <v>1922</v>
      </c>
      <c r="F6467" s="6">
        <v>0.125</v>
      </c>
      <c r="G6467">
        <v>93.436000000000007</v>
      </c>
      <c r="H6467">
        <v>36.335000000000001</v>
      </c>
      <c r="I6467" t="s">
        <v>104</v>
      </c>
      <c r="J6467" t="s">
        <v>9173</v>
      </c>
      <c r="K6467" t="s">
        <v>105</v>
      </c>
    </row>
    <row r="6468" spans="1:11" x14ac:dyDescent="0.3">
      <c r="A6468" t="s">
        <v>9174</v>
      </c>
      <c r="B6468" t="s">
        <v>168</v>
      </c>
      <c r="C6468">
        <v>15</v>
      </c>
      <c r="D6468">
        <v>6</v>
      </c>
      <c r="E6468">
        <v>1963</v>
      </c>
      <c r="F6468" s="6">
        <v>0.53819444444444442</v>
      </c>
      <c r="G6468">
        <v>-118.39400000000001</v>
      </c>
      <c r="H6468">
        <v>34.021999999999998</v>
      </c>
      <c r="I6468" t="s">
        <v>171</v>
      </c>
      <c r="J6468" t="s">
        <v>5092</v>
      </c>
      <c r="K6468" t="s">
        <v>105</v>
      </c>
    </row>
    <row r="6469" spans="1:11" x14ac:dyDescent="0.3">
      <c r="A6469" t="s">
        <v>9175</v>
      </c>
      <c r="B6469" t="s">
        <v>168</v>
      </c>
      <c r="C6469">
        <v>10</v>
      </c>
      <c r="D6469">
        <v>6</v>
      </c>
      <c r="E6469">
        <v>1971</v>
      </c>
      <c r="F6469" s="6">
        <v>0.82847222222222228</v>
      </c>
      <c r="G6469">
        <v>71.102000000000004</v>
      </c>
      <c r="H6469">
        <v>42.125999999999998</v>
      </c>
      <c r="I6469" t="s">
        <v>106</v>
      </c>
      <c r="J6469" t="s">
        <v>4951</v>
      </c>
      <c r="K6469" t="s">
        <v>105</v>
      </c>
    </row>
    <row r="6470" spans="1:11" x14ac:dyDescent="0.3">
      <c r="A6470" t="s">
        <v>9176</v>
      </c>
      <c r="B6470" t="s">
        <v>168</v>
      </c>
      <c r="C6470">
        <v>23</v>
      </c>
      <c r="D6470">
        <v>5</v>
      </c>
      <c r="E6470">
        <v>1891</v>
      </c>
      <c r="F6470" s="6">
        <v>0.39583333333333331</v>
      </c>
      <c r="G6470">
        <v>4.2309999999999999</v>
      </c>
      <c r="H6470">
        <v>57.476999999999997</v>
      </c>
      <c r="I6470" t="s">
        <v>108</v>
      </c>
      <c r="J6470" t="s">
        <v>838</v>
      </c>
      <c r="K6470" t="s">
        <v>105</v>
      </c>
    </row>
    <row r="6471" spans="1:11" x14ac:dyDescent="0.3">
      <c r="A6471" t="s">
        <v>9177</v>
      </c>
      <c r="B6471" t="s">
        <v>168</v>
      </c>
      <c r="C6471">
        <v>7</v>
      </c>
      <c r="D6471">
        <v>10</v>
      </c>
      <c r="E6471">
        <v>1907</v>
      </c>
      <c r="F6471" s="6">
        <v>0.4201388888888889</v>
      </c>
      <c r="G6471">
        <v>4.2569999999999997</v>
      </c>
      <c r="H6471">
        <v>55.866</v>
      </c>
      <c r="I6471" t="s">
        <v>108</v>
      </c>
      <c r="J6471" t="s">
        <v>211</v>
      </c>
      <c r="K6471" t="s">
        <v>105</v>
      </c>
    </row>
    <row r="6472" spans="1:11" x14ac:dyDescent="0.3">
      <c r="A6472" t="s">
        <v>9178</v>
      </c>
      <c r="B6472" t="s">
        <v>168</v>
      </c>
      <c r="C6472">
        <v>23</v>
      </c>
      <c r="D6472">
        <v>5</v>
      </c>
      <c r="E6472">
        <v>1920</v>
      </c>
      <c r="F6472" s="6">
        <v>7.2916666666666671E-2</v>
      </c>
      <c r="G6472">
        <v>84.105000000000004</v>
      </c>
      <c r="H6472">
        <v>40.743000000000002</v>
      </c>
      <c r="I6472" t="s">
        <v>106</v>
      </c>
      <c r="J6472" t="s">
        <v>410</v>
      </c>
      <c r="K6472" t="s">
        <v>105</v>
      </c>
    </row>
    <row r="6473" spans="1:11" x14ac:dyDescent="0.3">
      <c r="A6473" t="s">
        <v>9179</v>
      </c>
      <c r="B6473" t="s">
        <v>168</v>
      </c>
      <c r="C6473">
        <v>29</v>
      </c>
      <c r="D6473">
        <v>9</v>
      </c>
      <c r="E6473">
        <v>1925</v>
      </c>
      <c r="F6473" s="6">
        <v>0.52083333333333337</v>
      </c>
      <c r="G6473">
        <v>2.0950000000000002</v>
      </c>
      <c r="H6473">
        <v>57.146999999999998</v>
      </c>
      <c r="I6473" t="s">
        <v>126</v>
      </c>
      <c r="J6473" t="s">
        <v>135</v>
      </c>
      <c r="K6473" t="s">
        <v>105</v>
      </c>
    </row>
    <row r="6474" spans="1:11" x14ac:dyDescent="0.3">
      <c r="A6474" t="s">
        <v>9180</v>
      </c>
      <c r="B6474" t="s">
        <v>168</v>
      </c>
      <c r="C6474">
        <v>10</v>
      </c>
      <c r="D6474">
        <v>7</v>
      </c>
      <c r="E6474">
        <v>1970</v>
      </c>
      <c r="F6474" s="6">
        <v>2.1527777777777778E-2</v>
      </c>
      <c r="G6474">
        <v>-17.306999999999999</v>
      </c>
      <c r="H6474">
        <v>62.390999999999998</v>
      </c>
      <c r="I6474" t="s">
        <v>126</v>
      </c>
      <c r="J6474" t="s">
        <v>9181</v>
      </c>
      <c r="K6474" t="s">
        <v>105</v>
      </c>
    </row>
    <row r="6475" spans="1:11" x14ac:dyDescent="0.3">
      <c r="A6475" t="s">
        <v>9182</v>
      </c>
      <c r="B6475" t="s">
        <v>168</v>
      </c>
      <c r="C6475">
        <v>3</v>
      </c>
      <c r="D6475">
        <v>2</v>
      </c>
      <c r="E6475">
        <v>1918</v>
      </c>
      <c r="F6475" s="6">
        <v>0.1076388888888889</v>
      </c>
      <c r="G6475">
        <v>91.944999999999993</v>
      </c>
      <c r="H6475">
        <v>38.844000000000001</v>
      </c>
      <c r="I6475" t="s">
        <v>104</v>
      </c>
      <c r="J6475" t="s">
        <v>9183</v>
      </c>
      <c r="K6475" t="s">
        <v>105</v>
      </c>
    </row>
    <row r="6476" spans="1:11" x14ac:dyDescent="0.3">
      <c r="A6476" t="s">
        <v>9184</v>
      </c>
      <c r="B6476" t="s">
        <v>168</v>
      </c>
      <c r="C6476">
        <v>3</v>
      </c>
      <c r="D6476">
        <v>9</v>
      </c>
      <c r="E6476">
        <v>1918</v>
      </c>
      <c r="F6476" s="6">
        <v>0.49861111111111112</v>
      </c>
      <c r="G6476">
        <v>-101.855</v>
      </c>
      <c r="H6476">
        <v>33.584000000000003</v>
      </c>
      <c r="I6476" t="s">
        <v>144</v>
      </c>
      <c r="J6476" t="s">
        <v>5006</v>
      </c>
      <c r="K6476" t="s">
        <v>105</v>
      </c>
    </row>
    <row r="6477" spans="1:11" x14ac:dyDescent="0.3">
      <c r="A6477" t="s">
        <v>9185</v>
      </c>
      <c r="B6477" t="s">
        <v>168</v>
      </c>
      <c r="C6477">
        <v>18</v>
      </c>
      <c r="D6477">
        <v>8</v>
      </c>
      <c r="E6477">
        <v>1925</v>
      </c>
      <c r="F6477" s="6">
        <v>0.25</v>
      </c>
      <c r="G6477">
        <v>87.632000000000005</v>
      </c>
      <c r="H6477">
        <v>41.883000000000003</v>
      </c>
      <c r="I6477" t="s">
        <v>144</v>
      </c>
      <c r="J6477" t="s">
        <v>226</v>
      </c>
      <c r="K6477" t="s">
        <v>105</v>
      </c>
    </row>
    <row r="6478" spans="1:11" x14ac:dyDescent="0.3">
      <c r="A6478" t="s">
        <v>9186</v>
      </c>
      <c r="B6478" t="s">
        <v>168</v>
      </c>
      <c r="C6478">
        <v>6</v>
      </c>
      <c r="D6478">
        <v>10</v>
      </c>
      <c r="E6478">
        <v>1905</v>
      </c>
      <c r="F6478" s="6">
        <v>0.10069444444444445</v>
      </c>
      <c r="G6478">
        <v>122.27</v>
      </c>
      <c r="H6478">
        <v>37.869</v>
      </c>
      <c r="I6478" t="s">
        <v>137</v>
      </c>
      <c r="J6478" t="s">
        <v>640</v>
      </c>
      <c r="K6478" t="s">
        <v>105</v>
      </c>
    </row>
    <row r="6479" spans="1:11" x14ac:dyDescent="0.3">
      <c r="A6479" t="s">
        <v>9187</v>
      </c>
      <c r="B6479" t="s">
        <v>168</v>
      </c>
      <c r="C6479">
        <v>31</v>
      </c>
      <c r="D6479">
        <v>12</v>
      </c>
      <c r="E6479">
        <v>1917</v>
      </c>
      <c r="F6479" s="6">
        <v>0.97569444444444442</v>
      </c>
      <c r="G6479">
        <v>90.200999999999993</v>
      </c>
      <c r="H6479">
        <v>38.634999999999998</v>
      </c>
      <c r="I6479" t="s">
        <v>104</v>
      </c>
      <c r="J6479" t="s">
        <v>1912</v>
      </c>
      <c r="K6479" t="s">
        <v>105</v>
      </c>
    </row>
    <row r="6480" spans="1:11" x14ac:dyDescent="0.3">
      <c r="A6480" t="s">
        <v>9188</v>
      </c>
      <c r="B6480" t="s">
        <v>168</v>
      </c>
      <c r="C6480">
        <v>12</v>
      </c>
      <c r="D6480">
        <v>5</v>
      </c>
      <c r="E6480">
        <v>1950</v>
      </c>
      <c r="F6480" s="6">
        <v>0.2326388888888889</v>
      </c>
      <c r="G6480">
        <v>4.2569999999999997</v>
      </c>
      <c r="H6480">
        <v>55.866</v>
      </c>
      <c r="I6480" t="s">
        <v>126</v>
      </c>
      <c r="J6480" t="s">
        <v>211</v>
      </c>
      <c r="K6480" t="s">
        <v>105</v>
      </c>
    </row>
    <row r="6481" spans="1:11" x14ac:dyDescent="0.3">
      <c r="A6481" t="s">
        <v>9189</v>
      </c>
      <c r="B6481" t="s">
        <v>168</v>
      </c>
      <c r="C6481">
        <v>22</v>
      </c>
      <c r="D6481">
        <v>11</v>
      </c>
      <c r="E6481">
        <v>1856</v>
      </c>
      <c r="F6481" s="6">
        <v>0.27083333333333331</v>
      </c>
      <c r="G6481">
        <v>-11.324</v>
      </c>
      <c r="H6481">
        <v>50.978999999999999</v>
      </c>
      <c r="I6481" t="s">
        <v>208</v>
      </c>
      <c r="J6481" t="s">
        <v>2205</v>
      </c>
      <c r="K6481" t="s">
        <v>105</v>
      </c>
    </row>
    <row r="6482" spans="1:11" x14ac:dyDescent="0.3">
      <c r="A6482" t="s">
        <v>9190</v>
      </c>
      <c r="B6482" t="s">
        <v>168</v>
      </c>
      <c r="C6482">
        <v>23</v>
      </c>
      <c r="D6482">
        <v>5</v>
      </c>
      <c r="E6482">
        <v>1908</v>
      </c>
      <c r="F6482" s="6">
        <v>0.45833333333333331</v>
      </c>
      <c r="G6482">
        <v>-2.351</v>
      </c>
      <c r="H6482">
        <v>48.856999999999999</v>
      </c>
      <c r="I6482" t="s">
        <v>150</v>
      </c>
      <c r="J6482" t="s">
        <v>155</v>
      </c>
      <c r="K6482" t="s">
        <v>105</v>
      </c>
    </row>
    <row r="6483" spans="1:11" x14ac:dyDescent="0.3">
      <c r="A6483" t="s">
        <v>9191</v>
      </c>
      <c r="B6483" t="s">
        <v>168</v>
      </c>
      <c r="C6483">
        <v>7</v>
      </c>
      <c r="D6483">
        <v>2</v>
      </c>
      <c r="E6483">
        <v>1972</v>
      </c>
      <c r="F6483" s="6">
        <v>0.58680555555555558</v>
      </c>
      <c r="G6483">
        <v>-2.3769999999999998</v>
      </c>
      <c r="H6483">
        <v>51.033999999999999</v>
      </c>
      <c r="I6483" t="s">
        <v>126</v>
      </c>
      <c r="J6483" t="s">
        <v>5334</v>
      </c>
      <c r="K6483" t="s">
        <v>105</v>
      </c>
    </row>
    <row r="6484" spans="1:11" x14ac:dyDescent="0.3">
      <c r="A6484" t="s">
        <v>9192</v>
      </c>
      <c r="B6484" t="s">
        <v>168</v>
      </c>
      <c r="C6484">
        <v>17</v>
      </c>
      <c r="D6484">
        <v>5</v>
      </c>
      <c r="E6484">
        <v>1946</v>
      </c>
      <c r="F6484" s="6">
        <v>0.39583333333333331</v>
      </c>
      <c r="G6484">
        <v>-2.351</v>
      </c>
      <c r="H6484">
        <v>48.856999999999999</v>
      </c>
      <c r="I6484" t="s">
        <v>126</v>
      </c>
      <c r="J6484" t="s">
        <v>155</v>
      </c>
      <c r="K6484" t="s">
        <v>105</v>
      </c>
    </row>
    <row r="6485" spans="1:11" x14ac:dyDescent="0.3">
      <c r="A6485" t="s">
        <v>9193</v>
      </c>
      <c r="B6485" t="s">
        <v>168</v>
      </c>
      <c r="C6485">
        <v>31</v>
      </c>
      <c r="D6485">
        <v>12</v>
      </c>
      <c r="E6485">
        <v>1958</v>
      </c>
      <c r="F6485" s="6">
        <v>0.21527777777777779</v>
      </c>
      <c r="G6485">
        <v>-2.8809999999999998</v>
      </c>
      <c r="H6485">
        <v>50.688000000000002</v>
      </c>
      <c r="I6485" t="s">
        <v>126</v>
      </c>
      <c r="J6485" t="s">
        <v>4731</v>
      </c>
      <c r="K6485" t="s">
        <v>105</v>
      </c>
    </row>
    <row r="6486" spans="1:11" x14ac:dyDescent="0.3">
      <c r="A6486" t="s">
        <v>9194</v>
      </c>
      <c r="B6486" t="s">
        <v>168</v>
      </c>
      <c r="C6486">
        <v>27</v>
      </c>
      <c r="D6486">
        <v>5</v>
      </c>
      <c r="E6486">
        <v>1956</v>
      </c>
      <c r="F6486" s="6">
        <v>2.0833333333333332E-2</v>
      </c>
      <c r="G6486">
        <v>-5.931</v>
      </c>
      <c r="H6486">
        <v>43.125</v>
      </c>
      <c r="I6486" t="s">
        <v>126</v>
      </c>
      <c r="J6486" t="s">
        <v>1735</v>
      </c>
      <c r="K6486" t="s">
        <v>105</v>
      </c>
    </row>
    <row r="6487" spans="1:11" x14ac:dyDescent="0.3">
      <c r="A6487" t="s">
        <v>9195</v>
      </c>
      <c r="B6487" t="s">
        <v>168</v>
      </c>
      <c r="C6487">
        <v>13</v>
      </c>
      <c r="D6487">
        <v>11</v>
      </c>
      <c r="E6487">
        <v>1869</v>
      </c>
      <c r="F6487" s="6">
        <v>0.125</v>
      </c>
      <c r="G6487">
        <v>-7.1509999999999998</v>
      </c>
      <c r="H6487">
        <v>51.256</v>
      </c>
      <c r="I6487" t="s">
        <v>208</v>
      </c>
      <c r="J6487" t="s">
        <v>973</v>
      </c>
      <c r="K6487" t="s">
        <v>105</v>
      </c>
    </row>
    <row r="6488" spans="1:11" x14ac:dyDescent="0.3">
      <c r="A6488" t="s">
        <v>9196</v>
      </c>
      <c r="B6488" t="s">
        <v>168</v>
      </c>
      <c r="C6488">
        <v>26</v>
      </c>
      <c r="D6488">
        <v>5</v>
      </c>
      <c r="E6488">
        <v>1875</v>
      </c>
      <c r="F6488" s="6">
        <v>0.83333333333333337</v>
      </c>
      <c r="G6488">
        <v>-9.8350000000000009</v>
      </c>
      <c r="H6488">
        <v>54.470999999999997</v>
      </c>
      <c r="I6488" t="s">
        <v>208</v>
      </c>
      <c r="J6488" t="s">
        <v>9197</v>
      </c>
      <c r="K6488" t="s">
        <v>105</v>
      </c>
    </row>
    <row r="6489" spans="1:11" x14ac:dyDescent="0.3">
      <c r="A6489" t="s">
        <v>9198</v>
      </c>
      <c r="B6489" t="s">
        <v>168</v>
      </c>
      <c r="C6489">
        <v>10</v>
      </c>
      <c r="D6489">
        <v>1</v>
      </c>
      <c r="E6489">
        <v>1944</v>
      </c>
      <c r="F6489" s="6">
        <v>3.125E-2</v>
      </c>
      <c r="G6489">
        <v>-12.569000000000001</v>
      </c>
      <c r="H6489">
        <v>55.676000000000002</v>
      </c>
      <c r="I6489" t="s">
        <v>126</v>
      </c>
      <c r="J6489" t="s">
        <v>3936</v>
      </c>
      <c r="K6489" t="s">
        <v>105</v>
      </c>
    </row>
    <row r="6490" spans="1:11" x14ac:dyDescent="0.3">
      <c r="A6490" t="s">
        <v>9199</v>
      </c>
      <c r="B6490" t="s">
        <v>53</v>
      </c>
      <c r="C6490">
        <v>29</v>
      </c>
      <c r="D6490">
        <v>5</v>
      </c>
      <c r="E6490">
        <v>1904</v>
      </c>
      <c r="F6490" s="6">
        <v>0.41666666666666669</v>
      </c>
      <c r="G6490">
        <v>-8.6790000000000003</v>
      </c>
      <c r="H6490">
        <v>50.110999999999997</v>
      </c>
      <c r="I6490" t="s">
        <v>126</v>
      </c>
      <c r="J6490" t="s">
        <v>1660</v>
      </c>
      <c r="K6490" t="s">
        <v>105</v>
      </c>
    </row>
    <row r="6491" spans="1:11" x14ac:dyDescent="0.3">
      <c r="A6491" t="s">
        <v>9200</v>
      </c>
      <c r="B6491" t="s">
        <v>53</v>
      </c>
      <c r="C6491">
        <v>14</v>
      </c>
      <c r="D6491">
        <v>9</v>
      </c>
      <c r="E6491">
        <v>1921</v>
      </c>
      <c r="F6491" s="6">
        <v>0.33333333333333331</v>
      </c>
      <c r="G6491">
        <v>-8.4309999999999992</v>
      </c>
      <c r="H6491">
        <v>49.317</v>
      </c>
      <c r="I6491" t="s">
        <v>126</v>
      </c>
      <c r="J6491" t="s">
        <v>1722</v>
      </c>
      <c r="K6491" t="s">
        <v>105</v>
      </c>
    </row>
    <row r="6492" spans="1:11" x14ac:dyDescent="0.3">
      <c r="A6492" t="s">
        <v>9201</v>
      </c>
      <c r="B6492" t="s">
        <v>53</v>
      </c>
      <c r="C6492">
        <v>1</v>
      </c>
      <c r="D6492">
        <v>11</v>
      </c>
      <c r="E6492">
        <v>1940</v>
      </c>
      <c r="F6492" s="6">
        <v>0.4375</v>
      </c>
      <c r="G6492">
        <v>-7.9080000000000004</v>
      </c>
      <c r="H6492">
        <v>50.216999999999999</v>
      </c>
      <c r="I6492" t="s">
        <v>190</v>
      </c>
      <c r="J6492" t="s">
        <v>9202</v>
      </c>
      <c r="K6492" t="s">
        <v>105</v>
      </c>
    </row>
    <row r="6493" spans="1:11" x14ac:dyDescent="0.3">
      <c r="A6493" t="s">
        <v>9203</v>
      </c>
      <c r="B6493" t="s">
        <v>168</v>
      </c>
      <c r="C6493">
        <v>26</v>
      </c>
      <c r="D6493">
        <v>1</v>
      </c>
      <c r="E6493">
        <v>1783</v>
      </c>
      <c r="F6493" s="6">
        <v>0.91666666666666663</v>
      </c>
      <c r="G6493">
        <v>-13.411</v>
      </c>
      <c r="H6493">
        <v>52.523000000000003</v>
      </c>
      <c r="I6493" t="s">
        <v>208</v>
      </c>
      <c r="J6493" t="s">
        <v>209</v>
      </c>
      <c r="K6493" t="s">
        <v>105</v>
      </c>
    </row>
    <row r="6494" spans="1:11" x14ac:dyDescent="0.3">
      <c r="A6494" t="s">
        <v>9204</v>
      </c>
      <c r="B6494" t="s">
        <v>53</v>
      </c>
      <c r="C6494">
        <v>26</v>
      </c>
      <c r="D6494">
        <v>6</v>
      </c>
      <c r="E6494">
        <v>1909</v>
      </c>
      <c r="F6494" s="6">
        <v>0.83333333333333337</v>
      </c>
      <c r="G6494">
        <v>-6.44</v>
      </c>
      <c r="H6494">
        <v>51.192</v>
      </c>
      <c r="I6494" t="s">
        <v>126</v>
      </c>
      <c r="J6494" t="s">
        <v>9205</v>
      </c>
      <c r="K6494" t="s">
        <v>105</v>
      </c>
    </row>
    <row r="6495" spans="1:11" x14ac:dyDescent="0.3">
      <c r="A6495" t="s">
        <v>9206</v>
      </c>
      <c r="B6495" t="s">
        <v>53</v>
      </c>
      <c r="C6495">
        <v>14</v>
      </c>
      <c r="D6495">
        <v>3</v>
      </c>
      <c r="E6495">
        <v>1910</v>
      </c>
      <c r="F6495" s="6">
        <v>0.98958333333333337</v>
      </c>
      <c r="G6495">
        <v>-11.64</v>
      </c>
      <c r="H6495">
        <v>52.131999999999998</v>
      </c>
      <c r="I6495" t="s">
        <v>126</v>
      </c>
      <c r="J6495" t="s">
        <v>6243</v>
      </c>
      <c r="K6495" t="s">
        <v>105</v>
      </c>
    </row>
    <row r="6496" spans="1:11" x14ac:dyDescent="0.3">
      <c r="A6496" t="s">
        <v>9207</v>
      </c>
      <c r="B6496" t="s">
        <v>53</v>
      </c>
      <c r="C6496">
        <v>3</v>
      </c>
      <c r="D6496">
        <v>4</v>
      </c>
      <c r="E6496">
        <v>1930</v>
      </c>
      <c r="F6496" s="6">
        <v>0.27083333333333331</v>
      </c>
      <c r="G6496">
        <v>-8.4410000000000007</v>
      </c>
      <c r="H6496">
        <v>49.481000000000002</v>
      </c>
      <c r="I6496" t="s">
        <v>126</v>
      </c>
      <c r="J6496" t="s">
        <v>9208</v>
      </c>
      <c r="K6496" t="s">
        <v>105</v>
      </c>
    </row>
    <row r="6497" spans="1:11" x14ac:dyDescent="0.3">
      <c r="A6497" t="s">
        <v>9209</v>
      </c>
      <c r="B6497" t="s">
        <v>53</v>
      </c>
      <c r="C6497">
        <v>22</v>
      </c>
      <c r="D6497">
        <v>4</v>
      </c>
      <c r="E6497">
        <v>1913</v>
      </c>
      <c r="F6497" s="6">
        <v>0.125</v>
      </c>
      <c r="G6497">
        <v>-9.375</v>
      </c>
      <c r="H6497">
        <v>51.667999999999999</v>
      </c>
      <c r="I6497" t="s">
        <v>126</v>
      </c>
      <c r="J6497" t="s">
        <v>9210</v>
      </c>
      <c r="K6497" t="s">
        <v>105</v>
      </c>
    </row>
    <row r="6498" spans="1:11" x14ac:dyDescent="0.3">
      <c r="A6498" t="s">
        <v>9211</v>
      </c>
      <c r="B6498" t="s">
        <v>53</v>
      </c>
      <c r="C6498">
        <v>9</v>
      </c>
      <c r="D6498">
        <v>4</v>
      </c>
      <c r="E6498">
        <v>1907</v>
      </c>
      <c r="F6498" s="6">
        <v>0.8125</v>
      </c>
      <c r="G6498">
        <v>-11.425000000000001</v>
      </c>
      <c r="H6498">
        <v>48.762</v>
      </c>
      <c r="I6498" t="s">
        <v>126</v>
      </c>
      <c r="J6498" t="s">
        <v>9212</v>
      </c>
      <c r="K6498" t="s">
        <v>105</v>
      </c>
    </row>
    <row r="6499" spans="1:11" x14ac:dyDescent="0.3">
      <c r="A6499" t="s">
        <v>9213</v>
      </c>
      <c r="B6499" t="s">
        <v>53</v>
      </c>
      <c r="C6499">
        <v>8</v>
      </c>
      <c r="D6499">
        <v>4</v>
      </c>
      <c r="E6499">
        <v>1925</v>
      </c>
      <c r="F6499" s="6">
        <v>0.21875</v>
      </c>
      <c r="G6499">
        <v>-10.01</v>
      </c>
      <c r="H6499">
        <v>48.384</v>
      </c>
      <c r="I6499" t="s">
        <v>126</v>
      </c>
      <c r="J6499" t="s">
        <v>9214</v>
      </c>
      <c r="K6499" t="s">
        <v>105</v>
      </c>
    </row>
    <row r="6500" spans="1:11" x14ac:dyDescent="0.3">
      <c r="A6500" t="s">
        <v>9215</v>
      </c>
      <c r="B6500" t="s">
        <v>53</v>
      </c>
      <c r="C6500">
        <v>23</v>
      </c>
      <c r="D6500">
        <v>12</v>
      </c>
      <c r="E6500">
        <v>1918</v>
      </c>
      <c r="F6500" s="6">
        <v>0.92708333333333337</v>
      </c>
      <c r="G6500">
        <v>-9.9960000000000004</v>
      </c>
      <c r="H6500">
        <v>53.557000000000002</v>
      </c>
      <c r="I6500" t="s">
        <v>126</v>
      </c>
      <c r="J6500" t="s">
        <v>3255</v>
      </c>
      <c r="K6500" t="s">
        <v>105</v>
      </c>
    </row>
    <row r="6501" spans="1:11" x14ac:dyDescent="0.3">
      <c r="A6501" t="s">
        <v>9216</v>
      </c>
      <c r="B6501" t="s">
        <v>53</v>
      </c>
      <c r="C6501">
        <v>4</v>
      </c>
      <c r="D6501">
        <v>12</v>
      </c>
      <c r="E6501">
        <v>1908</v>
      </c>
      <c r="F6501" s="6">
        <v>0.77083333333333337</v>
      </c>
      <c r="G6501">
        <v>-7.1509999999999998</v>
      </c>
      <c r="H6501">
        <v>51.256</v>
      </c>
      <c r="I6501" t="s">
        <v>126</v>
      </c>
      <c r="J6501" t="s">
        <v>973</v>
      </c>
      <c r="K6501" t="s">
        <v>105</v>
      </c>
    </row>
    <row r="6502" spans="1:11" x14ac:dyDescent="0.3">
      <c r="A6502" t="s">
        <v>9217</v>
      </c>
      <c r="B6502" t="s">
        <v>53</v>
      </c>
      <c r="C6502">
        <v>22</v>
      </c>
      <c r="D6502">
        <v>9</v>
      </c>
      <c r="E6502">
        <v>1899</v>
      </c>
      <c r="F6502" s="6">
        <v>0.125</v>
      </c>
      <c r="G6502">
        <v>-8.8989999999999991</v>
      </c>
      <c r="H6502">
        <v>53.808</v>
      </c>
      <c r="I6502" t="s">
        <v>126</v>
      </c>
      <c r="J6502" t="s">
        <v>9218</v>
      </c>
      <c r="K6502" t="s">
        <v>105</v>
      </c>
    </row>
    <row r="6503" spans="1:11" x14ac:dyDescent="0.3">
      <c r="A6503" t="s">
        <v>9219</v>
      </c>
      <c r="B6503" t="s">
        <v>168</v>
      </c>
      <c r="C6503">
        <v>15</v>
      </c>
      <c r="D6503">
        <v>1</v>
      </c>
      <c r="E6503">
        <v>1929</v>
      </c>
      <c r="F6503" s="6">
        <v>0.57638888888888884</v>
      </c>
      <c r="G6503">
        <v>101.47199999999999</v>
      </c>
      <c r="H6503">
        <v>32.24</v>
      </c>
      <c r="I6503" t="s">
        <v>104</v>
      </c>
      <c r="J6503" t="s">
        <v>2597</v>
      </c>
      <c r="K6503" t="s">
        <v>105</v>
      </c>
    </row>
    <row r="6504" spans="1:11" x14ac:dyDescent="0.3">
      <c r="A6504" t="s">
        <v>9220</v>
      </c>
      <c r="B6504" t="s">
        <v>53</v>
      </c>
      <c r="C6504">
        <v>18</v>
      </c>
      <c r="D6504">
        <v>7</v>
      </c>
      <c r="E6504">
        <v>1853</v>
      </c>
      <c r="F6504" s="6">
        <v>0.54166666666666663</v>
      </c>
      <c r="G6504">
        <v>-5.9119999999999999</v>
      </c>
      <c r="H6504">
        <v>51.98</v>
      </c>
      <c r="I6504" t="s">
        <v>147</v>
      </c>
      <c r="J6504" t="s">
        <v>5756</v>
      </c>
      <c r="K6504" t="s">
        <v>105</v>
      </c>
    </row>
    <row r="6505" spans="1:11" x14ac:dyDescent="0.3">
      <c r="A6505" t="s">
        <v>9221</v>
      </c>
      <c r="B6505" t="s">
        <v>53</v>
      </c>
      <c r="C6505">
        <v>24</v>
      </c>
      <c r="D6505">
        <v>2</v>
      </c>
      <c r="E6505">
        <v>1856</v>
      </c>
      <c r="F6505" s="6">
        <v>0.41666666666666669</v>
      </c>
      <c r="G6505">
        <v>-4.891</v>
      </c>
      <c r="H6505">
        <v>52.372999999999998</v>
      </c>
      <c r="I6505" t="s">
        <v>147</v>
      </c>
      <c r="J6505" t="s">
        <v>217</v>
      </c>
      <c r="K6505" t="s">
        <v>105</v>
      </c>
    </row>
    <row r="6506" spans="1:11" x14ac:dyDescent="0.3">
      <c r="A6506" t="s">
        <v>9222</v>
      </c>
      <c r="B6506" t="s">
        <v>53</v>
      </c>
      <c r="C6506">
        <v>12</v>
      </c>
      <c r="D6506">
        <v>3</v>
      </c>
      <c r="E6506">
        <v>1812</v>
      </c>
      <c r="F6506" s="6">
        <v>0.3125</v>
      </c>
      <c r="G6506">
        <v>-4.399</v>
      </c>
      <c r="H6506">
        <v>51.220999999999997</v>
      </c>
      <c r="I6506" t="s">
        <v>147</v>
      </c>
      <c r="J6506" t="s">
        <v>913</v>
      </c>
      <c r="K6506" t="s">
        <v>105</v>
      </c>
    </row>
    <row r="6507" spans="1:11" x14ac:dyDescent="0.3">
      <c r="A6507" t="s">
        <v>9223</v>
      </c>
      <c r="B6507" t="s">
        <v>53</v>
      </c>
      <c r="C6507">
        <v>30</v>
      </c>
      <c r="D6507">
        <v>9</v>
      </c>
      <c r="E6507">
        <v>1899</v>
      </c>
      <c r="F6507" s="6">
        <v>0.10416666666666667</v>
      </c>
      <c r="G6507">
        <v>-5.2389999999999999</v>
      </c>
      <c r="H6507">
        <v>52.082000000000001</v>
      </c>
      <c r="I6507" t="s">
        <v>108</v>
      </c>
      <c r="J6507" t="s">
        <v>8693</v>
      </c>
      <c r="K6507" t="s">
        <v>105</v>
      </c>
    </row>
    <row r="6508" spans="1:11" x14ac:dyDescent="0.3">
      <c r="A6508" t="s">
        <v>9224</v>
      </c>
      <c r="B6508" t="s">
        <v>53</v>
      </c>
      <c r="C6508">
        <v>8</v>
      </c>
      <c r="D6508">
        <v>2</v>
      </c>
      <c r="E6508">
        <v>1904</v>
      </c>
      <c r="F6508" s="6">
        <v>2.0833333333333332E-2</v>
      </c>
      <c r="G6508">
        <v>-5.12</v>
      </c>
      <c r="H6508">
        <v>52.091999999999999</v>
      </c>
      <c r="I6508" t="s">
        <v>108</v>
      </c>
      <c r="J6508" t="s">
        <v>626</v>
      </c>
      <c r="K6508" t="s">
        <v>105</v>
      </c>
    </row>
    <row r="6509" spans="1:11" x14ac:dyDescent="0.3">
      <c r="A6509" t="s">
        <v>9225</v>
      </c>
      <c r="B6509" t="s">
        <v>53</v>
      </c>
      <c r="C6509">
        <v>8</v>
      </c>
      <c r="D6509">
        <v>9</v>
      </c>
      <c r="E6509">
        <v>1901</v>
      </c>
      <c r="F6509" s="6">
        <v>0.66666666666666663</v>
      </c>
      <c r="G6509">
        <v>-4.891</v>
      </c>
      <c r="H6509">
        <v>52.372999999999998</v>
      </c>
      <c r="I6509" t="s">
        <v>108</v>
      </c>
      <c r="J6509" t="s">
        <v>217</v>
      </c>
      <c r="K6509" t="s">
        <v>105</v>
      </c>
    </row>
    <row r="6510" spans="1:11" x14ac:dyDescent="0.3">
      <c r="A6510" t="s">
        <v>9226</v>
      </c>
      <c r="B6510" t="s">
        <v>53</v>
      </c>
      <c r="C6510">
        <v>23</v>
      </c>
      <c r="D6510">
        <v>2</v>
      </c>
      <c r="E6510">
        <v>1831</v>
      </c>
      <c r="F6510" s="6">
        <v>0.41666666666666669</v>
      </c>
      <c r="G6510">
        <v>-6.5659999999999998</v>
      </c>
      <c r="H6510">
        <v>53.213999999999999</v>
      </c>
      <c r="I6510" t="s">
        <v>147</v>
      </c>
      <c r="J6510" t="s">
        <v>4435</v>
      </c>
      <c r="K6510" t="s">
        <v>105</v>
      </c>
    </row>
    <row r="6511" spans="1:11" x14ac:dyDescent="0.3">
      <c r="A6511" t="s">
        <v>9227</v>
      </c>
      <c r="B6511" t="s">
        <v>53</v>
      </c>
      <c r="C6511">
        <v>14</v>
      </c>
      <c r="D6511">
        <v>1</v>
      </c>
      <c r="E6511">
        <v>1882</v>
      </c>
      <c r="F6511" s="6">
        <v>0.13541666666666666</v>
      </c>
      <c r="G6511">
        <v>-4.4710000000000001</v>
      </c>
      <c r="H6511">
        <v>51.923000000000002</v>
      </c>
      <c r="I6511" t="s">
        <v>147</v>
      </c>
      <c r="J6511" t="s">
        <v>832</v>
      </c>
      <c r="K6511" t="s">
        <v>105</v>
      </c>
    </row>
    <row r="6512" spans="1:11" x14ac:dyDescent="0.3">
      <c r="A6512" t="s">
        <v>9228</v>
      </c>
      <c r="B6512" t="s">
        <v>53</v>
      </c>
      <c r="C6512">
        <v>5</v>
      </c>
      <c r="D6512">
        <v>2</v>
      </c>
      <c r="E6512">
        <v>1944</v>
      </c>
      <c r="F6512" s="6">
        <v>5.5555555555555552E-2</v>
      </c>
      <c r="H6512">
        <v>-19.765999999999998</v>
      </c>
      <c r="I6512" t="s">
        <v>290</v>
      </c>
      <c r="J6512" t="s">
        <v>9229</v>
      </c>
      <c r="K6512" t="s">
        <v>105</v>
      </c>
    </row>
    <row r="6513" spans="1:11" x14ac:dyDescent="0.3">
      <c r="A6513" t="s">
        <v>9230</v>
      </c>
      <c r="B6513" t="s">
        <v>53</v>
      </c>
      <c r="C6513">
        <v>17</v>
      </c>
      <c r="D6513">
        <v>1</v>
      </c>
      <c r="E6513">
        <v>1907</v>
      </c>
      <c r="F6513" s="6">
        <v>0.54722222222222228</v>
      </c>
      <c r="G6513">
        <v>-107.619</v>
      </c>
      <c r="H6513">
        <v>-6.9020000000000001</v>
      </c>
      <c r="I6513" t="s">
        <v>9231</v>
      </c>
      <c r="J6513" t="s">
        <v>9232</v>
      </c>
      <c r="K6513" t="s">
        <v>105</v>
      </c>
    </row>
    <row r="6514" spans="1:11" x14ac:dyDescent="0.3">
      <c r="A6514" t="s">
        <v>9233</v>
      </c>
      <c r="B6514" t="s">
        <v>53</v>
      </c>
      <c r="C6514">
        <v>4</v>
      </c>
      <c r="D6514">
        <v>6</v>
      </c>
      <c r="E6514">
        <v>1927</v>
      </c>
      <c r="F6514" s="6">
        <v>6.25E-2</v>
      </c>
      <c r="G6514">
        <v>-9.92</v>
      </c>
      <c r="H6514">
        <v>57.046999999999997</v>
      </c>
      <c r="I6514" t="s">
        <v>126</v>
      </c>
      <c r="J6514" t="s">
        <v>9234</v>
      </c>
      <c r="K6514" t="s">
        <v>105</v>
      </c>
    </row>
    <row r="6515" spans="1:11" x14ac:dyDescent="0.3">
      <c r="A6515" t="s">
        <v>9235</v>
      </c>
      <c r="B6515" t="s">
        <v>168</v>
      </c>
      <c r="C6515">
        <v>1</v>
      </c>
      <c r="D6515">
        <v>7</v>
      </c>
      <c r="E6515">
        <v>1890</v>
      </c>
      <c r="F6515" s="6">
        <v>0.66666666666666663</v>
      </c>
      <c r="G6515">
        <v>-11.64</v>
      </c>
      <c r="H6515">
        <v>52.131999999999998</v>
      </c>
      <c r="I6515" t="s">
        <v>208</v>
      </c>
      <c r="J6515" t="s">
        <v>6243</v>
      </c>
      <c r="K6515" t="s">
        <v>105</v>
      </c>
    </row>
    <row r="6516" spans="1:11" x14ac:dyDescent="0.3">
      <c r="A6516" t="s">
        <v>9236</v>
      </c>
      <c r="B6516" t="s">
        <v>53</v>
      </c>
      <c r="C6516">
        <v>28</v>
      </c>
      <c r="D6516">
        <v>12</v>
      </c>
      <c r="E6516">
        <v>1903</v>
      </c>
      <c r="F6516" s="6">
        <v>0.25</v>
      </c>
      <c r="G6516">
        <v>1.4750000000000001</v>
      </c>
      <c r="H6516">
        <v>43.493000000000002</v>
      </c>
      <c r="I6516" t="s">
        <v>150</v>
      </c>
      <c r="J6516" t="s">
        <v>1438</v>
      </c>
      <c r="K6516" t="s">
        <v>105</v>
      </c>
    </row>
    <row r="6517" spans="1:11" x14ac:dyDescent="0.3">
      <c r="A6517" t="s">
        <v>9237</v>
      </c>
      <c r="B6517" t="s">
        <v>53</v>
      </c>
      <c r="C6517">
        <v>12</v>
      </c>
      <c r="D6517">
        <v>5</v>
      </c>
      <c r="E6517">
        <v>1829</v>
      </c>
      <c r="F6517" s="6">
        <v>0.125</v>
      </c>
      <c r="G6517">
        <v>-3.9569999999999999</v>
      </c>
      <c r="H6517">
        <v>49.033999999999999</v>
      </c>
      <c r="I6517" t="s">
        <v>150</v>
      </c>
      <c r="J6517" t="s">
        <v>3404</v>
      </c>
      <c r="K6517" t="s">
        <v>105</v>
      </c>
    </row>
    <row r="6518" spans="1:11" x14ac:dyDescent="0.3">
      <c r="A6518" t="s">
        <v>9237</v>
      </c>
      <c r="B6518" t="s">
        <v>53</v>
      </c>
      <c r="C6518">
        <v>16</v>
      </c>
      <c r="D6518">
        <v>8</v>
      </c>
      <c r="E6518">
        <v>1863</v>
      </c>
      <c r="F6518" s="6">
        <v>0.875</v>
      </c>
      <c r="G6518">
        <v>-6.1719999999999997</v>
      </c>
      <c r="H6518">
        <v>49.113999999999997</v>
      </c>
      <c r="I6518" t="s">
        <v>150</v>
      </c>
      <c r="J6518" t="s">
        <v>992</v>
      </c>
      <c r="K6518" t="s">
        <v>105</v>
      </c>
    </row>
    <row r="6519" spans="1:11" x14ac:dyDescent="0.3">
      <c r="A6519" t="s">
        <v>9237</v>
      </c>
      <c r="B6519" t="s">
        <v>53</v>
      </c>
      <c r="C6519">
        <v>30</v>
      </c>
      <c r="D6519">
        <v>11</v>
      </c>
      <c r="E6519">
        <v>1867</v>
      </c>
      <c r="F6519" s="6">
        <v>8.3333333333333329E-2</v>
      </c>
      <c r="G6519">
        <v>-2.351</v>
      </c>
      <c r="H6519">
        <v>48.856999999999999</v>
      </c>
      <c r="I6519" t="s">
        <v>150</v>
      </c>
      <c r="J6519" t="s">
        <v>155</v>
      </c>
      <c r="K6519" t="s">
        <v>105</v>
      </c>
    </row>
    <row r="6520" spans="1:11" x14ac:dyDescent="0.3">
      <c r="A6520" t="s">
        <v>9237</v>
      </c>
      <c r="B6520" t="s">
        <v>53</v>
      </c>
      <c r="C6520">
        <v>20</v>
      </c>
      <c r="D6520">
        <v>11</v>
      </c>
      <c r="E6520">
        <v>1907</v>
      </c>
      <c r="F6520" s="6">
        <v>0.68125000000000002</v>
      </c>
      <c r="G6520">
        <v>0.45800000000000002</v>
      </c>
      <c r="H6520">
        <v>46.323999999999998</v>
      </c>
      <c r="I6520" t="s">
        <v>150</v>
      </c>
      <c r="J6520" t="s">
        <v>9238</v>
      </c>
      <c r="K6520" t="s">
        <v>105</v>
      </c>
    </row>
    <row r="6521" spans="1:11" x14ac:dyDescent="0.3">
      <c r="A6521" t="s">
        <v>9237</v>
      </c>
      <c r="B6521" t="s">
        <v>53</v>
      </c>
      <c r="C6521">
        <v>26</v>
      </c>
      <c r="D6521">
        <v>4</v>
      </c>
      <c r="E6521">
        <v>1939</v>
      </c>
      <c r="F6521" s="6">
        <v>0.70833333333333337</v>
      </c>
      <c r="G6521">
        <v>-2.97</v>
      </c>
      <c r="H6521">
        <v>42.6</v>
      </c>
      <c r="I6521" t="s">
        <v>126</v>
      </c>
      <c r="J6521" t="s">
        <v>9239</v>
      </c>
      <c r="K6521" t="s">
        <v>105</v>
      </c>
    </row>
    <row r="6522" spans="1:11" x14ac:dyDescent="0.3">
      <c r="A6522" t="s">
        <v>9240</v>
      </c>
      <c r="B6522" t="s">
        <v>53</v>
      </c>
      <c r="C6522">
        <v>24</v>
      </c>
      <c r="D6522">
        <v>7</v>
      </c>
      <c r="E6522">
        <v>1853</v>
      </c>
      <c r="F6522" s="6">
        <v>0.20833333333333334</v>
      </c>
      <c r="G6522">
        <v>-2.351</v>
      </c>
      <c r="H6522">
        <v>48.856999999999999</v>
      </c>
      <c r="I6522" t="s">
        <v>150</v>
      </c>
      <c r="J6522" t="s">
        <v>155</v>
      </c>
      <c r="K6522" t="s">
        <v>105</v>
      </c>
    </row>
    <row r="6523" spans="1:11" x14ac:dyDescent="0.3">
      <c r="A6523" t="s">
        <v>9241</v>
      </c>
      <c r="B6523" t="s">
        <v>53</v>
      </c>
      <c r="C6523">
        <v>20</v>
      </c>
      <c r="D6523">
        <v>3</v>
      </c>
      <c r="E6523">
        <v>1878</v>
      </c>
      <c r="F6523" s="6">
        <v>0.9375</v>
      </c>
      <c r="G6523">
        <v>-1.7869999999999999</v>
      </c>
      <c r="H6523">
        <v>49.155000000000001</v>
      </c>
      <c r="I6523" t="s">
        <v>150</v>
      </c>
      <c r="J6523" t="s">
        <v>9242</v>
      </c>
      <c r="K6523" t="s">
        <v>105</v>
      </c>
    </row>
    <row r="6524" spans="1:11" x14ac:dyDescent="0.3">
      <c r="A6524" t="s">
        <v>9243</v>
      </c>
      <c r="B6524" t="s">
        <v>53</v>
      </c>
      <c r="C6524">
        <v>7</v>
      </c>
      <c r="D6524">
        <v>11</v>
      </c>
      <c r="E6524">
        <v>1844</v>
      </c>
      <c r="F6524" s="6">
        <v>0.625</v>
      </c>
      <c r="G6524">
        <v>-2.351</v>
      </c>
      <c r="H6524">
        <v>48.856999999999999</v>
      </c>
      <c r="I6524" t="s">
        <v>150</v>
      </c>
      <c r="J6524" t="s">
        <v>155</v>
      </c>
      <c r="K6524" t="s">
        <v>105</v>
      </c>
    </row>
    <row r="6525" spans="1:11" x14ac:dyDescent="0.3">
      <c r="A6525" t="s">
        <v>9244</v>
      </c>
      <c r="B6525" t="s">
        <v>53</v>
      </c>
      <c r="C6525">
        <v>6</v>
      </c>
      <c r="D6525">
        <v>6</v>
      </c>
      <c r="E6525">
        <v>1893</v>
      </c>
      <c r="F6525" s="6">
        <v>0.91666666666666663</v>
      </c>
      <c r="G6525">
        <v>-4.3949999999999996</v>
      </c>
      <c r="H6525">
        <v>44.406999999999996</v>
      </c>
      <c r="I6525" t="s">
        <v>150</v>
      </c>
      <c r="J6525" t="s">
        <v>9245</v>
      </c>
      <c r="K6525" t="s">
        <v>105</v>
      </c>
    </row>
    <row r="6526" spans="1:11" x14ac:dyDescent="0.3">
      <c r="A6526" t="s">
        <v>9246</v>
      </c>
      <c r="B6526" t="s">
        <v>53</v>
      </c>
      <c r="C6526">
        <v>23</v>
      </c>
      <c r="D6526">
        <v>4</v>
      </c>
      <c r="E6526">
        <v>1922</v>
      </c>
      <c r="F6526" s="6">
        <v>0.41666666666666669</v>
      </c>
      <c r="G6526">
        <v>0.57499999999999996</v>
      </c>
      <c r="H6526">
        <v>44.835000000000001</v>
      </c>
      <c r="I6526" t="s">
        <v>126</v>
      </c>
      <c r="J6526" t="s">
        <v>260</v>
      </c>
      <c r="K6526" t="s">
        <v>105</v>
      </c>
    </row>
    <row r="6527" spans="1:11" x14ac:dyDescent="0.3">
      <c r="A6527" t="s">
        <v>9247</v>
      </c>
      <c r="B6527" t="s">
        <v>53</v>
      </c>
      <c r="C6527">
        <v>27</v>
      </c>
      <c r="D6527">
        <v>12</v>
      </c>
      <c r="E6527">
        <v>1931</v>
      </c>
      <c r="F6527" s="6">
        <v>0.91666666666666663</v>
      </c>
      <c r="G6527">
        <v>-2.8039999999999998</v>
      </c>
      <c r="H6527">
        <v>36.478999999999999</v>
      </c>
      <c r="I6527" t="s">
        <v>108</v>
      </c>
      <c r="J6527" t="s">
        <v>2503</v>
      </c>
      <c r="K6527" t="s">
        <v>105</v>
      </c>
    </row>
    <row r="6528" spans="1:11" x14ac:dyDescent="0.3">
      <c r="A6528" t="s">
        <v>9248</v>
      </c>
      <c r="B6528" t="s">
        <v>53</v>
      </c>
      <c r="C6528">
        <v>11</v>
      </c>
      <c r="D6528">
        <v>4</v>
      </c>
      <c r="E6528">
        <v>1929</v>
      </c>
      <c r="F6528" s="6">
        <v>0.91666666666666663</v>
      </c>
      <c r="G6528">
        <v>-4.8289999999999997</v>
      </c>
      <c r="H6528">
        <v>46.305999999999997</v>
      </c>
      <c r="I6528" t="s">
        <v>108</v>
      </c>
      <c r="J6528" t="s">
        <v>971</v>
      </c>
      <c r="K6528" t="s">
        <v>105</v>
      </c>
    </row>
    <row r="6529" spans="1:11" x14ac:dyDescent="0.3">
      <c r="A6529" t="s">
        <v>9249</v>
      </c>
      <c r="B6529" t="s">
        <v>53</v>
      </c>
      <c r="C6529">
        <v>17</v>
      </c>
      <c r="D6529">
        <v>5</v>
      </c>
      <c r="E6529">
        <v>1873</v>
      </c>
      <c r="F6529" s="6">
        <v>0.95833333333333337</v>
      </c>
      <c r="G6529">
        <v>-0.39800000000000002</v>
      </c>
      <c r="H6529">
        <v>49.195</v>
      </c>
      <c r="I6529" t="s">
        <v>150</v>
      </c>
      <c r="J6529" t="s">
        <v>925</v>
      </c>
      <c r="K6529" t="s">
        <v>105</v>
      </c>
    </row>
    <row r="6530" spans="1:11" x14ac:dyDescent="0.3">
      <c r="A6530" t="s">
        <v>9250</v>
      </c>
      <c r="B6530" t="s">
        <v>53</v>
      </c>
      <c r="C6530">
        <v>23</v>
      </c>
      <c r="D6530">
        <v>4</v>
      </c>
      <c r="E6530">
        <v>1900</v>
      </c>
      <c r="F6530" s="6">
        <v>0.33333333333333331</v>
      </c>
      <c r="G6530">
        <v>0.57499999999999996</v>
      </c>
      <c r="H6530">
        <v>44.835000000000001</v>
      </c>
      <c r="I6530" t="s">
        <v>150</v>
      </c>
      <c r="J6530" t="s">
        <v>260</v>
      </c>
      <c r="K6530" t="s">
        <v>105</v>
      </c>
    </row>
    <row r="6531" spans="1:11" x14ac:dyDescent="0.3">
      <c r="A6531" t="s">
        <v>9251</v>
      </c>
      <c r="B6531" t="s">
        <v>53</v>
      </c>
      <c r="C6531">
        <v>4</v>
      </c>
      <c r="D6531">
        <v>4</v>
      </c>
      <c r="E6531">
        <v>1872</v>
      </c>
      <c r="F6531" s="6">
        <v>0.20833333333333334</v>
      </c>
      <c r="G6531">
        <v>-4.3609999999999998</v>
      </c>
      <c r="H6531">
        <v>43.835000000000001</v>
      </c>
      <c r="I6531" t="s">
        <v>150</v>
      </c>
      <c r="J6531" t="s">
        <v>1102</v>
      </c>
      <c r="K6531" t="s">
        <v>105</v>
      </c>
    </row>
    <row r="6532" spans="1:11" x14ac:dyDescent="0.3">
      <c r="A6532" t="s">
        <v>9252</v>
      </c>
      <c r="B6532" t="s">
        <v>53</v>
      </c>
      <c r="C6532">
        <v>21</v>
      </c>
      <c r="D6532">
        <v>12</v>
      </c>
      <c r="E6532">
        <v>1860</v>
      </c>
      <c r="F6532" s="6">
        <v>0.75</v>
      </c>
      <c r="G6532">
        <v>-0.22900000000000001</v>
      </c>
      <c r="H6532">
        <v>49.146999999999998</v>
      </c>
      <c r="I6532" t="s">
        <v>150</v>
      </c>
      <c r="J6532" t="s">
        <v>9253</v>
      </c>
      <c r="K6532" t="s">
        <v>105</v>
      </c>
    </row>
    <row r="6533" spans="1:11" x14ac:dyDescent="0.3">
      <c r="A6533" t="s">
        <v>9254</v>
      </c>
      <c r="B6533" t="s">
        <v>53</v>
      </c>
      <c r="C6533">
        <v>28</v>
      </c>
      <c r="D6533">
        <v>3</v>
      </c>
      <c r="E6533">
        <v>1773</v>
      </c>
      <c r="F6533" s="6">
        <v>0.5</v>
      </c>
      <c r="G6533">
        <v>-1.6919999999999999</v>
      </c>
      <c r="H6533">
        <v>46.808</v>
      </c>
      <c r="I6533" t="s">
        <v>150</v>
      </c>
      <c r="J6533" t="s">
        <v>7514</v>
      </c>
      <c r="K6533" t="s">
        <v>105</v>
      </c>
    </row>
    <row r="6534" spans="1:11" x14ac:dyDescent="0.3">
      <c r="A6534" t="s">
        <v>9255</v>
      </c>
      <c r="B6534" t="s">
        <v>53</v>
      </c>
      <c r="C6534">
        <v>2</v>
      </c>
      <c r="D6534">
        <v>3</v>
      </c>
      <c r="E6534">
        <v>1882</v>
      </c>
      <c r="F6534" s="6">
        <v>0.83333333333333337</v>
      </c>
      <c r="G6534">
        <v>-1.6919999999999999</v>
      </c>
      <c r="H6534">
        <v>46.808</v>
      </c>
      <c r="I6534" t="s">
        <v>150</v>
      </c>
      <c r="J6534" t="s">
        <v>7514</v>
      </c>
      <c r="K6534" t="s">
        <v>105</v>
      </c>
    </row>
    <row r="6535" spans="1:11" x14ac:dyDescent="0.3">
      <c r="A6535" t="s">
        <v>9256</v>
      </c>
      <c r="B6535" t="s">
        <v>53</v>
      </c>
      <c r="C6535">
        <v>24</v>
      </c>
      <c r="D6535">
        <v>12</v>
      </c>
      <c r="E6535">
        <v>1825</v>
      </c>
      <c r="F6535" s="6">
        <v>0.41666666666666669</v>
      </c>
      <c r="G6535">
        <v>-4.1379999999999999</v>
      </c>
      <c r="H6535">
        <v>43.676000000000002</v>
      </c>
      <c r="I6535" t="s">
        <v>150</v>
      </c>
      <c r="J6535" t="s">
        <v>9257</v>
      </c>
      <c r="K6535" t="s">
        <v>105</v>
      </c>
    </row>
    <row r="6536" spans="1:11" x14ac:dyDescent="0.3">
      <c r="A6536" t="s">
        <v>9258</v>
      </c>
      <c r="B6536" t="s">
        <v>53</v>
      </c>
      <c r="C6536">
        <v>16</v>
      </c>
      <c r="D6536">
        <v>11</v>
      </c>
      <c r="E6536">
        <v>1888</v>
      </c>
      <c r="F6536" s="6">
        <v>8.3333333333333329E-2</v>
      </c>
      <c r="G6536">
        <v>-4.806</v>
      </c>
      <c r="H6536">
        <v>43.948999999999998</v>
      </c>
      <c r="I6536" t="s">
        <v>150</v>
      </c>
      <c r="J6536" t="s">
        <v>2404</v>
      </c>
      <c r="K6536" t="s">
        <v>105</v>
      </c>
    </row>
    <row r="6537" spans="1:11" x14ac:dyDescent="0.3">
      <c r="A6537" t="s">
        <v>9259</v>
      </c>
      <c r="B6537" t="s">
        <v>53</v>
      </c>
      <c r="C6537">
        <v>16</v>
      </c>
      <c r="D6537">
        <v>1</v>
      </c>
      <c r="E6537">
        <v>1872</v>
      </c>
      <c r="F6537" s="6">
        <v>0.20833333333333334</v>
      </c>
      <c r="G6537">
        <v>-1.4450000000000001</v>
      </c>
      <c r="H6537">
        <v>43.603999999999999</v>
      </c>
      <c r="I6537" t="s">
        <v>150</v>
      </c>
      <c r="J6537" t="s">
        <v>157</v>
      </c>
      <c r="K6537" t="s">
        <v>105</v>
      </c>
    </row>
    <row r="6538" spans="1:11" x14ac:dyDescent="0.3">
      <c r="A6538" t="s">
        <v>9260</v>
      </c>
      <c r="B6538" t="s">
        <v>53</v>
      </c>
      <c r="C6538">
        <v>21</v>
      </c>
      <c r="D6538">
        <v>9</v>
      </c>
      <c r="E6538">
        <v>1885</v>
      </c>
      <c r="F6538" s="6">
        <v>0.58333333333333337</v>
      </c>
      <c r="G6538">
        <v>-4.8339999999999996</v>
      </c>
      <c r="H6538">
        <v>45.767000000000003</v>
      </c>
      <c r="I6538" t="s">
        <v>150</v>
      </c>
      <c r="J6538" t="s">
        <v>153</v>
      </c>
      <c r="K6538" t="s">
        <v>105</v>
      </c>
    </row>
    <row r="6539" spans="1:11" x14ac:dyDescent="0.3">
      <c r="A6539" t="s">
        <v>9261</v>
      </c>
      <c r="B6539" t="s">
        <v>53</v>
      </c>
      <c r="C6539">
        <v>26</v>
      </c>
      <c r="D6539">
        <v>3</v>
      </c>
      <c r="E6539">
        <v>1906</v>
      </c>
      <c r="F6539" s="6">
        <v>0.92708333333333337</v>
      </c>
      <c r="G6539">
        <v>-2.351</v>
      </c>
      <c r="H6539">
        <v>48.856999999999999</v>
      </c>
      <c r="I6539" t="s">
        <v>150</v>
      </c>
      <c r="J6539" t="s">
        <v>155</v>
      </c>
      <c r="K6539" t="s">
        <v>105</v>
      </c>
    </row>
    <row r="6540" spans="1:11" x14ac:dyDescent="0.3">
      <c r="A6540" t="s">
        <v>9262</v>
      </c>
      <c r="B6540" t="s">
        <v>53</v>
      </c>
      <c r="C6540">
        <v>8</v>
      </c>
      <c r="D6540">
        <v>7</v>
      </c>
      <c r="E6540">
        <v>1904</v>
      </c>
      <c r="F6540" s="6">
        <v>0.91666666666666663</v>
      </c>
      <c r="G6540">
        <v>-6.1820000000000004</v>
      </c>
      <c r="H6540">
        <v>48.691000000000003</v>
      </c>
      <c r="I6540" t="s">
        <v>150</v>
      </c>
      <c r="J6540" t="s">
        <v>2488</v>
      </c>
      <c r="K6540" t="s">
        <v>105</v>
      </c>
    </row>
    <row r="6541" spans="1:11" x14ac:dyDescent="0.3">
      <c r="A6541" t="s">
        <v>9263</v>
      </c>
      <c r="B6541" t="s">
        <v>53</v>
      </c>
      <c r="C6541">
        <v>22</v>
      </c>
      <c r="D6541">
        <v>8</v>
      </c>
      <c r="E6541">
        <v>1908</v>
      </c>
      <c r="F6541" s="6">
        <v>0.61875000000000002</v>
      </c>
      <c r="G6541">
        <v>-2.7389999999999999</v>
      </c>
      <c r="H6541">
        <v>48.856999999999999</v>
      </c>
      <c r="I6541" t="s">
        <v>150</v>
      </c>
      <c r="J6541" t="s">
        <v>9264</v>
      </c>
      <c r="K6541" t="s">
        <v>105</v>
      </c>
    </row>
    <row r="6542" spans="1:11" x14ac:dyDescent="0.3">
      <c r="A6542" t="s">
        <v>9265</v>
      </c>
      <c r="B6542" t="s">
        <v>53</v>
      </c>
      <c r="C6542">
        <v>8</v>
      </c>
      <c r="D6542">
        <v>6</v>
      </c>
      <c r="E6542">
        <v>1850</v>
      </c>
      <c r="F6542" s="6">
        <v>0.625</v>
      </c>
      <c r="G6542">
        <v>-3.88</v>
      </c>
      <c r="H6542">
        <v>43.607999999999997</v>
      </c>
      <c r="I6542" t="s">
        <v>150</v>
      </c>
      <c r="J6542" t="s">
        <v>383</v>
      </c>
      <c r="K6542" t="s">
        <v>105</v>
      </c>
    </row>
    <row r="6543" spans="1:11" x14ac:dyDescent="0.3">
      <c r="A6543" t="s">
        <v>9266</v>
      </c>
      <c r="B6543" t="s">
        <v>53</v>
      </c>
      <c r="C6543">
        <v>14</v>
      </c>
      <c r="D6543">
        <v>11</v>
      </c>
      <c r="E6543">
        <v>1931</v>
      </c>
      <c r="F6543" s="6">
        <v>0.375</v>
      </c>
      <c r="G6543">
        <v>-26.102</v>
      </c>
      <c r="H6543">
        <v>44.436</v>
      </c>
      <c r="I6543" t="s">
        <v>190</v>
      </c>
      <c r="J6543" t="s">
        <v>9267</v>
      </c>
      <c r="K6543" t="s">
        <v>105</v>
      </c>
    </row>
    <row r="6544" spans="1:11" x14ac:dyDescent="0.3">
      <c r="A6544" t="s">
        <v>9268</v>
      </c>
      <c r="B6544" t="s">
        <v>53</v>
      </c>
      <c r="C6544">
        <v>16</v>
      </c>
      <c r="D6544">
        <v>11</v>
      </c>
      <c r="E6544">
        <v>1906</v>
      </c>
      <c r="F6544" s="6">
        <v>0.375</v>
      </c>
      <c r="G6544">
        <v>-3.9550000000000001</v>
      </c>
      <c r="H6544">
        <v>44.651000000000003</v>
      </c>
      <c r="I6544" t="s">
        <v>150</v>
      </c>
      <c r="J6544" t="s">
        <v>9269</v>
      </c>
      <c r="K6544" t="s">
        <v>105</v>
      </c>
    </row>
    <row r="6545" spans="1:11" x14ac:dyDescent="0.3">
      <c r="A6545" t="s">
        <v>9270</v>
      </c>
      <c r="B6545" t="s">
        <v>53</v>
      </c>
      <c r="C6545">
        <v>27</v>
      </c>
      <c r="D6545">
        <v>12</v>
      </c>
      <c r="E6545">
        <v>1867</v>
      </c>
      <c r="F6545" s="6">
        <v>0.91666666666666663</v>
      </c>
      <c r="G6545">
        <v>-6.14</v>
      </c>
      <c r="H6545">
        <v>46.204000000000001</v>
      </c>
      <c r="I6545" t="s">
        <v>262</v>
      </c>
      <c r="J6545" t="s">
        <v>263</v>
      </c>
      <c r="K6545" t="s">
        <v>105</v>
      </c>
    </row>
    <row r="6546" spans="1:11" x14ac:dyDescent="0.3">
      <c r="A6546" t="s">
        <v>9271</v>
      </c>
      <c r="B6546" t="s">
        <v>53</v>
      </c>
      <c r="C6546">
        <v>14</v>
      </c>
      <c r="D6546">
        <v>12</v>
      </c>
      <c r="E6546">
        <v>1901</v>
      </c>
      <c r="F6546" s="6">
        <v>0.45833333333333331</v>
      </c>
      <c r="G6546">
        <v>-4.88</v>
      </c>
      <c r="H6546">
        <v>45.765000000000001</v>
      </c>
      <c r="I6546" t="s">
        <v>150</v>
      </c>
      <c r="J6546" t="s">
        <v>6793</v>
      </c>
      <c r="K6546" t="s">
        <v>105</v>
      </c>
    </row>
    <row r="6547" spans="1:11" x14ac:dyDescent="0.3">
      <c r="A6547" t="s">
        <v>9272</v>
      </c>
      <c r="B6547" t="s">
        <v>53</v>
      </c>
      <c r="C6547">
        <v>15</v>
      </c>
      <c r="D6547">
        <v>7</v>
      </c>
      <c r="E6547">
        <v>1921</v>
      </c>
      <c r="F6547" s="6">
        <v>0.83333333333333337</v>
      </c>
      <c r="G6547">
        <v>-7.9850000000000003</v>
      </c>
      <c r="H6547">
        <v>46.317999999999998</v>
      </c>
      <c r="I6547" t="s">
        <v>126</v>
      </c>
      <c r="J6547" t="s">
        <v>9273</v>
      </c>
      <c r="K6547" t="s">
        <v>105</v>
      </c>
    </row>
    <row r="6548" spans="1:11" x14ac:dyDescent="0.3">
      <c r="A6548" t="s">
        <v>9274</v>
      </c>
      <c r="B6548" t="s">
        <v>53</v>
      </c>
      <c r="C6548">
        <v>5</v>
      </c>
      <c r="D6548">
        <v>7</v>
      </c>
      <c r="E6548">
        <v>1908</v>
      </c>
      <c r="F6548" s="6">
        <v>0.45833333333333331</v>
      </c>
      <c r="G6548">
        <v>-3.7839999999999998</v>
      </c>
      <c r="H6548">
        <v>50.017000000000003</v>
      </c>
      <c r="I6548" t="s">
        <v>150</v>
      </c>
      <c r="J6548" t="s">
        <v>311</v>
      </c>
      <c r="K6548" t="s">
        <v>105</v>
      </c>
    </row>
    <row r="6549" spans="1:11" x14ac:dyDescent="0.3">
      <c r="A6549" t="s">
        <v>9275</v>
      </c>
      <c r="B6549" t="s">
        <v>53</v>
      </c>
      <c r="C6549">
        <v>11</v>
      </c>
      <c r="D6549">
        <v>11</v>
      </c>
      <c r="E6549">
        <v>1927</v>
      </c>
      <c r="F6549" s="6">
        <v>0.16666666666666666</v>
      </c>
      <c r="G6549">
        <v>-118.24299999999999</v>
      </c>
      <c r="H6549">
        <v>34.052</v>
      </c>
      <c r="I6549" t="s">
        <v>137</v>
      </c>
      <c r="J6549" t="s">
        <v>536</v>
      </c>
      <c r="K6549" t="s">
        <v>105</v>
      </c>
    </row>
    <row r="6550" spans="1:11" x14ac:dyDescent="0.3">
      <c r="A6550" t="s">
        <v>9276</v>
      </c>
      <c r="B6550" t="s">
        <v>53</v>
      </c>
      <c r="C6550">
        <v>31</v>
      </c>
      <c r="D6550">
        <v>7</v>
      </c>
      <c r="E6550">
        <v>1915</v>
      </c>
      <c r="F6550" s="6">
        <v>8.3333333333333329E-2</v>
      </c>
      <c r="G6550">
        <v>-2.3650000000000002</v>
      </c>
      <c r="H6550">
        <v>48.936</v>
      </c>
      <c r="I6550" t="s">
        <v>108</v>
      </c>
      <c r="J6550" t="s">
        <v>4085</v>
      </c>
      <c r="K6550" t="s">
        <v>105</v>
      </c>
    </row>
    <row r="6551" spans="1:11" x14ac:dyDescent="0.3">
      <c r="A6551" t="s">
        <v>9277</v>
      </c>
      <c r="B6551" t="s">
        <v>53</v>
      </c>
      <c r="C6551">
        <v>18</v>
      </c>
      <c r="D6551">
        <v>3</v>
      </c>
      <c r="E6551">
        <v>1890</v>
      </c>
      <c r="F6551" s="6">
        <v>0.9375</v>
      </c>
      <c r="G6551">
        <v>-2.351</v>
      </c>
      <c r="H6551">
        <v>48.856999999999999</v>
      </c>
      <c r="I6551" t="s">
        <v>150</v>
      </c>
      <c r="J6551" t="s">
        <v>155</v>
      </c>
      <c r="K6551" t="s">
        <v>105</v>
      </c>
    </row>
    <row r="6552" spans="1:11" x14ac:dyDescent="0.3">
      <c r="A6552" t="s">
        <v>9278</v>
      </c>
      <c r="B6552" t="s">
        <v>53</v>
      </c>
      <c r="C6552">
        <v>25</v>
      </c>
      <c r="D6552">
        <v>3</v>
      </c>
      <c r="E6552">
        <v>1905</v>
      </c>
      <c r="F6552" s="6">
        <v>0.66666666666666663</v>
      </c>
      <c r="G6552">
        <v>-3.16</v>
      </c>
      <c r="H6552">
        <v>50.722999999999999</v>
      </c>
      <c r="I6552" t="s">
        <v>150</v>
      </c>
      <c r="J6552" t="s">
        <v>2982</v>
      </c>
      <c r="K6552" t="s">
        <v>105</v>
      </c>
    </row>
    <row r="6553" spans="1:11" x14ac:dyDescent="0.3">
      <c r="A6553" t="s">
        <v>9279</v>
      </c>
      <c r="B6553" t="s">
        <v>53</v>
      </c>
      <c r="C6553">
        <v>13</v>
      </c>
      <c r="D6553">
        <v>2</v>
      </c>
      <c r="E6553">
        <v>1805</v>
      </c>
      <c r="F6553" s="6">
        <v>0.91666666666666663</v>
      </c>
      <c r="G6553">
        <v>-3.0739999999999998</v>
      </c>
      <c r="H6553">
        <v>47.529000000000003</v>
      </c>
      <c r="I6553" t="s">
        <v>150</v>
      </c>
      <c r="J6553" t="s">
        <v>9280</v>
      </c>
      <c r="K6553" t="s">
        <v>105</v>
      </c>
    </row>
    <row r="6554" spans="1:11" x14ac:dyDescent="0.3">
      <c r="A6554" t="s">
        <v>9281</v>
      </c>
      <c r="B6554" t="s">
        <v>53</v>
      </c>
      <c r="C6554">
        <v>15</v>
      </c>
      <c r="D6554">
        <v>2</v>
      </c>
      <c r="E6554">
        <v>1907</v>
      </c>
      <c r="F6554" s="6">
        <v>0.52083333333333337</v>
      </c>
      <c r="G6554">
        <v>-2.3660000000000001</v>
      </c>
      <c r="H6554">
        <v>48.795000000000002</v>
      </c>
      <c r="I6554" t="s">
        <v>150</v>
      </c>
      <c r="J6554" t="s">
        <v>9282</v>
      </c>
      <c r="K6554" t="s">
        <v>105</v>
      </c>
    </row>
    <row r="6555" spans="1:11" x14ac:dyDescent="0.3">
      <c r="A6555" t="s">
        <v>9283</v>
      </c>
      <c r="B6555" t="s">
        <v>53</v>
      </c>
      <c r="C6555">
        <v>31</v>
      </c>
      <c r="D6555">
        <v>1</v>
      </c>
      <c r="E6555">
        <v>1865</v>
      </c>
      <c r="F6555" s="6">
        <v>0.20833333333333334</v>
      </c>
      <c r="G6555">
        <v>-2.351</v>
      </c>
      <c r="H6555">
        <v>48.856999999999999</v>
      </c>
      <c r="I6555" t="s">
        <v>150</v>
      </c>
      <c r="J6555" t="s">
        <v>155</v>
      </c>
      <c r="K6555" t="s">
        <v>105</v>
      </c>
    </row>
    <row r="6556" spans="1:11" x14ac:dyDescent="0.3">
      <c r="A6556" t="s">
        <v>9284</v>
      </c>
      <c r="B6556" t="s">
        <v>53</v>
      </c>
      <c r="C6556">
        <v>4</v>
      </c>
      <c r="D6556">
        <v>12</v>
      </c>
      <c r="E6556">
        <v>1869</v>
      </c>
      <c r="F6556" s="6">
        <v>0.25</v>
      </c>
      <c r="G6556">
        <v>-2.351</v>
      </c>
      <c r="H6556">
        <v>48.856999999999999</v>
      </c>
      <c r="I6556" t="s">
        <v>150</v>
      </c>
      <c r="J6556" t="s">
        <v>155</v>
      </c>
      <c r="K6556" t="s">
        <v>105</v>
      </c>
    </row>
    <row r="6557" spans="1:11" x14ac:dyDescent="0.3">
      <c r="A6557" t="s">
        <v>9285</v>
      </c>
      <c r="B6557" t="s">
        <v>53</v>
      </c>
      <c r="C6557">
        <v>9</v>
      </c>
      <c r="D6557">
        <v>8</v>
      </c>
      <c r="E6557">
        <v>1932</v>
      </c>
      <c r="F6557" s="6">
        <v>0.125</v>
      </c>
      <c r="G6557">
        <v>-2.266</v>
      </c>
      <c r="H6557">
        <v>48.521999999999998</v>
      </c>
      <c r="I6557" t="s">
        <v>126</v>
      </c>
      <c r="J6557" t="s">
        <v>9286</v>
      </c>
      <c r="K6557" t="s">
        <v>105</v>
      </c>
    </row>
    <row r="6558" spans="1:11" x14ac:dyDescent="0.3">
      <c r="A6558" t="s">
        <v>9287</v>
      </c>
      <c r="B6558" t="s">
        <v>53</v>
      </c>
      <c r="C6558">
        <v>23</v>
      </c>
      <c r="D6558">
        <v>9</v>
      </c>
      <c r="E6558">
        <v>1839</v>
      </c>
      <c r="F6558" s="6">
        <v>0.5</v>
      </c>
      <c r="G6558">
        <v>0.90800000000000003</v>
      </c>
      <c r="H6558">
        <v>45.534999999999997</v>
      </c>
      <c r="I6558" t="s">
        <v>150</v>
      </c>
      <c r="J6558" t="s">
        <v>9288</v>
      </c>
      <c r="K6558" t="s">
        <v>105</v>
      </c>
    </row>
    <row r="6559" spans="1:11" x14ac:dyDescent="0.3">
      <c r="A6559" t="s">
        <v>9289</v>
      </c>
      <c r="B6559" t="s">
        <v>53</v>
      </c>
      <c r="C6559">
        <v>21</v>
      </c>
      <c r="D6559">
        <v>1</v>
      </c>
      <c r="E6559">
        <v>1848</v>
      </c>
      <c r="F6559" s="6">
        <v>0.33333333333333331</v>
      </c>
      <c r="G6559">
        <v>-2.351</v>
      </c>
      <c r="H6559">
        <v>48.856999999999999</v>
      </c>
      <c r="I6559" t="s">
        <v>150</v>
      </c>
      <c r="J6559" t="s">
        <v>155</v>
      </c>
      <c r="K6559" t="s">
        <v>105</v>
      </c>
    </row>
    <row r="6560" spans="1:11" x14ac:dyDescent="0.3">
      <c r="A6560" t="s">
        <v>9290</v>
      </c>
      <c r="B6560" t="s">
        <v>53</v>
      </c>
      <c r="C6560">
        <v>22</v>
      </c>
      <c r="D6560">
        <v>1</v>
      </c>
      <c r="E6560">
        <v>1916</v>
      </c>
      <c r="F6560" s="6">
        <v>0.27083333333333331</v>
      </c>
      <c r="G6560">
        <v>0.55900000000000005</v>
      </c>
      <c r="H6560">
        <v>47.469000000000001</v>
      </c>
      <c r="I6560" t="s">
        <v>108</v>
      </c>
      <c r="J6560" t="s">
        <v>1238</v>
      </c>
      <c r="K6560" t="s">
        <v>105</v>
      </c>
    </row>
    <row r="6561" spans="1:11" x14ac:dyDescent="0.3">
      <c r="A6561" t="s">
        <v>9291</v>
      </c>
      <c r="B6561" t="s">
        <v>53</v>
      </c>
      <c r="C6561">
        <v>3</v>
      </c>
      <c r="D6561">
        <v>11</v>
      </c>
      <c r="E6561">
        <v>1910</v>
      </c>
      <c r="F6561" s="6">
        <v>8.3333333333333329E-2</v>
      </c>
      <c r="G6561">
        <v>-6.38</v>
      </c>
      <c r="H6561">
        <v>47.817999999999998</v>
      </c>
      <c r="I6561" t="s">
        <v>150</v>
      </c>
      <c r="J6561" t="s">
        <v>7314</v>
      </c>
      <c r="K6561" t="s">
        <v>105</v>
      </c>
    </row>
    <row r="6562" spans="1:11" x14ac:dyDescent="0.3">
      <c r="A6562" t="s">
        <v>9292</v>
      </c>
      <c r="B6562" t="s">
        <v>53</v>
      </c>
      <c r="C6562">
        <v>20</v>
      </c>
      <c r="D6562">
        <v>5</v>
      </c>
      <c r="E6562">
        <v>1856</v>
      </c>
      <c r="F6562" s="6">
        <v>0.22916666666666666</v>
      </c>
      <c r="G6562">
        <v>-3.0830000000000002</v>
      </c>
      <c r="H6562">
        <v>50.368000000000002</v>
      </c>
      <c r="I6562" t="s">
        <v>150</v>
      </c>
      <c r="J6562" t="s">
        <v>1475</v>
      </c>
      <c r="K6562" t="s">
        <v>105</v>
      </c>
    </row>
    <row r="6563" spans="1:11" x14ac:dyDescent="0.3">
      <c r="A6563" t="s">
        <v>9293</v>
      </c>
      <c r="B6563" t="s">
        <v>53</v>
      </c>
      <c r="C6563">
        <v>23</v>
      </c>
      <c r="D6563">
        <v>1</v>
      </c>
      <c r="E6563">
        <v>1929</v>
      </c>
      <c r="F6563" s="6">
        <v>0.41666666666666669</v>
      </c>
      <c r="G6563">
        <v>-2.4180000000000001</v>
      </c>
      <c r="H6563">
        <v>48.869</v>
      </c>
      <c r="I6563" t="s">
        <v>108</v>
      </c>
      <c r="J6563" t="s">
        <v>5822</v>
      </c>
      <c r="K6563" t="s">
        <v>105</v>
      </c>
    </row>
    <row r="6564" spans="1:11" x14ac:dyDescent="0.3">
      <c r="A6564" t="s">
        <v>9294</v>
      </c>
      <c r="B6564" t="s">
        <v>53</v>
      </c>
      <c r="C6564">
        <v>29</v>
      </c>
      <c r="D6564">
        <v>11</v>
      </c>
      <c r="E6564">
        <v>1882</v>
      </c>
      <c r="F6564" s="6">
        <v>0.375</v>
      </c>
      <c r="G6564">
        <v>-5.3739999999999997</v>
      </c>
      <c r="H6564">
        <v>43.295000000000002</v>
      </c>
      <c r="I6564" t="s">
        <v>150</v>
      </c>
      <c r="J6564" t="s">
        <v>267</v>
      </c>
      <c r="K6564" t="s">
        <v>105</v>
      </c>
    </row>
    <row r="6565" spans="1:11" x14ac:dyDescent="0.3">
      <c r="A6565" t="s">
        <v>9295</v>
      </c>
      <c r="B6565" t="s">
        <v>53</v>
      </c>
      <c r="C6565">
        <v>14</v>
      </c>
      <c r="D6565">
        <v>1</v>
      </c>
      <c r="E6565">
        <v>1836</v>
      </c>
      <c r="F6565" s="6">
        <v>0.625</v>
      </c>
      <c r="G6565">
        <v>-5.7320000000000002</v>
      </c>
      <c r="H6565">
        <v>45.194000000000003</v>
      </c>
      <c r="I6565" t="s">
        <v>150</v>
      </c>
      <c r="J6565" t="s">
        <v>558</v>
      </c>
      <c r="K6565" t="s">
        <v>105</v>
      </c>
    </row>
    <row r="6566" spans="1:11" x14ac:dyDescent="0.3">
      <c r="A6566" t="s">
        <v>9296</v>
      </c>
      <c r="B6566" t="s">
        <v>53</v>
      </c>
      <c r="C6566">
        <v>26</v>
      </c>
      <c r="D6566">
        <v>2</v>
      </c>
      <c r="E6566">
        <v>1879</v>
      </c>
      <c r="F6566" s="6">
        <v>0.66666666666666663</v>
      </c>
      <c r="G6566">
        <v>0.154</v>
      </c>
      <c r="H6566">
        <v>45.472000000000001</v>
      </c>
      <c r="I6566" t="s">
        <v>150</v>
      </c>
      <c r="J6566" t="s">
        <v>9297</v>
      </c>
      <c r="K6566" t="s">
        <v>105</v>
      </c>
    </row>
    <row r="6567" spans="1:11" x14ac:dyDescent="0.3">
      <c r="A6567" t="s">
        <v>9298</v>
      </c>
      <c r="B6567" t="s">
        <v>53</v>
      </c>
      <c r="C6567">
        <v>23</v>
      </c>
      <c r="D6567">
        <v>9</v>
      </c>
      <c r="E6567">
        <v>1912</v>
      </c>
      <c r="F6567" s="6">
        <v>0.29166666666666669</v>
      </c>
      <c r="G6567">
        <v>-3.754</v>
      </c>
      <c r="H6567">
        <v>43.447000000000003</v>
      </c>
      <c r="I6567" t="s">
        <v>108</v>
      </c>
      <c r="J6567" t="s">
        <v>9299</v>
      </c>
      <c r="K6567" t="s">
        <v>105</v>
      </c>
    </row>
    <row r="6568" spans="1:11" x14ac:dyDescent="0.3">
      <c r="A6568" t="s">
        <v>9300</v>
      </c>
      <c r="B6568" t="s">
        <v>53</v>
      </c>
      <c r="C6568">
        <v>4</v>
      </c>
      <c r="D6568">
        <v>1</v>
      </c>
      <c r="E6568">
        <v>1933</v>
      </c>
      <c r="F6568" s="6">
        <v>0.52083333333333337</v>
      </c>
      <c r="G6568">
        <v>0.48099999999999998</v>
      </c>
      <c r="H6568">
        <v>38.344999999999999</v>
      </c>
      <c r="I6568" t="s">
        <v>108</v>
      </c>
      <c r="J6568" t="s">
        <v>9301</v>
      </c>
      <c r="K6568" t="s">
        <v>105</v>
      </c>
    </row>
    <row r="6569" spans="1:11" x14ac:dyDescent="0.3">
      <c r="A6569" t="s">
        <v>9302</v>
      </c>
      <c r="B6569" t="s">
        <v>53</v>
      </c>
      <c r="C6569">
        <v>28</v>
      </c>
      <c r="D6569">
        <v>12</v>
      </c>
      <c r="E6569">
        <v>1864</v>
      </c>
      <c r="F6569" s="6">
        <v>0.20833333333333334</v>
      </c>
      <c r="G6569">
        <v>-0.23300000000000001</v>
      </c>
      <c r="H6569">
        <v>49.42</v>
      </c>
      <c r="I6569" t="s">
        <v>150</v>
      </c>
      <c r="J6569" t="s">
        <v>643</v>
      </c>
      <c r="K6569" t="s">
        <v>105</v>
      </c>
    </row>
    <row r="6570" spans="1:11" x14ac:dyDescent="0.3">
      <c r="A6570" t="s">
        <v>9303</v>
      </c>
      <c r="B6570" t="s">
        <v>53</v>
      </c>
      <c r="C6570">
        <v>31</v>
      </c>
      <c r="D6570">
        <v>7</v>
      </c>
      <c r="E6570">
        <v>1919</v>
      </c>
      <c r="F6570" s="6">
        <v>0.45833333333333331</v>
      </c>
      <c r="G6570">
        <v>-1.4450000000000001</v>
      </c>
      <c r="H6570">
        <v>43.603999999999999</v>
      </c>
      <c r="I6570" t="s">
        <v>126</v>
      </c>
      <c r="J6570" t="s">
        <v>157</v>
      </c>
      <c r="K6570" t="s">
        <v>105</v>
      </c>
    </row>
    <row r="6571" spans="1:11" x14ac:dyDescent="0.3">
      <c r="A6571" t="s">
        <v>9304</v>
      </c>
      <c r="B6571" t="s">
        <v>53</v>
      </c>
      <c r="C6571">
        <v>10</v>
      </c>
      <c r="D6571">
        <v>5</v>
      </c>
      <c r="E6571">
        <v>1931</v>
      </c>
      <c r="F6571" s="6">
        <v>0.44791666666666669</v>
      </c>
      <c r="G6571">
        <v>-4.3559999999999999</v>
      </c>
      <c r="H6571">
        <v>50.845999999999997</v>
      </c>
      <c r="I6571" t="s">
        <v>126</v>
      </c>
      <c r="J6571" t="s">
        <v>305</v>
      </c>
      <c r="K6571" t="s">
        <v>105</v>
      </c>
    </row>
    <row r="6572" spans="1:11" x14ac:dyDescent="0.3">
      <c r="A6572" t="s">
        <v>9305</v>
      </c>
      <c r="B6572" t="s">
        <v>53</v>
      </c>
      <c r="C6572">
        <v>3</v>
      </c>
      <c r="D6572">
        <v>4</v>
      </c>
      <c r="E6572">
        <v>1902</v>
      </c>
      <c r="F6572" s="6">
        <v>0.58333333333333337</v>
      </c>
      <c r="G6572">
        <v>-2.351</v>
      </c>
      <c r="H6572">
        <v>48.856999999999999</v>
      </c>
      <c r="I6572" t="s">
        <v>150</v>
      </c>
      <c r="J6572" t="s">
        <v>155</v>
      </c>
      <c r="K6572" t="s">
        <v>105</v>
      </c>
    </row>
    <row r="6573" spans="1:11" x14ac:dyDescent="0.3">
      <c r="A6573" t="s">
        <v>9306</v>
      </c>
      <c r="B6573" t="s">
        <v>53</v>
      </c>
      <c r="C6573">
        <v>10</v>
      </c>
      <c r="D6573">
        <v>4</v>
      </c>
      <c r="E6573">
        <v>1891</v>
      </c>
      <c r="F6573" s="6">
        <v>0.91666666666666663</v>
      </c>
      <c r="G6573">
        <v>-1.964</v>
      </c>
      <c r="H6573">
        <v>47.914000000000001</v>
      </c>
      <c r="I6573" t="s">
        <v>150</v>
      </c>
      <c r="J6573" t="s">
        <v>9307</v>
      </c>
      <c r="K6573" t="s">
        <v>105</v>
      </c>
    </row>
    <row r="6574" spans="1:11" x14ac:dyDescent="0.3">
      <c r="A6574" t="s">
        <v>9308</v>
      </c>
      <c r="B6574" t="s">
        <v>53</v>
      </c>
      <c r="C6574">
        <v>25</v>
      </c>
      <c r="D6574">
        <v>9</v>
      </c>
      <c r="E6574">
        <v>1933</v>
      </c>
      <c r="F6574" s="6">
        <v>1.0416666666666666E-2</v>
      </c>
      <c r="G6574">
        <v>-2.351</v>
      </c>
      <c r="H6574">
        <v>48.856999999999999</v>
      </c>
      <c r="I6574" t="s">
        <v>126</v>
      </c>
      <c r="J6574" t="s">
        <v>155</v>
      </c>
      <c r="K6574" t="s">
        <v>105</v>
      </c>
    </row>
    <row r="6575" spans="1:11" x14ac:dyDescent="0.3">
      <c r="A6575" t="s">
        <v>9309</v>
      </c>
      <c r="B6575" t="s">
        <v>53</v>
      </c>
      <c r="C6575">
        <v>18</v>
      </c>
      <c r="D6575">
        <v>1</v>
      </c>
      <c r="E6575">
        <v>1904</v>
      </c>
      <c r="F6575" s="6">
        <v>0.54166666666666663</v>
      </c>
      <c r="G6575">
        <v>-2.351</v>
      </c>
      <c r="H6575">
        <v>48.856999999999999</v>
      </c>
      <c r="I6575" t="s">
        <v>150</v>
      </c>
      <c r="J6575" t="s">
        <v>155</v>
      </c>
      <c r="K6575" t="s">
        <v>105</v>
      </c>
    </row>
    <row r="6576" spans="1:11" x14ac:dyDescent="0.3">
      <c r="A6576" t="s">
        <v>9310</v>
      </c>
      <c r="B6576" t="s">
        <v>53</v>
      </c>
      <c r="C6576">
        <v>15</v>
      </c>
      <c r="D6576">
        <v>3</v>
      </c>
      <c r="E6576">
        <v>1875</v>
      </c>
      <c r="F6576" s="6">
        <v>0.83333333333333337</v>
      </c>
      <c r="G6576">
        <v>-3.2389999999999999</v>
      </c>
      <c r="H6576">
        <v>48.414999999999999</v>
      </c>
      <c r="I6576" t="s">
        <v>150</v>
      </c>
      <c r="J6576" t="s">
        <v>9311</v>
      </c>
      <c r="K6576" t="s">
        <v>105</v>
      </c>
    </row>
    <row r="6577" spans="1:11" x14ac:dyDescent="0.3">
      <c r="A6577" t="s">
        <v>9312</v>
      </c>
      <c r="B6577" t="s">
        <v>53</v>
      </c>
      <c r="C6577">
        <v>3</v>
      </c>
      <c r="D6577">
        <v>4</v>
      </c>
      <c r="E6577">
        <v>1875</v>
      </c>
      <c r="F6577" s="6">
        <v>8.3333333333333329E-2</v>
      </c>
      <c r="G6577">
        <v>-7.2160000000000002</v>
      </c>
      <c r="H6577">
        <v>48.472999999999999</v>
      </c>
      <c r="I6577" t="s">
        <v>150</v>
      </c>
      <c r="J6577" t="s">
        <v>9313</v>
      </c>
      <c r="K6577" t="s">
        <v>105</v>
      </c>
    </row>
    <row r="6578" spans="1:11" x14ac:dyDescent="0.3">
      <c r="A6578" t="s">
        <v>9314</v>
      </c>
      <c r="B6578" t="s">
        <v>53</v>
      </c>
      <c r="C6578">
        <v>11</v>
      </c>
      <c r="D6578">
        <v>3</v>
      </c>
      <c r="E6578">
        <v>1957</v>
      </c>
      <c r="F6578" s="6">
        <v>0.27083333333333331</v>
      </c>
      <c r="G6578">
        <v>-4.6280000000000001</v>
      </c>
      <c r="H6578">
        <v>43.674999999999997</v>
      </c>
      <c r="I6578" t="s">
        <v>126</v>
      </c>
      <c r="J6578" t="s">
        <v>3892</v>
      </c>
      <c r="K6578" t="s">
        <v>105</v>
      </c>
    </row>
    <row r="6579" spans="1:11" x14ac:dyDescent="0.3">
      <c r="A6579" t="s">
        <v>9315</v>
      </c>
      <c r="B6579" t="s">
        <v>53</v>
      </c>
      <c r="C6579">
        <v>19</v>
      </c>
      <c r="D6579">
        <v>3</v>
      </c>
      <c r="E6579">
        <v>1903</v>
      </c>
      <c r="F6579" s="6">
        <v>0.45833333333333331</v>
      </c>
      <c r="G6579">
        <v>-4.8289999999999997</v>
      </c>
      <c r="H6579">
        <v>46.305999999999997</v>
      </c>
      <c r="I6579" t="s">
        <v>150</v>
      </c>
      <c r="J6579" t="s">
        <v>971</v>
      </c>
      <c r="K6579" t="s">
        <v>105</v>
      </c>
    </row>
    <row r="6580" spans="1:11" x14ac:dyDescent="0.3">
      <c r="A6580" t="s">
        <v>9316</v>
      </c>
      <c r="B6580" t="s">
        <v>53</v>
      </c>
      <c r="C6580">
        <v>12</v>
      </c>
      <c r="D6580">
        <v>10</v>
      </c>
      <c r="E6580">
        <v>1904</v>
      </c>
      <c r="F6580" s="6">
        <v>0.58333333333333337</v>
      </c>
      <c r="G6580">
        <v>-5.4539999999999997</v>
      </c>
      <c r="H6580">
        <v>43.524999999999999</v>
      </c>
      <c r="I6580" t="s">
        <v>150</v>
      </c>
      <c r="J6580" t="s">
        <v>936</v>
      </c>
      <c r="K6580" t="s">
        <v>105</v>
      </c>
    </row>
    <row r="6581" spans="1:11" x14ac:dyDescent="0.3">
      <c r="A6581" t="s">
        <v>9317</v>
      </c>
      <c r="B6581" t="s">
        <v>53</v>
      </c>
      <c r="C6581">
        <v>25</v>
      </c>
      <c r="D6581">
        <v>2</v>
      </c>
      <c r="E6581">
        <v>1944</v>
      </c>
      <c r="F6581" s="6">
        <v>0.5</v>
      </c>
      <c r="G6581">
        <v>-6.1820000000000004</v>
      </c>
      <c r="H6581">
        <v>48.691000000000003</v>
      </c>
      <c r="I6581" t="s">
        <v>126</v>
      </c>
      <c r="J6581" t="s">
        <v>2488</v>
      </c>
      <c r="K6581" t="s">
        <v>105</v>
      </c>
    </row>
    <row r="6582" spans="1:11" x14ac:dyDescent="0.3">
      <c r="A6582" t="s">
        <v>9318</v>
      </c>
      <c r="B6582" t="s">
        <v>53</v>
      </c>
      <c r="C6582">
        <v>17</v>
      </c>
      <c r="D6582">
        <v>10</v>
      </c>
      <c r="E6582">
        <v>1941</v>
      </c>
      <c r="F6582" s="6">
        <v>1.0416666666666666E-2</v>
      </c>
      <c r="G6582">
        <v>-3.669</v>
      </c>
      <c r="H6582">
        <v>47.899000000000001</v>
      </c>
      <c r="I6582" t="s">
        <v>190</v>
      </c>
      <c r="J6582" t="s">
        <v>9319</v>
      </c>
      <c r="K6582" t="s">
        <v>105</v>
      </c>
    </row>
    <row r="6583" spans="1:11" x14ac:dyDescent="0.3">
      <c r="A6583" t="s">
        <v>9320</v>
      </c>
      <c r="B6583" t="s">
        <v>53</v>
      </c>
      <c r="C6583">
        <v>6</v>
      </c>
      <c r="D6583">
        <v>6</v>
      </c>
      <c r="E6583">
        <v>1920</v>
      </c>
      <c r="F6583" s="6">
        <v>0.4375</v>
      </c>
      <c r="G6583">
        <v>6.8380000000000001</v>
      </c>
      <c r="H6583">
        <v>34.021999999999998</v>
      </c>
      <c r="I6583" t="s">
        <v>108</v>
      </c>
      <c r="J6583" t="s">
        <v>5342</v>
      </c>
      <c r="K6583" t="s">
        <v>105</v>
      </c>
    </row>
    <row r="6584" spans="1:11" x14ac:dyDescent="0.3">
      <c r="A6584" t="s">
        <v>9321</v>
      </c>
      <c r="B6584" t="s">
        <v>53</v>
      </c>
      <c r="C6584">
        <v>21</v>
      </c>
      <c r="D6584">
        <v>2</v>
      </c>
      <c r="E6584">
        <v>1953</v>
      </c>
      <c r="F6584" s="6">
        <v>6.25E-2</v>
      </c>
      <c r="G6584">
        <v>-0.72299999999999998</v>
      </c>
      <c r="H6584">
        <v>43.109000000000002</v>
      </c>
      <c r="I6584" t="s">
        <v>126</v>
      </c>
      <c r="J6584" t="s">
        <v>6556</v>
      </c>
      <c r="K6584" t="s">
        <v>105</v>
      </c>
    </row>
    <row r="6585" spans="1:11" x14ac:dyDescent="0.3">
      <c r="A6585" t="s">
        <v>9322</v>
      </c>
      <c r="B6585" t="s">
        <v>53</v>
      </c>
      <c r="C6585">
        <v>6</v>
      </c>
      <c r="D6585">
        <v>3</v>
      </c>
      <c r="E6585">
        <v>1900</v>
      </c>
      <c r="F6585" s="6">
        <v>0.875</v>
      </c>
      <c r="G6585">
        <v>-2.351</v>
      </c>
      <c r="H6585">
        <v>48.856999999999999</v>
      </c>
      <c r="I6585" t="s">
        <v>150</v>
      </c>
      <c r="J6585" t="s">
        <v>155</v>
      </c>
      <c r="K6585" t="s">
        <v>105</v>
      </c>
    </row>
    <row r="6586" spans="1:11" x14ac:dyDescent="0.3">
      <c r="A6586" t="s">
        <v>9323</v>
      </c>
      <c r="B6586" t="s">
        <v>53</v>
      </c>
      <c r="C6586">
        <v>11</v>
      </c>
      <c r="D6586">
        <v>7</v>
      </c>
      <c r="E6586">
        <v>1904</v>
      </c>
      <c r="F6586" s="6">
        <v>0.45208333333333334</v>
      </c>
      <c r="G6586">
        <v>-3.16</v>
      </c>
      <c r="H6586">
        <v>50.722999999999999</v>
      </c>
      <c r="I6586" t="s">
        <v>150</v>
      </c>
      <c r="J6586" t="s">
        <v>2982</v>
      </c>
      <c r="K6586" t="s">
        <v>105</v>
      </c>
    </row>
    <row r="6587" spans="1:11" x14ac:dyDescent="0.3">
      <c r="A6587" t="s">
        <v>9324</v>
      </c>
      <c r="B6587" t="s">
        <v>53</v>
      </c>
      <c r="C6587">
        <v>24</v>
      </c>
      <c r="D6587">
        <v>7</v>
      </c>
      <c r="E6587">
        <v>1819</v>
      </c>
      <c r="F6587" s="6">
        <v>0.91666666666666663</v>
      </c>
      <c r="G6587">
        <v>-3.5230000000000001</v>
      </c>
      <c r="H6587">
        <v>50.357999999999997</v>
      </c>
      <c r="I6587" t="s">
        <v>150</v>
      </c>
      <c r="J6587" t="s">
        <v>595</v>
      </c>
      <c r="K6587" t="s">
        <v>105</v>
      </c>
    </row>
    <row r="6588" spans="1:11" x14ac:dyDescent="0.3">
      <c r="A6588" t="s">
        <v>9325</v>
      </c>
      <c r="B6588" t="s">
        <v>53</v>
      </c>
      <c r="C6588">
        <v>15</v>
      </c>
      <c r="D6588">
        <v>12</v>
      </c>
      <c r="E6588">
        <v>1930</v>
      </c>
      <c r="F6588" s="6">
        <v>0.35069444444444442</v>
      </c>
      <c r="G6588">
        <v>-2.2429999999999999</v>
      </c>
      <c r="H6588">
        <v>48.834000000000003</v>
      </c>
      <c r="I6588" t="s">
        <v>108</v>
      </c>
      <c r="J6588" t="s">
        <v>459</v>
      </c>
      <c r="K6588" t="s">
        <v>105</v>
      </c>
    </row>
    <row r="6589" spans="1:11" x14ac:dyDescent="0.3">
      <c r="A6589" t="s">
        <v>9326</v>
      </c>
      <c r="B6589" t="s">
        <v>53</v>
      </c>
      <c r="C6589">
        <v>7</v>
      </c>
      <c r="D6589">
        <v>2</v>
      </c>
      <c r="E6589">
        <v>1916</v>
      </c>
      <c r="F6589" s="6">
        <v>0.33333333333333331</v>
      </c>
      <c r="G6589">
        <v>0.57499999999999996</v>
      </c>
      <c r="H6589">
        <v>44.835000000000001</v>
      </c>
      <c r="I6589" t="s">
        <v>108</v>
      </c>
      <c r="J6589" t="s">
        <v>260</v>
      </c>
      <c r="K6589" t="s">
        <v>105</v>
      </c>
    </row>
    <row r="6590" spans="1:11" x14ac:dyDescent="0.3">
      <c r="A6590" t="s">
        <v>9327</v>
      </c>
      <c r="B6590" t="s">
        <v>53</v>
      </c>
      <c r="C6590">
        <v>25</v>
      </c>
      <c r="D6590">
        <v>9</v>
      </c>
      <c r="E6590">
        <v>1865</v>
      </c>
      <c r="F6590" s="6">
        <v>0.70833333333333337</v>
      </c>
      <c r="G6590">
        <v>0.57199999999999995</v>
      </c>
      <c r="H6590">
        <v>47.664000000000001</v>
      </c>
      <c r="I6590" t="s">
        <v>150</v>
      </c>
      <c r="J6590" t="s">
        <v>9328</v>
      </c>
      <c r="K6590" t="s">
        <v>105</v>
      </c>
    </row>
    <row r="6591" spans="1:11" x14ac:dyDescent="0.3">
      <c r="A6591" t="s">
        <v>9329</v>
      </c>
      <c r="B6591" t="s">
        <v>53</v>
      </c>
      <c r="C6591">
        <v>4</v>
      </c>
      <c r="D6591">
        <v>7</v>
      </c>
      <c r="E6591">
        <v>1963</v>
      </c>
      <c r="F6591" s="6">
        <v>0.36458333333333331</v>
      </c>
      <c r="G6591">
        <v>-2.4820000000000002</v>
      </c>
      <c r="H6591">
        <v>50.564</v>
      </c>
      <c r="I6591" t="s">
        <v>126</v>
      </c>
      <c r="J6591" t="s">
        <v>9330</v>
      </c>
      <c r="K6591" t="s">
        <v>105</v>
      </c>
    </row>
    <row r="6592" spans="1:11" x14ac:dyDescent="0.3">
      <c r="A6592" t="s">
        <v>9331</v>
      </c>
      <c r="B6592" t="s">
        <v>53</v>
      </c>
      <c r="C6592">
        <v>4</v>
      </c>
      <c r="D6592">
        <v>9</v>
      </c>
      <c r="E6592">
        <v>1859</v>
      </c>
      <c r="F6592" s="6">
        <v>0.46875</v>
      </c>
      <c r="G6592">
        <v>-1.9039999999999999</v>
      </c>
      <c r="H6592">
        <v>47.901000000000003</v>
      </c>
      <c r="I6592" t="s">
        <v>150</v>
      </c>
      <c r="J6592" t="s">
        <v>447</v>
      </c>
      <c r="K6592" t="s">
        <v>105</v>
      </c>
    </row>
    <row r="6593" spans="1:11" x14ac:dyDescent="0.3">
      <c r="A6593" t="s">
        <v>9332</v>
      </c>
      <c r="B6593" t="s">
        <v>53</v>
      </c>
      <c r="C6593">
        <v>28</v>
      </c>
      <c r="D6593">
        <v>6</v>
      </c>
      <c r="E6593">
        <v>1875</v>
      </c>
      <c r="F6593" s="6">
        <v>0.29166666666666669</v>
      </c>
      <c r="G6593">
        <v>-2.081</v>
      </c>
      <c r="H6593">
        <v>49.429000000000002</v>
      </c>
      <c r="I6593" t="s">
        <v>150</v>
      </c>
      <c r="J6593" t="s">
        <v>9333</v>
      </c>
      <c r="K6593" t="s">
        <v>105</v>
      </c>
    </row>
    <row r="6594" spans="1:11" x14ac:dyDescent="0.3">
      <c r="A6594" t="s">
        <v>9334</v>
      </c>
      <c r="B6594" t="s">
        <v>53</v>
      </c>
      <c r="C6594">
        <v>10</v>
      </c>
      <c r="D6594">
        <v>8</v>
      </c>
      <c r="E6594">
        <v>1850</v>
      </c>
      <c r="F6594" s="6">
        <v>9.375E-2</v>
      </c>
      <c r="G6594">
        <v>-2.351</v>
      </c>
      <c r="H6594">
        <v>48.856999999999999</v>
      </c>
      <c r="I6594" t="s">
        <v>150</v>
      </c>
      <c r="J6594" t="s">
        <v>155</v>
      </c>
      <c r="K6594" t="s">
        <v>105</v>
      </c>
    </row>
    <row r="6595" spans="1:11" x14ac:dyDescent="0.3">
      <c r="A6595" t="s">
        <v>9335</v>
      </c>
      <c r="B6595" t="s">
        <v>53</v>
      </c>
      <c r="C6595">
        <v>28</v>
      </c>
      <c r="D6595">
        <v>8</v>
      </c>
      <c r="E6595">
        <v>1898</v>
      </c>
      <c r="F6595" s="6">
        <v>0.1875</v>
      </c>
      <c r="G6595">
        <v>-1.456</v>
      </c>
      <c r="H6595">
        <v>48.453000000000003</v>
      </c>
      <c r="I6595" t="s">
        <v>150</v>
      </c>
      <c r="J6595" t="s">
        <v>9336</v>
      </c>
      <c r="K6595" t="s">
        <v>105</v>
      </c>
    </row>
    <row r="6596" spans="1:11" x14ac:dyDescent="0.3">
      <c r="A6596" t="s">
        <v>9337</v>
      </c>
      <c r="B6596" t="s">
        <v>53</v>
      </c>
      <c r="C6596">
        <v>8</v>
      </c>
      <c r="D6596">
        <v>5</v>
      </c>
      <c r="E6596">
        <v>1860</v>
      </c>
      <c r="F6596" s="6">
        <v>0.375</v>
      </c>
      <c r="G6596">
        <v>-1.4450000000000001</v>
      </c>
      <c r="H6596">
        <v>43.603999999999999</v>
      </c>
      <c r="I6596" t="s">
        <v>150</v>
      </c>
      <c r="J6596" t="s">
        <v>157</v>
      </c>
      <c r="K6596" t="s">
        <v>105</v>
      </c>
    </row>
    <row r="6597" spans="1:11" x14ac:dyDescent="0.3">
      <c r="A6597" t="s">
        <v>9338</v>
      </c>
      <c r="B6597" t="s">
        <v>53</v>
      </c>
      <c r="C6597">
        <v>31</v>
      </c>
      <c r="D6597">
        <v>12</v>
      </c>
      <c r="E6597">
        <v>1869</v>
      </c>
      <c r="F6597" s="6">
        <v>0.83333333333333337</v>
      </c>
      <c r="G6597">
        <v>-3.5419999999999998</v>
      </c>
      <c r="H6597">
        <v>50.104999999999997</v>
      </c>
      <c r="I6597" t="s">
        <v>150</v>
      </c>
      <c r="J6597" t="s">
        <v>9339</v>
      </c>
      <c r="K6597" t="s">
        <v>105</v>
      </c>
    </row>
    <row r="6598" spans="1:11" x14ac:dyDescent="0.3">
      <c r="A6598" t="s">
        <v>9340</v>
      </c>
      <c r="B6598" t="s">
        <v>53</v>
      </c>
      <c r="C6598">
        <v>12</v>
      </c>
      <c r="D6598">
        <v>2</v>
      </c>
      <c r="E6598">
        <v>1879</v>
      </c>
      <c r="F6598" s="6">
        <v>0.4375</v>
      </c>
      <c r="G6598">
        <v>-5.6870000000000003</v>
      </c>
      <c r="H6598">
        <v>50.85</v>
      </c>
      <c r="I6598" t="s">
        <v>147</v>
      </c>
      <c r="J6598" t="s">
        <v>9341</v>
      </c>
      <c r="K6598" t="s">
        <v>105</v>
      </c>
    </row>
    <row r="6599" spans="1:11" x14ac:dyDescent="0.3">
      <c r="A6599" t="s">
        <v>9342</v>
      </c>
      <c r="B6599" t="s">
        <v>53</v>
      </c>
      <c r="C6599">
        <v>24</v>
      </c>
      <c r="D6599">
        <v>5</v>
      </c>
      <c r="E6599">
        <v>1899</v>
      </c>
      <c r="F6599" s="6">
        <v>0.59375</v>
      </c>
      <c r="G6599">
        <v>-4.8650000000000002</v>
      </c>
      <c r="H6599">
        <v>50.465000000000003</v>
      </c>
      <c r="I6599" t="s">
        <v>108</v>
      </c>
      <c r="J6599" t="s">
        <v>1229</v>
      </c>
      <c r="K6599" t="s">
        <v>105</v>
      </c>
    </row>
    <row r="6600" spans="1:11" x14ac:dyDescent="0.3">
      <c r="A6600" t="s">
        <v>9343</v>
      </c>
      <c r="B6600" t="s">
        <v>53</v>
      </c>
      <c r="C6600">
        <v>28</v>
      </c>
      <c r="D6600">
        <v>4</v>
      </c>
      <c r="E6600">
        <v>1907</v>
      </c>
      <c r="F6600" s="6">
        <v>0.125</v>
      </c>
      <c r="G6600">
        <v>-6.431</v>
      </c>
      <c r="H6600">
        <v>43.427</v>
      </c>
      <c r="I6600" t="s">
        <v>150</v>
      </c>
      <c r="J6600" t="s">
        <v>9344</v>
      </c>
      <c r="K6600" t="s">
        <v>105</v>
      </c>
    </row>
    <row r="6601" spans="1:11" x14ac:dyDescent="0.3">
      <c r="A6601" t="s">
        <v>9345</v>
      </c>
      <c r="B6601" t="s">
        <v>53</v>
      </c>
      <c r="C6601">
        <v>4</v>
      </c>
      <c r="D6601">
        <v>6</v>
      </c>
      <c r="E6601">
        <v>1923</v>
      </c>
      <c r="F6601" s="6">
        <v>0.25</v>
      </c>
      <c r="G6601">
        <v>-3.6970000000000001</v>
      </c>
      <c r="H6601">
        <v>43.402000000000001</v>
      </c>
      <c r="I6601" t="s">
        <v>126</v>
      </c>
      <c r="J6601" t="s">
        <v>6589</v>
      </c>
      <c r="K6601" t="s">
        <v>105</v>
      </c>
    </row>
    <row r="6602" spans="1:11" x14ac:dyDescent="0.3">
      <c r="A6602" t="s">
        <v>9346</v>
      </c>
      <c r="B6602" t="s">
        <v>53</v>
      </c>
      <c r="C6602">
        <v>27</v>
      </c>
      <c r="D6602">
        <v>3</v>
      </c>
      <c r="E6602">
        <v>1822</v>
      </c>
      <c r="F6602" s="6">
        <v>0.16666666666666666</v>
      </c>
      <c r="G6602">
        <v>-2.351</v>
      </c>
      <c r="H6602">
        <v>48.856999999999999</v>
      </c>
      <c r="I6602" t="s">
        <v>150</v>
      </c>
      <c r="J6602" t="s">
        <v>155</v>
      </c>
      <c r="K6602" t="s">
        <v>105</v>
      </c>
    </row>
    <row r="6603" spans="1:11" x14ac:dyDescent="0.3">
      <c r="A6603" t="s">
        <v>9347</v>
      </c>
      <c r="B6603" t="s">
        <v>53</v>
      </c>
      <c r="C6603">
        <v>25</v>
      </c>
      <c r="D6603">
        <v>12</v>
      </c>
      <c r="E6603">
        <v>1913</v>
      </c>
      <c r="F6603" s="6">
        <v>0.57291666666666663</v>
      </c>
      <c r="G6603">
        <v>-7.2009999999999996</v>
      </c>
      <c r="H6603">
        <v>53.363999999999997</v>
      </c>
      <c r="I6603" t="s">
        <v>126</v>
      </c>
      <c r="J6603" t="s">
        <v>9348</v>
      </c>
      <c r="K6603" t="s">
        <v>105</v>
      </c>
    </row>
    <row r="6604" spans="1:11" x14ac:dyDescent="0.3">
      <c r="A6604" t="s">
        <v>9349</v>
      </c>
      <c r="B6604" t="s">
        <v>53</v>
      </c>
      <c r="C6604">
        <v>2</v>
      </c>
      <c r="D6604">
        <v>3</v>
      </c>
      <c r="E6604">
        <v>1922</v>
      </c>
      <c r="F6604" s="6">
        <v>0.625</v>
      </c>
      <c r="G6604">
        <v>-6.99</v>
      </c>
      <c r="H6604">
        <v>43.6</v>
      </c>
      <c r="I6604" t="s">
        <v>108</v>
      </c>
      <c r="J6604" t="s">
        <v>9350</v>
      </c>
      <c r="K6604" t="s">
        <v>105</v>
      </c>
    </row>
    <row r="6605" spans="1:11" x14ac:dyDescent="0.3">
      <c r="A6605" t="s">
        <v>9351</v>
      </c>
      <c r="B6605" t="s">
        <v>53</v>
      </c>
      <c r="C6605">
        <v>27</v>
      </c>
      <c r="D6605">
        <v>12</v>
      </c>
      <c r="E6605">
        <v>1877</v>
      </c>
      <c r="F6605" s="6">
        <v>0.75</v>
      </c>
      <c r="G6605">
        <v>-2.2610000000000001</v>
      </c>
      <c r="H6605">
        <v>50.75</v>
      </c>
      <c r="I6605" t="s">
        <v>150</v>
      </c>
      <c r="J6605" t="s">
        <v>9352</v>
      </c>
      <c r="K6605" t="s">
        <v>105</v>
      </c>
    </row>
    <row r="6606" spans="1:11" x14ac:dyDescent="0.3">
      <c r="A6606" t="s">
        <v>9353</v>
      </c>
      <c r="B6606" t="s">
        <v>53</v>
      </c>
      <c r="C6606">
        <v>3</v>
      </c>
      <c r="D6606">
        <v>7</v>
      </c>
      <c r="E6606">
        <v>1956</v>
      </c>
      <c r="F6606" s="6">
        <v>4.1666666666666664E-2</v>
      </c>
      <c r="G6606">
        <v>3.3650000000000002</v>
      </c>
      <c r="H6606">
        <v>47.747999999999998</v>
      </c>
      <c r="I6606" t="s">
        <v>126</v>
      </c>
      <c r="J6606" t="s">
        <v>2166</v>
      </c>
      <c r="K6606" t="s">
        <v>105</v>
      </c>
    </row>
    <row r="6607" spans="1:11" x14ac:dyDescent="0.3">
      <c r="A6607" t="s">
        <v>9354</v>
      </c>
      <c r="B6607" t="s">
        <v>53</v>
      </c>
      <c r="C6607">
        <v>15</v>
      </c>
      <c r="D6607">
        <v>8</v>
      </c>
      <c r="E6607">
        <v>1905</v>
      </c>
      <c r="F6607" s="6">
        <v>8.3333333333333329E-2</v>
      </c>
      <c r="G6607">
        <v>-6.7590000000000003</v>
      </c>
      <c r="H6607">
        <v>47.575000000000003</v>
      </c>
      <c r="I6607" t="s">
        <v>150</v>
      </c>
      <c r="J6607" t="s">
        <v>5318</v>
      </c>
      <c r="K6607" t="s">
        <v>105</v>
      </c>
    </row>
    <row r="6608" spans="1:11" x14ac:dyDescent="0.3">
      <c r="A6608" t="s">
        <v>9355</v>
      </c>
      <c r="B6608" t="s">
        <v>53</v>
      </c>
      <c r="C6608">
        <v>21</v>
      </c>
      <c r="D6608">
        <v>3</v>
      </c>
      <c r="E6608">
        <v>1920</v>
      </c>
      <c r="F6608" s="6">
        <v>6.25E-2</v>
      </c>
      <c r="G6608">
        <v>0.375</v>
      </c>
      <c r="H6608">
        <v>43.298000000000002</v>
      </c>
      <c r="I6608" t="s">
        <v>126</v>
      </c>
      <c r="J6608" t="s">
        <v>1427</v>
      </c>
      <c r="K6608" t="s">
        <v>105</v>
      </c>
    </row>
    <row r="6609" spans="1:11" x14ac:dyDescent="0.3">
      <c r="A6609" t="s">
        <v>9356</v>
      </c>
      <c r="B6609" t="s">
        <v>53</v>
      </c>
      <c r="C6609">
        <v>26</v>
      </c>
      <c r="D6609">
        <v>1</v>
      </c>
      <c r="E6609">
        <v>1924</v>
      </c>
      <c r="F6609" s="6">
        <v>0.51041666666666663</v>
      </c>
      <c r="G6609">
        <v>-1.6919999999999999</v>
      </c>
      <c r="H6609">
        <v>46.808</v>
      </c>
      <c r="I6609" t="s">
        <v>108</v>
      </c>
      <c r="J6609" t="s">
        <v>7514</v>
      </c>
      <c r="K6609" t="s">
        <v>105</v>
      </c>
    </row>
    <row r="6610" spans="1:11" x14ac:dyDescent="0.3">
      <c r="A6610" t="s">
        <v>9357</v>
      </c>
      <c r="B6610" t="s">
        <v>53</v>
      </c>
      <c r="C6610">
        <v>23</v>
      </c>
      <c r="D6610">
        <v>12</v>
      </c>
      <c r="E6610">
        <v>1862</v>
      </c>
      <c r="F6610" s="6">
        <v>0.33333333333333331</v>
      </c>
      <c r="G6610">
        <v>-5.8609999999999998</v>
      </c>
      <c r="H6610">
        <v>50.591999999999999</v>
      </c>
      <c r="I6610" t="s">
        <v>147</v>
      </c>
      <c r="J6610" t="s">
        <v>4134</v>
      </c>
      <c r="K6610" t="s">
        <v>105</v>
      </c>
    </row>
    <row r="6611" spans="1:11" x14ac:dyDescent="0.3">
      <c r="A6611" t="s">
        <v>9358</v>
      </c>
      <c r="B6611" t="s">
        <v>53</v>
      </c>
      <c r="C6611">
        <v>5</v>
      </c>
      <c r="D6611">
        <v>7</v>
      </c>
      <c r="E6611">
        <v>1887</v>
      </c>
      <c r="F6611" s="6">
        <v>4.1666666666666664E-2</v>
      </c>
      <c r="G6611">
        <v>-3.7389999999999999</v>
      </c>
      <c r="H6611">
        <v>45.551000000000002</v>
      </c>
      <c r="I6611" t="s">
        <v>150</v>
      </c>
      <c r="J6611" t="s">
        <v>4270</v>
      </c>
      <c r="K6611" t="s">
        <v>105</v>
      </c>
    </row>
    <row r="6612" spans="1:11" x14ac:dyDescent="0.3">
      <c r="A6612" t="s">
        <v>9359</v>
      </c>
      <c r="B6612" t="s">
        <v>53</v>
      </c>
      <c r="C6612">
        <v>14</v>
      </c>
      <c r="D6612">
        <v>10</v>
      </c>
      <c r="E6612">
        <v>1879</v>
      </c>
      <c r="F6612" s="6">
        <v>0.33333333333333331</v>
      </c>
      <c r="G6612">
        <v>-2.2109999999999999</v>
      </c>
      <c r="H6612">
        <v>48.823999999999998</v>
      </c>
      <c r="I6612" t="s">
        <v>150</v>
      </c>
      <c r="J6612" t="s">
        <v>633</v>
      </c>
      <c r="K6612" t="s">
        <v>105</v>
      </c>
    </row>
    <row r="6613" spans="1:11" x14ac:dyDescent="0.3">
      <c r="A6613" t="s">
        <v>9360</v>
      </c>
      <c r="B6613" t="s">
        <v>53</v>
      </c>
      <c r="C6613">
        <v>29</v>
      </c>
      <c r="D6613">
        <v>1</v>
      </c>
      <c r="E6613">
        <v>1910</v>
      </c>
      <c r="F6613" s="6">
        <v>0.27083333333333331</v>
      </c>
      <c r="G6613">
        <v>4.4870000000000001</v>
      </c>
      <c r="H6613">
        <v>48.39</v>
      </c>
      <c r="I6613" t="s">
        <v>150</v>
      </c>
      <c r="J6613" t="s">
        <v>500</v>
      </c>
      <c r="K6613" t="s">
        <v>105</v>
      </c>
    </row>
    <row r="6614" spans="1:11" x14ac:dyDescent="0.3">
      <c r="A6614" t="s">
        <v>9361</v>
      </c>
      <c r="B6614" t="s">
        <v>53</v>
      </c>
      <c r="C6614">
        <v>27</v>
      </c>
      <c r="D6614">
        <v>1</v>
      </c>
      <c r="E6614">
        <v>1828</v>
      </c>
      <c r="F6614" s="6">
        <v>0.70833333333333337</v>
      </c>
      <c r="G6614">
        <v>-6.4619999999999997</v>
      </c>
      <c r="H6614">
        <v>47.966000000000001</v>
      </c>
      <c r="I6614" t="s">
        <v>150</v>
      </c>
      <c r="J6614" t="s">
        <v>9362</v>
      </c>
      <c r="K6614" t="s">
        <v>105</v>
      </c>
    </row>
    <row r="6615" spans="1:11" x14ac:dyDescent="0.3">
      <c r="A6615" t="s">
        <v>9363</v>
      </c>
      <c r="B6615" t="s">
        <v>53</v>
      </c>
      <c r="C6615">
        <v>7</v>
      </c>
      <c r="D6615">
        <v>12</v>
      </c>
      <c r="E6615">
        <v>1827</v>
      </c>
      <c r="F6615" s="6">
        <v>0.91666666666666663</v>
      </c>
      <c r="G6615">
        <v>-2.351</v>
      </c>
      <c r="H6615">
        <v>48.856999999999999</v>
      </c>
      <c r="I6615" t="s">
        <v>150</v>
      </c>
      <c r="J6615" t="s">
        <v>155</v>
      </c>
      <c r="K6615" t="s">
        <v>105</v>
      </c>
    </row>
    <row r="6616" spans="1:11" x14ac:dyDescent="0.3">
      <c r="A6616" t="s">
        <v>9364</v>
      </c>
      <c r="B6616" t="s">
        <v>53</v>
      </c>
      <c r="C6616">
        <v>12</v>
      </c>
      <c r="D6616">
        <v>6</v>
      </c>
      <c r="E6616">
        <v>1908</v>
      </c>
      <c r="F6616" s="6">
        <v>0.64583333333333337</v>
      </c>
      <c r="G6616">
        <v>3.827</v>
      </c>
      <c r="H6616">
        <v>48.576999999999998</v>
      </c>
      <c r="I6616" t="s">
        <v>150</v>
      </c>
      <c r="J6616" t="s">
        <v>5324</v>
      </c>
      <c r="K6616" t="s">
        <v>105</v>
      </c>
    </row>
    <row r="6617" spans="1:11" x14ac:dyDescent="0.3">
      <c r="A6617" t="s">
        <v>9365</v>
      </c>
      <c r="B6617" t="s">
        <v>53</v>
      </c>
      <c r="C6617">
        <v>10</v>
      </c>
      <c r="D6617">
        <v>5</v>
      </c>
      <c r="E6617">
        <v>1946</v>
      </c>
      <c r="F6617" s="6">
        <v>0.79166666666666663</v>
      </c>
      <c r="G6617">
        <v>-4.3540000000000001</v>
      </c>
      <c r="H6617">
        <v>50.811</v>
      </c>
      <c r="I6617" t="s">
        <v>126</v>
      </c>
      <c r="J6617" t="s">
        <v>867</v>
      </c>
      <c r="K6617" t="s">
        <v>105</v>
      </c>
    </row>
    <row r="6618" spans="1:11" x14ac:dyDescent="0.3">
      <c r="A6618" t="s">
        <v>9366</v>
      </c>
      <c r="B6618" t="s">
        <v>53</v>
      </c>
      <c r="C6618">
        <v>21</v>
      </c>
      <c r="D6618">
        <v>5</v>
      </c>
      <c r="E6618">
        <v>1844</v>
      </c>
      <c r="F6618" s="6">
        <v>4.1666666666666664E-2</v>
      </c>
      <c r="G6618">
        <v>0.77400000000000002</v>
      </c>
      <c r="H6618">
        <v>48.07</v>
      </c>
      <c r="I6618" t="s">
        <v>150</v>
      </c>
      <c r="J6618" t="s">
        <v>960</v>
      </c>
      <c r="K6618" t="s">
        <v>105</v>
      </c>
    </row>
    <row r="6619" spans="1:11" x14ac:dyDescent="0.3">
      <c r="A6619" t="s">
        <v>9367</v>
      </c>
      <c r="B6619" t="s">
        <v>53</v>
      </c>
      <c r="C6619">
        <v>7</v>
      </c>
      <c r="D6619">
        <v>9</v>
      </c>
      <c r="E6619">
        <v>1947</v>
      </c>
      <c r="F6619" s="6">
        <v>0.77083333333333337</v>
      </c>
      <c r="G6619">
        <v>-2.238</v>
      </c>
      <c r="H6619">
        <v>48.883000000000003</v>
      </c>
      <c r="I6619" t="s">
        <v>126</v>
      </c>
      <c r="J6619" t="s">
        <v>4517</v>
      </c>
      <c r="K6619" t="s">
        <v>105</v>
      </c>
    </row>
    <row r="6620" spans="1:11" x14ac:dyDescent="0.3">
      <c r="A6620" t="s">
        <v>9368</v>
      </c>
      <c r="B6620" t="s">
        <v>53</v>
      </c>
      <c r="C6620">
        <v>18</v>
      </c>
      <c r="D6620">
        <v>5</v>
      </c>
      <c r="E6620">
        <v>1901</v>
      </c>
      <c r="F6620" s="6">
        <v>0.58333333333333337</v>
      </c>
      <c r="G6620">
        <v>0.57499999999999996</v>
      </c>
      <c r="H6620">
        <v>44.835000000000001</v>
      </c>
      <c r="I6620" t="s">
        <v>150</v>
      </c>
      <c r="J6620" t="s">
        <v>260</v>
      </c>
      <c r="K6620" t="s">
        <v>105</v>
      </c>
    </row>
    <row r="6621" spans="1:11" x14ac:dyDescent="0.3">
      <c r="A6621" t="s">
        <v>9369</v>
      </c>
      <c r="B6621" t="s">
        <v>53</v>
      </c>
      <c r="C6621">
        <v>5</v>
      </c>
      <c r="D6621">
        <v>10</v>
      </c>
      <c r="E6621">
        <v>1873</v>
      </c>
      <c r="F6621" s="6">
        <v>0.47916666666666669</v>
      </c>
      <c r="G6621">
        <v>-1.0980000000000001</v>
      </c>
      <c r="H6621">
        <v>49.442</v>
      </c>
      <c r="I6621" t="s">
        <v>150</v>
      </c>
      <c r="J6621" t="s">
        <v>1396</v>
      </c>
      <c r="K6621" t="s">
        <v>105</v>
      </c>
    </row>
    <row r="6622" spans="1:11" x14ac:dyDescent="0.3">
      <c r="A6622" t="s">
        <v>9370</v>
      </c>
      <c r="B6622" t="s">
        <v>53</v>
      </c>
      <c r="C6622">
        <v>9</v>
      </c>
      <c r="D6622">
        <v>5</v>
      </c>
      <c r="E6622">
        <v>1949</v>
      </c>
      <c r="F6622" s="6">
        <v>0.33333333333333331</v>
      </c>
      <c r="G6622">
        <v>-4.3070000000000004</v>
      </c>
      <c r="H6622">
        <v>50.837000000000003</v>
      </c>
      <c r="I6622" t="s">
        <v>126</v>
      </c>
      <c r="J6622" t="s">
        <v>563</v>
      </c>
      <c r="K6622" t="s">
        <v>105</v>
      </c>
    </row>
    <row r="6623" spans="1:11" x14ac:dyDescent="0.3">
      <c r="A6623" t="s">
        <v>9371</v>
      </c>
      <c r="B6623" t="s">
        <v>53</v>
      </c>
      <c r="C6623">
        <v>5</v>
      </c>
      <c r="D6623">
        <v>9</v>
      </c>
      <c r="E6623">
        <v>1907</v>
      </c>
      <c r="F6623" s="6">
        <v>0.89583333333333337</v>
      </c>
      <c r="G6623">
        <v>-2.9140000000000001</v>
      </c>
      <c r="H6623">
        <v>51.225000000000001</v>
      </c>
      <c r="I6623" t="s">
        <v>108</v>
      </c>
      <c r="J6623" t="s">
        <v>2721</v>
      </c>
      <c r="K6623" t="s">
        <v>105</v>
      </c>
    </row>
    <row r="6624" spans="1:11" x14ac:dyDescent="0.3">
      <c r="A6624" t="s">
        <v>9372</v>
      </c>
      <c r="B6624" t="s">
        <v>53</v>
      </c>
      <c r="C6624">
        <v>21</v>
      </c>
      <c r="D6624">
        <v>7</v>
      </c>
      <c r="E6624">
        <v>1929</v>
      </c>
      <c r="F6624" s="6">
        <v>0.54166666666666663</v>
      </c>
      <c r="G6624">
        <v>-4.8339999999999996</v>
      </c>
      <c r="H6624">
        <v>45.767000000000003</v>
      </c>
      <c r="I6624" t="s">
        <v>126</v>
      </c>
      <c r="J6624" t="s">
        <v>153</v>
      </c>
      <c r="K6624" t="s">
        <v>105</v>
      </c>
    </row>
    <row r="6625" spans="1:11" x14ac:dyDescent="0.3">
      <c r="A6625" t="s">
        <v>9373</v>
      </c>
      <c r="B6625" t="s">
        <v>53</v>
      </c>
      <c r="C6625">
        <v>29</v>
      </c>
      <c r="D6625">
        <v>9</v>
      </c>
      <c r="E6625">
        <v>1918</v>
      </c>
      <c r="F6625" s="6">
        <v>0.91666666666666663</v>
      </c>
      <c r="G6625">
        <v>-2.2839999999999998</v>
      </c>
      <c r="H6625">
        <v>48.917999999999999</v>
      </c>
      <c r="I6625" t="s">
        <v>126</v>
      </c>
      <c r="J6625" t="s">
        <v>4063</v>
      </c>
      <c r="K6625" t="s">
        <v>105</v>
      </c>
    </row>
    <row r="6626" spans="1:11" x14ac:dyDescent="0.3">
      <c r="A6626" t="s">
        <v>9374</v>
      </c>
      <c r="B6626" t="s">
        <v>53</v>
      </c>
      <c r="C6626">
        <v>26</v>
      </c>
      <c r="D6626">
        <v>11</v>
      </c>
      <c r="E6626">
        <v>1919</v>
      </c>
      <c r="F6626" s="6">
        <v>0.33333333333333331</v>
      </c>
      <c r="G6626">
        <v>-3.05</v>
      </c>
      <c r="H6626">
        <v>45.765000000000001</v>
      </c>
      <c r="I6626" t="s">
        <v>108</v>
      </c>
      <c r="J6626" t="s">
        <v>9375</v>
      </c>
      <c r="K6626" t="s">
        <v>105</v>
      </c>
    </row>
    <row r="6627" spans="1:11" x14ac:dyDescent="0.3">
      <c r="A6627" t="s">
        <v>9376</v>
      </c>
      <c r="B6627" t="s">
        <v>53</v>
      </c>
      <c r="C6627">
        <v>2</v>
      </c>
      <c r="D6627">
        <v>1</v>
      </c>
      <c r="E6627">
        <v>1912</v>
      </c>
      <c r="F6627" s="6">
        <v>0.10416666666666667</v>
      </c>
      <c r="G6627">
        <v>-5.0439999999999996</v>
      </c>
      <c r="H6627">
        <v>47.326999999999998</v>
      </c>
      <c r="I6627" t="s">
        <v>108</v>
      </c>
      <c r="J6627" t="s">
        <v>988</v>
      </c>
      <c r="K6627" t="s">
        <v>105</v>
      </c>
    </row>
    <row r="6628" spans="1:11" x14ac:dyDescent="0.3">
      <c r="A6628" t="s">
        <v>9377</v>
      </c>
      <c r="B6628" t="s">
        <v>53</v>
      </c>
      <c r="C6628">
        <v>19</v>
      </c>
      <c r="D6628">
        <v>5</v>
      </c>
      <c r="E6628">
        <v>1883</v>
      </c>
      <c r="F6628" s="6">
        <v>0.6875</v>
      </c>
      <c r="G6628">
        <v>-4.9059999999999997</v>
      </c>
      <c r="H6628">
        <v>52.674999999999997</v>
      </c>
      <c r="I6628" t="s">
        <v>147</v>
      </c>
      <c r="J6628" t="s">
        <v>9378</v>
      </c>
      <c r="K6628" t="s">
        <v>105</v>
      </c>
    </row>
    <row r="6629" spans="1:11" x14ac:dyDescent="0.3">
      <c r="A6629" t="s">
        <v>9379</v>
      </c>
      <c r="B6629" t="s">
        <v>53</v>
      </c>
      <c r="C6629">
        <v>24</v>
      </c>
      <c r="D6629">
        <v>11</v>
      </c>
      <c r="E6629">
        <v>1864</v>
      </c>
      <c r="F6629" s="6">
        <v>0.25</v>
      </c>
      <c r="G6629">
        <v>-2.1480000000000001</v>
      </c>
      <c r="H6629">
        <v>43.927</v>
      </c>
      <c r="I6629" t="s">
        <v>150</v>
      </c>
      <c r="J6629" t="s">
        <v>8878</v>
      </c>
      <c r="K6629" t="s">
        <v>105</v>
      </c>
    </row>
    <row r="6630" spans="1:11" x14ac:dyDescent="0.3">
      <c r="A6630" t="s">
        <v>9380</v>
      </c>
      <c r="B6630" t="s">
        <v>168</v>
      </c>
      <c r="C6630">
        <v>28</v>
      </c>
      <c r="D6630">
        <v>2</v>
      </c>
      <c r="E6630">
        <v>1906</v>
      </c>
      <c r="F6630" s="6">
        <v>0.40972222222222221</v>
      </c>
      <c r="G6630">
        <v>-5.7320000000000002</v>
      </c>
      <c r="H6630">
        <v>45.194000000000003</v>
      </c>
      <c r="I6630" t="s">
        <v>150</v>
      </c>
      <c r="J6630" t="s">
        <v>558</v>
      </c>
      <c r="K6630" t="s">
        <v>105</v>
      </c>
    </row>
    <row r="6631" spans="1:11" x14ac:dyDescent="0.3">
      <c r="A6631" t="s">
        <v>9381</v>
      </c>
      <c r="B6631" t="s">
        <v>168</v>
      </c>
      <c r="C6631">
        <v>14</v>
      </c>
      <c r="D6631">
        <v>9</v>
      </c>
      <c r="E6631">
        <v>1827</v>
      </c>
      <c r="F6631" s="6">
        <v>0.1875</v>
      </c>
      <c r="G6631">
        <v>-10.132999999999999</v>
      </c>
      <c r="H6631">
        <v>52.008000000000003</v>
      </c>
      <c r="I6631" t="s">
        <v>208</v>
      </c>
      <c r="J6631" t="s">
        <v>9382</v>
      </c>
      <c r="K6631" t="s">
        <v>105</v>
      </c>
    </row>
    <row r="6632" spans="1:11" x14ac:dyDescent="0.3">
      <c r="A6632" t="s">
        <v>9383</v>
      </c>
      <c r="B6632" t="s">
        <v>53</v>
      </c>
      <c r="C6632">
        <v>12</v>
      </c>
      <c r="D6632">
        <v>9</v>
      </c>
      <c r="E6632">
        <v>1916</v>
      </c>
      <c r="F6632" s="6">
        <v>0.29166666666666669</v>
      </c>
      <c r="G6632">
        <v>-4.891</v>
      </c>
      <c r="H6632">
        <v>52.372999999999998</v>
      </c>
      <c r="I6632" t="s">
        <v>190</v>
      </c>
      <c r="J6632" t="s">
        <v>217</v>
      </c>
      <c r="K6632" t="s">
        <v>105</v>
      </c>
    </row>
    <row r="6633" spans="1:11" x14ac:dyDescent="0.3">
      <c r="A6633" t="s">
        <v>9384</v>
      </c>
      <c r="B6633" t="s">
        <v>53</v>
      </c>
      <c r="C6633">
        <v>31</v>
      </c>
      <c r="D6633">
        <v>5</v>
      </c>
      <c r="E6633">
        <v>1912</v>
      </c>
      <c r="F6633" s="6">
        <v>0.70833333333333337</v>
      </c>
      <c r="G6633">
        <v>-122.196</v>
      </c>
      <c r="H6633">
        <v>47.978999999999999</v>
      </c>
      <c r="I6633" t="s">
        <v>137</v>
      </c>
      <c r="J6633" t="s">
        <v>5054</v>
      </c>
      <c r="K6633" t="s">
        <v>105</v>
      </c>
    </row>
    <row r="6634" spans="1:11" x14ac:dyDescent="0.3">
      <c r="A6634" t="s">
        <v>9385</v>
      </c>
      <c r="B6634" t="s">
        <v>53</v>
      </c>
      <c r="C6634">
        <v>12</v>
      </c>
      <c r="D6634">
        <v>3</v>
      </c>
      <c r="E6634">
        <v>1931</v>
      </c>
      <c r="F6634" s="6">
        <v>0.16666666666666666</v>
      </c>
      <c r="G6634">
        <v>-4.3879999999999999</v>
      </c>
      <c r="H6634">
        <v>45.44</v>
      </c>
      <c r="I6634" t="s">
        <v>108</v>
      </c>
      <c r="J6634" t="s">
        <v>6192</v>
      </c>
      <c r="K6634" t="s">
        <v>105</v>
      </c>
    </row>
    <row r="6635" spans="1:11" x14ac:dyDescent="0.3">
      <c r="A6635" t="s">
        <v>9386</v>
      </c>
      <c r="B6635" t="s">
        <v>53</v>
      </c>
      <c r="C6635">
        <v>16</v>
      </c>
      <c r="D6635">
        <v>5</v>
      </c>
      <c r="E6635">
        <v>1887</v>
      </c>
      <c r="F6635" s="6">
        <v>0.41666666666666669</v>
      </c>
      <c r="G6635">
        <v>-13.361000000000001</v>
      </c>
      <c r="H6635">
        <v>38.116</v>
      </c>
      <c r="I6635" t="s">
        <v>203</v>
      </c>
      <c r="J6635" t="s">
        <v>717</v>
      </c>
      <c r="K6635" t="s">
        <v>105</v>
      </c>
    </row>
    <row r="6636" spans="1:11" x14ac:dyDescent="0.3">
      <c r="A6636" t="s">
        <v>9387</v>
      </c>
      <c r="B6636" t="s">
        <v>53</v>
      </c>
      <c r="C6636">
        <v>22</v>
      </c>
      <c r="D6636">
        <v>1</v>
      </c>
      <c r="E6636">
        <v>1913</v>
      </c>
      <c r="F6636" s="6">
        <v>0.66666666666666663</v>
      </c>
      <c r="G6636">
        <v>-4.4779999999999998</v>
      </c>
      <c r="H6636">
        <v>51.029000000000003</v>
      </c>
      <c r="I6636" t="s">
        <v>108</v>
      </c>
      <c r="J6636" t="s">
        <v>6217</v>
      </c>
      <c r="K6636" t="s">
        <v>105</v>
      </c>
    </row>
    <row r="6637" spans="1:11" x14ac:dyDescent="0.3">
      <c r="A6637" t="s">
        <v>9388</v>
      </c>
      <c r="B6637" t="s">
        <v>53</v>
      </c>
      <c r="C6637">
        <v>21</v>
      </c>
      <c r="D6637">
        <v>2</v>
      </c>
      <c r="E6637">
        <v>1912</v>
      </c>
      <c r="F6637" s="6">
        <v>0.9375</v>
      </c>
      <c r="G6637">
        <v>-6.3920000000000003</v>
      </c>
      <c r="H6637">
        <v>45.677999999999997</v>
      </c>
      <c r="I6637" t="s">
        <v>108</v>
      </c>
      <c r="J6637" t="s">
        <v>6974</v>
      </c>
      <c r="K6637" t="s">
        <v>105</v>
      </c>
    </row>
    <row r="6638" spans="1:11" x14ac:dyDescent="0.3">
      <c r="A6638" t="s">
        <v>9389</v>
      </c>
      <c r="B6638" t="s">
        <v>53</v>
      </c>
      <c r="C6638">
        <v>31</v>
      </c>
      <c r="D6638">
        <v>1</v>
      </c>
      <c r="E6638">
        <v>1869</v>
      </c>
      <c r="F6638" s="6">
        <v>0.79166666666666663</v>
      </c>
      <c r="G6638">
        <v>-4.3559999999999999</v>
      </c>
      <c r="H6638">
        <v>50.845999999999997</v>
      </c>
      <c r="I6638" t="s">
        <v>147</v>
      </c>
      <c r="J6638" t="s">
        <v>305</v>
      </c>
      <c r="K6638" t="s">
        <v>105</v>
      </c>
    </row>
    <row r="6639" spans="1:11" x14ac:dyDescent="0.3">
      <c r="A6639" t="s">
        <v>9390</v>
      </c>
      <c r="B6639" t="s">
        <v>53</v>
      </c>
      <c r="C6639">
        <v>3</v>
      </c>
      <c r="D6639">
        <v>5</v>
      </c>
      <c r="E6639">
        <v>1934</v>
      </c>
      <c r="F6639" s="6">
        <v>0.27083333333333331</v>
      </c>
      <c r="G6639">
        <v>0.12</v>
      </c>
      <c r="H6639">
        <v>51.5</v>
      </c>
      <c r="I6639" t="s">
        <v>126</v>
      </c>
      <c r="J6639" t="s">
        <v>2379</v>
      </c>
      <c r="K6639" t="s">
        <v>105</v>
      </c>
    </row>
    <row r="6640" spans="1:11" x14ac:dyDescent="0.3">
      <c r="A6640" t="s">
        <v>9391</v>
      </c>
      <c r="B6640" t="s">
        <v>53</v>
      </c>
      <c r="C6640">
        <v>23</v>
      </c>
      <c r="D6640">
        <v>12</v>
      </c>
      <c r="E6640">
        <v>1931</v>
      </c>
      <c r="F6640" s="6">
        <v>0.19791666666666666</v>
      </c>
      <c r="G6640">
        <v>98.236000000000004</v>
      </c>
      <c r="H6640">
        <v>26.196999999999999</v>
      </c>
      <c r="I6640" t="s">
        <v>104</v>
      </c>
      <c r="J6640" t="s">
        <v>9392</v>
      </c>
      <c r="K6640" t="s">
        <v>105</v>
      </c>
    </row>
    <row r="6641" spans="1:11" x14ac:dyDescent="0.3">
      <c r="A6641" t="s">
        <v>9393</v>
      </c>
      <c r="B6641" t="s">
        <v>53</v>
      </c>
      <c r="C6641">
        <v>27</v>
      </c>
      <c r="D6641">
        <v>3</v>
      </c>
      <c r="E6641">
        <v>1904</v>
      </c>
      <c r="F6641" s="6">
        <v>0.125</v>
      </c>
      <c r="G6641">
        <v>74.007000000000005</v>
      </c>
      <c r="H6641">
        <v>40.713000000000001</v>
      </c>
      <c r="I6641" t="s">
        <v>144</v>
      </c>
      <c r="J6641" t="s">
        <v>124</v>
      </c>
      <c r="K6641" t="s">
        <v>105</v>
      </c>
    </row>
    <row r="6642" spans="1:11" x14ac:dyDescent="0.3">
      <c r="A6642" t="s">
        <v>9394</v>
      </c>
      <c r="B6642" t="s">
        <v>53</v>
      </c>
      <c r="C6642">
        <v>5</v>
      </c>
      <c r="D6642">
        <v>8</v>
      </c>
      <c r="E6642">
        <v>1828</v>
      </c>
      <c r="F6642" s="6">
        <v>0.85416666666666663</v>
      </c>
      <c r="G6642">
        <v>-6.14</v>
      </c>
      <c r="H6642">
        <v>46.204000000000001</v>
      </c>
      <c r="I6642" t="s">
        <v>7182</v>
      </c>
      <c r="J6642" t="s">
        <v>263</v>
      </c>
      <c r="K6642" t="s">
        <v>105</v>
      </c>
    </row>
    <row r="6643" spans="1:11" x14ac:dyDescent="0.3">
      <c r="A6643" t="s">
        <v>9395</v>
      </c>
      <c r="B6643" t="s">
        <v>53</v>
      </c>
      <c r="C6643">
        <v>11</v>
      </c>
      <c r="D6643">
        <v>6</v>
      </c>
      <c r="E6643">
        <v>1947</v>
      </c>
      <c r="F6643" s="6">
        <v>0.19444444444444445</v>
      </c>
      <c r="G6643">
        <v>98.495000000000005</v>
      </c>
      <c r="H6643">
        <v>29.425000000000001</v>
      </c>
      <c r="I6643" t="s">
        <v>144</v>
      </c>
      <c r="J6643" t="s">
        <v>818</v>
      </c>
      <c r="K6643" t="s">
        <v>105</v>
      </c>
    </row>
    <row r="6644" spans="1:11" x14ac:dyDescent="0.3">
      <c r="A6644" t="s">
        <v>9396</v>
      </c>
      <c r="B6644" t="s">
        <v>53</v>
      </c>
      <c r="C6644">
        <v>1</v>
      </c>
      <c r="D6644">
        <v>7</v>
      </c>
      <c r="E6644">
        <v>1936</v>
      </c>
      <c r="F6644" s="6">
        <v>0.49305555555555558</v>
      </c>
      <c r="G6644">
        <v>71.412999999999997</v>
      </c>
      <c r="H6644">
        <v>41.823999999999998</v>
      </c>
      <c r="I6644" t="s">
        <v>106</v>
      </c>
      <c r="J6644" t="s">
        <v>4175</v>
      </c>
      <c r="K6644" t="s">
        <v>105</v>
      </c>
    </row>
    <row r="6645" spans="1:11" x14ac:dyDescent="0.3">
      <c r="A6645" t="s">
        <v>9397</v>
      </c>
      <c r="B6645" t="s">
        <v>53</v>
      </c>
      <c r="C6645">
        <v>4</v>
      </c>
      <c r="D6645">
        <v>9</v>
      </c>
      <c r="E6645">
        <v>1917</v>
      </c>
      <c r="F6645" s="6">
        <v>0.75</v>
      </c>
      <c r="G6645">
        <v>83.048000000000002</v>
      </c>
      <c r="H6645">
        <v>42.332999999999998</v>
      </c>
      <c r="I6645" t="s">
        <v>144</v>
      </c>
      <c r="J6645" t="s">
        <v>3664</v>
      </c>
      <c r="K6645" t="s">
        <v>105</v>
      </c>
    </row>
    <row r="6646" spans="1:11" x14ac:dyDescent="0.3">
      <c r="A6646" t="s">
        <v>9398</v>
      </c>
      <c r="B6646" t="s">
        <v>53</v>
      </c>
      <c r="C6646">
        <v>14</v>
      </c>
      <c r="D6646">
        <v>3</v>
      </c>
      <c r="E6646">
        <v>1893</v>
      </c>
      <c r="F6646" s="6">
        <v>0.92708333333333337</v>
      </c>
      <c r="G6646">
        <v>3.1880000000000002</v>
      </c>
      <c r="H6646">
        <v>55.95</v>
      </c>
      <c r="I6646" t="s">
        <v>108</v>
      </c>
      <c r="J6646" t="s">
        <v>127</v>
      </c>
      <c r="K6646" t="s">
        <v>105</v>
      </c>
    </row>
    <row r="6647" spans="1:11" x14ac:dyDescent="0.3">
      <c r="A6647" t="s">
        <v>9399</v>
      </c>
      <c r="B6647" t="s">
        <v>53</v>
      </c>
      <c r="C6647">
        <v>20</v>
      </c>
      <c r="D6647">
        <v>10</v>
      </c>
      <c r="E6647">
        <v>1784</v>
      </c>
      <c r="F6647" s="6">
        <v>0.79166666666666663</v>
      </c>
      <c r="G6647">
        <v>0.12</v>
      </c>
      <c r="H6647">
        <v>51.5</v>
      </c>
      <c r="I6647" t="s">
        <v>834</v>
      </c>
      <c r="J6647" t="s">
        <v>2379</v>
      </c>
      <c r="K6647" t="s">
        <v>105</v>
      </c>
    </row>
    <row r="6648" spans="1:11" x14ac:dyDescent="0.3">
      <c r="A6648" t="s">
        <v>9400</v>
      </c>
      <c r="B6648" t="s">
        <v>53</v>
      </c>
      <c r="C6648">
        <v>27</v>
      </c>
      <c r="D6648">
        <v>5</v>
      </c>
      <c r="E6648">
        <v>1923</v>
      </c>
      <c r="F6648" s="6">
        <v>0.22916666666666666</v>
      </c>
      <c r="G6648">
        <v>-10.99</v>
      </c>
      <c r="H6648">
        <v>49.476999999999997</v>
      </c>
      <c r="I6648" t="s">
        <v>126</v>
      </c>
      <c r="J6648" t="s">
        <v>2534</v>
      </c>
      <c r="K6648" t="s">
        <v>105</v>
      </c>
    </row>
    <row r="6649" spans="1:11" x14ac:dyDescent="0.3">
      <c r="A6649" t="s">
        <v>9401</v>
      </c>
      <c r="B6649" t="s">
        <v>53</v>
      </c>
      <c r="C6649">
        <v>16</v>
      </c>
      <c r="D6649">
        <v>10</v>
      </c>
      <c r="E6649">
        <v>1932</v>
      </c>
      <c r="F6649" s="6">
        <v>0.57152777777777775</v>
      </c>
      <c r="G6649">
        <v>-118.24299999999999</v>
      </c>
      <c r="H6649">
        <v>34.052</v>
      </c>
      <c r="I6649" t="s">
        <v>137</v>
      </c>
      <c r="J6649" t="s">
        <v>536</v>
      </c>
      <c r="K6649" t="s">
        <v>105</v>
      </c>
    </row>
    <row r="6650" spans="1:11" x14ac:dyDescent="0.3">
      <c r="A6650" t="s">
        <v>9402</v>
      </c>
      <c r="B6650" t="s">
        <v>53</v>
      </c>
      <c r="C6650">
        <v>16</v>
      </c>
      <c r="D6650">
        <v>4</v>
      </c>
      <c r="E6650">
        <v>1924</v>
      </c>
      <c r="F6650" s="6">
        <v>0.46527777777777779</v>
      </c>
      <c r="G6650">
        <v>81.691000000000003</v>
      </c>
      <c r="H6650">
        <v>41.505000000000003</v>
      </c>
      <c r="I6650" t="s">
        <v>144</v>
      </c>
      <c r="J6650" t="s">
        <v>389</v>
      </c>
      <c r="K6650" t="s">
        <v>105</v>
      </c>
    </row>
    <row r="6651" spans="1:11" x14ac:dyDescent="0.3">
      <c r="A6651" t="s">
        <v>9403</v>
      </c>
      <c r="B6651" t="s">
        <v>53</v>
      </c>
      <c r="C6651">
        <v>15</v>
      </c>
      <c r="D6651">
        <v>6</v>
      </c>
      <c r="E6651">
        <v>1948</v>
      </c>
      <c r="F6651" s="6">
        <v>0.76041666666666663</v>
      </c>
      <c r="G6651">
        <v>3.9319999999999999</v>
      </c>
      <c r="H6651">
        <v>54.939</v>
      </c>
      <c r="I6651" t="s">
        <v>126</v>
      </c>
      <c r="J6651" t="s">
        <v>9404</v>
      </c>
      <c r="K6651" t="s">
        <v>105</v>
      </c>
    </row>
    <row r="6652" spans="1:11" x14ac:dyDescent="0.3">
      <c r="A6652" t="s">
        <v>9405</v>
      </c>
      <c r="B6652" t="s">
        <v>53</v>
      </c>
      <c r="C6652">
        <v>16</v>
      </c>
      <c r="D6652">
        <v>9</v>
      </c>
      <c r="E6652">
        <v>1958</v>
      </c>
      <c r="F6652" s="6">
        <v>0.16666666666666666</v>
      </c>
      <c r="G6652">
        <v>75.119</v>
      </c>
      <c r="H6652">
        <v>39.945</v>
      </c>
      <c r="I6652" t="s">
        <v>106</v>
      </c>
      <c r="J6652" t="s">
        <v>1310</v>
      </c>
      <c r="K6652" t="s">
        <v>105</v>
      </c>
    </row>
    <row r="6653" spans="1:11" x14ac:dyDescent="0.3">
      <c r="A6653" t="s">
        <v>9406</v>
      </c>
      <c r="B6653" t="s">
        <v>53</v>
      </c>
      <c r="C6653">
        <v>20</v>
      </c>
      <c r="D6653">
        <v>4</v>
      </c>
      <c r="E6653">
        <v>1895</v>
      </c>
      <c r="F6653" s="6">
        <v>8.3333333333333329E-2</v>
      </c>
      <c r="G6653">
        <v>-2.351</v>
      </c>
      <c r="H6653">
        <v>48.856999999999999</v>
      </c>
      <c r="I6653" t="s">
        <v>150</v>
      </c>
      <c r="J6653" t="s">
        <v>155</v>
      </c>
      <c r="K6653" t="s">
        <v>105</v>
      </c>
    </row>
    <row r="6654" spans="1:11" x14ac:dyDescent="0.3">
      <c r="A6654" t="s">
        <v>9407</v>
      </c>
      <c r="B6654" t="s">
        <v>53</v>
      </c>
      <c r="C6654">
        <v>13</v>
      </c>
      <c r="D6654">
        <v>8</v>
      </c>
      <c r="E6654">
        <v>1916</v>
      </c>
      <c r="F6654" s="6">
        <v>0.22916666666666666</v>
      </c>
      <c r="G6654">
        <v>80.144000000000005</v>
      </c>
      <c r="H6654">
        <v>26.123999999999999</v>
      </c>
      <c r="I6654" t="s">
        <v>144</v>
      </c>
      <c r="J6654" t="s">
        <v>3914</v>
      </c>
      <c r="K6654" t="s">
        <v>105</v>
      </c>
    </row>
    <row r="6655" spans="1:11" x14ac:dyDescent="0.3">
      <c r="A6655" t="s">
        <v>9408</v>
      </c>
      <c r="B6655" t="s">
        <v>53</v>
      </c>
      <c r="C6655">
        <v>22</v>
      </c>
      <c r="D6655">
        <v>9</v>
      </c>
      <c r="E6655">
        <v>1872</v>
      </c>
      <c r="F6655" s="6">
        <v>0.83333333333333337</v>
      </c>
      <c r="G6655">
        <v>-8.8070000000000004</v>
      </c>
      <c r="H6655">
        <v>53.075000000000003</v>
      </c>
      <c r="I6655" t="s">
        <v>208</v>
      </c>
      <c r="J6655" t="s">
        <v>228</v>
      </c>
      <c r="K6655" t="s">
        <v>105</v>
      </c>
    </row>
    <row r="6656" spans="1:11" x14ac:dyDescent="0.3">
      <c r="A6656" t="s">
        <v>9409</v>
      </c>
      <c r="B6656" t="s">
        <v>53</v>
      </c>
      <c r="C6656">
        <v>28</v>
      </c>
      <c r="D6656">
        <v>2</v>
      </c>
      <c r="E6656">
        <v>1782</v>
      </c>
      <c r="F6656" s="6">
        <v>0.875</v>
      </c>
      <c r="G6656">
        <v>4.9720000000000004</v>
      </c>
      <c r="H6656">
        <v>51.801000000000002</v>
      </c>
      <c r="I6656" t="s">
        <v>834</v>
      </c>
      <c r="J6656" t="s">
        <v>9410</v>
      </c>
      <c r="K6656" t="s">
        <v>105</v>
      </c>
    </row>
    <row r="6657" spans="1:11" x14ac:dyDescent="0.3">
      <c r="A6657" t="s">
        <v>9411</v>
      </c>
      <c r="B6657" t="s">
        <v>53</v>
      </c>
      <c r="C6657">
        <v>14</v>
      </c>
      <c r="D6657">
        <v>10</v>
      </c>
      <c r="E6657">
        <v>1920</v>
      </c>
      <c r="F6657" s="6">
        <v>0.67638888888888893</v>
      </c>
      <c r="G6657">
        <v>122.27</v>
      </c>
      <c r="H6657">
        <v>37.869</v>
      </c>
      <c r="I6657" t="s">
        <v>137</v>
      </c>
      <c r="J6657" t="s">
        <v>640</v>
      </c>
      <c r="K6657" t="s">
        <v>105</v>
      </c>
    </row>
    <row r="6658" spans="1:11" x14ac:dyDescent="0.3">
      <c r="A6658" t="s">
        <v>9412</v>
      </c>
      <c r="B6658" t="s">
        <v>53</v>
      </c>
      <c r="C6658">
        <v>12</v>
      </c>
      <c r="D6658">
        <v>9</v>
      </c>
      <c r="E6658">
        <v>1939</v>
      </c>
      <c r="F6658" s="6">
        <v>0.13541666666666666</v>
      </c>
      <c r="G6658">
        <v>-118.24299999999999</v>
      </c>
      <c r="H6658">
        <v>34.052</v>
      </c>
      <c r="I6658" t="s">
        <v>137</v>
      </c>
      <c r="J6658" t="s">
        <v>536</v>
      </c>
      <c r="K6658" t="s">
        <v>105</v>
      </c>
    </row>
    <row r="6659" spans="1:11" x14ac:dyDescent="0.3">
      <c r="A6659" t="s">
        <v>9413</v>
      </c>
      <c r="B6659" t="s">
        <v>53</v>
      </c>
      <c r="C6659">
        <v>26</v>
      </c>
      <c r="D6659">
        <v>1</v>
      </c>
      <c r="E6659">
        <v>1935</v>
      </c>
      <c r="F6659" s="6">
        <v>0.71527777777777779</v>
      </c>
      <c r="G6659">
        <v>77.543000000000006</v>
      </c>
      <c r="H6659">
        <v>36.686</v>
      </c>
      <c r="I6659" t="s">
        <v>144</v>
      </c>
      <c r="J6659" t="s">
        <v>9414</v>
      </c>
      <c r="K6659" t="s">
        <v>105</v>
      </c>
    </row>
    <row r="6660" spans="1:11" x14ac:dyDescent="0.3">
      <c r="A6660" t="s">
        <v>9415</v>
      </c>
      <c r="B6660" t="s">
        <v>53</v>
      </c>
      <c r="C6660">
        <v>30</v>
      </c>
      <c r="D6660">
        <v>10</v>
      </c>
      <c r="E6660">
        <v>1945</v>
      </c>
      <c r="F6660" s="6">
        <v>0.53541666666666665</v>
      </c>
      <c r="G6660">
        <v>74.007000000000005</v>
      </c>
      <c r="H6660">
        <v>40.713000000000001</v>
      </c>
      <c r="I6660" t="s">
        <v>144</v>
      </c>
      <c r="J6660" t="s">
        <v>124</v>
      </c>
      <c r="K6660" t="s">
        <v>105</v>
      </c>
    </row>
    <row r="6661" spans="1:11" x14ac:dyDescent="0.3">
      <c r="A6661" t="s">
        <v>9416</v>
      </c>
      <c r="B6661" t="s">
        <v>53</v>
      </c>
      <c r="C6661">
        <v>5</v>
      </c>
      <c r="D6661">
        <v>5</v>
      </c>
      <c r="E6661">
        <v>1846</v>
      </c>
      <c r="F6661" s="6">
        <v>0.75</v>
      </c>
      <c r="G6661">
        <v>-22.13</v>
      </c>
      <c r="H6661">
        <v>51.746000000000002</v>
      </c>
      <c r="I6661" t="s">
        <v>1019</v>
      </c>
      <c r="J6661" t="s">
        <v>9417</v>
      </c>
      <c r="K6661" t="s">
        <v>105</v>
      </c>
    </row>
    <row r="6662" spans="1:11" x14ac:dyDescent="0.3">
      <c r="A6662" t="s">
        <v>9418</v>
      </c>
      <c r="B6662" t="s">
        <v>53</v>
      </c>
      <c r="C6662">
        <v>4</v>
      </c>
      <c r="D6662">
        <v>3</v>
      </c>
      <c r="E6662">
        <v>1863</v>
      </c>
      <c r="F6662" s="6">
        <v>4.1666666666666664E-2</v>
      </c>
      <c r="G6662">
        <v>-4.399</v>
      </c>
      <c r="H6662">
        <v>51.220999999999997</v>
      </c>
      <c r="I6662" t="s">
        <v>147</v>
      </c>
      <c r="J6662" t="s">
        <v>913</v>
      </c>
      <c r="K6662" t="s">
        <v>105</v>
      </c>
    </row>
    <row r="6663" spans="1:11" x14ac:dyDescent="0.3">
      <c r="A6663" t="s">
        <v>9419</v>
      </c>
      <c r="B6663" t="s">
        <v>168</v>
      </c>
      <c r="C6663">
        <v>24</v>
      </c>
      <c r="D6663">
        <v>10</v>
      </c>
      <c r="E6663">
        <v>1868</v>
      </c>
      <c r="F6663" s="6">
        <v>0.29166666666666669</v>
      </c>
      <c r="G6663">
        <v>-4.8339999999999996</v>
      </c>
      <c r="H6663">
        <v>45.767000000000003</v>
      </c>
      <c r="I6663" t="s">
        <v>150</v>
      </c>
      <c r="J6663" t="s">
        <v>153</v>
      </c>
      <c r="K6663" t="s">
        <v>105</v>
      </c>
    </row>
    <row r="6664" spans="1:11" x14ac:dyDescent="0.3">
      <c r="A6664" t="s">
        <v>9420</v>
      </c>
      <c r="B6664" t="s">
        <v>53</v>
      </c>
      <c r="C6664">
        <v>31</v>
      </c>
      <c r="D6664">
        <v>3</v>
      </c>
      <c r="E6664">
        <v>1935</v>
      </c>
      <c r="F6664" s="6">
        <v>0.61527777777777781</v>
      </c>
      <c r="G6664">
        <v>-118.24299999999999</v>
      </c>
      <c r="H6664">
        <v>34.052</v>
      </c>
      <c r="I6664" t="s">
        <v>137</v>
      </c>
      <c r="J6664" t="s">
        <v>536</v>
      </c>
      <c r="K6664" t="s">
        <v>105</v>
      </c>
    </row>
    <row r="6665" spans="1:11" x14ac:dyDescent="0.3">
      <c r="A6665" t="s">
        <v>9421</v>
      </c>
      <c r="B6665" t="s">
        <v>53</v>
      </c>
      <c r="C6665">
        <v>13</v>
      </c>
      <c r="D6665">
        <v>8</v>
      </c>
      <c r="E6665">
        <v>1952</v>
      </c>
      <c r="F6665" s="6">
        <v>0.5444444444444444</v>
      </c>
      <c r="G6665">
        <v>-118.492</v>
      </c>
      <c r="H6665">
        <v>34.011000000000003</v>
      </c>
      <c r="I6665" t="s">
        <v>171</v>
      </c>
      <c r="J6665" t="s">
        <v>206</v>
      </c>
      <c r="K6665" t="s">
        <v>105</v>
      </c>
    </row>
    <row r="6666" spans="1:11" x14ac:dyDescent="0.3">
      <c r="A6666" t="s">
        <v>9422</v>
      </c>
      <c r="B6666" t="s">
        <v>53</v>
      </c>
      <c r="C6666">
        <v>15</v>
      </c>
      <c r="D6666">
        <v>6</v>
      </c>
      <c r="E6666">
        <v>1916</v>
      </c>
      <c r="F6666" s="6">
        <v>0.67708333333333337</v>
      </c>
      <c r="G6666">
        <v>87.909000000000006</v>
      </c>
      <c r="H6666">
        <v>43.040999999999997</v>
      </c>
      <c r="I6666" t="s">
        <v>104</v>
      </c>
      <c r="J6666" t="s">
        <v>184</v>
      </c>
      <c r="K6666" t="s">
        <v>105</v>
      </c>
    </row>
    <row r="6667" spans="1:11" x14ac:dyDescent="0.3">
      <c r="A6667" t="s">
        <v>9423</v>
      </c>
      <c r="B6667" t="s">
        <v>53</v>
      </c>
      <c r="C6667">
        <v>9</v>
      </c>
      <c r="D6667">
        <v>3</v>
      </c>
      <c r="E6667">
        <v>1924</v>
      </c>
      <c r="F6667" s="6">
        <v>0.40625</v>
      </c>
      <c r="G6667">
        <v>81.691000000000003</v>
      </c>
      <c r="H6667">
        <v>41.505000000000003</v>
      </c>
      <c r="I6667" t="s">
        <v>144</v>
      </c>
      <c r="J6667" t="s">
        <v>389</v>
      </c>
      <c r="K6667" t="s">
        <v>105</v>
      </c>
    </row>
    <row r="6668" spans="1:11" x14ac:dyDescent="0.3">
      <c r="A6668" t="s">
        <v>9424</v>
      </c>
      <c r="B6668" t="s">
        <v>53</v>
      </c>
      <c r="C6668">
        <v>5</v>
      </c>
      <c r="D6668">
        <v>2</v>
      </c>
      <c r="E6668">
        <v>1953</v>
      </c>
      <c r="F6668" s="6">
        <v>0.88124999999999998</v>
      </c>
      <c r="G6668">
        <v>71.054000000000002</v>
      </c>
      <c r="H6668">
        <v>42.408000000000001</v>
      </c>
      <c r="I6668" t="s">
        <v>144</v>
      </c>
      <c r="J6668" t="s">
        <v>3819</v>
      </c>
      <c r="K6668" t="s">
        <v>105</v>
      </c>
    </row>
    <row r="6669" spans="1:11" x14ac:dyDescent="0.3">
      <c r="A6669" t="s">
        <v>9425</v>
      </c>
      <c r="B6669" t="s">
        <v>53</v>
      </c>
      <c r="C6669">
        <v>29</v>
      </c>
      <c r="D6669">
        <v>2</v>
      </c>
      <c r="E6669">
        <v>1888</v>
      </c>
      <c r="F6669" s="6">
        <v>0.66666666666666663</v>
      </c>
      <c r="G6669">
        <v>-9.5559999999999992</v>
      </c>
      <c r="H6669">
        <v>52.207000000000001</v>
      </c>
      <c r="I6669" t="s">
        <v>208</v>
      </c>
      <c r="J6669" t="s">
        <v>9126</v>
      </c>
      <c r="K6669" t="s">
        <v>105</v>
      </c>
    </row>
    <row r="6670" spans="1:11" x14ac:dyDescent="0.3">
      <c r="A6670" t="s">
        <v>9426</v>
      </c>
      <c r="B6670" t="s">
        <v>53</v>
      </c>
      <c r="C6670">
        <v>3</v>
      </c>
      <c r="D6670">
        <v>9</v>
      </c>
      <c r="E6670">
        <v>1926</v>
      </c>
      <c r="F6670" s="6">
        <v>0.16666666666666666</v>
      </c>
      <c r="G6670">
        <v>83.822999999999993</v>
      </c>
      <c r="H6670">
        <v>40.768999999999998</v>
      </c>
      <c r="I6670" t="s">
        <v>106</v>
      </c>
      <c r="J6670" t="s">
        <v>9427</v>
      </c>
      <c r="K6670" t="s">
        <v>105</v>
      </c>
    </row>
    <row r="6671" spans="1:11" x14ac:dyDescent="0.3">
      <c r="A6671" t="s">
        <v>9428</v>
      </c>
      <c r="B6671" t="s">
        <v>53</v>
      </c>
      <c r="C6671">
        <v>19</v>
      </c>
      <c r="D6671">
        <v>10</v>
      </c>
      <c r="E6671">
        <v>1921</v>
      </c>
      <c r="F6671" s="6">
        <v>4.1666666666666664E-2</v>
      </c>
      <c r="G6671">
        <v>82.424999999999997</v>
      </c>
      <c r="H6671">
        <v>42.975000000000001</v>
      </c>
      <c r="I6671" t="s">
        <v>144</v>
      </c>
      <c r="J6671" t="s">
        <v>9429</v>
      </c>
      <c r="K6671" t="s">
        <v>105</v>
      </c>
    </row>
    <row r="6672" spans="1:11" x14ac:dyDescent="0.3">
      <c r="A6672" t="s">
        <v>9430</v>
      </c>
      <c r="B6672" t="s">
        <v>53</v>
      </c>
      <c r="C6672">
        <v>7</v>
      </c>
      <c r="D6672">
        <v>2</v>
      </c>
      <c r="E6672">
        <v>1935</v>
      </c>
      <c r="F6672" s="6">
        <v>0.85972222222222228</v>
      </c>
      <c r="G6672">
        <v>87.909000000000006</v>
      </c>
      <c r="H6672">
        <v>43.040999999999997</v>
      </c>
      <c r="I6672" t="s">
        <v>104</v>
      </c>
      <c r="J6672" t="s">
        <v>184</v>
      </c>
      <c r="K6672" t="s">
        <v>105</v>
      </c>
    </row>
    <row r="6673" spans="1:11" x14ac:dyDescent="0.3">
      <c r="A6673" t="s">
        <v>9431</v>
      </c>
      <c r="B6673" t="s">
        <v>53</v>
      </c>
      <c r="C6673">
        <v>3</v>
      </c>
      <c r="D6673">
        <v>10</v>
      </c>
      <c r="E6673">
        <v>1920</v>
      </c>
      <c r="F6673" s="6">
        <v>0.94097222222222221</v>
      </c>
      <c r="G6673">
        <v>89.087999999999994</v>
      </c>
      <c r="H6673">
        <v>42.267000000000003</v>
      </c>
      <c r="I6673" t="s">
        <v>144</v>
      </c>
      <c r="J6673" t="s">
        <v>9432</v>
      </c>
      <c r="K6673" t="s">
        <v>105</v>
      </c>
    </row>
    <row r="6674" spans="1:11" x14ac:dyDescent="0.3">
      <c r="A6674" t="s">
        <v>9433</v>
      </c>
      <c r="B6674" t="s">
        <v>53</v>
      </c>
      <c r="C6674">
        <v>2</v>
      </c>
      <c r="D6674">
        <v>4</v>
      </c>
      <c r="E6674">
        <v>1912</v>
      </c>
      <c r="F6674" s="6">
        <v>0.16666666666666666</v>
      </c>
      <c r="G6674">
        <v>84.248999999999995</v>
      </c>
      <c r="H6674">
        <v>40.146999999999998</v>
      </c>
      <c r="I6674" t="s">
        <v>144</v>
      </c>
      <c r="J6674" t="s">
        <v>5411</v>
      </c>
      <c r="K6674" t="s">
        <v>105</v>
      </c>
    </row>
    <row r="6675" spans="1:11" x14ac:dyDescent="0.3">
      <c r="A6675" t="s">
        <v>9434</v>
      </c>
      <c r="B6675" t="s">
        <v>53</v>
      </c>
      <c r="C6675">
        <v>18</v>
      </c>
      <c r="D6675">
        <v>4</v>
      </c>
      <c r="E6675">
        <v>1947</v>
      </c>
      <c r="F6675" s="6">
        <v>0.25416666666666665</v>
      </c>
      <c r="G6675">
        <v>-121.65600000000001</v>
      </c>
      <c r="H6675">
        <v>36.677</v>
      </c>
      <c r="I6675" t="s">
        <v>137</v>
      </c>
      <c r="J6675" t="s">
        <v>7553</v>
      </c>
      <c r="K6675" t="s">
        <v>105</v>
      </c>
    </row>
    <row r="6676" spans="1:11" x14ac:dyDescent="0.3">
      <c r="A6676" t="s">
        <v>9435</v>
      </c>
      <c r="B6676" t="s">
        <v>53</v>
      </c>
      <c r="C6676">
        <v>24</v>
      </c>
      <c r="D6676">
        <v>12</v>
      </c>
      <c r="E6676">
        <v>1914</v>
      </c>
      <c r="F6676" s="6">
        <v>0.83333333333333337</v>
      </c>
      <c r="G6676">
        <v>-7.4630000000000001</v>
      </c>
      <c r="H6676">
        <v>51.362000000000002</v>
      </c>
      <c r="I6676" t="s">
        <v>126</v>
      </c>
      <c r="J6676" t="s">
        <v>2074</v>
      </c>
      <c r="K6676" t="s">
        <v>105</v>
      </c>
    </row>
    <row r="6677" spans="1:11" x14ac:dyDescent="0.3">
      <c r="A6677" t="s">
        <v>9436</v>
      </c>
      <c r="B6677" t="s">
        <v>53</v>
      </c>
      <c r="C6677">
        <v>18</v>
      </c>
      <c r="D6677">
        <v>4</v>
      </c>
      <c r="E6677">
        <v>1938</v>
      </c>
      <c r="F6677" s="6">
        <v>0.11458333333333333</v>
      </c>
      <c r="G6677">
        <v>-8.6690000000000005</v>
      </c>
      <c r="H6677">
        <v>52.116</v>
      </c>
      <c r="I6677" t="s">
        <v>126</v>
      </c>
      <c r="J6677" t="s">
        <v>2867</v>
      </c>
      <c r="K6677" t="s">
        <v>105</v>
      </c>
    </row>
    <row r="6678" spans="1:11" x14ac:dyDescent="0.3">
      <c r="A6678" t="s">
        <v>9437</v>
      </c>
      <c r="B6678" t="s">
        <v>53</v>
      </c>
      <c r="C6678">
        <v>9</v>
      </c>
      <c r="D6678">
        <v>11</v>
      </c>
      <c r="E6678">
        <v>1885</v>
      </c>
      <c r="F6678" s="6">
        <v>0.91666666666666663</v>
      </c>
      <c r="G6678">
        <v>87.909000000000006</v>
      </c>
      <c r="H6678">
        <v>43.040999999999997</v>
      </c>
      <c r="I6678" t="s">
        <v>104</v>
      </c>
      <c r="J6678" t="s">
        <v>184</v>
      </c>
      <c r="K6678" t="s">
        <v>105</v>
      </c>
    </row>
    <row r="6679" spans="1:11" x14ac:dyDescent="0.3">
      <c r="A6679" t="s">
        <v>9438</v>
      </c>
      <c r="B6679" t="s">
        <v>53</v>
      </c>
      <c r="C6679">
        <v>11</v>
      </c>
      <c r="D6679">
        <v>7</v>
      </c>
      <c r="E6679">
        <v>1906</v>
      </c>
      <c r="F6679" s="6">
        <v>4.7222222222222221E-2</v>
      </c>
      <c r="G6679">
        <v>-13.734</v>
      </c>
      <c r="H6679">
        <v>51.051000000000002</v>
      </c>
      <c r="I6679" t="s">
        <v>126</v>
      </c>
      <c r="J6679" t="s">
        <v>956</v>
      </c>
      <c r="K6679" t="s">
        <v>105</v>
      </c>
    </row>
    <row r="6680" spans="1:11" x14ac:dyDescent="0.3">
      <c r="A6680" t="s">
        <v>9439</v>
      </c>
      <c r="B6680" t="s">
        <v>53</v>
      </c>
      <c r="C6680">
        <v>5</v>
      </c>
      <c r="D6680">
        <v>4</v>
      </c>
      <c r="E6680">
        <v>1908</v>
      </c>
      <c r="F6680" s="6">
        <v>0.9375</v>
      </c>
      <c r="G6680">
        <v>-13.04</v>
      </c>
      <c r="H6680">
        <v>47.8</v>
      </c>
      <c r="I6680" t="s">
        <v>126</v>
      </c>
      <c r="J6680" t="s">
        <v>7162</v>
      </c>
      <c r="K6680" t="s">
        <v>105</v>
      </c>
    </row>
    <row r="6681" spans="1:11" x14ac:dyDescent="0.3">
      <c r="A6681" t="s">
        <v>9440</v>
      </c>
      <c r="B6681" t="s">
        <v>53</v>
      </c>
      <c r="C6681">
        <v>12</v>
      </c>
      <c r="D6681">
        <v>4</v>
      </c>
      <c r="E6681">
        <v>1940</v>
      </c>
      <c r="F6681" s="6">
        <v>0.14583333333333334</v>
      </c>
      <c r="G6681">
        <v>87.632000000000005</v>
      </c>
      <c r="H6681">
        <v>41.883000000000003</v>
      </c>
      <c r="I6681" t="s">
        <v>104</v>
      </c>
      <c r="J6681" t="s">
        <v>226</v>
      </c>
      <c r="K6681" t="s">
        <v>105</v>
      </c>
    </row>
    <row r="6682" spans="1:11" x14ac:dyDescent="0.3">
      <c r="A6682" t="s">
        <v>9441</v>
      </c>
      <c r="B6682" t="s">
        <v>53</v>
      </c>
      <c r="C6682">
        <v>22</v>
      </c>
      <c r="D6682">
        <v>5</v>
      </c>
      <c r="E6682">
        <v>1907</v>
      </c>
      <c r="F6682" s="6">
        <v>0.3125</v>
      </c>
      <c r="G6682">
        <v>-4.3869999999999996</v>
      </c>
      <c r="H6682">
        <v>50.837000000000003</v>
      </c>
      <c r="I6682" t="s">
        <v>108</v>
      </c>
      <c r="J6682" t="s">
        <v>1218</v>
      </c>
      <c r="K6682" t="s">
        <v>105</v>
      </c>
    </row>
    <row r="6683" spans="1:11" x14ac:dyDescent="0.3">
      <c r="A6683" t="s">
        <v>9442</v>
      </c>
      <c r="B6683" t="s">
        <v>168</v>
      </c>
      <c r="C6683">
        <v>1</v>
      </c>
      <c r="D6683">
        <v>1</v>
      </c>
      <c r="E6683">
        <v>2000</v>
      </c>
      <c r="F6683" s="6">
        <v>0</v>
      </c>
      <c r="G6683">
        <v>-101</v>
      </c>
      <c r="H6683">
        <v>4.59</v>
      </c>
      <c r="I6683" t="s">
        <v>326</v>
      </c>
      <c r="J6683" t="s">
        <v>426</v>
      </c>
      <c r="K6683" t="s">
        <v>105</v>
      </c>
    </row>
    <row r="6684" spans="1:11" x14ac:dyDescent="0.3">
      <c r="A6684" t="s">
        <v>9443</v>
      </c>
      <c r="B6684" t="s">
        <v>53</v>
      </c>
      <c r="C6684">
        <v>18</v>
      </c>
      <c r="D6684">
        <v>2</v>
      </c>
      <c r="E6684">
        <v>1927</v>
      </c>
      <c r="F6684" s="6">
        <v>0.5625</v>
      </c>
      <c r="G6684">
        <v>84.513999999999996</v>
      </c>
      <c r="H6684">
        <v>39.103999999999999</v>
      </c>
      <c r="I6684" t="s">
        <v>144</v>
      </c>
      <c r="J6684" t="s">
        <v>140</v>
      </c>
      <c r="K6684" t="s">
        <v>105</v>
      </c>
    </row>
    <row r="6685" spans="1:11" x14ac:dyDescent="0.3">
      <c r="A6685" t="s">
        <v>9444</v>
      </c>
      <c r="B6685" t="s">
        <v>53</v>
      </c>
      <c r="C6685">
        <v>26</v>
      </c>
      <c r="D6685">
        <v>11</v>
      </c>
      <c r="E6685">
        <v>1864</v>
      </c>
      <c r="F6685" s="6">
        <v>0.10416666666666667</v>
      </c>
      <c r="G6685">
        <v>-4.8920000000000003</v>
      </c>
      <c r="H6685">
        <v>51.308</v>
      </c>
      <c r="I6685" t="s">
        <v>147</v>
      </c>
      <c r="J6685" t="s">
        <v>9445</v>
      </c>
      <c r="K6685" t="s">
        <v>105</v>
      </c>
    </row>
    <row r="6686" spans="1:11" x14ac:dyDescent="0.3">
      <c r="A6686" t="s">
        <v>9446</v>
      </c>
      <c r="B6686" t="s">
        <v>53</v>
      </c>
      <c r="C6686">
        <v>15</v>
      </c>
      <c r="D6686">
        <v>2</v>
      </c>
      <c r="E6686">
        <v>1922</v>
      </c>
      <c r="F6686" s="6">
        <v>0.16666666666666666</v>
      </c>
      <c r="G6686">
        <v>74.117000000000004</v>
      </c>
      <c r="H6686">
        <v>40.668999999999997</v>
      </c>
      <c r="I6686" t="s">
        <v>144</v>
      </c>
      <c r="J6686" t="s">
        <v>2959</v>
      </c>
      <c r="K6686" t="s">
        <v>105</v>
      </c>
    </row>
    <row r="6687" spans="1:11" x14ac:dyDescent="0.3">
      <c r="A6687" t="s">
        <v>9447</v>
      </c>
      <c r="B6687" t="s">
        <v>53</v>
      </c>
      <c r="C6687">
        <v>6</v>
      </c>
      <c r="D6687">
        <v>5</v>
      </c>
      <c r="E6687">
        <v>1868</v>
      </c>
      <c r="F6687" s="6">
        <v>0.75</v>
      </c>
      <c r="G6687">
        <v>-6.7910000000000004</v>
      </c>
      <c r="H6687">
        <v>52.262999999999998</v>
      </c>
      <c r="I6687" t="s">
        <v>147</v>
      </c>
      <c r="J6687" t="s">
        <v>9448</v>
      </c>
      <c r="K6687" t="s">
        <v>105</v>
      </c>
    </row>
    <row r="6688" spans="1:11" x14ac:dyDescent="0.3">
      <c r="A6688" t="s">
        <v>9449</v>
      </c>
      <c r="B6688" t="s">
        <v>53</v>
      </c>
      <c r="C6688">
        <v>18</v>
      </c>
      <c r="D6688">
        <v>6</v>
      </c>
      <c r="E6688">
        <v>1923</v>
      </c>
      <c r="F6688" s="6">
        <v>0.52083333333333337</v>
      </c>
      <c r="G6688">
        <v>-6.7910000000000004</v>
      </c>
      <c r="H6688">
        <v>52.262999999999998</v>
      </c>
      <c r="I6688" t="s">
        <v>126</v>
      </c>
      <c r="J6688" t="s">
        <v>9448</v>
      </c>
      <c r="K6688" t="s">
        <v>105</v>
      </c>
    </row>
    <row r="6689" spans="1:11" x14ac:dyDescent="0.3">
      <c r="A6689" t="s">
        <v>9450</v>
      </c>
      <c r="B6689" t="s">
        <v>53</v>
      </c>
      <c r="C6689">
        <v>8</v>
      </c>
      <c r="D6689">
        <v>1</v>
      </c>
      <c r="E6689">
        <v>1819</v>
      </c>
      <c r="F6689" s="6">
        <v>0.97916666666666663</v>
      </c>
      <c r="G6689">
        <v>74.007000000000005</v>
      </c>
      <c r="H6689">
        <v>40.713000000000001</v>
      </c>
      <c r="I6689" t="s">
        <v>179</v>
      </c>
      <c r="J6689" t="s">
        <v>124</v>
      </c>
      <c r="K6689" t="s">
        <v>105</v>
      </c>
    </row>
    <row r="6690" spans="1:11" x14ac:dyDescent="0.3">
      <c r="A6690" t="s">
        <v>9451</v>
      </c>
      <c r="B6690" t="s">
        <v>53</v>
      </c>
      <c r="C6690">
        <v>22</v>
      </c>
      <c r="D6690">
        <v>4</v>
      </c>
      <c r="E6690">
        <v>1919</v>
      </c>
      <c r="F6690" s="6">
        <v>0.25208333333333333</v>
      </c>
      <c r="G6690">
        <v>94.918999999999997</v>
      </c>
      <c r="H6690">
        <v>39.326999999999998</v>
      </c>
      <c r="I6690" t="s">
        <v>144</v>
      </c>
      <c r="J6690" t="s">
        <v>9452</v>
      </c>
      <c r="K6690" t="s">
        <v>105</v>
      </c>
    </row>
    <row r="6691" spans="1:11" x14ac:dyDescent="0.3">
      <c r="A6691" t="s">
        <v>9453</v>
      </c>
      <c r="B6691" t="s">
        <v>53</v>
      </c>
      <c r="C6691">
        <v>12</v>
      </c>
      <c r="D6691">
        <v>6</v>
      </c>
      <c r="E6691">
        <v>1898</v>
      </c>
      <c r="F6691" s="6">
        <v>8.3333333333333329E-2</v>
      </c>
      <c r="G6691">
        <v>-103.276</v>
      </c>
      <c r="H6691">
        <v>40.524999999999999</v>
      </c>
      <c r="I6691" t="s">
        <v>171</v>
      </c>
      <c r="J6691" t="s">
        <v>9454</v>
      </c>
      <c r="K6691" t="s">
        <v>105</v>
      </c>
    </row>
    <row r="6692" spans="1:11" x14ac:dyDescent="0.3">
      <c r="A6692" t="s">
        <v>9455</v>
      </c>
      <c r="B6692" t="s">
        <v>53</v>
      </c>
      <c r="C6692">
        <v>31</v>
      </c>
      <c r="D6692">
        <v>10</v>
      </c>
      <c r="E6692">
        <v>1947</v>
      </c>
      <c r="F6692" s="6">
        <v>0.55208333333333337</v>
      </c>
      <c r="G6692">
        <v>-4.3869999999999996</v>
      </c>
      <c r="H6692">
        <v>50.837000000000003</v>
      </c>
      <c r="I6692" t="s">
        <v>126</v>
      </c>
      <c r="J6692" t="s">
        <v>1218</v>
      </c>
      <c r="K6692" t="s">
        <v>105</v>
      </c>
    </row>
    <row r="6693" spans="1:11" x14ac:dyDescent="0.3">
      <c r="A6693" t="s">
        <v>9456</v>
      </c>
      <c r="B6693" t="s">
        <v>53</v>
      </c>
      <c r="C6693">
        <v>16</v>
      </c>
      <c r="D6693">
        <v>1</v>
      </c>
      <c r="E6693">
        <v>1917</v>
      </c>
      <c r="F6693" s="6">
        <v>0.16666666666666666</v>
      </c>
      <c r="G6693">
        <v>-11.08</v>
      </c>
      <c r="H6693">
        <v>49.451000000000001</v>
      </c>
      <c r="I6693" t="s">
        <v>126</v>
      </c>
      <c r="J6693" t="s">
        <v>4054</v>
      </c>
      <c r="K6693" t="s">
        <v>105</v>
      </c>
    </row>
    <row r="6694" spans="1:11" x14ac:dyDescent="0.3">
      <c r="A6694" t="s">
        <v>9457</v>
      </c>
      <c r="B6694" t="s">
        <v>53</v>
      </c>
      <c r="C6694">
        <v>21</v>
      </c>
      <c r="D6694">
        <v>9</v>
      </c>
      <c r="E6694">
        <v>1924</v>
      </c>
      <c r="F6694" s="6">
        <v>0.15625</v>
      </c>
      <c r="G6694">
        <v>-11.395</v>
      </c>
      <c r="H6694">
        <v>47.262999999999998</v>
      </c>
      <c r="I6694" t="s">
        <v>126</v>
      </c>
      <c r="J6694" t="s">
        <v>9458</v>
      </c>
      <c r="K6694" t="s">
        <v>105</v>
      </c>
    </row>
    <row r="6695" spans="1:11" x14ac:dyDescent="0.3">
      <c r="A6695" t="s">
        <v>9459</v>
      </c>
      <c r="B6695" t="s">
        <v>53</v>
      </c>
      <c r="C6695">
        <v>29</v>
      </c>
      <c r="D6695">
        <v>7</v>
      </c>
      <c r="E6695">
        <v>1900</v>
      </c>
      <c r="F6695" s="6">
        <v>0.66666666666666663</v>
      </c>
      <c r="G6695">
        <v>-11.446</v>
      </c>
      <c r="H6695">
        <v>48.331000000000003</v>
      </c>
      <c r="I6695" t="s">
        <v>126</v>
      </c>
      <c r="J6695" t="s">
        <v>9460</v>
      </c>
      <c r="K6695" t="s">
        <v>105</v>
      </c>
    </row>
    <row r="6696" spans="1:11" x14ac:dyDescent="0.3">
      <c r="A6696" t="s">
        <v>9461</v>
      </c>
      <c r="B6696" t="s">
        <v>53</v>
      </c>
      <c r="C6696">
        <v>30</v>
      </c>
      <c r="D6696">
        <v>10</v>
      </c>
      <c r="E6696">
        <v>1906</v>
      </c>
      <c r="F6696" s="6">
        <v>0.375</v>
      </c>
      <c r="G6696">
        <v>-10.571</v>
      </c>
      <c r="H6696">
        <v>49.301000000000002</v>
      </c>
      <c r="I6696" t="s">
        <v>126</v>
      </c>
      <c r="J6696" t="s">
        <v>2207</v>
      </c>
      <c r="K6696" t="s">
        <v>105</v>
      </c>
    </row>
    <row r="6697" spans="1:11" x14ac:dyDescent="0.3">
      <c r="A6697" t="s">
        <v>9462</v>
      </c>
      <c r="B6697" t="s">
        <v>53</v>
      </c>
      <c r="C6697">
        <v>19</v>
      </c>
      <c r="D6697">
        <v>2</v>
      </c>
      <c r="E6697">
        <v>1912</v>
      </c>
      <c r="F6697" s="6">
        <v>0.10416666666666667</v>
      </c>
      <c r="G6697">
        <v>-8.6790000000000003</v>
      </c>
      <c r="H6697">
        <v>50.110999999999997</v>
      </c>
      <c r="I6697" t="s">
        <v>126</v>
      </c>
      <c r="J6697" t="s">
        <v>1660</v>
      </c>
      <c r="K6697" t="s">
        <v>105</v>
      </c>
    </row>
    <row r="6698" spans="1:11" x14ac:dyDescent="0.3">
      <c r="A6698" t="s">
        <v>9463</v>
      </c>
      <c r="B6698" t="s">
        <v>53</v>
      </c>
      <c r="C6698">
        <v>1</v>
      </c>
      <c r="D6698">
        <v>12</v>
      </c>
      <c r="E6698">
        <v>1893</v>
      </c>
      <c r="F6698" s="6">
        <v>0.16666666666666666</v>
      </c>
      <c r="G6698">
        <v>-12.124000000000001</v>
      </c>
      <c r="H6698">
        <v>47.856000000000002</v>
      </c>
      <c r="I6698" t="s">
        <v>208</v>
      </c>
      <c r="J6698" t="s">
        <v>9464</v>
      </c>
      <c r="K6698" t="s">
        <v>105</v>
      </c>
    </row>
    <row r="6699" spans="1:11" x14ac:dyDescent="0.3">
      <c r="A6699" t="s">
        <v>9465</v>
      </c>
      <c r="B6699" t="s">
        <v>53</v>
      </c>
      <c r="C6699">
        <v>16</v>
      </c>
      <c r="D6699">
        <v>9</v>
      </c>
      <c r="E6699">
        <v>1951</v>
      </c>
      <c r="F6699" s="6">
        <v>0.91666666666666663</v>
      </c>
      <c r="G6699">
        <v>-8.5329999999999995</v>
      </c>
      <c r="H6699">
        <v>52.023000000000003</v>
      </c>
      <c r="I6699" t="s">
        <v>126</v>
      </c>
      <c r="J6699" t="s">
        <v>7385</v>
      </c>
      <c r="K6699" t="s">
        <v>105</v>
      </c>
    </row>
    <row r="6700" spans="1:11" x14ac:dyDescent="0.3">
      <c r="A6700" t="s">
        <v>9466</v>
      </c>
      <c r="B6700" t="s">
        <v>53</v>
      </c>
      <c r="C6700">
        <v>7</v>
      </c>
      <c r="D6700">
        <v>2</v>
      </c>
      <c r="E6700">
        <v>1877</v>
      </c>
      <c r="F6700" s="6">
        <v>0.77083333333333337</v>
      </c>
      <c r="G6700">
        <v>-8.7409999999999997</v>
      </c>
      <c r="H6700">
        <v>48.713999999999999</v>
      </c>
      <c r="I6700" t="s">
        <v>208</v>
      </c>
      <c r="J6700" t="s">
        <v>9467</v>
      </c>
      <c r="K6700" t="s">
        <v>105</v>
      </c>
    </row>
    <row r="6701" spans="1:11" x14ac:dyDescent="0.3">
      <c r="A6701" t="s">
        <v>9468</v>
      </c>
      <c r="B6701" t="s">
        <v>53</v>
      </c>
      <c r="C6701">
        <v>15</v>
      </c>
      <c r="D6701">
        <v>4</v>
      </c>
      <c r="E6701">
        <v>1888</v>
      </c>
      <c r="F6701" s="6">
        <v>0.97916666666666663</v>
      </c>
      <c r="G6701">
        <v>-10.01</v>
      </c>
      <c r="H6701">
        <v>48.384</v>
      </c>
      <c r="I6701" t="s">
        <v>208</v>
      </c>
      <c r="J6701" t="s">
        <v>9214</v>
      </c>
      <c r="K6701" t="s">
        <v>105</v>
      </c>
    </row>
    <row r="6702" spans="1:11" x14ac:dyDescent="0.3">
      <c r="A6702" t="s">
        <v>9469</v>
      </c>
      <c r="B6702" t="s">
        <v>53</v>
      </c>
      <c r="C6702">
        <v>24</v>
      </c>
      <c r="D6702">
        <v>3</v>
      </c>
      <c r="E6702">
        <v>1922</v>
      </c>
      <c r="F6702" s="6">
        <v>0.52083333333333337</v>
      </c>
      <c r="G6702">
        <v>-10.7</v>
      </c>
      <c r="H6702">
        <v>47.57</v>
      </c>
      <c r="I6702" t="s">
        <v>126</v>
      </c>
      <c r="J6702" t="s">
        <v>9470</v>
      </c>
      <c r="K6702" t="s">
        <v>105</v>
      </c>
    </row>
    <row r="6703" spans="1:11" x14ac:dyDescent="0.3">
      <c r="A6703" t="s">
        <v>9471</v>
      </c>
      <c r="B6703" t="s">
        <v>53</v>
      </c>
      <c r="C6703">
        <v>17</v>
      </c>
      <c r="D6703">
        <v>6</v>
      </c>
      <c r="E6703">
        <v>1900</v>
      </c>
      <c r="F6703" s="6">
        <v>0.64583333333333337</v>
      </c>
      <c r="G6703">
        <v>-9.1809999999999992</v>
      </c>
      <c r="H6703">
        <v>48.777000000000001</v>
      </c>
      <c r="I6703" t="s">
        <v>126</v>
      </c>
      <c r="J6703" t="s">
        <v>842</v>
      </c>
      <c r="K6703" t="s">
        <v>105</v>
      </c>
    </row>
    <row r="6704" spans="1:11" x14ac:dyDescent="0.3">
      <c r="A6704" t="s">
        <v>9472</v>
      </c>
      <c r="B6704" t="s">
        <v>53</v>
      </c>
      <c r="C6704">
        <v>1</v>
      </c>
      <c r="D6704">
        <v>1</v>
      </c>
      <c r="E6704">
        <v>1881</v>
      </c>
      <c r="F6704" s="6">
        <v>0.6875</v>
      </c>
      <c r="G6704">
        <v>-7.0140000000000002</v>
      </c>
      <c r="H6704">
        <v>51.457999999999998</v>
      </c>
      <c r="I6704" t="s">
        <v>208</v>
      </c>
      <c r="J6704" t="s">
        <v>949</v>
      </c>
      <c r="K6704" t="s">
        <v>105</v>
      </c>
    </row>
    <row r="6705" spans="1:11" x14ac:dyDescent="0.3">
      <c r="A6705" t="s">
        <v>9473</v>
      </c>
      <c r="B6705" t="s">
        <v>53</v>
      </c>
      <c r="C6705">
        <v>29</v>
      </c>
      <c r="D6705">
        <v>8</v>
      </c>
      <c r="E6705">
        <v>1808</v>
      </c>
      <c r="F6705" s="6">
        <v>0.25</v>
      </c>
      <c r="G6705">
        <v>-12.337</v>
      </c>
      <c r="H6705">
        <v>51.521999999999998</v>
      </c>
      <c r="I6705" t="s">
        <v>208</v>
      </c>
      <c r="J6705" t="s">
        <v>9474</v>
      </c>
      <c r="K6705" t="s">
        <v>105</v>
      </c>
    </row>
    <row r="6706" spans="1:11" x14ac:dyDescent="0.3">
      <c r="A6706" t="s">
        <v>9475</v>
      </c>
      <c r="B6706" t="s">
        <v>53</v>
      </c>
      <c r="C6706">
        <v>23</v>
      </c>
      <c r="D6706">
        <v>3</v>
      </c>
      <c r="E6706">
        <v>1881</v>
      </c>
      <c r="F6706" s="6">
        <v>0.98958333333333337</v>
      </c>
      <c r="G6706">
        <v>-8.3580000000000005</v>
      </c>
      <c r="H6706">
        <v>49.631</v>
      </c>
      <c r="I6706" t="s">
        <v>208</v>
      </c>
      <c r="J6706" t="s">
        <v>9476</v>
      </c>
      <c r="K6706" t="s">
        <v>105</v>
      </c>
    </row>
    <row r="6707" spans="1:11" x14ac:dyDescent="0.3">
      <c r="A6707" t="s">
        <v>9477</v>
      </c>
      <c r="B6707" t="s">
        <v>53</v>
      </c>
      <c r="C6707">
        <v>11</v>
      </c>
      <c r="D6707">
        <v>9</v>
      </c>
      <c r="E6707">
        <v>1885</v>
      </c>
      <c r="F6707" s="6">
        <v>0.20833333333333334</v>
      </c>
      <c r="G6707">
        <v>-9.6560000000000006</v>
      </c>
      <c r="H6707">
        <v>53.755000000000003</v>
      </c>
      <c r="I6707" t="s">
        <v>208</v>
      </c>
      <c r="J6707" t="s">
        <v>9478</v>
      </c>
      <c r="K6707" t="s">
        <v>105</v>
      </c>
    </row>
    <row r="6708" spans="1:11" x14ac:dyDescent="0.3">
      <c r="A6708" t="s">
        <v>9479</v>
      </c>
      <c r="B6708" t="s">
        <v>53</v>
      </c>
      <c r="C6708">
        <v>30</v>
      </c>
      <c r="D6708">
        <v>10</v>
      </c>
      <c r="E6708">
        <v>1785</v>
      </c>
      <c r="F6708" s="6">
        <v>0.48958333333333331</v>
      </c>
      <c r="G6708">
        <v>-14.717000000000001</v>
      </c>
      <c r="H6708">
        <v>51.55</v>
      </c>
      <c r="I6708" t="s">
        <v>208</v>
      </c>
      <c r="J6708" t="s">
        <v>9480</v>
      </c>
      <c r="K6708" t="s">
        <v>105</v>
      </c>
    </row>
    <row r="6709" spans="1:11" x14ac:dyDescent="0.3">
      <c r="A6709" t="s">
        <v>9481</v>
      </c>
      <c r="B6709" t="s">
        <v>53</v>
      </c>
      <c r="C6709">
        <v>14</v>
      </c>
      <c r="D6709">
        <v>3</v>
      </c>
      <c r="E6709">
        <v>1945</v>
      </c>
      <c r="F6709" s="6">
        <v>0.1875</v>
      </c>
      <c r="G6709">
        <v>-5.12</v>
      </c>
      <c r="H6709">
        <v>52.091999999999999</v>
      </c>
      <c r="I6709" t="s">
        <v>126</v>
      </c>
      <c r="J6709" t="s">
        <v>626</v>
      </c>
      <c r="K6709" t="s">
        <v>105</v>
      </c>
    </row>
    <row r="6710" spans="1:11" x14ac:dyDescent="0.3">
      <c r="A6710" t="s">
        <v>9482</v>
      </c>
      <c r="B6710" t="s">
        <v>53</v>
      </c>
      <c r="C6710">
        <v>14</v>
      </c>
      <c r="D6710">
        <v>4</v>
      </c>
      <c r="E6710">
        <v>1832</v>
      </c>
      <c r="F6710" s="6">
        <v>0.47916666666666669</v>
      </c>
      <c r="G6710">
        <v>101.878</v>
      </c>
      <c r="H6710">
        <v>21.03</v>
      </c>
      <c r="I6710" t="s">
        <v>2087</v>
      </c>
      <c r="J6710" t="s">
        <v>9483</v>
      </c>
      <c r="K6710" t="s">
        <v>105</v>
      </c>
    </row>
    <row r="6711" spans="1:11" x14ac:dyDescent="0.3">
      <c r="A6711" t="s">
        <v>9484</v>
      </c>
      <c r="B6711" t="s">
        <v>168</v>
      </c>
      <c r="C6711">
        <v>19</v>
      </c>
      <c r="D6711">
        <v>4</v>
      </c>
      <c r="E6711">
        <v>1924</v>
      </c>
      <c r="F6711" s="6">
        <v>0.21875</v>
      </c>
      <c r="G6711">
        <v>-15.438000000000001</v>
      </c>
      <c r="H6711">
        <v>47.07</v>
      </c>
      <c r="I6711" t="s">
        <v>126</v>
      </c>
      <c r="J6711" t="s">
        <v>7152</v>
      </c>
      <c r="K6711" t="s">
        <v>105</v>
      </c>
    </row>
    <row r="6712" spans="1:11" x14ac:dyDescent="0.3">
      <c r="A6712" t="s">
        <v>9485</v>
      </c>
      <c r="B6712" t="s">
        <v>53</v>
      </c>
      <c r="C6712">
        <v>14</v>
      </c>
      <c r="D6712">
        <v>12</v>
      </c>
      <c r="E6712">
        <v>1955</v>
      </c>
      <c r="F6712" s="6">
        <v>0.21875</v>
      </c>
      <c r="G6712">
        <v>-2.2189999999999999</v>
      </c>
      <c r="H6712">
        <v>48.844000000000001</v>
      </c>
      <c r="I6712" t="s">
        <v>126</v>
      </c>
      <c r="J6712" t="s">
        <v>5179</v>
      </c>
      <c r="K6712" t="s">
        <v>105</v>
      </c>
    </row>
    <row r="6713" spans="1:11" x14ac:dyDescent="0.3">
      <c r="A6713" t="s">
        <v>9486</v>
      </c>
      <c r="B6713" t="s">
        <v>53</v>
      </c>
      <c r="C6713">
        <v>17</v>
      </c>
      <c r="D6713">
        <v>4</v>
      </c>
      <c r="E6713">
        <v>1911</v>
      </c>
      <c r="F6713" s="6">
        <v>0.30208333333333331</v>
      </c>
      <c r="G6713">
        <v>0.55900000000000005</v>
      </c>
      <c r="H6713">
        <v>47.469000000000001</v>
      </c>
      <c r="I6713" t="s">
        <v>108</v>
      </c>
      <c r="J6713" t="s">
        <v>1238</v>
      </c>
      <c r="K6713" t="s">
        <v>105</v>
      </c>
    </row>
    <row r="6714" spans="1:11" x14ac:dyDescent="0.3">
      <c r="A6714" t="s">
        <v>9487</v>
      </c>
      <c r="B6714" t="s">
        <v>168</v>
      </c>
      <c r="C6714">
        <v>2</v>
      </c>
      <c r="D6714">
        <v>5</v>
      </c>
      <c r="E6714">
        <v>1933</v>
      </c>
      <c r="F6714" s="6">
        <v>0.46875</v>
      </c>
      <c r="G6714">
        <v>1.68</v>
      </c>
      <c r="H6714">
        <v>48.112000000000002</v>
      </c>
      <c r="I6714" t="s">
        <v>126</v>
      </c>
      <c r="J6714" t="s">
        <v>1113</v>
      </c>
      <c r="K6714" t="s">
        <v>105</v>
      </c>
    </row>
    <row r="6715" spans="1:11" x14ac:dyDescent="0.3">
      <c r="A6715" t="s">
        <v>9488</v>
      </c>
      <c r="B6715" t="s">
        <v>53</v>
      </c>
      <c r="C6715">
        <v>10</v>
      </c>
      <c r="D6715">
        <v>11</v>
      </c>
      <c r="E6715">
        <v>1918</v>
      </c>
      <c r="F6715" s="6">
        <v>0.54166666666666663</v>
      </c>
      <c r="G6715">
        <v>-5.3739999999999997</v>
      </c>
      <c r="H6715">
        <v>43.295000000000002</v>
      </c>
      <c r="I6715" t="s">
        <v>108</v>
      </c>
      <c r="J6715" t="s">
        <v>267</v>
      </c>
      <c r="K6715" t="s">
        <v>105</v>
      </c>
    </row>
    <row r="6716" spans="1:11" x14ac:dyDescent="0.3">
      <c r="A6716" t="s">
        <v>9489</v>
      </c>
      <c r="B6716" t="s">
        <v>53</v>
      </c>
      <c r="C6716">
        <v>17</v>
      </c>
      <c r="D6716">
        <v>12</v>
      </c>
      <c r="E6716">
        <v>1959</v>
      </c>
      <c r="F6716" s="6">
        <v>0.44791666666666669</v>
      </c>
      <c r="G6716">
        <v>-3.6970000000000001</v>
      </c>
      <c r="H6716">
        <v>43.402000000000001</v>
      </c>
      <c r="I6716" t="s">
        <v>126</v>
      </c>
      <c r="J6716" t="s">
        <v>6589</v>
      </c>
      <c r="K6716" t="s">
        <v>105</v>
      </c>
    </row>
    <row r="6717" spans="1:11" x14ac:dyDescent="0.3">
      <c r="A6717" t="s">
        <v>9490</v>
      </c>
      <c r="B6717" t="s">
        <v>53</v>
      </c>
      <c r="C6717">
        <v>9</v>
      </c>
      <c r="D6717">
        <v>1</v>
      </c>
      <c r="E6717">
        <v>1972</v>
      </c>
      <c r="F6717" s="6">
        <v>0.67361111111111116</v>
      </c>
      <c r="G6717">
        <v>-7.4189999999999996</v>
      </c>
      <c r="H6717">
        <v>43.732999999999997</v>
      </c>
      <c r="I6717" t="s">
        <v>126</v>
      </c>
      <c r="J6717" t="s">
        <v>4644</v>
      </c>
      <c r="K6717" t="s">
        <v>105</v>
      </c>
    </row>
    <row r="6718" spans="1:11" x14ac:dyDescent="0.3">
      <c r="A6718" t="s">
        <v>9491</v>
      </c>
      <c r="B6718" t="s">
        <v>53</v>
      </c>
      <c r="C6718">
        <v>10</v>
      </c>
      <c r="D6718">
        <v>1</v>
      </c>
      <c r="E6718">
        <v>1814</v>
      </c>
      <c r="F6718" s="6">
        <v>8.3333333333333329E-2</v>
      </c>
      <c r="G6718">
        <v>-1.39</v>
      </c>
      <c r="H6718">
        <v>46.44</v>
      </c>
      <c r="I6718" t="s">
        <v>150</v>
      </c>
      <c r="J6718" t="s">
        <v>9492</v>
      </c>
      <c r="K6718" t="s">
        <v>105</v>
      </c>
    </row>
    <row r="6719" spans="1:11" x14ac:dyDescent="0.3">
      <c r="A6719" t="s">
        <v>9493</v>
      </c>
      <c r="B6719" t="s">
        <v>168</v>
      </c>
      <c r="C6719">
        <v>27</v>
      </c>
      <c r="D6719">
        <v>1</v>
      </c>
      <c r="E6719">
        <v>1741</v>
      </c>
      <c r="F6719" s="6">
        <v>0.6875</v>
      </c>
      <c r="G6719">
        <v>4.0549999999999997</v>
      </c>
      <c r="H6719">
        <v>52.722999999999999</v>
      </c>
      <c r="I6719" t="s">
        <v>834</v>
      </c>
      <c r="J6719" t="s">
        <v>9494</v>
      </c>
      <c r="K6719" t="s">
        <v>105</v>
      </c>
    </row>
    <row r="6720" spans="1:11" x14ac:dyDescent="0.3">
      <c r="A6720" t="s">
        <v>9495</v>
      </c>
      <c r="B6720" t="s">
        <v>53</v>
      </c>
      <c r="C6720">
        <v>22</v>
      </c>
      <c r="D6720">
        <v>5</v>
      </c>
      <c r="E6720">
        <v>1907</v>
      </c>
      <c r="F6720" s="6">
        <v>0.875</v>
      </c>
      <c r="G6720">
        <v>3.1880000000000002</v>
      </c>
      <c r="H6720">
        <v>55.95</v>
      </c>
      <c r="I6720" t="s">
        <v>108</v>
      </c>
      <c r="J6720" t="s">
        <v>127</v>
      </c>
      <c r="K6720" t="s">
        <v>105</v>
      </c>
    </row>
    <row r="6721" spans="1:11" x14ac:dyDescent="0.3">
      <c r="A6721" t="s">
        <v>9496</v>
      </c>
      <c r="B6721" t="s">
        <v>53</v>
      </c>
      <c r="C6721">
        <v>27</v>
      </c>
      <c r="D6721">
        <v>7</v>
      </c>
      <c r="E6721">
        <v>1870</v>
      </c>
      <c r="F6721" s="6">
        <v>0.66666666666666663</v>
      </c>
      <c r="G6721">
        <v>-2.2189999999999999</v>
      </c>
      <c r="H6721">
        <v>48.844000000000001</v>
      </c>
      <c r="I6721" t="s">
        <v>150</v>
      </c>
      <c r="J6721" t="s">
        <v>5179</v>
      </c>
      <c r="K6721" t="s">
        <v>105</v>
      </c>
    </row>
    <row r="6722" spans="1:11" x14ac:dyDescent="0.3">
      <c r="A6722" t="s">
        <v>9497</v>
      </c>
      <c r="B6722" t="s">
        <v>53</v>
      </c>
      <c r="C6722">
        <v>5</v>
      </c>
      <c r="D6722">
        <v>1</v>
      </c>
      <c r="E6722">
        <v>1839</v>
      </c>
      <c r="F6722" s="6">
        <v>0.41666666666666669</v>
      </c>
      <c r="G6722">
        <v>-6.0259999999999998</v>
      </c>
      <c r="H6722">
        <v>47.241</v>
      </c>
      <c r="I6722" t="s">
        <v>150</v>
      </c>
      <c r="J6722" t="s">
        <v>1460</v>
      </c>
      <c r="K6722" t="s">
        <v>105</v>
      </c>
    </row>
    <row r="6723" spans="1:11" x14ac:dyDescent="0.3">
      <c r="A6723" t="s">
        <v>9498</v>
      </c>
      <c r="B6723" t="s">
        <v>53</v>
      </c>
      <c r="C6723">
        <v>28</v>
      </c>
      <c r="D6723">
        <v>3</v>
      </c>
      <c r="E6723">
        <v>1931</v>
      </c>
      <c r="F6723" s="6">
        <v>0.125</v>
      </c>
      <c r="G6723">
        <v>-5.3739999999999997</v>
      </c>
      <c r="H6723">
        <v>43.295000000000002</v>
      </c>
      <c r="I6723" t="s">
        <v>108</v>
      </c>
      <c r="J6723" t="s">
        <v>267</v>
      </c>
      <c r="K6723" t="s">
        <v>105</v>
      </c>
    </row>
    <row r="6724" spans="1:11" x14ac:dyDescent="0.3">
      <c r="A6724" t="s">
        <v>9499</v>
      </c>
      <c r="B6724" t="s">
        <v>168</v>
      </c>
      <c r="C6724">
        <v>27</v>
      </c>
      <c r="D6724">
        <v>6</v>
      </c>
      <c r="E6724">
        <v>1966</v>
      </c>
      <c r="F6724" s="6">
        <v>0.58750000000000002</v>
      </c>
      <c r="G6724">
        <v>71.058999999999997</v>
      </c>
      <c r="H6724">
        <v>42.359000000000002</v>
      </c>
      <c r="I6724" t="s">
        <v>106</v>
      </c>
      <c r="J6724" t="s">
        <v>176</v>
      </c>
      <c r="K6724" t="s">
        <v>105</v>
      </c>
    </row>
    <row r="6725" spans="1:11" x14ac:dyDescent="0.3">
      <c r="A6725" t="s">
        <v>9500</v>
      </c>
      <c r="B6725" t="s">
        <v>168</v>
      </c>
      <c r="C6725">
        <v>28</v>
      </c>
      <c r="D6725">
        <v>5</v>
      </c>
      <c r="E6725">
        <v>1945</v>
      </c>
      <c r="F6725" s="6">
        <v>0.97569444444444442</v>
      </c>
      <c r="G6725">
        <v>74.198999999999998</v>
      </c>
      <c r="H6725">
        <v>40.948</v>
      </c>
      <c r="I6725" t="s">
        <v>106</v>
      </c>
      <c r="J6725" t="s">
        <v>2902</v>
      </c>
      <c r="K6725" t="s">
        <v>105</v>
      </c>
    </row>
    <row r="6726" spans="1:11" x14ac:dyDescent="0.3">
      <c r="A6726" t="s">
        <v>9501</v>
      </c>
      <c r="B6726" t="s">
        <v>168</v>
      </c>
      <c r="C6726">
        <v>4</v>
      </c>
      <c r="D6726">
        <v>12</v>
      </c>
      <c r="E6726">
        <v>1969</v>
      </c>
      <c r="F6726" s="6">
        <v>0.30555555555555558</v>
      </c>
      <c r="G6726">
        <v>71.058999999999997</v>
      </c>
      <c r="H6726">
        <v>42.359000000000002</v>
      </c>
      <c r="I6726" t="s">
        <v>144</v>
      </c>
      <c r="J6726" t="s">
        <v>176</v>
      </c>
      <c r="K6726" t="s">
        <v>105</v>
      </c>
    </row>
    <row r="6727" spans="1:11" x14ac:dyDescent="0.3">
      <c r="A6727" t="s">
        <v>9502</v>
      </c>
      <c r="B6727" t="s">
        <v>168</v>
      </c>
      <c r="C6727">
        <v>14</v>
      </c>
      <c r="D6727">
        <v>9</v>
      </c>
      <c r="E6727">
        <v>1960</v>
      </c>
      <c r="F6727" s="6">
        <v>0.51458333333333328</v>
      </c>
      <c r="G6727">
        <v>71.058999999999997</v>
      </c>
      <c r="H6727">
        <v>42.359000000000002</v>
      </c>
      <c r="I6727" t="s">
        <v>106</v>
      </c>
      <c r="J6727" t="s">
        <v>176</v>
      </c>
      <c r="K6727" t="s">
        <v>105</v>
      </c>
    </row>
    <row r="6728" spans="1:11" x14ac:dyDescent="0.3">
      <c r="A6728" t="s">
        <v>9503</v>
      </c>
      <c r="B6728" t="s">
        <v>53</v>
      </c>
      <c r="C6728">
        <v>3</v>
      </c>
      <c r="D6728">
        <v>2</v>
      </c>
      <c r="E6728">
        <v>1928</v>
      </c>
      <c r="F6728" s="6">
        <v>0.17708333333333334</v>
      </c>
      <c r="G6728">
        <v>94.57</v>
      </c>
      <c r="H6728">
        <v>39.1</v>
      </c>
      <c r="I6728" t="s">
        <v>104</v>
      </c>
      <c r="J6728" t="s">
        <v>186</v>
      </c>
      <c r="K6728" t="s">
        <v>105</v>
      </c>
    </row>
    <row r="6729" spans="1:11" x14ac:dyDescent="0.3">
      <c r="A6729" t="s">
        <v>9504</v>
      </c>
      <c r="B6729" t="s">
        <v>168</v>
      </c>
      <c r="C6729">
        <v>5</v>
      </c>
      <c r="D6729">
        <v>10</v>
      </c>
      <c r="E6729">
        <v>1924</v>
      </c>
      <c r="F6729" s="6">
        <v>0.97916666666666663</v>
      </c>
      <c r="G6729">
        <v>-8.6769999999999996</v>
      </c>
      <c r="H6729">
        <v>50.585000000000001</v>
      </c>
      <c r="I6729" t="s">
        <v>126</v>
      </c>
      <c r="J6729" t="s">
        <v>9505</v>
      </c>
      <c r="K6729" t="s">
        <v>105</v>
      </c>
    </row>
    <row r="6730" spans="1:11" x14ac:dyDescent="0.3">
      <c r="A6730" t="s">
        <v>9506</v>
      </c>
      <c r="B6730" t="s">
        <v>168</v>
      </c>
      <c r="C6730">
        <v>28</v>
      </c>
      <c r="D6730">
        <v>12</v>
      </c>
      <c r="E6730">
        <v>1925</v>
      </c>
      <c r="F6730" s="6">
        <v>0.21875</v>
      </c>
      <c r="G6730">
        <v>-9.99</v>
      </c>
      <c r="H6730">
        <v>48.4</v>
      </c>
      <c r="I6730" t="s">
        <v>126</v>
      </c>
      <c r="J6730" t="s">
        <v>590</v>
      </c>
      <c r="K6730" t="s">
        <v>105</v>
      </c>
    </row>
    <row r="6731" spans="1:11" x14ac:dyDescent="0.3">
      <c r="A6731" t="s">
        <v>9507</v>
      </c>
      <c r="B6731" t="s">
        <v>53</v>
      </c>
      <c r="C6731">
        <v>26</v>
      </c>
      <c r="D6731">
        <v>2</v>
      </c>
      <c r="E6731">
        <v>1884</v>
      </c>
      <c r="F6731" s="6">
        <v>0.52083333333333337</v>
      </c>
      <c r="G6731">
        <v>-6.1159999999999997</v>
      </c>
      <c r="H6731">
        <v>52.786000000000001</v>
      </c>
      <c r="I6731" t="s">
        <v>147</v>
      </c>
      <c r="J6731" t="s">
        <v>9508</v>
      </c>
      <c r="K6731" t="s">
        <v>105</v>
      </c>
    </row>
    <row r="6732" spans="1:11" x14ac:dyDescent="0.3">
      <c r="A6732" t="s">
        <v>9509</v>
      </c>
      <c r="B6732" t="s">
        <v>53</v>
      </c>
      <c r="C6732">
        <v>14</v>
      </c>
      <c r="D6732">
        <v>7</v>
      </c>
      <c r="E6732">
        <v>1933</v>
      </c>
      <c r="F6732" s="6">
        <v>0.125</v>
      </c>
      <c r="G6732">
        <v>-3.4239999999999999</v>
      </c>
      <c r="H6732">
        <v>43.46</v>
      </c>
      <c r="I6732" t="s">
        <v>126</v>
      </c>
      <c r="J6732" t="s">
        <v>9510</v>
      </c>
      <c r="K6732" t="s">
        <v>105</v>
      </c>
    </row>
    <row r="6733" spans="1:11" x14ac:dyDescent="0.3">
      <c r="A6733" t="s">
        <v>9511</v>
      </c>
      <c r="B6733" t="s">
        <v>53</v>
      </c>
      <c r="C6733">
        <v>20</v>
      </c>
      <c r="D6733">
        <v>1</v>
      </c>
      <c r="E6733">
        <v>1801</v>
      </c>
      <c r="F6733" s="6">
        <v>0.125</v>
      </c>
      <c r="G6733">
        <v>-0.91700000000000004</v>
      </c>
      <c r="H6733">
        <v>48.835999999999999</v>
      </c>
      <c r="I6733" t="s">
        <v>150</v>
      </c>
      <c r="J6733" t="s">
        <v>9512</v>
      </c>
      <c r="K6733" t="s">
        <v>105</v>
      </c>
    </row>
    <row r="6734" spans="1:11" x14ac:dyDescent="0.3">
      <c r="A6734" t="s">
        <v>9513</v>
      </c>
      <c r="B6734" t="s">
        <v>53</v>
      </c>
      <c r="C6734">
        <v>23</v>
      </c>
      <c r="D6734">
        <v>9</v>
      </c>
      <c r="E6734">
        <v>1819</v>
      </c>
      <c r="F6734" s="6">
        <v>0.16666666666666666</v>
      </c>
      <c r="G6734">
        <v>-2.351</v>
      </c>
      <c r="H6734">
        <v>48.856999999999999</v>
      </c>
      <c r="I6734" t="s">
        <v>150</v>
      </c>
      <c r="J6734" t="s">
        <v>155</v>
      </c>
      <c r="K6734" t="s">
        <v>105</v>
      </c>
    </row>
    <row r="6735" spans="1:11" x14ac:dyDescent="0.3">
      <c r="A6735" t="s">
        <v>9514</v>
      </c>
      <c r="B6735" t="s">
        <v>53</v>
      </c>
      <c r="C6735">
        <v>23</v>
      </c>
      <c r="D6735">
        <v>3</v>
      </c>
      <c r="E6735">
        <v>1809</v>
      </c>
      <c r="F6735" s="6">
        <v>0.625</v>
      </c>
      <c r="G6735">
        <v>-4.8339999999999996</v>
      </c>
      <c r="H6735">
        <v>45.767000000000003</v>
      </c>
      <c r="I6735" t="s">
        <v>150</v>
      </c>
      <c r="J6735" t="s">
        <v>153</v>
      </c>
      <c r="K6735" t="s">
        <v>105</v>
      </c>
    </row>
    <row r="6736" spans="1:11" x14ac:dyDescent="0.3">
      <c r="A6736" t="s">
        <v>9515</v>
      </c>
      <c r="B6736" t="s">
        <v>53</v>
      </c>
      <c r="C6736">
        <v>10</v>
      </c>
      <c r="D6736">
        <v>10</v>
      </c>
      <c r="E6736">
        <v>1955</v>
      </c>
      <c r="F6736" s="6">
        <v>0.67361111111111116</v>
      </c>
      <c r="G6736">
        <v>-2.2429999999999999</v>
      </c>
      <c r="H6736">
        <v>48.834000000000003</v>
      </c>
      <c r="I6736" t="s">
        <v>126</v>
      </c>
      <c r="J6736" t="s">
        <v>459</v>
      </c>
      <c r="K6736" t="s">
        <v>105</v>
      </c>
    </row>
    <row r="6737" spans="1:11" x14ac:dyDescent="0.3">
      <c r="A6737" t="s">
        <v>9516</v>
      </c>
      <c r="B6737" t="s">
        <v>53</v>
      </c>
      <c r="C6737">
        <v>8</v>
      </c>
      <c r="D6737">
        <v>3</v>
      </c>
      <c r="E6737">
        <v>1839</v>
      </c>
      <c r="F6737" s="6">
        <v>0.625</v>
      </c>
      <c r="G6737">
        <v>-6.0259999999999998</v>
      </c>
      <c r="H6737">
        <v>47.241</v>
      </c>
      <c r="I6737" t="s">
        <v>150</v>
      </c>
      <c r="J6737" t="s">
        <v>1460</v>
      </c>
      <c r="K6737" t="s">
        <v>105</v>
      </c>
    </row>
    <row r="6738" spans="1:11" x14ac:dyDescent="0.3">
      <c r="A6738" t="s">
        <v>9517</v>
      </c>
      <c r="B6738" t="s">
        <v>53</v>
      </c>
      <c r="C6738">
        <v>25</v>
      </c>
      <c r="D6738">
        <v>2</v>
      </c>
      <c r="E6738">
        <v>1944</v>
      </c>
      <c r="F6738" s="6">
        <v>0.79166666666666663</v>
      </c>
      <c r="G6738">
        <v>0.76800000000000002</v>
      </c>
      <c r="H6738">
        <v>48.603999999999999</v>
      </c>
      <c r="I6738" t="s">
        <v>126</v>
      </c>
      <c r="J6738" t="s">
        <v>9518</v>
      </c>
      <c r="K6738" t="s">
        <v>105</v>
      </c>
    </row>
    <row r="6739" spans="1:11" x14ac:dyDescent="0.3">
      <c r="A6739" t="s">
        <v>9519</v>
      </c>
      <c r="B6739" t="s">
        <v>53</v>
      </c>
      <c r="C6739">
        <v>21</v>
      </c>
      <c r="D6739">
        <v>4</v>
      </c>
      <c r="E6739">
        <v>1828</v>
      </c>
      <c r="F6739" s="6">
        <v>0.66666666666666663</v>
      </c>
      <c r="G6739">
        <v>-4.702</v>
      </c>
      <c r="H6739">
        <v>49.396999999999998</v>
      </c>
      <c r="I6739" t="s">
        <v>150</v>
      </c>
      <c r="J6739" t="s">
        <v>9520</v>
      </c>
      <c r="K6739" t="s">
        <v>105</v>
      </c>
    </row>
    <row r="6740" spans="1:11" x14ac:dyDescent="0.3">
      <c r="A6740" t="s">
        <v>9521</v>
      </c>
      <c r="B6740" t="s">
        <v>53</v>
      </c>
      <c r="C6740">
        <v>22</v>
      </c>
      <c r="D6740">
        <v>1</v>
      </c>
      <c r="E6740">
        <v>1877</v>
      </c>
      <c r="F6740" s="6">
        <v>0.45833333333333331</v>
      </c>
      <c r="G6740">
        <v>-9.6639999999999997</v>
      </c>
      <c r="H6740">
        <v>54.302999999999997</v>
      </c>
      <c r="I6740" t="s">
        <v>208</v>
      </c>
      <c r="J6740" t="s">
        <v>8892</v>
      </c>
      <c r="K6740" t="s">
        <v>105</v>
      </c>
    </row>
    <row r="6741" spans="1:11" x14ac:dyDescent="0.3">
      <c r="A6741" t="s">
        <v>9522</v>
      </c>
      <c r="B6741" t="s">
        <v>53</v>
      </c>
      <c r="C6741">
        <v>7</v>
      </c>
      <c r="D6741">
        <v>1</v>
      </c>
      <c r="E6741">
        <v>1928</v>
      </c>
      <c r="F6741" s="6">
        <v>0.875</v>
      </c>
      <c r="G6741">
        <v>0.63200000000000001</v>
      </c>
      <c r="H6741">
        <v>35.698999999999998</v>
      </c>
      <c r="I6741" t="s">
        <v>108</v>
      </c>
      <c r="J6741" t="s">
        <v>109</v>
      </c>
      <c r="K6741" t="s">
        <v>105</v>
      </c>
    </row>
    <row r="6742" spans="1:11" x14ac:dyDescent="0.3">
      <c r="A6742" t="s">
        <v>9523</v>
      </c>
      <c r="B6742" t="s">
        <v>168</v>
      </c>
      <c r="C6742">
        <v>6</v>
      </c>
      <c r="D6742">
        <v>6</v>
      </c>
      <c r="E6742">
        <v>1949</v>
      </c>
      <c r="F6742" s="6">
        <v>0.53125</v>
      </c>
      <c r="G6742">
        <v>123.208</v>
      </c>
      <c r="H6742">
        <v>39.15</v>
      </c>
      <c r="I6742" t="s">
        <v>137</v>
      </c>
      <c r="J6742" t="s">
        <v>5610</v>
      </c>
      <c r="K6742" t="s">
        <v>105</v>
      </c>
    </row>
    <row r="6743" spans="1:11" x14ac:dyDescent="0.3">
      <c r="A6743" t="s">
        <v>9524</v>
      </c>
      <c r="B6743" t="s">
        <v>168</v>
      </c>
      <c r="C6743">
        <v>19</v>
      </c>
      <c r="D6743">
        <v>1</v>
      </c>
      <c r="E6743">
        <v>1983</v>
      </c>
      <c r="F6743" s="6">
        <v>0.44791666666666669</v>
      </c>
      <c r="G6743">
        <v>71.802000000000007</v>
      </c>
      <c r="H6743">
        <v>42.262</v>
      </c>
      <c r="I6743" t="s">
        <v>144</v>
      </c>
      <c r="J6743" t="s">
        <v>520</v>
      </c>
      <c r="K6743" t="s">
        <v>105</v>
      </c>
    </row>
    <row r="6744" spans="1:11" x14ac:dyDescent="0.3">
      <c r="A6744" t="s">
        <v>9525</v>
      </c>
      <c r="B6744" t="s">
        <v>53</v>
      </c>
      <c r="C6744">
        <v>2</v>
      </c>
      <c r="D6744">
        <v>12</v>
      </c>
      <c r="E6744">
        <v>1768</v>
      </c>
      <c r="F6744" s="6">
        <v>0.1875</v>
      </c>
      <c r="G6744">
        <v>-11.257</v>
      </c>
      <c r="H6744">
        <v>43.768999999999998</v>
      </c>
      <c r="I6744" t="s">
        <v>203</v>
      </c>
      <c r="J6744" t="s">
        <v>735</v>
      </c>
      <c r="K6744" t="s">
        <v>105</v>
      </c>
    </row>
    <row r="6745" spans="1:11" x14ac:dyDescent="0.3">
      <c r="A6745" t="s">
        <v>9526</v>
      </c>
      <c r="B6745" t="s">
        <v>53</v>
      </c>
      <c r="C6745">
        <v>1</v>
      </c>
      <c r="D6745">
        <v>2</v>
      </c>
      <c r="E6745">
        <v>1919</v>
      </c>
      <c r="F6745" s="6">
        <v>0.37847222222222221</v>
      </c>
      <c r="G6745">
        <v>82.55</v>
      </c>
      <c r="H6745">
        <v>35.595999999999997</v>
      </c>
      <c r="I6745" t="s">
        <v>144</v>
      </c>
      <c r="J6745" t="s">
        <v>2939</v>
      </c>
      <c r="K6745" t="s">
        <v>105</v>
      </c>
    </row>
    <row r="6746" spans="1:11" x14ac:dyDescent="0.3">
      <c r="A6746" t="s">
        <v>9527</v>
      </c>
      <c r="B6746" t="s">
        <v>53</v>
      </c>
      <c r="C6746">
        <v>8</v>
      </c>
      <c r="D6746">
        <v>4</v>
      </c>
      <c r="E6746">
        <v>1940</v>
      </c>
      <c r="F6746" s="6">
        <v>0.3611111111111111</v>
      </c>
      <c r="G6746">
        <v>80.724000000000004</v>
      </c>
      <c r="H6746">
        <v>40.095999999999997</v>
      </c>
      <c r="I6746" t="s">
        <v>144</v>
      </c>
      <c r="J6746" t="s">
        <v>803</v>
      </c>
      <c r="K6746" t="s">
        <v>105</v>
      </c>
    </row>
    <row r="6747" spans="1:11" x14ac:dyDescent="0.3">
      <c r="A6747" t="s">
        <v>9528</v>
      </c>
      <c r="B6747" t="s">
        <v>53</v>
      </c>
      <c r="C6747">
        <v>26</v>
      </c>
      <c r="D6747">
        <v>2</v>
      </c>
      <c r="E6747">
        <v>1808</v>
      </c>
      <c r="F6747" s="6">
        <v>0.625</v>
      </c>
      <c r="G6747">
        <v>-5.3739999999999997</v>
      </c>
      <c r="H6747">
        <v>43.295000000000002</v>
      </c>
      <c r="I6747" t="s">
        <v>150</v>
      </c>
      <c r="J6747" t="s">
        <v>267</v>
      </c>
      <c r="K6747" t="s">
        <v>105</v>
      </c>
    </row>
    <row r="6748" spans="1:11" x14ac:dyDescent="0.3">
      <c r="A6748" t="s">
        <v>9529</v>
      </c>
      <c r="B6748" t="s">
        <v>53</v>
      </c>
      <c r="C6748">
        <v>20</v>
      </c>
      <c r="D6748">
        <v>2</v>
      </c>
      <c r="E6748">
        <v>1921</v>
      </c>
      <c r="F6748" s="6">
        <v>0.5</v>
      </c>
      <c r="G6748">
        <v>-5.3739999999999997</v>
      </c>
      <c r="H6748">
        <v>43.295000000000002</v>
      </c>
      <c r="I6748" t="s">
        <v>108</v>
      </c>
      <c r="J6748" t="s">
        <v>267</v>
      </c>
      <c r="K6748" t="s">
        <v>105</v>
      </c>
    </row>
    <row r="6749" spans="1:11" x14ac:dyDescent="0.3">
      <c r="A6749" t="s">
        <v>9530</v>
      </c>
      <c r="B6749" t="s">
        <v>53</v>
      </c>
      <c r="C6749">
        <v>20</v>
      </c>
      <c r="D6749">
        <v>5</v>
      </c>
      <c r="E6749">
        <v>1799</v>
      </c>
      <c r="F6749" s="6">
        <v>0.45833333333333331</v>
      </c>
      <c r="G6749">
        <v>-0.68899999999999995</v>
      </c>
      <c r="H6749">
        <v>47.39</v>
      </c>
      <c r="I6749" t="s">
        <v>150</v>
      </c>
      <c r="J6749" t="s">
        <v>2471</v>
      </c>
      <c r="K6749" t="s">
        <v>105</v>
      </c>
    </row>
    <row r="6750" spans="1:11" x14ac:dyDescent="0.3">
      <c r="A6750" t="s">
        <v>9531</v>
      </c>
      <c r="B6750" t="s">
        <v>53</v>
      </c>
      <c r="C6750">
        <v>2</v>
      </c>
      <c r="D6750">
        <v>3</v>
      </c>
      <c r="E6750">
        <v>1934</v>
      </c>
      <c r="F6750" s="6">
        <v>0.2638888888888889</v>
      </c>
      <c r="G6750">
        <v>82.995999999999995</v>
      </c>
      <c r="H6750">
        <v>39.963000000000001</v>
      </c>
      <c r="I6750" t="s">
        <v>144</v>
      </c>
      <c r="J6750" t="s">
        <v>224</v>
      </c>
      <c r="K6750" t="s">
        <v>105</v>
      </c>
    </row>
    <row r="6751" spans="1:11" x14ac:dyDescent="0.3">
      <c r="A6751" t="s">
        <v>9532</v>
      </c>
      <c r="B6751" t="s">
        <v>168</v>
      </c>
      <c r="C6751">
        <v>24</v>
      </c>
      <c r="D6751">
        <v>6</v>
      </c>
      <c r="E6751">
        <v>1940</v>
      </c>
      <c r="F6751" s="6">
        <v>0.56041666666666667</v>
      </c>
      <c r="G6751">
        <v>122.42</v>
      </c>
      <c r="H6751">
        <v>37.78</v>
      </c>
      <c r="I6751" t="s">
        <v>137</v>
      </c>
      <c r="J6751" t="s">
        <v>172</v>
      </c>
      <c r="K6751" t="s">
        <v>105</v>
      </c>
    </row>
    <row r="6752" spans="1:11" x14ac:dyDescent="0.3">
      <c r="A6752" t="s">
        <v>9533</v>
      </c>
      <c r="B6752" t="s">
        <v>168</v>
      </c>
      <c r="C6752">
        <v>28</v>
      </c>
      <c r="D6752">
        <v>11</v>
      </c>
      <c r="E6752">
        <v>1933</v>
      </c>
      <c r="F6752" s="6">
        <v>0.22569444444444445</v>
      </c>
      <c r="G6752">
        <v>73.38</v>
      </c>
      <c r="H6752">
        <v>41.304000000000002</v>
      </c>
      <c r="I6752" t="s">
        <v>144</v>
      </c>
      <c r="J6752" t="s">
        <v>9534</v>
      </c>
      <c r="K6752" t="s">
        <v>105</v>
      </c>
    </row>
    <row r="6753" spans="1:11" x14ac:dyDescent="0.3">
      <c r="A6753" t="s">
        <v>9535</v>
      </c>
      <c r="B6753" t="s">
        <v>53</v>
      </c>
      <c r="C6753">
        <v>30</v>
      </c>
      <c r="D6753">
        <v>7</v>
      </c>
      <c r="E6753">
        <v>1917</v>
      </c>
      <c r="F6753" s="6">
        <v>0.41666666666666669</v>
      </c>
      <c r="G6753">
        <v>78.399000000000001</v>
      </c>
      <c r="H6753">
        <v>36.33</v>
      </c>
      <c r="I6753" t="s">
        <v>144</v>
      </c>
      <c r="J6753" t="s">
        <v>3823</v>
      </c>
      <c r="K6753" t="s">
        <v>105</v>
      </c>
    </row>
    <row r="6754" spans="1:11" x14ac:dyDescent="0.3">
      <c r="A6754" t="s">
        <v>9536</v>
      </c>
      <c r="B6754" t="s">
        <v>53</v>
      </c>
      <c r="C6754">
        <v>6</v>
      </c>
      <c r="D6754">
        <v>4</v>
      </c>
      <c r="E6754">
        <v>1934</v>
      </c>
      <c r="F6754" s="6">
        <v>0.83333333333333337</v>
      </c>
      <c r="G6754">
        <v>95.37</v>
      </c>
      <c r="H6754">
        <v>29.760999999999999</v>
      </c>
      <c r="I6754" t="s">
        <v>104</v>
      </c>
      <c r="J6754" t="s">
        <v>133</v>
      </c>
      <c r="K6754" t="s">
        <v>105</v>
      </c>
    </row>
    <row r="6755" spans="1:11" x14ac:dyDescent="0.3">
      <c r="A6755" t="s">
        <v>9537</v>
      </c>
      <c r="B6755" t="s">
        <v>53</v>
      </c>
      <c r="C6755">
        <v>16</v>
      </c>
      <c r="D6755">
        <v>2</v>
      </c>
      <c r="E6755">
        <v>1854</v>
      </c>
      <c r="F6755" s="6">
        <v>0.70833333333333337</v>
      </c>
      <c r="G6755">
        <v>-7.266</v>
      </c>
      <c r="H6755">
        <v>43.703000000000003</v>
      </c>
      <c r="I6755" t="s">
        <v>150</v>
      </c>
      <c r="J6755" t="s">
        <v>575</v>
      </c>
      <c r="K6755" t="s">
        <v>105</v>
      </c>
    </row>
    <row r="6756" spans="1:11" x14ac:dyDescent="0.3">
      <c r="A6756" t="s">
        <v>9538</v>
      </c>
      <c r="B6756" t="s">
        <v>53</v>
      </c>
      <c r="C6756">
        <v>20</v>
      </c>
      <c r="D6756">
        <v>1</v>
      </c>
      <c r="E6756">
        <v>1913</v>
      </c>
      <c r="F6756" s="6">
        <v>0.28125</v>
      </c>
      <c r="G6756">
        <v>-10.724</v>
      </c>
      <c r="H6756">
        <v>53.344999999999999</v>
      </c>
      <c r="I6756" t="s">
        <v>126</v>
      </c>
      <c r="J6756" t="s">
        <v>9539</v>
      </c>
      <c r="K6756" t="s">
        <v>105</v>
      </c>
    </row>
    <row r="6757" spans="1:11" x14ac:dyDescent="0.3">
      <c r="A6757" t="s">
        <v>9540</v>
      </c>
      <c r="B6757" t="s">
        <v>53</v>
      </c>
      <c r="C6757">
        <v>28</v>
      </c>
      <c r="D6757">
        <v>5</v>
      </c>
      <c r="E6757">
        <v>1929</v>
      </c>
      <c r="F6757" s="6">
        <v>0.16666666666666666</v>
      </c>
      <c r="G6757">
        <v>-10.688000000000001</v>
      </c>
      <c r="H6757">
        <v>53.87</v>
      </c>
      <c r="I6757" t="s">
        <v>126</v>
      </c>
      <c r="J6757" t="s">
        <v>2723</v>
      </c>
      <c r="K6757" t="s">
        <v>105</v>
      </c>
    </row>
    <row r="6758" spans="1:11" x14ac:dyDescent="0.3">
      <c r="A6758" t="s">
        <v>9541</v>
      </c>
      <c r="B6758" t="s">
        <v>53</v>
      </c>
      <c r="C6758">
        <v>27</v>
      </c>
      <c r="D6758">
        <v>12</v>
      </c>
      <c r="E6758">
        <v>1927</v>
      </c>
      <c r="F6758" s="6">
        <v>0.16666666666666666</v>
      </c>
      <c r="G6758">
        <v>-13.411</v>
      </c>
      <c r="H6758">
        <v>52.523000000000003</v>
      </c>
      <c r="I6758" t="s">
        <v>126</v>
      </c>
      <c r="J6758" t="s">
        <v>209</v>
      </c>
      <c r="K6758" t="s">
        <v>105</v>
      </c>
    </row>
    <row r="6759" spans="1:11" x14ac:dyDescent="0.3">
      <c r="A6759" t="s">
        <v>9542</v>
      </c>
      <c r="B6759" t="s">
        <v>53</v>
      </c>
      <c r="C6759">
        <v>26</v>
      </c>
      <c r="D6759">
        <v>5</v>
      </c>
      <c r="E6759">
        <v>1923</v>
      </c>
      <c r="F6759" s="6">
        <v>0.73958333333333337</v>
      </c>
      <c r="G6759">
        <v>-7.1509999999999998</v>
      </c>
      <c r="H6759">
        <v>51.256</v>
      </c>
      <c r="I6759" t="s">
        <v>126</v>
      </c>
      <c r="J6759" t="s">
        <v>973</v>
      </c>
      <c r="K6759" t="s">
        <v>105</v>
      </c>
    </row>
    <row r="6760" spans="1:11" x14ac:dyDescent="0.3">
      <c r="A6760" t="s">
        <v>9543</v>
      </c>
      <c r="B6760" t="s">
        <v>53</v>
      </c>
      <c r="C6760">
        <v>9</v>
      </c>
      <c r="D6760">
        <v>10</v>
      </c>
      <c r="E6760">
        <v>1907</v>
      </c>
      <c r="F6760" s="6">
        <v>0.8125</v>
      </c>
      <c r="G6760">
        <v>-8.5329999999999995</v>
      </c>
      <c r="H6760">
        <v>52.023000000000003</v>
      </c>
      <c r="I6760" t="s">
        <v>126</v>
      </c>
      <c r="J6760" t="s">
        <v>7385</v>
      </c>
      <c r="K6760" t="s">
        <v>105</v>
      </c>
    </row>
    <row r="6761" spans="1:11" x14ac:dyDescent="0.3">
      <c r="A6761" t="s">
        <v>9544</v>
      </c>
      <c r="B6761" t="s">
        <v>53</v>
      </c>
      <c r="C6761">
        <v>15</v>
      </c>
      <c r="D6761">
        <v>11</v>
      </c>
      <c r="E6761">
        <v>1925</v>
      </c>
      <c r="F6761" s="6">
        <v>0.625</v>
      </c>
      <c r="G6761">
        <v>84.516000000000005</v>
      </c>
      <c r="H6761">
        <v>36.502000000000002</v>
      </c>
      <c r="I6761" t="s">
        <v>144</v>
      </c>
      <c r="J6761" t="s">
        <v>9545</v>
      </c>
      <c r="K6761" t="s">
        <v>105</v>
      </c>
    </row>
    <row r="6762" spans="1:11" x14ac:dyDescent="0.3">
      <c r="A6762" t="s">
        <v>9546</v>
      </c>
      <c r="B6762" t="s">
        <v>53</v>
      </c>
      <c r="C6762">
        <v>23</v>
      </c>
      <c r="D6762">
        <v>7</v>
      </c>
      <c r="E6762">
        <v>1931</v>
      </c>
      <c r="F6762" s="6">
        <v>3.125E-2</v>
      </c>
      <c r="G6762">
        <v>84.125</v>
      </c>
      <c r="H6762">
        <v>41.390999999999998</v>
      </c>
      <c r="I6762" t="s">
        <v>106</v>
      </c>
      <c r="J6762" t="s">
        <v>9547</v>
      </c>
      <c r="K6762" t="s">
        <v>105</v>
      </c>
    </row>
    <row r="6763" spans="1:11" x14ac:dyDescent="0.3">
      <c r="A6763" t="s">
        <v>9548</v>
      </c>
      <c r="B6763" t="s">
        <v>53</v>
      </c>
      <c r="C6763">
        <v>25</v>
      </c>
      <c r="D6763">
        <v>3</v>
      </c>
      <c r="E6763">
        <v>1918</v>
      </c>
      <c r="F6763" s="6">
        <v>0.59375</v>
      </c>
      <c r="G6763">
        <v>80.244</v>
      </c>
      <c r="H6763">
        <v>36.095999999999997</v>
      </c>
      <c r="I6763" t="s">
        <v>144</v>
      </c>
      <c r="J6763" t="s">
        <v>3251</v>
      </c>
      <c r="K6763" t="s">
        <v>105</v>
      </c>
    </row>
    <row r="6764" spans="1:11" x14ac:dyDescent="0.3">
      <c r="A6764" t="s">
        <v>9549</v>
      </c>
      <c r="B6764" t="s">
        <v>53</v>
      </c>
      <c r="C6764">
        <v>4</v>
      </c>
      <c r="D6764">
        <v>5</v>
      </c>
      <c r="E6764">
        <v>1909</v>
      </c>
      <c r="F6764" s="6">
        <v>0.25</v>
      </c>
      <c r="G6764">
        <v>81.691000000000003</v>
      </c>
      <c r="H6764">
        <v>41.505000000000003</v>
      </c>
      <c r="I6764" t="s">
        <v>144</v>
      </c>
      <c r="J6764" t="s">
        <v>389</v>
      </c>
      <c r="K6764" t="s">
        <v>105</v>
      </c>
    </row>
    <row r="6765" spans="1:11" x14ac:dyDescent="0.3">
      <c r="A6765" t="s">
        <v>9550</v>
      </c>
      <c r="B6765" t="s">
        <v>53</v>
      </c>
      <c r="C6765">
        <v>9</v>
      </c>
      <c r="D6765">
        <v>11</v>
      </c>
      <c r="E6765">
        <v>1923</v>
      </c>
      <c r="F6765" s="6">
        <v>0.54166666666666663</v>
      </c>
      <c r="G6765">
        <v>74.174000000000007</v>
      </c>
      <c r="H6765">
        <v>40.731999999999999</v>
      </c>
      <c r="I6765" t="s">
        <v>144</v>
      </c>
      <c r="J6765" t="s">
        <v>1071</v>
      </c>
      <c r="K6765" t="s">
        <v>105</v>
      </c>
    </row>
    <row r="6766" spans="1:11" x14ac:dyDescent="0.3">
      <c r="A6766" t="s">
        <v>9551</v>
      </c>
      <c r="B6766" t="s">
        <v>53</v>
      </c>
      <c r="C6766">
        <v>14</v>
      </c>
      <c r="D6766">
        <v>6</v>
      </c>
      <c r="E6766">
        <v>1946</v>
      </c>
      <c r="F6766" s="6">
        <v>0.38680555555555557</v>
      </c>
      <c r="G6766">
        <v>81.691000000000003</v>
      </c>
      <c r="H6766">
        <v>41.505000000000003</v>
      </c>
      <c r="I6766" t="s">
        <v>106</v>
      </c>
      <c r="J6766" t="s">
        <v>389</v>
      </c>
      <c r="K6766" t="s">
        <v>105</v>
      </c>
    </row>
    <row r="6767" spans="1:11" x14ac:dyDescent="0.3">
      <c r="A6767" t="s">
        <v>9552</v>
      </c>
      <c r="B6767" t="s">
        <v>53</v>
      </c>
      <c r="C6767">
        <v>1</v>
      </c>
      <c r="D6767">
        <v>10</v>
      </c>
      <c r="E6767">
        <v>1955</v>
      </c>
      <c r="F6767" s="6">
        <v>0.61111111111111116</v>
      </c>
      <c r="G6767">
        <v>81.516000000000005</v>
      </c>
      <c r="H6767">
        <v>41.085000000000001</v>
      </c>
      <c r="I6767" t="s">
        <v>106</v>
      </c>
      <c r="J6767" t="s">
        <v>1880</v>
      </c>
      <c r="K6767" t="s">
        <v>105</v>
      </c>
    </row>
    <row r="6768" spans="1:11" x14ac:dyDescent="0.3">
      <c r="A6768" t="s">
        <v>9553</v>
      </c>
      <c r="B6768" t="s">
        <v>53</v>
      </c>
      <c r="C6768">
        <v>29</v>
      </c>
      <c r="D6768">
        <v>11</v>
      </c>
      <c r="E6768">
        <v>1968</v>
      </c>
      <c r="F6768" s="6">
        <v>0.42499999999999999</v>
      </c>
      <c r="G6768">
        <v>-118.24299999999999</v>
      </c>
      <c r="H6768">
        <v>34.052</v>
      </c>
      <c r="I6768" t="s">
        <v>137</v>
      </c>
      <c r="J6768" t="s">
        <v>536</v>
      </c>
      <c r="K6768" t="s">
        <v>105</v>
      </c>
    </row>
    <row r="6769" spans="1:11" x14ac:dyDescent="0.3">
      <c r="A6769" t="s">
        <v>9554</v>
      </c>
      <c r="B6769" t="s">
        <v>53</v>
      </c>
      <c r="C6769">
        <v>22</v>
      </c>
      <c r="D6769">
        <v>6</v>
      </c>
      <c r="E6769">
        <v>1947</v>
      </c>
      <c r="F6769" s="6">
        <v>8.3333333333333329E-2</v>
      </c>
      <c r="G6769">
        <v>74.007000000000005</v>
      </c>
      <c r="H6769">
        <v>40.713000000000001</v>
      </c>
      <c r="I6769" t="s">
        <v>106</v>
      </c>
      <c r="J6769" t="s">
        <v>124</v>
      </c>
      <c r="K6769" t="s">
        <v>105</v>
      </c>
    </row>
    <row r="6770" spans="1:11" x14ac:dyDescent="0.3">
      <c r="A6770" t="s">
        <v>9555</v>
      </c>
      <c r="B6770" t="s">
        <v>53</v>
      </c>
      <c r="C6770">
        <v>22</v>
      </c>
      <c r="D6770">
        <v>12</v>
      </c>
      <c r="E6770">
        <v>1934</v>
      </c>
      <c r="F6770" s="6">
        <v>0.12430555555555556</v>
      </c>
      <c r="G6770">
        <v>87.632000000000005</v>
      </c>
      <c r="H6770">
        <v>41.883000000000003</v>
      </c>
      <c r="I6770" t="s">
        <v>104</v>
      </c>
      <c r="J6770" t="s">
        <v>226</v>
      </c>
      <c r="K6770" t="s">
        <v>105</v>
      </c>
    </row>
    <row r="6771" spans="1:11" x14ac:dyDescent="0.3">
      <c r="A6771" t="s">
        <v>9556</v>
      </c>
      <c r="B6771" t="s">
        <v>53</v>
      </c>
      <c r="C6771">
        <v>4</v>
      </c>
      <c r="D6771">
        <v>6</v>
      </c>
      <c r="E6771">
        <v>1917</v>
      </c>
      <c r="F6771" s="6">
        <v>0.25694444444444442</v>
      </c>
      <c r="G6771">
        <v>81.691000000000003</v>
      </c>
      <c r="H6771">
        <v>41.505000000000003</v>
      </c>
      <c r="I6771" t="s">
        <v>144</v>
      </c>
      <c r="J6771" t="s">
        <v>389</v>
      </c>
      <c r="K6771" t="s">
        <v>105</v>
      </c>
    </row>
    <row r="6772" spans="1:11" x14ac:dyDescent="0.3">
      <c r="A6772" t="s">
        <v>9557</v>
      </c>
      <c r="B6772" t="s">
        <v>53</v>
      </c>
      <c r="C6772">
        <v>1</v>
      </c>
      <c r="D6772">
        <v>8</v>
      </c>
      <c r="E6772">
        <v>1923</v>
      </c>
      <c r="F6772" s="6">
        <v>0.125</v>
      </c>
      <c r="G6772">
        <v>94.81</v>
      </c>
      <c r="H6772">
        <v>45.674999999999997</v>
      </c>
      <c r="I6772" t="s">
        <v>144</v>
      </c>
      <c r="J6772" t="s">
        <v>9558</v>
      </c>
      <c r="K6772" t="s">
        <v>105</v>
      </c>
    </row>
    <row r="6773" spans="1:11" x14ac:dyDescent="0.3">
      <c r="A6773" t="s">
        <v>9559</v>
      </c>
      <c r="B6773" t="s">
        <v>53</v>
      </c>
      <c r="C6773">
        <v>2</v>
      </c>
      <c r="D6773">
        <v>10</v>
      </c>
      <c r="E6773">
        <v>1929</v>
      </c>
      <c r="F6773" s="6">
        <v>0.40277777777777779</v>
      </c>
      <c r="G6773">
        <v>-112.07299999999999</v>
      </c>
      <c r="H6773">
        <v>33.448</v>
      </c>
      <c r="I6773" t="s">
        <v>171</v>
      </c>
      <c r="J6773" t="s">
        <v>3585</v>
      </c>
      <c r="K6773" t="s">
        <v>105</v>
      </c>
    </row>
    <row r="6774" spans="1:11" x14ac:dyDescent="0.3">
      <c r="A6774" t="s">
        <v>9560</v>
      </c>
      <c r="B6774" t="s">
        <v>53</v>
      </c>
      <c r="C6774">
        <v>6</v>
      </c>
      <c r="D6774">
        <v>9</v>
      </c>
      <c r="E6774">
        <v>1909</v>
      </c>
      <c r="F6774" s="6">
        <v>0.1875</v>
      </c>
      <c r="G6774">
        <v>-112.18899999999999</v>
      </c>
      <c r="H6774">
        <v>35.250999999999998</v>
      </c>
      <c r="I6774" t="s">
        <v>171</v>
      </c>
      <c r="J6774" t="s">
        <v>9561</v>
      </c>
      <c r="K6774" t="s">
        <v>105</v>
      </c>
    </row>
    <row r="6775" spans="1:11" x14ac:dyDescent="0.3">
      <c r="A6775" t="s">
        <v>9562</v>
      </c>
      <c r="B6775" t="s">
        <v>53</v>
      </c>
      <c r="C6775">
        <v>20</v>
      </c>
      <c r="D6775">
        <v>1</v>
      </c>
      <c r="E6775">
        <v>1921</v>
      </c>
      <c r="F6775" s="6">
        <v>0.95833333333333337</v>
      </c>
      <c r="G6775">
        <v>75.031999999999996</v>
      </c>
      <c r="H6775">
        <v>39.898000000000003</v>
      </c>
      <c r="I6775" t="s">
        <v>144</v>
      </c>
      <c r="J6775" t="s">
        <v>9563</v>
      </c>
      <c r="K6775" t="s">
        <v>105</v>
      </c>
    </row>
    <row r="6776" spans="1:11" x14ac:dyDescent="0.3">
      <c r="A6776" t="s">
        <v>9564</v>
      </c>
      <c r="B6776" t="s">
        <v>53</v>
      </c>
      <c r="C6776">
        <v>6</v>
      </c>
      <c r="D6776">
        <v>1</v>
      </c>
      <c r="E6776">
        <v>1960</v>
      </c>
      <c r="F6776" s="6">
        <v>0.4375</v>
      </c>
      <c r="G6776">
        <v>71.096999999999994</v>
      </c>
      <c r="H6776">
        <v>42.389000000000003</v>
      </c>
      <c r="I6776" t="s">
        <v>144</v>
      </c>
      <c r="J6776" t="s">
        <v>399</v>
      </c>
      <c r="K6776" t="s">
        <v>105</v>
      </c>
    </row>
    <row r="6777" spans="1:11" x14ac:dyDescent="0.3">
      <c r="A6777" t="s">
        <v>9565</v>
      </c>
      <c r="B6777" t="s">
        <v>53</v>
      </c>
      <c r="C6777">
        <v>26</v>
      </c>
      <c r="D6777">
        <v>7</v>
      </c>
      <c r="E6777">
        <v>1922</v>
      </c>
      <c r="F6777" s="6">
        <v>0.10416666666666667</v>
      </c>
      <c r="G6777">
        <v>80.849000000000004</v>
      </c>
      <c r="H6777">
        <v>35.411000000000001</v>
      </c>
      <c r="I6777" t="s">
        <v>106</v>
      </c>
      <c r="J6777" t="s">
        <v>9566</v>
      </c>
      <c r="K6777" t="s">
        <v>105</v>
      </c>
    </row>
    <row r="6778" spans="1:11" x14ac:dyDescent="0.3">
      <c r="A6778" t="s">
        <v>9567</v>
      </c>
      <c r="B6778" t="s">
        <v>53</v>
      </c>
      <c r="C6778">
        <v>13</v>
      </c>
      <c r="D6778">
        <v>9</v>
      </c>
      <c r="E6778">
        <v>1923</v>
      </c>
      <c r="F6778" s="6">
        <v>0.25</v>
      </c>
      <c r="G6778">
        <v>-2.351</v>
      </c>
      <c r="H6778">
        <v>48.856999999999999</v>
      </c>
      <c r="I6778" t="s">
        <v>126</v>
      </c>
      <c r="J6778" t="s">
        <v>155</v>
      </c>
      <c r="K6778" t="s">
        <v>105</v>
      </c>
    </row>
    <row r="6779" spans="1:11" x14ac:dyDescent="0.3">
      <c r="A6779" t="s">
        <v>9568</v>
      </c>
      <c r="B6779" t="s">
        <v>53</v>
      </c>
      <c r="C6779">
        <v>4</v>
      </c>
      <c r="D6779">
        <v>6</v>
      </c>
      <c r="E6779">
        <v>1904</v>
      </c>
      <c r="F6779" s="6">
        <v>0.35416666666666669</v>
      </c>
      <c r="G6779">
        <v>-14.286</v>
      </c>
      <c r="H6779">
        <v>48.305999999999997</v>
      </c>
      <c r="I6779" t="s">
        <v>126</v>
      </c>
      <c r="J6779" t="s">
        <v>9569</v>
      </c>
      <c r="K6779" t="s">
        <v>105</v>
      </c>
    </row>
    <row r="6780" spans="1:11" x14ac:dyDescent="0.3">
      <c r="A6780" t="s">
        <v>9570</v>
      </c>
      <c r="B6780" t="s">
        <v>53</v>
      </c>
      <c r="C6780">
        <v>1</v>
      </c>
      <c r="D6780">
        <v>9</v>
      </c>
      <c r="E6780">
        <v>1920</v>
      </c>
      <c r="F6780" s="6">
        <v>0.52083333333333337</v>
      </c>
      <c r="G6780">
        <v>-4.399</v>
      </c>
      <c r="H6780">
        <v>51.220999999999997</v>
      </c>
      <c r="I6780" t="s">
        <v>126</v>
      </c>
      <c r="J6780" t="s">
        <v>913</v>
      </c>
      <c r="K6780" t="s">
        <v>105</v>
      </c>
    </row>
    <row r="6781" spans="1:11" x14ac:dyDescent="0.3">
      <c r="A6781" t="s">
        <v>9571</v>
      </c>
      <c r="B6781" t="s">
        <v>53</v>
      </c>
      <c r="C6781">
        <v>23</v>
      </c>
      <c r="D6781">
        <v>12</v>
      </c>
      <c r="E6781">
        <v>1883</v>
      </c>
      <c r="F6781" s="6">
        <v>0.41666666666666669</v>
      </c>
      <c r="G6781">
        <v>-5.2530000000000001</v>
      </c>
      <c r="H6781">
        <v>49.853999999999999</v>
      </c>
      <c r="I6781" t="s">
        <v>147</v>
      </c>
      <c r="J6781" t="s">
        <v>9572</v>
      </c>
      <c r="K6781" t="s">
        <v>105</v>
      </c>
    </row>
    <row r="6782" spans="1:11" x14ac:dyDescent="0.3">
      <c r="A6782" t="s">
        <v>9573</v>
      </c>
      <c r="B6782" t="s">
        <v>53</v>
      </c>
      <c r="C6782">
        <v>20</v>
      </c>
      <c r="D6782">
        <v>2</v>
      </c>
      <c r="E6782">
        <v>1927</v>
      </c>
      <c r="F6782" s="6">
        <v>0.47916666666666669</v>
      </c>
      <c r="G6782">
        <v>-2.081</v>
      </c>
      <c r="H6782">
        <v>49.429000000000002</v>
      </c>
      <c r="I6782" t="s">
        <v>108</v>
      </c>
      <c r="J6782" t="s">
        <v>9333</v>
      </c>
      <c r="K6782" t="s">
        <v>105</v>
      </c>
    </row>
    <row r="6783" spans="1:11" x14ac:dyDescent="0.3">
      <c r="A6783" t="s">
        <v>9574</v>
      </c>
      <c r="B6783" t="s">
        <v>53</v>
      </c>
      <c r="C6783">
        <v>17</v>
      </c>
      <c r="D6783">
        <v>2</v>
      </c>
      <c r="E6783">
        <v>1942</v>
      </c>
      <c r="F6783" s="6">
        <v>2.0833333333333332E-2</v>
      </c>
      <c r="G6783">
        <v>91.391000000000005</v>
      </c>
      <c r="H6783">
        <v>32.860999999999997</v>
      </c>
      <c r="I6783" t="s">
        <v>144</v>
      </c>
      <c r="J6783" t="s">
        <v>9575</v>
      </c>
      <c r="K6783" t="s">
        <v>105</v>
      </c>
    </row>
    <row r="6784" spans="1:11" x14ac:dyDescent="0.3">
      <c r="A6784" t="s">
        <v>9576</v>
      </c>
      <c r="B6784" t="s">
        <v>53</v>
      </c>
      <c r="C6784">
        <v>24</v>
      </c>
      <c r="D6784">
        <v>4</v>
      </c>
      <c r="E6784">
        <v>1882</v>
      </c>
      <c r="F6784" s="6">
        <v>0.52083333333333337</v>
      </c>
      <c r="G6784">
        <v>3.4449999999999998</v>
      </c>
      <c r="H6784">
        <v>55.334000000000003</v>
      </c>
      <c r="I6784" t="s">
        <v>108</v>
      </c>
      <c r="J6784" t="s">
        <v>9577</v>
      </c>
      <c r="K6784" t="s">
        <v>105</v>
      </c>
    </row>
    <row r="6785" spans="1:11" x14ac:dyDescent="0.3">
      <c r="A6785" t="s">
        <v>9578</v>
      </c>
      <c r="B6785" t="s">
        <v>53</v>
      </c>
      <c r="C6785">
        <v>14</v>
      </c>
      <c r="D6785">
        <v>2</v>
      </c>
      <c r="E6785">
        <v>1921</v>
      </c>
      <c r="F6785" s="6">
        <v>0.71875</v>
      </c>
      <c r="G6785">
        <v>81.516000000000005</v>
      </c>
      <c r="H6785">
        <v>41.085000000000001</v>
      </c>
      <c r="I6785" t="s">
        <v>144</v>
      </c>
      <c r="J6785" t="s">
        <v>1880</v>
      </c>
      <c r="K6785" t="s">
        <v>105</v>
      </c>
    </row>
    <row r="6786" spans="1:11" x14ac:dyDescent="0.3">
      <c r="A6786" t="s">
        <v>9579</v>
      </c>
      <c r="B6786" t="s">
        <v>53</v>
      </c>
      <c r="C6786">
        <v>9</v>
      </c>
      <c r="D6786">
        <v>4</v>
      </c>
      <c r="E6786">
        <v>1926</v>
      </c>
      <c r="F6786" s="6">
        <v>0.68055555555555558</v>
      </c>
      <c r="G6786">
        <v>87.632000000000005</v>
      </c>
      <c r="H6786">
        <v>41.883000000000003</v>
      </c>
      <c r="I6786" t="s">
        <v>104</v>
      </c>
      <c r="J6786" t="s">
        <v>226</v>
      </c>
      <c r="K6786" t="s">
        <v>105</v>
      </c>
    </row>
    <row r="6787" spans="1:11" x14ac:dyDescent="0.3">
      <c r="A6787" t="s">
        <v>9580</v>
      </c>
      <c r="B6787" t="s">
        <v>53</v>
      </c>
      <c r="C6787">
        <v>6</v>
      </c>
      <c r="D6787">
        <v>2</v>
      </c>
      <c r="E6787">
        <v>1965</v>
      </c>
      <c r="F6787" s="6">
        <v>0.30208333333333331</v>
      </c>
      <c r="G6787">
        <v>71.058999999999997</v>
      </c>
      <c r="H6787">
        <v>42.359000000000002</v>
      </c>
      <c r="I6787" t="s">
        <v>144</v>
      </c>
      <c r="J6787" t="s">
        <v>176</v>
      </c>
      <c r="K6787" t="s">
        <v>105</v>
      </c>
    </row>
    <row r="6788" spans="1:11" x14ac:dyDescent="0.3">
      <c r="A6788" t="s">
        <v>9581</v>
      </c>
      <c r="B6788" t="s">
        <v>53</v>
      </c>
      <c r="C6788">
        <v>9</v>
      </c>
      <c r="D6788">
        <v>6</v>
      </c>
      <c r="E6788">
        <v>1943</v>
      </c>
      <c r="F6788" s="6">
        <v>0.34930555555555554</v>
      </c>
      <c r="G6788">
        <v>-118.24299999999999</v>
      </c>
      <c r="H6788">
        <v>34.052</v>
      </c>
      <c r="I6788" t="s">
        <v>171</v>
      </c>
      <c r="J6788" t="s">
        <v>536</v>
      </c>
      <c r="K6788" t="s">
        <v>105</v>
      </c>
    </row>
    <row r="6789" spans="1:11" x14ac:dyDescent="0.3">
      <c r="A6789" t="s">
        <v>9582</v>
      </c>
      <c r="B6789" t="s">
        <v>53</v>
      </c>
      <c r="C6789">
        <v>8</v>
      </c>
      <c r="D6789">
        <v>11</v>
      </c>
      <c r="E6789">
        <v>1892</v>
      </c>
      <c r="F6789" s="6">
        <v>0.39583333333333331</v>
      </c>
      <c r="G6789">
        <v>3.0009999999999999</v>
      </c>
      <c r="H6789">
        <v>55.152000000000001</v>
      </c>
      <c r="I6789" t="s">
        <v>108</v>
      </c>
      <c r="J6789" t="s">
        <v>9583</v>
      </c>
      <c r="K6789" t="s">
        <v>105</v>
      </c>
    </row>
    <row r="6790" spans="1:11" x14ac:dyDescent="0.3">
      <c r="A6790" t="s">
        <v>9584</v>
      </c>
      <c r="B6790" t="s">
        <v>53</v>
      </c>
      <c r="C6790">
        <v>31</v>
      </c>
      <c r="D6790">
        <v>12</v>
      </c>
      <c r="E6790">
        <v>1928</v>
      </c>
      <c r="F6790" s="6">
        <v>0.28125</v>
      </c>
      <c r="G6790">
        <v>-118.24299999999999</v>
      </c>
      <c r="H6790">
        <v>34.052</v>
      </c>
      <c r="I6790" t="s">
        <v>137</v>
      </c>
      <c r="J6790" t="s">
        <v>536</v>
      </c>
      <c r="K6790" t="s">
        <v>105</v>
      </c>
    </row>
    <row r="6791" spans="1:11" x14ac:dyDescent="0.3">
      <c r="A6791" t="s">
        <v>9585</v>
      </c>
      <c r="B6791" t="s">
        <v>53</v>
      </c>
      <c r="C6791">
        <v>25</v>
      </c>
      <c r="D6791">
        <v>4</v>
      </c>
      <c r="E6791">
        <v>1913</v>
      </c>
      <c r="F6791" s="6">
        <v>0.52083333333333337</v>
      </c>
      <c r="G6791">
        <v>4.2569999999999997</v>
      </c>
      <c r="H6791">
        <v>55.866</v>
      </c>
      <c r="I6791" t="s">
        <v>108</v>
      </c>
      <c r="J6791" t="s">
        <v>211</v>
      </c>
      <c r="K6791" t="s">
        <v>105</v>
      </c>
    </row>
    <row r="6792" spans="1:11" x14ac:dyDescent="0.3">
      <c r="A6792" t="s">
        <v>9586</v>
      </c>
      <c r="B6792" t="s">
        <v>53</v>
      </c>
      <c r="C6792">
        <v>16</v>
      </c>
      <c r="D6792">
        <v>2</v>
      </c>
      <c r="E6792">
        <v>1919</v>
      </c>
      <c r="F6792" s="6">
        <v>0.13541666666666666</v>
      </c>
      <c r="G6792">
        <v>82.995999999999995</v>
      </c>
      <c r="H6792">
        <v>39.963000000000001</v>
      </c>
      <c r="I6792" t="s">
        <v>144</v>
      </c>
      <c r="J6792" t="s">
        <v>224</v>
      </c>
      <c r="K6792" t="s">
        <v>105</v>
      </c>
    </row>
    <row r="6793" spans="1:11" x14ac:dyDescent="0.3">
      <c r="A6793" t="s">
        <v>9587</v>
      </c>
      <c r="B6793" t="s">
        <v>53</v>
      </c>
      <c r="C6793">
        <v>28</v>
      </c>
      <c r="D6793">
        <v>5</v>
      </c>
      <c r="E6793">
        <v>1861</v>
      </c>
      <c r="F6793" s="6">
        <v>0.625</v>
      </c>
      <c r="G6793">
        <v>3.5249999999999999</v>
      </c>
      <c r="H6793">
        <v>58.593000000000004</v>
      </c>
      <c r="I6793" t="s">
        <v>108</v>
      </c>
      <c r="J6793" t="s">
        <v>9588</v>
      </c>
      <c r="K6793" t="s">
        <v>105</v>
      </c>
    </row>
    <row r="6794" spans="1:11" x14ac:dyDescent="0.3">
      <c r="A6794" t="s">
        <v>9589</v>
      </c>
      <c r="B6794" t="s">
        <v>53</v>
      </c>
      <c r="C6794">
        <v>3</v>
      </c>
      <c r="D6794">
        <v>7</v>
      </c>
      <c r="E6794">
        <v>1913</v>
      </c>
      <c r="F6794" s="6">
        <v>0.89236111111111116</v>
      </c>
      <c r="G6794">
        <v>4.2309999999999999</v>
      </c>
      <c r="H6794">
        <v>57.476999999999997</v>
      </c>
      <c r="I6794" t="s">
        <v>108</v>
      </c>
      <c r="J6794" t="s">
        <v>838</v>
      </c>
      <c r="K6794" t="s">
        <v>105</v>
      </c>
    </row>
    <row r="6795" spans="1:11" x14ac:dyDescent="0.3">
      <c r="A6795" t="s">
        <v>9590</v>
      </c>
      <c r="B6795" t="s">
        <v>53</v>
      </c>
      <c r="C6795">
        <v>22</v>
      </c>
      <c r="D6795">
        <v>2</v>
      </c>
      <c r="E6795">
        <v>1886</v>
      </c>
      <c r="F6795" s="6">
        <v>0.60416666666666663</v>
      </c>
      <c r="G6795">
        <v>-7.6050000000000004</v>
      </c>
      <c r="H6795">
        <v>49.204000000000001</v>
      </c>
      <c r="I6795" t="s">
        <v>208</v>
      </c>
      <c r="J6795" t="s">
        <v>9591</v>
      </c>
      <c r="K6795" t="s">
        <v>105</v>
      </c>
    </row>
    <row r="6796" spans="1:11" x14ac:dyDescent="0.3">
      <c r="A6796" t="s">
        <v>9592</v>
      </c>
      <c r="B6796" t="s">
        <v>53</v>
      </c>
      <c r="C6796">
        <v>1</v>
      </c>
      <c r="D6796">
        <v>1</v>
      </c>
      <c r="E6796">
        <v>2000</v>
      </c>
      <c r="F6796" s="6">
        <v>0</v>
      </c>
      <c r="G6796">
        <v>-101</v>
      </c>
      <c r="H6796">
        <v>4.59</v>
      </c>
      <c r="I6796" t="s">
        <v>326</v>
      </c>
      <c r="J6796" t="s">
        <v>426</v>
      </c>
      <c r="K6796" t="s">
        <v>105</v>
      </c>
    </row>
    <row r="6797" spans="1:11" x14ac:dyDescent="0.3">
      <c r="A6797" t="s">
        <v>9593</v>
      </c>
      <c r="B6797" t="s">
        <v>53</v>
      </c>
      <c r="C6797">
        <v>10</v>
      </c>
      <c r="D6797">
        <v>6</v>
      </c>
      <c r="E6797">
        <v>1927</v>
      </c>
      <c r="F6797" s="6">
        <v>0.29166666666666669</v>
      </c>
      <c r="G6797">
        <v>-6.7759999999999998</v>
      </c>
      <c r="H6797">
        <v>51.225000000000001</v>
      </c>
      <c r="I6797" t="s">
        <v>126</v>
      </c>
      <c r="J6797" t="s">
        <v>2340</v>
      </c>
      <c r="K6797" t="s">
        <v>105</v>
      </c>
    </row>
    <row r="6798" spans="1:11" x14ac:dyDescent="0.3">
      <c r="A6798" t="s">
        <v>9594</v>
      </c>
      <c r="B6798" t="s">
        <v>53</v>
      </c>
      <c r="C6798">
        <v>16</v>
      </c>
      <c r="D6798">
        <v>2</v>
      </c>
      <c r="E6798">
        <v>1848</v>
      </c>
      <c r="F6798" s="6">
        <v>4.1666666666666664E-2</v>
      </c>
      <c r="G6798">
        <v>-4.6379999999999999</v>
      </c>
      <c r="H6798">
        <v>52.378999999999998</v>
      </c>
      <c r="I6798" t="s">
        <v>147</v>
      </c>
      <c r="J6798" t="s">
        <v>1896</v>
      </c>
      <c r="K6798" t="s">
        <v>105</v>
      </c>
    </row>
    <row r="6799" spans="1:11" x14ac:dyDescent="0.3">
      <c r="A6799" t="s">
        <v>9595</v>
      </c>
      <c r="B6799" t="s">
        <v>53</v>
      </c>
      <c r="C6799">
        <v>13</v>
      </c>
      <c r="D6799">
        <v>12</v>
      </c>
      <c r="E6799">
        <v>1922</v>
      </c>
      <c r="F6799" s="6">
        <v>0.51388888888888884</v>
      </c>
      <c r="G6799">
        <v>-21.007999999999999</v>
      </c>
      <c r="H6799">
        <v>52.234999999999999</v>
      </c>
      <c r="I6799" t="s">
        <v>126</v>
      </c>
      <c r="J6799" t="s">
        <v>5211</v>
      </c>
      <c r="K6799" t="s">
        <v>105</v>
      </c>
    </row>
    <row r="6800" spans="1:11" x14ac:dyDescent="0.3">
      <c r="A6800" t="s">
        <v>9596</v>
      </c>
      <c r="B6800" t="s">
        <v>53</v>
      </c>
      <c r="C6800">
        <v>16</v>
      </c>
      <c r="D6800">
        <v>8</v>
      </c>
      <c r="E6800">
        <v>1884</v>
      </c>
      <c r="F6800" s="6">
        <v>4.1666666666666664E-2</v>
      </c>
      <c r="G6800">
        <v>-6.13</v>
      </c>
      <c r="H6800">
        <v>49.61</v>
      </c>
      <c r="I6800" t="s">
        <v>147</v>
      </c>
      <c r="J6800" t="s">
        <v>3842</v>
      </c>
      <c r="K6800" t="s">
        <v>105</v>
      </c>
    </row>
    <row r="6801" spans="1:11" x14ac:dyDescent="0.3">
      <c r="A6801" t="s">
        <v>9597</v>
      </c>
      <c r="B6801" t="s">
        <v>53</v>
      </c>
      <c r="C6801">
        <v>3</v>
      </c>
      <c r="D6801">
        <v>8</v>
      </c>
      <c r="E6801">
        <v>1982</v>
      </c>
      <c r="F6801" s="6">
        <v>0.35069444444444442</v>
      </c>
      <c r="G6801">
        <v>-5.0439999999999996</v>
      </c>
      <c r="H6801">
        <v>47.326999999999998</v>
      </c>
      <c r="I6801" t="s">
        <v>190</v>
      </c>
      <c r="J6801" t="s">
        <v>988</v>
      </c>
      <c r="K6801" t="s">
        <v>105</v>
      </c>
    </row>
    <row r="6802" spans="1:11" x14ac:dyDescent="0.3">
      <c r="A6802" t="s">
        <v>9598</v>
      </c>
      <c r="B6802" t="s">
        <v>53</v>
      </c>
      <c r="C6802">
        <v>2</v>
      </c>
      <c r="D6802">
        <v>3</v>
      </c>
      <c r="E6802">
        <v>1859</v>
      </c>
      <c r="F6802" s="6">
        <v>0.125</v>
      </c>
      <c r="G6802">
        <v>-6.44</v>
      </c>
      <c r="H6802">
        <v>51.192</v>
      </c>
      <c r="I6802" t="s">
        <v>208</v>
      </c>
      <c r="J6802" t="s">
        <v>9205</v>
      </c>
      <c r="K6802" t="s">
        <v>105</v>
      </c>
    </row>
    <row r="6803" spans="1:11" x14ac:dyDescent="0.3">
      <c r="A6803" t="s">
        <v>9599</v>
      </c>
      <c r="B6803" t="s">
        <v>53</v>
      </c>
      <c r="C6803">
        <v>25</v>
      </c>
      <c r="D6803">
        <v>1</v>
      </c>
      <c r="E6803">
        <v>1911</v>
      </c>
      <c r="F6803" s="6">
        <v>0.25</v>
      </c>
      <c r="G6803">
        <v>-7.3369999999999997</v>
      </c>
      <c r="H6803">
        <v>51.436999999999998</v>
      </c>
      <c r="I6803" t="s">
        <v>126</v>
      </c>
      <c r="J6803" t="s">
        <v>9600</v>
      </c>
      <c r="K6803" t="s">
        <v>105</v>
      </c>
    </row>
    <row r="6804" spans="1:11" x14ac:dyDescent="0.3">
      <c r="A6804" t="s">
        <v>9601</v>
      </c>
      <c r="B6804" t="s">
        <v>53</v>
      </c>
      <c r="C6804">
        <v>5</v>
      </c>
      <c r="D6804">
        <v>4</v>
      </c>
      <c r="E6804">
        <v>1929</v>
      </c>
      <c r="F6804" s="6">
        <v>0.875</v>
      </c>
      <c r="G6804">
        <v>-3.2250000000000001</v>
      </c>
      <c r="H6804">
        <v>51.209000000000003</v>
      </c>
      <c r="I6804" t="s">
        <v>108</v>
      </c>
      <c r="J6804" t="s">
        <v>201</v>
      </c>
      <c r="K6804" t="s">
        <v>105</v>
      </c>
    </row>
    <row r="6805" spans="1:11" x14ac:dyDescent="0.3">
      <c r="A6805" t="s">
        <v>9602</v>
      </c>
      <c r="B6805" t="s">
        <v>53</v>
      </c>
      <c r="C6805">
        <v>15</v>
      </c>
      <c r="D6805">
        <v>6</v>
      </c>
      <c r="E6805">
        <v>1927</v>
      </c>
      <c r="F6805" s="6">
        <v>0.79166666666666663</v>
      </c>
      <c r="G6805">
        <v>-12.566000000000001</v>
      </c>
      <c r="H6805">
        <v>44.061</v>
      </c>
      <c r="I6805" t="s">
        <v>126</v>
      </c>
      <c r="J6805" t="s">
        <v>2333</v>
      </c>
      <c r="K6805" t="s">
        <v>105</v>
      </c>
    </row>
    <row r="6806" spans="1:11" x14ac:dyDescent="0.3">
      <c r="A6806" t="s">
        <v>9603</v>
      </c>
      <c r="B6806" t="s">
        <v>53</v>
      </c>
      <c r="C6806">
        <v>26</v>
      </c>
      <c r="D6806">
        <v>5</v>
      </c>
      <c r="E6806">
        <v>1929</v>
      </c>
      <c r="F6806" s="6">
        <v>0.54166666666666663</v>
      </c>
      <c r="G6806">
        <v>-4.399</v>
      </c>
      <c r="H6806">
        <v>51.220999999999997</v>
      </c>
      <c r="I6806" t="s">
        <v>126</v>
      </c>
      <c r="J6806" t="s">
        <v>913</v>
      </c>
      <c r="K6806" t="s">
        <v>105</v>
      </c>
    </row>
    <row r="6807" spans="1:11" x14ac:dyDescent="0.3">
      <c r="A6807" t="s">
        <v>9604</v>
      </c>
      <c r="B6807" t="s">
        <v>53</v>
      </c>
      <c r="C6807">
        <v>6</v>
      </c>
      <c r="D6807">
        <v>3</v>
      </c>
      <c r="E6807">
        <v>1882</v>
      </c>
      <c r="F6807" s="6">
        <v>0.625</v>
      </c>
      <c r="G6807">
        <v>-4.891</v>
      </c>
      <c r="H6807">
        <v>52.372999999999998</v>
      </c>
      <c r="I6807" t="s">
        <v>147</v>
      </c>
      <c r="J6807" t="s">
        <v>217</v>
      </c>
      <c r="K6807" t="s">
        <v>105</v>
      </c>
    </row>
    <row r="6808" spans="1:11" x14ac:dyDescent="0.3">
      <c r="A6808" t="s">
        <v>9605</v>
      </c>
      <c r="B6808" t="s">
        <v>53</v>
      </c>
      <c r="C6808">
        <v>28</v>
      </c>
      <c r="D6808">
        <v>12</v>
      </c>
      <c r="E6808">
        <v>1871</v>
      </c>
      <c r="F6808" s="6">
        <v>0.75</v>
      </c>
      <c r="G6808">
        <v>-8.4510000000000005</v>
      </c>
      <c r="H6808">
        <v>49.683999999999997</v>
      </c>
      <c r="I6808" t="s">
        <v>208</v>
      </c>
      <c r="J6808" t="s">
        <v>9606</v>
      </c>
      <c r="K6808" t="s">
        <v>105</v>
      </c>
    </row>
    <row r="6809" spans="1:11" x14ac:dyDescent="0.3">
      <c r="A6809" t="s">
        <v>9607</v>
      </c>
      <c r="B6809" t="s">
        <v>53</v>
      </c>
      <c r="C6809">
        <v>2</v>
      </c>
      <c r="D6809">
        <v>8</v>
      </c>
      <c r="E6809">
        <v>1885</v>
      </c>
      <c r="F6809" s="6">
        <v>4.1666666666666664E-2</v>
      </c>
      <c r="G6809">
        <v>-9.1920000000000002</v>
      </c>
      <c r="H6809">
        <v>48.896000000000001</v>
      </c>
      <c r="I6809" t="s">
        <v>208</v>
      </c>
      <c r="J6809" t="s">
        <v>4846</v>
      </c>
      <c r="K6809" t="s">
        <v>105</v>
      </c>
    </row>
    <row r="6810" spans="1:11" x14ac:dyDescent="0.3">
      <c r="A6810" t="s">
        <v>9608</v>
      </c>
      <c r="B6810" t="s">
        <v>53</v>
      </c>
      <c r="C6810">
        <v>4</v>
      </c>
      <c r="D6810">
        <v>3</v>
      </c>
      <c r="E6810">
        <v>1967</v>
      </c>
      <c r="F6810" s="6">
        <v>0.40625</v>
      </c>
      <c r="G6810">
        <v>-36.82</v>
      </c>
      <c r="H6810">
        <v>-1.286</v>
      </c>
      <c r="I6810" t="s">
        <v>1748</v>
      </c>
      <c r="J6810" t="s">
        <v>9609</v>
      </c>
      <c r="K6810" t="s">
        <v>105</v>
      </c>
    </row>
    <row r="6811" spans="1:11" x14ac:dyDescent="0.3">
      <c r="A6811" t="s">
        <v>9610</v>
      </c>
      <c r="B6811" t="s">
        <v>53</v>
      </c>
      <c r="C6811">
        <v>18</v>
      </c>
      <c r="D6811">
        <v>8</v>
      </c>
      <c r="E6811">
        <v>1929</v>
      </c>
      <c r="F6811" s="6">
        <v>0.34375</v>
      </c>
      <c r="G6811">
        <v>-2.2730000000000001</v>
      </c>
      <c r="H6811">
        <v>48.884</v>
      </c>
      <c r="I6811" t="s">
        <v>126</v>
      </c>
      <c r="J6811" t="s">
        <v>888</v>
      </c>
      <c r="K6811" t="s">
        <v>105</v>
      </c>
    </row>
    <row r="6812" spans="1:11" x14ac:dyDescent="0.3">
      <c r="A6812" t="s">
        <v>9611</v>
      </c>
      <c r="B6812" t="s">
        <v>53</v>
      </c>
      <c r="C6812">
        <v>19</v>
      </c>
      <c r="D6812">
        <v>1</v>
      </c>
      <c r="E6812">
        <v>1961</v>
      </c>
      <c r="F6812" s="6">
        <v>0.66180555555555554</v>
      </c>
      <c r="G6812">
        <v>-4.3559999999999999</v>
      </c>
      <c r="H6812">
        <v>50.845999999999997</v>
      </c>
      <c r="I6812" t="s">
        <v>126</v>
      </c>
      <c r="J6812" t="s">
        <v>305</v>
      </c>
      <c r="K6812" t="s">
        <v>105</v>
      </c>
    </row>
    <row r="6813" spans="1:11" x14ac:dyDescent="0.3">
      <c r="A6813" t="s">
        <v>9612</v>
      </c>
      <c r="B6813" t="s">
        <v>53</v>
      </c>
      <c r="C6813">
        <v>26</v>
      </c>
      <c r="D6813">
        <v>8</v>
      </c>
      <c r="E6813">
        <v>1869</v>
      </c>
      <c r="F6813" s="6">
        <v>0.29166666666666669</v>
      </c>
      <c r="G6813">
        <v>-2.92</v>
      </c>
      <c r="H6813">
        <v>46.831000000000003</v>
      </c>
      <c r="I6813" t="s">
        <v>150</v>
      </c>
      <c r="J6813" t="s">
        <v>9613</v>
      </c>
      <c r="K6813" t="s">
        <v>105</v>
      </c>
    </row>
    <row r="6814" spans="1:11" x14ac:dyDescent="0.3">
      <c r="A6814" t="s">
        <v>9614</v>
      </c>
      <c r="B6814" t="s">
        <v>168</v>
      </c>
      <c r="C6814">
        <v>24</v>
      </c>
      <c r="D6814">
        <v>8</v>
      </c>
      <c r="E6814">
        <v>1887</v>
      </c>
      <c r="F6814" s="6">
        <v>0.41666666666666669</v>
      </c>
      <c r="G6814">
        <v>-1.262</v>
      </c>
      <c r="H6814">
        <v>45.829000000000001</v>
      </c>
      <c r="I6814" t="s">
        <v>150</v>
      </c>
      <c r="J6814" t="s">
        <v>1388</v>
      </c>
      <c r="K6814" t="s">
        <v>105</v>
      </c>
    </row>
    <row r="6815" spans="1:11" x14ac:dyDescent="0.3">
      <c r="A6815" t="s">
        <v>9615</v>
      </c>
      <c r="B6815" t="s">
        <v>53</v>
      </c>
      <c r="C6815">
        <v>15</v>
      </c>
      <c r="D6815">
        <v>5</v>
      </c>
      <c r="E6815">
        <v>1906</v>
      </c>
      <c r="F6815" s="6">
        <v>0.66666666666666663</v>
      </c>
      <c r="G6815">
        <v>8.5410000000000004</v>
      </c>
      <c r="H6815">
        <v>39.478000000000002</v>
      </c>
      <c r="I6815" t="s">
        <v>1816</v>
      </c>
      <c r="J6815" t="s">
        <v>9616</v>
      </c>
      <c r="K6815" t="s">
        <v>105</v>
      </c>
    </row>
    <row r="6816" spans="1:11" x14ac:dyDescent="0.3">
      <c r="A6816" t="s">
        <v>9617</v>
      </c>
      <c r="B6816" t="s">
        <v>168</v>
      </c>
      <c r="C6816">
        <v>16</v>
      </c>
      <c r="D6816">
        <v>4</v>
      </c>
      <c r="E6816">
        <v>1945</v>
      </c>
      <c r="F6816" s="6">
        <v>0.29166666666666669</v>
      </c>
      <c r="G6816">
        <v>-4.891</v>
      </c>
      <c r="H6816">
        <v>52.372999999999998</v>
      </c>
      <c r="I6816" t="s">
        <v>190</v>
      </c>
      <c r="J6816" t="s">
        <v>217</v>
      </c>
      <c r="K6816" t="s">
        <v>105</v>
      </c>
    </row>
    <row r="6817" spans="1:11" x14ac:dyDescent="0.3">
      <c r="A6817" t="s">
        <v>9618</v>
      </c>
      <c r="B6817" t="s">
        <v>53</v>
      </c>
      <c r="C6817">
        <v>17</v>
      </c>
      <c r="D6817">
        <v>12</v>
      </c>
      <c r="E6817">
        <v>1778</v>
      </c>
      <c r="F6817" s="6">
        <v>0.20833333333333334</v>
      </c>
      <c r="G6817">
        <v>5.5369999999999999</v>
      </c>
      <c r="H6817">
        <v>50.119</v>
      </c>
      <c r="I6817" t="s">
        <v>834</v>
      </c>
      <c r="J6817" t="s">
        <v>9619</v>
      </c>
      <c r="K6817" t="s">
        <v>105</v>
      </c>
    </row>
    <row r="6818" spans="1:11" x14ac:dyDescent="0.3">
      <c r="A6818" t="s">
        <v>9620</v>
      </c>
      <c r="B6818" t="s">
        <v>53</v>
      </c>
      <c r="C6818">
        <v>22</v>
      </c>
      <c r="D6818">
        <v>12</v>
      </c>
      <c r="E6818">
        <v>1862</v>
      </c>
      <c r="F6818" s="6">
        <v>0.25</v>
      </c>
      <c r="G6818">
        <v>0.57499999999999996</v>
      </c>
      <c r="H6818">
        <v>44.835000000000001</v>
      </c>
      <c r="I6818" t="s">
        <v>150</v>
      </c>
      <c r="J6818" t="s">
        <v>260</v>
      </c>
      <c r="K6818" t="s">
        <v>105</v>
      </c>
    </row>
    <row r="6819" spans="1:11" x14ac:dyDescent="0.3">
      <c r="A6819" t="s">
        <v>9621</v>
      </c>
      <c r="B6819" t="s">
        <v>53</v>
      </c>
      <c r="C6819">
        <v>3</v>
      </c>
      <c r="D6819">
        <v>7</v>
      </c>
      <c r="E6819">
        <v>1889</v>
      </c>
      <c r="F6819" s="6">
        <v>0.5</v>
      </c>
      <c r="G6819">
        <v>3.1880000000000002</v>
      </c>
      <c r="H6819">
        <v>55.95</v>
      </c>
      <c r="I6819" t="s">
        <v>108</v>
      </c>
      <c r="J6819" t="s">
        <v>127</v>
      </c>
      <c r="K6819" t="s">
        <v>105</v>
      </c>
    </row>
    <row r="6820" spans="1:11" x14ac:dyDescent="0.3">
      <c r="A6820" t="s">
        <v>9622</v>
      </c>
      <c r="B6820" t="s">
        <v>53</v>
      </c>
      <c r="C6820">
        <v>14</v>
      </c>
      <c r="D6820">
        <v>6</v>
      </c>
      <c r="E6820">
        <v>1822</v>
      </c>
      <c r="F6820" s="6">
        <v>0.125</v>
      </c>
      <c r="G6820">
        <v>-2.351</v>
      </c>
      <c r="H6820">
        <v>48.856999999999999</v>
      </c>
      <c r="I6820" t="s">
        <v>150</v>
      </c>
      <c r="J6820" t="s">
        <v>155</v>
      </c>
      <c r="K6820" t="s">
        <v>105</v>
      </c>
    </row>
    <row r="6821" spans="1:11" x14ac:dyDescent="0.3">
      <c r="A6821" t="s">
        <v>9623</v>
      </c>
      <c r="B6821" t="s">
        <v>168</v>
      </c>
      <c r="C6821">
        <v>15</v>
      </c>
      <c r="D6821">
        <v>10</v>
      </c>
      <c r="E6821">
        <v>1910</v>
      </c>
      <c r="F6821" s="6">
        <v>0.58333333333333337</v>
      </c>
      <c r="G6821">
        <v>-2.351</v>
      </c>
      <c r="H6821">
        <v>48.856999999999999</v>
      </c>
      <c r="I6821" t="s">
        <v>150</v>
      </c>
      <c r="J6821" t="s">
        <v>155</v>
      </c>
      <c r="K6821" t="s">
        <v>105</v>
      </c>
    </row>
    <row r="6822" spans="1:11" x14ac:dyDescent="0.3">
      <c r="A6822" t="s">
        <v>9624</v>
      </c>
      <c r="B6822" t="s">
        <v>168</v>
      </c>
      <c r="C6822">
        <v>6</v>
      </c>
      <c r="D6822">
        <v>7</v>
      </c>
      <c r="E6822">
        <v>1929</v>
      </c>
      <c r="F6822" s="6">
        <v>0.79166666666666663</v>
      </c>
      <c r="G6822">
        <v>-2.351</v>
      </c>
      <c r="H6822">
        <v>48.856999999999999</v>
      </c>
      <c r="I6822" t="s">
        <v>126</v>
      </c>
      <c r="J6822" t="s">
        <v>155</v>
      </c>
      <c r="K6822" t="s">
        <v>105</v>
      </c>
    </row>
    <row r="6823" spans="1:11" x14ac:dyDescent="0.3">
      <c r="A6823" t="s">
        <v>9625</v>
      </c>
      <c r="B6823" t="s">
        <v>168</v>
      </c>
      <c r="C6823">
        <v>5</v>
      </c>
      <c r="D6823">
        <v>6</v>
      </c>
      <c r="E6823">
        <v>1937</v>
      </c>
      <c r="F6823" s="6">
        <v>0.29166666666666669</v>
      </c>
      <c r="G6823">
        <v>0.63200000000000001</v>
      </c>
      <c r="H6823">
        <v>35.698999999999998</v>
      </c>
      <c r="I6823" t="s">
        <v>108</v>
      </c>
      <c r="J6823" t="s">
        <v>109</v>
      </c>
      <c r="K6823" t="s">
        <v>105</v>
      </c>
    </row>
    <row r="6824" spans="1:11" x14ac:dyDescent="0.3">
      <c r="A6824" t="s">
        <v>9626</v>
      </c>
      <c r="B6824" t="s">
        <v>168</v>
      </c>
      <c r="C6824">
        <v>23</v>
      </c>
      <c r="D6824">
        <v>2</v>
      </c>
      <c r="E6824">
        <v>1967</v>
      </c>
      <c r="F6824" s="6">
        <v>0.41666666666666669</v>
      </c>
      <c r="G6824">
        <v>0.498</v>
      </c>
      <c r="H6824">
        <v>43.890999999999998</v>
      </c>
      <c r="I6824" t="s">
        <v>126</v>
      </c>
      <c r="J6824" t="s">
        <v>477</v>
      </c>
      <c r="K6824" t="s">
        <v>105</v>
      </c>
    </row>
    <row r="6825" spans="1:11" x14ac:dyDescent="0.3">
      <c r="A6825" t="s">
        <v>9627</v>
      </c>
      <c r="B6825" t="s">
        <v>168</v>
      </c>
      <c r="C6825">
        <v>7</v>
      </c>
      <c r="D6825">
        <v>10</v>
      </c>
      <c r="E6825">
        <v>1877</v>
      </c>
      <c r="F6825" s="6">
        <v>0.54166666666666663</v>
      </c>
      <c r="G6825">
        <v>-3.3879999999999999</v>
      </c>
      <c r="H6825">
        <v>50.606000000000002</v>
      </c>
      <c r="I6825" t="s">
        <v>147</v>
      </c>
      <c r="J6825" t="s">
        <v>7938</v>
      </c>
      <c r="K6825" t="s">
        <v>105</v>
      </c>
    </row>
    <row r="6826" spans="1:11" x14ac:dyDescent="0.3">
      <c r="A6826" t="s">
        <v>9628</v>
      </c>
      <c r="B6826" t="s">
        <v>168</v>
      </c>
      <c r="C6826">
        <v>7</v>
      </c>
      <c r="D6826">
        <v>11</v>
      </c>
      <c r="E6826">
        <v>1969</v>
      </c>
      <c r="F6826" s="6">
        <v>0.47916666666666669</v>
      </c>
      <c r="G6826">
        <v>-5.4539999999999997</v>
      </c>
      <c r="H6826">
        <v>43.524999999999999</v>
      </c>
      <c r="I6826" t="s">
        <v>126</v>
      </c>
      <c r="J6826" t="s">
        <v>936</v>
      </c>
      <c r="K6826" t="s">
        <v>105</v>
      </c>
    </row>
    <row r="6827" spans="1:11" x14ac:dyDescent="0.3">
      <c r="A6827" t="s">
        <v>9629</v>
      </c>
      <c r="B6827" t="s">
        <v>168</v>
      </c>
      <c r="C6827">
        <v>20</v>
      </c>
      <c r="D6827">
        <v>12</v>
      </c>
      <c r="E6827">
        <v>1966</v>
      </c>
      <c r="F6827" s="6">
        <v>0.51041666666666663</v>
      </c>
      <c r="G6827">
        <v>-0.19900000000000001</v>
      </c>
      <c r="H6827">
        <v>48.008000000000003</v>
      </c>
      <c r="I6827" t="s">
        <v>126</v>
      </c>
      <c r="J6827" t="s">
        <v>1988</v>
      </c>
      <c r="K6827" t="s">
        <v>105</v>
      </c>
    </row>
    <row r="6828" spans="1:11" x14ac:dyDescent="0.3">
      <c r="A6828" t="s">
        <v>9630</v>
      </c>
      <c r="B6828" t="s">
        <v>168</v>
      </c>
      <c r="C6828">
        <v>26</v>
      </c>
      <c r="D6828">
        <v>2</v>
      </c>
      <c r="E6828">
        <v>1971</v>
      </c>
      <c r="F6828" s="6">
        <v>0.42222222222222222</v>
      </c>
      <c r="G6828">
        <v>-5.8339999999999996</v>
      </c>
      <c r="H6828">
        <v>43.094999999999999</v>
      </c>
      <c r="I6828" t="s">
        <v>126</v>
      </c>
      <c r="J6828" t="s">
        <v>9631</v>
      </c>
      <c r="K6828" t="s">
        <v>105</v>
      </c>
    </row>
    <row r="6829" spans="1:11" x14ac:dyDescent="0.3">
      <c r="A6829" t="s">
        <v>9632</v>
      </c>
      <c r="B6829" t="s">
        <v>168</v>
      </c>
      <c r="C6829">
        <v>25</v>
      </c>
      <c r="D6829">
        <v>2</v>
      </c>
      <c r="E6829">
        <v>1973</v>
      </c>
      <c r="F6829" s="6">
        <v>0.59375</v>
      </c>
      <c r="G6829">
        <v>2.76</v>
      </c>
      <c r="H6829">
        <v>47.655000000000001</v>
      </c>
      <c r="I6829" t="s">
        <v>126</v>
      </c>
      <c r="J6829" t="s">
        <v>496</v>
      </c>
      <c r="K6829" t="s">
        <v>105</v>
      </c>
    </row>
    <row r="6830" spans="1:11" x14ac:dyDescent="0.3">
      <c r="A6830" t="s">
        <v>9633</v>
      </c>
      <c r="B6830" t="s">
        <v>168</v>
      </c>
      <c r="C6830">
        <v>21</v>
      </c>
      <c r="D6830">
        <v>8</v>
      </c>
      <c r="E6830">
        <v>1863</v>
      </c>
      <c r="F6830" s="6">
        <v>0.60416666666666663</v>
      </c>
      <c r="G6830">
        <v>-2.351</v>
      </c>
      <c r="H6830">
        <v>48.856999999999999</v>
      </c>
      <c r="I6830" t="s">
        <v>150</v>
      </c>
      <c r="J6830" t="s">
        <v>155</v>
      </c>
      <c r="K6830" t="s">
        <v>105</v>
      </c>
    </row>
    <row r="6831" spans="1:11" x14ac:dyDescent="0.3">
      <c r="A6831" t="s">
        <v>9634</v>
      </c>
      <c r="B6831" t="s">
        <v>168</v>
      </c>
      <c r="C6831">
        <v>23</v>
      </c>
      <c r="D6831">
        <v>2</v>
      </c>
      <c r="E6831">
        <v>1919</v>
      </c>
      <c r="F6831" s="6">
        <v>0.79166666666666663</v>
      </c>
      <c r="G6831">
        <v>6.8380000000000001</v>
      </c>
      <c r="H6831">
        <v>34.021999999999998</v>
      </c>
      <c r="I6831" t="s">
        <v>108</v>
      </c>
      <c r="J6831" t="s">
        <v>5342</v>
      </c>
      <c r="K6831" t="s">
        <v>105</v>
      </c>
    </row>
    <row r="6832" spans="1:11" x14ac:dyDescent="0.3">
      <c r="A6832" t="s">
        <v>9635</v>
      </c>
      <c r="B6832" t="s">
        <v>168</v>
      </c>
      <c r="C6832">
        <v>18</v>
      </c>
      <c r="D6832">
        <v>5</v>
      </c>
      <c r="E6832">
        <v>1969</v>
      </c>
      <c r="F6832" s="6">
        <v>0.35416666666666669</v>
      </c>
      <c r="G6832">
        <v>-4.3719999999999999</v>
      </c>
      <c r="H6832">
        <v>50.828000000000003</v>
      </c>
      <c r="I6832" t="s">
        <v>126</v>
      </c>
      <c r="J6832" t="s">
        <v>348</v>
      </c>
      <c r="K6832" t="s">
        <v>105</v>
      </c>
    </row>
    <row r="6833" spans="1:11" x14ac:dyDescent="0.3">
      <c r="A6833" t="s">
        <v>9636</v>
      </c>
      <c r="B6833" t="s">
        <v>53</v>
      </c>
      <c r="C6833">
        <v>16</v>
      </c>
      <c r="D6833">
        <v>2</v>
      </c>
      <c r="E6833">
        <v>1954</v>
      </c>
      <c r="F6833" s="6">
        <v>0.1736111111111111</v>
      </c>
      <c r="G6833">
        <v>3.4620000000000002</v>
      </c>
      <c r="H6833">
        <v>56.070999999999998</v>
      </c>
      <c r="I6833" t="s">
        <v>108</v>
      </c>
      <c r="J6833" t="s">
        <v>1374</v>
      </c>
      <c r="K6833" t="s">
        <v>105</v>
      </c>
    </row>
    <row r="6834" spans="1:11" x14ac:dyDescent="0.3">
      <c r="A6834" t="s">
        <v>9637</v>
      </c>
      <c r="B6834" t="s">
        <v>53</v>
      </c>
      <c r="C6834">
        <v>27</v>
      </c>
      <c r="D6834">
        <v>2</v>
      </c>
      <c r="E6834">
        <v>1939</v>
      </c>
      <c r="F6834" s="6">
        <v>0.125</v>
      </c>
      <c r="G6834">
        <v>3.8319999999999999</v>
      </c>
      <c r="H6834">
        <v>55.938000000000002</v>
      </c>
      <c r="I6834" t="s">
        <v>108</v>
      </c>
      <c r="J6834" t="s">
        <v>9638</v>
      </c>
      <c r="K6834" t="s">
        <v>105</v>
      </c>
    </row>
    <row r="6835" spans="1:11" x14ac:dyDescent="0.3">
      <c r="A6835" t="s">
        <v>9639</v>
      </c>
      <c r="B6835" t="s">
        <v>53</v>
      </c>
      <c r="C6835">
        <v>4</v>
      </c>
      <c r="D6835">
        <v>1</v>
      </c>
      <c r="E6835">
        <v>1930</v>
      </c>
      <c r="F6835" s="6">
        <v>0.26041666666666669</v>
      </c>
      <c r="G6835">
        <v>4.2569999999999997</v>
      </c>
      <c r="H6835">
        <v>55.866</v>
      </c>
      <c r="I6835" t="s">
        <v>108</v>
      </c>
      <c r="J6835" t="s">
        <v>211</v>
      </c>
      <c r="K6835" t="s">
        <v>105</v>
      </c>
    </row>
    <row r="6836" spans="1:11" x14ac:dyDescent="0.3">
      <c r="A6836" t="s">
        <v>9640</v>
      </c>
      <c r="B6836" t="s">
        <v>53</v>
      </c>
      <c r="C6836">
        <v>9</v>
      </c>
      <c r="D6836">
        <v>4</v>
      </c>
      <c r="E6836">
        <v>1954</v>
      </c>
      <c r="F6836" s="6">
        <v>0.87638888888888888</v>
      </c>
      <c r="G6836">
        <v>3.1880000000000002</v>
      </c>
      <c r="H6836">
        <v>55.95</v>
      </c>
      <c r="I6836" t="s">
        <v>108</v>
      </c>
      <c r="J6836" t="s">
        <v>127</v>
      </c>
      <c r="K6836" t="s">
        <v>105</v>
      </c>
    </row>
    <row r="6837" spans="1:11" x14ac:dyDescent="0.3">
      <c r="A6837" t="s">
        <v>9641</v>
      </c>
      <c r="B6837" t="s">
        <v>53</v>
      </c>
      <c r="C6837">
        <v>24</v>
      </c>
      <c r="D6837">
        <v>6</v>
      </c>
      <c r="E6837">
        <v>1961</v>
      </c>
      <c r="F6837" s="6">
        <v>0.79861111111111116</v>
      </c>
      <c r="G6837">
        <v>3.1880000000000002</v>
      </c>
      <c r="H6837">
        <v>55.95</v>
      </c>
      <c r="I6837" t="s">
        <v>126</v>
      </c>
      <c r="J6837" t="s">
        <v>127</v>
      </c>
      <c r="K6837" t="s">
        <v>105</v>
      </c>
    </row>
    <row r="6838" spans="1:11" x14ac:dyDescent="0.3">
      <c r="A6838" t="s">
        <v>9642</v>
      </c>
      <c r="B6838" t="s">
        <v>53</v>
      </c>
      <c r="C6838">
        <v>6</v>
      </c>
      <c r="D6838">
        <v>6</v>
      </c>
      <c r="E6838">
        <v>1922</v>
      </c>
      <c r="F6838" s="6">
        <v>0.16666666666666666</v>
      </c>
      <c r="G6838">
        <v>4.2569999999999997</v>
      </c>
      <c r="H6838">
        <v>55.866</v>
      </c>
      <c r="I6838" t="s">
        <v>126</v>
      </c>
      <c r="J6838" t="s">
        <v>211</v>
      </c>
      <c r="K6838" t="s">
        <v>105</v>
      </c>
    </row>
    <row r="6839" spans="1:11" x14ac:dyDescent="0.3">
      <c r="A6839" t="s">
        <v>9643</v>
      </c>
      <c r="B6839" t="s">
        <v>53</v>
      </c>
      <c r="C6839">
        <v>19</v>
      </c>
      <c r="D6839">
        <v>5</v>
      </c>
      <c r="E6839">
        <v>1962</v>
      </c>
      <c r="F6839" s="6">
        <v>0.51388888888888884</v>
      </c>
      <c r="G6839">
        <v>4.048</v>
      </c>
      <c r="H6839">
        <v>55.776000000000003</v>
      </c>
      <c r="I6839" t="s">
        <v>126</v>
      </c>
      <c r="J6839" t="s">
        <v>335</v>
      </c>
      <c r="K6839" t="s">
        <v>105</v>
      </c>
    </row>
    <row r="6840" spans="1:11" x14ac:dyDescent="0.3">
      <c r="A6840" t="s">
        <v>9644</v>
      </c>
      <c r="B6840" t="s">
        <v>53</v>
      </c>
      <c r="C6840">
        <v>21</v>
      </c>
      <c r="D6840">
        <v>4</v>
      </c>
      <c r="E6840">
        <v>1940</v>
      </c>
      <c r="F6840" s="6">
        <v>0.25694444444444442</v>
      </c>
      <c r="G6840">
        <v>4.2569999999999997</v>
      </c>
      <c r="H6840">
        <v>55.866</v>
      </c>
      <c r="I6840" t="s">
        <v>126</v>
      </c>
      <c r="J6840" t="s">
        <v>211</v>
      </c>
      <c r="K6840" t="s">
        <v>105</v>
      </c>
    </row>
    <row r="6841" spans="1:11" x14ac:dyDescent="0.3">
      <c r="A6841" t="s">
        <v>9645</v>
      </c>
      <c r="B6841" t="s">
        <v>53</v>
      </c>
      <c r="C6841">
        <v>15</v>
      </c>
      <c r="D6841">
        <v>6</v>
      </c>
      <c r="E6841">
        <v>1925</v>
      </c>
      <c r="F6841" s="6">
        <v>0.10416666666666667</v>
      </c>
      <c r="G6841">
        <v>3.1880000000000002</v>
      </c>
      <c r="H6841">
        <v>55.95</v>
      </c>
      <c r="I6841" t="s">
        <v>126</v>
      </c>
      <c r="J6841" t="s">
        <v>127</v>
      </c>
      <c r="K6841" t="s">
        <v>105</v>
      </c>
    </row>
    <row r="6842" spans="1:11" x14ac:dyDescent="0.3">
      <c r="A6842" t="s">
        <v>9646</v>
      </c>
      <c r="B6842" t="s">
        <v>53</v>
      </c>
      <c r="C6842">
        <v>10</v>
      </c>
      <c r="D6842">
        <v>8</v>
      </c>
      <c r="E6842">
        <v>1947</v>
      </c>
      <c r="F6842" s="6">
        <v>0.3125</v>
      </c>
      <c r="G6842">
        <v>3.4620000000000002</v>
      </c>
      <c r="H6842">
        <v>56.070999999999998</v>
      </c>
      <c r="I6842" t="s">
        <v>126</v>
      </c>
      <c r="J6842" t="s">
        <v>1374</v>
      </c>
      <c r="K6842" t="s">
        <v>105</v>
      </c>
    </row>
    <row r="6843" spans="1:11" x14ac:dyDescent="0.3">
      <c r="A6843" t="s">
        <v>9647</v>
      </c>
      <c r="B6843" t="s">
        <v>53</v>
      </c>
      <c r="C6843">
        <v>3</v>
      </c>
      <c r="D6843">
        <v>8</v>
      </c>
      <c r="E6843">
        <v>1953</v>
      </c>
      <c r="F6843" s="6">
        <v>0.14583333333333334</v>
      </c>
      <c r="G6843">
        <v>1.1499999999999999</v>
      </c>
      <c r="H6843">
        <v>60.155999999999999</v>
      </c>
      <c r="I6843" t="s">
        <v>126</v>
      </c>
      <c r="J6843" t="s">
        <v>1125</v>
      </c>
      <c r="K6843" t="s">
        <v>105</v>
      </c>
    </row>
    <row r="6844" spans="1:11" x14ac:dyDescent="0.3">
      <c r="A6844" t="s">
        <v>9648</v>
      </c>
      <c r="B6844" t="s">
        <v>53</v>
      </c>
      <c r="C6844">
        <v>29</v>
      </c>
      <c r="D6844">
        <v>6</v>
      </c>
      <c r="E6844">
        <v>1928</v>
      </c>
      <c r="F6844" s="6">
        <v>0.20833333333333334</v>
      </c>
      <c r="G6844">
        <v>3.9740000000000002</v>
      </c>
      <c r="H6844">
        <v>55.866</v>
      </c>
      <c r="I6844" t="s">
        <v>126</v>
      </c>
      <c r="J6844" t="s">
        <v>9649</v>
      </c>
      <c r="K6844" t="s">
        <v>105</v>
      </c>
    </row>
    <row r="6845" spans="1:11" x14ac:dyDescent="0.3">
      <c r="A6845" t="s">
        <v>9650</v>
      </c>
      <c r="B6845" t="s">
        <v>53</v>
      </c>
      <c r="C6845">
        <v>2</v>
      </c>
      <c r="D6845">
        <v>1</v>
      </c>
      <c r="E6845">
        <v>1938</v>
      </c>
      <c r="F6845" s="6">
        <v>0.52777777777777779</v>
      </c>
      <c r="G6845">
        <v>4.2569999999999997</v>
      </c>
      <c r="H6845">
        <v>55.866</v>
      </c>
      <c r="I6845" t="s">
        <v>108</v>
      </c>
      <c r="J6845" t="s">
        <v>211</v>
      </c>
      <c r="K6845" t="s">
        <v>105</v>
      </c>
    </row>
    <row r="6846" spans="1:11" x14ac:dyDescent="0.3">
      <c r="A6846" t="s">
        <v>9651</v>
      </c>
      <c r="B6846" t="s">
        <v>53</v>
      </c>
      <c r="C6846">
        <v>27</v>
      </c>
      <c r="D6846">
        <v>6</v>
      </c>
      <c r="E6846">
        <v>1940</v>
      </c>
      <c r="F6846" s="6">
        <v>0.41319444444444442</v>
      </c>
      <c r="G6846">
        <v>4.2569999999999997</v>
      </c>
      <c r="H6846">
        <v>55.866</v>
      </c>
      <c r="I6846" t="s">
        <v>126</v>
      </c>
      <c r="J6846" t="s">
        <v>211</v>
      </c>
      <c r="K6846" t="s">
        <v>105</v>
      </c>
    </row>
    <row r="6847" spans="1:11" x14ac:dyDescent="0.3">
      <c r="A6847" t="s">
        <v>9652</v>
      </c>
      <c r="B6847" t="s">
        <v>53</v>
      </c>
      <c r="C6847">
        <v>21</v>
      </c>
      <c r="D6847">
        <v>4</v>
      </c>
      <c r="E6847">
        <v>1933</v>
      </c>
      <c r="F6847" s="6">
        <v>0.83333333333333337</v>
      </c>
      <c r="G6847">
        <v>3.6080000000000001</v>
      </c>
      <c r="H6847">
        <v>55.069000000000003</v>
      </c>
      <c r="I6847" t="s">
        <v>126</v>
      </c>
      <c r="J6847" t="s">
        <v>3165</v>
      </c>
      <c r="K6847" t="s">
        <v>105</v>
      </c>
    </row>
    <row r="6848" spans="1:11" x14ac:dyDescent="0.3">
      <c r="A6848" t="s">
        <v>9653</v>
      </c>
      <c r="B6848" t="s">
        <v>53</v>
      </c>
      <c r="C6848">
        <v>11</v>
      </c>
      <c r="D6848">
        <v>8</v>
      </c>
      <c r="E6848">
        <v>1949</v>
      </c>
      <c r="F6848" s="6">
        <v>0.34722222222222221</v>
      </c>
      <c r="G6848">
        <v>3.1880000000000002</v>
      </c>
      <c r="H6848">
        <v>55.95</v>
      </c>
      <c r="I6848" t="s">
        <v>126</v>
      </c>
      <c r="J6848" t="s">
        <v>127</v>
      </c>
      <c r="K6848" t="s">
        <v>105</v>
      </c>
    </row>
    <row r="6849" spans="1:11" x14ac:dyDescent="0.3">
      <c r="A6849" t="s">
        <v>9654</v>
      </c>
      <c r="B6849" t="s">
        <v>53</v>
      </c>
      <c r="C6849">
        <v>29</v>
      </c>
      <c r="D6849">
        <v>9</v>
      </c>
      <c r="E6849">
        <v>1891</v>
      </c>
      <c r="F6849" s="6">
        <v>0.72916666666666663</v>
      </c>
      <c r="G6849">
        <v>3.9460000000000002</v>
      </c>
      <c r="H6849">
        <v>56.154000000000003</v>
      </c>
      <c r="I6849" t="s">
        <v>108</v>
      </c>
      <c r="J6849" t="s">
        <v>1624</v>
      </c>
      <c r="K6849" t="s">
        <v>105</v>
      </c>
    </row>
    <row r="6850" spans="1:11" x14ac:dyDescent="0.3">
      <c r="A6850" t="s">
        <v>9655</v>
      </c>
      <c r="B6850" t="s">
        <v>53</v>
      </c>
      <c r="C6850">
        <v>6</v>
      </c>
      <c r="D6850">
        <v>1</v>
      </c>
      <c r="E6850">
        <v>1953</v>
      </c>
      <c r="F6850" s="6">
        <v>0.35069444444444442</v>
      </c>
      <c r="G6850">
        <v>4.2569999999999997</v>
      </c>
      <c r="H6850">
        <v>55.866</v>
      </c>
      <c r="I6850" t="s">
        <v>108</v>
      </c>
      <c r="J6850" t="s">
        <v>211</v>
      </c>
      <c r="K6850" t="s">
        <v>105</v>
      </c>
    </row>
    <row r="6851" spans="1:11" x14ac:dyDescent="0.3">
      <c r="A6851" t="s">
        <v>9656</v>
      </c>
      <c r="B6851" t="s">
        <v>53</v>
      </c>
      <c r="C6851">
        <v>25</v>
      </c>
      <c r="D6851">
        <v>10</v>
      </c>
      <c r="E6851">
        <v>1920</v>
      </c>
      <c r="F6851" s="6">
        <v>0.91666666666666663</v>
      </c>
      <c r="G6851">
        <v>4.1550000000000002</v>
      </c>
      <c r="H6851">
        <v>55.94</v>
      </c>
      <c r="I6851" t="s">
        <v>108</v>
      </c>
      <c r="J6851" t="s">
        <v>9657</v>
      </c>
      <c r="K6851" t="s">
        <v>105</v>
      </c>
    </row>
    <row r="6852" spans="1:11" x14ac:dyDescent="0.3">
      <c r="A6852" t="s">
        <v>9658</v>
      </c>
      <c r="B6852" t="s">
        <v>53</v>
      </c>
      <c r="C6852">
        <v>21</v>
      </c>
      <c r="D6852">
        <v>9</v>
      </c>
      <c r="E6852">
        <v>1912</v>
      </c>
      <c r="F6852" s="6">
        <v>0.29166666666666669</v>
      </c>
      <c r="G6852">
        <v>4.9649999999999999</v>
      </c>
      <c r="H6852">
        <v>56.713000000000001</v>
      </c>
      <c r="I6852" t="s">
        <v>108</v>
      </c>
      <c r="J6852" t="s">
        <v>9659</v>
      </c>
      <c r="K6852" t="s">
        <v>105</v>
      </c>
    </row>
    <row r="6853" spans="1:11" x14ac:dyDescent="0.3">
      <c r="A6853" t="s">
        <v>9660</v>
      </c>
      <c r="B6853" t="s">
        <v>53</v>
      </c>
      <c r="C6853">
        <v>11</v>
      </c>
      <c r="D6853">
        <v>3</v>
      </c>
      <c r="E6853">
        <v>1922</v>
      </c>
      <c r="F6853" s="6">
        <v>0.59375</v>
      </c>
      <c r="G6853">
        <v>2.0950000000000002</v>
      </c>
      <c r="H6853">
        <v>57.146999999999998</v>
      </c>
      <c r="I6853" t="s">
        <v>108</v>
      </c>
      <c r="J6853" t="s">
        <v>135</v>
      </c>
      <c r="K6853" t="s">
        <v>105</v>
      </c>
    </row>
    <row r="6854" spans="1:11" x14ac:dyDescent="0.3">
      <c r="A6854" t="s">
        <v>9661</v>
      </c>
      <c r="B6854" t="s">
        <v>53</v>
      </c>
      <c r="C6854">
        <v>5</v>
      </c>
      <c r="D6854">
        <v>11</v>
      </c>
      <c r="E6854">
        <v>1986</v>
      </c>
      <c r="F6854" s="6">
        <v>0.53819444444444442</v>
      </c>
      <c r="G6854">
        <v>-1.0980000000000001</v>
      </c>
      <c r="H6854">
        <v>49.442</v>
      </c>
      <c r="I6854" t="s">
        <v>126</v>
      </c>
      <c r="J6854" t="s">
        <v>1396</v>
      </c>
      <c r="K6854" t="s">
        <v>105</v>
      </c>
    </row>
    <row r="6855" spans="1:11" x14ac:dyDescent="0.3">
      <c r="A6855" t="s">
        <v>9662</v>
      </c>
      <c r="B6855" t="s">
        <v>53</v>
      </c>
      <c r="C6855">
        <v>25</v>
      </c>
      <c r="D6855">
        <v>4</v>
      </c>
      <c r="E6855">
        <v>1951</v>
      </c>
      <c r="F6855" s="6">
        <v>1.0416666666666666E-2</v>
      </c>
      <c r="G6855">
        <v>4.2</v>
      </c>
      <c r="H6855">
        <v>55.973999999999997</v>
      </c>
      <c r="I6855" t="s">
        <v>126</v>
      </c>
      <c r="J6855" t="s">
        <v>9663</v>
      </c>
      <c r="K6855" t="s">
        <v>105</v>
      </c>
    </row>
    <row r="6856" spans="1:11" x14ac:dyDescent="0.3">
      <c r="A6856" t="s">
        <v>9664</v>
      </c>
      <c r="B6856" t="s">
        <v>53</v>
      </c>
      <c r="C6856">
        <v>28</v>
      </c>
      <c r="D6856">
        <v>4</v>
      </c>
      <c r="E6856">
        <v>1960</v>
      </c>
      <c r="F6856" s="6">
        <v>0.9375</v>
      </c>
      <c r="G6856">
        <v>3.2519999999999998</v>
      </c>
      <c r="H6856">
        <v>56.142000000000003</v>
      </c>
      <c r="I6856" t="s">
        <v>126</v>
      </c>
      <c r="J6856" t="s">
        <v>9665</v>
      </c>
      <c r="K6856" t="s">
        <v>105</v>
      </c>
    </row>
    <row r="6857" spans="1:11" x14ac:dyDescent="0.3">
      <c r="A6857" t="s">
        <v>9666</v>
      </c>
      <c r="B6857" t="s">
        <v>53</v>
      </c>
      <c r="C6857">
        <v>7</v>
      </c>
      <c r="D6857">
        <v>4</v>
      </c>
      <c r="E6857">
        <v>1934</v>
      </c>
      <c r="F6857" s="6">
        <v>0.94097222222222221</v>
      </c>
      <c r="G6857">
        <v>3.1880000000000002</v>
      </c>
      <c r="H6857">
        <v>55.95</v>
      </c>
      <c r="I6857" t="s">
        <v>108</v>
      </c>
      <c r="J6857" t="s">
        <v>127</v>
      </c>
      <c r="K6857" t="s">
        <v>105</v>
      </c>
    </row>
    <row r="6858" spans="1:11" x14ac:dyDescent="0.3">
      <c r="A6858" t="s">
        <v>9667</v>
      </c>
      <c r="B6858" t="s">
        <v>53</v>
      </c>
      <c r="C6858">
        <v>2</v>
      </c>
      <c r="D6858">
        <v>6</v>
      </c>
      <c r="E6858">
        <v>1962</v>
      </c>
      <c r="F6858" s="6">
        <v>0.28194444444444444</v>
      </c>
      <c r="G6858">
        <v>3.4489999999999998</v>
      </c>
      <c r="H6858">
        <v>53.256</v>
      </c>
      <c r="I6858" t="s">
        <v>126</v>
      </c>
      <c r="J6858" t="s">
        <v>9668</v>
      </c>
      <c r="K6858" t="s">
        <v>105</v>
      </c>
    </row>
    <row r="6859" spans="1:11" x14ac:dyDescent="0.3">
      <c r="A6859" t="s">
        <v>9669</v>
      </c>
      <c r="B6859" t="s">
        <v>53</v>
      </c>
      <c r="C6859">
        <v>18</v>
      </c>
      <c r="D6859">
        <v>7</v>
      </c>
      <c r="E6859">
        <v>1938</v>
      </c>
      <c r="F6859" s="6">
        <v>7.6388888888888895E-2</v>
      </c>
      <c r="G6859">
        <v>2.7290000000000001</v>
      </c>
      <c r="H6859">
        <v>56.213999999999999</v>
      </c>
      <c r="I6859" t="s">
        <v>126</v>
      </c>
      <c r="J6859" t="s">
        <v>9670</v>
      </c>
      <c r="K6859" t="s">
        <v>105</v>
      </c>
    </row>
    <row r="6860" spans="1:11" x14ac:dyDescent="0.3">
      <c r="A6860" t="s">
        <v>9671</v>
      </c>
      <c r="B6860" t="s">
        <v>53</v>
      </c>
      <c r="C6860">
        <v>26</v>
      </c>
      <c r="D6860">
        <v>3</v>
      </c>
      <c r="E6860">
        <v>1947</v>
      </c>
      <c r="F6860" s="6">
        <v>0.53472222222222221</v>
      </c>
      <c r="G6860">
        <v>4.2569999999999997</v>
      </c>
      <c r="H6860">
        <v>55.866</v>
      </c>
      <c r="I6860" t="s">
        <v>126</v>
      </c>
      <c r="J6860" t="s">
        <v>211</v>
      </c>
      <c r="K6860" t="s">
        <v>105</v>
      </c>
    </row>
    <row r="6861" spans="1:11" x14ac:dyDescent="0.3">
      <c r="A6861" t="s">
        <v>9672</v>
      </c>
      <c r="B6861" t="s">
        <v>53</v>
      </c>
      <c r="C6861">
        <v>15</v>
      </c>
      <c r="D6861">
        <v>6</v>
      </c>
      <c r="E6861">
        <v>1969</v>
      </c>
      <c r="F6861" s="6">
        <v>0.625</v>
      </c>
      <c r="G6861">
        <v>-118.24299999999999</v>
      </c>
      <c r="H6861">
        <v>34.052</v>
      </c>
      <c r="I6861" t="s">
        <v>171</v>
      </c>
      <c r="J6861" t="s">
        <v>536</v>
      </c>
      <c r="K6861" t="s">
        <v>105</v>
      </c>
    </row>
    <row r="6862" spans="1:11" x14ac:dyDescent="0.3">
      <c r="A6862" t="s">
        <v>9673</v>
      </c>
      <c r="B6862" t="s">
        <v>168</v>
      </c>
      <c r="C6862">
        <v>19</v>
      </c>
      <c r="D6862">
        <v>5</v>
      </c>
      <c r="E6862">
        <v>1896</v>
      </c>
      <c r="F6862" s="6">
        <v>0.47916666666666669</v>
      </c>
      <c r="G6862">
        <v>74.007000000000005</v>
      </c>
      <c r="H6862">
        <v>40.713000000000001</v>
      </c>
      <c r="I6862" t="s">
        <v>144</v>
      </c>
      <c r="J6862" t="s">
        <v>124</v>
      </c>
      <c r="K6862" t="s">
        <v>105</v>
      </c>
    </row>
    <row r="6863" spans="1:11" x14ac:dyDescent="0.3">
      <c r="A6863" t="s">
        <v>9674</v>
      </c>
      <c r="B6863" t="s">
        <v>53</v>
      </c>
      <c r="C6863">
        <v>31</v>
      </c>
      <c r="D6863">
        <v>7</v>
      </c>
      <c r="E6863">
        <v>1925</v>
      </c>
      <c r="F6863" s="6">
        <v>0.27083333333333331</v>
      </c>
      <c r="G6863">
        <v>-7.4989999999999997</v>
      </c>
      <c r="H6863">
        <v>48.305</v>
      </c>
      <c r="I6863" t="s">
        <v>126</v>
      </c>
      <c r="J6863" t="s">
        <v>9675</v>
      </c>
      <c r="K6863" t="s">
        <v>105</v>
      </c>
    </row>
    <row r="6864" spans="1:11" x14ac:dyDescent="0.3">
      <c r="A6864" t="s">
        <v>9676</v>
      </c>
      <c r="B6864" t="s">
        <v>53</v>
      </c>
      <c r="C6864">
        <v>6</v>
      </c>
      <c r="D6864">
        <v>6</v>
      </c>
      <c r="E6864">
        <v>1891</v>
      </c>
      <c r="F6864" s="6">
        <v>0.79166666666666663</v>
      </c>
      <c r="G6864">
        <v>5.9960000000000004</v>
      </c>
      <c r="H6864">
        <v>37.383000000000003</v>
      </c>
      <c r="I6864" t="s">
        <v>707</v>
      </c>
      <c r="J6864" t="s">
        <v>919</v>
      </c>
      <c r="K6864" t="s">
        <v>105</v>
      </c>
    </row>
    <row r="6865" spans="1:11" x14ac:dyDescent="0.3">
      <c r="A6865" t="s">
        <v>9677</v>
      </c>
      <c r="B6865" t="s">
        <v>53</v>
      </c>
      <c r="C6865">
        <v>1</v>
      </c>
      <c r="D6865">
        <v>5</v>
      </c>
      <c r="E6865">
        <v>1900</v>
      </c>
      <c r="F6865" s="6">
        <v>8.3333333333333329E-2</v>
      </c>
      <c r="G6865">
        <v>-13.66</v>
      </c>
      <c r="H6865">
        <v>42.026000000000003</v>
      </c>
      <c r="I6865" t="s">
        <v>126</v>
      </c>
      <c r="J6865" t="s">
        <v>9678</v>
      </c>
      <c r="K6865" t="s">
        <v>105</v>
      </c>
    </row>
    <row r="6866" spans="1:11" x14ac:dyDescent="0.3">
      <c r="A6866" t="s">
        <v>9679</v>
      </c>
      <c r="B6866" t="s">
        <v>53</v>
      </c>
      <c r="C6866">
        <v>12</v>
      </c>
      <c r="D6866">
        <v>1</v>
      </c>
      <c r="E6866">
        <v>1867</v>
      </c>
      <c r="F6866" s="6">
        <v>0.29166666666666669</v>
      </c>
      <c r="G6866">
        <v>-20.564</v>
      </c>
      <c r="H6866">
        <v>53.03</v>
      </c>
      <c r="I6866" t="s">
        <v>1019</v>
      </c>
      <c r="J6866" t="s">
        <v>9680</v>
      </c>
      <c r="K6866" t="s">
        <v>105</v>
      </c>
    </row>
    <row r="6867" spans="1:11" x14ac:dyDescent="0.3">
      <c r="A6867" t="s">
        <v>9681</v>
      </c>
      <c r="B6867" t="s">
        <v>53</v>
      </c>
      <c r="C6867">
        <v>17</v>
      </c>
      <c r="D6867">
        <v>6</v>
      </c>
      <c r="E6867">
        <v>1882</v>
      </c>
      <c r="F6867" s="6">
        <v>0.5</v>
      </c>
      <c r="G6867">
        <v>-29.771000000000001</v>
      </c>
      <c r="H6867">
        <v>59.915999999999997</v>
      </c>
      <c r="I6867" t="s">
        <v>847</v>
      </c>
      <c r="J6867" t="s">
        <v>9682</v>
      </c>
      <c r="K6867" t="s">
        <v>105</v>
      </c>
    </row>
    <row r="6868" spans="1:11" x14ac:dyDescent="0.3">
      <c r="A6868" t="s">
        <v>9683</v>
      </c>
      <c r="B6868" t="s">
        <v>168</v>
      </c>
      <c r="C6868">
        <v>24</v>
      </c>
      <c r="D6868">
        <v>5</v>
      </c>
      <c r="E6868">
        <v>1961</v>
      </c>
      <c r="F6868" s="6">
        <v>0.90625</v>
      </c>
      <c r="G6868">
        <v>-12.494</v>
      </c>
      <c r="H6868">
        <v>41.890999999999998</v>
      </c>
      <c r="I6868" t="s">
        <v>126</v>
      </c>
      <c r="J6868" t="s">
        <v>297</v>
      </c>
      <c r="K6868" t="s">
        <v>105</v>
      </c>
    </row>
    <row r="6869" spans="1:11" x14ac:dyDescent="0.3">
      <c r="A6869" t="s">
        <v>9684</v>
      </c>
      <c r="B6869" t="s">
        <v>53</v>
      </c>
      <c r="C6869">
        <v>22</v>
      </c>
      <c r="D6869">
        <v>1</v>
      </c>
      <c r="E6869">
        <v>1912</v>
      </c>
      <c r="F6869" s="6">
        <v>0.99652777777777779</v>
      </c>
      <c r="G6869">
        <v>0.879</v>
      </c>
      <c r="H6869">
        <v>41.656999999999996</v>
      </c>
      <c r="I6869" t="s">
        <v>108</v>
      </c>
      <c r="J6869" t="s">
        <v>9685</v>
      </c>
      <c r="K6869" t="s">
        <v>105</v>
      </c>
    </row>
    <row r="6870" spans="1:11" x14ac:dyDescent="0.3">
      <c r="A6870" t="s">
        <v>9686</v>
      </c>
      <c r="B6870" t="s">
        <v>168</v>
      </c>
      <c r="C6870">
        <v>17</v>
      </c>
      <c r="D6870">
        <v>5</v>
      </c>
      <c r="E6870">
        <v>1995</v>
      </c>
      <c r="F6870" s="6">
        <v>0.8125</v>
      </c>
      <c r="G6870">
        <v>-2.351</v>
      </c>
      <c r="H6870">
        <v>48.856999999999999</v>
      </c>
      <c r="I6870" t="s">
        <v>190</v>
      </c>
      <c r="J6870" t="s">
        <v>155</v>
      </c>
      <c r="K6870" t="s">
        <v>105</v>
      </c>
    </row>
    <row r="6871" spans="1:11" x14ac:dyDescent="0.3">
      <c r="A6871" t="s">
        <v>9687</v>
      </c>
      <c r="B6871" t="s">
        <v>168</v>
      </c>
      <c r="C6871">
        <v>26</v>
      </c>
      <c r="D6871">
        <v>11</v>
      </c>
      <c r="E6871">
        <v>1951</v>
      </c>
      <c r="F6871" s="6">
        <v>0.20833333333333334</v>
      </c>
      <c r="G6871">
        <v>-19.041</v>
      </c>
      <c r="H6871">
        <v>47.497999999999998</v>
      </c>
      <c r="I6871" t="s">
        <v>126</v>
      </c>
      <c r="J6871" t="s">
        <v>2045</v>
      </c>
      <c r="K6871" t="s">
        <v>105</v>
      </c>
    </row>
    <row r="6872" spans="1:11" x14ac:dyDescent="0.3">
      <c r="A6872" t="s">
        <v>9688</v>
      </c>
      <c r="B6872" t="s">
        <v>168</v>
      </c>
      <c r="C6872">
        <v>25</v>
      </c>
      <c r="D6872">
        <v>4</v>
      </c>
      <c r="E6872">
        <v>1925</v>
      </c>
      <c r="F6872" s="6">
        <v>0.51041666666666663</v>
      </c>
      <c r="G6872">
        <v>-9.1809999999999992</v>
      </c>
      <c r="H6872">
        <v>48.777000000000001</v>
      </c>
      <c r="I6872" t="s">
        <v>126</v>
      </c>
      <c r="J6872" t="s">
        <v>842</v>
      </c>
      <c r="K6872" t="s">
        <v>105</v>
      </c>
    </row>
    <row r="6873" spans="1:11" x14ac:dyDescent="0.3">
      <c r="A6873" t="s">
        <v>9689</v>
      </c>
      <c r="B6873" t="s">
        <v>53</v>
      </c>
      <c r="C6873">
        <v>29</v>
      </c>
      <c r="D6873">
        <v>7</v>
      </c>
      <c r="E6873">
        <v>1981</v>
      </c>
      <c r="F6873" s="6">
        <v>0.47222222222222221</v>
      </c>
      <c r="G6873">
        <v>-1.0900000000000001</v>
      </c>
      <c r="H6873">
        <v>49.469000000000001</v>
      </c>
      <c r="I6873" t="s">
        <v>190</v>
      </c>
      <c r="J6873" t="s">
        <v>6773</v>
      </c>
      <c r="K6873" t="s">
        <v>105</v>
      </c>
    </row>
    <row r="6874" spans="1:11" x14ac:dyDescent="0.3">
      <c r="A6874" t="s">
        <v>9690</v>
      </c>
      <c r="B6874" t="s">
        <v>168</v>
      </c>
      <c r="C6874">
        <v>13</v>
      </c>
      <c r="D6874">
        <v>5</v>
      </c>
      <c r="E6874">
        <v>1941</v>
      </c>
      <c r="F6874" s="6">
        <v>0.33333333333333331</v>
      </c>
      <c r="G6874">
        <v>-6.8630000000000004</v>
      </c>
      <c r="H6874">
        <v>53.161999999999999</v>
      </c>
      <c r="I6874" t="s">
        <v>190</v>
      </c>
      <c r="J6874" t="s">
        <v>9691</v>
      </c>
      <c r="K6874" t="s">
        <v>105</v>
      </c>
    </row>
    <row r="6875" spans="1:11" x14ac:dyDescent="0.3">
      <c r="A6875" t="s">
        <v>9692</v>
      </c>
      <c r="B6875" t="s">
        <v>168</v>
      </c>
      <c r="C6875">
        <v>10</v>
      </c>
      <c r="D6875">
        <v>5</v>
      </c>
      <c r="E6875">
        <v>1966</v>
      </c>
      <c r="F6875" s="6">
        <v>9.375E-2</v>
      </c>
      <c r="G6875">
        <v>-9.5050000000000008</v>
      </c>
      <c r="H6875">
        <v>45.707000000000001</v>
      </c>
      <c r="I6875" t="s">
        <v>126</v>
      </c>
      <c r="J6875" t="s">
        <v>9693</v>
      </c>
      <c r="K6875" t="s">
        <v>105</v>
      </c>
    </row>
    <row r="6876" spans="1:11" x14ac:dyDescent="0.3">
      <c r="A6876" t="s">
        <v>9694</v>
      </c>
      <c r="B6876" t="s">
        <v>168</v>
      </c>
      <c r="C6876">
        <v>2</v>
      </c>
      <c r="D6876">
        <v>7</v>
      </c>
      <c r="E6876">
        <v>1929</v>
      </c>
      <c r="F6876" s="6">
        <v>0.22916666666666666</v>
      </c>
      <c r="G6876">
        <v>-120.97499999999999</v>
      </c>
      <c r="H6876">
        <v>14.582000000000001</v>
      </c>
      <c r="I6876" t="s">
        <v>326</v>
      </c>
      <c r="J6876" t="s">
        <v>327</v>
      </c>
      <c r="K6876" t="s">
        <v>105</v>
      </c>
    </row>
    <row r="6877" spans="1:11" x14ac:dyDescent="0.3">
      <c r="A6877" t="s">
        <v>9695</v>
      </c>
      <c r="B6877" t="s">
        <v>168</v>
      </c>
      <c r="C6877">
        <v>2</v>
      </c>
      <c r="D6877">
        <v>3</v>
      </c>
      <c r="E6877">
        <v>1981</v>
      </c>
      <c r="F6877" s="6">
        <v>0.85972222222222228</v>
      </c>
      <c r="G6877">
        <v>71.058999999999997</v>
      </c>
      <c r="H6877">
        <v>42.359000000000002</v>
      </c>
      <c r="I6877" t="s">
        <v>144</v>
      </c>
      <c r="J6877" t="s">
        <v>176</v>
      </c>
      <c r="K6877" t="s">
        <v>105</v>
      </c>
    </row>
    <row r="6878" spans="1:11" x14ac:dyDescent="0.3">
      <c r="A6878" t="s">
        <v>9696</v>
      </c>
      <c r="B6878" t="s">
        <v>53</v>
      </c>
      <c r="C6878">
        <v>22</v>
      </c>
      <c r="D6878">
        <v>4</v>
      </c>
      <c r="E6878">
        <v>1724</v>
      </c>
      <c r="F6878" s="6">
        <v>0.20833333333333334</v>
      </c>
      <c r="G6878">
        <v>-10.57</v>
      </c>
      <c r="H6878">
        <v>50.082000000000001</v>
      </c>
      <c r="I6878" t="s">
        <v>208</v>
      </c>
      <c r="J6878" t="s">
        <v>1992</v>
      </c>
      <c r="K6878" t="s">
        <v>105</v>
      </c>
    </row>
    <row r="6879" spans="1:11" x14ac:dyDescent="0.3">
      <c r="A6879" t="s">
        <v>9697</v>
      </c>
      <c r="B6879" t="s">
        <v>168</v>
      </c>
      <c r="C6879">
        <v>8</v>
      </c>
      <c r="D6879">
        <v>10</v>
      </c>
      <c r="E6879">
        <v>1895</v>
      </c>
      <c r="F6879" s="6">
        <v>0.64583333333333337</v>
      </c>
      <c r="G6879">
        <v>-15.438000000000001</v>
      </c>
      <c r="H6879">
        <v>47.07</v>
      </c>
      <c r="I6879" t="s">
        <v>126</v>
      </c>
      <c r="J6879" t="s">
        <v>7152</v>
      </c>
      <c r="K6879" t="s">
        <v>105</v>
      </c>
    </row>
    <row r="6880" spans="1:11" x14ac:dyDescent="0.3">
      <c r="A6880" t="s">
        <v>9698</v>
      </c>
      <c r="B6880" t="s">
        <v>53</v>
      </c>
      <c r="C6880">
        <v>27</v>
      </c>
      <c r="D6880">
        <v>7</v>
      </c>
      <c r="E6880">
        <v>1925</v>
      </c>
      <c r="F6880" s="6">
        <v>0.52430555555555558</v>
      </c>
      <c r="G6880">
        <v>-7.8860000000000001</v>
      </c>
      <c r="H6880">
        <v>51.762</v>
      </c>
      <c r="I6880" t="s">
        <v>126</v>
      </c>
      <c r="J6880" t="s">
        <v>9699</v>
      </c>
      <c r="K6880" t="s">
        <v>105</v>
      </c>
    </row>
    <row r="6881" spans="1:11" x14ac:dyDescent="0.3">
      <c r="A6881" t="s">
        <v>9700</v>
      </c>
      <c r="B6881" t="s">
        <v>53</v>
      </c>
      <c r="C6881">
        <v>7</v>
      </c>
      <c r="D6881">
        <v>5</v>
      </c>
      <c r="E6881">
        <v>1882</v>
      </c>
      <c r="F6881" s="6">
        <v>0.97777777777777775</v>
      </c>
      <c r="G6881">
        <v>-73.182000000000002</v>
      </c>
      <c r="H6881">
        <v>22.311</v>
      </c>
      <c r="I6881" t="s">
        <v>119</v>
      </c>
      <c r="J6881" t="s">
        <v>9701</v>
      </c>
      <c r="K6881" t="s">
        <v>105</v>
      </c>
    </row>
    <row r="6882" spans="1:11" x14ac:dyDescent="0.3">
      <c r="A6882" t="s">
        <v>9702</v>
      </c>
      <c r="B6882" t="s">
        <v>168</v>
      </c>
      <c r="C6882">
        <v>26</v>
      </c>
      <c r="D6882">
        <v>6</v>
      </c>
      <c r="E6882">
        <v>1984</v>
      </c>
      <c r="F6882" s="6">
        <v>0.79861111111111116</v>
      </c>
      <c r="G6882">
        <v>-2.351</v>
      </c>
      <c r="H6882">
        <v>48.856999999999999</v>
      </c>
      <c r="I6882" t="s">
        <v>190</v>
      </c>
      <c r="J6882" t="s">
        <v>155</v>
      </c>
      <c r="K6882" t="s">
        <v>105</v>
      </c>
    </row>
    <row r="6883" spans="1:11" x14ac:dyDescent="0.3">
      <c r="A6883" t="s">
        <v>9703</v>
      </c>
      <c r="B6883" t="s">
        <v>53</v>
      </c>
      <c r="C6883">
        <v>22</v>
      </c>
      <c r="D6883">
        <v>4</v>
      </c>
      <c r="E6883">
        <v>1909</v>
      </c>
      <c r="F6883" s="6">
        <v>0.83333333333333337</v>
      </c>
      <c r="G6883">
        <v>-10.811</v>
      </c>
      <c r="H6883">
        <v>43.728999999999999</v>
      </c>
      <c r="I6883" t="s">
        <v>126</v>
      </c>
      <c r="J6883" t="s">
        <v>1325</v>
      </c>
      <c r="K6883" t="s">
        <v>105</v>
      </c>
    </row>
    <row r="6884" spans="1:11" x14ac:dyDescent="0.3">
      <c r="A6884" t="s">
        <v>9704</v>
      </c>
      <c r="B6884" t="s">
        <v>168</v>
      </c>
      <c r="C6884">
        <v>28</v>
      </c>
      <c r="D6884">
        <v>4</v>
      </c>
      <c r="E6884">
        <v>1941</v>
      </c>
      <c r="F6884" s="6">
        <v>0.48333333333333334</v>
      </c>
      <c r="G6884">
        <v>-118.24299999999999</v>
      </c>
      <c r="H6884">
        <v>34.052</v>
      </c>
      <c r="I6884" t="s">
        <v>137</v>
      </c>
      <c r="J6884" t="s">
        <v>536</v>
      </c>
      <c r="K6884" t="s">
        <v>105</v>
      </c>
    </row>
    <row r="6885" spans="1:11" x14ac:dyDescent="0.3">
      <c r="A6885" t="s">
        <v>9705</v>
      </c>
      <c r="B6885" t="s">
        <v>168</v>
      </c>
      <c r="C6885">
        <v>2</v>
      </c>
      <c r="D6885">
        <v>4</v>
      </c>
      <c r="E6885">
        <v>1883</v>
      </c>
      <c r="F6885" s="6">
        <v>0.54166666666666663</v>
      </c>
      <c r="G6885">
        <v>-7.5810000000000004</v>
      </c>
      <c r="H6885">
        <v>47.56</v>
      </c>
      <c r="I6885" t="s">
        <v>262</v>
      </c>
      <c r="J6885" t="s">
        <v>2183</v>
      </c>
      <c r="K6885" t="s">
        <v>105</v>
      </c>
    </row>
    <row r="6886" spans="1:11" x14ac:dyDescent="0.3">
      <c r="A6886" t="s">
        <v>9706</v>
      </c>
      <c r="B6886" t="s">
        <v>168</v>
      </c>
      <c r="C6886">
        <v>11</v>
      </c>
      <c r="D6886">
        <v>8</v>
      </c>
      <c r="E6886">
        <v>1957</v>
      </c>
      <c r="F6886" s="6">
        <v>5.9027777777777776E-2</v>
      </c>
      <c r="G6886">
        <v>-6.585</v>
      </c>
      <c r="H6886">
        <v>43.228999999999999</v>
      </c>
      <c r="I6886" t="s">
        <v>126</v>
      </c>
      <c r="J6886" t="s">
        <v>4858</v>
      </c>
      <c r="K6886" t="s">
        <v>105</v>
      </c>
    </row>
    <row r="6887" spans="1:11" x14ac:dyDescent="0.3">
      <c r="A6887" t="s">
        <v>9707</v>
      </c>
      <c r="B6887" t="s">
        <v>168</v>
      </c>
      <c r="C6887">
        <v>5</v>
      </c>
      <c r="D6887">
        <v>8</v>
      </c>
      <c r="E6887">
        <v>1874</v>
      </c>
      <c r="F6887" s="6">
        <v>0.58333333333333337</v>
      </c>
      <c r="G6887">
        <v>-2.351</v>
      </c>
      <c r="H6887">
        <v>48.856999999999999</v>
      </c>
      <c r="I6887" t="s">
        <v>150</v>
      </c>
      <c r="J6887" t="s">
        <v>155</v>
      </c>
      <c r="K6887" t="s">
        <v>105</v>
      </c>
    </row>
    <row r="6888" spans="1:11" x14ac:dyDescent="0.3">
      <c r="A6888" t="s">
        <v>9708</v>
      </c>
      <c r="B6888" t="s">
        <v>168</v>
      </c>
      <c r="C6888">
        <v>29</v>
      </c>
      <c r="D6888">
        <v>12</v>
      </c>
      <c r="E6888">
        <v>1932</v>
      </c>
      <c r="F6888" s="6">
        <v>0.35416666666666669</v>
      </c>
      <c r="G6888">
        <v>95.936999999999998</v>
      </c>
      <c r="H6888">
        <v>41.259</v>
      </c>
      <c r="I6888" t="s">
        <v>104</v>
      </c>
      <c r="J6888" t="s">
        <v>2766</v>
      </c>
      <c r="K6888" t="s">
        <v>105</v>
      </c>
    </row>
    <row r="6889" spans="1:11" x14ac:dyDescent="0.3">
      <c r="A6889" t="s">
        <v>9709</v>
      </c>
      <c r="B6889" t="s">
        <v>168</v>
      </c>
      <c r="C6889">
        <v>25</v>
      </c>
      <c r="D6889">
        <v>6</v>
      </c>
      <c r="E6889">
        <v>1926</v>
      </c>
      <c r="F6889" s="6">
        <v>0.84930555555555554</v>
      </c>
      <c r="G6889">
        <v>-14.308</v>
      </c>
      <c r="H6889">
        <v>46.624000000000002</v>
      </c>
      <c r="I6889" t="s">
        <v>126</v>
      </c>
      <c r="J6889" t="s">
        <v>9710</v>
      </c>
      <c r="K6889" t="s">
        <v>105</v>
      </c>
    </row>
    <row r="6890" spans="1:11" x14ac:dyDescent="0.3">
      <c r="A6890" t="s">
        <v>9711</v>
      </c>
      <c r="B6890" t="s">
        <v>168</v>
      </c>
      <c r="C6890">
        <v>18</v>
      </c>
      <c r="D6890">
        <v>10</v>
      </c>
      <c r="E6890">
        <v>1934</v>
      </c>
      <c r="F6890" s="6">
        <v>0.75138888888888888</v>
      </c>
      <c r="G6890">
        <v>-18.064</v>
      </c>
      <c r="H6890">
        <v>59.332999999999998</v>
      </c>
      <c r="I6890" t="s">
        <v>126</v>
      </c>
      <c r="J6890" t="s">
        <v>2991</v>
      </c>
      <c r="K6890" t="s">
        <v>105</v>
      </c>
    </row>
    <row r="6891" spans="1:11" x14ac:dyDescent="0.3">
      <c r="A6891" t="s">
        <v>9712</v>
      </c>
      <c r="B6891" t="s">
        <v>53</v>
      </c>
      <c r="C6891">
        <v>4</v>
      </c>
      <c r="D6891">
        <v>11</v>
      </c>
      <c r="E6891">
        <v>1941</v>
      </c>
      <c r="F6891" s="6">
        <v>0.37847222222222221</v>
      </c>
      <c r="G6891">
        <v>-11.323</v>
      </c>
      <c r="H6891">
        <v>50.24</v>
      </c>
      <c r="I6891" t="s">
        <v>190</v>
      </c>
      <c r="J6891" t="s">
        <v>9713</v>
      </c>
      <c r="K6891" t="s">
        <v>105</v>
      </c>
    </row>
    <row r="6892" spans="1:11" x14ac:dyDescent="0.3">
      <c r="A6892" t="s">
        <v>9714</v>
      </c>
      <c r="B6892" t="s">
        <v>53</v>
      </c>
      <c r="C6892">
        <v>14</v>
      </c>
      <c r="D6892">
        <v>9</v>
      </c>
      <c r="E6892">
        <v>1933</v>
      </c>
      <c r="F6892" s="6">
        <v>0.10416666666666667</v>
      </c>
      <c r="G6892">
        <v>-107.812</v>
      </c>
      <c r="H6892">
        <v>37.936999999999998</v>
      </c>
      <c r="I6892" t="s">
        <v>171</v>
      </c>
      <c r="J6892" t="s">
        <v>9715</v>
      </c>
      <c r="K6892" t="s">
        <v>105</v>
      </c>
    </row>
    <row r="6893" spans="1:11" x14ac:dyDescent="0.3">
      <c r="A6893" t="s">
        <v>9716</v>
      </c>
      <c r="B6893" t="s">
        <v>168</v>
      </c>
      <c r="C6893">
        <v>29</v>
      </c>
      <c r="D6893">
        <v>8</v>
      </c>
      <c r="E6893">
        <v>1915</v>
      </c>
      <c r="F6893" s="6">
        <v>0.14583333333333334</v>
      </c>
      <c r="G6893">
        <v>-18.064</v>
      </c>
      <c r="H6893">
        <v>59.332999999999998</v>
      </c>
      <c r="I6893" t="s">
        <v>126</v>
      </c>
      <c r="J6893" t="s">
        <v>2991</v>
      </c>
      <c r="K6893" t="s">
        <v>105</v>
      </c>
    </row>
    <row r="6894" spans="1:11" x14ac:dyDescent="0.3">
      <c r="A6894" t="s">
        <v>9717</v>
      </c>
      <c r="B6894" t="s">
        <v>168</v>
      </c>
      <c r="C6894">
        <v>25</v>
      </c>
      <c r="D6894">
        <v>12</v>
      </c>
      <c r="E6894">
        <v>1961</v>
      </c>
      <c r="F6894" s="6">
        <v>0.59375</v>
      </c>
      <c r="G6894">
        <v>74.072000000000003</v>
      </c>
      <c r="H6894">
        <v>4.6070000000000002</v>
      </c>
      <c r="I6894" t="s">
        <v>144</v>
      </c>
      <c r="J6894" t="s">
        <v>9718</v>
      </c>
      <c r="K6894" t="s">
        <v>105</v>
      </c>
    </row>
    <row r="6895" spans="1:11" x14ac:dyDescent="0.3">
      <c r="A6895" t="s">
        <v>9719</v>
      </c>
      <c r="B6895" t="s">
        <v>168</v>
      </c>
      <c r="C6895">
        <v>15</v>
      </c>
      <c r="D6895">
        <v>5</v>
      </c>
      <c r="E6895">
        <v>1977</v>
      </c>
      <c r="F6895" s="6">
        <v>0.47916666666666669</v>
      </c>
      <c r="H6895">
        <v>-23.548999999999999</v>
      </c>
      <c r="I6895" t="s">
        <v>290</v>
      </c>
      <c r="J6895" t="s">
        <v>1514</v>
      </c>
      <c r="K6895" t="s">
        <v>105</v>
      </c>
    </row>
    <row r="6896" spans="1:11" x14ac:dyDescent="0.3">
      <c r="A6896" t="s">
        <v>9720</v>
      </c>
      <c r="B6896" t="s">
        <v>168</v>
      </c>
      <c r="C6896">
        <v>3</v>
      </c>
      <c r="D6896">
        <v>10</v>
      </c>
      <c r="E6896">
        <v>1971</v>
      </c>
      <c r="F6896" s="6">
        <v>0.44097222222222221</v>
      </c>
      <c r="G6896">
        <v>-2.2509999999999999</v>
      </c>
      <c r="H6896">
        <v>48.944000000000003</v>
      </c>
      <c r="I6896" t="s">
        <v>126</v>
      </c>
      <c r="J6896" t="s">
        <v>4225</v>
      </c>
      <c r="K6896" t="s">
        <v>105</v>
      </c>
    </row>
    <row r="6897" spans="1:11" x14ac:dyDescent="0.3">
      <c r="A6897" t="s">
        <v>9721</v>
      </c>
      <c r="B6897" t="s">
        <v>168</v>
      </c>
      <c r="C6897">
        <v>5</v>
      </c>
      <c r="D6897">
        <v>11</v>
      </c>
      <c r="E6897">
        <v>1948</v>
      </c>
      <c r="F6897" s="6">
        <v>0.61458333333333337</v>
      </c>
      <c r="G6897">
        <v>-0.59099999999999997</v>
      </c>
      <c r="H6897">
        <v>42.790999999999997</v>
      </c>
      <c r="I6897" t="s">
        <v>126</v>
      </c>
      <c r="J6897" t="s">
        <v>9722</v>
      </c>
      <c r="K6897" t="s">
        <v>105</v>
      </c>
    </row>
    <row r="6898" spans="1:11" x14ac:dyDescent="0.3">
      <c r="A6898" t="s">
        <v>9723</v>
      </c>
      <c r="B6898" t="s">
        <v>168</v>
      </c>
      <c r="C6898">
        <v>17</v>
      </c>
      <c r="D6898">
        <v>10</v>
      </c>
      <c r="E6898">
        <v>1981</v>
      </c>
      <c r="F6898" s="6">
        <v>0.33333333333333331</v>
      </c>
      <c r="G6898">
        <v>-2.8940000000000001</v>
      </c>
      <c r="H6898">
        <v>42.701999999999998</v>
      </c>
      <c r="I6898" t="s">
        <v>126</v>
      </c>
      <c r="J6898" t="s">
        <v>1640</v>
      </c>
      <c r="K6898" t="s">
        <v>105</v>
      </c>
    </row>
    <row r="6899" spans="1:11" x14ac:dyDescent="0.3">
      <c r="A6899" t="s">
        <v>9724</v>
      </c>
      <c r="B6899" t="s">
        <v>168</v>
      </c>
      <c r="C6899">
        <v>1</v>
      </c>
      <c r="D6899">
        <v>4</v>
      </c>
      <c r="E6899">
        <v>1947</v>
      </c>
      <c r="F6899" s="6">
        <v>0.49305555555555558</v>
      </c>
      <c r="G6899">
        <v>-13.411</v>
      </c>
      <c r="H6899">
        <v>52.523000000000003</v>
      </c>
      <c r="I6899" t="s">
        <v>126</v>
      </c>
      <c r="J6899" t="s">
        <v>209</v>
      </c>
      <c r="K6899" t="s">
        <v>105</v>
      </c>
    </row>
    <row r="6900" spans="1:11" x14ac:dyDescent="0.3">
      <c r="A6900" t="s">
        <v>9725</v>
      </c>
      <c r="B6900" t="s">
        <v>168</v>
      </c>
      <c r="C6900">
        <v>17</v>
      </c>
      <c r="D6900">
        <v>9</v>
      </c>
      <c r="E6900">
        <v>1953</v>
      </c>
      <c r="F6900" s="6">
        <v>0.1076388888888889</v>
      </c>
      <c r="G6900">
        <v>-6.9880000000000004</v>
      </c>
      <c r="H6900">
        <v>51.573</v>
      </c>
      <c r="I6900" t="s">
        <v>126</v>
      </c>
      <c r="J6900" t="s">
        <v>9726</v>
      </c>
      <c r="K6900" t="s">
        <v>105</v>
      </c>
    </row>
    <row r="6901" spans="1:11" x14ac:dyDescent="0.3">
      <c r="A6901" t="s">
        <v>9727</v>
      </c>
      <c r="B6901" t="s">
        <v>168</v>
      </c>
      <c r="C6901">
        <v>4</v>
      </c>
      <c r="D6901">
        <v>9</v>
      </c>
      <c r="E6901">
        <v>1970</v>
      </c>
      <c r="F6901" s="6">
        <v>0.5</v>
      </c>
      <c r="G6901">
        <v>0.12</v>
      </c>
      <c r="H6901">
        <v>51.5</v>
      </c>
      <c r="I6901" t="s">
        <v>126</v>
      </c>
      <c r="J6901" t="s">
        <v>2379</v>
      </c>
      <c r="K6901" t="s">
        <v>105</v>
      </c>
    </row>
    <row r="6902" spans="1:11" x14ac:dyDescent="0.3">
      <c r="A6902" t="s">
        <v>9728</v>
      </c>
      <c r="B6902" t="s">
        <v>168</v>
      </c>
      <c r="C6902">
        <v>18</v>
      </c>
      <c r="D6902">
        <v>8</v>
      </c>
      <c r="E6902">
        <v>1935</v>
      </c>
      <c r="F6902" s="6">
        <v>0.74652777777777779</v>
      </c>
      <c r="G6902">
        <v>-117.164</v>
      </c>
      <c r="H6902">
        <v>32.716000000000001</v>
      </c>
      <c r="I6902" t="s">
        <v>137</v>
      </c>
      <c r="J6902" t="s">
        <v>1080</v>
      </c>
      <c r="K6902" t="s">
        <v>105</v>
      </c>
    </row>
    <row r="6903" spans="1:11" x14ac:dyDescent="0.3">
      <c r="A6903" t="s">
        <v>9729</v>
      </c>
      <c r="B6903" t="s">
        <v>168</v>
      </c>
      <c r="C6903">
        <v>18</v>
      </c>
      <c r="D6903">
        <v>3</v>
      </c>
      <c r="E6903">
        <v>1959</v>
      </c>
      <c r="F6903" s="6">
        <v>0.44513888888888886</v>
      </c>
      <c r="G6903">
        <v>74.007000000000005</v>
      </c>
      <c r="H6903">
        <v>40.713000000000001</v>
      </c>
      <c r="I6903" t="s">
        <v>144</v>
      </c>
      <c r="J6903" t="s">
        <v>124</v>
      </c>
      <c r="K6903" t="s">
        <v>105</v>
      </c>
    </row>
    <row r="6904" spans="1:11" x14ac:dyDescent="0.3">
      <c r="A6904" t="s">
        <v>9730</v>
      </c>
      <c r="B6904" t="s">
        <v>168</v>
      </c>
      <c r="C6904">
        <v>25</v>
      </c>
      <c r="D6904">
        <v>9</v>
      </c>
      <c r="E6904">
        <v>1959</v>
      </c>
      <c r="F6904" s="6">
        <v>0.45833333333333331</v>
      </c>
      <c r="G6904">
        <v>-9.9960000000000004</v>
      </c>
      <c r="H6904">
        <v>53.557000000000002</v>
      </c>
      <c r="I6904" t="s">
        <v>126</v>
      </c>
      <c r="J6904" t="s">
        <v>3255</v>
      </c>
      <c r="K6904" t="s">
        <v>105</v>
      </c>
    </row>
    <row r="6905" spans="1:11" x14ac:dyDescent="0.3">
      <c r="A6905" t="s">
        <v>9731</v>
      </c>
      <c r="B6905" t="s">
        <v>168</v>
      </c>
      <c r="C6905">
        <v>8</v>
      </c>
      <c r="D6905">
        <v>5</v>
      </c>
      <c r="E6905">
        <v>1864</v>
      </c>
      <c r="F6905" s="6">
        <v>0.89583333333333337</v>
      </c>
      <c r="G6905">
        <v>-8.24</v>
      </c>
      <c r="H6905">
        <v>48.76</v>
      </c>
      <c r="I6905" t="s">
        <v>208</v>
      </c>
      <c r="J6905" t="s">
        <v>6233</v>
      </c>
      <c r="K6905" t="s">
        <v>105</v>
      </c>
    </row>
    <row r="6906" spans="1:11" x14ac:dyDescent="0.3">
      <c r="A6906" t="s">
        <v>9732</v>
      </c>
      <c r="B6906" t="s">
        <v>168</v>
      </c>
      <c r="C6906">
        <v>15</v>
      </c>
      <c r="D6906">
        <v>4</v>
      </c>
      <c r="E6906">
        <v>1947</v>
      </c>
      <c r="F6906" s="6">
        <v>0.13541666666666666</v>
      </c>
      <c r="G6906">
        <v>4.2569999999999997</v>
      </c>
      <c r="H6906">
        <v>55.866</v>
      </c>
      <c r="I6906" t="s">
        <v>190</v>
      </c>
      <c r="J6906" t="s">
        <v>211</v>
      </c>
      <c r="K6906" t="s">
        <v>105</v>
      </c>
    </row>
    <row r="6907" spans="1:11" x14ac:dyDescent="0.3">
      <c r="A6907" t="s">
        <v>9733</v>
      </c>
      <c r="B6907" t="s">
        <v>168</v>
      </c>
      <c r="C6907">
        <v>25</v>
      </c>
      <c r="D6907">
        <v>12</v>
      </c>
      <c r="E6907">
        <v>1928</v>
      </c>
      <c r="F6907" s="6">
        <v>0.93055555555555558</v>
      </c>
      <c r="G6907">
        <v>96.150999999999996</v>
      </c>
      <c r="H6907">
        <v>40.109000000000002</v>
      </c>
      <c r="I6907" t="s">
        <v>104</v>
      </c>
      <c r="J6907" t="s">
        <v>9734</v>
      </c>
      <c r="K6907" t="s">
        <v>105</v>
      </c>
    </row>
    <row r="6908" spans="1:11" x14ac:dyDescent="0.3">
      <c r="A6908" t="s">
        <v>9735</v>
      </c>
      <c r="B6908" t="s">
        <v>168</v>
      </c>
      <c r="C6908">
        <v>29</v>
      </c>
      <c r="D6908">
        <v>1</v>
      </c>
      <c r="E6908">
        <v>1956</v>
      </c>
      <c r="F6908" s="6">
        <v>0.64097222222222228</v>
      </c>
      <c r="G6908">
        <v>97.403999999999996</v>
      </c>
      <c r="H6908">
        <v>27.795999999999999</v>
      </c>
      <c r="I6908" t="s">
        <v>104</v>
      </c>
      <c r="J6908" t="s">
        <v>6596</v>
      </c>
      <c r="K6908" t="s">
        <v>105</v>
      </c>
    </row>
    <row r="6909" spans="1:11" x14ac:dyDescent="0.3">
      <c r="A6909" t="s">
        <v>9736</v>
      </c>
      <c r="B6909" t="s">
        <v>168</v>
      </c>
      <c r="C6909">
        <v>6</v>
      </c>
      <c r="D6909">
        <v>8</v>
      </c>
      <c r="E6909">
        <v>1935</v>
      </c>
      <c r="F6909" s="6">
        <v>0.5</v>
      </c>
      <c r="G6909">
        <v>-14.253</v>
      </c>
      <c r="H6909">
        <v>40.840000000000003</v>
      </c>
      <c r="I6909" t="s">
        <v>126</v>
      </c>
      <c r="J6909" t="s">
        <v>1315</v>
      </c>
      <c r="K6909" t="s">
        <v>105</v>
      </c>
    </row>
    <row r="6910" spans="1:11" x14ac:dyDescent="0.3">
      <c r="A6910" t="s">
        <v>9737</v>
      </c>
      <c r="B6910" t="s">
        <v>168</v>
      </c>
      <c r="C6910">
        <v>12</v>
      </c>
      <c r="D6910">
        <v>5</v>
      </c>
      <c r="E6910">
        <v>1913</v>
      </c>
      <c r="F6910" s="6">
        <v>0.91666666666666663</v>
      </c>
      <c r="G6910">
        <v>-9.9960000000000004</v>
      </c>
      <c r="H6910">
        <v>53.557000000000002</v>
      </c>
      <c r="I6910" t="s">
        <v>126</v>
      </c>
      <c r="J6910" t="s">
        <v>3255</v>
      </c>
      <c r="K6910" t="s">
        <v>105</v>
      </c>
    </row>
    <row r="6911" spans="1:11" x14ac:dyDescent="0.3">
      <c r="A6911" t="s">
        <v>9738</v>
      </c>
      <c r="B6911" t="s">
        <v>168</v>
      </c>
      <c r="C6911">
        <v>3</v>
      </c>
      <c r="D6911">
        <v>6</v>
      </c>
      <c r="E6911">
        <v>1935</v>
      </c>
      <c r="F6911" s="6">
        <v>0.42708333333333331</v>
      </c>
      <c r="G6911">
        <v>94.102000000000004</v>
      </c>
      <c r="H6911">
        <v>30.085999999999999</v>
      </c>
      <c r="I6911" t="s">
        <v>144</v>
      </c>
      <c r="J6911" t="s">
        <v>2270</v>
      </c>
      <c r="K6911" t="s">
        <v>105</v>
      </c>
    </row>
    <row r="6912" spans="1:11" x14ac:dyDescent="0.3">
      <c r="A6912" t="s">
        <v>9739</v>
      </c>
      <c r="B6912" t="s">
        <v>168</v>
      </c>
      <c r="C6912">
        <v>6</v>
      </c>
      <c r="D6912">
        <v>2</v>
      </c>
      <c r="E6912">
        <v>1905</v>
      </c>
      <c r="F6912" s="6">
        <v>0.84375</v>
      </c>
      <c r="G6912">
        <v>-13.411</v>
      </c>
      <c r="H6912">
        <v>52.523000000000003</v>
      </c>
      <c r="I6912" t="s">
        <v>126</v>
      </c>
      <c r="J6912" t="s">
        <v>209</v>
      </c>
      <c r="K6912" t="s">
        <v>105</v>
      </c>
    </row>
    <row r="6913" spans="1:11" x14ac:dyDescent="0.3">
      <c r="A6913" t="s">
        <v>9740</v>
      </c>
      <c r="B6913" t="s">
        <v>168</v>
      </c>
      <c r="C6913">
        <v>9</v>
      </c>
      <c r="D6913">
        <v>10</v>
      </c>
      <c r="E6913">
        <v>1919</v>
      </c>
      <c r="F6913" s="6">
        <v>0.10416666666666667</v>
      </c>
      <c r="G6913">
        <v>-10.494999999999999</v>
      </c>
      <c r="H6913">
        <v>48.02</v>
      </c>
      <c r="I6913" t="s">
        <v>126</v>
      </c>
      <c r="J6913" t="s">
        <v>9741</v>
      </c>
      <c r="K6913" t="s">
        <v>105</v>
      </c>
    </row>
    <row r="6914" spans="1:11" x14ac:dyDescent="0.3">
      <c r="A6914" t="s">
        <v>9742</v>
      </c>
      <c r="B6914" t="s">
        <v>53</v>
      </c>
      <c r="C6914">
        <v>27</v>
      </c>
      <c r="D6914">
        <v>9</v>
      </c>
      <c r="E6914">
        <v>1957</v>
      </c>
      <c r="F6914" s="6">
        <v>0.63888888888888884</v>
      </c>
      <c r="G6914">
        <v>3.1880000000000002</v>
      </c>
      <c r="H6914">
        <v>55.95</v>
      </c>
      <c r="I6914" t="s">
        <v>126</v>
      </c>
      <c r="J6914" t="s">
        <v>127</v>
      </c>
      <c r="K6914" t="s">
        <v>105</v>
      </c>
    </row>
    <row r="6915" spans="1:11" x14ac:dyDescent="0.3">
      <c r="A6915" t="s">
        <v>9743</v>
      </c>
      <c r="B6915" t="s">
        <v>53</v>
      </c>
      <c r="C6915">
        <v>5</v>
      </c>
      <c r="D6915">
        <v>1</v>
      </c>
      <c r="E6915">
        <v>1968</v>
      </c>
      <c r="F6915" s="6">
        <v>0.74861111111111112</v>
      </c>
      <c r="G6915">
        <v>71.307000000000002</v>
      </c>
      <c r="H6915">
        <v>42.645000000000003</v>
      </c>
      <c r="I6915" t="s">
        <v>144</v>
      </c>
      <c r="J6915" t="s">
        <v>2810</v>
      </c>
      <c r="K6915" t="s">
        <v>105</v>
      </c>
    </row>
    <row r="6916" spans="1:11" x14ac:dyDescent="0.3">
      <c r="A6916" t="s">
        <v>9744</v>
      </c>
      <c r="B6916" t="s">
        <v>53</v>
      </c>
      <c r="C6916">
        <v>15</v>
      </c>
      <c r="D6916">
        <v>7</v>
      </c>
      <c r="E6916">
        <v>1916</v>
      </c>
      <c r="F6916" s="6">
        <v>0.96527777777777779</v>
      </c>
      <c r="G6916">
        <v>93.263999999999996</v>
      </c>
      <c r="H6916">
        <v>44.976999999999997</v>
      </c>
      <c r="I6916" t="s">
        <v>104</v>
      </c>
      <c r="J6916" t="s">
        <v>1680</v>
      </c>
      <c r="K6916" t="s">
        <v>105</v>
      </c>
    </row>
    <row r="6917" spans="1:11" x14ac:dyDescent="0.3">
      <c r="A6917" t="s">
        <v>9745</v>
      </c>
      <c r="B6917" t="s">
        <v>53</v>
      </c>
      <c r="C6917">
        <v>24</v>
      </c>
      <c r="D6917">
        <v>8</v>
      </c>
      <c r="E6917">
        <v>1930</v>
      </c>
      <c r="F6917" s="6">
        <v>0.23333333333333334</v>
      </c>
      <c r="G6917">
        <v>-118.24299999999999</v>
      </c>
      <c r="H6917">
        <v>34.052</v>
      </c>
      <c r="I6917" t="s">
        <v>137</v>
      </c>
      <c r="J6917" t="s">
        <v>536</v>
      </c>
      <c r="K6917" t="s">
        <v>105</v>
      </c>
    </row>
    <row r="6918" spans="1:11" x14ac:dyDescent="0.3">
      <c r="A6918" t="s">
        <v>9746</v>
      </c>
      <c r="B6918" t="s">
        <v>53</v>
      </c>
      <c r="C6918">
        <v>20</v>
      </c>
      <c r="D6918">
        <v>2</v>
      </c>
      <c r="E6918">
        <v>1964</v>
      </c>
      <c r="F6918" s="6">
        <v>0.90625</v>
      </c>
      <c r="G6918">
        <v>71.076999999999998</v>
      </c>
      <c r="H6918">
        <v>42.777000000000001</v>
      </c>
      <c r="I6918" t="s">
        <v>144</v>
      </c>
      <c r="J6918" t="s">
        <v>2577</v>
      </c>
      <c r="K6918" t="s">
        <v>105</v>
      </c>
    </row>
    <row r="6919" spans="1:11" x14ac:dyDescent="0.3">
      <c r="A6919" t="s">
        <v>9747</v>
      </c>
      <c r="B6919" t="s">
        <v>168</v>
      </c>
      <c r="C6919">
        <v>30</v>
      </c>
      <c r="D6919">
        <v>7</v>
      </c>
      <c r="E6919">
        <v>1904</v>
      </c>
      <c r="F6919" s="6">
        <v>8.3333333333333329E-2</v>
      </c>
      <c r="G6919">
        <v>2.2570000000000001</v>
      </c>
      <c r="H6919">
        <v>48.631999999999998</v>
      </c>
      <c r="I6919" t="s">
        <v>150</v>
      </c>
      <c r="J6919" t="s">
        <v>9748</v>
      </c>
      <c r="K6919" t="s">
        <v>105</v>
      </c>
    </row>
    <row r="6920" spans="1:11" x14ac:dyDescent="0.3">
      <c r="A6920" t="s">
        <v>9749</v>
      </c>
      <c r="B6920" t="s">
        <v>168</v>
      </c>
      <c r="C6920">
        <v>22</v>
      </c>
      <c r="D6920">
        <v>5</v>
      </c>
      <c r="E6920">
        <v>1950</v>
      </c>
      <c r="F6920" s="6">
        <v>0.34375</v>
      </c>
      <c r="G6920">
        <v>3.3650000000000002</v>
      </c>
      <c r="H6920">
        <v>47.747999999999998</v>
      </c>
      <c r="I6920" t="s">
        <v>126</v>
      </c>
      <c r="J6920" t="s">
        <v>2166</v>
      </c>
      <c r="K6920" t="s">
        <v>105</v>
      </c>
    </row>
    <row r="6921" spans="1:11" x14ac:dyDescent="0.3">
      <c r="A6921" t="s">
        <v>9750</v>
      </c>
      <c r="B6921" t="s">
        <v>168</v>
      </c>
      <c r="C6921">
        <v>15</v>
      </c>
      <c r="D6921">
        <v>7</v>
      </c>
      <c r="E6921">
        <v>1966</v>
      </c>
      <c r="F6921" s="6">
        <v>0.35416666666666669</v>
      </c>
      <c r="G6921">
        <v>-2.351</v>
      </c>
      <c r="H6921">
        <v>48.856999999999999</v>
      </c>
      <c r="I6921" t="s">
        <v>126</v>
      </c>
      <c r="J6921" t="s">
        <v>155</v>
      </c>
      <c r="K6921" t="s">
        <v>105</v>
      </c>
    </row>
    <row r="6922" spans="1:11" x14ac:dyDescent="0.3">
      <c r="A6922" t="s">
        <v>9751</v>
      </c>
      <c r="B6922" t="s">
        <v>168</v>
      </c>
      <c r="C6922">
        <v>9</v>
      </c>
      <c r="D6922">
        <v>12</v>
      </c>
      <c r="E6922">
        <v>1897</v>
      </c>
      <c r="F6922" s="6">
        <v>0.91666666666666663</v>
      </c>
      <c r="G6922">
        <v>-2.351</v>
      </c>
      <c r="H6922">
        <v>48.856999999999999</v>
      </c>
      <c r="I6922" t="s">
        <v>150</v>
      </c>
      <c r="J6922" t="s">
        <v>155</v>
      </c>
      <c r="K6922" t="s">
        <v>105</v>
      </c>
    </row>
    <row r="6923" spans="1:11" x14ac:dyDescent="0.3">
      <c r="A6923" t="s">
        <v>9752</v>
      </c>
      <c r="B6923" t="s">
        <v>168</v>
      </c>
      <c r="C6923">
        <v>22</v>
      </c>
      <c r="D6923">
        <v>11</v>
      </c>
      <c r="E6923">
        <v>1929</v>
      </c>
      <c r="F6923" s="6">
        <v>0.40625</v>
      </c>
      <c r="G6923">
        <v>-7.7779999999999996</v>
      </c>
      <c r="H6923">
        <v>43.817999999999998</v>
      </c>
      <c r="I6923" t="s">
        <v>126</v>
      </c>
      <c r="J6923" t="s">
        <v>9753</v>
      </c>
      <c r="K6923" t="s">
        <v>105</v>
      </c>
    </row>
    <row r="6924" spans="1:11" x14ac:dyDescent="0.3">
      <c r="A6924" t="s">
        <v>9754</v>
      </c>
      <c r="B6924" t="s">
        <v>53</v>
      </c>
      <c r="C6924">
        <v>14</v>
      </c>
      <c r="D6924">
        <v>8</v>
      </c>
      <c r="E6924">
        <v>1919</v>
      </c>
      <c r="F6924" s="6">
        <v>0.84722222222222221</v>
      </c>
      <c r="G6924">
        <v>81.691000000000003</v>
      </c>
      <c r="H6924">
        <v>41.505000000000003</v>
      </c>
      <c r="I6924" t="s">
        <v>106</v>
      </c>
      <c r="J6924" t="s">
        <v>389</v>
      </c>
      <c r="K6924" t="s">
        <v>105</v>
      </c>
    </row>
    <row r="6925" spans="1:11" x14ac:dyDescent="0.3">
      <c r="A6925" t="s">
        <v>9755</v>
      </c>
      <c r="B6925" t="s">
        <v>53</v>
      </c>
      <c r="C6925">
        <v>20</v>
      </c>
      <c r="D6925">
        <v>10</v>
      </c>
      <c r="E6925">
        <v>1950</v>
      </c>
      <c r="F6925" s="6">
        <v>0.34652777777777777</v>
      </c>
      <c r="G6925">
        <v>117.87</v>
      </c>
      <c r="H6925">
        <v>33.75</v>
      </c>
      <c r="I6925" t="s">
        <v>137</v>
      </c>
      <c r="J6925" t="s">
        <v>1069</v>
      </c>
      <c r="K6925" t="s">
        <v>105</v>
      </c>
    </row>
    <row r="6926" spans="1:11" x14ac:dyDescent="0.3">
      <c r="A6926" t="s">
        <v>9756</v>
      </c>
      <c r="B6926" t="s">
        <v>53</v>
      </c>
      <c r="C6926">
        <v>20</v>
      </c>
      <c r="D6926">
        <v>8</v>
      </c>
      <c r="E6926">
        <v>1942</v>
      </c>
      <c r="F6926" s="6">
        <v>0.16666666666666666</v>
      </c>
      <c r="G6926">
        <v>84.509</v>
      </c>
      <c r="H6926">
        <v>39.084000000000003</v>
      </c>
      <c r="I6926" t="s">
        <v>106</v>
      </c>
      <c r="J6926" t="s">
        <v>9757</v>
      </c>
      <c r="K6926" t="s">
        <v>105</v>
      </c>
    </row>
    <row r="6927" spans="1:11" x14ac:dyDescent="0.3">
      <c r="A6927" t="s">
        <v>9758</v>
      </c>
      <c r="B6927" t="s">
        <v>53</v>
      </c>
      <c r="C6927">
        <v>2</v>
      </c>
      <c r="D6927">
        <v>3</v>
      </c>
      <c r="E6927">
        <v>1865</v>
      </c>
      <c r="F6927" s="6">
        <v>0.89583333333333337</v>
      </c>
      <c r="G6927">
        <v>-4.891</v>
      </c>
      <c r="H6927">
        <v>52.372999999999998</v>
      </c>
      <c r="I6927" t="s">
        <v>147</v>
      </c>
      <c r="J6927" t="s">
        <v>217</v>
      </c>
      <c r="K6927" t="s">
        <v>105</v>
      </c>
    </row>
    <row r="6928" spans="1:11" x14ac:dyDescent="0.3">
      <c r="A6928" t="s">
        <v>9759</v>
      </c>
      <c r="B6928" t="s">
        <v>53</v>
      </c>
      <c r="C6928">
        <v>1</v>
      </c>
      <c r="D6928">
        <v>4</v>
      </c>
      <c r="E6928">
        <v>1813</v>
      </c>
      <c r="F6928" s="6">
        <v>2.7777777777777776E-2</v>
      </c>
      <c r="G6928">
        <v>2.2080000000000002</v>
      </c>
      <c r="H6928">
        <v>51.32</v>
      </c>
      <c r="I6928" t="s">
        <v>834</v>
      </c>
      <c r="J6928" t="s">
        <v>4936</v>
      </c>
      <c r="K6928" t="s">
        <v>105</v>
      </c>
    </row>
    <row r="6929" spans="1:11" x14ac:dyDescent="0.3">
      <c r="A6929" t="s">
        <v>9760</v>
      </c>
      <c r="B6929" t="s">
        <v>53</v>
      </c>
      <c r="C6929">
        <v>10</v>
      </c>
      <c r="D6929">
        <v>3</v>
      </c>
      <c r="E6929">
        <v>1918</v>
      </c>
      <c r="F6929" s="6">
        <v>0.33333333333333331</v>
      </c>
      <c r="G6929">
        <v>87.632000000000005</v>
      </c>
      <c r="H6929">
        <v>41.883000000000003</v>
      </c>
      <c r="I6929" t="s">
        <v>104</v>
      </c>
      <c r="J6929" t="s">
        <v>226</v>
      </c>
      <c r="K6929" t="s">
        <v>105</v>
      </c>
    </row>
    <row r="6930" spans="1:11" x14ac:dyDescent="0.3">
      <c r="A6930" t="s">
        <v>9761</v>
      </c>
      <c r="B6930" t="s">
        <v>53</v>
      </c>
      <c r="C6930">
        <v>10</v>
      </c>
      <c r="D6930">
        <v>1</v>
      </c>
      <c r="E6930">
        <v>1897</v>
      </c>
      <c r="F6930" s="6">
        <v>0.375</v>
      </c>
      <c r="G6930">
        <v>4.2569999999999997</v>
      </c>
      <c r="H6930">
        <v>55.866</v>
      </c>
      <c r="I6930" t="s">
        <v>108</v>
      </c>
      <c r="J6930" t="s">
        <v>211</v>
      </c>
      <c r="K6930" t="s">
        <v>105</v>
      </c>
    </row>
    <row r="6931" spans="1:11" x14ac:dyDescent="0.3">
      <c r="A6931" t="s">
        <v>9762</v>
      </c>
      <c r="B6931" t="s">
        <v>168</v>
      </c>
      <c r="C6931">
        <v>14</v>
      </c>
      <c r="D6931">
        <v>12</v>
      </c>
      <c r="E6931">
        <v>1993</v>
      </c>
      <c r="F6931" s="6">
        <v>0.3611111111111111</v>
      </c>
      <c r="G6931">
        <v>71.058999999999997</v>
      </c>
      <c r="H6931">
        <v>42.359000000000002</v>
      </c>
      <c r="I6931" t="s">
        <v>144</v>
      </c>
      <c r="J6931" t="s">
        <v>176</v>
      </c>
      <c r="K6931" t="s">
        <v>105</v>
      </c>
    </row>
    <row r="6932" spans="1:11" x14ac:dyDescent="0.3">
      <c r="A6932" t="s">
        <v>9763</v>
      </c>
      <c r="B6932" t="s">
        <v>168</v>
      </c>
      <c r="C6932">
        <v>3</v>
      </c>
      <c r="D6932">
        <v>5</v>
      </c>
      <c r="E6932">
        <v>2008</v>
      </c>
      <c r="F6932" s="6">
        <v>0.53472222222222221</v>
      </c>
      <c r="G6932">
        <v>-118.24299999999999</v>
      </c>
      <c r="H6932">
        <v>34.052</v>
      </c>
      <c r="I6932" t="s">
        <v>171</v>
      </c>
      <c r="J6932" t="s">
        <v>536</v>
      </c>
      <c r="K6932" t="s">
        <v>105</v>
      </c>
    </row>
    <row r="6933" spans="1:11" x14ac:dyDescent="0.3">
      <c r="A6933" t="s">
        <v>9764</v>
      </c>
      <c r="B6933" t="s">
        <v>168</v>
      </c>
      <c r="C6933">
        <v>12</v>
      </c>
      <c r="D6933">
        <v>4</v>
      </c>
      <c r="E6933">
        <v>1967</v>
      </c>
      <c r="F6933" s="6">
        <v>0.89930555555555558</v>
      </c>
      <c r="G6933">
        <v>-2.2429999999999999</v>
      </c>
      <c r="H6933">
        <v>48.834000000000003</v>
      </c>
      <c r="I6933" t="s">
        <v>126</v>
      </c>
      <c r="J6933" t="s">
        <v>459</v>
      </c>
      <c r="K6933" t="s">
        <v>105</v>
      </c>
    </row>
    <row r="6934" spans="1:11" x14ac:dyDescent="0.3">
      <c r="A6934" t="s">
        <v>9765</v>
      </c>
      <c r="B6934" t="s">
        <v>168</v>
      </c>
      <c r="C6934">
        <v>8</v>
      </c>
      <c r="D6934">
        <v>12</v>
      </c>
      <c r="E6934">
        <v>1940</v>
      </c>
      <c r="F6934" s="6">
        <v>0.875</v>
      </c>
      <c r="G6934">
        <v>-12.494</v>
      </c>
      <c r="H6934">
        <v>41.890999999999998</v>
      </c>
      <c r="I6934" t="s">
        <v>190</v>
      </c>
      <c r="J6934" t="s">
        <v>297</v>
      </c>
      <c r="K6934" t="s">
        <v>105</v>
      </c>
    </row>
    <row r="6935" spans="1:11" x14ac:dyDescent="0.3">
      <c r="A6935" t="s">
        <v>9766</v>
      </c>
      <c r="B6935" t="s">
        <v>168</v>
      </c>
      <c r="C6935">
        <v>31</v>
      </c>
      <c r="D6935">
        <v>3</v>
      </c>
      <c r="E6935">
        <v>1964</v>
      </c>
      <c r="F6935" s="6">
        <v>0.94791666666666663</v>
      </c>
      <c r="G6935">
        <v>-9.6419999999999995</v>
      </c>
      <c r="H6935">
        <v>44.868000000000002</v>
      </c>
      <c r="I6935" t="s">
        <v>126</v>
      </c>
      <c r="J6935" t="s">
        <v>9767</v>
      </c>
      <c r="K6935" t="s">
        <v>105</v>
      </c>
    </row>
    <row r="6936" spans="1:11" x14ac:dyDescent="0.3">
      <c r="A6936" t="s">
        <v>9768</v>
      </c>
      <c r="B6936" t="s">
        <v>168</v>
      </c>
      <c r="C6936">
        <v>18</v>
      </c>
      <c r="D6936">
        <v>6</v>
      </c>
      <c r="E6936">
        <v>1952</v>
      </c>
      <c r="F6936" s="6">
        <v>0.75486111111111109</v>
      </c>
      <c r="G6936">
        <v>-12.494</v>
      </c>
      <c r="H6936">
        <v>41.890999999999998</v>
      </c>
      <c r="I6936" t="s">
        <v>126</v>
      </c>
      <c r="J6936" t="s">
        <v>297</v>
      </c>
      <c r="K6936" t="s">
        <v>105</v>
      </c>
    </row>
    <row r="6937" spans="1:11" x14ac:dyDescent="0.3">
      <c r="A6937" t="s">
        <v>9769</v>
      </c>
      <c r="B6937" t="s">
        <v>168</v>
      </c>
      <c r="C6937">
        <v>27</v>
      </c>
      <c r="D6937">
        <v>6</v>
      </c>
      <c r="E6937">
        <v>1955</v>
      </c>
      <c r="F6937" s="6">
        <v>4.1666666666666664E-2</v>
      </c>
      <c r="G6937">
        <v>-2.351</v>
      </c>
      <c r="H6937">
        <v>48.856999999999999</v>
      </c>
      <c r="I6937" t="s">
        <v>126</v>
      </c>
      <c r="J6937" t="s">
        <v>155</v>
      </c>
      <c r="K6937" t="s">
        <v>105</v>
      </c>
    </row>
    <row r="6938" spans="1:11" x14ac:dyDescent="0.3">
      <c r="A6938" t="s">
        <v>9770</v>
      </c>
      <c r="B6938" t="s">
        <v>168</v>
      </c>
      <c r="C6938">
        <v>18</v>
      </c>
      <c r="D6938">
        <v>10</v>
      </c>
      <c r="E6938">
        <v>1956</v>
      </c>
      <c r="F6938" s="6">
        <v>4.1666666666666664E-2</v>
      </c>
      <c r="G6938">
        <v>-2.351</v>
      </c>
      <c r="H6938">
        <v>48.856999999999999</v>
      </c>
      <c r="I6938" t="s">
        <v>126</v>
      </c>
      <c r="J6938" t="s">
        <v>155</v>
      </c>
      <c r="K6938" t="s">
        <v>105</v>
      </c>
    </row>
    <row r="6939" spans="1:11" x14ac:dyDescent="0.3">
      <c r="A6939" t="s">
        <v>9771</v>
      </c>
      <c r="B6939" t="s">
        <v>168</v>
      </c>
      <c r="C6939">
        <v>13</v>
      </c>
      <c r="D6939">
        <v>3</v>
      </c>
      <c r="E6939">
        <v>1958</v>
      </c>
      <c r="F6939" s="6">
        <v>0.3125</v>
      </c>
      <c r="G6939">
        <v>-2.351</v>
      </c>
      <c r="H6939">
        <v>48.856999999999999</v>
      </c>
      <c r="I6939" t="s">
        <v>126</v>
      </c>
      <c r="J6939" t="s">
        <v>155</v>
      </c>
      <c r="K6939" t="s">
        <v>105</v>
      </c>
    </row>
    <row r="6940" spans="1:11" x14ac:dyDescent="0.3">
      <c r="A6940" t="s">
        <v>9772</v>
      </c>
      <c r="B6940" t="s">
        <v>168</v>
      </c>
      <c r="C6940">
        <v>28</v>
      </c>
      <c r="D6940">
        <v>5</v>
      </c>
      <c r="E6940">
        <v>1971</v>
      </c>
      <c r="F6940" s="6">
        <v>0.63888888888888884</v>
      </c>
      <c r="G6940">
        <v>-2.351</v>
      </c>
      <c r="H6940">
        <v>48.856999999999999</v>
      </c>
      <c r="I6940" t="s">
        <v>126</v>
      </c>
      <c r="J6940" t="s">
        <v>155</v>
      </c>
      <c r="K6940" t="s">
        <v>105</v>
      </c>
    </row>
    <row r="6941" spans="1:11" x14ac:dyDescent="0.3">
      <c r="A6941" t="s">
        <v>9773</v>
      </c>
      <c r="B6941" t="s">
        <v>168</v>
      </c>
      <c r="C6941">
        <v>14</v>
      </c>
      <c r="D6941">
        <v>12</v>
      </c>
      <c r="E6941">
        <v>1972</v>
      </c>
      <c r="F6941" s="6">
        <v>0.26041666666666669</v>
      </c>
      <c r="G6941">
        <v>-2.3769999999999998</v>
      </c>
      <c r="H6941">
        <v>51.033999999999999</v>
      </c>
      <c r="I6941" t="s">
        <v>126</v>
      </c>
      <c r="J6941" t="s">
        <v>5334</v>
      </c>
      <c r="K6941" t="s">
        <v>105</v>
      </c>
    </row>
    <row r="6942" spans="1:11" x14ac:dyDescent="0.3">
      <c r="A6942" t="s">
        <v>9774</v>
      </c>
      <c r="B6942" t="s">
        <v>168</v>
      </c>
      <c r="C6942">
        <v>18</v>
      </c>
      <c r="D6942">
        <v>12</v>
      </c>
      <c r="E6942">
        <v>1963</v>
      </c>
      <c r="F6942" s="6">
        <v>0.42708333333333331</v>
      </c>
      <c r="G6942">
        <v>66.063000000000002</v>
      </c>
      <c r="H6942">
        <v>45.273000000000003</v>
      </c>
      <c r="I6942" t="s">
        <v>106</v>
      </c>
      <c r="J6942" t="s">
        <v>9775</v>
      </c>
      <c r="K6942" t="s">
        <v>105</v>
      </c>
    </row>
    <row r="6943" spans="1:11" x14ac:dyDescent="0.3">
      <c r="A6943" t="s">
        <v>9776</v>
      </c>
      <c r="B6943" t="s">
        <v>168</v>
      </c>
      <c r="C6943">
        <v>17</v>
      </c>
      <c r="D6943">
        <v>2</v>
      </c>
      <c r="E6943">
        <v>1877</v>
      </c>
      <c r="F6943" s="6">
        <v>0.41666666666666669</v>
      </c>
      <c r="G6943">
        <v>-6.14</v>
      </c>
      <c r="H6943">
        <v>46.204000000000001</v>
      </c>
      <c r="I6943" t="s">
        <v>262</v>
      </c>
      <c r="J6943" t="s">
        <v>263</v>
      </c>
      <c r="K6943" t="s">
        <v>105</v>
      </c>
    </row>
    <row r="6944" spans="1:11" x14ac:dyDescent="0.3">
      <c r="A6944" t="s">
        <v>9777</v>
      </c>
      <c r="B6944" t="s">
        <v>168</v>
      </c>
      <c r="C6944">
        <v>1</v>
      </c>
      <c r="D6944">
        <v>5</v>
      </c>
      <c r="E6944">
        <v>1980</v>
      </c>
      <c r="F6944" s="6">
        <v>0.4548611111111111</v>
      </c>
      <c r="G6944">
        <v>-0.68899999999999995</v>
      </c>
      <c r="H6944">
        <v>47.39</v>
      </c>
      <c r="I6944" t="s">
        <v>190</v>
      </c>
      <c r="J6944" t="s">
        <v>2471</v>
      </c>
      <c r="K6944" t="s">
        <v>105</v>
      </c>
    </row>
    <row r="6945" spans="1:11" x14ac:dyDescent="0.3">
      <c r="A6945" t="s">
        <v>9778</v>
      </c>
      <c r="B6945" t="s">
        <v>168</v>
      </c>
      <c r="C6945">
        <v>1</v>
      </c>
      <c r="D6945">
        <v>10</v>
      </c>
      <c r="E6945">
        <v>1962</v>
      </c>
      <c r="F6945" s="6">
        <v>0.3611111111111111</v>
      </c>
      <c r="G6945">
        <v>0.375</v>
      </c>
      <c r="H6945">
        <v>43.298000000000002</v>
      </c>
      <c r="I6945" t="s">
        <v>126</v>
      </c>
      <c r="J6945" t="s">
        <v>1427</v>
      </c>
      <c r="K6945" t="s">
        <v>105</v>
      </c>
    </row>
    <row r="6946" spans="1:11" x14ac:dyDescent="0.3">
      <c r="A6946" t="s">
        <v>9779</v>
      </c>
      <c r="B6946" t="s">
        <v>168</v>
      </c>
      <c r="C6946">
        <v>13</v>
      </c>
      <c r="D6946">
        <v>10</v>
      </c>
      <c r="E6946">
        <v>1963</v>
      </c>
      <c r="F6946" s="6">
        <v>0.35555555555555557</v>
      </c>
      <c r="G6946">
        <v>73.552999999999997</v>
      </c>
      <c r="H6946">
        <v>45.509</v>
      </c>
      <c r="I6946" t="s">
        <v>106</v>
      </c>
      <c r="J6946" t="s">
        <v>2609</v>
      </c>
      <c r="K6946" t="s">
        <v>105</v>
      </c>
    </row>
    <row r="6947" spans="1:11" x14ac:dyDescent="0.3">
      <c r="A6947" t="s">
        <v>9780</v>
      </c>
      <c r="B6947" t="s">
        <v>168</v>
      </c>
      <c r="C6947">
        <v>16</v>
      </c>
      <c r="D6947">
        <v>3</v>
      </c>
      <c r="E6947">
        <v>1953</v>
      </c>
      <c r="F6947" s="6">
        <v>0.1111111111111111</v>
      </c>
      <c r="G6947">
        <v>-2.351</v>
      </c>
      <c r="H6947">
        <v>48.856999999999999</v>
      </c>
      <c r="I6947" t="s">
        <v>126</v>
      </c>
      <c r="J6947" t="s">
        <v>155</v>
      </c>
      <c r="K6947" t="s">
        <v>105</v>
      </c>
    </row>
    <row r="6948" spans="1:11" x14ac:dyDescent="0.3">
      <c r="A6948" t="s">
        <v>9781</v>
      </c>
      <c r="B6948" t="s">
        <v>168</v>
      </c>
      <c r="C6948">
        <v>16</v>
      </c>
      <c r="D6948">
        <v>6</v>
      </c>
      <c r="E6948">
        <v>1957</v>
      </c>
      <c r="F6948" s="6">
        <v>0.41666666666666669</v>
      </c>
      <c r="G6948">
        <v>-2.2730000000000001</v>
      </c>
      <c r="H6948">
        <v>48.884</v>
      </c>
      <c r="I6948" t="s">
        <v>126</v>
      </c>
      <c r="J6948" t="s">
        <v>888</v>
      </c>
      <c r="K6948" t="s">
        <v>105</v>
      </c>
    </row>
    <row r="6949" spans="1:11" x14ac:dyDescent="0.3">
      <c r="A6949" t="s">
        <v>9782</v>
      </c>
      <c r="B6949" t="s">
        <v>168</v>
      </c>
      <c r="C6949">
        <v>11</v>
      </c>
      <c r="D6949">
        <v>5</v>
      </c>
      <c r="E6949">
        <v>1958</v>
      </c>
      <c r="F6949" s="6">
        <v>0.4513888888888889</v>
      </c>
      <c r="G6949">
        <v>-2.351</v>
      </c>
      <c r="H6949">
        <v>48.856999999999999</v>
      </c>
      <c r="I6949" t="s">
        <v>126</v>
      </c>
      <c r="J6949" t="s">
        <v>155</v>
      </c>
      <c r="K6949" t="s">
        <v>105</v>
      </c>
    </row>
    <row r="6950" spans="1:11" x14ac:dyDescent="0.3">
      <c r="A6950" t="s">
        <v>9783</v>
      </c>
      <c r="B6950" t="s">
        <v>168</v>
      </c>
      <c r="C6950">
        <v>1</v>
      </c>
      <c r="D6950">
        <v>3</v>
      </c>
      <c r="E6950">
        <v>1967</v>
      </c>
      <c r="F6950" s="6">
        <v>0.16666666666666666</v>
      </c>
      <c r="G6950">
        <v>-4.8049999999999997</v>
      </c>
      <c r="H6950">
        <v>45.735999999999997</v>
      </c>
      <c r="I6950" t="s">
        <v>126</v>
      </c>
      <c r="J6950" t="s">
        <v>903</v>
      </c>
      <c r="K6950" t="s">
        <v>105</v>
      </c>
    </row>
    <row r="6951" spans="1:11" x14ac:dyDescent="0.3">
      <c r="A6951" t="s">
        <v>9784</v>
      </c>
      <c r="B6951" t="s">
        <v>168</v>
      </c>
      <c r="C6951">
        <v>16</v>
      </c>
      <c r="D6951">
        <v>7</v>
      </c>
      <c r="E6951">
        <v>1889</v>
      </c>
      <c r="F6951" s="6">
        <v>0.33333333333333331</v>
      </c>
      <c r="G6951">
        <v>-2.4340000000000002</v>
      </c>
      <c r="H6951">
        <v>47.363</v>
      </c>
      <c r="I6951" t="s">
        <v>150</v>
      </c>
      <c r="J6951" t="s">
        <v>424</v>
      </c>
      <c r="K6951" t="s">
        <v>105</v>
      </c>
    </row>
    <row r="6952" spans="1:11" x14ac:dyDescent="0.3">
      <c r="A6952" t="s">
        <v>9785</v>
      </c>
      <c r="B6952" t="s">
        <v>168</v>
      </c>
      <c r="C6952">
        <v>14</v>
      </c>
      <c r="D6952">
        <v>11</v>
      </c>
      <c r="E6952">
        <v>1945</v>
      </c>
      <c r="F6952" s="6">
        <v>0.25</v>
      </c>
      <c r="G6952">
        <v>-5.3739999999999997</v>
      </c>
      <c r="H6952">
        <v>43.295000000000002</v>
      </c>
      <c r="I6952" t="s">
        <v>126</v>
      </c>
      <c r="J6952" t="s">
        <v>267</v>
      </c>
      <c r="K6952" t="s">
        <v>105</v>
      </c>
    </row>
    <row r="6953" spans="1:11" x14ac:dyDescent="0.3">
      <c r="A6953" t="s">
        <v>9786</v>
      </c>
      <c r="B6953" t="s">
        <v>53</v>
      </c>
      <c r="C6953">
        <v>12</v>
      </c>
      <c r="D6953">
        <v>4</v>
      </c>
      <c r="E6953">
        <v>1915</v>
      </c>
      <c r="F6953" s="6">
        <v>0.29166666666666669</v>
      </c>
      <c r="G6953">
        <v>87.909000000000006</v>
      </c>
      <c r="H6953">
        <v>43.040999999999997</v>
      </c>
      <c r="I6953" t="s">
        <v>104</v>
      </c>
      <c r="J6953" t="s">
        <v>184</v>
      </c>
      <c r="K6953" t="s">
        <v>105</v>
      </c>
    </row>
    <row r="6954" spans="1:11" x14ac:dyDescent="0.3">
      <c r="A6954" t="s">
        <v>9787</v>
      </c>
      <c r="B6954" t="s">
        <v>168</v>
      </c>
      <c r="C6954">
        <v>17</v>
      </c>
      <c r="D6954">
        <v>4</v>
      </c>
      <c r="E6954">
        <v>1885</v>
      </c>
      <c r="F6954" s="6">
        <v>0.66666666666666663</v>
      </c>
      <c r="G6954">
        <v>-12.519</v>
      </c>
      <c r="H6954">
        <v>55.892000000000003</v>
      </c>
      <c r="I6954" t="s">
        <v>208</v>
      </c>
      <c r="J6954" t="s">
        <v>9788</v>
      </c>
      <c r="K6954" t="s">
        <v>105</v>
      </c>
    </row>
    <row r="6955" spans="1:11" x14ac:dyDescent="0.3">
      <c r="A6955" t="s">
        <v>9789</v>
      </c>
      <c r="B6955" t="s">
        <v>53</v>
      </c>
      <c r="C6955">
        <v>4</v>
      </c>
      <c r="D6955">
        <v>9</v>
      </c>
      <c r="E6955">
        <v>1806</v>
      </c>
      <c r="F6955" s="6">
        <v>3.8194444444444448E-2</v>
      </c>
      <c r="G6955">
        <v>1.091</v>
      </c>
      <c r="H6955">
        <v>50.798999999999999</v>
      </c>
      <c r="I6955" t="s">
        <v>834</v>
      </c>
      <c r="J6955" t="s">
        <v>9790</v>
      </c>
      <c r="K6955" t="s">
        <v>105</v>
      </c>
    </row>
    <row r="6956" spans="1:11" x14ac:dyDescent="0.3">
      <c r="A6956" t="s">
        <v>9791</v>
      </c>
      <c r="B6956" t="s">
        <v>168</v>
      </c>
      <c r="C6956">
        <v>14</v>
      </c>
      <c r="D6956">
        <v>3</v>
      </c>
      <c r="E6956">
        <v>1947</v>
      </c>
      <c r="F6956" s="6">
        <v>0.94791666666666663</v>
      </c>
      <c r="G6956">
        <v>4.4039999999999999</v>
      </c>
      <c r="H6956">
        <v>55.908000000000001</v>
      </c>
      <c r="I6956" t="s">
        <v>108</v>
      </c>
      <c r="J6956" t="s">
        <v>9792</v>
      </c>
      <c r="K6956" t="s">
        <v>105</v>
      </c>
    </row>
    <row r="6957" spans="1:11" x14ac:dyDescent="0.3">
      <c r="A6957" t="s">
        <v>9793</v>
      </c>
      <c r="B6957" t="s">
        <v>53</v>
      </c>
      <c r="C6957">
        <v>15</v>
      </c>
      <c r="D6957">
        <v>5</v>
      </c>
      <c r="E6957">
        <v>1827</v>
      </c>
      <c r="F6957" s="6">
        <v>0.875</v>
      </c>
      <c r="G6957">
        <v>0.57499999999999996</v>
      </c>
      <c r="H6957">
        <v>44.835000000000001</v>
      </c>
      <c r="I6957" t="s">
        <v>150</v>
      </c>
      <c r="J6957" t="s">
        <v>260</v>
      </c>
      <c r="K6957" t="s">
        <v>105</v>
      </c>
    </row>
    <row r="6958" spans="1:11" x14ac:dyDescent="0.3">
      <c r="A6958" t="s">
        <v>9794</v>
      </c>
      <c r="B6958" t="s">
        <v>168</v>
      </c>
      <c r="C6958">
        <v>3</v>
      </c>
      <c r="D6958">
        <v>9</v>
      </c>
      <c r="E6958">
        <v>1895</v>
      </c>
      <c r="F6958" s="6">
        <v>0.13541666666666666</v>
      </c>
      <c r="G6958">
        <v>2.4769999999999999</v>
      </c>
      <c r="H6958">
        <v>55.457999999999998</v>
      </c>
      <c r="I6958" t="s">
        <v>108</v>
      </c>
      <c r="J6958" t="s">
        <v>9795</v>
      </c>
      <c r="K6958" t="s">
        <v>105</v>
      </c>
    </row>
    <row r="6959" spans="1:11" x14ac:dyDescent="0.3">
      <c r="A6959" t="s">
        <v>9796</v>
      </c>
      <c r="B6959" t="s">
        <v>168</v>
      </c>
      <c r="C6959">
        <v>30</v>
      </c>
      <c r="D6959">
        <v>6</v>
      </c>
      <c r="E6959">
        <v>1918</v>
      </c>
      <c r="F6959" s="6">
        <v>0.88541666666666663</v>
      </c>
      <c r="G6959">
        <v>2.0950000000000002</v>
      </c>
      <c r="H6959">
        <v>57.146999999999998</v>
      </c>
      <c r="I6959" t="s">
        <v>126</v>
      </c>
      <c r="J6959" t="s">
        <v>135</v>
      </c>
      <c r="K6959" t="s">
        <v>105</v>
      </c>
    </row>
    <row r="6960" spans="1:11" x14ac:dyDescent="0.3">
      <c r="A6960" t="s">
        <v>9797</v>
      </c>
      <c r="B6960" t="s">
        <v>168</v>
      </c>
      <c r="C6960">
        <v>27</v>
      </c>
      <c r="D6960">
        <v>12</v>
      </c>
      <c r="E6960">
        <v>1943</v>
      </c>
      <c r="F6960" s="6">
        <v>0.52083333333333337</v>
      </c>
      <c r="G6960">
        <v>3.1880000000000002</v>
      </c>
      <c r="H6960">
        <v>55.95</v>
      </c>
      <c r="I6960" t="s">
        <v>126</v>
      </c>
      <c r="J6960" t="s">
        <v>127</v>
      </c>
      <c r="K6960" t="s">
        <v>105</v>
      </c>
    </row>
    <row r="6961" spans="1:11" x14ac:dyDescent="0.3">
      <c r="A6961" t="s">
        <v>9798</v>
      </c>
      <c r="B6961" t="s">
        <v>168</v>
      </c>
      <c r="C6961">
        <v>15</v>
      </c>
      <c r="D6961">
        <v>3</v>
      </c>
      <c r="E6961">
        <v>1954</v>
      </c>
      <c r="F6961" s="6">
        <v>0.14930555555555555</v>
      </c>
      <c r="G6961">
        <v>4.2569999999999997</v>
      </c>
      <c r="H6961">
        <v>55.866</v>
      </c>
      <c r="I6961" t="s">
        <v>108</v>
      </c>
      <c r="J6961" t="s">
        <v>211</v>
      </c>
      <c r="K6961" t="s">
        <v>105</v>
      </c>
    </row>
    <row r="6962" spans="1:11" x14ac:dyDescent="0.3">
      <c r="A6962" t="s">
        <v>9799</v>
      </c>
      <c r="B6962" t="s">
        <v>168</v>
      </c>
      <c r="C6962">
        <v>4</v>
      </c>
      <c r="D6962">
        <v>10</v>
      </c>
      <c r="E6962">
        <v>1865</v>
      </c>
      <c r="F6962" s="6">
        <v>0.3611111111111111</v>
      </c>
      <c r="G6962">
        <v>-11.58</v>
      </c>
      <c r="H6962">
        <v>48.139000000000003</v>
      </c>
      <c r="I6962" t="s">
        <v>208</v>
      </c>
      <c r="J6962" t="s">
        <v>1331</v>
      </c>
      <c r="K6962" t="s">
        <v>105</v>
      </c>
    </row>
    <row r="6963" spans="1:11" x14ac:dyDescent="0.3">
      <c r="A6963" t="s">
        <v>9800</v>
      </c>
      <c r="B6963" t="s">
        <v>168</v>
      </c>
      <c r="C6963">
        <v>20</v>
      </c>
      <c r="D6963">
        <v>3</v>
      </c>
      <c r="E6963">
        <v>1975</v>
      </c>
      <c r="F6963" s="6">
        <v>0.3263888888888889</v>
      </c>
      <c r="G6963">
        <v>-11.670999999999999</v>
      </c>
      <c r="H6963">
        <v>46.575000000000003</v>
      </c>
      <c r="I6963" t="s">
        <v>126</v>
      </c>
      <c r="J6963" t="s">
        <v>8314</v>
      </c>
      <c r="K6963" t="s">
        <v>105</v>
      </c>
    </row>
    <row r="6964" spans="1:11" x14ac:dyDescent="0.3">
      <c r="A6964" t="s">
        <v>9801</v>
      </c>
      <c r="B6964" t="s">
        <v>53</v>
      </c>
      <c r="C6964">
        <v>7</v>
      </c>
      <c r="D6964">
        <v>3</v>
      </c>
      <c r="E6964">
        <v>1933</v>
      </c>
      <c r="F6964" s="6">
        <v>0.24236111111111111</v>
      </c>
      <c r="G6964">
        <v>-119.69799999999999</v>
      </c>
      <c r="H6964">
        <v>34.420999999999999</v>
      </c>
      <c r="I6964" t="s">
        <v>137</v>
      </c>
      <c r="J6964" t="s">
        <v>1729</v>
      </c>
      <c r="K6964" t="s">
        <v>105</v>
      </c>
    </row>
    <row r="6965" spans="1:11" x14ac:dyDescent="0.3">
      <c r="A6965" t="s">
        <v>9802</v>
      </c>
      <c r="B6965" t="s">
        <v>53</v>
      </c>
      <c r="C6965">
        <v>20</v>
      </c>
      <c r="D6965">
        <v>4</v>
      </c>
      <c r="E6965">
        <v>1925</v>
      </c>
      <c r="F6965" s="6">
        <v>0.10416666666666667</v>
      </c>
      <c r="G6965">
        <v>-13.731</v>
      </c>
      <c r="H6965">
        <v>42.131</v>
      </c>
      <c r="I6965" t="s">
        <v>126</v>
      </c>
      <c r="J6965" t="s">
        <v>9803</v>
      </c>
      <c r="K6965" t="s">
        <v>105</v>
      </c>
    </row>
    <row r="6966" spans="1:11" x14ac:dyDescent="0.3">
      <c r="A6966" t="s">
        <v>9804</v>
      </c>
      <c r="B6966" t="s">
        <v>53</v>
      </c>
      <c r="C6966">
        <v>6</v>
      </c>
      <c r="D6966">
        <v>5</v>
      </c>
      <c r="E6966">
        <v>1896</v>
      </c>
      <c r="F6966" s="6">
        <v>0.8125</v>
      </c>
      <c r="G6966">
        <v>-11.737</v>
      </c>
      <c r="H6966">
        <v>44.805999999999997</v>
      </c>
      <c r="I6966" t="s">
        <v>126</v>
      </c>
      <c r="J6966" t="s">
        <v>9805</v>
      </c>
      <c r="K6966" t="s">
        <v>105</v>
      </c>
    </row>
    <row r="6967" spans="1:11" x14ac:dyDescent="0.3">
      <c r="A6967" t="s">
        <v>9806</v>
      </c>
      <c r="B6967" t="s">
        <v>53</v>
      </c>
      <c r="C6967">
        <v>14</v>
      </c>
      <c r="D6967">
        <v>10</v>
      </c>
      <c r="E6967">
        <v>1929</v>
      </c>
      <c r="F6967" s="6">
        <v>0.54166666666666663</v>
      </c>
      <c r="G6967">
        <v>-12.904</v>
      </c>
      <c r="H6967">
        <v>43.335999999999999</v>
      </c>
      <c r="I6967" t="s">
        <v>126</v>
      </c>
      <c r="J6967" t="s">
        <v>9807</v>
      </c>
      <c r="K6967" t="s">
        <v>105</v>
      </c>
    </row>
    <row r="6968" spans="1:11" x14ac:dyDescent="0.3">
      <c r="A6968" t="s">
        <v>9808</v>
      </c>
      <c r="B6968" t="s">
        <v>53</v>
      </c>
      <c r="C6968">
        <v>25</v>
      </c>
      <c r="D6968">
        <v>4</v>
      </c>
      <c r="E6968">
        <v>1915</v>
      </c>
      <c r="F6968" s="6">
        <v>2.7777777777777776E-2</v>
      </c>
      <c r="G6968">
        <v>-7.3310000000000004</v>
      </c>
      <c r="H6968">
        <v>44.884999999999998</v>
      </c>
      <c r="I6968" t="s">
        <v>126</v>
      </c>
      <c r="J6968" t="s">
        <v>9809</v>
      </c>
      <c r="K6968" t="s">
        <v>105</v>
      </c>
    </row>
    <row r="6969" spans="1:11" x14ac:dyDescent="0.3">
      <c r="A6969" t="s">
        <v>9810</v>
      </c>
      <c r="B6969" t="s">
        <v>53</v>
      </c>
      <c r="C6969">
        <v>28</v>
      </c>
      <c r="D6969">
        <v>6</v>
      </c>
      <c r="E6969">
        <v>1929</v>
      </c>
      <c r="F6969" s="6">
        <v>0.20833333333333334</v>
      </c>
      <c r="G6969">
        <v>39.293999999999997</v>
      </c>
      <c r="H6969">
        <v>-14.79</v>
      </c>
      <c r="I6969" t="s">
        <v>290</v>
      </c>
      <c r="J6969" t="s">
        <v>9811</v>
      </c>
      <c r="K6969" t="s">
        <v>105</v>
      </c>
    </row>
    <row r="6970" spans="1:11" x14ac:dyDescent="0.3">
      <c r="A6970" t="s">
        <v>9812</v>
      </c>
      <c r="B6970" t="s">
        <v>53</v>
      </c>
      <c r="C6970">
        <v>4</v>
      </c>
      <c r="D6970">
        <v>2</v>
      </c>
      <c r="E6970">
        <v>1932</v>
      </c>
      <c r="F6970" s="6">
        <v>0.33333333333333331</v>
      </c>
      <c r="G6970">
        <v>98.924000000000007</v>
      </c>
      <c r="H6970">
        <v>34.031999999999996</v>
      </c>
      <c r="I6970" t="s">
        <v>104</v>
      </c>
      <c r="J6970" t="s">
        <v>9813</v>
      </c>
      <c r="K6970" t="s">
        <v>105</v>
      </c>
    </row>
    <row r="6971" spans="1:11" x14ac:dyDescent="0.3">
      <c r="A6971" t="s">
        <v>9814</v>
      </c>
      <c r="B6971" t="s">
        <v>53</v>
      </c>
      <c r="C6971">
        <v>17</v>
      </c>
      <c r="D6971">
        <v>9</v>
      </c>
      <c r="E6971">
        <v>1909</v>
      </c>
      <c r="F6971" s="6">
        <v>0.74375000000000002</v>
      </c>
      <c r="G6971">
        <v>2.1080000000000001</v>
      </c>
      <c r="H6971">
        <v>48.633000000000003</v>
      </c>
      <c r="I6971" t="s">
        <v>150</v>
      </c>
      <c r="J6971" t="s">
        <v>9815</v>
      </c>
      <c r="K6971" t="s">
        <v>105</v>
      </c>
    </row>
    <row r="6972" spans="1:11" x14ac:dyDescent="0.3">
      <c r="A6972" t="s">
        <v>9816</v>
      </c>
      <c r="B6972" t="s">
        <v>53</v>
      </c>
      <c r="C6972">
        <v>12</v>
      </c>
      <c r="D6972">
        <v>6</v>
      </c>
      <c r="E6972">
        <v>1924</v>
      </c>
      <c r="F6972" s="6">
        <v>0.96527777777777779</v>
      </c>
      <c r="G6972">
        <v>82.995999999999995</v>
      </c>
      <c r="H6972">
        <v>39.963000000000001</v>
      </c>
      <c r="I6972" t="s">
        <v>106</v>
      </c>
      <c r="J6972" t="s">
        <v>224</v>
      </c>
      <c r="K6972" t="s">
        <v>105</v>
      </c>
    </row>
    <row r="6973" spans="1:11" x14ac:dyDescent="0.3">
      <c r="A6973" t="s">
        <v>9817</v>
      </c>
      <c r="B6973" t="s">
        <v>53</v>
      </c>
      <c r="C6973">
        <v>6</v>
      </c>
      <c r="D6973">
        <v>4</v>
      </c>
      <c r="E6973">
        <v>1932</v>
      </c>
      <c r="F6973" s="6">
        <v>0.16666666666666666</v>
      </c>
      <c r="G6973">
        <v>-4.4279999999999999</v>
      </c>
      <c r="H6973">
        <v>46.807000000000002</v>
      </c>
      <c r="I6973" t="s">
        <v>126</v>
      </c>
      <c r="J6973" t="s">
        <v>4282</v>
      </c>
      <c r="K6973" t="s">
        <v>105</v>
      </c>
    </row>
    <row r="6974" spans="1:11" x14ac:dyDescent="0.3">
      <c r="A6974" t="s">
        <v>9818</v>
      </c>
      <c r="B6974" t="s">
        <v>168</v>
      </c>
      <c r="C6974">
        <v>16</v>
      </c>
      <c r="D6974">
        <v>12</v>
      </c>
      <c r="E6974">
        <v>1954</v>
      </c>
      <c r="F6974" s="6">
        <v>0.29166666666666669</v>
      </c>
      <c r="G6974">
        <v>-8.8610000000000007</v>
      </c>
      <c r="H6974">
        <v>45.152000000000001</v>
      </c>
      <c r="I6974" t="s">
        <v>126</v>
      </c>
      <c r="J6974" t="s">
        <v>9819</v>
      </c>
      <c r="K6974" t="s">
        <v>105</v>
      </c>
    </row>
    <row r="6975" spans="1:11" x14ac:dyDescent="0.3">
      <c r="A6975" t="s">
        <v>9820</v>
      </c>
      <c r="B6975" t="s">
        <v>53</v>
      </c>
      <c r="C6975">
        <v>2</v>
      </c>
      <c r="D6975">
        <v>11</v>
      </c>
      <c r="E6975">
        <v>1926</v>
      </c>
      <c r="F6975" s="6">
        <v>0.375</v>
      </c>
      <c r="G6975">
        <v>-10.507999999999999</v>
      </c>
      <c r="H6975">
        <v>43.843000000000004</v>
      </c>
      <c r="I6975" t="s">
        <v>126</v>
      </c>
      <c r="J6975" t="s">
        <v>3330</v>
      </c>
      <c r="K6975" t="s">
        <v>105</v>
      </c>
    </row>
    <row r="6976" spans="1:11" x14ac:dyDescent="0.3">
      <c r="A6976" t="s">
        <v>9821</v>
      </c>
      <c r="B6976" t="s">
        <v>53</v>
      </c>
      <c r="C6976">
        <v>21</v>
      </c>
      <c r="D6976">
        <v>9</v>
      </c>
      <c r="E6976">
        <v>1951</v>
      </c>
      <c r="F6976" s="6">
        <v>0.3611111111111111</v>
      </c>
      <c r="G6976">
        <v>-8.9339999999999993</v>
      </c>
      <c r="H6976">
        <v>44.406999999999996</v>
      </c>
      <c r="I6976" t="s">
        <v>126</v>
      </c>
      <c r="J6976" t="s">
        <v>247</v>
      </c>
      <c r="K6976" t="s">
        <v>105</v>
      </c>
    </row>
    <row r="6977" spans="1:11" x14ac:dyDescent="0.3">
      <c r="A6977" t="s">
        <v>9822</v>
      </c>
      <c r="B6977" t="s">
        <v>53</v>
      </c>
      <c r="C6977">
        <v>29</v>
      </c>
      <c r="D6977">
        <v>4</v>
      </c>
      <c r="E6977">
        <v>1949</v>
      </c>
      <c r="F6977" s="6">
        <v>0.33333333333333331</v>
      </c>
      <c r="G6977">
        <v>-9.2390000000000008</v>
      </c>
      <c r="H6977">
        <v>45.536000000000001</v>
      </c>
      <c r="I6977" t="s">
        <v>126</v>
      </c>
      <c r="J6977" t="s">
        <v>2261</v>
      </c>
      <c r="K6977" t="s">
        <v>105</v>
      </c>
    </row>
    <row r="6978" spans="1:11" x14ac:dyDescent="0.3">
      <c r="A6978" t="s">
        <v>9823</v>
      </c>
      <c r="B6978" t="s">
        <v>53</v>
      </c>
      <c r="C6978">
        <v>18</v>
      </c>
      <c r="D6978">
        <v>10</v>
      </c>
      <c r="E6978">
        <v>1873</v>
      </c>
      <c r="F6978" s="6">
        <v>0.16666666666666666</v>
      </c>
      <c r="G6978">
        <v>-10.798</v>
      </c>
      <c r="H6978">
        <v>45.16</v>
      </c>
      <c r="I6978" t="s">
        <v>203</v>
      </c>
      <c r="J6978" t="s">
        <v>6071</v>
      </c>
      <c r="K6978" t="s">
        <v>105</v>
      </c>
    </row>
    <row r="6979" spans="1:11" x14ac:dyDescent="0.3">
      <c r="A6979" t="s">
        <v>9824</v>
      </c>
      <c r="B6979" t="s">
        <v>53</v>
      </c>
      <c r="C6979">
        <v>2</v>
      </c>
      <c r="D6979">
        <v>5</v>
      </c>
      <c r="E6979">
        <v>1916</v>
      </c>
      <c r="F6979" s="6">
        <v>0.73611111111111116</v>
      </c>
      <c r="G6979">
        <v>-9.1880000000000006</v>
      </c>
      <c r="H6979">
        <v>45.463999999999999</v>
      </c>
      <c r="I6979" t="s">
        <v>126</v>
      </c>
      <c r="J6979" t="s">
        <v>286</v>
      </c>
      <c r="K6979" t="s">
        <v>105</v>
      </c>
    </row>
    <row r="6980" spans="1:11" x14ac:dyDescent="0.3">
      <c r="A6980" t="s">
        <v>9825</v>
      </c>
      <c r="B6980" t="s">
        <v>53</v>
      </c>
      <c r="C6980">
        <v>3</v>
      </c>
      <c r="D6980">
        <v>2</v>
      </c>
      <c r="E6980">
        <v>1880</v>
      </c>
      <c r="F6980" s="6">
        <v>0.22916666666666666</v>
      </c>
      <c r="G6980">
        <v>-16.363</v>
      </c>
      <c r="H6980">
        <v>56.661000000000001</v>
      </c>
      <c r="I6980" t="s">
        <v>208</v>
      </c>
      <c r="J6980" t="s">
        <v>1150</v>
      </c>
      <c r="K6980" t="s">
        <v>105</v>
      </c>
    </row>
    <row r="6981" spans="1:11" x14ac:dyDescent="0.3">
      <c r="A6981" t="s">
        <v>9826</v>
      </c>
      <c r="B6981" t="s">
        <v>53</v>
      </c>
      <c r="C6981">
        <v>17</v>
      </c>
      <c r="D6981">
        <v>2</v>
      </c>
      <c r="E6981">
        <v>1920</v>
      </c>
      <c r="F6981" s="6">
        <v>0.89583333333333337</v>
      </c>
      <c r="G6981">
        <v>-10.739000000000001</v>
      </c>
      <c r="H6981">
        <v>59.914000000000001</v>
      </c>
      <c r="I6981" t="s">
        <v>126</v>
      </c>
      <c r="J6981" t="s">
        <v>1978</v>
      </c>
      <c r="K6981" t="s">
        <v>105</v>
      </c>
    </row>
    <row r="6982" spans="1:11" x14ac:dyDescent="0.3">
      <c r="A6982" t="s">
        <v>9827</v>
      </c>
      <c r="B6982" t="s">
        <v>53</v>
      </c>
      <c r="C6982">
        <v>3</v>
      </c>
      <c r="D6982">
        <v>8</v>
      </c>
      <c r="E6982">
        <v>1939</v>
      </c>
      <c r="F6982" s="6">
        <v>4.1666666666666664E-2</v>
      </c>
      <c r="G6982">
        <v>-11.532999999999999</v>
      </c>
      <c r="H6982">
        <v>44.72</v>
      </c>
      <c r="I6982" t="s">
        <v>126</v>
      </c>
      <c r="J6982" t="s">
        <v>9828</v>
      </c>
      <c r="K6982" t="s">
        <v>105</v>
      </c>
    </row>
    <row r="6983" spans="1:11" x14ac:dyDescent="0.3">
      <c r="A6983" t="s">
        <v>9829</v>
      </c>
      <c r="B6983" t="s">
        <v>53</v>
      </c>
      <c r="C6983">
        <v>19</v>
      </c>
      <c r="D6983">
        <v>5</v>
      </c>
      <c r="E6983">
        <v>1901</v>
      </c>
      <c r="F6983" s="6">
        <v>0.25</v>
      </c>
      <c r="G6983">
        <v>-4.399</v>
      </c>
      <c r="H6983">
        <v>51.220999999999997</v>
      </c>
      <c r="I6983" t="s">
        <v>108</v>
      </c>
      <c r="J6983" t="s">
        <v>913</v>
      </c>
      <c r="K6983" t="s">
        <v>105</v>
      </c>
    </row>
    <row r="6984" spans="1:11" x14ac:dyDescent="0.3">
      <c r="A6984" t="s">
        <v>9830</v>
      </c>
      <c r="B6984" t="s">
        <v>53</v>
      </c>
      <c r="C6984">
        <v>4</v>
      </c>
      <c r="D6984">
        <v>2</v>
      </c>
      <c r="E6984">
        <v>1911</v>
      </c>
      <c r="F6984" s="6">
        <v>0.9375</v>
      </c>
      <c r="G6984">
        <v>84.087000000000003</v>
      </c>
      <c r="H6984">
        <v>39.182000000000002</v>
      </c>
      <c r="I6984" t="s">
        <v>144</v>
      </c>
      <c r="J6984" t="s">
        <v>9831</v>
      </c>
      <c r="K6984" t="s">
        <v>105</v>
      </c>
    </row>
    <row r="6985" spans="1:11" x14ac:dyDescent="0.3">
      <c r="A6985" t="s">
        <v>9832</v>
      </c>
      <c r="B6985" t="s">
        <v>53</v>
      </c>
      <c r="C6985">
        <v>1</v>
      </c>
      <c r="D6985">
        <v>7</v>
      </c>
      <c r="E6985">
        <v>1858</v>
      </c>
      <c r="F6985" s="6">
        <v>0.83333333333333337</v>
      </c>
      <c r="G6985">
        <v>-4.3559999999999999</v>
      </c>
      <c r="H6985">
        <v>50.845999999999997</v>
      </c>
      <c r="I6985" t="s">
        <v>147</v>
      </c>
      <c r="J6985" t="s">
        <v>305</v>
      </c>
      <c r="K6985" t="s">
        <v>105</v>
      </c>
    </row>
    <row r="6986" spans="1:11" x14ac:dyDescent="0.3">
      <c r="A6986" t="s">
        <v>9833</v>
      </c>
      <c r="B6986" t="s">
        <v>168</v>
      </c>
      <c r="C6986">
        <v>24</v>
      </c>
      <c r="D6986">
        <v>9</v>
      </c>
      <c r="E6986">
        <v>1990</v>
      </c>
      <c r="F6986" s="6">
        <v>8.1250000000000003E-2</v>
      </c>
      <c r="G6986">
        <v>-2.351</v>
      </c>
      <c r="H6986">
        <v>48.856999999999999</v>
      </c>
      <c r="I6986" t="s">
        <v>190</v>
      </c>
      <c r="J6986" t="s">
        <v>155</v>
      </c>
      <c r="K6986" t="s">
        <v>105</v>
      </c>
    </row>
    <row r="6987" spans="1:11" x14ac:dyDescent="0.3">
      <c r="A6987" t="s">
        <v>9834</v>
      </c>
      <c r="B6987" t="s">
        <v>53</v>
      </c>
      <c r="C6987">
        <v>15</v>
      </c>
      <c r="D6987">
        <v>1</v>
      </c>
      <c r="E6987">
        <v>1968</v>
      </c>
      <c r="F6987" s="6">
        <v>0.46875</v>
      </c>
      <c r="G6987">
        <v>2.3130000000000002</v>
      </c>
      <c r="H6987">
        <v>43.09</v>
      </c>
      <c r="I6987" t="s">
        <v>126</v>
      </c>
      <c r="J6987" t="s">
        <v>9835</v>
      </c>
      <c r="K6987" t="s">
        <v>105</v>
      </c>
    </row>
    <row r="6988" spans="1:11" x14ac:dyDescent="0.3">
      <c r="A6988" t="s">
        <v>9836</v>
      </c>
      <c r="B6988" t="s">
        <v>53</v>
      </c>
      <c r="C6988">
        <v>8</v>
      </c>
      <c r="D6988">
        <v>7</v>
      </c>
      <c r="E6988">
        <v>1917</v>
      </c>
      <c r="F6988" s="6">
        <v>0.72916666666666663</v>
      </c>
      <c r="G6988">
        <v>90.239000000000004</v>
      </c>
      <c r="H6988">
        <v>39.738</v>
      </c>
      <c r="I6988" t="s">
        <v>104</v>
      </c>
      <c r="J6988" t="s">
        <v>9837</v>
      </c>
      <c r="K6988" t="s">
        <v>105</v>
      </c>
    </row>
    <row r="6989" spans="1:11" x14ac:dyDescent="0.3">
      <c r="A6989" t="s">
        <v>9838</v>
      </c>
      <c r="B6989" t="s">
        <v>53</v>
      </c>
      <c r="C6989">
        <v>29</v>
      </c>
      <c r="D6989">
        <v>4</v>
      </c>
      <c r="E6989">
        <v>1854</v>
      </c>
      <c r="F6989" s="6">
        <v>4.1666666666666664E-2</v>
      </c>
      <c r="G6989">
        <v>-6.1820000000000004</v>
      </c>
      <c r="H6989">
        <v>48.691000000000003</v>
      </c>
      <c r="I6989" t="s">
        <v>150</v>
      </c>
      <c r="J6989" t="s">
        <v>2488</v>
      </c>
      <c r="K6989" t="s">
        <v>105</v>
      </c>
    </row>
    <row r="6990" spans="1:11" x14ac:dyDescent="0.3">
      <c r="A6990" t="s">
        <v>9839</v>
      </c>
      <c r="B6990" t="s">
        <v>53</v>
      </c>
      <c r="C6990">
        <v>6</v>
      </c>
      <c r="D6990">
        <v>10</v>
      </c>
      <c r="E6990">
        <v>1972</v>
      </c>
      <c r="F6990" s="6">
        <v>0.40625</v>
      </c>
      <c r="G6990">
        <v>-117.164</v>
      </c>
      <c r="H6990">
        <v>32.716000000000001</v>
      </c>
      <c r="I6990" t="s">
        <v>171</v>
      </c>
      <c r="J6990" t="s">
        <v>1080</v>
      </c>
      <c r="K6990" t="s">
        <v>105</v>
      </c>
    </row>
    <row r="6991" spans="1:11" x14ac:dyDescent="0.3">
      <c r="A6991" t="s">
        <v>9840</v>
      </c>
      <c r="B6991" t="s">
        <v>53</v>
      </c>
      <c r="C6991">
        <v>5</v>
      </c>
      <c r="D6991">
        <v>9</v>
      </c>
      <c r="E6991">
        <v>1860</v>
      </c>
      <c r="F6991" s="6">
        <v>0.27083333333333331</v>
      </c>
      <c r="G6991">
        <v>3.0049999999999999</v>
      </c>
      <c r="H6991">
        <v>56.673999999999999</v>
      </c>
      <c r="I6991" t="s">
        <v>108</v>
      </c>
      <c r="J6991" t="s">
        <v>9841</v>
      </c>
      <c r="K6991" t="s">
        <v>105</v>
      </c>
    </row>
    <row r="6992" spans="1:11" x14ac:dyDescent="0.3">
      <c r="A6992" t="s">
        <v>9842</v>
      </c>
      <c r="B6992" t="s">
        <v>53</v>
      </c>
      <c r="C6992">
        <v>14</v>
      </c>
      <c r="D6992">
        <v>2</v>
      </c>
      <c r="E6992">
        <v>1925</v>
      </c>
      <c r="F6992" s="6">
        <v>0.8520833333333333</v>
      </c>
      <c r="G6992">
        <v>4.4240000000000004</v>
      </c>
      <c r="H6992">
        <v>55.844999999999999</v>
      </c>
      <c r="I6992" t="s">
        <v>108</v>
      </c>
      <c r="J6992" t="s">
        <v>1023</v>
      </c>
      <c r="K6992" t="s">
        <v>105</v>
      </c>
    </row>
    <row r="6993" spans="1:11" x14ac:dyDescent="0.3">
      <c r="A6993" t="s">
        <v>9843</v>
      </c>
      <c r="B6993" t="s">
        <v>53</v>
      </c>
      <c r="C6993">
        <v>10</v>
      </c>
      <c r="D6993">
        <v>12</v>
      </c>
      <c r="E6993">
        <v>1965</v>
      </c>
      <c r="F6993" s="6">
        <v>0.66527777777777775</v>
      </c>
      <c r="G6993">
        <v>72.63</v>
      </c>
      <c r="H6993">
        <v>42.32</v>
      </c>
      <c r="I6993" t="s">
        <v>144</v>
      </c>
      <c r="J6993" t="s">
        <v>6175</v>
      </c>
      <c r="K6993" t="s">
        <v>105</v>
      </c>
    </row>
    <row r="6994" spans="1:11" x14ac:dyDescent="0.3">
      <c r="A6994" t="s">
        <v>9844</v>
      </c>
      <c r="B6994" t="s">
        <v>53</v>
      </c>
      <c r="C6994">
        <v>5</v>
      </c>
      <c r="D6994">
        <v>7</v>
      </c>
      <c r="E6994">
        <v>1908</v>
      </c>
      <c r="F6994" s="6">
        <v>0.67708333333333337</v>
      </c>
      <c r="G6994">
        <v>122.16</v>
      </c>
      <c r="H6994">
        <v>37.445</v>
      </c>
      <c r="I6994" t="s">
        <v>137</v>
      </c>
      <c r="J6994" t="s">
        <v>138</v>
      </c>
      <c r="K6994" t="s">
        <v>105</v>
      </c>
    </row>
    <row r="6995" spans="1:11" x14ac:dyDescent="0.3">
      <c r="A6995" t="s">
        <v>9845</v>
      </c>
      <c r="B6995" t="s">
        <v>53</v>
      </c>
      <c r="C6995">
        <v>17</v>
      </c>
      <c r="D6995">
        <v>4</v>
      </c>
      <c r="E6995">
        <v>1837</v>
      </c>
      <c r="F6995" s="6">
        <v>0.125</v>
      </c>
      <c r="G6995">
        <v>72.673000000000002</v>
      </c>
      <c r="H6995">
        <v>41.765999999999998</v>
      </c>
      <c r="I6995" t="s">
        <v>179</v>
      </c>
      <c r="J6995" t="s">
        <v>1915</v>
      </c>
      <c r="K6995" t="s">
        <v>105</v>
      </c>
    </row>
    <row r="6996" spans="1:11" x14ac:dyDescent="0.3">
      <c r="A6996" t="s">
        <v>9846</v>
      </c>
      <c r="B6996" t="s">
        <v>53</v>
      </c>
      <c r="C6996">
        <v>28</v>
      </c>
      <c r="D6996">
        <v>4</v>
      </c>
      <c r="E6996">
        <v>1944</v>
      </c>
      <c r="F6996" s="6">
        <v>0.34097222222222223</v>
      </c>
      <c r="G6996">
        <v>81.516000000000005</v>
      </c>
      <c r="H6996">
        <v>41.085000000000001</v>
      </c>
      <c r="I6996" t="s">
        <v>106</v>
      </c>
      <c r="J6996" t="s">
        <v>1880</v>
      </c>
      <c r="K6996" t="s">
        <v>105</v>
      </c>
    </row>
    <row r="6997" spans="1:11" x14ac:dyDescent="0.3">
      <c r="A6997" t="s">
        <v>9847</v>
      </c>
      <c r="B6997" t="s">
        <v>53</v>
      </c>
      <c r="C6997">
        <v>7</v>
      </c>
      <c r="D6997">
        <v>3</v>
      </c>
      <c r="E6997">
        <v>1969</v>
      </c>
      <c r="F6997" s="6">
        <v>0.18611111111111112</v>
      </c>
      <c r="G6997">
        <v>-3.722</v>
      </c>
      <c r="H6997">
        <v>51.054000000000002</v>
      </c>
      <c r="I6997" t="s">
        <v>126</v>
      </c>
      <c r="J6997" t="s">
        <v>1687</v>
      </c>
      <c r="K6997" t="s">
        <v>105</v>
      </c>
    </row>
    <row r="6998" spans="1:11" x14ac:dyDescent="0.3">
      <c r="A6998" t="s">
        <v>9848</v>
      </c>
      <c r="B6998" t="s">
        <v>53</v>
      </c>
      <c r="C6998">
        <v>8</v>
      </c>
      <c r="D6998">
        <v>3</v>
      </c>
      <c r="E6998">
        <v>1914</v>
      </c>
      <c r="F6998" s="6">
        <v>0.66666666666666663</v>
      </c>
      <c r="G6998">
        <v>-6.5659999999999998</v>
      </c>
      <c r="H6998">
        <v>53.213999999999999</v>
      </c>
      <c r="I6998" t="s">
        <v>108</v>
      </c>
      <c r="J6998" t="s">
        <v>4435</v>
      </c>
      <c r="K6998" t="s">
        <v>105</v>
      </c>
    </row>
    <row r="6999" spans="1:11" x14ac:dyDescent="0.3">
      <c r="A6999" t="s">
        <v>9849</v>
      </c>
      <c r="B6999" t="s">
        <v>168</v>
      </c>
      <c r="C6999">
        <v>31</v>
      </c>
      <c r="D6999">
        <v>7</v>
      </c>
      <c r="E6999">
        <v>1956</v>
      </c>
      <c r="F6999" s="6">
        <v>0.60416666666666663</v>
      </c>
      <c r="G6999">
        <v>-5.1870000000000003</v>
      </c>
      <c r="H6999">
        <v>50.814999999999998</v>
      </c>
      <c r="I6999" t="s">
        <v>126</v>
      </c>
      <c r="J6999" t="s">
        <v>9850</v>
      </c>
      <c r="K6999" t="s">
        <v>105</v>
      </c>
    </row>
    <row r="7000" spans="1:11" x14ac:dyDescent="0.3">
      <c r="A7000" t="s">
        <v>9851</v>
      </c>
      <c r="B7000" t="s">
        <v>168</v>
      </c>
      <c r="C7000">
        <v>11</v>
      </c>
      <c r="D7000">
        <v>3</v>
      </c>
      <c r="E7000">
        <v>1910</v>
      </c>
      <c r="F7000" s="6">
        <v>0.66666666666666663</v>
      </c>
      <c r="G7000">
        <v>8.1660000000000004</v>
      </c>
      <c r="H7000">
        <v>37.877000000000002</v>
      </c>
      <c r="I7000" t="s">
        <v>1816</v>
      </c>
      <c r="J7000" t="s">
        <v>6956</v>
      </c>
      <c r="K7000" t="s">
        <v>105</v>
      </c>
    </row>
    <row r="7001" spans="1:11" x14ac:dyDescent="0.3">
      <c r="A7001" t="s">
        <v>9852</v>
      </c>
      <c r="B7001" t="s">
        <v>53</v>
      </c>
      <c r="C7001">
        <v>8</v>
      </c>
      <c r="D7001">
        <v>12</v>
      </c>
      <c r="E7001">
        <v>1866</v>
      </c>
      <c r="F7001" s="6">
        <v>0.9375</v>
      </c>
      <c r="G7001">
        <v>3.7</v>
      </c>
      <c r="H7001">
        <v>40.417000000000002</v>
      </c>
      <c r="I7001" t="s">
        <v>707</v>
      </c>
      <c r="J7001" t="s">
        <v>671</v>
      </c>
      <c r="K7001" t="s">
        <v>105</v>
      </c>
    </row>
    <row r="7002" spans="1:11" x14ac:dyDescent="0.3">
      <c r="A7002" t="s">
        <v>9853</v>
      </c>
      <c r="B7002" t="s">
        <v>53</v>
      </c>
      <c r="C7002">
        <v>10</v>
      </c>
      <c r="D7002">
        <v>1</v>
      </c>
      <c r="E7002">
        <v>1921</v>
      </c>
      <c r="F7002" s="6">
        <v>6.9444444444444441E-3</v>
      </c>
      <c r="G7002">
        <v>90.052000000000007</v>
      </c>
      <c r="H7002">
        <v>35.143000000000001</v>
      </c>
      <c r="I7002" t="s">
        <v>104</v>
      </c>
      <c r="J7002" t="s">
        <v>1903</v>
      </c>
      <c r="K7002" t="s">
        <v>105</v>
      </c>
    </row>
    <row r="7003" spans="1:11" x14ac:dyDescent="0.3">
      <c r="A7003" t="s">
        <v>9854</v>
      </c>
      <c r="B7003" t="s">
        <v>53</v>
      </c>
      <c r="C7003">
        <v>19</v>
      </c>
      <c r="D7003">
        <v>10</v>
      </c>
      <c r="E7003">
        <v>1922</v>
      </c>
      <c r="F7003" s="6">
        <v>0.9291666666666667</v>
      </c>
      <c r="G7003">
        <v>-118.181</v>
      </c>
      <c r="H7003">
        <v>33.771999999999998</v>
      </c>
      <c r="I7003" t="s">
        <v>137</v>
      </c>
      <c r="J7003" t="s">
        <v>2285</v>
      </c>
      <c r="K7003" t="s">
        <v>105</v>
      </c>
    </row>
    <row r="7004" spans="1:11" x14ac:dyDescent="0.3">
      <c r="A7004" t="s">
        <v>9855</v>
      </c>
      <c r="B7004" t="s">
        <v>53</v>
      </c>
      <c r="C7004">
        <v>4</v>
      </c>
      <c r="D7004">
        <v>9</v>
      </c>
      <c r="E7004">
        <v>1900</v>
      </c>
      <c r="F7004" s="6">
        <v>0.48958333333333331</v>
      </c>
      <c r="G7004">
        <v>4.2569999999999997</v>
      </c>
      <c r="H7004">
        <v>55.866</v>
      </c>
      <c r="I7004" t="s">
        <v>108</v>
      </c>
      <c r="J7004" t="s">
        <v>211</v>
      </c>
      <c r="K7004" t="s">
        <v>105</v>
      </c>
    </row>
    <row r="7005" spans="1:11" x14ac:dyDescent="0.3">
      <c r="A7005" t="s">
        <v>9856</v>
      </c>
      <c r="B7005" t="s">
        <v>53</v>
      </c>
      <c r="C7005">
        <v>12</v>
      </c>
      <c r="D7005">
        <v>4</v>
      </c>
      <c r="E7005">
        <v>1924</v>
      </c>
      <c r="F7005" s="6">
        <v>0.18402777777777779</v>
      </c>
      <c r="G7005">
        <v>81.376999999999995</v>
      </c>
      <c r="H7005">
        <v>40.796999999999997</v>
      </c>
      <c r="I7005" t="s">
        <v>144</v>
      </c>
      <c r="J7005" t="s">
        <v>543</v>
      </c>
      <c r="K7005" t="s">
        <v>105</v>
      </c>
    </row>
    <row r="7006" spans="1:11" x14ac:dyDescent="0.3">
      <c r="A7006" t="s">
        <v>9857</v>
      </c>
      <c r="B7006" t="s">
        <v>53</v>
      </c>
      <c r="C7006">
        <v>16</v>
      </c>
      <c r="D7006">
        <v>10</v>
      </c>
      <c r="E7006">
        <v>1936</v>
      </c>
      <c r="F7006" s="6">
        <v>0.25</v>
      </c>
      <c r="G7006">
        <v>84.625</v>
      </c>
      <c r="H7006">
        <v>40.098999999999997</v>
      </c>
      <c r="I7006" t="s">
        <v>144</v>
      </c>
      <c r="J7006" t="s">
        <v>9858</v>
      </c>
      <c r="K7006" t="s">
        <v>105</v>
      </c>
    </row>
    <row r="7007" spans="1:11" x14ac:dyDescent="0.3">
      <c r="A7007" t="s">
        <v>9859</v>
      </c>
      <c r="B7007" t="s">
        <v>53</v>
      </c>
      <c r="C7007">
        <v>24</v>
      </c>
      <c r="D7007">
        <v>2</v>
      </c>
      <c r="E7007">
        <v>1931</v>
      </c>
      <c r="F7007" s="6">
        <v>0.60416666666666663</v>
      </c>
      <c r="G7007">
        <v>-2.2490000000000001</v>
      </c>
      <c r="H7007">
        <v>48.587000000000003</v>
      </c>
      <c r="I7007" t="s">
        <v>108</v>
      </c>
      <c r="J7007" t="s">
        <v>9860</v>
      </c>
      <c r="K7007" t="s">
        <v>105</v>
      </c>
    </row>
    <row r="7008" spans="1:11" x14ac:dyDescent="0.3">
      <c r="A7008" t="s">
        <v>9861</v>
      </c>
      <c r="B7008" t="s">
        <v>53</v>
      </c>
      <c r="C7008">
        <v>12</v>
      </c>
      <c r="D7008">
        <v>1</v>
      </c>
      <c r="E7008">
        <v>1928</v>
      </c>
      <c r="F7008" s="6">
        <v>1.3888888888888888E-2</v>
      </c>
      <c r="G7008">
        <v>97.33</v>
      </c>
      <c r="H7008">
        <v>32.75</v>
      </c>
      <c r="I7008" t="s">
        <v>104</v>
      </c>
      <c r="J7008" t="s">
        <v>3744</v>
      </c>
      <c r="K7008" t="s">
        <v>105</v>
      </c>
    </row>
    <row r="7009" spans="1:11" x14ac:dyDescent="0.3">
      <c r="A7009" t="s">
        <v>9862</v>
      </c>
      <c r="B7009" t="s">
        <v>53</v>
      </c>
      <c r="C7009">
        <v>14</v>
      </c>
      <c r="D7009">
        <v>5</v>
      </c>
      <c r="E7009">
        <v>1943</v>
      </c>
      <c r="F7009" s="6">
        <v>9.0277777777777776E-2</v>
      </c>
      <c r="G7009">
        <v>4.2569999999999997</v>
      </c>
      <c r="H7009">
        <v>55.866</v>
      </c>
      <c r="I7009" t="s">
        <v>190</v>
      </c>
      <c r="J7009" t="s">
        <v>211</v>
      </c>
      <c r="K7009" t="s">
        <v>105</v>
      </c>
    </row>
    <row r="7010" spans="1:11" x14ac:dyDescent="0.3">
      <c r="A7010" t="s">
        <v>9863</v>
      </c>
      <c r="B7010" t="s">
        <v>53</v>
      </c>
      <c r="C7010">
        <v>4</v>
      </c>
      <c r="D7010">
        <v>2</v>
      </c>
      <c r="E7010">
        <v>1890</v>
      </c>
      <c r="F7010" s="6">
        <v>6.9444444444444448E-2</v>
      </c>
      <c r="G7010">
        <v>4.7329999999999997</v>
      </c>
      <c r="H7010">
        <v>56.005000000000003</v>
      </c>
      <c r="I7010" t="s">
        <v>108</v>
      </c>
      <c r="J7010" t="s">
        <v>4988</v>
      </c>
      <c r="K7010" t="s">
        <v>105</v>
      </c>
    </row>
    <row r="7011" spans="1:11" x14ac:dyDescent="0.3">
      <c r="A7011" t="s">
        <v>9864</v>
      </c>
      <c r="B7011" t="s">
        <v>53</v>
      </c>
      <c r="C7011">
        <v>11</v>
      </c>
      <c r="D7011">
        <v>5</v>
      </c>
      <c r="E7011">
        <v>1948</v>
      </c>
      <c r="F7011" s="6">
        <v>8.3333333333333329E-2</v>
      </c>
      <c r="G7011">
        <v>-2.1579999999999999</v>
      </c>
      <c r="H7011">
        <v>44.05</v>
      </c>
      <c r="I7011" t="s">
        <v>126</v>
      </c>
      <c r="J7011" t="s">
        <v>9865</v>
      </c>
      <c r="K7011" t="s">
        <v>105</v>
      </c>
    </row>
    <row r="7012" spans="1:11" x14ac:dyDescent="0.3">
      <c r="A7012" t="s">
        <v>9866</v>
      </c>
      <c r="B7012" t="s">
        <v>53</v>
      </c>
      <c r="C7012">
        <v>11</v>
      </c>
      <c r="D7012">
        <v>9</v>
      </c>
      <c r="E7012">
        <v>1930</v>
      </c>
      <c r="F7012" s="6">
        <v>0.26041666666666669</v>
      </c>
      <c r="G7012">
        <v>-101.83199999999999</v>
      </c>
      <c r="H7012">
        <v>35.207000000000001</v>
      </c>
      <c r="I7012" t="s">
        <v>144</v>
      </c>
      <c r="J7012" t="s">
        <v>3440</v>
      </c>
      <c r="K7012" t="s">
        <v>105</v>
      </c>
    </row>
    <row r="7013" spans="1:11" x14ac:dyDescent="0.3">
      <c r="A7013" t="s">
        <v>9867</v>
      </c>
      <c r="B7013" t="s">
        <v>53</v>
      </c>
      <c r="C7013">
        <v>12</v>
      </c>
      <c r="D7013">
        <v>12</v>
      </c>
      <c r="E7013">
        <v>1987</v>
      </c>
      <c r="F7013" s="6">
        <v>0.40833333333333333</v>
      </c>
      <c r="G7013">
        <v>71.058999999999997</v>
      </c>
      <c r="H7013">
        <v>42.359000000000002</v>
      </c>
      <c r="I7013" t="s">
        <v>144</v>
      </c>
      <c r="J7013" t="s">
        <v>176</v>
      </c>
      <c r="K7013" t="s">
        <v>105</v>
      </c>
    </row>
    <row r="7014" spans="1:11" x14ac:dyDescent="0.3">
      <c r="A7014" t="s">
        <v>9868</v>
      </c>
      <c r="B7014" t="s">
        <v>53</v>
      </c>
      <c r="C7014">
        <v>13</v>
      </c>
      <c r="D7014">
        <v>11</v>
      </c>
      <c r="E7014">
        <v>1920</v>
      </c>
      <c r="F7014" s="6">
        <v>0.95833333333333337</v>
      </c>
      <c r="G7014">
        <v>-110.873</v>
      </c>
      <c r="H7014">
        <v>33.396000000000001</v>
      </c>
      <c r="I7014" t="s">
        <v>171</v>
      </c>
      <c r="J7014" t="s">
        <v>6431</v>
      </c>
      <c r="K7014" t="s">
        <v>105</v>
      </c>
    </row>
    <row r="7015" spans="1:11" x14ac:dyDescent="0.3">
      <c r="A7015" t="s">
        <v>9869</v>
      </c>
      <c r="B7015" t="s">
        <v>53</v>
      </c>
      <c r="C7015">
        <v>22</v>
      </c>
      <c r="D7015">
        <v>3</v>
      </c>
      <c r="E7015">
        <v>1921</v>
      </c>
      <c r="F7015" s="6">
        <v>0.25</v>
      </c>
      <c r="G7015">
        <v>84.513999999999996</v>
      </c>
      <c r="H7015">
        <v>39.103999999999999</v>
      </c>
      <c r="I7015" t="s">
        <v>144</v>
      </c>
      <c r="J7015" t="s">
        <v>140</v>
      </c>
      <c r="K7015" t="s">
        <v>105</v>
      </c>
    </row>
    <row r="7016" spans="1:11" x14ac:dyDescent="0.3">
      <c r="A7016" t="s">
        <v>9870</v>
      </c>
      <c r="B7016" t="s">
        <v>53</v>
      </c>
      <c r="C7016">
        <v>25</v>
      </c>
      <c r="D7016">
        <v>10</v>
      </c>
      <c r="E7016">
        <v>1933</v>
      </c>
      <c r="F7016" s="6">
        <v>0.63958333333333328</v>
      </c>
      <c r="G7016">
        <v>-118.24299999999999</v>
      </c>
      <c r="H7016">
        <v>34.052</v>
      </c>
      <c r="I7016" t="s">
        <v>137</v>
      </c>
      <c r="J7016" t="s">
        <v>536</v>
      </c>
      <c r="K7016" t="s">
        <v>105</v>
      </c>
    </row>
    <row r="7017" spans="1:11" x14ac:dyDescent="0.3">
      <c r="A7017" t="s">
        <v>9871</v>
      </c>
      <c r="B7017" t="s">
        <v>53</v>
      </c>
      <c r="C7017">
        <v>13</v>
      </c>
      <c r="D7017">
        <v>11</v>
      </c>
      <c r="E7017">
        <v>1914</v>
      </c>
      <c r="F7017" s="6">
        <v>0.4826388888888889</v>
      </c>
      <c r="G7017">
        <v>83.536000000000001</v>
      </c>
      <c r="H7017">
        <v>41.655000000000001</v>
      </c>
      <c r="I7017" t="s">
        <v>144</v>
      </c>
      <c r="J7017" t="s">
        <v>2019</v>
      </c>
      <c r="K7017" t="s">
        <v>105</v>
      </c>
    </row>
    <row r="7018" spans="1:11" x14ac:dyDescent="0.3">
      <c r="A7018" t="s">
        <v>9872</v>
      </c>
      <c r="B7018" t="s">
        <v>53</v>
      </c>
      <c r="C7018">
        <v>1</v>
      </c>
      <c r="D7018">
        <v>2</v>
      </c>
      <c r="E7018">
        <v>1928</v>
      </c>
      <c r="F7018" s="6">
        <v>0.41666666666666669</v>
      </c>
      <c r="G7018">
        <v>95.555999999999997</v>
      </c>
      <c r="H7018">
        <v>33.661000000000001</v>
      </c>
      <c r="I7018" t="s">
        <v>104</v>
      </c>
      <c r="J7018" t="s">
        <v>7689</v>
      </c>
      <c r="K7018" t="s">
        <v>105</v>
      </c>
    </row>
    <row r="7019" spans="1:11" x14ac:dyDescent="0.3">
      <c r="A7019" t="s">
        <v>9873</v>
      </c>
      <c r="B7019" t="s">
        <v>53</v>
      </c>
      <c r="C7019">
        <v>9</v>
      </c>
      <c r="D7019">
        <v>6</v>
      </c>
      <c r="E7019">
        <v>1932</v>
      </c>
      <c r="F7019" s="6">
        <v>0.77083333333333337</v>
      </c>
      <c r="G7019">
        <v>84.977999999999994</v>
      </c>
      <c r="H7019">
        <v>40.432000000000002</v>
      </c>
      <c r="I7019" t="s">
        <v>104</v>
      </c>
      <c r="J7019" t="s">
        <v>9874</v>
      </c>
      <c r="K7019" t="s">
        <v>105</v>
      </c>
    </row>
    <row r="7020" spans="1:11" x14ac:dyDescent="0.3">
      <c r="A7020" t="s">
        <v>9875</v>
      </c>
      <c r="B7020" t="s">
        <v>53</v>
      </c>
      <c r="C7020">
        <v>5</v>
      </c>
      <c r="D7020">
        <v>2</v>
      </c>
      <c r="E7020">
        <v>1920</v>
      </c>
      <c r="F7020" s="6">
        <v>0.22916666666666666</v>
      </c>
      <c r="G7020">
        <v>122.27</v>
      </c>
      <c r="H7020">
        <v>37.869</v>
      </c>
      <c r="I7020" t="s">
        <v>137</v>
      </c>
      <c r="J7020" t="s">
        <v>640</v>
      </c>
      <c r="K7020" t="s">
        <v>105</v>
      </c>
    </row>
    <row r="7021" spans="1:11" x14ac:dyDescent="0.3">
      <c r="A7021" t="s">
        <v>9876</v>
      </c>
      <c r="B7021" t="s">
        <v>53</v>
      </c>
      <c r="C7021">
        <v>6</v>
      </c>
      <c r="D7021">
        <v>5</v>
      </c>
      <c r="E7021">
        <v>1917</v>
      </c>
      <c r="F7021" s="6">
        <v>0.9375</v>
      </c>
      <c r="G7021">
        <v>-111.88800000000001</v>
      </c>
      <c r="H7021">
        <v>40.758000000000003</v>
      </c>
      <c r="I7021" t="s">
        <v>171</v>
      </c>
      <c r="J7021" t="s">
        <v>3266</v>
      </c>
      <c r="K7021" t="s">
        <v>105</v>
      </c>
    </row>
    <row r="7022" spans="1:11" x14ac:dyDescent="0.3">
      <c r="A7022" t="s">
        <v>9877</v>
      </c>
      <c r="B7022" t="s">
        <v>53</v>
      </c>
      <c r="C7022">
        <v>14</v>
      </c>
      <c r="D7022">
        <v>1</v>
      </c>
      <c r="E7022">
        <v>1938</v>
      </c>
      <c r="F7022" s="6">
        <v>0.11666666666666667</v>
      </c>
      <c r="G7022">
        <v>-118.24299999999999</v>
      </c>
      <c r="H7022">
        <v>34.052</v>
      </c>
      <c r="I7022" t="s">
        <v>137</v>
      </c>
      <c r="J7022" t="s">
        <v>536</v>
      </c>
      <c r="K7022" t="s">
        <v>105</v>
      </c>
    </row>
    <row r="7023" spans="1:11" x14ac:dyDescent="0.3">
      <c r="A7023" t="s">
        <v>9878</v>
      </c>
      <c r="B7023" t="s">
        <v>53</v>
      </c>
      <c r="C7023">
        <v>13</v>
      </c>
      <c r="D7023">
        <v>7</v>
      </c>
      <c r="E7023">
        <v>1935</v>
      </c>
      <c r="F7023" s="6">
        <v>0.13541666666666666</v>
      </c>
      <c r="G7023">
        <v>-118.24299999999999</v>
      </c>
      <c r="H7023">
        <v>34.052</v>
      </c>
      <c r="I7023" t="s">
        <v>137</v>
      </c>
      <c r="J7023" t="s">
        <v>536</v>
      </c>
      <c r="K7023" t="s">
        <v>105</v>
      </c>
    </row>
    <row r="7024" spans="1:11" x14ac:dyDescent="0.3">
      <c r="A7024" t="s">
        <v>9879</v>
      </c>
      <c r="B7024" t="s">
        <v>53</v>
      </c>
      <c r="C7024">
        <v>1</v>
      </c>
      <c r="D7024">
        <v>6</v>
      </c>
      <c r="E7024">
        <v>1935</v>
      </c>
      <c r="F7024" s="6">
        <v>4.5138888888888888E-2</v>
      </c>
      <c r="G7024">
        <v>80.650999999999996</v>
      </c>
      <c r="H7024">
        <v>41.097999999999999</v>
      </c>
      <c r="I7024" t="s">
        <v>106</v>
      </c>
      <c r="J7024" t="s">
        <v>3617</v>
      </c>
      <c r="K7024" t="s">
        <v>105</v>
      </c>
    </row>
    <row r="7025" spans="1:11" x14ac:dyDescent="0.3">
      <c r="A7025" t="s">
        <v>9880</v>
      </c>
      <c r="B7025" t="s">
        <v>53</v>
      </c>
      <c r="C7025">
        <v>1</v>
      </c>
      <c r="D7025">
        <v>8</v>
      </c>
      <c r="E7025">
        <v>1921</v>
      </c>
      <c r="F7025" s="6">
        <v>7.2916666666666671E-2</v>
      </c>
      <c r="G7025">
        <v>-115.14100000000001</v>
      </c>
      <c r="H7025">
        <v>36.168999999999997</v>
      </c>
      <c r="I7025" t="s">
        <v>137</v>
      </c>
      <c r="J7025" t="s">
        <v>9881</v>
      </c>
      <c r="K7025" t="s">
        <v>105</v>
      </c>
    </row>
    <row r="7026" spans="1:11" x14ac:dyDescent="0.3">
      <c r="A7026" t="s">
        <v>9882</v>
      </c>
      <c r="B7026" t="s">
        <v>53</v>
      </c>
      <c r="C7026">
        <v>8</v>
      </c>
      <c r="D7026">
        <v>6</v>
      </c>
      <c r="E7026">
        <v>1953</v>
      </c>
      <c r="F7026" s="6">
        <v>0.86388888888888893</v>
      </c>
      <c r="G7026">
        <v>80.816000000000003</v>
      </c>
      <c r="H7026">
        <v>41.235999999999997</v>
      </c>
      <c r="I7026" t="s">
        <v>106</v>
      </c>
      <c r="J7026" t="s">
        <v>652</v>
      </c>
      <c r="K7026" t="s">
        <v>105</v>
      </c>
    </row>
    <row r="7027" spans="1:11" x14ac:dyDescent="0.3">
      <c r="A7027" t="s">
        <v>9883</v>
      </c>
      <c r="B7027" t="s">
        <v>53</v>
      </c>
      <c r="C7027">
        <v>8</v>
      </c>
      <c r="D7027">
        <v>7</v>
      </c>
      <c r="E7027">
        <v>1952</v>
      </c>
      <c r="F7027" s="6">
        <v>0.41666666666666669</v>
      </c>
      <c r="G7027">
        <v>81.242999999999995</v>
      </c>
      <c r="H7027">
        <v>41.158000000000001</v>
      </c>
      <c r="I7027" t="s">
        <v>106</v>
      </c>
      <c r="J7027" t="s">
        <v>9884</v>
      </c>
      <c r="K7027" t="s">
        <v>105</v>
      </c>
    </row>
    <row r="7028" spans="1:11" x14ac:dyDescent="0.3">
      <c r="A7028" t="s">
        <v>9885</v>
      </c>
      <c r="B7028" t="s">
        <v>53</v>
      </c>
      <c r="C7028">
        <v>2</v>
      </c>
      <c r="D7028">
        <v>9</v>
      </c>
      <c r="E7028">
        <v>1939</v>
      </c>
      <c r="F7028" s="6">
        <v>0.75</v>
      </c>
      <c r="G7028">
        <v>-6.13</v>
      </c>
      <c r="H7028">
        <v>48.3</v>
      </c>
      <c r="I7028" t="s">
        <v>126</v>
      </c>
      <c r="J7028" t="s">
        <v>9886</v>
      </c>
      <c r="K7028" t="s">
        <v>105</v>
      </c>
    </row>
    <row r="7029" spans="1:11" x14ac:dyDescent="0.3">
      <c r="A7029" t="s">
        <v>9887</v>
      </c>
      <c r="B7029" t="s">
        <v>53</v>
      </c>
      <c r="C7029">
        <v>18</v>
      </c>
      <c r="D7029">
        <v>9</v>
      </c>
      <c r="E7029">
        <v>2013</v>
      </c>
      <c r="F7029" s="6">
        <v>0.79583333333333328</v>
      </c>
      <c r="G7029">
        <v>-5.4649999999999999</v>
      </c>
      <c r="H7029">
        <v>50.780999999999999</v>
      </c>
      <c r="I7029" t="s">
        <v>190</v>
      </c>
      <c r="J7029" t="s">
        <v>9888</v>
      </c>
      <c r="K7029" t="s">
        <v>105</v>
      </c>
    </row>
    <row r="7030" spans="1:11" x14ac:dyDescent="0.3">
      <c r="A7030" t="s">
        <v>9889</v>
      </c>
      <c r="B7030" t="s">
        <v>53</v>
      </c>
      <c r="C7030">
        <v>8</v>
      </c>
      <c r="D7030">
        <v>12</v>
      </c>
      <c r="E7030">
        <v>1946</v>
      </c>
      <c r="F7030" s="6">
        <v>0.66805555555555551</v>
      </c>
      <c r="G7030">
        <v>71.096999999999994</v>
      </c>
      <c r="H7030">
        <v>42.473999999999997</v>
      </c>
      <c r="I7030" t="s">
        <v>144</v>
      </c>
      <c r="J7030" t="s">
        <v>3484</v>
      </c>
      <c r="K7030" t="s">
        <v>105</v>
      </c>
    </row>
    <row r="7031" spans="1:11" x14ac:dyDescent="0.3">
      <c r="A7031" t="s">
        <v>9890</v>
      </c>
      <c r="B7031" t="s">
        <v>53</v>
      </c>
      <c r="C7031">
        <v>22</v>
      </c>
      <c r="D7031">
        <v>7</v>
      </c>
      <c r="E7031">
        <v>1925</v>
      </c>
      <c r="F7031" s="6">
        <v>0.4201388888888889</v>
      </c>
      <c r="G7031">
        <v>82.995999999999995</v>
      </c>
      <c r="H7031">
        <v>39.963000000000001</v>
      </c>
      <c r="I7031" t="s">
        <v>106</v>
      </c>
      <c r="J7031" t="s">
        <v>224</v>
      </c>
      <c r="K7031" t="s">
        <v>105</v>
      </c>
    </row>
    <row r="7032" spans="1:11" x14ac:dyDescent="0.3">
      <c r="A7032" t="s">
        <v>9891</v>
      </c>
      <c r="B7032" t="s">
        <v>53</v>
      </c>
      <c r="C7032">
        <v>21</v>
      </c>
      <c r="D7032">
        <v>1</v>
      </c>
      <c r="E7032">
        <v>1940</v>
      </c>
      <c r="F7032" s="6">
        <v>0.13194444444444445</v>
      </c>
      <c r="G7032">
        <v>82.995999999999995</v>
      </c>
      <c r="H7032">
        <v>39.963000000000001</v>
      </c>
      <c r="I7032" t="s">
        <v>144</v>
      </c>
      <c r="J7032" t="s">
        <v>224</v>
      </c>
      <c r="K7032" t="s">
        <v>105</v>
      </c>
    </row>
    <row r="7033" spans="1:11" x14ac:dyDescent="0.3">
      <c r="A7033" t="s">
        <v>9892</v>
      </c>
      <c r="B7033" t="s">
        <v>53</v>
      </c>
      <c r="C7033">
        <v>21</v>
      </c>
      <c r="D7033">
        <v>12</v>
      </c>
      <c r="E7033">
        <v>1964</v>
      </c>
      <c r="F7033" s="6">
        <v>0.35069444444444442</v>
      </c>
      <c r="G7033">
        <v>70.948999999999998</v>
      </c>
      <c r="H7033">
        <v>42.463999999999999</v>
      </c>
      <c r="I7033" t="s">
        <v>144</v>
      </c>
      <c r="J7033" t="s">
        <v>2949</v>
      </c>
      <c r="K7033" t="s">
        <v>105</v>
      </c>
    </row>
    <row r="7034" spans="1:11" x14ac:dyDescent="0.3">
      <c r="A7034" t="s">
        <v>9893</v>
      </c>
      <c r="B7034" t="s">
        <v>53</v>
      </c>
      <c r="C7034">
        <v>1</v>
      </c>
      <c r="D7034">
        <v>5</v>
      </c>
      <c r="E7034">
        <v>1917</v>
      </c>
      <c r="F7034" s="6">
        <v>0.99652777777777779</v>
      </c>
      <c r="G7034">
        <v>81.376999999999995</v>
      </c>
      <c r="H7034">
        <v>40.796999999999997</v>
      </c>
      <c r="I7034" t="s">
        <v>144</v>
      </c>
      <c r="J7034" t="s">
        <v>543</v>
      </c>
      <c r="K7034" t="s">
        <v>105</v>
      </c>
    </row>
    <row r="7035" spans="1:11" x14ac:dyDescent="0.3">
      <c r="A7035" t="s">
        <v>9894</v>
      </c>
      <c r="B7035" t="s">
        <v>53</v>
      </c>
      <c r="C7035">
        <v>2</v>
      </c>
      <c r="D7035">
        <v>10</v>
      </c>
      <c r="E7035">
        <v>1914</v>
      </c>
      <c r="F7035" s="6">
        <v>0.86458333333333337</v>
      </c>
      <c r="G7035">
        <v>-118.24299999999999</v>
      </c>
      <c r="H7035">
        <v>34.052</v>
      </c>
      <c r="I7035" t="s">
        <v>137</v>
      </c>
      <c r="J7035" t="s">
        <v>536</v>
      </c>
      <c r="K7035" t="s">
        <v>105</v>
      </c>
    </row>
    <row r="7036" spans="1:11" x14ac:dyDescent="0.3">
      <c r="A7036" t="s">
        <v>9895</v>
      </c>
      <c r="B7036" t="s">
        <v>53</v>
      </c>
      <c r="C7036">
        <v>24</v>
      </c>
      <c r="D7036">
        <v>9</v>
      </c>
      <c r="E7036">
        <v>1960</v>
      </c>
      <c r="F7036" s="6">
        <v>0.95138888888888884</v>
      </c>
      <c r="G7036">
        <v>70.664000000000001</v>
      </c>
      <c r="H7036">
        <v>41.956000000000003</v>
      </c>
      <c r="I7036" t="s">
        <v>106</v>
      </c>
      <c r="J7036" t="s">
        <v>7990</v>
      </c>
      <c r="K7036" t="s">
        <v>105</v>
      </c>
    </row>
    <row r="7037" spans="1:11" x14ac:dyDescent="0.3">
      <c r="A7037" t="s">
        <v>9896</v>
      </c>
      <c r="B7037" t="s">
        <v>53</v>
      </c>
      <c r="C7037">
        <v>29</v>
      </c>
      <c r="D7037">
        <v>2</v>
      </c>
      <c r="E7037">
        <v>1936</v>
      </c>
      <c r="F7037" s="6">
        <v>0.35972222222222222</v>
      </c>
      <c r="G7037">
        <v>85.67</v>
      </c>
      <c r="H7037">
        <v>42.965000000000003</v>
      </c>
      <c r="I7037" t="s">
        <v>144</v>
      </c>
      <c r="J7037" t="s">
        <v>9897</v>
      </c>
      <c r="K7037" t="s">
        <v>105</v>
      </c>
    </row>
    <row r="7038" spans="1:11" x14ac:dyDescent="0.3">
      <c r="A7038" t="s">
        <v>9898</v>
      </c>
      <c r="B7038" t="s">
        <v>53</v>
      </c>
      <c r="C7038">
        <v>22</v>
      </c>
      <c r="D7038">
        <v>7</v>
      </c>
      <c r="E7038">
        <v>1932</v>
      </c>
      <c r="F7038" s="6">
        <v>0.24930555555555556</v>
      </c>
      <c r="G7038">
        <v>74.007000000000005</v>
      </c>
      <c r="H7038">
        <v>40.713000000000001</v>
      </c>
      <c r="I7038" t="s">
        <v>106</v>
      </c>
      <c r="J7038" t="s">
        <v>124</v>
      </c>
      <c r="K7038" t="s">
        <v>105</v>
      </c>
    </row>
    <row r="7039" spans="1:11" x14ac:dyDescent="0.3">
      <c r="A7039" t="s">
        <v>9899</v>
      </c>
      <c r="B7039" t="s">
        <v>53</v>
      </c>
      <c r="C7039">
        <v>26</v>
      </c>
      <c r="D7039">
        <v>4</v>
      </c>
      <c r="E7039">
        <v>1924</v>
      </c>
      <c r="F7039" s="6">
        <v>0.46527777777777779</v>
      </c>
      <c r="G7039">
        <v>-4.6660000000000004</v>
      </c>
      <c r="H7039">
        <v>51.811999999999998</v>
      </c>
      <c r="I7039" t="s">
        <v>126</v>
      </c>
      <c r="J7039" t="s">
        <v>9900</v>
      </c>
      <c r="K7039" t="s">
        <v>105</v>
      </c>
    </row>
    <row r="7040" spans="1:11" x14ac:dyDescent="0.3">
      <c r="A7040" t="s">
        <v>9901</v>
      </c>
      <c r="B7040" t="s">
        <v>53</v>
      </c>
      <c r="C7040">
        <v>29</v>
      </c>
      <c r="D7040">
        <v>1</v>
      </c>
      <c r="E7040">
        <v>1922</v>
      </c>
      <c r="F7040" s="6">
        <v>0.9375</v>
      </c>
      <c r="G7040">
        <v>-4.399</v>
      </c>
      <c r="H7040">
        <v>51.220999999999997</v>
      </c>
      <c r="I7040" t="s">
        <v>108</v>
      </c>
      <c r="J7040" t="s">
        <v>913</v>
      </c>
      <c r="K7040" t="s">
        <v>105</v>
      </c>
    </row>
    <row r="7041" spans="1:11" x14ac:dyDescent="0.3">
      <c r="A7041" t="s">
        <v>9902</v>
      </c>
      <c r="B7041" t="s">
        <v>53</v>
      </c>
      <c r="C7041">
        <v>14</v>
      </c>
      <c r="D7041">
        <v>11</v>
      </c>
      <c r="E7041">
        <v>1932</v>
      </c>
      <c r="F7041" s="6">
        <v>0.46180555555555558</v>
      </c>
      <c r="G7041">
        <v>82.995999999999995</v>
      </c>
      <c r="H7041">
        <v>39.963000000000001</v>
      </c>
      <c r="I7041" t="s">
        <v>144</v>
      </c>
      <c r="J7041" t="s">
        <v>224</v>
      </c>
      <c r="K7041" t="s">
        <v>105</v>
      </c>
    </row>
    <row r="7042" spans="1:11" x14ac:dyDescent="0.3">
      <c r="A7042" t="s">
        <v>9903</v>
      </c>
      <c r="B7042" t="s">
        <v>53</v>
      </c>
      <c r="C7042">
        <v>27</v>
      </c>
      <c r="D7042">
        <v>3</v>
      </c>
      <c r="E7042">
        <v>1953</v>
      </c>
      <c r="F7042" s="6">
        <v>0.27847222222222223</v>
      </c>
      <c r="G7042">
        <v>71.129000000000005</v>
      </c>
      <c r="H7042">
        <v>42.332000000000001</v>
      </c>
      <c r="I7042" t="s">
        <v>144</v>
      </c>
      <c r="J7042" t="s">
        <v>3394</v>
      </c>
      <c r="K7042" t="s">
        <v>105</v>
      </c>
    </row>
    <row r="7043" spans="1:11" x14ac:dyDescent="0.3">
      <c r="A7043" t="s">
        <v>9904</v>
      </c>
      <c r="B7043" t="s">
        <v>53</v>
      </c>
      <c r="C7043">
        <v>2</v>
      </c>
      <c r="D7043">
        <v>11</v>
      </c>
      <c r="E7043">
        <v>1936</v>
      </c>
      <c r="F7043" s="6">
        <v>0.48958333333333331</v>
      </c>
      <c r="G7043">
        <v>97.274000000000001</v>
      </c>
      <c r="H7043">
        <v>28.305</v>
      </c>
      <c r="I7043" t="s">
        <v>144</v>
      </c>
      <c r="J7043" t="s">
        <v>9905</v>
      </c>
      <c r="K7043" t="s">
        <v>105</v>
      </c>
    </row>
    <row r="7044" spans="1:11" x14ac:dyDescent="0.3">
      <c r="A7044" t="s">
        <v>9906</v>
      </c>
      <c r="B7044" t="s">
        <v>53</v>
      </c>
      <c r="C7044">
        <v>6</v>
      </c>
      <c r="D7044">
        <v>7</v>
      </c>
      <c r="E7044">
        <v>1918</v>
      </c>
      <c r="F7044" s="6">
        <v>0.99305555555555558</v>
      </c>
      <c r="G7044">
        <v>122.16</v>
      </c>
      <c r="H7044">
        <v>37.445</v>
      </c>
      <c r="I7044" t="s">
        <v>171</v>
      </c>
      <c r="J7044" t="s">
        <v>138</v>
      </c>
      <c r="K7044" t="s">
        <v>105</v>
      </c>
    </row>
    <row r="7045" spans="1:11" x14ac:dyDescent="0.3">
      <c r="A7045" t="s">
        <v>9907</v>
      </c>
      <c r="B7045" t="s">
        <v>53</v>
      </c>
      <c r="C7045">
        <v>30</v>
      </c>
      <c r="D7045">
        <v>8</v>
      </c>
      <c r="E7045">
        <v>1931</v>
      </c>
      <c r="F7045" s="6">
        <v>0.26319444444444445</v>
      </c>
      <c r="G7045">
        <v>-104.985</v>
      </c>
      <c r="H7045">
        <v>39.738</v>
      </c>
      <c r="I7045" t="s">
        <v>171</v>
      </c>
      <c r="J7045" t="s">
        <v>161</v>
      </c>
      <c r="K7045" t="s">
        <v>105</v>
      </c>
    </row>
    <row r="7046" spans="1:11" x14ac:dyDescent="0.3">
      <c r="A7046" t="s">
        <v>9908</v>
      </c>
      <c r="B7046" t="s">
        <v>53</v>
      </c>
      <c r="C7046">
        <v>18</v>
      </c>
      <c r="D7046">
        <v>11</v>
      </c>
      <c r="E7046">
        <v>1948</v>
      </c>
      <c r="F7046" s="6">
        <v>0.79166666666666663</v>
      </c>
      <c r="G7046">
        <v>81.381</v>
      </c>
      <c r="H7046">
        <v>35.381999999999998</v>
      </c>
      <c r="I7046" t="s">
        <v>144</v>
      </c>
      <c r="J7046" t="s">
        <v>9909</v>
      </c>
      <c r="K7046" t="s">
        <v>105</v>
      </c>
    </row>
    <row r="7047" spans="1:11" x14ac:dyDescent="0.3">
      <c r="A7047" t="s">
        <v>9910</v>
      </c>
      <c r="B7047" t="s">
        <v>53</v>
      </c>
      <c r="C7047">
        <v>5</v>
      </c>
      <c r="D7047">
        <v>9</v>
      </c>
      <c r="E7047">
        <v>1921</v>
      </c>
      <c r="F7047" s="6">
        <v>0.85416666666666663</v>
      </c>
      <c r="G7047">
        <v>95.37</v>
      </c>
      <c r="H7047">
        <v>29.760999999999999</v>
      </c>
      <c r="I7047" t="s">
        <v>144</v>
      </c>
      <c r="J7047" t="s">
        <v>133</v>
      </c>
      <c r="K7047" t="s">
        <v>105</v>
      </c>
    </row>
    <row r="7048" spans="1:11" x14ac:dyDescent="0.3">
      <c r="A7048" t="s">
        <v>9911</v>
      </c>
      <c r="B7048" t="s">
        <v>53</v>
      </c>
      <c r="C7048">
        <v>18</v>
      </c>
      <c r="D7048">
        <v>9</v>
      </c>
      <c r="E7048">
        <v>1920</v>
      </c>
      <c r="F7048" s="6">
        <v>0.70833333333333337</v>
      </c>
      <c r="G7048">
        <v>74.174000000000007</v>
      </c>
      <c r="H7048">
        <v>40.731999999999999</v>
      </c>
      <c r="I7048" t="s">
        <v>106</v>
      </c>
      <c r="J7048" t="s">
        <v>1071</v>
      </c>
      <c r="K7048" t="s">
        <v>105</v>
      </c>
    </row>
    <row r="7049" spans="1:11" x14ac:dyDescent="0.3">
      <c r="A7049" t="s">
        <v>9912</v>
      </c>
      <c r="B7049" t="s">
        <v>53</v>
      </c>
      <c r="C7049">
        <v>19</v>
      </c>
      <c r="D7049">
        <v>11</v>
      </c>
      <c r="E7049">
        <v>1935</v>
      </c>
      <c r="F7049" s="6">
        <v>0.4375</v>
      </c>
      <c r="G7049">
        <v>70.929000000000002</v>
      </c>
      <c r="H7049">
        <v>42.534999999999997</v>
      </c>
      <c r="I7049" t="s">
        <v>144</v>
      </c>
      <c r="J7049" t="s">
        <v>2898</v>
      </c>
      <c r="K7049" t="s">
        <v>105</v>
      </c>
    </row>
    <row r="7050" spans="1:11" x14ac:dyDescent="0.3">
      <c r="A7050" t="s">
        <v>9913</v>
      </c>
      <c r="B7050" t="s">
        <v>53</v>
      </c>
      <c r="C7050">
        <v>21</v>
      </c>
      <c r="D7050">
        <v>8</v>
      </c>
      <c r="E7050">
        <v>1924</v>
      </c>
      <c r="F7050" s="6">
        <v>0.65625</v>
      </c>
      <c r="G7050">
        <v>81.691000000000003</v>
      </c>
      <c r="H7050">
        <v>41.505000000000003</v>
      </c>
      <c r="I7050" t="s">
        <v>106</v>
      </c>
      <c r="J7050" t="s">
        <v>389</v>
      </c>
      <c r="K7050" t="s">
        <v>105</v>
      </c>
    </row>
    <row r="7051" spans="1:11" x14ac:dyDescent="0.3">
      <c r="A7051" t="s">
        <v>9914</v>
      </c>
      <c r="B7051" t="s">
        <v>53</v>
      </c>
      <c r="C7051">
        <v>29</v>
      </c>
      <c r="D7051">
        <v>10</v>
      </c>
      <c r="E7051">
        <v>1909</v>
      </c>
      <c r="F7051" s="6">
        <v>0.6875</v>
      </c>
      <c r="G7051">
        <v>-118.24299999999999</v>
      </c>
      <c r="H7051">
        <v>34.052</v>
      </c>
      <c r="I7051" t="s">
        <v>137</v>
      </c>
      <c r="J7051" t="s">
        <v>536</v>
      </c>
      <c r="K7051" t="s">
        <v>105</v>
      </c>
    </row>
    <row r="7052" spans="1:11" x14ac:dyDescent="0.3">
      <c r="A7052" t="s">
        <v>9915</v>
      </c>
      <c r="B7052" t="s">
        <v>168</v>
      </c>
      <c r="C7052">
        <v>28</v>
      </c>
      <c r="D7052">
        <v>9</v>
      </c>
      <c r="E7052">
        <v>1970</v>
      </c>
      <c r="F7052" s="6">
        <v>0.11944444444444445</v>
      </c>
      <c r="G7052">
        <v>-118.033</v>
      </c>
      <c r="H7052">
        <v>33.972999999999999</v>
      </c>
      <c r="I7052" t="s">
        <v>171</v>
      </c>
      <c r="J7052" t="s">
        <v>3862</v>
      </c>
      <c r="K7052" t="s">
        <v>105</v>
      </c>
    </row>
    <row r="7053" spans="1:11" x14ac:dyDescent="0.3">
      <c r="A7053" t="s">
        <v>9916</v>
      </c>
      <c r="B7053" t="s">
        <v>53</v>
      </c>
      <c r="C7053">
        <v>24</v>
      </c>
      <c r="D7053">
        <v>5</v>
      </c>
      <c r="E7053">
        <v>1946</v>
      </c>
      <c r="F7053" s="6">
        <v>0.61458333333333337</v>
      </c>
      <c r="G7053">
        <v>-4.0330000000000004</v>
      </c>
      <c r="H7053">
        <v>49.256999999999998</v>
      </c>
      <c r="I7053" t="s">
        <v>126</v>
      </c>
      <c r="J7053" t="s">
        <v>572</v>
      </c>
      <c r="K7053" t="s">
        <v>105</v>
      </c>
    </row>
    <row r="7054" spans="1:11" x14ac:dyDescent="0.3">
      <c r="A7054" t="s">
        <v>9917</v>
      </c>
      <c r="B7054" t="s">
        <v>168</v>
      </c>
      <c r="C7054">
        <v>31</v>
      </c>
      <c r="D7054">
        <v>7</v>
      </c>
      <c r="E7054">
        <v>1962</v>
      </c>
      <c r="F7054" s="6">
        <v>1.7361111111111112E-2</v>
      </c>
      <c r="G7054">
        <v>4.0259999999999998</v>
      </c>
      <c r="H7054">
        <v>55.819000000000003</v>
      </c>
      <c r="I7054" t="s">
        <v>126</v>
      </c>
      <c r="J7054" t="s">
        <v>5486</v>
      </c>
      <c r="K7054" t="s">
        <v>105</v>
      </c>
    </row>
    <row r="7055" spans="1:11" x14ac:dyDescent="0.3">
      <c r="A7055" t="s">
        <v>9918</v>
      </c>
      <c r="B7055" t="s">
        <v>53</v>
      </c>
      <c r="C7055">
        <v>26</v>
      </c>
      <c r="D7055">
        <v>10</v>
      </c>
      <c r="E7055">
        <v>1914</v>
      </c>
      <c r="F7055" s="6">
        <v>0.125</v>
      </c>
      <c r="G7055">
        <v>-118.24299999999999</v>
      </c>
      <c r="H7055">
        <v>34.052</v>
      </c>
      <c r="I7055" t="s">
        <v>137</v>
      </c>
      <c r="J7055" t="s">
        <v>536</v>
      </c>
      <c r="K7055" t="s">
        <v>105</v>
      </c>
    </row>
    <row r="7056" spans="1:11" x14ac:dyDescent="0.3">
      <c r="A7056" t="s">
        <v>9919</v>
      </c>
      <c r="B7056" t="s">
        <v>53</v>
      </c>
      <c r="C7056">
        <v>15</v>
      </c>
      <c r="D7056">
        <v>9</v>
      </c>
      <c r="E7056">
        <v>1922</v>
      </c>
      <c r="F7056" s="6">
        <v>0.52430555555555558</v>
      </c>
      <c r="G7056">
        <v>-118.24299999999999</v>
      </c>
      <c r="H7056">
        <v>34.052</v>
      </c>
      <c r="I7056" t="s">
        <v>137</v>
      </c>
      <c r="J7056" t="s">
        <v>536</v>
      </c>
      <c r="K7056" t="s">
        <v>105</v>
      </c>
    </row>
    <row r="7057" spans="1:11" x14ac:dyDescent="0.3">
      <c r="A7057" t="s">
        <v>9920</v>
      </c>
      <c r="B7057" t="s">
        <v>168</v>
      </c>
      <c r="C7057">
        <v>26</v>
      </c>
      <c r="D7057">
        <v>4</v>
      </c>
      <c r="E7057">
        <v>1923</v>
      </c>
      <c r="F7057" s="6">
        <v>0.125</v>
      </c>
      <c r="G7057">
        <v>-4.0330000000000004</v>
      </c>
      <c r="H7057">
        <v>49.256999999999998</v>
      </c>
      <c r="I7057" t="s">
        <v>108</v>
      </c>
      <c r="J7057" t="s">
        <v>572</v>
      </c>
      <c r="K7057" t="s">
        <v>105</v>
      </c>
    </row>
    <row r="7058" spans="1:11" x14ac:dyDescent="0.3">
      <c r="A7058" t="s">
        <v>9921</v>
      </c>
      <c r="B7058" t="s">
        <v>53</v>
      </c>
      <c r="C7058">
        <v>29</v>
      </c>
      <c r="D7058">
        <v>8</v>
      </c>
      <c r="E7058">
        <v>1937</v>
      </c>
      <c r="F7058" s="6">
        <v>0.91111111111111109</v>
      </c>
      <c r="G7058">
        <v>-118.24299999999999</v>
      </c>
      <c r="H7058">
        <v>34.052</v>
      </c>
      <c r="I7058" t="s">
        <v>137</v>
      </c>
      <c r="J7058" t="s">
        <v>536</v>
      </c>
      <c r="K7058" t="s">
        <v>105</v>
      </c>
    </row>
    <row r="7059" spans="1:11" x14ac:dyDescent="0.3">
      <c r="A7059" t="s">
        <v>9922</v>
      </c>
      <c r="B7059" t="s">
        <v>53</v>
      </c>
      <c r="C7059">
        <v>9</v>
      </c>
      <c r="D7059">
        <v>6</v>
      </c>
      <c r="E7059">
        <v>1928</v>
      </c>
      <c r="F7059" s="6">
        <v>0.79166666666666663</v>
      </c>
      <c r="G7059">
        <v>87.712999999999994</v>
      </c>
      <c r="H7059">
        <v>43.750999999999998</v>
      </c>
      <c r="I7059" t="s">
        <v>144</v>
      </c>
      <c r="J7059" t="s">
        <v>2668</v>
      </c>
      <c r="K7059" t="s">
        <v>105</v>
      </c>
    </row>
    <row r="7060" spans="1:11" x14ac:dyDescent="0.3">
      <c r="A7060" t="s">
        <v>9923</v>
      </c>
      <c r="B7060" t="s">
        <v>53</v>
      </c>
      <c r="C7060">
        <v>1</v>
      </c>
      <c r="D7060">
        <v>1</v>
      </c>
      <c r="E7060">
        <v>1932</v>
      </c>
      <c r="F7060" s="6">
        <v>0.66666666666666663</v>
      </c>
      <c r="G7060">
        <v>83.917000000000002</v>
      </c>
      <c r="H7060">
        <v>35.963000000000001</v>
      </c>
      <c r="I7060" t="s">
        <v>144</v>
      </c>
      <c r="J7060" t="s">
        <v>3282</v>
      </c>
      <c r="K7060" t="s">
        <v>105</v>
      </c>
    </row>
    <row r="7061" spans="1:11" x14ac:dyDescent="0.3">
      <c r="A7061" t="s">
        <v>9924</v>
      </c>
      <c r="B7061" t="s">
        <v>168</v>
      </c>
      <c r="C7061">
        <v>14</v>
      </c>
      <c r="D7061">
        <v>1</v>
      </c>
      <c r="E7061">
        <v>1958</v>
      </c>
      <c r="F7061" s="6">
        <v>0.34375</v>
      </c>
      <c r="G7061">
        <v>83.748000000000005</v>
      </c>
      <c r="H7061">
        <v>42.280999999999999</v>
      </c>
      <c r="I7061" t="s">
        <v>144</v>
      </c>
      <c r="J7061" t="s">
        <v>9925</v>
      </c>
      <c r="K7061" t="s">
        <v>105</v>
      </c>
    </row>
    <row r="7062" spans="1:11" x14ac:dyDescent="0.3">
      <c r="A7062" t="s">
        <v>9926</v>
      </c>
      <c r="B7062" t="s">
        <v>53</v>
      </c>
      <c r="C7062">
        <v>16</v>
      </c>
      <c r="D7062">
        <v>4</v>
      </c>
      <c r="E7062">
        <v>1949</v>
      </c>
      <c r="F7062" s="6">
        <v>0.77083333333333337</v>
      </c>
      <c r="G7062">
        <v>-6.3929999999999998</v>
      </c>
      <c r="H7062">
        <v>48.313000000000002</v>
      </c>
      <c r="I7062" t="s">
        <v>126</v>
      </c>
      <c r="J7062" t="s">
        <v>9927</v>
      </c>
      <c r="K7062" t="s">
        <v>105</v>
      </c>
    </row>
    <row r="7063" spans="1:11" x14ac:dyDescent="0.3">
      <c r="A7063" t="s">
        <v>9928</v>
      </c>
      <c r="B7063" t="s">
        <v>53</v>
      </c>
      <c r="C7063">
        <v>28</v>
      </c>
      <c r="D7063">
        <v>3</v>
      </c>
      <c r="E7063">
        <v>1935</v>
      </c>
      <c r="F7063" s="6">
        <v>0.66666666666666663</v>
      </c>
      <c r="G7063">
        <v>-5.8710000000000004</v>
      </c>
      <c r="H7063">
        <v>47.261000000000003</v>
      </c>
      <c r="I7063" t="s">
        <v>108</v>
      </c>
      <c r="J7063" t="s">
        <v>9929</v>
      </c>
      <c r="K7063" t="s">
        <v>105</v>
      </c>
    </row>
    <row r="7064" spans="1:11" x14ac:dyDescent="0.3">
      <c r="A7064" t="s">
        <v>9930</v>
      </c>
      <c r="B7064" t="s">
        <v>53</v>
      </c>
      <c r="C7064">
        <v>1</v>
      </c>
      <c r="D7064">
        <v>1</v>
      </c>
      <c r="E7064">
        <v>1945</v>
      </c>
      <c r="F7064" s="6">
        <v>0.84375</v>
      </c>
      <c r="G7064">
        <v>-4.3719999999999999</v>
      </c>
      <c r="H7064">
        <v>50.828000000000003</v>
      </c>
      <c r="I7064" t="s">
        <v>126</v>
      </c>
      <c r="J7064" t="s">
        <v>348</v>
      </c>
      <c r="K7064" t="s">
        <v>105</v>
      </c>
    </row>
    <row r="7065" spans="1:11" x14ac:dyDescent="0.3">
      <c r="A7065" t="s">
        <v>9931</v>
      </c>
      <c r="B7065" t="s">
        <v>53</v>
      </c>
      <c r="C7065">
        <v>28</v>
      </c>
      <c r="D7065">
        <v>3</v>
      </c>
      <c r="E7065">
        <v>1956</v>
      </c>
      <c r="F7065" s="6">
        <v>0.22916666666666666</v>
      </c>
      <c r="G7065">
        <v>-5.0579999999999998</v>
      </c>
      <c r="H7065">
        <v>49.006</v>
      </c>
      <c r="I7065" t="s">
        <v>126</v>
      </c>
      <c r="J7065" t="s">
        <v>9932</v>
      </c>
      <c r="K7065" t="s">
        <v>105</v>
      </c>
    </row>
    <row r="7066" spans="1:11" x14ac:dyDescent="0.3">
      <c r="A7066" t="s">
        <v>9933</v>
      </c>
      <c r="B7066" t="s">
        <v>168</v>
      </c>
      <c r="C7066">
        <v>12</v>
      </c>
      <c r="D7066">
        <v>12</v>
      </c>
      <c r="E7066">
        <v>1977</v>
      </c>
      <c r="F7066" s="6">
        <v>0.38541666666666669</v>
      </c>
      <c r="G7066">
        <v>93.263999999999996</v>
      </c>
      <c r="H7066">
        <v>44.976999999999997</v>
      </c>
      <c r="I7066" t="s">
        <v>104</v>
      </c>
      <c r="J7066" t="s">
        <v>1680</v>
      </c>
      <c r="K7066" t="s">
        <v>105</v>
      </c>
    </row>
    <row r="7067" spans="1:11" x14ac:dyDescent="0.3">
      <c r="A7067" t="s">
        <v>9934</v>
      </c>
      <c r="B7067" t="s">
        <v>53</v>
      </c>
      <c r="C7067">
        <v>25</v>
      </c>
      <c r="D7067">
        <v>5</v>
      </c>
      <c r="E7067">
        <v>1818</v>
      </c>
      <c r="F7067" s="6">
        <v>6.25E-2</v>
      </c>
      <c r="G7067">
        <v>-7.5810000000000004</v>
      </c>
      <c r="H7067">
        <v>47.56</v>
      </c>
      <c r="I7067" t="s">
        <v>7182</v>
      </c>
      <c r="J7067" t="s">
        <v>2183</v>
      </c>
      <c r="K7067" t="s">
        <v>105</v>
      </c>
    </row>
    <row r="7068" spans="1:11" x14ac:dyDescent="0.3">
      <c r="A7068" t="s">
        <v>9935</v>
      </c>
      <c r="B7068" t="s">
        <v>53</v>
      </c>
      <c r="C7068">
        <v>1</v>
      </c>
      <c r="D7068">
        <v>4</v>
      </c>
      <c r="E7068">
        <v>1785</v>
      </c>
      <c r="F7068" s="6">
        <v>0.9375</v>
      </c>
      <c r="G7068">
        <v>-8.9149999999999991</v>
      </c>
      <c r="H7068">
        <v>50.134999999999998</v>
      </c>
      <c r="I7068" t="s">
        <v>208</v>
      </c>
      <c r="J7068" t="s">
        <v>9936</v>
      </c>
      <c r="K7068" t="s">
        <v>105</v>
      </c>
    </row>
    <row r="7069" spans="1:11" x14ac:dyDescent="0.3">
      <c r="A7069" t="s">
        <v>9937</v>
      </c>
      <c r="B7069" t="s">
        <v>53</v>
      </c>
      <c r="C7069">
        <v>31</v>
      </c>
      <c r="D7069">
        <v>12</v>
      </c>
      <c r="E7069">
        <v>1881</v>
      </c>
      <c r="F7069" s="6">
        <v>0.20833333333333334</v>
      </c>
      <c r="G7069">
        <v>-6.4489999999999998</v>
      </c>
      <c r="H7069">
        <v>52.947000000000003</v>
      </c>
      <c r="I7069" t="s">
        <v>147</v>
      </c>
      <c r="J7069" t="s">
        <v>9938</v>
      </c>
      <c r="K7069" t="s">
        <v>105</v>
      </c>
    </row>
    <row r="7070" spans="1:11" x14ac:dyDescent="0.3">
      <c r="A7070" t="s">
        <v>9939</v>
      </c>
      <c r="B7070" t="s">
        <v>53</v>
      </c>
      <c r="C7070">
        <v>11</v>
      </c>
      <c r="D7070">
        <v>7</v>
      </c>
      <c r="E7070">
        <v>1895</v>
      </c>
      <c r="F7070" s="6">
        <v>0.5</v>
      </c>
      <c r="G7070">
        <v>-2.351</v>
      </c>
      <c r="H7070">
        <v>48.856999999999999</v>
      </c>
      <c r="I7070" t="s">
        <v>150</v>
      </c>
      <c r="J7070" t="s">
        <v>155</v>
      </c>
      <c r="K7070" t="s">
        <v>105</v>
      </c>
    </row>
    <row r="7071" spans="1:11" x14ac:dyDescent="0.3">
      <c r="A7071" t="s">
        <v>9940</v>
      </c>
      <c r="B7071" t="s">
        <v>53</v>
      </c>
      <c r="C7071">
        <v>18</v>
      </c>
      <c r="D7071">
        <v>5</v>
      </c>
      <c r="E7071">
        <v>1889</v>
      </c>
      <c r="F7071" s="6">
        <v>0.66666666666666663</v>
      </c>
      <c r="G7071">
        <v>-26.102</v>
      </c>
      <c r="H7071">
        <v>44.436</v>
      </c>
      <c r="I7071" t="s">
        <v>9941</v>
      </c>
      <c r="J7071" t="s">
        <v>9267</v>
      </c>
      <c r="K7071" t="s">
        <v>105</v>
      </c>
    </row>
    <row r="7072" spans="1:11" x14ac:dyDescent="0.3">
      <c r="A7072" t="s">
        <v>9942</v>
      </c>
      <c r="B7072" t="s">
        <v>53</v>
      </c>
      <c r="C7072">
        <v>25</v>
      </c>
      <c r="D7072">
        <v>8</v>
      </c>
      <c r="E7072">
        <v>1837</v>
      </c>
      <c r="F7072" s="6">
        <v>8.3333333333333329E-2</v>
      </c>
      <c r="G7072">
        <v>-4.3099999999999996</v>
      </c>
      <c r="H7072">
        <v>52.08</v>
      </c>
      <c r="I7072" t="s">
        <v>147</v>
      </c>
      <c r="J7072" t="s">
        <v>896</v>
      </c>
      <c r="K7072" t="s">
        <v>105</v>
      </c>
    </row>
    <row r="7073" spans="1:11" x14ac:dyDescent="0.3">
      <c r="A7073" t="s">
        <v>9943</v>
      </c>
      <c r="B7073" t="s">
        <v>53</v>
      </c>
      <c r="C7073">
        <v>8</v>
      </c>
      <c r="D7073">
        <v>9</v>
      </c>
      <c r="E7073">
        <v>1822</v>
      </c>
      <c r="F7073" s="6">
        <v>0.79166666666666663</v>
      </c>
      <c r="G7073">
        <v>-5.3040000000000003</v>
      </c>
      <c r="H7073">
        <v>51.69</v>
      </c>
      <c r="I7073" t="s">
        <v>147</v>
      </c>
      <c r="J7073" t="s">
        <v>9944</v>
      </c>
      <c r="K7073" t="s">
        <v>105</v>
      </c>
    </row>
    <row r="7074" spans="1:11" x14ac:dyDescent="0.3">
      <c r="A7074" t="s">
        <v>9945</v>
      </c>
      <c r="B7074" t="s">
        <v>53</v>
      </c>
      <c r="C7074">
        <v>1</v>
      </c>
      <c r="D7074">
        <v>10</v>
      </c>
      <c r="E7074">
        <v>1847</v>
      </c>
      <c r="F7074" s="6">
        <v>0.20833333333333334</v>
      </c>
      <c r="G7074">
        <v>-8.6790000000000003</v>
      </c>
      <c r="H7074">
        <v>50.110999999999997</v>
      </c>
      <c r="I7074" t="s">
        <v>208</v>
      </c>
      <c r="J7074" t="s">
        <v>1660</v>
      </c>
      <c r="K7074" t="s">
        <v>105</v>
      </c>
    </row>
    <row r="7075" spans="1:11" x14ac:dyDescent="0.3">
      <c r="A7075" t="s">
        <v>9946</v>
      </c>
      <c r="B7075" t="s">
        <v>53</v>
      </c>
      <c r="C7075">
        <v>19</v>
      </c>
      <c r="D7075">
        <v>1</v>
      </c>
      <c r="E7075">
        <v>1851</v>
      </c>
      <c r="F7075" s="6">
        <v>0.29166666666666669</v>
      </c>
      <c r="G7075">
        <v>-5.5839999999999996</v>
      </c>
      <c r="H7075">
        <v>52.14</v>
      </c>
      <c r="I7075" t="s">
        <v>147</v>
      </c>
      <c r="J7075" t="s">
        <v>9947</v>
      </c>
      <c r="K7075" t="s">
        <v>105</v>
      </c>
    </row>
    <row r="7076" spans="1:11" x14ac:dyDescent="0.3">
      <c r="A7076" t="s">
        <v>9948</v>
      </c>
      <c r="B7076" t="s">
        <v>53</v>
      </c>
      <c r="C7076">
        <v>30</v>
      </c>
      <c r="D7076">
        <v>8</v>
      </c>
      <c r="E7076">
        <v>1852</v>
      </c>
      <c r="F7076" s="6">
        <v>0.95833333333333337</v>
      </c>
      <c r="G7076">
        <v>-4.4710000000000001</v>
      </c>
      <c r="H7076">
        <v>51.923000000000002</v>
      </c>
      <c r="I7076" t="s">
        <v>147</v>
      </c>
      <c r="J7076" t="s">
        <v>832</v>
      </c>
      <c r="K7076" t="s">
        <v>105</v>
      </c>
    </row>
    <row r="7077" spans="1:11" x14ac:dyDescent="0.3">
      <c r="A7077" t="s">
        <v>9949</v>
      </c>
      <c r="B7077" t="s">
        <v>53</v>
      </c>
      <c r="C7077">
        <v>2</v>
      </c>
      <c r="D7077">
        <v>9</v>
      </c>
      <c r="E7077">
        <v>1890</v>
      </c>
      <c r="F7077" s="6">
        <v>0.375</v>
      </c>
      <c r="G7077">
        <v>-4.9450000000000003</v>
      </c>
      <c r="H7077">
        <v>52.51</v>
      </c>
      <c r="I7077" t="s">
        <v>147</v>
      </c>
      <c r="J7077" t="s">
        <v>9950</v>
      </c>
      <c r="K7077" t="s">
        <v>105</v>
      </c>
    </row>
    <row r="7078" spans="1:11" x14ac:dyDescent="0.3">
      <c r="A7078" t="s">
        <v>9951</v>
      </c>
      <c r="B7078" t="s">
        <v>53</v>
      </c>
      <c r="C7078">
        <v>9</v>
      </c>
      <c r="D7078">
        <v>2</v>
      </c>
      <c r="E7078">
        <v>1900</v>
      </c>
      <c r="F7078" s="6">
        <v>0.875</v>
      </c>
      <c r="G7078">
        <v>-5.5880000000000001</v>
      </c>
      <c r="H7078">
        <v>53.109000000000002</v>
      </c>
      <c r="I7078" t="s">
        <v>108</v>
      </c>
      <c r="J7078" t="s">
        <v>9952</v>
      </c>
      <c r="K7078" t="s">
        <v>105</v>
      </c>
    </row>
    <row r="7079" spans="1:11" x14ac:dyDescent="0.3">
      <c r="A7079" t="s">
        <v>9953</v>
      </c>
      <c r="B7079" t="s">
        <v>53</v>
      </c>
      <c r="C7079">
        <v>28</v>
      </c>
      <c r="D7079">
        <v>7</v>
      </c>
      <c r="E7079">
        <v>1976</v>
      </c>
      <c r="F7079" s="6">
        <v>0.63055555555555554</v>
      </c>
      <c r="G7079">
        <v>-119.937</v>
      </c>
      <c r="H7079">
        <v>37.518999999999998</v>
      </c>
      <c r="I7079" t="s">
        <v>171</v>
      </c>
      <c r="J7079" t="s">
        <v>9954</v>
      </c>
      <c r="K7079" t="s">
        <v>105</v>
      </c>
    </row>
    <row r="7080" spans="1:11" x14ac:dyDescent="0.3">
      <c r="A7080" t="s">
        <v>9955</v>
      </c>
      <c r="B7080" t="s">
        <v>53</v>
      </c>
      <c r="C7080">
        <v>26</v>
      </c>
      <c r="D7080">
        <v>6</v>
      </c>
      <c r="E7080">
        <v>1980</v>
      </c>
      <c r="F7080" s="6">
        <v>0.58333333333333337</v>
      </c>
      <c r="G7080">
        <v>-12.494</v>
      </c>
      <c r="H7080">
        <v>41.890999999999998</v>
      </c>
      <c r="I7080" t="s">
        <v>190</v>
      </c>
      <c r="J7080" t="s">
        <v>297</v>
      </c>
      <c r="K7080" t="s">
        <v>105</v>
      </c>
    </row>
    <row r="7081" spans="1:11" x14ac:dyDescent="0.3">
      <c r="A7081" t="s">
        <v>9956</v>
      </c>
      <c r="B7081" t="s">
        <v>168</v>
      </c>
      <c r="C7081">
        <v>7</v>
      </c>
      <c r="D7081">
        <v>1</v>
      </c>
      <c r="E7081">
        <v>1931</v>
      </c>
      <c r="F7081" s="6">
        <v>0.4861111111111111</v>
      </c>
      <c r="G7081">
        <v>-109.761</v>
      </c>
      <c r="H7081">
        <v>32.848999999999997</v>
      </c>
      <c r="I7081" t="s">
        <v>171</v>
      </c>
      <c r="J7081" t="s">
        <v>9957</v>
      </c>
      <c r="K7081" t="s">
        <v>105</v>
      </c>
    </row>
    <row r="7082" spans="1:11" x14ac:dyDescent="0.3">
      <c r="A7082" t="s">
        <v>9958</v>
      </c>
      <c r="B7082" t="s">
        <v>168</v>
      </c>
      <c r="C7082">
        <v>7</v>
      </c>
      <c r="D7082">
        <v>6</v>
      </c>
      <c r="E7082">
        <v>1943</v>
      </c>
      <c r="F7082" s="6">
        <v>0.30208333333333331</v>
      </c>
      <c r="G7082">
        <v>-0.33200000000000002</v>
      </c>
      <c r="H7082">
        <v>48.026000000000003</v>
      </c>
      <c r="I7082" t="s">
        <v>190</v>
      </c>
      <c r="J7082" t="s">
        <v>9959</v>
      </c>
      <c r="K7082" t="s">
        <v>105</v>
      </c>
    </row>
    <row r="7083" spans="1:11" x14ac:dyDescent="0.3">
      <c r="A7083" t="s">
        <v>9960</v>
      </c>
      <c r="B7083" t="s">
        <v>168</v>
      </c>
      <c r="C7083">
        <v>25</v>
      </c>
      <c r="D7083">
        <v>9</v>
      </c>
      <c r="E7083">
        <v>1908</v>
      </c>
      <c r="F7083" s="6">
        <v>0.25</v>
      </c>
      <c r="G7083">
        <v>-4.8049999999999997</v>
      </c>
      <c r="H7083">
        <v>44.137</v>
      </c>
      <c r="I7083" t="s">
        <v>150</v>
      </c>
      <c r="J7083" t="s">
        <v>4360</v>
      </c>
      <c r="K7083" t="s">
        <v>105</v>
      </c>
    </row>
    <row r="7084" spans="1:11" x14ac:dyDescent="0.3">
      <c r="A7084" t="s">
        <v>9961</v>
      </c>
      <c r="B7084" t="s">
        <v>168</v>
      </c>
      <c r="C7084">
        <v>5</v>
      </c>
      <c r="D7084">
        <v>11</v>
      </c>
      <c r="E7084">
        <v>1917</v>
      </c>
      <c r="F7084" s="6">
        <v>0.83333333333333337</v>
      </c>
      <c r="G7084">
        <v>1.879</v>
      </c>
      <c r="H7084">
        <v>46.845999999999997</v>
      </c>
      <c r="I7084" t="s">
        <v>108</v>
      </c>
      <c r="J7084" t="s">
        <v>9962</v>
      </c>
      <c r="K7084" t="s">
        <v>105</v>
      </c>
    </row>
    <row r="7085" spans="1:11" x14ac:dyDescent="0.3">
      <c r="A7085" t="s">
        <v>9963</v>
      </c>
      <c r="B7085" t="s">
        <v>168</v>
      </c>
      <c r="C7085">
        <v>24</v>
      </c>
      <c r="D7085">
        <v>7</v>
      </c>
      <c r="E7085">
        <v>1930</v>
      </c>
      <c r="F7085" s="6">
        <v>0.78472222222222221</v>
      </c>
      <c r="G7085">
        <v>74.212999999999994</v>
      </c>
      <c r="H7085">
        <v>40.822000000000003</v>
      </c>
      <c r="I7085" t="s">
        <v>106</v>
      </c>
      <c r="J7085" t="s">
        <v>4094</v>
      </c>
      <c r="K7085" t="s">
        <v>105</v>
      </c>
    </row>
    <row r="7086" spans="1:11" x14ac:dyDescent="0.3">
      <c r="A7086" t="s">
        <v>9964</v>
      </c>
      <c r="B7086" t="s">
        <v>168</v>
      </c>
      <c r="C7086">
        <v>30</v>
      </c>
      <c r="D7086">
        <v>10</v>
      </c>
      <c r="E7086">
        <v>1920</v>
      </c>
      <c r="F7086" s="6">
        <v>4.1666666666666664E-2</v>
      </c>
      <c r="G7086">
        <v>-7.266</v>
      </c>
      <c r="H7086">
        <v>43.703000000000003</v>
      </c>
      <c r="I7086" t="s">
        <v>108</v>
      </c>
      <c r="J7086" t="s">
        <v>575</v>
      </c>
      <c r="K7086" t="s">
        <v>105</v>
      </c>
    </row>
    <row r="7087" spans="1:11" x14ac:dyDescent="0.3">
      <c r="A7087" t="s">
        <v>9965</v>
      </c>
      <c r="B7087" t="s">
        <v>168</v>
      </c>
      <c r="C7087">
        <v>24</v>
      </c>
      <c r="D7087">
        <v>9</v>
      </c>
      <c r="E7087">
        <v>1946</v>
      </c>
      <c r="F7087" s="6">
        <v>0.20277777777777778</v>
      </c>
      <c r="G7087">
        <v>74.239000000000004</v>
      </c>
      <c r="H7087">
        <v>40.767000000000003</v>
      </c>
      <c r="I7087" t="s">
        <v>106</v>
      </c>
      <c r="J7087" t="s">
        <v>2922</v>
      </c>
      <c r="K7087" t="s">
        <v>105</v>
      </c>
    </row>
    <row r="7088" spans="1:11" x14ac:dyDescent="0.3">
      <c r="A7088" t="s">
        <v>9966</v>
      </c>
      <c r="B7088" t="s">
        <v>168</v>
      </c>
      <c r="C7088">
        <v>26</v>
      </c>
      <c r="D7088">
        <v>3</v>
      </c>
      <c r="E7088">
        <v>1913</v>
      </c>
      <c r="F7088" s="6">
        <v>0.2361111111111111</v>
      </c>
      <c r="G7088">
        <v>-1.484</v>
      </c>
      <c r="H7088">
        <v>48.444000000000003</v>
      </c>
      <c r="I7088" t="s">
        <v>108</v>
      </c>
      <c r="J7088" t="s">
        <v>515</v>
      </c>
      <c r="K7088" t="s">
        <v>105</v>
      </c>
    </row>
    <row r="7089" spans="1:11" x14ac:dyDescent="0.3">
      <c r="A7089" t="s">
        <v>9967</v>
      </c>
      <c r="B7089" t="s">
        <v>168</v>
      </c>
      <c r="C7089">
        <v>27</v>
      </c>
      <c r="D7089">
        <v>5</v>
      </c>
      <c r="E7089">
        <v>1907</v>
      </c>
      <c r="F7089" s="6">
        <v>0.125</v>
      </c>
      <c r="G7089">
        <v>-4.8339999999999996</v>
      </c>
      <c r="H7089">
        <v>45.767000000000003</v>
      </c>
      <c r="I7089" t="s">
        <v>150</v>
      </c>
      <c r="J7089" t="s">
        <v>153</v>
      </c>
      <c r="K7089" t="s">
        <v>105</v>
      </c>
    </row>
    <row r="7090" spans="1:11" x14ac:dyDescent="0.3">
      <c r="A7090" t="s">
        <v>9968</v>
      </c>
      <c r="B7090" t="s">
        <v>168</v>
      </c>
      <c r="C7090">
        <v>14</v>
      </c>
      <c r="D7090">
        <v>2</v>
      </c>
      <c r="E7090">
        <v>1930</v>
      </c>
      <c r="F7090" s="6">
        <v>0.3125</v>
      </c>
      <c r="G7090">
        <v>-2.351</v>
      </c>
      <c r="H7090">
        <v>48.856999999999999</v>
      </c>
      <c r="I7090" t="s">
        <v>108</v>
      </c>
      <c r="J7090" t="s">
        <v>155</v>
      </c>
      <c r="K7090" t="s">
        <v>105</v>
      </c>
    </row>
    <row r="7091" spans="1:11" x14ac:dyDescent="0.3">
      <c r="A7091" t="s">
        <v>9969</v>
      </c>
      <c r="B7091" t="s">
        <v>168</v>
      </c>
      <c r="C7091">
        <v>6</v>
      </c>
      <c r="D7091">
        <v>8</v>
      </c>
      <c r="E7091">
        <v>1918</v>
      </c>
      <c r="F7091" s="6">
        <v>0.29166666666666669</v>
      </c>
      <c r="G7091">
        <v>-4.5259999999999998</v>
      </c>
      <c r="H7091">
        <v>48.393999999999998</v>
      </c>
      <c r="I7091" t="s">
        <v>126</v>
      </c>
      <c r="J7091" t="s">
        <v>9970</v>
      </c>
      <c r="K7091" t="s">
        <v>105</v>
      </c>
    </row>
    <row r="7092" spans="1:11" x14ac:dyDescent="0.3">
      <c r="A7092" t="s">
        <v>9971</v>
      </c>
      <c r="B7092" t="s">
        <v>168</v>
      </c>
      <c r="C7092">
        <v>11</v>
      </c>
      <c r="D7092">
        <v>1</v>
      </c>
      <c r="E7092">
        <v>1923</v>
      </c>
      <c r="F7092" s="6">
        <v>0.83333333333333337</v>
      </c>
      <c r="G7092">
        <v>-4.1239999999999997</v>
      </c>
      <c r="H7092">
        <v>46.451999999999998</v>
      </c>
      <c r="I7092" t="s">
        <v>108</v>
      </c>
      <c r="J7092" t="s">
        <v>9972</v>
      </c>
      <c r="K7092" t="s">
        <v>105</v>
      </c>
    </row>
    <row r="7093" spans="1:11" x14ac:dyDescent="0.3">
      <c r="A7093" t="s">
        <v>9973</v>
      </c>
      <c r="B7093" t="s">
        <v>168</v>
      </c>
      <c r="C7093">
        <v>25</v>
      </c>
      <c r="D7093">
        <v>10</v>
      </c>
      <c r="E7093">
        <v>1937</v>
      </c>
      <c r="F7093" s="6">
        <v>0.5</v>
      </c>
      <c r="G7093">
        <v>-2.8279999999999998</v>
      </c>
      <c r="H7093">
        <v>50.433</v>
      </c>
      <c r="I7093" t="s">
        <v>108</v>
      </c>
      <c r="J7093" t="s">
        <v>8817</v>
      </c>
      <c r="K7093" t="s">
        <v>105</v>
      </c>
    </row>
    <row r="7094" spans="1:11" x14ac:dyDescent="0.3">
      <c r="A7094" t="s">
        <v>9974</v>
      </c>
      <c r="B7094" t="s">
        <v>168</v>
      </c>
      <c r="C7094">
        <v>10</v>
      </c>
      <c r="D7094">
        <v>10</v>
      </c>
      <c r="E7094">
        <v>1974</v>
      </c>
      <c r="F7094" s="6">
        <v>0.53125</v>
      </c>
      <c r="G7094">
        <v>3.9359999999999999</v>
      </c>
      <c r="H7094">
        <v>56.119</v>
      </c>
      <c r="I7094" t="s">
        <v>126</v>
      </c>
      <c r="J7094" t="s">
        <v>1184</v>
      </c>
      <c r="K7094" t="s">
        <v>105</v>
      </c>
    </row>
    <row r="7095" spans="1:11" x14ac:dyDescent="0.3">
      <c r="A7095" t="s">
        <v>9975</v>
      </c>
      <c r="B7095" t="s">
        <v>168</v>
      </c>
      <c r="C7095">
        <v>20</v>
      </c>
      <c r="D7095">
        <v>8</v>
      </c>
      <c r="E7095">
        <v>1918</v>
      </c>
      <c r="F7095" s="6">
        <v>0.80902777777777779</v>
      </c>
      <c r="G7095">
        <v>75.165999999999997</v>
      </c>
      <c r="H7095">
        <v>39.951000000000001</v>
      </c>
      <c r="I7095" t="s">
        <v>106</v>
      </c>
      <c r="J7095" t="s">
        <v>1606</v>
      </c>
      <c r="K7095" t="s">
        <v>105</v>
      </c>
    </row>
    <row r="7096" spans="1:11" x14ac:dyDescent="0.3">
      <c r="A7096" t="s">
        <v>9976</v>
      </c>
      <c r="B7096" t="s">
        <v>168</v>
      </c>
      <c r="C7096">
        <v>3</v>
      </c>
      <c r="D7096">
        <v>2</v>
      </c>
      <c r="E7096">
        <v>1906</v>
      </c>
      <c r="F7096" s="6">
        <v>0.41666666666666669</v>
      </c>
      <c r="G7096">
        <v>-2.351</v>
      </c>
      <c r="H7096">
        <v>48.856999999999999</v>
      </c>
      <c r="I7096" t="s">
        <v>150</v>
      </c>
      <c r="J7096" t="s">
        <v>155</v>
      </c>
      <c r="K7096" t="s">
        <v>105</v>
      </c>
    </row>
    <row r="7097" spans="1:11" x14ac:dyDescent="0.3">
      <c r="A7097" t="s">
        <v>9977</v>
      </c>
      <c r="B7097" t="s">
        <v>53</v>
      </c>
      <c r="C7097">
        <v>31</v>
      </c>
      <c r="D7097">
        <v>1</v>
      </c>
      <c r="E7097">
        <v>1861</v>
      </c>
      <c r="F7097" s="6">
        <v>4.1666666666666664E-2</v>
      </c>
      <c r="G7097">
        <v>-2.351</v>
      </c>
      <c r="H7097">
        <v>48.856999999999999</v>
      </c>
      <c r="I7097" t="s">
        <v>150</v>
      </c>
      <c r="J7097" t="s">
        <v>155</v>
      </c>
      <c r="K7097" t="s">
        <v>105</v>
      </c>
    </row>
    <row r="7098" spans="1:11" x14ac:dyDescent="0.3">
      <c r="A7098" t="s">
        <v>9977</v>
      </c>
      <c r="B7098" t="s">
        <v>53</v>
      </c>
      <c r="C7098">
        <v>22</v>
      </c>
      <c r="D7098">
        <v>11</v>
      </c>
      <c r="E7098">
        <v>1902</v>
      </c>
      <c r="F7098" s="6">
        <v>0.83333333333333337</v>
      </c>
      <c r="G7098">
        <v>-1.9039999999999999</v>
      </c>
      <c r="H7098">
        <v>49.906999999999996</v>
      </c>
      <c r="I7098" t="s">
        <v>150</v>
      </c>
      <c r="J7098" t="s">
        <v>9978</v>
      </c>
      <c r="K7098" t="s">
        <v>105</v>
      </c>
    </row>
    <row r="7099" spans="1:11" x14ac:dyDescent="0.3">
      <c r="A7099" t="s">
        <v>9977</v>
      </c>
      <c r="B7099" t="s">
        <v>53</v>
      </c>
      <c r="C7099">
        <v>4</v>
      </c>
      <c r="D7099">
        <v>10</v>
      </c>
      <c r="E7099">
        <v>1919</v>
      </c>
      <c r="F7099" s="6">
        <v>0.83333333333333337</v>
      </c>
      <c r="G7099">
        <v>-2.2570000000000001</v>
      </c>
      <c r="H7099">
        <v>48.896999999999998</v>
      </c>
      <c r="I7099" t="s">
        <v>126</v>
      </c>
      <c r="J7099" t="s">
        <v>1929</v>
      </c>
      <c r="K7099" t="s">
        <v>105</v>
      </c>
    </row>
    <row r="7100" spans="1:11" x14ac:dyDescent="0.3">
      <c r="A7100" t="s">
        <v>9977</v>
      </c>
      <c r="B7100" t="s">
        <v>53</v>
      </c>
      <c r="C7100">
        <v>18</v>
      </c>
      <c r="D7100">
        <v>5</v>
      </c>
      <c r="E7100">
        <v>1943</v>
      </c>
      <c r="F7100" s="6">
        <v>0.5</v>
      </c>
      <c r="G7100">
        <v>3.2000000000000001E-2</v>
      </c>
      <c r="H7100">
        <v>49.02</v>
      </c>
      <c r="I7100" t="s">
        <v>190</v>
      </c>
      <c r="J7100" t="s">
        <v>9979</v>
      </c>
      <c r="K7100" t="s">
        <v>105</v>
      </c>
    </row>
    <row r="7101" spans="1:11" x14ac:dyDescent="0.3">
      <c r="A7101" t="s">
        <v>9977</v>
      </c>
      <c r="B7101" t="s">
        <v>53</v>
      </c>
      <c r="C7101">
        <v>17</v>
      </c>
      <c r="D7101">
        <v>12</v>
      </c>
      <c r="E7101">
        <v>1957</v>
      </c>
      <c r="F7101" s="6">
        <v>0.45833333333333331</v>
      </c>
      <c r="G7101">
        <v>-6.1820000000000004</v>
      </c>
      <c r="H7101">
        <v>48.691000000000003</v>
      </c>
      <c r="I7101" t="s">
        <v>126</v>
      </c>
      <c r="J7101" t="s">
        <v>2488</v>
      </c>
      <c r="K7101" t="s">
        <v>105</v>
      </c>
    </row>
    <row r="7102" spans="1:11" x14ac:dyDescent="0.3">
      <c r="A7102" t="s">
        <v>9980</v>
      </c>
      <c r="B7102" t="s">
        <v>53</v>
      </c>
      <c r="C7102">
        <v>26</v>
      </c>
      <c r="D7102">
        <v>8</v>
      </c>
      <c r="E7102">
        <v>1952</v>
      </c>
      <c r="F7102" s="6">
        <v>0.21180555555555555</v>
      </c>
      <c r="G7102">
        <v>-0.628</v>
      </c>
      <c r="H7102">
        <v>48.765000000000001</v>
      </c>
      <c r="I7102" t="s">
        <v>126</v>
      </c>
      <c r="J7102" t="s">
        <v>9981</v>
      </c>
      <c r="K7102" t="s">
        <v>105</v>
      </c>
    </row>
    <row r="7103" spans="1:11" x14ac:dyDescent="0.3">
      <c r="A7103" t="s">
        <v>9982</v>
      </c>
      <c r="B7103" t="s">
        <v>53</v>
      </c>
      <c r="C7103">
        <v>29</v>
      </c>
      <c r="D7103">
        <v>10</v>
      </c>
      <c r="E7103">
        <v>1934</v>
      </c>
      <c r="F7103" s="6">
        <v>0.25</v>
      </c>
      <c r="G7103">
        <v>-4.6379999999999999</v>
      </c>
      <c r="H7103">
        <v>49.942</v>
      </c>
      <c r="I7103" t="s">
        <v>108</v>
      </c>
      <c r="J7103" t="s">
        <v>9983</v>
      </c>
      <c r="K7103" t="s">
        <v>105</v>
      </c>
    </row>
    <row r="7104" spans="1:11" x14ac:dyDescent="0.3">
      <c r="A7104" t="s">
        <v>9984</v>
      </c>
      <c r="B7104" t="s">
        <v>53</v>
      </c>
      <c r="C7104">
        <v>8</v>
      </c>
      <c r="D7104">
        <v>1</v>
      </c>
      <c r="E7104">
        <v>1934</v>
      </c>
      <c r="F7104" s="6">
        <v>0.4375</v>
      </c>
      <c r="G7104">
        <v>-1.0900000000000001</v>
      </c>
      <c r="H7104">
        <v>49.469000000000001</v>
      </c>
      <c r="I7104" t="s">
        <v>108</v>
      </c>
      <c r="J7104" t="s">
        <v>6773</v>
      </c>
      <c r="K7104" t="s">
        <v>105</v>
      </c>
    </row>
    <row r="7105" spans="1:11" x14ac:dyDescent="0.3">
      <c r="A7105" t="s">
        <v>9985</v>
      </c>
      <c r="B7105" t="s">
        <v>53</v>
      </c>
      <c r="C7105">
        <v>1</v>
      </c>
      <c r="D7105">
        <v>11</v>
      </c>
      <c r="E7105">
        <v>1943</v>
      </c>
      <c r="F7105" s="6">
        <v>0.77083333333333337</v>
      </c>
      <c r="G7105">
        <v>-3.052</v>
      </c>
      <c r="H7105">
        <v>36.771999999999998</v>
      </c>
      <c r="I7105" t="s">
        <v>126</v>
      </c>
      <c r="J7105" t="s">
        <v>462</v>
      </c>
      <c r="K7105" t="s">
        <v>105</v>
      </c>
    </row>
    <row r="7106" spans="1:11" x14ac:dyDescent="0.3">
      <c r="A7106" t="s">
        <v>9986</v>
      </c>
      <c r="B7106" t="s">
        <v>53</v>
      </c>
      <c r="C7106">
        <v>30</v>
      </c>
      <c r="D7106">
        <v>4</v>
      </c>
      <c r="E7106">
        <v>1952</v>
      </c>
      <c r="F7106" s="6">
        <v>4.1666666666666664E-2</v>
      </c>
      <c r="G7106">
        <v>-2.351</v>
      </c>
      <c r="H7106">
        <v>48.856999999999999</v>
      </c>
      <c r="I7106" t="s">
        <v>126</v>
      </c>
      <c r="J7106" t="s">
        <v>155</v>
      </c>
      <c r="K7106" t="s">
        <v>105</v>
      </c>
    </row>
    <row r="7107" spans="1:11" x14ac:dyDescent="0.3">
      <c r="A7107" t="s">
        <v>9987</v>
      </c>
      <c r="B7107" t="s">
        <v>53</v>
      </c>
      <c r="C7107">
        <v>25</v>
      </c>
      <c r="D7107">
        <v>3</v>
      </c>
      <c r="E7107">
        <v>1899</v>
      </c>
      <c r="F7107" s="6">
        <v>0.125</v>
      </c>
      <c r="G7107">
        <v>-7.1210000000000004</v>
      </c>
      <c r="H7107">
        <v>43.581000000000003</v>
      </c>
      <c r="I7107" t="s">
        <v>150</v>
      </c>
      <c r="J7107" t="s">
        <v>3938</v>
      </c>
      <c r="K7107" t="s">
        <v>105</v>
      </c>
    </row>
    <row r="7108" spans="1:11" x14ac:dyDescent="0.3">
      <c r="A7108" t="s">
        <v>9988</v>
      </c>
      <c r="B7108" t="s">
        <v>53</v>
      </c>
      <c r="C7108">
        <v>29</v>
      </c>
      <c r="D7108">
        <v>6</v>
      </c>
      <c r="E7108">
        <v>1936</v>
      </c>
      <c r="F7108" s="6">
        <v>0.4861111111111111</v>
      </c>
      <c r="G7108">
        <v>-2.351</v>
      </c>
      <c r="H7108">
        <v>48.856999999999999</v>
      </c>
      <c r="I7108" t="s">
        <v>126</v>
      </c>
      <c r="J7108" t="s">
        <v>155</v>
      </c>
      <c r="K7108" t="s">
        <v>105</v>
      </c>
    </row>
    <row r="7109" spans="1:11" x14ac:dyDescent="0.3">
      <c r="A7109" t="s">
        <v>9989</v>
      </c>
      <c r="B7109" t="s">
        <v>53</v>
      </c>
      <c r="C7109">
        <v>12</v>
      </c>
      <c r="D7109">
        <v>9</v>
      </c>
      <c r="E7109">
        <v>1921</v>
      </c>
      <c r="F7109" s="6">
        <v>0.79166666666666663</v>
      </c>
      <c r="G7109">
        <v>-1.6919999999999999</v>
      </c>
      <c r="H7109">
        <v>46.808</v>
      </c>
      <c r="I7109" t="s">
        <v>126</v>
      </c>
      <c r="J7109" t="s">
        <v>7514</v>
      </c>
      <c r="K7109" t="s">
        <v>105</v>
      </c>
    </row>
    <row r="7110" spans="1:11" x14ac:dyDescent="0.3">
      <c r="A7110" t="s">
        <v>9990</v>
      </c>
      <c r="B7110" t="s">
        <v>53</v>
      </c>
      <c r="C7110">
        <v>8</v>
      </c>
      <c r="D7110">
        <v>3</v>
      </c>
      <c r="E7110">
        <v>1918</v>
      </c>
      <c r="F7110" s="6">
        <v>0.83333333333333337</v>
      </c>
      <c r="G7110">
        <v>-3.88</v>
      </c>
      <c r="H7110">
        <v>43.607999999999997</v>
      </c>
      <c r="I7110" t="s">
        <v>108</v>
      </c>
      <c r="J7110" t="s">
        <v>383</v>
      </c>
      <c r="K7110" t="s">
        <v>105</v>
      </c>
    </row>
    <row r="7111" spans="1:11" x14ac:dyDescent="0.3">
      <c r="A7111" t="s">
        <v>9991</v>
      </c>
      <c r="B7111" t="s">
        <v>53</v>
      </c>
      <c r="C7111">
        <v>30</v>
      </c>
      <c r="D7111">
        <v>11</v>
      </c>
      <c r="E7111">
        <v>1907</v>
      </c>
      <c r="F7111" s="6">
        <v>0.28541666666666665</v>
      </c>
      <c r="G7111">
        <v>-2.4529999999999998</v>
      </c>
      <c r="H7111">
        <v>48.79</v>
      </c>
      <c r="I7111" t="s">
        <v>150</v>
      </c>
      <c r="J7111" t="s">
        <v>9992</v>
      </c>
      <c r="K7111" t="s">
        <v>105</v>
      </c>
    </row>
    <row r="7112" spans="1:11" x14ac:dyDescent="0.3">
      <c r="A7112" t="s">
        <v>9993</v>
      </c>
      <c r="B7112" t="s">
        <v>53</v>
      </c>
      <c r="C7112">
        <v>20</v>
      </c>
      <c r="D7112">
        <v>9</v>
      </c>
      <c r="E7112">
        <v>1929</v>
      </c>
      <c r="F7112" s="6">
        <v>0.79166666666666663</v>
      </c>
      <c r="G7112">
        <v>-2.294</v>
      </c>
      <c r="H7112">
        <v>49.893999999999998</v>
      </c>
      <c r="I7112" t="s">
        <v>126</v>
      </c>
      <c r="J7112" t="s">
        <v>1650</v>
      </c>
      <c r="K7112" t="s">
        <v>105</v>
      </c>
    </row>
    <row r="7113" spans="1:11" x14ac:dyDescent="0.3">
      <c r="A7113" t="s">
        <v>9994</v>
      </c>
      <c r="B7113" t="s">
        <v>53</v>
      </c>
      <c r="C7113">
        <v>15</v>
      </c>
      <c r="D7113">
        <v>9</v>
      </c>
      <c r="E7113">
        <v>1906</v>
      </c>
      <c r="F7113" s="6">
        <v>0.29166666666666669</v>
      </c>
      <c r="G7113">
        <v>-2.351</v>
      </c>
      <c r="H7113">
        <v>48.856999999999999</v>
      </c>
      <c r="I7113" t="s">
        <v>150</v>
      </c>
      <c r="J7113" t="s">
        <v>155</v>
      </c>
      <c r="K7113" t="s">
        <v>105</v>
      </c>
    </row>
    <row r="7114" spans="1:11" x14ac:dyDescent="0.3">
      <c r="A7114" t="s">
        <v>9995</v>
      </c>
      <c r="B7114" t="s">
        <v>53</v>
      </c>
      <c r="C7114">
        <v>1</v>
      </c>
      <c r="D7114">
        <v>7</v>
      </c>
      <c r="E7114">
        <v>1901</v>
      </c>
      <c r="F7114" s="6">
        <v>0.15138888888888888</v>
      </c>
      <c r="G7114">
        <v>-2.351</v>
      </c>
      <c r="H7114">
        <v>48.856999999999999</v>
      </c>
      <c r="I7114" t="s">
        <v>150</v>
      </c>
      <c r="J7114" t="s">
        <v>155</v>
      </c>
      <c r="K7114" t="s">
        <v>105</v>
      </c>
    </row>
    <row r="7115" spans="1:11" x14ac:dyDescent="0.3">
      <c r="A7115" t="s">
        <v>9996</v>
      </c>
      <c r="B7115" t="s">
        <v>53</v>
      </c>
      <c r="C7115">
        <v>25</v>
      </c>
      <c r="D7115">
        <v>3</v>
      </c>
      <c r="E7115">
        <v>1931</v>
      </c>
      <c r="F7115" s="6">
        <v>0.70833333333333337</v>
      </c>
      <c r="G7115">
        <v>-5.5449999999999999</v>
      </c>
      <c r="H7115">
        <v>43.396000000000001</v>
      </c>
      <c r="I7115" t="s">
        <v>108</v>
      </c>
      <c r="J7115" t="s">
        <v>9997</v>
      </c>
      <c r="K7115" t="s">
        <v>105</v>
      </c>
    </row>
    <row r="7116" spans="1:11" x14ac:dyDescent="0.3">
      <c r="A7116" t="s">
        <v>9998</v>
      </c>
      <c r="B7116" t="s">
        <v>53</v>
      </c>
      <c r="C7116">
        <v>12</v>
      </c>
      <c r="D7116">
        <v>3</v>
      </c>
      <c r="E7116">
        <v>1935</v>
      </c>
      <c r="F7116" s="6">
        <v>0.61111111111111116</v>
      </c>
      <c r="G7116">
        <v>-2.351</v>
      </c>
      <c r="H7116">
        <v>48.856999999999999</v>
      </c>
      <c r="I7116" t="s">
        <v>108</v>
      </c>
      <c r="J7116" t="s">
        <v>155</v>
      </c>
      <c r="K7116" t="s">
        <v>105</v>
      </c>
    </row>
    <row r="7117" spans="1:11" x14ac:dyDescent="0.3">
      <c r="A7117" t="s">
        <v>9999</v>
      </c>
      <c r="B7117" t="s">
        <v>53</v>
      </c>
      <c r="C7117">
        <v>26</v>
      </c>
      <c r="D7117">
        <v>2</v>
      </c>
      <c r="E7117">
        <v>1889</v>
      </c>
      <c r="F7117" s="6">
        <v>0.16666666666666666</v>
      </c>
      <c r="G7117">
        <v>-2.2570000000000001</v>
      </c>
      <c r="H7117">
        <v>48.969000000000001</v>
      </c>
      <c r="I7117" t="s">
        <v>150</v>
      </c>
      <c r="J7117" t="s">
        <v>10000</v>
      </c>
      <c r="K7117" t="s">
        <v>105</v>
      </c>
    </row>
    <row r="7118" spans="1:11" x14ac:dyDescent="0.3">
      <c r="A7118" t="s">
        <v>10001</v>
      </c>
      <c r="B7118" t="s">
        <v>53</v>
      </c>
      <c r="C7118">
        <v>4</v>
      </c>
      <c r="D7118">
        <v>6</v>
      </c>
      <c r="E7118">
        <v>1910</v>
      </c>
      <c r="F7118" s="6">
        <v>0.375</v>
      </c>
      <c r="G7118">
        <v>0.63500000000000001</v>
      </c>
      <c r="H7118">
        <v>35.191000000000003</v>
      </c>
      <c r="I7118" t="s">
        <v>150</v>
      </c>
      <c r="J7118" t="s">
        <v>6073</v>
      </c>
      <c r="K7118" t="s">
        <v>105</v>
      </c>
    </row>
    <row r="7119" spans="1:11" x14ac:dyDescent="0.3">
      <c r="A7119" t="s">
        <v>10002</v>
      </c>
      <c r="B7119" t="s">
        <v>53</v>
      </c>
      <c r="C7119">
        <v>6</v>
      </c>
      <c r="D7119">
        <v>12</v>
      </c>
      <c r="E7119">
        <v>1927</v>
      </c>
      <c r="F7119" s="6">
        <v>0.33333333333333331</v>
      </c>
      <c r="G7119">
        <v>-4.6929999999999996</v>
      </c>
      <c r="H7119">
        <v>43.862000000000002</v>
      </c>
      <c r="I7119" t="s">
        <v>108</v>
      </c>
      <c r="J7119" t="s">
        <v>10003</v>
      </c>
      <c r="K7119" t="s">
        <v>105</v>
      </c>
    </row>
    <row r="7120" spans="1:11" x14ac:dyDescent="0.3">
      <c r="A7120" t="s">
        <v>10004</v>
      </c>
      <c r="B7120" t="s">
        <v>53</v>
      </c>
      <c r="C7120">
        <v>22</v>
      </c>
      <c r="D7120">
        <v>6</v>
      </c>
      <c r="E7120">
        <v>1958</v>
      </c>
      <c r="F7120" s="6">
        <v>0.29166666666666669</v>
      </c>
      <c r="G7120">
        <v>-3.0830000000000002</v>
      </c>
      <c r="H7120">
        <v>50.368000000000002</v>
      </c>
      <c r="I7120" t="s">
        <v>126</v>
      </c>
      <c r="J7120" t="s">
        <v>1475</v>
      </c>
      <c r="K7120" t="s">
        <v>105</v>
      </c>
    </row>
    <row r="7121" spans="1:11" x14ac:dyDescent="0.3">
      <c r="A7121" t="s">
        <v>10005</v>
      </c>
      <c r="B7121" t="s">
        <v>53</v>
      </c>
      <c r="C7121">
        <v>28</v>
      </c>
      <c r="D7121">
        <v>5</v>
      </c>
      <c r="E7121">
        <v>1938</v>
      </c>
      <c r="F7121" s="6">
        <v>0.49305555555555558</v>
      </c>
      <c r="G7121">
        <v>-4.3869999999999996</v>
      </c>
      <c r="H7121">
        <v>50.837000000000003</v>
      </c>
      <c r="I7121" t="s">
        <v>126</v>
      </c>
      <c r="J7121" t="s">
        <v>1218</v>
      </c>
      <c r="K7121" t="s">
        <v>105</v>
      </c>
    </row>
    <row r="7122" spans="1:11" x14ac:dyDescent="0.3">
      <c r="A7122" t="s">
        <v>10006</v>
      </c>
      <c r="B7122" t="s">
        <v>53</v>
      </c>
      <c r="C7122">
        <v>8</v>
      </c>
      <c r="D7122">
        <v>4</v>
      </c>
      <c r="E7122">
        <v>1929</v>
      </c>
      <c r="F7122" s="6">
        <v>0.125</v>
      </c>
      <c r="G7122">
        <v>-4.3680000000000003</v>
      </c>
      <c r="H7122">
        <v>50.859000000000002</v>
      </c>
      <c r="I7122" t="s">
        <v>108</v>
      </c>
      <c r="J7122" t="s">
        <v>7246</v>
      </c>
      <c r="K7122" t="s">
        <v>105</v>
      </c>
    </row>
    <row r="7123" spans="1:11" x14ac:dyDescent="0.3">
      <c r="A7123" t="s">
        <v>10007</v>
      </c>
      <c r="B7123" t="s">
        <v>53</v>
      </c>
      <c r="C7123">
        <v>13</v>
      </c>
      <c r="D7123">
        <v>11</v>
      </c>
      <c r="E7123">
        <v>1926</v>
      </c>
      <c r="F7123" s="6">
        <v>0.25</v>
      </c>
      <c r="G7123">
        <v>-1.262</v>
      </c>
      <c r="H7123">
        <v>45.829000000000001</v>
      </c>
      <c r="I7123" t="s">
        <v>108</v>
      </c>
      <c r="J7123" t="s">
        <v>1388</v>
      </c>
      <c r="K7123" t="s">
        <v>105</v>
      </c>
    </row>
    <row r="7124" spans="1:11" x14ac:dyDescent="0.3">
      <c r="A7124" t="s">
        <v>10008</v>
      </c>
      <c r="B7124" t="s">
        <v>53</v>
      </c>
      <c r="C7124">
        <v>17</v>
      </c>
      <c r="D7124">
        <v>4</v>
      </c>
      <c r="E7124">
        <v>1914</v>
      </c>
      <c r="F7124" s="6">
        <v>0.85416666666666663</v>
      </c>
      <c r="G7124">
        <v>-4.3559999999999999</v>
      </c>
      <c r="H7124">
        <v>50.845999999999997</v>
      </c>
      <c r="I7124" t="s">
        <v>108</v>
      </c>
      <c r="J7124" t="s">
        <v>305</v>
      </c>
      <c r="K7124" t="s">
        <v>105</v>
      </c>
    </row>
    <row r="7125" spans="1:11" x14ac:dyDescent="0.3">
      <c r="A7125" t="s">
        <v>10009</v>
      </c>
      <c r="B7125" t="s">
        <v>53</v>
      </c>
      <c r="C7125">
        <v>19</v>
      </c>
      <c r="D7125">
        <v>9</v>
      </c>
      <c r="E7125">
        <v>1931</v>
      </c>
      <c r="F7125" s="6">
        <v>8.3333333333333329E-2</v>
      </c>
      <c r="G7125">
        <v>-2.2429999999999999</v>
      </c>
      <c r="H7125">
        <v>48.834000000000003</v>
      </c>
      <c r="I7125" t="s">
        <v>126</v>
      </c>
      <c r="J7125" t="s">
        <v>459</v>
      </c>
      <c r="K7125" t="s">
        <v>105</v>
      </c>
    </row>
    <row r="7126" spans="1:11" x14ac:dyDescent="0.3">
      <c r="A7126" t="s">
        <v>10010</v>
      </c>
      <c r="B7126" t="s">
        <v>53</v>
      </c>
      <c r="C7126">
        <v>12</v>
      </c>
      <c r="D7126">
        <v>8</v>
      </c>
      <c r="E7126">
        <v>1940</v>
      </c>
      <c r="F7126" s="6">
        <v>0.79166666666666663</v>
      </c>
      <c r="G7126">
        <v>-2.6429999999999998</v>
      </c>
      <c r="H7126">
        <v>50.792999999999999</v>
      </c>
      <c r="I7126" t="s">
        <v>190</v>
      </c>
      <c r="J7126" t="s">
        <v>10011</v>
      </c>
      <c r="K7126" t="s">
        <v>105</v>
      </c>
    </row>
    <row r="7127" spans="1:11" x14ac:dyDescent="0.3">
      <c r="A7127" t="s">
        <v>10012</v>
      </c>
      <c r="B7127" t="s">
        <v>53</v>
      </c>
      <c r="C7127">
        <v>1</v>
      </c>
      <c r="D7127">
        <v>1</v>
      </c>
      <c r="E7127">
        <v>2000</v>
      </c>
      <c r="F7127" s="6">
        <v>0</v>
      </c>
      <c r="G7127">
        <v>-101</v>
      </c>
      <c r="H7127">
        <v>4.59</v>
      </c>
      <c r="I7127" t="s">
        <v>326</v>
      </c>
      <c r="J7127" t="s">
        <v>426</v>
      </c>
      <c r="K7127" t="s">
        <v>105</v>
      </c>
    </row>
    <row r="7128" spans="1:11" x14ac:dyDescent="0.3">
      <c r="A7128" t="s">
        <v>10013</v>
      </c>
      <c r="B7128" t="s">
        <v>53</v>
      </c>
      <c r="C7128">
        <v>4</v>
      </c>
      <c r="D7128">
        <v>7</v>
      </c>
      <c r="E7128">
        <v>1890</v>
      </c>
      <c r="F7128" s="6">
        <v>0.16666666666666666</v>
      </c>
      <c r="G7128">
        <v>-1.581</v>
      </c>
      <c r="H7128">
        <v>49.037999999999997</v>
      </c>
      <c r="I7128" t="s">
        <v>150</v>
      </c>
      <c r="J7128" t="s">
        <v>10014</v>
      </c>
      <c r="K7128" t="s">
        <v>105</v>
      </c>
    </row>
    <row r="7129" spans="1:11" x14ac:dyDescent="0.3">
      <c r="A7129" t="s">
        <v>10015</v>
      </c>
      <c r="B7129" t="s">
        <v>53</v>
      </c>
      <c r="C7129">
        <v>7</v>
      </c>
      <c r="D7129">
        <v>3</v>
      </c>
      <c r="E7129">
        <v>1915</v>
      </c>
      <c r="F7129" s="6">
        <v>0.98611111111111116</v>
      </c>
      <c r="G7129">
        <v>-2.351</v>
      </c>
      <c r="H7129">
        <v>48.856999999999999</v>
      </c>
      <c r="I7129" t="s">
        <v>108</v>
      </c>
      <c r="J7129" t="s">
        <v>155</v>
      </c>
      <c r="K7129" t="s">
        <v>105</v>
      </c>
    </row>
    <row r="7130" spans="1:11" x14ac:dyDescent="0.3">
      <c r="A7130" t="s">
        <v>10016</v>
      </c>
      <c r="B7130" t="s">
        <v>53</v>
      </c>
      <c r="C7130">
        <v>31</v>
      </c>
      <c r="D7130">
        <v>3</v>
      </c>
      <c r="E7130">
        <v>1915</v>
      </c>
      <c r="F7130" s="6">
        <v>0.16666666666666666</v>
      </c>
      <c r="G7130">
        <v>-4.8339999999999996</v>
      </c>
      <c r="H7130">
        <v>45.767000000000003</v>
      </c>
      <c r="I7130" t="s">
        <v>108</v>
      </c>
      <c r="J7130" t="s">
        <v>153</v>
      </c>
      <c r="K7130" t="s">
        <v>105</v>
      </c>
    </row>
    <row r="7131" spans="1:11" x14ac:dyDescent="0.3">
      <c r="A7131" t="s">
        <v>10017</v>
      </c>
      <c r="B7131" t="s">
        <v>53</v>
      </c>
      <c r="C7131">
        <v>10</v>
      </c>
      <c r="D7131">
        <v>9</v>
      </c>
      <c r="E7131">
        <v>1822</v>
      </c>
      <c r="F7131" s="6">
        <v>0.91666666666666663</v>
      </c>
      <c r="G7131">
        <v>-4.8789999999999996</v>
      </c>
      <c r="H7131">
        <v>45.524000000000001</v>
      </c>
      <c r="I7131" t="s">
        <v>150</v>
      </c>
      <c r="J7131" t="s">
        <v>7046</v>
      </c>
      <c r="K7131" t="s">
        <v>105</v>
      </c>
    </row>
    <row r="7132" spans="1:11" x14ac:dyDescent="0.3">
      <c r="A7132" t="s">
        <v>10018</v>
      </c>
      <c r="B7132" t="s">
        <v>53</v>
      </c>
      <c r="C7132">
        <v>27</v>
      </c>
      <c r="D7132">
        <v>2</v>
      </c>
      <c r="E7132">
        <v>1920</v>
      </c>
      <c r="F7132" s="6">
        <v>0.91666666666666663</v>
      </c>
      <c r="G7132">
        <v>-2.351</v>
      </c>
      <c r="H7132">
        <v>48.856999999999999</v>
      </c>
      <c r="I7132" t="s">
        <v>126</v>
      </c>
      <c r="J7132" t="s">
        <v>155</v>
      </c>
      <c r="K7132" t="s">
        <v>105</v>
      </c>
    </row>
    <row r="7133" spans="1:11" x14ac:dyDescent="0.3">
      <c r="A7133" t="s">
        <v>10019</v>
      </c>
      <c r="B7133" t="s">
        <v>53</v>
      </c>
      <c r="C7133">
        <v>6</v>
      </c>
      <c r="D7133">
        <v>11</v>
      </c>
      <c r="E7133">
        <v>1936</v>
      </c>
      <c r="F7133" s="6">
        <v>0.28125</v>
      </c>
      <c r="G7133">
        <v>-6.1719999999999997</v>
      </c>
      <c r="H7133">
        <v>49.113999999999997</v>
      </c>
      <c r="I7133" t="s">
        <v>108</v>
      </c>
      <c r="J7133" t="s">
        <v>992</v>
      </c>
      <c r="K7133" t="s">
        <v>105</v>
      </c>
    </row>
    <row r="7134" spans="1:11" x14ac:dyDescent="0.3">
      <c r="A7134" t="s">
        <v>10020</v>
      </c>
      <c r="B7134" t="s">
        <v>53</v>
      </c>
      <c r="C7134">
        <v>29</v>
      </c>
      <c r="D7134">
        <v>11</v>
      </c>
      <c r="E7134">
        <v>1932</v>
      </c>
      <c r="F7134" s="6">
        <v>0.5</v>
      </c>
      <c r="G7134">
        <v>-2.351</v>
      </c>
      <c r="H7134">
        <v>48.856999999999999</v>
      </c>
      <c r="I7134" t="s">
        <v>108</v>
      </c>
      <c r="J7134" t="s">
        <v>155</v>
      </c>
      <c r="K7134" t="s">
        <v>105</v>
      </c>
    </row>
    <row r="7135" spans="1:11" x14ac:dyDescent="0.3">
      <c r="A7135" t="s">
        <v>10021</v>
      </c>
      <c r="B7135" t="s">
        <v>53</v>
      </c>
      <c r="C7135">
        <v>11</v>
      </c>
      <c r="D7135">
        <v>2</v>
      </c>
      <c r="E7135">
        <v>1912</v>
      </c>
      <c r="F7135" s="6">
        <v>0.75</v>
      </c>
      <c r="G7135">
        <v>-3.5739999999999998</v>
      </c>
      <c r="H7135">
        <v>47.798000000000002</v>
      </c>
      <c r="I7135" t="s">
        <v>108</v>
      </c>
      <c r="J7135" t="s">
        <v>6021</v>
      </c>
      <c r="K7135" t="s">
        <v>105</v>
      </c>
    </row>
    <row r="7136" spans="1:11" x14ac:dyDescent="0.3">
      <c r="A7136" t="s">
        <v>10022</v>
      </c>
      <c r="B7136" t="s">
        <v>53</v>
      </c>
      <c r="C7136">
        <v>7</v>
      </c>
      <c r="D7136">
        <v>9</v>
      </c>
      <c r="E7136">
        <v>1902</v>
      </c>
      <c r="F7136" s="6">
        <v>0.25</v>
      </c>
      <c r="G7136">
        <v>-2.351</v>
      </c>
      <c r="H7136">
        <v>48.856999999999999</v>
      </c>
      <c r="I7136" t="s">
        <v>150</v>
      </c>
      <c r="J7136" t="s">
        <v>155</v>
      </c>
      <c r="K7136" t="s">
        <v>105</v>
      </c>
    </row>
    <row r="7137" spans="1:11" x14ac:dyDescent="0.3">
      <c r="A7137" t="s">
        <v>10023</v>
      </c>
      <c r="B7137" t="s">
        <v>53</v>
      </c>
      <c r="C7137">
        <v>24</v>
      </c>
      <c r="D7137">
        <v>4</v>
      </c>
      <c r="E7137">
        <v>1926</v>
      </c>
      <c r="F7137" s="6">
        <v>0.58333333333333337</v>
      </c>
      <c r="G7137">
        <v>-4.3659999999999997</v>
      </c>
      <c r="H7137">
        <v>50.854999999999997</v>
      </c>
      <c r="I7137" t="s">
        <v>126</v>
      </c>
      <c r="J7137" t="s">
        <v>8917</v>
      </c>
      <c r="K7137" t="s">
        <v>105</v>
      </c>
    </row>
    <row r="7138" spans="1:11" x14ac:dyDescent="0.3">
      <c r="A7138" t="s">
        <v>10024</v>
      </c>
      <c r="B7138" t="s">
        <v>53</v>
      </c>
      <c r="C7138">
        <v>11</v>
      </c>
      <c r="D7138">
        <v>6</v>
      </c>
      <c r="E7138">
        <v>1910</v>
      </c>
      <c r="F7138" s="6">
        <v>0.54583333333333328</v>
      </c>
      <c r="G7138">
        <v>0.44700000000000001</v>
      </c>
      <c r="H7138">
        <v>44.994</v>
      </c>
      <c r="I7138" t="s">
        <v>150</v>
      </c>
      <c r="J7138" t="s">
        <v>10025</v>
      </c>
      <c r="K7138" t="s">
        <v>105</v>
      </c>
    </row>
    <row r="7139" spans="1:11" x14ac:dyDescent="0.3">
      <c r="A7139" t="s">
        <v>10026</v>
      </c>
      <c r="B7139" t="s">
        <v>53</v>
      </c>
      <c r="C7139">
        <v>31</v>
      </c>
      <c r="D7139">
        <v>10</v>
      </c>
      <c r="E7139">
        <v>1925</v>
      </c>
      <c r="F7139" s="6">
        <v>0.30208333333333331</v>
      </c>
      <c r="G7139">
        <v>-2.4350000000000001</v>
      </c>
      <c r="H7139">
        <v>48.844999999999999</v>
      </c>
      <c r="I7139" t="s">
        <v>108</v>
      </c>
      <c r="J7139" t="s">
        <v>2111</v>
      </c>
      <c r="K7139" t="s">
        <v>105</v>
      </c>
    </row>
    <row r="7140" spans="1:11" x14ac:dyDescent="0.3">
      <c r="A7140" t="s">
        <v>10027</v>
      </c>
      <c r="B7140" t="s">
        <v>53</v>
      </c>
      <c r="C7140">
        <v>30</v>
      </c>
      <c r="D7140">
        <v>11</v>
      </c>
      <c r="E7140">
        <v>1924</v>
      </c>
      <c r="F7140" s="6">
        <v>0.45833333333333331</v>
      </c>
      <c r="G7140">
        <v>-3.073</v>
      </c>
      <c r="H7140">
        <v>50.654000000000003</v>
      </c>
      <c r="I7140" t="s">
        <v>108</v>
      </c>
      <c r="J7140" t="s">
        <v>10028</v>
      </c>
      <c r="K7140" t="s">
        <v>105</v>
      </c>
    </row>
    <row r="7141" spans="1:11" x14ac:dyDescent="0.3">
      <c r="A7141" t="s">
        <v>10029</v>
      </c>
      <c r="B7141" t="s">
        <v>53</v>
      </c>
      <c r="C7141">
        <v>8</v>
      </c>
      <c r="D7141">
        <v>2</v>
      </c>
      <c r="E7141">
        <v>1927</v>
      </c>
      <c r="F7141" s="6">
        <v>0.625</v>
      </c>
      <c r="G7141">
        <v>-4.72</v>
      </c>
      <c r="H7141">
        <v>49.774000000000001</v>
      </c>
      <c r="I7141" t="s">
        <v>108</v>
      </c>
      <c r="J7141" t="s">
        <v>1875</v>
      </c>
      <c r="K7141" t="s">
        <v>105</v>
      </c>
    </row>
    <row r="7142" spans="1:11" x14ac:dyDescent="0.3">
      <c r="A7142" t="s">
        <v>10030</v>
      </c>
      <c r="B7142" t="s">
        <v>53</v>
      </c>
      <c r="C7142">
        <v>20</v>
      </c>
      <c r="D7142">
        <v>7</v>
      </c>
      <c r="E7142">
        <v>1925</v>
      </c>
      <c r="F7142" s="6">
        <v>0.52083333333333337</v>
      </c>
      <c r="G7142">
        <v>-2.351</v>
      </c>
      <c r="H7142">
        <v>48.856999999999999</v>
      </c>
      <c r="I7142" t="s">
        <v>126</v>
      </c>
      <c r="J7142" t="s">
        <v>155</v>
      </c>
      <c r="K7142" t="s">
        <v>105</v>
      </c>
    </row>
    <row r="7143" spans="1:11" x14ac:dyDescent="0.3">
      <c r="A7143" t="s">
        <v>10031</v>
      </c>
      <c r="B7143" t="s">
        <v>53</v>
      </c>
      <c r="C7143">
        <v>5</v>
      </c>
      <c r="D7143">
        <v>6</v>
      </c>
      <c r="E7143">
        <v>1931</v>
      </c>
      <c r="F7143" s="6">
        <v>0.33333333333333331</v>
      </c>
      <c r="G7143">
        <v>2.0920000000000001</v>
      </c>
      <c r="H7143">
        <v>47.435000000000002</v>
      </c>
      <c r="I7143" t="s">
        <v>126</v>
      </c>
      <c r="J7143" t="s">
        <v>10032</v>
      </c>
      <c r="K7143" t="s">
        <v>105</v>
      </c>
    </row>
    <row r="7144" spans="1:11" x14ac:dyDescent="0.3">
      <c r="A7144" t="s">
        <v>10033</v>
      </c>
      <c r="B7144" t="s">
        <v>53</v>
      </c>
      <c r="C7144">
        <v>10</v>
      </c>
      <c r="D7144">
        <v>3</v>
      </c>
      <c r="E7144">
        <v>1923</v>
      </c>
      <c r="F7144" s="6">
        <v>0.66666666666666663</v>
      </c>
      <c r="G7144">
        <v>3.2789999999999999</v>
      </c>
      <c r="H7144">
        <v>47.802999999999997</v>
      </c>
      <c r="I7144" t="s">
        <v>108</v>
      </c>
      <c r="J7144" t="s">
        <v>10034</v>
      </c>
      <c r="K7144" t="s">
        <v>105</v>
      </c>
    </row>
    <row r="7145" spans="1:11" x14ac:dyDescent="0.3">
      <c r="A7145" t="s">
        <v>10035</v>
      </c>
      <c r="B7145" t="s">
        <v>53</v>
      </c>
      <c r="C7145">
        <v>19</v>
      </c>
      <c r="D7145">
        <v>2</v>
      </c>
      <c r="E7145">
        <v>1929</v>
      </c>
      <c r="F7145" s="6">
        <v>0.42708333333333331</v>
      </c>
      <c r="G7145">
        <v>-4.8339999999999996</v>
      </c>
      <c r="H7145">
        <v>45.767000000000003</v>
      </c>
      <c r="I7145" t="s">
        <v>108</v>
      </c>
      <c r="J7145" t="s">
        <v>153</v>
      </c>
      <c r="K7145" t="s">
        <v>105</v>
      </c>
    </row>
    <row r="7146" spans="1:11" x14ac:dyDescent="0.3">
      <c r="A7146" t="s">
        <v>10036</v>
      </c>
      <c r="B7146" t="s">
        <v>53</v>
      </c>
      <c r="C7146">
        <v>24</v>
      </c>
      <c r="D7146">
        <v>7</v>
      </c>
      <c r="E7146">
        <v>1925</v>
      </c>
      <c r="F7146" s="6">
        <v>0.91666666666666663</v>
      </c>
      <c r="G7146">
        <v>-2.351</v>
      </c>
      <c r="H7146">
        <v>48.856999999999999</v>
      </c>
      <c r="I7146" t="s">
        <v>126</v>
      </c>
      <c r="J7146" t="s">
        <v>155</v>
      </c>
      <c r="K7146" t="s">
        <v>105</v>
      </c>
    </row>
    <row r="7147" spans="1:11" x14ac:dyDescent="0.3">
      <c r="A7147" t="s">
        <v>10037</v>
      </c>
      <c r="B7147" t="s">
        <v>53</v>
      </c>
      <c r="C7147">
        <v>22</v>
      </c>
      <c r="D7147">
        <v>9</v>
      </c>
      <c r="E7147">
        <v>1907</v>
      </c>
      <c r="F7147" s="6">
        <v>0.95833333333333337</v>
      </c>
      <c r="G7147">
        <v>-1.4450000000000001</v>
      </c>
      <c r="H7147">
        <v>43.603999999999999</v>
      </c>
      <c r="I7147" t="s">
        <v>150</v>
      </c>
      <c r="J7147" t="s">
        <v>157</v>
      </c>
      <c r="K7147" t="s">
        <v>105</v>
      </c>
    </row>
    <row r="7148" spans="1:11" x14ac:dyDescent="0.3">
      <c r="A7148" t="s">
        <v>10038</v>
      </c>
      <c r="B7148" t="s">
        <v>53</v>
      </c>
      <c r="C7148">
        <v>15</v>
      </c>
      <c r="D7148">
        <v>7</v>
      </c>
      <c r="E7148">
        <v>1930</v>
      </c>
      <c r="F7148" s="6">
        <v>0.35416666666666669</v>
      </c>
      <c r="G7148">
        <v>-3.032</v>
      </c>
      <c r="H7148">
        <v>36.770000000000003</v>
      </c>
      <c r="I7148" t="s">
        <v>108</v>
      </c>
      <c r="J7148" t="s">
        <v>10039</v>
      </c>
      <c r="K7148" t="s">
        <v>105</v>
      </c>
    </row>
    <row r="7149" spans="1:11" x14ac:dyDescent="0.3">
      <c r="A7149" t="s">
        <v>10040</v>
      </c>
      <c r="B7149" t="s">
        <v>53</v>
      </c>
      <c r="C7149">
        <v>17</v>
      </c>
      <c r="D7149">
        <v>6</v>
      </c>
      <c r="E7149">
        <v>1931</v>
      </c>
      <c r="F7149" s="6">
        <v>0.54861111111111116</v>
      </c>
      <c r="G7149">
        <v>-2.351</v>
      </c>
      <c r="H7149">
        <v>48.856999999999999</v>
      </c>
      <c r="I7149" t="s">
        <v>126</v>
      </c>
      <c r="J7149" t="s">
        <v>155</v>
      </c>
      <c r="K7149" t="s">
        <v>105</v>
      </c>
    </row>
    <row r="7150" spans="1:11" x14ac:dyDescent="0.3">
      <c r="A7150" t="s">
        <v>10041</v>
      </c>
      <c r="B7150" t="s">
        <v>53</v>
      </c>
      <c r="C7150">
        <v>15</v>
      </c>
      <c r="D7150">
        <v>3</v>
      </c>
      <c r="E7150">
        <v>1944</v>
      </c>
      <c r="F7150" s="6">
        <v>0.59375</v>
      </c>
      <c r="G7150">
        <v>-2.351</v>
      </c>
      <c r="H7150">
        <v>48.856999999999999</v>
      </c>
      <c r="I7150" t="s">
        <v>126</v>
      </c>
      <c r="J7150" t="s">
        <v>155</v>
      </c>
      <c r="K7150" t="s">
        <v>105</v>
      </c>
    </row>
    <row r="7151" spans="1:11" x14ac:dyDescent="0.3">
      <c r="A7151" t="s">
        <v>10042</v>
      </c>
      <c r="B7151" t="s">
        <v>53</v>
      </c>
      <c r="C7151">
        <v>19</v>
      </c>
      <c r="D7151">
        <v>2</v>
      </c>
      <c r="E7151">
        <v>1853</v>
      </c>
      <c r="F7151" s="6">
        <v>0.875</v>
      </c>
      <c r="G7151">
        <v>-2.351</v>
      </c>
      <c r="H7151">
        <v>48.856999999999999</v>
      </c>
      <c r="I7151" t="s">
        <v>150</v>
      </c>
      <c r="J7151" t="s">
        <v>155</v>
      </c>
      <c r="K7151" t="s">
        <v>105</v>
      </c>
    </row>
    <row r="7152" spans="1:11" x14ac:dyDescent="0.3">
      <c r="A7152" t="s">
        <v>10043</v>
      </c>
      <c r="B7152" t="s">
        <v>53</v>
      </c>
      <c r="C7152">
        <v>25</v>
      </c>
      <c r="D7152">
        <v>10</v>
      </c>
      <c r="E7152">
        <v>1912</v>
      </c>
      <c r="F7152" s="6">
        <v>0.64583333333333337</v>
      </c>
      <c r="G7152">
        <v>-2.13</v>
      </c>
      <c r="H7152">
        <v>48.802</v>
      </c>
      <c r="I7152" t="s">
        <v>108</v>
      </c>
      <c r="J7152" t="s">
        <v>337</v>
      </c>
      <c r="K7152" t="s">
        <v>105</v>
      </c>
    </row>
    <row r="7153" spans="1:11" x14ac:dyDescent="0.3">
      <c r="A7153" t="s">
        <v>10044</v>
      </c>
      <c r="B7153" t="s">
        <v>53</v>
      </c>
      <c r="C7153">
        <v>7</v>
      </c>
      <c r="D7153">
        <v>5</v>
      </c>
      <c r="E7153">
        <v>1922</v>
      </c>
      <c r="F7153" s="6">
        <v>0.83333333333333337</v>
      </c>
      <c r="G7153">
        <v>-1.4450000000000001</v>
      </c>
      <c r="H7153">
        <v>43.603999999999999</v>
      </c>
      <c r="I7153" t="s">
        <v>126</v>
      </c>
      <c r="J7153" t="s">
        <v>157</v>
      </c>
      <c r="K7153" t="s">
        <v>105</v>
      </c>
    </row>
    <row r="7154" spans="1:11" x14ac:dyDescent="0.3">
      <c r="A7154" t="s">
        <v>10045</v>
      </c>
      <c r="B7154" t="s">
        <v>53</v>
      </c>
      <c r="C7154">
        <v>19</v>
      </c>
      <c r="D7154">
        <v>2</v>
      </c>
      <c r="E7154">
        <v>1914</v>
      </c>
      <c r="F7154" s="6">
        <v>8.3333333333333329E-2</v>
      </c>
      <c r="G7154">
        <v>0.54900000000000004</v>
      </c>
      <c r="H7154">
        <v>44.808</v>
      </c>
      <c r="I7154" t="s">
        <v>108</v>
      </c>
      <c r="J7154" t="s">
        <v>8853</v>
      </c>
      <c r="K7154" t="s">
        <v>105</v>
      </c>
    </row>
    <row r="7155" spans="1:11" x14ac:dyDescent="0.3">
      <c r="A7155" t="s">
        <v>10046</v>
      </c>
      <c r="B7155" t="s">
        <v>53</v>
      </c>
      <c r="C7155">
        <v>9</v>
      </c>
      <c r="D7155">
        <v>11</v>
      </c>
      <c r="E7155">
        <v>1903</v>
      </c>
      <c r="F7155" s="6">
        <v>0.125</v>
      </c>
      <c r="G7155">
        <v>-2.351</v>
      </c>
      <c r="H7155">
        <v>48.856999999999999</v>
      </c>
      <c r="I7155" t="s">
        <v>150</v>
      </c>
      <c r="J7155" t="s">
        <v>155</v>
      </c>
      <c r="K7155" t="s">
        <v>105</v>
      </c>
    </row>
    <row r="7156" spans="1:11" x14ac:dyDescent="0.3">
      <c r="A7156" t="s">
        <v>10047</v>
      </c>
      <c r="B7156" t="s">
        <v>53</v>
      </c>
      <c r="C7156">
        <v>19</v>
      </c>
      <c r="D7156">
        <v>6</v>
      </c>
      <c r="E7156">
        <v>1928</v>
      </c>
      <c r="F7156" s="6">
        <v>0.41666666666666669</v>
      </c>
      <c r="G7156">
        <v>-1.3460000000000001</v>
      </c>
      <c r="H7156">
        <v>43.276000000000003</v>
      </c>
      <c r="I7156" t="s">
        <v>126</v>
      </c>
      <c r="J7156" t="s">
        <v>10048</v>
      </c>
      <c r="K7156" t="s">
        <v>105</v>
      </c>
    </row>
    <row r="7157" spans="1:11" x14ac:dyDescent="0.3">
      <c r="A7157" t="s">
        <v>10049</v>
      </c>
      <c r="B7157" t="s">
        <v>53</v>
      </c>
      <c r="C7157">
        <v>28</v>
      </c>
      <c r="D7157">
        <v>4</v>
      </c>
      <c r="E7157">
        <v>1943</v>
      </c>
      <c r="F7157" s="6">
        <v>0.20833333333333334</v>
      </c>
      <c r="G7157">
        <v>-2.351</v>
      </c>
      <c r="H7157">
        <v>48.856999999999999</v>
      </c>
      <c r="I7157" t="s">
        <v>190</v>
      </c>
      <c r="J7157" t="s">
        <v>155</v>
      </c>
      <c r="K7157" t="s">
        <v>105</v>
      </c>
    </row>
    <row r="7158" spans="1:11" x14ac:dyDescent="0.3">
      <c r="A7158" t="s">
        <v>10050</v>
      </c>
      <c r="B7158" t="s">
        <v>53</v>
      </c>
      <c r="C7158">
        <v>18</v>
      </c>
      <c r="D7158">
        <v>11</v>
      </c>
      <c r="E7158">
        <v>1924</v>
      </c>
      <c r="F7158" s="6">
        <v>0.375</v>
      </c>
      <c r="G7158">
        <v>-2.351</v>
      </c>
      <c r="H7158">
        <v>48.856999999999999</v>
      </c>
      <c r="I7158" t="s">
        <v>108</v>
      </c>
      <c r="J7158" t="s">
        <v>155</v>
      </c>
      <c r="K7158" t="s">
        <v>105</v>
      </c>
    </row>
    <row r="7159" spans="1:11" x14ac:dyDescent="0.3">
      <c r="A7159" t="s">
        <v>10051</v>
      </c>
      <c r="B7159" t="s">
        <v>53</v>
      </c>
      <c r="C7159">
        <v>5</v>
      </c>
      <c r="D7159">
        <v>6</v>
      </c>
      <c r="E7159">
        <v>1917</v>
      </c>
      <c r="F7159" s="6">
        <v>0.125</v>
      </c>
      <c r="G7159">
        <v>-4.5599999999999996</v>
      </c>
      <c r="H7159">
        <v>45.295999999999999</v>
      </c>
      <c r="I7159" t="s">
        <v>126</v>
      </c>
      <c r="J7159" t="s">
        <v>10052</v>
      </c>
      <c r="K7159" t="s">
        <v>105</v>
      </c>
    </row>
    <row r="7160" spans="1:11" x14ac:dyDescent="0.3">
      <c r="A7160" t="s">
        <v>10053</v>
      </c>
      <c r="B7160" t="s">
        <v>53</v>
      </c>
      <c r="C7160">
        <v>29</v>
      </c>
      <c r="D7160">
        <v>8</v>
      </c>
      <c r="E7160">
        <v>1912</v>
      </c>
      <c r="F7160" s="6">
        <v>0.70833333333333337</v>
      </c>
      <c r="G7160">
        <v>-7.3999999999999996E-2</v>
      </c>
      <c r="H7160">
        <v>49.356999999999999</v>
      </c>
      <c r="I7160" t="s">
        <v>108</v>
      </c>
      <c r="J7160" t="s">
        <v>10054</v>
      </c>
      <c r="K7160" t="s">
        <v>105</v>
      </c>
    </row>
    <row r="7161" spans="1:11" x14ac:dyDescent="0.3">
      <c r="A7161" t="s">
        <v>10055</v>
      </c>
      <c r="B7161" t="s">
        <v>53</v>
      </c>
      <c r="C7161">
        <v>4</v>
      </c>
      <c r="D7161">
        <v>7</v>
      </c>
      <c r="E7161">
        <v>1925</v>
      </c>
      <c r="F7161" s="6">
        <v>0.27083333333333331</v>
      </c>
      <c r="G7161">
        <v>-2.351</v>
      </c>
      <c r="H7161">
        <v>48.856999999999999</v>
      </c>
      <c r="I7161" t="s">
        <v>126</v>
      </c>
      <c r="J7161" t="s">
        <v>155</v>
      </c>
      <c r="K7161" t="s">
        <v>105</v>
      </c>
    </row>
    <row r="7162" spans="1:11" x14ac:dyDescent="0.3">
      <c r="A7162" t="s">
        <v>10056</v>
      </c>
      <c r="B7162" t="s">
        <v>53</v>
      </c>
      <c r="C7162">
        <v>30</v>
      </c>
      <c r="D7162">
        <v>10</v>
      </c>
      <c r="E7162">
        <v>1918</v>
      </c>
      <c r="F7162" s="6">
        <v>0.16666666666666666</v>
      </c>
      <c r="G7162">
        <v>-2.19</v>
      </c>
      <c r="H7162">
        <v>44.968000000000004</v>
      </c>
      <c r="I7162" t="s">
        <v>108</v>
      </c>
      <c r="J7162" t="s">
        <v>10057</v>
      </c>
      <c r="K7162" t="s">
        <v>105</v>
      </c>
    </row>
    <row r="7163" spans="1:11" x14ac:dyDescent="0.3">
      <c r="A7163" t="s">
        <v>10058</v>
      </c>
      <c r="B7163" t="s">
        <v>53</v>
      </c>
      <c r="C7163">
        <v>9</v>
      </c>
      <c r="D7163">
        <v>5</v>
      </c>
      <c r="E7163">
        <v>1912</v>
      </c>
      <c r="F7163" s="6">
        <v>0.875</v>
      </c>
      <c r="G7163">
        <v>-2.2730000000000001</v>
      </c>
      <c r="H7163">
        <v>48.884</v>
      </c>
      <c r="I7163" t="s">
        <v>108</v>
      </c>
      <c r="J7163" t="s">
        <v>888</v>
      </c>
      <c r="K7163" t="s">
        <v>105</v>
      </c>
    </row>
    <row r="7164" spans="1:11" x14ac:dyDescent="0.3">
      <c r="A7164" t="s">
        <v>10059</v>
      </c>
      <c r="B7164" t="s">
        <v>53</v>
      </c>
      <c r="C7164">
        <v>6</v>
      </c>
      <c r="D7164">
        <v>9</v>
      </c>
      <c r="E7164">
        <v>1912</v>
      </c>
      <c r="F7164" s="6">
        <v>0.40972222222222221</v>
      </c>
      <c r="G7164">
        <v>-2.1469999999999998</v>
      </c>
      <c r="H7164">
        <v>48.947000000000003</v>
      </c>
      <c r="I7164" t="s">
        <v>108</v>
      </c>
      <c r="J7164" t="s">
        <v>1509</v>
      </c>
      <c r="K7164" t="s">
        <v>105</v>
      </c>
    </row>
    <row r="7165" spans="1:11" x14ac:dyDescent="0.3">
      <c r="A7165" t="s">
        <v>10060</v>
      </c>
      <c r="B7165" t="s">
        <v>53</v>
      </c>
      <c r="C7165">
        <v>13</v>
      </c>
      <c r="D7165">
        <v>2</v>
      </c>
      <c r="E7165">
        <v>1863</v>
      </c>
      <c r="F7165" s="6">
        <v>0.20833333333333334</v>
      </c>
      <c r="G7165">
        <v>-0.89800000000000002</v>
      </c>
      <c r="H7165">
        <v>49.667999999999999</v>
      </c>
      <c r="I7165" t="s">
        <v>150</v>
      </c>
      <c r="J7165" t="s">
        <v>10061</v>
      </c>
      <c r="K7165" t="s">
        <v>105</v>
      </c>
    </row>
    <row r="7166" spans="1:11" x14ac:dyDescent="0.3">
      <c r="A7166" t="s">
        <v>10062</v>
      </c>
      <c r="B7166" t="s">
        <v>53</v>
      </c>
      <c r="C7166">
        <v>16</v>
      </c>
      <c r="D7166">
        <v>2</v>
      </c>
      <c r="E7166">
        <v>1959</v>
      </c>
      <c r="F7166" s="6">
        <v>0.97916666666666663</v>
      </c>
      <c r="G7166">
        <v>-2.2210000000000001</v>
      </c>
      <c r="H7166">
        <v>43.054000000000002</v>
      </c>
      <c r="I7166" t="s">
        <v>126</v>
      </c>
      <c r="J7166" t="s">
        <v>10063</v>
      </c>
      <c r="K7166" t="s">
        <v>105</v>
      </c>
    </row>
    <row r="7167" spans="1:11" x14ac:dyDescent="0.3">
      <c r="A7167" t="s">
        <v>10064</v>
      </c>
      <c r="B7167" t="s">
        <v>53</v>
      </c>
      <c r="C7167">
        <v>6</v>
      </c>
      <c r="D7167">
        <v>4</v>
      </c>
      <c r="E7167">
        <v>1930</v>
      </c>
      <c r="F7167" s="6">
        <v>0.44791666666666669</v>
      </c>
      <c r="G7167">
        <v>-2.0939999999999999</v>
      </c>
      <c r="H7167">
        <v>48.899000000000001</v>
      </c>
      <c r="I7167" t="s">
        <v>108</v>
      </c>
      <c r="J7167" t="s">
        <v>473</v>
      </c>
      <c r="K7167" t="s">
        <v>105</v>
      </c>
    </row>
    <row r="7168" spans="1:11" x14ac:dyDescent="0.3">
      <c r="A7168" t="s">
        <v>10065</v>
      </c>
      <c r="B7168" t="s">
        <v>53</v>
      </c>
      <c r="C7168">
        <v>26</v>
      </c>
      <c r="D7168">
        <v>11</v>
      </c>
      <c r="E7168">
        <v>1930</v>
      </c>
      <c r="F7168" s="6">
        <v>0.85416666666666663</v>
      </c>
      <c r="G7168">
        <v>0.498</v>
      </c>
      <c r="H7168">
        <v>43.890999999999998</v>
      </c>
      <c r="I7168" t="s">
        <v>108</v>
      </c>
      <c r="J7168" t="s">
        <v>477</v>
      </c>
      <c r="K7168" t="s">
        <v>105</v>
      </c>
    </row>
    <row r="7169" spans="1:11" x14ac:dyDescent="0.3">
      <c r="A7169" t="s">
        <v>10066</v>
      </c>
      <c r="B7169" t="s">
        <v>53</v>
      </c>
      <c r="C7169">
        <v>16</v>
      </c>
      <c r="D7169">
        <v>5</v>
      </c>
      <c r="E7169">
        <v>1920</v>
      </c>
      <c r="F7169" s="6">
        <v>1.0416666666666666E-2</v>
      </c>
      <c r="G7169">
        <v>-2.351</v>
      </c>
      <c r="H7169">
        <v>48.856999999999999</v>
      </c>
      <c r="I7169" t="s">
        <v>126</v>
      </c>
      <c r="J7169" t="s">
        <v>155</v>
      </c>
      <c r="K7169" t="s">
        <v>105</v>
      </c>
    </row>
    <row r="7170" spans="1:11" x14ac:dyDescent="0.3">
      <c r="A7170" t="s">
        <v>10067</v>
      </c>
      <c r="B7170" t="s">
        <v>53</v>
      </c>
      <c r="C7170">
        <v>16</v>
      </c>
      <c r="D7170">
        <v>11</v>
      </c>
      <c r="E7170">
        <v>1957</v>
      </c>
      <c r="F7170" s="6">
        <v>0.38541666666666669</v>
      </c>
      <c r="G7170">
        <v>1.5980000000000001</v>
      </c>
      <c r="H7170">
        <v>48.838000000000001</v>
      </c>
      <c r="I7170" t="s">
        <v>126</v>
      </c>
      <c r="J7170" t="s">
        <v>3951</v>
      </c>
      <c r="K7170" t="s">
        <v>105</v>
      </c>
    </row>
    <row r="7171" spans="1:11" x14ac:dyDescent="0.3">
      <c r="A7171" t="s">
        <v>10068</v>
      </c>
      <c r="B7171" t="s">
        <v>53</v>
      </c>
      <c r="C7171">
        <v>22</v>
      </c>
      <c r="D7171">
        <v>7</v>
      </c>
      <c r="E7171">
        <v>1962</v>
      </c>
      <c r="F7171" s="6">
        <v>0.58333333333333337</v>
      </c>
      <c r="G7171">
        <v>-7.34</v>
      </c>
      <c r="H7171">
        <v>47.75</v>
      </c>
      <c r="I7171" t="s">
        <v>126</v>
      </c>
      <c r="J7171" t="s">
        <v>939</v>
      </c>
      <c r="K7171" t="s">
        <v>105</v>
      </c>
    </row>
    <row r="7172" spans="1:11" x14ac:dyDescent="0.3">
      <c r="A7172" t="s">
        <v>10069</v>
      </c>
      <c r="B7172" t="s">
        <v>53</v>
      </c>
      <c r="C7172">
        <v>21</v>
      </c>
      <c r="D7172">
        <v>6</v>
      </c>
      <c r="E7172">
        <v>1905</v>
      </c>
      <c r="F7172" s="6">
        <v>0.33333333333333331</v>
      </c>
      <c r="G7172">
        <v>-2.351</v>
      </c>
      <c r="H7172">
        <v>48.856999999999999</v>
      </c>
      <c r="I7172" t="s">
        <v>150</v>
      </c>
      <c r="J7172" t="s">
        <v>155</v>
      </c>
      <c r="K7172" t="s">
        <v>105</v>
      </c>
    </row>
    <row r="7173" spans="1:11" x14ac:dyDescent="0.3">
      <c r="A7173" t="s">
        <v>10070</v>
      </c>
      <c r="B7173" t="s">
        <v>53</v>
      </c>
      <c r="C7173">
        <v>29</v>
      </c>
      <c r="D7173">
        <v>11</v>
      </c>
      <c r="E7173">
        <v>1909</v>
      </c>
      <c r="F7173" s="6">
        <v>8.3333333333333329E-2</v>
      </c>
      <c r="G7173">
        <v>-2.3559999999999999</v>
      </c>
      <c r="H7173">
        <v>43.213000000000001</v>
      </c>
      <c r="I7173" t="s">
        <v>150</v>
      </c>
      <c r="J7173" t="s">
        <v>1418</v>
      </c>
      <c r="K7173" t="s">
        <v>105</v>
      </c>
    </row>
    <row r="7174" spans="1:11" x14ac:dyDescent="0.3">
      <c r="A7174" t="s">
        <v>10071</v>
      </c>
      <c r="B7174" t="s">
        <v>53</v>
      </c>
      <c r="C7174">
        <v>10</v>
      </c>
      <c r="D7174">
        <v>7</v>
      </c>
      <c r="E7174">
        <v>1874</v>
      </c>
      <c r="F7174" s="6">
        <v>0.10416666666666667</v>
      </c>
      <c r="G7174">
        <v>-2.2549999999999999</v>
      </c>
      <c r="H7174">
        <v>48.923000000000002</v>
      </c>
      <c r="I7174" t="s">
        <v>150</v>
      </c>
      <c r="J7174" t="s">
        <v>10072</v>
      </c>
      <c r="K7174" t="s">
        <v>105</v>
      </c>
    </row>
    <row r="7175" spans="1:11" x14ac:dyDescent="0.3">
      <c r="A7175" t="s">
        <v>10073</v>
      </c>
      <c r="B7175" t="s">
        <v>53</v>
      </c>
      <c r="C7175">
        <v>18</v>
      </c>
      <c r="D7175">
        <v>6</v>
      </c>
      <c r="E7175">
        <v>1920</v>
      </c>
      <c r="F7175" s="6">
        <v>0.625</v>
      </c>
      <c r="G7175">
        <v>-1.9039999999999999</v>
      </c>
      <c r="H7175">
        <v>47.901000000000003</v>
      </c>
      <c r="I7175" t="s">
        <v>126</v>
      </c>
      <c r="J7175" t="s">
        <v>447</v>
      </c>
      <c r="K7175" t="s">
        <v>105</v>
      </c>
    </row>
    <row r="7176" spans="1:11" x14ac:dyDescent="0.3">
      <c r="A7176" t="s">
        <v>10074</v>
      </c>
      <c r="B7176" t="s">
        <v>53</v>
      </c>
      <c r="C7176">
        <v>12</v>
      </c>
      <c r="D7176">
        <v>8</v>
      </c>
      <c r="E7176">
        <v>1865</v>
      </c>
      <c r="F7176" s="6">
        <v>0.91666666666666663</v>
      </c>
      <c r="G7176">
        <v>-2.13</v>
      </c>
      <c r="H7176">
        <v>48.802</v>
      </c>
      <c r="I7176" t="s">
        <v>150</v>
      </c>
      <c r="J7176" t="s">
        <v>337</v>
      </c>
      <c r="K7176" t="s">
        <v>105</v>
      </c>
    </row>
    <row r="7177" spans="1:11" x14ac:dyDescent="0.3">
      <c r="A7177" t="s">
        <v>10075</v>
      </c>
      <c r="B7177" t="s">
        <v>53</v>
      </c>
      <c r="C7177">
        <v>17</v>
      </c>
      <c r="D7177">
        <v>8</v>
      </c>
      <c r="E7177">
        <v>1927</v>
      </c>
      <c r="F7177" s="6">
        <v>0.38194444444444442</v>
      </c>
      <c r="G7177">
        <v>-2.351</v>
      </c>
      <c r="H7177">
        <v>48.856999999999999</v>
      </c>
      <c r="I7177" t="s">
        <v>126</v>
      </c>
      <c r="J7177" t="s">
        <v>155</v>
      </c>
      <c r="K7177" t="s">
        <v>105</v>
      </c>
    </row>
    <row r="7178" spans="1:11" x14ac:dyDescent="0.3">
      <c r="A7178" t="s">
        <v>10076</v>
      </c>
      <c r="B7178" t="s">
        <v>53</v>
      </c>
      <c r="C7178">
        <v>18</v>
      </c>
      <c r="D7178">
        <v>10</v>
      </c>
      <c r="E7178">
        <v>1940</v>
      </c>
      <c r="F7178" s="6">
        <v>6.9444444444444441E-3</v>
      </c>
      <c r="G7178">
        <v>-2.629</v>
      </c>
      <c r="H7178">
        <v>48.883000000000003</v>
      </c>
      <c r="I7178" t="s">
        <v>190</v>
      </c>
      <c r="J7178" t="s">
        <v>10077</v>
      </c>
      <c r="K7178" t="s">
        <v>105</v>
      </c>
    </row>
    <row r="7179" spans="1:11" x14ac:dyDescent="0.3">
      <c r="A7179" t="s">
        <v>10078</v>
      </c>
      <c r="B7179" t="s">
        <v>53</v>
      </c>
      <c r="C7179">
        <v>15</v>
      </c>
      <c r="D7179">
        <v>8</v>
      </c>
      <c r="E7179">
        <v>1890</v>
      </c>
      <c r="F7179" s="6">
        <v>0.375</v>
      </c>
      <c r="G7179">
        <v>-2.351</v>
      </c>
      <c r="H7179">
        <v>48.856999999999999</v>
      </c>
      <c r="I7179" t="s">
        <v>150</v>
      </c>
      <c r="J7179" t="s">
        <v>155</v>
      </c>
      <c r="K7179" t="s">
        <v>105</v>
      </c>
    </row>
    <row r="7180" spans="1:11" x14ac:dyDescent="0.3">
      <c r="A7180" t="s">
        <v>10079</v>
      </c>
      <c r="B7180" t="s">
        <v>53</v>
      </c>
      <c r="C7180">
        <v>20</v>
      </c>
      <c r="D7180">
        <v>1</v>
      </c>
      <c r="E7180">
        <v>1877</v>
      </c>
      <c r="F7180" s="6">
        <v>0.66666666666666663</v>
      </c>
      <c r="G7180">
        <v>-3.4929999999999999</v>
      </c>
      <c r="H7180">
        <v>49.075000000000003</v>
      </c>
      <c r="I7180" t="s">
        <v>150</v>
      </c>
      <c r="J7180" t="s">
        <v>10080</v>
      </c>
      <c r="K7180" t="s">
        <v>105</v>
      </c>
    </row>
    <row r="7181" spans="1:11" x14ac:dyDescent="0.3">
      <c r="A7181" t="s">
        <v>10081</v>
      </c>
      <c r="B7181" t="s">
        <v>53</v>
      </c>
      <c r="C7181">
        <v>5</v>
      </c>
      <c r="D7181">
        <v>1</v>
      </c>
      <c r="E7181">
        <v>1941</v>
      </c>
      <c r="F7181" s="6">
        <v>0.125</v>
      </c>
      <c r="G7181">
        <v>-4.3890000000000002</v>
      </c>
      <c r="H7181">
        <v>44.619</v>
      </c>
      <c r="I7181" t="s">
        <v>190</v>
      </c>
      <c r="J7181" t="s">
        <v>10082</v>
      </c>
      <c r="K7181" t="s">
        <v>105</v>
      </c>
    </row>
    <row r="7182" spans="1:11" x14ac:dyDescent="0.3">
      <c r="A7182" t="s">
        <v>10083</v>
      </c>
      <c r="B7182" t="s">
        <v>53</v>
      </c>
      <c r="C7182">
        <v>13</v>
      </c>
      <c r="D7182">
        <v>4</v>
      </c>
      <c r="E7182">
        <v>1901</v>
      </c>
      <c r="F7182" s="6">
        <v>0.60416666666666663</v>
      </c>
      <c r="G7182">
        <v>-2.351</v>
      </c>
      <c r="H7182">
        <v>48.856999999999999</v>
      </c>
      <c r="I7182" t="s">
        <v>150</v>
      </c>
      <c r="J7182" t="s">
        <v>155</v>
      </c>
      <c r="K7182" t="s">
        <v>105</v>
      </c>
    </row>
    <row r="7183" spans="1:11" x14ac:dyDescent="0.3">
      <c r="A7183" t="s">
        <v>10084</v>
      </c>
      <c r="B7183" t="s">
        <v>53</v>
      </c>
      <c r="C7183">
        <v>21</v>
      </c>
      <c r="D7183">
        <v>11</v>
      </c>
      <c r="E7183">
        <v>1943</v>
      </c>
      <c r="F7183" s="6">
        <v>0.92708333333333337</v>
      </c>
      <c r="G7183">
        <v>-2.351</v>
      </c>
      <c r="H7183">
        <v>48.856999999999999</v>
      </c>
      <c r="I7183" t="s">
        <v>126</v>
      </c>
      <c r="J7183" t="s">
        <v>155</v>
      </c>
      <c r="K7183" t="s">
        <v>105</v>
      </c>
    </row>
    <row r="7184" spans="1:11" x14ac:dyDescent="0.3">
      <c r="A7184" t="s">
        <v>10085</v>
      </c>
      <c r="B7184" t="s">
        <v>53</v>
      </c>
      <c r="C7184">
        <v>18</v>
      </c>
      <c r="D7184">
        <v>8</v>
      </c>
      <c r="E7184">
        <v>1950</v>
      </c>
      <c r="F7184" s="6">
        <v>0.75</v>
      </c>
      <c r="G7184">
        <v>-1.25</v>
      </c>
      <c r="H7184">
        <v>44.603000000000002</v>
      </c>
      <c r="I7184" t="s">
        <v>126</v>
      </c>
      <c r="J7184" t="s">
        <v>10086</v>
      </c>
      <c r="K7184" t="s">
        <v>105</v>
      </c>
    </row>
    <row r="7185" spans="1:11" x14ac:dyDescent="0.3">
      <c r="A7185" t="s">
        <v>10087</v>
      </c>
      <c r="B7185" t="s">
        <v>53</v>
      </c>
      <c r="C7185">
        <v>7</v>
      </c>
      <c r="D7185">
        <v>6</v>
      </c>
      <c r="E7185">
        <v>1922</v>
      </c>
      <c r="F7185" s="6">
        <v>0.45833333333333331</v>
      </c>
      <c r="G7185">
        <v>-4.03</v>
      </c>
      <c r="H7185">
        <v>44.212000000000003</v>
      </c>
      <c r="I7185" t="s">
        <v>126</v>
      </c>
      <c r="J7185" t="s">
        <v>10088</v>
      </c>
      <c r="K7185" t="s">
        <v>105</v>
      </c>
    </row>
    <row r="7186" spans="1:11" x14ac:dyDescent="0.3">
      <c r="A7186" t="s">
        <v>10089</v>
      </c>
      <c r="B7186" t="s">
        <v>53</v>
      </c>
      <c r="C7186">
        <v>5</v>
      </c>
      <c r="D7186">
        <v>1</v>
      </c>
      <c r="E7186">
        <v>1919</v>
      </c>
      <c r="F7186" s="6">
        <v>0.38541666666666669</v>
      </c>
      <c r="G7186">
        <v>-2.351</v>
      </c>
      <c r="H7186">
        <v>48.856999999999999</v>
      </c>
      <c r="I7186" t="s">
        <v>108</v>
      </c>
      <c r="J7186" t="s">
        <v>155</v>
      </c>
      <c r="K7186" t="s">
        <v>105</v>
      </c>
    </row>
    <row r="7187" spans="1:11" x14ac:dyDescent="0.3">
      <c r="A7187" t="s">
        <v>10090</v>
      </c>
      <c r="B7187" t="s">
        <v>53</v>
      </c>
      <c r="C7187">
        <v>13</v>
      </c>
      <c r="D7187">
        <v>3</v>
      </c>
      <c r="E7187">
        <v>1954</v>
      </c>
      <c r="F7187" s="6">
        <v>0.41666666666666669</v>
      </c>
      <c r="G7187">
        <v>-3.8</v>
      </c>
      <c r="H7187">
        <v>50.4</v>
      </c>
      <c r="I7187" t="s">
        <v>126</v>
      </c>
      <c r="J7187" t="s">
        <v>6013</v>
      </c>
      <c r="K7187" t="s">
        <v>105</v>
      </c>
    </row>
    <row r="7188" spans="1:11" x14ac:dyDescent="0.3">
      <c r="A7188" t="s">
        <v>10091</v>
      </c>
      <c r="B7188" t="s">
        <v>53</v>
      </c>
      <c r="C7188">
        <v>1</v>
      </c>
      <c r="D7188">
        <v>1</v>
      </c>
      <c r="E7188">
        <v>1924</v>
      </c>
      <c r="F7188" s="6">
        <v>0.29166666666666669</v>
      </c>
      <c r="G7188">
        <v>-5.931</v>
      </c>
      <c r="H7188">
        <v>43.125</v>
      </c>
      <c r="I7188" t="s">
        <v>108</v>
      </c>
      <c r="J7188" t="s">
        <v>1735</v>
      </c>
      <c r="K7188" t="s">
        <v>105</v>
      </c>
    </row>
    <row r="7189" spans="1:11" x14ac:dyDescent="0.3">
      <c r="A7189" t="s">
        <v>10092</v>
      </c>
      <c r="B7189" t="s">
        <v>53</v>
      </c>
      <c r="C7189">
        <v>22</v>
      </c>
      <c r="D7189">
        <v>1</v>
      </c>
      <c r="E7189">
        <v>1921</v>
      </c>
      <c r="F7189" s="6">
        <v>0.64583333333333337</v>
      </c>
      <c r="G7189">
        <v>-3.173</v>
      </c>
      <c r="H7189">
        <v>50.691000000000003</v>
      </c>
      <c r="I7189" t="s">
        <v>108</v>
      </c>
      <c r="J7189" t="s">
        <v>483</v>
      </c>
      <c r="K7189" t="s">
        <v>105</v>
      </c>
    </row>
    <row r="7190" spans="1:11" x14ac:dyDescent="0.3">
      <c r="A7190" t="s">
        <v>10093</v>
      </c>
      <c r="B7190" t="s">
        <v>53</v>
      </c>
      <c r="C7190">
        <v>16</v>
      </c>
      <c r="D7190">
        <v>10</v>
      </c>
      <c r="E7190">
        <v>1924</v>
      </c>
      <c r="F7190" s="6">
        <v>0.79166666666666663</v>
      </c>
      <c r="G7190">
        <v>-2.2709999999999999</v>
      </c>
      <c r="H7190">
        <v>48.917999999999999</v>
      </c>
      <c r="I7190" t="s">
        <v>108</v>
      </c>
      <c r="J7190" t="s">
        <v>5300</v>
      </c>
      <c r="K7190" t="s">
        <v>105</v>
      </c>
    </row>
    <row r="7191" spans="1:11" x14ac:dyDescent="0.3">
      <c r="A7191" t="s">
        <v>10094</v>
      </c>
      <c r="B7191" t="s">
        <v>53</v>
      </c>
      <c r="C7191">
        <v>20</v>
      </c>
      <c r="D7191">
        <v>8</v>
      </c>
      <c r="E7191">
        <v>1798</v>
      </c>
      <c r="F7191" s="6">
        <v>0.625</v>
      </c>
      <c r="G7191">
        <v>-2.351</v>
      </c>
      <c r="H7191">
        <v>48.856999999999999</v>
      </c>
      <c r="I7191" t="s">
        <v>150</v>
      </c>
      <c r="J7191" t="s">
        <v>155</v>
      </c>
      <c r="K7191" t="s">
        <v>105</v>
      </c>
    </row>
    <row r="7192" spans="1:11" x14ac:dyDescent="0.3">
      <c r="A7192" t="s">
        <v>10095</v>
      </c>
      <c r="B7192" t="s">
        <v>53</v>
      </c>
      <c r="C7192">
        <v>4</v>
      </c>
      <c r="D7192">
        <v>7</v>
      </c>
      <c r="E7192">
        <v>1859</v>
      </c>
      <c r="F7192" s="6">
        <v>0.45833333333333331</v>
      </c>
      <c r="G7192">
        <v>-7.2249999999999996</v>
      </c>
      <c r="H7192">
        <v>50.326999999999998</v>
      </c>
      <c r="I7192" t="s">
        <v>208</v>
      </c>
      <c r="J7192" t="s">
        <v>10096</v>
      </c>
      <c r="K7192" t="s">
        <v>105</v>
      </c>
    </row>
    <row r="7193" spans="1:11" x14ac:dyDescent="0.3">
      <c r="A7193" t="s">
        <v>10097</v>
      </c>
      <c r="B7193" t="s">
        <v>53</v>
      </c>
      <c r="C7193">
        <v>29</v>
      </c>
      <c r="D7193">
        <v>12</v>
      </c>
      <c r="E7193">
        <v>1929</v>
      </c>
      <c r="F7193" s="6">
        <v>0.83333333333333337</v>
      </c>
      <c r="G7193">
        <v>-0.22900000000000001</v>
      </c>
      <c r="H7193">
        <v>49.146999999999998</v>
      </c>
      <c r="I7193" t="s">
        <v>108</v>
      </c>
      <c r="J7193" t="s">
        <v>9253</v>
      </c>
      <c r="K7193" t="s">
        <v>105</v>
      </c>
    </row>
    <row r="7194" spans="1:11" x14ac:dyDescent="0.3">
      <c r="A7194" t="s">
        <v>10098</v>
      </c>
      <c r="B7194" t="s">
        <v>53</v>
      </c>
      <c r="C7194">
        <v>23</v>
      </c>
      <c r="D7194">
        <v>10</v>
      </c>
      <c r="E7194">
        <v>1927</v>
      </c>
      <c r="F7194" s="6">
        <v>0.73958333333333337</v>
      </c>
      <c r="G7194">
        <v>-0.628</v>
      </c>
      <c r="H7194">
        <v>48.765000000000001</v>
      </c>
      <c r="I7194" t="s">
        <v>108</v>
      </c>
      <c r="J7194" t="s">
        <v>9981</v>
      </c>
      <c r="K7194" t="s">
        <v>105</v>
      </c>
    </row>
    <row r="7195" spans="1:11" x14ac:dyDescent="0.3">
      <c r="A7195" t="s">
        <v>10099</v>
      </c>
      <c r="B7195" t="s">
        <v>53</v>
      </c>
      <c r="C7195">
        <v>9</v>
      </c>
      <c r="D7195">
        <v>2</v>
      </c>
      <c r="E7195">
        <v>1910</v>
      </c>
      <c r="F7195" s="6">
        <v>0.25</v>
      </c>
      <c r="G7195">
        <v>-2.351</v>
      </c>
      <c r="H7195">
        <v>48.856999999999999</v>
      </c>
      <c r="I7195" t="s">
        <v>150</v>
      </c>
      <c r="J7195" t="s">
        <v>155</v>
      </c>
      <c r="K7195" t="s">
        <v>105</v>
      </c>
    </row>
    <row r="7196" spans="1:11" x14ac:dyDescent="0.3">
      <c r="A7196" t="s">
        <v>10100</v>
      </c>
      <c r="B7196" t="s">
        <v>53</v>
      </c>
      <c r="C7196">
        <v>7</v>
      </c>
      <c r="D7196">
        <v>9</v>
      </c>
      <c r="E7196">
        <v>1926</v>
      </c>
      <c r="F7196" s="6">
        <v>0.375</v>
      </c>
      <c r="G7196">
        <v>-2.2839999999999998</v>
      </c>
      <c r="H7196">
        <v>48.917999999999999</v>
      </c>
      <c r="I7196" t="s">
        <v>126</v>
      </c>
      <c r="J7196" t="s">
        <v>4063</v>
      </c>
      <c r="K7196" t="s">
        <v>105</v>
      </c>
    </row>
    <row r="7197" spans="1:11" x14ac:dyDescent="0.3">
      <c r="A7197" t="s">
        <v>10101</v>
      </c>
      <c r="B7197" t="s">
        <v>53</v>
      </c>
      <c r="C7197">
        <v>21</v>
      </c>
      <c r="D7197">
        <v>9</v>
      </c>
      <c r="E7197">
        <v>1922</v>
      </c>
      <c r="F7197" s="6">
        <v>0.97222222222222221</v>
      </c>
      <c r="G7197">
        <v>-2.351</v>
      </c>
      <c r="H7197">
        <v>48.856999999999999</v>
      </c>
      <c r="I7197" t="s">
        <v>126</v>
      </c>
      <c r="J7197" t="s">
        <v>155</v>
      </c>
      <c r="K7197" t="s">
        <v>105</v>
      </c>
    </row>
    <row r="7198" spans="1:11" x14ac:dyDescent="0.3">
      <c r="A7198" t="s">
        <v>10102</v>
      </c>
      <c r="B7198" t="s">
        <v>53</v>
      </c>
      <c r="C7198">
        <v>15</v>
      </c>
      <c r="D7198">
        <v>5</v>
      </c>
      <c r="E7198">
        <v>1926</v>
      </c>
      <c r="F7198" s="6">
        <v>0.66666666666666663</v>
      </c>
      <c r="G7198">
        <v>-4.1689999999999996</v>
      </c>
      <c r="H7198">
        <v>47.567999999999998</v>
      </c>
      <c r="I7198" t="s">
        <v>126</v>
      </c>
      <c r="J7198" t="s">
        <v>10103</v>
      </c>
      <c r="K7198" t="s">
        <v>105</v>
      </c>
    </row>
    <row r="7199" spans="1:11" x14ac:dyDescent="0.3">
      <c r="A7199" t="s">
        <v>10104</v>
      </c>
      <c r="B7199" t="s">
        <v>53</v>
      </c>
      <c r="C7199">
        <v>18</v>
      </c>
      <c r="D7199">
        <v>11</v>
      </c>
      <c r="E7199">
        <v>1882</v>
      </c>
      <c r="F7199" s="6">
        <v>0.54166666666666663</v>
      </c>
      <c r="G7199">
        <v>-2.351</v>
      </c>
      <c r="H7199">
        <v>48.856999999999999</v>
      </c>
      <c r="I7199" t="s">
        <v>150</v>
      </c>
      <c r="J7199" t="s">
        <v>155</v>
      </c>
      <c r="K7199" t="s">
        <v>105</v>
      </c>
    </row>
    <row r="7200" spans="1:11" x14ac:dyDescent="0.3">
      <c r="A7200" t="s">
        <v>10105</v>
      </c>
      <c r="B7200" t="s">
        <v>53</v>
      </c>
      <c r="C7200">
        <v>22</v>
      </c>
      <c r="D7200">
        <v>6</v>
      </c>
      <c r="E7200">
        <v>1933</v>
      </c>
      <c r="F7200" s="6">
        <v>0.77777777777777779</v>
      </c>
      <c r="G7200">
        <v>-4.8339999999999996</v>
      </c>
      <c r="H7200">
        <v>45.767000000000003</v>
      </c>
      <c r="I7200" t="s">
        <v>126</v>
      </c>
      <c r="J7200" t="s">
        <v>153</v>
      </c>
      <c r="K7200" t="s">
        <v>105</v>
      </c>
    </row>
    <row r="7201" spans="1:11" x14ac:dyDescent="0.3">
      <c r="A7201" t="s">
        <v>10106</v>
      </c>
      <c r="B7201" t="s">
        <v>53</v>
      </c>
      <c r="C7201">
        <v>5</v>
      </c>
      <c r="D7201">
        <v>5</v>
      </c>
      <c r="E7201">
        <v>1908</v>
      </c>
      <c r="F7201" s="6">
        <v>0.39583333333333331</v>
      </c>
      <c r="G7201">
        <v>-4.3639999999999999</v>
      </c>
      <c r="H7201">
        <v>48.954999999999998</v>
      </c>
      <c r="I7201" t="s">
        <v>150</v>
      </c>
      <c r="J7201" t="s">
        <v>274</v>
      </c>
      <c r="K7201" t="s">
        <v>105</v>
      </c>
    </row>
    <row r="7202" spans="1:11" x14ac:dyDescent="0.3">
      <c r="A7202" t="s">
        <v>10107</v>
      </c>
      <c r="B7202" t="s">
        <v>53</v>
      </c>
      <c r="C7202">
        <v>1</v>
      </c>
      <c r="D7202">
        <v>4</v>
      </c>
      <c r="E7202">
        <v>1927</v>
      </c>
      <c r="F7202" s="6">
        <v>0.25</v>
      </c>
      <c r="G7202">
        <v>-121.435</v>
      </c>
      <c r="H7202">
        <v>31.218</v>
      </c>
      <c r="I7202" t="s">
        <v>326</v>
      </c>
      <c r="J7202" t="s">
        <v>10108</v>
      </c>
      <c r="K7202" t="s">
        <v>105</v>
      </c>
    </row>
    <row r="7203" spans="1:11" x14ac:dyDescent="0.3">
      <c r="A7203" t="s">
        <v>10109</v>
      </c>
      <c r="B7203" t="s">
        <v>53</v>
      </c>
      <c r="C7203">
        <v>28</v>
      </c>
      <c r="D7203">
        <v>12</v>
      </c>
      <c r="E7203">
        <v>1936</v>
      </c>
      <c r="F7203" s="6">
        <v>0.69097222222222221</v>
      </c>
      <c r="G7203">
        <v>-2.3039999999999998</v>
      </c>
      <c r="H7203">
        <v>48.902999999999999</v>
      </c>
      <c r="I7203" t="s">
        <v>108</v>
      </c>
      <c r="J7203" t="s">
        <v>6182</v>
      </c>
      <c r="K7203" t="s">
        <v>105</v>
      </c>
    </row>
    <row r="7204" spans="1:11" x14ac:dyDescent="0.3">
      <c r="A7204" t="s">
        <v>10110</v>
      </c>
      <c r="B7204" t="s">
        <v>53</v>
      </c>
      <c r="C7204">
        <v>21</v>
      </c>
      <c r="D7204">
        <v>5</v>
      </c>
      <c r="E7204">
        <v>1918</v>
      </c>
      <c r="F7204" s="6">
        <v>0.25</v>
      </c>
      <c r="G7204">
        <v>-0.161</v>
      </c>
      <c r="H7204">
        <v>45.648000000000003</v>
      </c>
      <c r="I7204" t="s">
        <v>126</v>
      </c>
      <c r="J7204" t="s">
        <v>5297</v>
      </c>
      <c r="K7204" t="s">
        <v>105</v>
      </c>
    </row>
    <row r="7205" spans="1:11" x14ac:dyDescent="0.3">
      <c r="A7205" t="s">
        <v>10111</v>
      </c>
      <c r="B7205" t="s">
        <v>53</v>
      </c>
      <c r="C7205">
        <v>31</v>
      </c>
      <c r="D7205">
        <v>7</v>
      </c>
      <c r="E7205">
        <v>1913</v>
      </c>
      <c r="F7205" s="6">
        <v>0.29166666666666669</v>
      </c>
      <c r="G7205">
        <v>-4.3540000000000001</v>
      </c>
      <c r="H7205">
        <v>50.811</v>
      </c>
      <c r="I7205" t="s">
        <v>108</v>
      </c>
      <c r="J7205" t="s">
        <v>867</v>
      </c>
      <c r="K7205" t="s">
        <v>105</v>
      </c>
    </row>
    <row r="7206" spans="1:11" x14ac:dyDescent="0.3">
      <c r="A7206" t="s">
        <v>10112</v>
      </c>
      <c r="B7206" t="s">
        <v>53</v>
      </c>
      <c r="C7206">
        <v>13</v>
      </c>
      <c r="D7206">
        <v>3</v>
      </c>
      <c r="E7206">
        <v>1904</v>
      </c>
      <c r="F7206" s="6">
        <v>0.58333333333333337</v>
      </c>
      <c r="G7206">
        <v>-4.9290000000000003</v>
      </c>
      <c r="H7206">
        <v>46.308</v>
      </c>
      <c r="I7206" t="s">
        <v>150</v>
      </c>
      <c r="J7206" t="s">
        <v>10113</v>
      </c>
      <c r="K7206" t="s">
        <v>105</v>
      </c>
    </row>
    <row r="7207" spans="1:11" x14ac:dyDescent="0.3">
      <c r="A7207" t="s">
        <v>10114</v>
      </c>
      <c r="B7207" t="s">
        <v>53</v>
      </c>
      <c r="C7207">
        <v>15</v>
      </c>
      <c r="D7207">
        <v>5</v>
      </c>
      <c r="E7207">
        <v>1901</v>
      </c>
      <c r="F7207" s="6">
        <v>0.95833333333333337</v>
      </c>
      <c r="G7207">
        <v>-2.2839999999999998</v>
      </c>
      <c r="H7207">
        <v>48.917999999999999</v>
      </c>
      <c r="I7207" t="s">
        <v>150</v>
      </c>
      <c r="J7207" t="s">
        <v>4063</v>
      </c>
      <c r="K7207" t="s">
        <v>105</v>
      </c>
    </row>
    <row r="7208" spans="1:11" x14ac:dyDescent="0.3">
      <c r="A7208" t="s">
        <v>10115</v>
      </c>
      <c r="B7208" t="s">
        <v>53</v>
      </c>
      <c r="C7208">
        <v>10</v>
      </c>
      <c r="D7208">
        <v>5</v>
      </c>
      <c r="E7208">
        <v>1930</v>
      </c>
      <c r="F7208" s="6">
        <v>8.3333333333333329E-2</v>
      </c>
      <c r="G7208">
        <v>-0.106</v>
      </c>
      <c r="H7208">
        <v>49.493000000000002</v>
      </c>
      <c r="I7208" t="s">
        <v>126</v>
      </c>
      <c r="J7208" t="s">
        <v>481</v>
      </c>
      <c r="K7208" t="s">
        <v>105</v>
      </c>
    </row>
    <row r="7209" spans="1:11" x14ac:dyDescent="0.3">
      <c r="A7209" t="s">
        <v>10116</v>
      </c>
      <c r="B7209" t="s">
        <v>53</v>
      </c>
      <c r="C7209">
        <v>31</v>
      </c>
      <c r="D7209">
        <v>8</v>
      </c>
      <c r="E7209">
        <v>1943</v>
      </c>
      <c r="F7209" s="6">
        <v>0.125</v>
      </c>
      <c r="G7209">
        <v>-0.16300000000000001</v>
      </c>
      <c r="H7209">
        <v>43.524999999999999</v>
      </c>
      <c r="I7209" t="s">
        <v>190</v>
      </c>
      <c r="J7209" t="s">
        <v>10117</v>
      </c>
      <c r="K7209" t="s">
        <v>105</v>
      </c>
    </row>
    <row r="7210" spans="1:11" x14ac:dyDescent="0.3">
      <c r="A7210" t="s">
        <v>10118</v>
      </c>
      <c r="B7210" t="s">
        <v>53</v>
      </c>
      <c r="C7210">
        <v>20</v>
      </c>
      <c r="D7210">
        <v>6</v>
      </c>
      <c r="E7210">
        <v>1819</v>
      </c>
      <c r="F7210" s="6">
        <v>0.125</v>
      </c>
      <c r="G7210">
        <v>-6.96</v>
      </c>
      <c r="H7210">
        <v>50.941000000000003</v>
      </c>
      <c r="I7210" t="s">
        <v>208</v>
      </c>
      <c r="J7210" t="s">
        <v>219</v>
      </c>
      <c r="K7210" t="s">
        <v>105</v>
      </c>
    </row>
    <row r="7211" spans="1:11" x14ac:dyDescent="0.3">
      <c r="A7211" t="s">
        <v>10119</v>
      </c>
      <c r="B7211" t="s">
        <v>53</v>
      </c>
      <c r="C7211">
        <v>9</v>
      </c>
      <c r="D7211">
        <v>4</v>
      </c>
      <c r="E7211">
        <v>1927</v>
      </c>
      <c r="F7211" s="6">
        <v>0.875</v>
      </c>
      <c r="G7211">
        <v>-2.2570000000000001</v>
      </c>
      <c r="H7211">
        <v>48.896999999999998</v>
      </c>
      <c r="I7211" t="s">
        <v>108</v>
      </c>
      <c r="J7211" t="s">
        <v>1929</v>
      </c>
      <c r="K7211" t="s">
        <v>105</v>
      </c>
    </row>
    <row r="7212" spans="1:11" x14ac:dyDescent="0.3">
      <c r="A7212" t="s">
        <v>10120</v>
      </c>
      <c r="B7212" t="s">
        <v>53</v>
      </c>
      <c r="C7212">
        <v>8</v>
      </c>
      <c r="D7212">
        <v>9</v>
      </c>
      <c r="E7212">
        <v>1901</v>
      </c>
      <c r="F7212" s="6">
        <v>0.25</v>
      </c>
      <c r="G7212">
        <v>-1.9990000000000001</v>
      </c>
      <c r="H7212">
        <v>48.779000000000003</v>
      </c>
      <c r="I7212" t="s">
        <v>150</v>
      </c>
      <c r="J7212" t="s">
        <v>10121</v>
      </c>
      <c r="K7212" t="s">
        <v>105</v>
      </c>
    </row>
    <row r="7213" spans="1:11" x14ac:dyDescent="0.3">
      <c r="A7213" t="s">
        <v>10122</v>
      </c>
      <c r="B7213" t="s">
        <v>53</v>
      </c>
      <c r="C7213">
        <v>13</v>
      </c>
      <c r="D7213">
        <v>7</v>
      </c>
      <c r="E7213">
        <v>1941</v>
      </c>
      <c r="F7213" s="6">
        <v>0.11458333333333333</v>
      </c>
      <c r="G7213">
        <v>-2.351</v>
      </c>
      <c r="H7213">
        <v>48.856999999999999</v>
      </c>
      <c r="I7213" t="s">
        <v>190</v>
      </c>
      <c r="J7213" t="s">
        <v>155</v>
      </c>
      <c r="K7213" t="s">
        <v>105</v>
      </c>
    </row>
    <row r="7214" spans="1:11" x14ac:dyDescent="0.3">
      <c r="A7214" t="s">
        <v>10123</v>
      </c>
      <c r="B7214" t="s">
        <v>53</v>
      </c>
      <c r="C7214">
        <v>14</v>
      </c>
      <c r="D7214">
        <v>4</v>
      </c>
      <c r="E7214">
        <v>1946</v>
      </c>
      <c r="F7214" s="6">
        <v>0.75694444444444442</v>
      </c>
      <c r="G7214">
        <v>-2.351</v>
      </c>
      <c r="H7214">
        <v>48.856999999999999</v>
      </c>
      <c r="I7214" t="s">
        <v>126</v>
      </c>
      <c r="J7214" t="s">
        <v>155</v>
      </c>
      <c r="K7214" t="s">
        <v>105</v>
      </c>
    </row>
    <row r="7215" spans="1:11" x14ac:dyDescent="0.3">
      <c r="A7215" t="s">
        <v>10124</v>
      </c>
      <c r="B7215" t="s">
        <v>53</v>
      </c>
      <c r="C7215">
        <v>31</v>
      </c>
      <c r="D7215">
        <v>10</v>
      </c>
      <c r="E7215">
        <v>1932</v>
      </c>
      <c r="F7215" s="6">
        <v>0.77083333333333337</v>
      </c>
      <c r="G7215">
        <v>-4.8419999999999996</v>
      </c>
      <c r="H7215">
        <v>44.945</v>
      </c>
      <c r="I7215" t="s">
        <v>108</v>
      </c>
      <c r="J7215" t="s">
        <v>10125</v>
      </c>
      <c r="K7215" t="s">
        <v>105</v>
      </c>
    </row>
    <row r="7216" spans="1:11" x14ac:dyDescent="0.3">
      <c r="A7216" t="s">
        <v>10126</v>
      </c>
      <c r="B7216" t="s">
        <v>53</v>
      </c>
      <c r="C7216">
        <v>5</v>
      </c>
      <c r="D7216">
        <v>12</v>
      </c>
      <c r="E7216">
        <v>1954</v>
      </c>
      <c r="F7216" s="6">
        <v>0.36458333333333331</v>
      </c>
      <c r="G7216">
        <v>-4.702</v>
      </c>
      <c r="H7216">
        <v>49.396999999999998</v>
      </c>
      <c r="I7216" t="s">
        <v>126</v>
      </c>
      <c r="J7216" t="s">
        <v>9520</v>
      </c>
      <c r="K7216" t="s">
        <v>105</v>
      </c>
    </row>
    <row r="7217" spans="1:11" x14ac:dyDescent="0.3">
      <c r="A7217" t="s">
        <v>10127</v>
      </c>
      <c r="B7217" t="s">
        <v>53</v>
      </c>
      <c r="C7217">
        <v>22</v>
      </c>
      <c r="D7217">
        <v>5</v>
      </c>
      <c r="E7217">
        <v>1922</v>
      </c>
      <c r="F7217" s="6">
        <v>2.0833333333333332E-2</v>
      </c>
      <c r="G7217">
        <v>-3.0630000000000002</v>
      </c>
      <c r="H7217">
        <v>50.631</v>
      </c>
      <c r="I7217" t="s">
        <v>126</v>
      </c>
      <c r="J7217" t="s">
        <v>450</v>
      </c>
      <c r="K7217" t="s">
        <v>105</v>
      </c>
    </row>
    <row r="7218" spans="1:11" x14ac:dyDescent="0.3">
      <c r="A7218" t="s">
        <v>10128</v>
      </c>
      <c r="B7218" t="s">
        <v>53</v>
      </c>
      <c r="C7218">
        <v>14</v>
      </c>
      <c r="D7218">
        <v>6</v>
      </c>
      <c r="E7218">
        <v>1943</v>
      </c>
      <c r="F7218" s="6">
        <v>0.91666666666666663</v>
      </c>
      <c r="G7218">
        <v>-5.1150000000000002</v>
      </c>
      <c r="H7218">
        <v>43.893000000000001</v>
      </c>
      <c r="I7218" t="s">
        <v>190</v>
      </c>
      <c r="J7218" t="s">
        <v>10129</v>
      </c>
      <c r="K7218" t="s">
        <v>105</v>
      </c>
    </row>
    <row r="7219" spans="1:11" x14ac:dyDescent="0.3">
      <c r="A7219" t="s">
        <v>10130</v>
      </c>
      <c r="B7219" t="s">
        <v>53</v>
      </c>
      <c r="C7219">
        <v>13</v>
      </c>
      <c r="D7219">
        <v>9</v>
      </c>
      <c r="E7219">
        <v>1964</v>
      </c>
      <c r="F7219" s="6">
        <v>0.25</v>
      </c>
      <c r="G7219">
        <v>-3.4729999999999999</v>
      </c>
      <c r="H7219">
        <v>43.308</v>
      </c>
      <c r="I7219" t="s">
        <v>126</v>
      </c>
      <c r="J7219" t="s">
        <v>10131</v>
      </c>
      <c r="K7219" t="s">
        <v>105</v>
      </c>
    </row>
    <row r="7220" spans="1:11" x14ac:dyDescent="0.3">
      <c r="A7220" t="s">
        <v>10132</v>
      </c>
      <c r="B7220" t="s">
        <v>53</v>
      </c>
      <c r="C7220">
        <v>11</v>
      </c>
      <c r="D7220">
        <v>2</v>
      </c>
      <c r="E7220">
        <v>1947</v>
      </c>
      <c r="F7220" s="6">
        <v>0.35416666666666669</v>
      </c>
      <c r="G7220">
        <v>-2.351</v>
      </c>
      <c r="H7220">
        <v>48.856999999999999</v>
      </c>
      <c r="I7220" t="s">
        <v>126</v>
      </c>
      <c r="J7220" t="s">
        <v>155</v>
      </c>
      <c r="K7220" t="s">
        <v>105</v>
      </c>
    </row>
    <row r="7221" spans="1:11" x14ac:dyDescent="0.3">
      <c r="A7221" t="s">
        <v>10133</v>
      </c>
      <c r="B7221" t="s">
        <v>53</v>
      </c>
      <c r="C7221">
        <v>26</v>
      </c>
      <c r="D7221">
        <v>9</v>
      </c>
      <c r="E7221">
        <v>1927</v>
      </c>
      <c r="F7221" s="6">
        <v>0.2673611111111111</v>
      </c>
      <c r="G7221">
        <v>-2.2989999999999999</v>
      </c>
      <c r="H7221">
        <v>48.933</v>
      </c>
      <c r="I7221" t="s">
        <v>126</v>
      </c>
      <c r="J7221" t="s">
        <v>7923</v>
      </c>
      <c r="K7221" t="s">
        <v>105</v>
      </c>
    </row>
    <row r="7222" spans="1:11" x14ac:dyDescent="0.3">
      <c r="A7222" t="s">
        <v>10134</v>
      </c>
      <c r="B7222" t="s">
        <v>53</v>
      </c>
      <c r="C7222">
        <v>19</v>
      </c>
      <c r="D7222">
        <v>8</v>
      </c>
      <c r="E7222">
        <v>1901</v>
      </c>
      <c r="F7222" s="6">
        <v>0.83333333333333337</v>
      </c>
      <c r="G7222">
        <v>-2.6419999999999999</v>
      </c>
      <c r="H7222">
        <v>50.643000000000001</v>
      </c>
      <c r="I7222" t="s">
        <v>150</v>
      </c>
      <c r="J7222" t="s">
        <v>10135</v>
      </c>
      <c r="K7222" t="s">
        <v>105</v>
      </c>
    </row>
    <row r="7223" spans="1:11" x14ac:dyDescent="0.3">
      <c r="A7223" t="s">
        <v>10136</v>
      </c>
      <c r="B7223" t="s">
        <v>53</v>
      </c>
      <c r="C7223">
        <v>3</v>
      </c>
      <c r="D7223">
        <v>2</v>
      </c>
      <c r="E7223">
        <v>1900</v>
      </c>
      <c r="F7223" s="6">
        <v>0.79166666666666663</v>
      </c>
      <c r="G7223">
        <v>-2.2730000000000001</v>
      </c>
      <c r="H7223">
        <v>48.884</v>
      </c>
      <c r="I7223" t="s">
        <v>150</v>
      </c>
      <c r="J7223" t="s">
        <v>888</v>
      </c>
      <c r="K7223" t="s">
        <v>105</v>
      </c>
    </row>
    <row r="7224" spans="1:11" x14ac:dyDescent="0.3">
      <c r="A7224" t="s">
        <v>10137</v>
      </c>
      <c r="B7224" t="s">
        <v>53</v>
      </c>
      <c r="C7224">
        <v>27</v>
      </c>
      <c r="D7224">
        <v>3</v>
      </c>
      <c r="E7224">
        <v>1939</v>
      </c>
      <c r="F7224" s="6">
        <v>0.59027777777777779</v>
      </c>
      <c r="G7224">
        <v>-2.351</v>
      </c>
      <c r="H7224">
        <v>48.856999999999999</v>
      </c>
      <c r="I7224" t="s">
        <v>108</v>
      </c>
      <c r="J7224" t="s">
        <v>155</v>
      </c>
      <c r="K7224" t="s">
        <v>105</v>
      </c>
    </row>
    <row r="7225" spans="1:11" x14ac:dyDescent="0.3">
      <c r="A7225" t="s">
        <v>10138</v>
      </c>
      <c r="B7225" t="s">
        <v>53</v>
      </c>
      <c r="C7225">
        <v>7</v>
      </c>
      <c r="D7225">
        <v>6</v>
      </c>
      <c r="E7225">
        <v>1918</v>
      </c>
      <c r="F7225" s="6">
        <v>0.39583333333333331</v>
      </c>
      <c r="G7225">
        <v>-1.0880000000000001</v>
      </c>
      <c r="H7225">
        <v>49.927999999999997</v>
      </c>
      <c r="I7225" t="s">
        <v>126</v>
      </c>
      <c r="J7225" t="s">
        <v>2456</v>
      </c>
      <c r="K7225" t="s">
        <v>105</v>
      </c>
    </row>
    <row r="7226" spans="1:11" x14ac:dyDescent="0.3">
      <c r="A7226" t="s">
        <v>10139</v>
      </c>
      <c r="B7226" t="s">
        <v>53</v>
      </c>
      <c r="C7226">
        <v>30</v>
      </c>
      <c r="D7226">
        <v>12</v>
      </c>
      <c r="E7226">
        <v>1898</v>
      </c>
      <c r="F7226" s="6">
        <v>8.3333333333333329E-2</v>
      </c>
      <c r="G7226">
        <v>-2.351</v>
      </c>
      <c r="H7226">
        <v>48.856999999999999</v>
      </c>
      <c r="I7226" t="s">
        <v>150</v>
      </c>
      <c r="J7226" t="s">
        <v>155</v>
      </c>
      <c r="K7226" t="s">
        <v>105</v>
      </c>
    </row>
    <row r="7227" spans="1:11" x14ac:dyDescent="0.3">
      <c r="A7227" t="s">
        <v>10140</v>
      </c>
      <c r="B7227" t="s">
        <v>53</v>
      </c>
      <c r="C7227">
        <v>1</v>
      </c>
      <c r="D7227">
        <v>3</v>
      </c>
      <c r="E7227">
        <v>1928</v>
      </c>
      <c r="F7227" s="6">
        <v>0.5</v>
      </c>
      <c r="G7227">
        <v>-1.0980000000000001</v>
      </c>
      <c r="H7227">
        <v>49.442</v>
      </c>
      <c r="I7227" t="s">
        <v>108</v>
      </c>
      <c r="J7227" t="s">
        <v>1396</v>
      </c>
      <c r="K7227" t="s">
        <v>105</v>
      </c>
    </row>
    <row r="7228" spans="1:11" x14ac:dyDescent="0.3">
      <c r="A7228" t="s">
        <v>10141</v>
      </c>
      <c r="B7228" t="s">
        <v>53</v>
      </c>
      <c r="C7228">
        <v>15</v>
      </c>
      <c r="D7228">
        <v>7</v>
      </c>
      <c r="E7228">
        <v>1886</v>
      </c>
      <c r="F7228" s="6">
        <v>0.16666666666666666</v>
      </c>
      <c r="G7228">
        <v>0.57499999999999996</v>
      </c>
      <c r="H7228">
        <v>44.835000000000001</v>
      </c>
      <c r="I7228" t="s">
        <v>150</v>
      </c>
      <c r="J7228" t="s">
        <v>260</v>
      </c>
      <c r="K7228" t="s">
        <v>105</v>
      </c>
    </row>
    <row r="7229" spans="1:11" x14ac:dyDescent="0.3">
      <c r="A7229" t="s">
        <v>10142</v>
      </c>
      <c r="B7229" t="s">
        <v>53</v>
      </c>
      <c r="C7229">
        <v>2</v>
      </c>
      <c r="D7229">
        <v>5</v>
      </c>
      <c r="E7229">
        <v>1942</v>
      </c>
      <c r="F7229" s="6">
        <v>0.69791666666666663</v>
      </c>
      <c r="G7229">
        <v>-3.722</v>
      </c>
      <c r="H7229">
        <v>51.054000000000002</v>
      </c>
      <c r="I7229" t="s">
        <v>190</v>
      </c>
      <c r="J7229" t="s">
        <v>1687</v>
      </c>
      <c r="K7229" t="s">
        <v>105</v>
      </c>
    </row>
    <row r="7230" spans="1:11" x14ac:dyDescent="0.3">
      <c r="A7230" t="s">
        <v>10143</v>
      </c>
      <c r="B7230" t="s">
        <v>53</v>
      </c>
      <c r="C7230">
        <v>11</v>
      </c>
      <c r="D7230">
        <v>7</v>
      </c>
      <c r="E7230">
        <v>1945</v>
      </c>
      <c r="F7230" s="6">
        <v>0.58333333333333337</v>
      </c>
      <c r="G7230">
        <v>-2.351</v>
      </c>
      <c r="H7230">
        <v>48.856999999999999</v>
      </c>
      <c r="I7230" t="s">
        <v>190</v>
      </c>
      <c r="J7230" t="s">
        <v>155</v>
      </c>
      <c r="K7230" t="s">
        <v>105</v>
      </c>
    </row>
    <row r="7231" spans="1:11" x14ac:dyDescent="0.3">
      <c r="A7231" t="s">
        <v>10144</v>
      </c>
      <c r="B7231" t="s">
        <v>53</v>
      </c>
      <c r="C7231">
        <v>22</v>
      </c>
      <c r="D7231">
        <v>11</v>
      </c>
      <c r="E7231">
        <v>1921</v>
      </c>
      <c r="F7231" s="6">
        <v>0.58333333333333337</v>
      </c>
      <c r="G7231">
        <v>-2.2210000000000001</v>
      </c>
      <c r="H7231">
        <v>43.054000000000002</v>
      </c>
      <c r="I7231" t="s">
        <v>108</v>
      </c>
      <c r="J7231" t="s">
        <v>10063</v>
      </c>
      <c r="K7231" t="s">
        <v>105</v>
      </c>
    </row>
    <row r="7232" spans="1:11" x14ac:dyDescent="0.3">
      <c r="A7232" t="s">
        <v>10145</v>
      </c>
      <c r="B7232" t="s">
        <v>53</v>
      </c>
      <c r="C7232">
        <v>21</v>
      </c>
      <c r="D7232">
        <v>11</v>
      </c>
      <c r="E7232">
        <v>1925</v>
      </c>
      <c r="F7232" s="6">
        <v>0.91666666666666663</v>
      </c>
      <c r="G7232">
        <v>-1.4450000000000001</v>
      </c>
      <c r="H7232">
        <v>43.603999999999999</v>
      </c>
      <c r="I7232" t="s">
        <v>108</v>
      </c>
      <c r="J7232" t="s">
        <v>157</v>
      </c>
      <c r="K7232" t="s">
        <v>105</v>
      </c>
    </row>
    <row r="7233" spans="1:11" x14ac:dyDescent="0.3">
      <c r="A7233" t="s">
        <v>10146</v>
      </c>
      <c r="B7233" t="s">
        <v>53</v>
      </c>
      <c r="C7233">
        <v>25</v>
      </c>
      <c r="D7233">
        <v>4</v>
      </c>
      <c r="E7233">
        <v>1952</v>
      </c>
      <c r="F7233" s="6">
        <v>0.86458333333333337</v>
      </c>
      <c r="G7233">
        <v>-6.9969999999999999</v>
      </c>
      <c r="H7233">
        <v>47.506</v>
      </c>
      <c r="I7233" t="s">
        <v>126</v>
      </c>
      <c r="J7233" t="s">
        <v>10147</v>
      </c>
      <c r="K7233" t="s">
        <v>105</v>
      </c>
    </row>
    <row r="7234" spans="1:11" x14ac:dyDescent="0.3">
      <c r="A7234" t="s">
        <v>10148</v>
      </c>
      <c r="B7234" t="s">
        <v>53</v>
      </c>
      <c r="C7234">
        <v>26</v>
      </c>
      <c r="D7234">
        <v>5</v>
      </c>
      <c r="E7234">
        <v>1932</v>
      </c>
      <c r="F7234" s="6">
        <v>0.9375</v>
      </c>
      <c r="G7234">
        <v>-4.3719999999999999</v>
      </c>
      <c r="H7234">
        <v>50.828000000000003</v>
      </c>
      <c r="I7234" t="s">
        <v>126</v>
      </c>
      <c r="J7234" t="s">
        <v>348</v>
      </c>
      <c r="K7234" t="s">
        <v>105</v>
      </c>
    </row>
    <row r="7235" spans="1:11" x14ac:dyDescent="0.3">
      <c r="A7235" t="s">
        <v>10149</v>
      </c>
      <c r="B7235" t="s">
        <v>53</v>
      </c>
      <c r="C7235">
        <v>16</v>
      </c>
      <c r="D7235">
        <v>3</v>
      </c>
      <c r="E7235">
        <v>1933</v>
      </c>
      <c r="F7235" s="6">
        <v>0.98958333333333337</v>
      </c>
      <c r="G7235">
        <v>-6.6340000000000003</v>
      </c>
      <c r="H7235">
        <v>44.896999999999998</v>
      </c>
      <c r="I7235" t="s">
        <v>108</v>
      </c>
      <c r="J7235" t="s">
        <v>10150</v>
      </c>
      <c r="K7235" t="s">
        <v>105</v>
      </c>
    </row>
    <row r="7236" spans="1:11" x14ac:dyDescent="0.3">
      <c r="A7236" t="s">
        <v>10151</v>
      </c>
      <c r="B7236" t="s">
        <v>53</v>
      </c>
      <c r="C7236">
        <v>18</v>
      </c>
      <c r="D7236">
        <v>3</v>
      </c>
      <c r="E7236">
        <v>1944</v>
      </c>
      <c r="F7236" s="6">
        <v>0.98958333333333337</v>
      </c>
      <c r="G7236">
        <v>-2.9580000000000002</v>
      </c>
      <c r="H7236">
        <v>50.493000000000002</v>
      </c>
      <c r="I7236" t="s">
        <v>126</v>
      </c>
      <c r="J7236" t="s">
        <v>10152</v>
      </c>
      <c r="K7236" t="s">
        <v>105</v>
      </c>
    </row>
    <row r="7237" spans="1:11" x14ac:dyDescent="0.3">
      <c r="A7237" t="s">
        <v>10153</v>
      </c>
      <c r="B7237" t="s">
        <v>53</v>
      </c>
      <c r="C7237">
        <v>9</v>
      </c>
      <c r="D7237">
        <v>2</v>
      </c>
      <c r="E7237">
        <v>1922</v>
      </c>
      <c r="F7237" s="6">
        <v>0.58333333333333337</v>
      </c>
      <c r="G7237">
        <v>-1.8089999999999999</v>
      </c>
      <c r="H7237">
        <v>47.073999999999998</v>
      </c>
      <c r="I7237" t="s">
        <v>108</v>
      </c>
      <c r="J7237" t="s">
        <v>10154</v>
      </c>
      <c r="K7237" t="s">
        <v>105</v>
      </c>
    </row>
    <row r="7238" spans="1:11" x14ac:dyDescent="0.3">
      <c r="A7238" t="s">
        <v>10155</v>
      </c>
      <c r="B7238" t="s">
        <v>53</v>
      </c>
      <c r="C7238">
        <v>27</v>
      </c>
      <c r="D7238">
        <v>3</v>
      </c>
      <c r="E7238">
        <v>1927</v>
      </c>
      <c r="F7238" s="6">
        <v>0.3125</v>
      </c>
      <c r="G7238">
        <v>-4.0750000000000002</v>
      </c>
      <c r="H7238">
        <v>48.298000000000002</v>
      </c>
      <c r="I7238" t="s">
        <v>108</v>
      </c>
      <c r="J7238" t="s">
        <v>624</v>
      </c>
      <c r="K7238" t="s">
        <v>105</v>
      </c>
    </row>
    <row r="7239" spans="1:11" x14ac:dyDescent="0.3">
      <c r="A7239" t="s">
        <v>10156</v>
      </c>
      <c r="B7239" t="s">
        <v>53</v>
      </c>
      <c r="C7239">
        <v>3</v>
      </c>
      <c r="D7239">
        <v>2</v>
      </c>
      <c r="E7239">
        <v>1912</v>
      </c>
      <c r="F7239" s="6">
        <v>0.375</v>
      </c>
      <c r="G7239">
        <v>-3.88</v>
      </c>
      <c r="H7239">
        <v>43.607999999999997</v>
      </c>
      <c r="I7239" t="s">
        <v>108</v>
      </c>
      <c r="J7239" t="s">
        <v>383</v>
      </c>
      <c r="K7239" t="s">
        <v>105</v>
      </c>
    </row>
    <row r="7240" spans="1:11" x14ac:dyDescent="0.3">
      <c r="A7240" t="s">
        <v>10157</v>
      </c>
      <c r="B7240" t="s">
        <v>53</v>
      </c>
      <c r="C7240">
        <v>30</v>
      </c>
      <c r="D7240">
        <v>8</v>
      </c>
      <c r="E7240">
        <v>1946</v>
      </c>
      <c r="F7240" s="6">
        <v>0.64583333333333337</v>
      </c>
      <c r="G7240">
        <v>-4.8899999999999997</v>
      </c>
      <c r="H7240">
        <v>44.93</v>
      </c>
      <c r="I7240" t="s">
        <v>126</v>
      </c>
      <c r="J7240" t="s">
        <v>1496</v>
      </c>
      <c r="K7240" t="s">
        <v>105</v>
      </c>
    </row>
    <row r="7241" spans="1:11" x14ac:dyDescent="0.3">
      <c r="A7241" t="s">
        <v>10158</v>
      </c>
      <c r="B7241" t="s">
        <v>53</v>
      </c>
      <c r="C7241">
        <v>9</v>
      </c>
      <c r="D7241">
        <v>10</v>
      </c>
      <c r="E7241">
        <v>1907</v>
      </c>
      <c r="F7241" s="6">
        <v>0.125</v>
      </c>
      <c r="G7241">
        <v>-2.1019999999999999</v>
      </c>
      <c r="H7241">
        <v>48.896000000000001</v>
      </c>
      <c r="I7241" t="s">
        <v>150</v>
      </c>
      <c r="J7241" t="s">
        <v>10159</v>
      </c>
      <c r="K7241" t="s">
        <v>105</v>
      </c>
    </row>
    <row r="7242" spans="1:11" x14ac:dyDescent="0.3">
      <c r="A7242" t="s">
        <v>10160</v>
      </c>
      <c r="B7242" t="s">
        <v>53</v>
      </c>
      <c r="C7242">
        <v>27</v>
      </c>
      <c r="D7242">
        <v>9</v>
      </c>
      <c r="E7242">
        <v>1880</v>
      </c>
      <c r="F7242" s="6">
        <v>0.75</v>
      </c>
      <c r="G7242">
        <v>0.57499999999999996</v>
      </c>
      <c r="H7242">
        <v>44.835000000000001</v>
      </c>
      <c r="I7242" t="s">
        <v>150</v>
      </c>
      <c r="J7242" t="s">
        <v>260</v>
      </c>
      <c r="K7242" t="s">
        <v>105</v>
      </c>
    </row>
    <row r="7243" spans="1:11" x14ac:dyDescent="0.3">
      <c r="A7243" t="s">
        <v>10161</v>
      </c>
      <c r="B7243" t="s">
        <v>53</v>
      </c>
      <c r="C7243">
        <v>13</v>
      </c>
      <c r="D7243">
        <v>4</v>
      </c>
      <c r="E7243">
        <v>1922</v>
      </c>
      <c r="F7243" s="6">
        <v>0.25</v>
      </c>
      <c r="G7243">
        <v>-7.1210000000000004</v>
      </c>
      <c r="H7243">
        <v>43.581000000000003</v>
      </c>
      <c r="I7243" t="s">
        <v>126</v>
      </c>
      <c r="J7243" t="s">
        <v>3938</v>
      </c>
      <c r="K7243" t="s">
        <v>105</v>
      </c>
    </row>
    <row r="7244" spans="1:11" x14ac:dyDescent="0.3">
      <c r="A7244" t="s">
        <v>10162</v>
      </c>
      <c r="B7244" t="s">
        <v>53</v>
      </c>
      <c r="C7244">
        <v>1</v>
      </c>
      <c r="D7244">
        <v>9</v>
      </c>
      <c r="E7244">
        <v>1929</v>
      </c>
      <c r="F7244" s="6">
        <v>0.875</v>
      </c>
      <c r="G7244">
        <v>-7.266</v>
      </c>
      <c r="H7244">
        <v>43.703000000000003</v>
      </c>
      <c r="I7244" t="s">
        <v>126</v>
      </c>
      <c r="J7244" t="s">
        <v>575</v>
      </c>
      <c r="K7244" t="s">
        <v>105</v>
      </c>
    </row>
    <row r="7245" spans="1:11" x14ac:dyDescent="0.3">
      <c r="A7245" t="s">
        <v>10163</v>
      </c>
      <c r="B7245" t="s">
        <v>53</v>
      </c>
      <c r="C7245">
        <v>29</v>
      </c>
      <c r="D7245">
        <v>6</v>
      </c>
      <c r="E7245">
        <v>1941</v>
      </c>
      <c r="F7245" s="6">
        <v>0.29166666666666669</v>
      </c>
      <c r="G7245">
        <v>-7.266</v>
      </c>
      <c r="H7245">
        <v>43.703000000000003</v>
      </c>
      <c r="I7245" t="s">
        <v>190</v>
      </c>
      <c r="J7245" t="s">
        <v>575</v>
      </c>
      <c r="K7245" t="s">
        <v>105</v>
      </c>
    </row>
    <row r="7246" spans="1:11" x14ac:dyDescent="0.3">
      <c r="A7246" t="s">
        <v>10164</v>
      </c>
      <c r="B7246" t="s">
        <v>53</v>
      </c>
      <c r="C7246">
        <v>12</v>
      </c>
      <c r="D7246">
        <v>11</v>
      </c>
      <c r="E7246">
        <v>1904</v>
      </c>
      <c r="F7246" s="6">
        <v>0.25</v>
      </c>
      <c r="G7246">
        <v>-2.351</v>
      </c>
      <c r="H7246">
        <v>48.856999999999999</v>
      </c>
      <c r="I7246" t="s">
        <v>150</v>
      </c>
      <c r="J7246" t="s">
        <v>155</v>
      </c>
      <c r="K7246" t="s">
        <v>105</v>
      </c>
    </row>
    <row r="7247" spans="1:11" x14ac:dyDescent="0.3">
      <c r="A7247" t="s">
        <v>10165</v>
      </c>
      <c r="B7247" t="s">
        <v>53</v>
      </c>
      <c r="C7247">
        <v>1</v>
      </c>
      <c r="D7247">
        <v>4</v>
      </c>
      <c r="E7247">
        <v>1927</v>
      </c>
      <c r="F7247" s="6">
        <v>0.45833333333333331</v>
      </c>
      <c r="G7247">
        <v>0.3</v>
      </c>
      <c r="H7247">
        <v>46.360999999999997</v>
      </c>
      <c r="I7247" t="s">
        <v>108</v>
      </c>
      <c r="J7247" t="s">
        <v>10166</v>
      </c>
      <c r="K7247" t="s">
        <v>105</v>
      </c>
    </row>
    <row r="7248" spans="1:11" x14ac:dyDescent="0.3">
      <c r="A7248" t="s">
        <v>10167</v>
      </c>
      <c r="B7248" t="s">
        <v>53</v>
      </c>
      <c r="C7248">
        <v>5</v>
      </c>
      <c r="D7248">
        <v>3</v>
      </c>
      <c r="E7248">
        <v>1925</v>
      </c>
      <c r="F7248" s="6">
        <v>0.25</v>
      </c>
      <c r="G7248">
        <v>-104.85599999999999</v>
      </c>
      <c r="H7248">
        <v>15.23</v>
      </c>
      <c r="I7248" t="s">
        <v>1146</v>
      </c>
      <c r="J7248" t="s">
        <v>10168</v>
      </c>
      <c r="K7248" t="s">
        <v>105</v>
      </c>
    </row>
    <row r="7249" spans="1:11" x14ac:dyDescent="0.3">
      <c r="A7249" t="s">
        <v>10169</v>
      </c>
      <c r="B7249" t="s">
        <v>53</v>
      </c>
      <c r="C7249">
        <v>16</v>
      </c>
      <c r="D7249">
        <v>10</v>
      </c>
      <c r="E7249">
        <v>1957</v>
      </c>
      <c r="F7249" s="6">
        <v>0.8125</v>
      </c>
      <c r="G7249">
        <v>-1.4450000000000001</v>
      </c>
      <c r="H7249">
        <v>43.603999999999999</v>
      </c>
      <c r="I7249" t="s">
        <v>126</v>
      </c>
      <c r="J7249" t="s">
        <v>157</v>
      </c>
      <c r="K7249" t="s">
        <v>105</v>
      </c>
    </row>
    <row r="7250" spans="1:11" x14ac:dyDescent="0.3">
      <c r="A7250" t="s">
        <v>10170</v>
      </c>
      <c r="B7250" t="s">
        <v>53</v>
      </c>
      <c r="C7250">
        <v>6</v>
      </c>
      <c r="D7250">
        <v>2</v>
      </c>
      <c r="E7250">
        <v>1951</v>
      </c>
      <c r="F7250" s="6">
        <v>0.8125</v>
      </c>
      <c r="G7250">
        <v>-0.68899999999999995</v>
      </c>
      <c r="H7250">
        <v>47.39</v>
      </c>
      <c r="I7250" t="s">
        <v>126</v>
      </c>
      <c r="J7250" t="s">
        <v>2471</v>
      </c>
      <c r="K7250" t="s">
        <v>105</v>
      </c>
    </row>
    <row r="7251" spans="1:11" x14ac:dyDescent="0.3">
      <c r="A7251" t="s">
        <v>10171</v>
      </c>
      <c r="B7251" t="s">
        <v>53</v>
      </c>
      <c r="C7251">
        <v>23</v>
      </c>
      <c r="D7251">
        <v>8</v>
      </c>
      <c r="E7251">
        <v>1949</v>
      </c>
      <c r="F7251" s="6">
        <v>0.28472222222222221</v>
      </c>
      <c r="G7251">
        <v>-2.351</v>
      </c>
      <c r="H7251">
        <v>48.856999999999999</v>
      </c>
      <c r="I7251" t="s">
        <v>126</v>
      </c>
      <c r="J7251" t="s">
        <v>155</v>
      </c>
      <c r="K7251" t="s">
        <v>105</v>
      </c>
    </row>
    <row r="7252" spans="1:11" x14ac:dyDescent="0.3">
      <c r="A7252" t="s">
        <v>10172</v>
      </c>
      <c r="B7252" t="s">
        <v>53</v>
      </c>
      <c r="C7252">
        <v>14</v>
      </c>
      <c r="D7252">
        <v>7</v>
      </c>
      <c r="E7252">
        <v>1888</v>
      </c>
      <c r="F7252" s="6">
        <v>0.45833333333333331</v>
      </c>
      <c r="G7252">
        <v>-4.6870000000000003</v>
      </c>
      <c r="H7252">
        <v>46.543999999999997</v>
      </c>
      <c r="I7252" t="s">
        <v>150</v>
      </c>
      <c r="J7252" t="s">
        <v>10173</v>
      </c>
      <c r="K7252" t="s">
        <v>105</v>
      </c>
    </row>
    <row r="7253" spans="1:11" x14ac:dyDescent="0.3">
      <c r="A7253" t="s">
        <v>10174</v>
      </c>
      <c r="B7253" t="s">
        <v>53</v>
      </c>
      <c r="C7253">
        <v>16</v>
      </c>
      <c r="D7253">
        <v>5</v>
      </c>
      <c r="E7253">
        <v>1939</v>
      </c>
      <c r="F7253" s="6">
        <v>0.79166666666666663</v>
      </c>
      <c r="G7253">
        <v>-3.722</v>
      </c>
      <c r="H7253">
        <v>51.054000000000002</v>
      </c>
      <c r="I7253" t="s">
        <v>126</v>
      </c>
      <c r="J7253" t="s">
        <v>1687</v>
      </c>
      <c r="K7253" t="s">
        <v>105</v>
      </c>
    </row>
    <row r="7254" spans="1:11" x14ac:dyDescent="0.3">
      <c r="A7254" t="s">
        <v>10175</v>
      </c>
      <c r="B7254" t="s">
        <v>53</v>
      </c>
      <c r="C7254">
        <v>7</v>
      </c>
      <c r="D7254">
        <v>4</v>
      </c>
      <c r="E7254">
        <v>1963</v>
      </c>
      <c r="F7254" s="6">
        <v>0.40625</v>
      </c>
      <c r="G7254">
        <v>1.6439999999999999</v>
      </c>
      <c r="H7254">
        <v>42.817999999999998</v>
      </c>
      <c r="I7254" t="s">
        <v>126</v>
      </c>
      <c r="J7254" t="s">
        <v>10176</v>
      </c>
      <c r="K7254" t="s">
        <v>105</v>
      </c>
    </row>
    <row r="7255" spans="1:11" x14ac:dyDescent="0.3">
      <c r="A7255" t="s">
        <v>10177</v>
      </c>
      <c r="B7255" t="s">
        <v>53</v>
      </c>
      <c r="C7255">
        <v>12</v>
      </c>
      <c r="D7255">
        <v>10</v>
      </c>
      <c r="E7255">
        <v>1932</v>
      </c>
      <c r="F7255" s="6">
        <v>0.39652777777777776</v>
      </c>
      <c r="G7255">
        <v>-112.08499999999999</v>
      </c>
      <c r="H7255">
        <v>38.765000000000001</v>
      </c>
      <c r="I7255" t="s">
        <v>171</v>
      </c>
      <c r="J7255" t="s">
        <v>10178</v>
      </c>
      <c r="K7255" t="s">
        <v>105</v>
      </c>
    </row>
    <row r="7256" spans="1:11" x14ac:dyDescent="0.3">
      <c r="A7256" t="s">
        <v>10179</v>
      </c>
      <c r="B7256" t="s">
        <v>53</v>
      </c>
      <c r="C7256">
        <v>19</v>
      </c>
      <c r="D7256">
        <v>12</v>
      </c>
      <c r="E7256">
        <v>1980</v>
      </c>
      <c r="F7256" s="6">
        <v>0.83888888888888891</v>
      </c>
      <c r="G7256">
        <v>-118.24299999999999</v>
      </c>
      <c r="H7256">
        <v>34.052</v>
      </c>
      <c r="I7256" t="s">
        <v>137</v>
      </c>
      <c r="J7256" t="s">
        <v>536</v>
      </c>
      <c r="K7256" t="s">
        <v>105</v>
      </c>
    </row>
    <row r="7257" spans="1:11" x14ac:dyDescent="0.3">
      <c r="A7257" t="s">
        <v>10180</v>
      </c>
      <c r="B7257" t="s">
        <v>53</v>
      </c>
      <c r="C7257">
        <v>9</v>
      </c>
      <c r="D7257">
        <v>6</v>
      </c>
      <c r="E7257">
        <v>1937</v>
      </c>
      <c r="F7257" s="6">
        <v>0.84930555555555554</v>
      </c>
      <c r="G7257">
        <v>80.650999999999996</v>
      </c>
      <c r="H7257">
        <v>41.097999999999999</v>
      </c>
      <c r="I7257" t="s">
        <v>106</v>
      </c>
      <c r="J7257" t="s">
        <v>3617</v>
      </c>
      <c r="K7257" t="s">
        <v>105</v>
      </c>
    </row>
    <row r="7258" spans="1:11" x14ac:dyDescent="0.3">
      <c r="A7258" t="s">
        <v>10181</v>
      </c>
      <c r="B7258" t="s">
        <v>53</v>
      </c>
      <c r="C7258">
        <v>23</v>
      </c>
      <c r="D7258">
        <v>10</v>
      </c>
      <c r="E7258">
        <v>1933</v>
      </c>
      <c r="F7258" s="6">
        <v>0.125</v>
      </c>
      <c r="G7258">
        <v>82.853999999999999</v>
      </c>
      <c r="H7258">
        <v>40.962000000000003</v>
      </c>
      <c r="I7258" t="s">
        <v>144</v>
      </c>
      <c r="J7258" t="s">
        <v>10182</v>
      </c>
      <c r="K7258" t="s">
        <v>105</v>
      </c>
    </row>
    <row r="7259" spans="1:11" x14ac:dyDescent="0.3">
      <c r="A7259" t="s">
        <v>10183</v>
      </c>
      <c r="B7259" t="s">
        <v>53</v>
      </c>
      <c r="C7259">
        <v>15</v>
      </c>
      <c r="D7259">
        <v>1</v>
      </c>
      <c r="E7259">
        <v>1912</v>
      </c>
      <c r="F7259" s="6">
        <v>0.27083333333333331</v>
      </c>
      <c r="G7259">
        <v>-9.99</v>
      </c>
      <c r="H7259">
        <v>48.4</v>
      </c>
      <c r="I7259" t="s">
        <v>126</v>
      </c>
      <c r="J7259" t="s">
        <v>590</v>
      </c>
      <c r="K7259" t="s">
        <v>105</v>
      </c>
    </row>
    <row r="7260" spans="1:11" x14ac:dyDescent="0.3">
      <c r="A7260" t="s">
        <v>10184</v>
      </c>
      <c r="B7260" t="s">
        <v>53</v>
      </c>
      <c r="C7260">
        <v>2</v>
      </c>
      <c r="D7260">
        <v>8</v>
      </c>
      <c r="E7260">
        <v>1888</v>
      </c>
      <c r="F7260" s="6">
        <v>0.95833333333333337</v>
      </c>
      <c r="G7260">
        <v>-9.89</v>
      </c>
      <c r="H7260">
        <v>50.115000000000002</v>
      </c>
      <c r="I7260" t="s">
        <v>208</v>
      </c>
      <c r="J7260" t="s">
        <v>10185</v>
      </c>
      <c r="K7260" t="s">
        <v>105</v>
      </c>
    </row>
    <row r="7261" spans="1:11" x14ac:dyDescent="0.3">
      <c r="A7261" t="s">
        <v>10186</v>
      </c>
      <c r="B7261" t="s">
        <v>53</v>
      </c>
      <c r="C7261">
        <v>16</v>
      </c>
      <c r="D7261">
        <v>5</v>
      </c>
      <c r="E7261">
        <v>1887</v>
      </c>
      <c r="F7261" s="6">
        <v>0.19791666666666666</v>
      </c>
      <c r="G7261">
        <v>-13.411</v>
      </c>
      <c r="H7261">
        <v>52.523000000000003</v>
      </c>
      <c r="I7261" t="s">
        <v>208</v>
      </c>
      <c r="J7261" t="s">
        <v>209</v>
      </c>
      <c r="K7261" t="s">
        <v>105</v>
      </c>
    </row>
    <row r="7262" spans="1:11" x14ac:dyDescent="0.3">
      <c r="A7262" t="s">
        <v>10187</v>
      </c>
      <c r="B7262" t="s">
        <v>53</v>
      </c>
      <c r="C7262">
        <v>18</v>
      </c>
      <c r="D7262">
        <v>6</v>
      </c>
      <c r="E7262">
        <v>1975</v>
      </c>
      <c r="F7262" s="6">
        <v>0.2361111111111111</v>
      </c>
      <c r="G7262">
        <v>-2.351</v>
      </c>
      <c r="H7262">
        <v>48.856999999999999</v>
      </c>
      <c r="I7262" t="s">
        <v>126</v>
      </c>
      <c r="J7262" t="s">
        <v>155</v>
      </c>
      <c r="K7262" t="s">
        <v>105</v>
      </c>
    </row>
    <row r="7263" spans="1:11" x14ac:dyDescent="0.3">
      <c r="A7263" t="s">
        <v>10188</v>
      </c>
      <c r="B7263" t="s">
        <v>53</v>
      </c>
      <c r="C7263">
        <v>4</v>
      </c>
      <c r="D7263">
        <v>4</v>
      </c>
      <c r="E7263">
        <v>1947</v>
      </c>
      <c r="F7263" s="6">
        <v>0.28472222222222221</v>
      </c>
      <c r="G7263">
        <v>87.632000000000005</v>
      </c>
      <c r="H7263">
        <v>41.883000000000003</v>
      </c>
      <c r="I7263" t="s">
        <v>104</v>
      </c>
      <c r="J7263" t="s">
        <v>226</v>
      </c>
      <c r="K7263" t="s">
        <v>105</v>
      </c>
    </row>
    <row r="7264" spans="1:11" x14ac:dyDescent="0.3">
      <c r="A7264" t="s">
        <v>10189</v>
      </c>
      <c r="B7264" t="s">
        <v>53</v>
      </c>
      <c r="C7264">
        <v>19</v>
      </c>
      <c r="D7264">
        <v>4</v>
      </c>
      <c r="E7264">
        <v>1905</v>
      </c>
      <c r="F7264" s="6">
        <v>0.61458333333333337</v>
      </c>
      <c r="G7264">
        <v>4.2569999999999997</v>
      </c>
      <c r="H7264">
        <v>55.866</v>
      </c>
      <c r="I7264" t="s">
        <v>108</v>
      </c>
      <c r="J7264" t="s">
        <v>211</v>
      </c>
      <c r="K7264" t="s">
        <v>105</v>
      </c>
    </row>
    <row r="7265" spans="1:11" x14ac:dyDescent="0.3">
      <c r="A7265" t="s">
        <v>10190</v>
      </c>
      <c r="B7265" t="s">
        <v>53</v>
      </c>
      <c r="C7265">
        <v>12</v>
      </c>
      <c r="D7265">
        <v>6</v>
      </c>
      <c r="E7265">
        <v>1923</v>
      </c>
      <c r="F7265" s="6">
        <v>0.63541666666666663</v>
      </c>
      <c r="G7265">
        <v>96.796000000000006</v>
      </c>
      <c r="H7265">
        <v>32.777999999999999</v>
      </c>
      <c r="I7265" t="s">
        <v>144</v>
      </c>
      <c r="J7265" t="s">
        <v>142</v>
      </c>
      <c r="K7265" t="s">
        <v>105</v>
      </c>
    </row>
    <row r="7266" spans="1:11" x14ac:dyDescent="0.3">
      <c r="A7266" t="s">
        <v>10191</v>
      </c>
      <c r="B7266" t="s">
        <v>53</v>
      </c>
      <c r="C7266">
        <v>28</v>
      </c>
      <c r="D7266">
        <v>7</v>
      </c>
      <c r="E7266">
        <v>1991</v>
      </c>
      <c r="F7266" s="6">
        <v>0.68680555555555556</v>
      </c>
      <c r="G7266">
        <v>71.212000000000003</v>
      </c>
      <c r="H7266">
        <v>42.338000000000001</v>
      </c>
      <c r="I7266" t="s">
        <v>106</v>
      </c>
      <c r="J7266" t="s">
        <v>1208</v>
      </c>
      <c r="K7266" t="s">
        <v>105</v>
      </c>
    </row>
    <row r="7267" spans="1:11" x14ac:dyDescent="0.3">
      <c r="A7267" t="s">
        <v>10192</v>
      </c>
      <c r="B7267" t="s">
        <v>53</v>
      </c>
      <c r="C7267">
        <v>29</v>
      </c>
      <c r="D7267">
        <v>11</v>
      </c>
      <c r="E7267">
        <v>1928</v>
      </c>
      <c r="F7267" s="6">
        <v>0.20833333333333334</v>
      </c>
      <c r="G7267">
        <v>3.3010000000000002</v>
      </c>
      <c r="H7267">
        <v>56.52</v>
      </c>
      <c r="I7267" t="s">
        <v>108</v>
      </c>
      <c r="J7267" t="s">
        <v>10193</v>
      </c>
      <c r="K7267" t="s">
        <v>105</v>
      </c>
    </row>
    <row r="7268" spans="1:11" x14ac:dyDescent="0.3">
      <c r="A7268" t="s">
        <v>10194</v>
      </c>
      <c r="B7268" t="s">
        <v>53</v>
      </c>
      <c r="C7268">
        <v>23</v>
      </c>
      <c r="D7268">
        <v>1</v>
      </c>
      <c r="E7268">
        <v>1917</v>
      </c>
      <c r="F7268" s="6">
        <v>0.83333333333333337</v>
      </c>
      <c r="G7268">
        <v>93.051000000000002</v>
      </c>
      <c r="H7268">
        <v>38.101999999999997</v>
      </c>
      <c r="I7268" t="s">
        <v>104</v>
      </c>
      <c r="J7268" t="s">
        <v>10195</v>
      </c>
      <c r="K7268" t="s">
        <v>105</v>
      </c>
    </row>
    <row r="7269" spans="1:11" x14ac:dyDescent="0.3">
      <c r="A7269" t="s">
        <v>10196</v>
      </c>
      <c r="B7269" t="s">
        <v>53</v>
      </c>
      <c r="C7269">
        <v>29</v>
      </c>
      <c r="D7269">
        <v>12</v>
      </c>
      <c r="E7269">
        <v>1955</v>
      </c>
      <c r="F7269" s="6">
        <v>0.62916666666666665</v>
      </c>
      <c r="G7269">
        <v>79.236000000000004</v>
      </c>
      <c r="H7269">
        <v>35.118000000000002</v>
      </c>
      <c r="I7269" t="s">
        <v>144</v>
      </c>
      <c r="J7269" t="s">
        <v>3962</v>
      </c>
      <c r="K7269" t="s">
        <v>105</v>
      </c>
    </row>
    <row r="7270" spans="1:11" x14ac:dyDescent="0.3">
      <c r="A7270" t="s">
        <v>10197</v>
      </c>
      <c r="B7270" t="s">
        <v>53</v>
      </c>
      <c r="C7270">
        <v>10</v>
      </c>
      <c r="D7270">
        <v>6</v>
      </c>
      <c r="E7270">
        <v>1929</v>
      </c>
      <c r="F7270" s="6">
        <v>0.59444444444444444</v>
      </c>
      <c r="G7270">
        <v>87.632000000000005</v>
      </c>
      <c r="H7270">
        <v>41.883000000000003</v>
      </c>
      <c r="I7270" t="s">
        <v>144</v>
      </c>
      <c r="J7270" t="s">
        <v>226</v>
      </c>
      <c r="K7270" t="s">
        <v>105</v>
      </c>
    </row>
    <row r="7271" spans="1:11" x14ac:dyDescent="0.3">
      <c r="A7271" t="s">
        <v>10198</v>
      </c>
      <c r="B7271" t="s">
        <v>53</v>
      </c>
      <c r="C7271">
        <v>13</v>
      </c>
      <c r="D7271">
        <v>12</v>
      </c>
      <c r="E7271">
        <v>1927</v>
      </c>
      <c r="F7271" s="6">
        <v>0.61111111111111116</v>
      </c>
      <c r="G7271">
        <v>80.724000000000004</v>
      </c>
      <c r="H7271">
        <v>40.095999999999997</v>
      </c>
      <c r="I7271" t="s">
        <v>144</v>
      </c>
      <c r="J7271" t="s">
        <v>803</v>
      </c>
      <c r="K7271" t="s">
        <v>105</v>
      </c>
    </row>
    <row r="7272" spans="1:11" x14ac:dyDescent="0.3">
      <c r="A7272" t="s">
        <v>10199</v>
      </c>
      <c r="B7272" t="s">
        <v>53</v>
      </c>
      <c r="C7272">
        <v>26</v>
      </c>
      <c r="D7272">
        <v>5</v>
      </c>
      <c r="E7272">
        <v>1923</v>
      </c>
      <c r="F7272" s="6">
        <v>5.9722222222222225E-2</v>
      </c>
      <c r="G7272">
        <v>93.263999999999996</v>
      </c>
      <c r="H7272">
        <v>44.976999999999997</v>
      </c>
      <c r="I7272" t="s">
        <v>144</v>
      </c>
      <c r="J7272" t="s">
        <v>1680</v>
      </c>
      <c r="K7272" t="s">
        <v>105</v>
      </c>
    </row>
    <row r="7273" spans="1:11" x14ac:dyDescent="0.3">
      <c r="A7273" t="s">
        <v>10200</v>
      </c>
      <c r="B7273" t="s">
        <v>53</v>
      </c>
      <c r="C7273">
        <v>22</v>
      </c>
      <c r="D7273">
        <v>10</v>
      </c>
      <c r="E7273">
        <v>1923</v>
      </c>
      <c r="F7273" s="6">
        <v>0.1875</v>
      </c>
      <c r="G7273">
        <v>82.599000000000004</v>
      </c>
      <c r="H7273">
        <v>39.713999999999999</v>
      </c>
      <c r="I7273" t="s">
        <v>144</v>
      </c>
      <c r="J7273" t="s">
        <v>4861</v>
      </c>
      <c r="K7273" t="s">
        <v>105</v>
      </c>
    </row>
    <row r="7274" spans="1:11" x14ac:dyDescent="0.3">
      <c r="A7274" t="s">
        <v>10201</v>
      </c>
      <c r="B7274" t="s">
        <v>53</v>
      </c>
      <c r="C7274">
        <v>17</v>
      </c>
      <c r="D7274">
        <v>3</v>
      </c>
      <c r="E7274">
        <v>1930</v>
      </c>
      <c r="F7274" s="6">
        <v>0.42638888888888887</v>
      </c>
      <c r="G7274">
        <v>79.995000000000005</v>
      </c>
      <c r="H7274">
        <v>40.442</v>
      </c>
      <c r="I7274" t="s">
        <v>144</v>
      </c>
      <c r="J7274" t="s">
        <v>5423</v>
      </c>
      <c r="K7274" t="s">
        <v>105</v>
      </c>
    </row>
    <row r="7275" spans="1:11" x14ac:dyDescent="0.3">
      <c r="A7275" t="s">
        <v>10202</v>
      </c>
      <c r="B7275" t="s">
        <v>53</v>
      </c>
      <c r="C7275">
        <v>10</v>
      </c>
      <c r="D7275">
        <v>12</v>
      </c>
      <c r="E7275">
        <v>1927</v>
      </c>
      <c r="F7275" s="6">
        <v>0.80694444444444446</v>
      </c>
      <c r="G7275">
        <v>-111.88800000000001</v>
      </c>
      <c r="H7275">
        <v>40.758000000000003</v>
      </c>
      <c r="I7275" t="s">
        <v>171</v>
      </c>
      <c r="J7275" t="s">
        <v>3266</v>
      </c>
      <c r="K7275" t="s">
        <v>105</v>
      </c>
    </row>
    <row r="7276" spans="1:11" x14ac:dyDescent="0.3">
      <c r="A7276" t="s">
        <v>10203</v>
      </c>
      <c r="B7276" t="s">
        <v>53</v>
      </c>
      <c r="C7276">
        <v>1</v>
      </c>
      <c r="D7276">
        <v>5</v>
      </c>
      <c r="E7276">
        <v>1926</v>
      </c>
      <c r="F7276" s="6">
        <v>0.6694444444444444</v>
      </c>
      <c r="G7276">
        <v>88.406999999999996</v>
      </c>
      <c r="H7276">
        <v>44.262</v>
      </c>
      <c r="I7276" t="s">
        <v>144</v>
      </c>
      <c r="J7276" t="s">
        <v>10204</v>
      </c>
      <c r="K7276" t="s">
        <v>105</v>
      </c>
    </row>
    <row r="7277" spans="1:11" x14ac:dyDescent="0.3">
      <c r="A7277" t="s">
        <v>10205</v>
      </c>
      <c r="B7277" t="s">
        <v>53</v>
      </c>
      <c r="C7277">
        <v>24</v>
      </c>
      <c r="D7277">
        <v>9</v>
      </c>
      <c r="E7277">
        <v>1951</v>
      </c>
      <c r="F7277" s="6">
        <v>0.72222222222222221</v>
      </c>
      <c r="G7277">
        <v>3.23</v>
      </c>
      <c r="H7277">
        <v>56.06</v>
      </c>
      <c r="I7277" t="s">
        <v>126</v>
      </c>
      <c r="J7277" t="s">
        <v>10206</v>
      </c>
      <c r="K7277" t="s">
        <v>105</v>
      </c>
    </row>
    <row r="7278" spans="1:11" x14ac:dyDescent="0.3">
      <c r="A7278" t="s">
        <v>10207</v>
      </c>
      <c r="B7278" t="s">
        <v>53</v>
      </c>
      <c r="C7278">
        <v>28</v>
      </c>
      <c r="D7278">
        <v>4</v>
      </c>
      <c r="E7278">
        <v>1930</v>
      </c>
      <c r="F7278" s="6">
        <v>0.31319444444444444</v>
      </c>
      <c r="G7278">
        <v>95.37</v>
      </c>
      <c r="H7278">
        <v>29.760999999999999</v>
      </c>
      <c r="I7278" t="s">
        <v>144</v>
      </c>
      <c r="J7278" t="s">
        <v>133</v>
      </c>
      <c r="K7278" t="s">
        <v>105</v>
      </c>
    </row>
    <row r="7279" spans="1:11" x14ac:dyDescent="0.3">
      <c r="A7279" t="s">
        <v>10208</v>
      </c>
      <c r="B7279" t="s">
        <v>53</v>
      </c>
      <c r="C7279">
        <v>16</v>
      </c>
      <c r="D7279">
        <v>5</v>
      </c>
      <c r="E7279">
        <v>1937</v>
      </c>
      <c r="F7279" s="6">
        <v>0.17777777777777778</v>
      </c>
      <c r="G7279">
        <v>79.793999999999997</v>
      </c>
      <c r="H7279">
        <v>36.073</v>
      </c>
      <c r="I7279" t="s">
        <v>106</v>
      </c>
      <c r="J7279" t="s">
        <v>2786</v>
      </c>
      <c r="K7279" t="s">
        <v>105</v>
      </c>
    </row>
    <row r="7280" spans="1:11" x14ac:dyDescent="0.3">
      <c r="A7280" t="s">
        <v>10209</v>
      </c>
      <c r="B7280" t="s">
        <v>53</v>
      </c>
      <c r="C7280">
        <v>19</v>
      </c>
      <c r="D7280">
        <v>7</v>
      </c>
      <c r="E7280">
        <v>1920</v>
      </c>
      <c r="F7280" s="6">
        <v>0.51388888888888884</v>
      </c>
      <c r="G7280">
        <v>123.208</v>
      </c>
      <c r="H7280">
        <v>39.15</v>
      </c>
      <c r="I7280" t="s">
        <v>137</v>
      </c>
      <c r="J7280" t="s">
        <v>5610</v>
      </c>
      <c r="K7280" t="s">
        <v>105</v>
      </c>
    </row>
    <row r="7281" spans="1:11" x14ac:dyDescent="0.3">
      <c r="A7281" t="s">
        <v>10210</v>
      </c>
      <c r="B7281" t="s">
        <v>53</v>
      </c>
      <c r="C7281">
        <v>23</v>
      </c>
      <c r="D7281">
        <v>5</v>
      </c>
      <c r="E7281">
        <v>1921</v>
      </c>
      <c r="F7281" s="6">
        <v>0.16666666666666666</v>
      </c>
      <c r="G7281">
        <v>74.207999999999998</v>
      </c>
      <c r="H7281">
        <v>40.762</v>
      </c>
      <c r="I7281" t="s">
        <v>106</v>
      </c>
      <c r="J7281" t="s">
        <v>8551</v>
      </c>
      <c r="K7281" t="s">
        <v>105</v>
      </c>
    </row>
    <row r="7282" spans="1:11" x14ac:dyDescent="0.3">
      <c r="A7282" t="s">
        <v>10211</v>
      </c>
      <c r="B7282" t="s">
        <v>53</v>
      </c>
      <c r="C7282">
        <v>10</v>
      </c>
      <c r="D7282">
        <v>8</v>
      </c>
      <c r="E7282">
        <v>1917</v>
      </c>
      <c r="F7282" s="6">
        <v>0.74652777777777779</v>
      </c>
      <c r="G7282">
        <v>4.2569999999999997</v>
      </c>
      <c r="H7282">
        <v>55.866</v>
      </c>
      <c r="I7282" t="s">
        <v>126</v>
      </c>
      <c r="J7282" t="s">
        <v>211</v>
      </c>
      <c r="K7282" t="s">
        <v>105</v>
      </c>
    </row>
    <row r="7283" spans="1:11" x14ac:dyDescent="0.3">
      <c r="A7283" t="s">
        <v>10212</v>
      </c>
      <c r="B7283" t="s">
        <v>53</v>
      </c>
      <c r="C7283">
        <v>18</v>
      </c>
      <c r="D7283">
        <v>7</v>
      </c>
      <c r="E7283">
        <v>1940</v>
      </c>
      <c r="F7283" s="6">
        <v>0.46527777777777779</v>
      </c>
      <c r="G7283">
        <v>-118.24299999999999</v>
      </c>
      <c r="H7283">
        <v>34.052</v>
      </c>
      <c r="I7283" t="s">
        <v>137</v>
      </c>
      <c r="J7283" t="s">
        <v>536</v>
      </c>
      <c r="K7283" t="s">
        <v>105</v>
      </c>
    </row>
    <row r="7284" spans="1:11" x14ac:dyDescent="0.3">
      <c r="A7284" t="s">
        <v>10213</v>
      </c>
      <c r="B7284" t="s">
        <v>53</v>
      </c>
      <c r="C7284">
        <v>28</v>
      </c>
      <c r="D7284">
        <v>1</v>
      </c>
      <c r="E7284">
        <v>1926</v>
      </c>
      <c r="F7284" s="6">
        <v>0.1736111111111111</v>
      </c>
      <c r="G7284">
        <v>-112.07299999999999</v>
      </c>
      <c r="H7284">
        <v>33.448</v>
      </c>
      <c r="I7284" t="s">
        <v>171</v>
      </c>
      <c r="J7284" t="s">
        <v>3585</v>
      </c>
      <c r="K7284" t="s">
        <v>105</v>
      </c>
    </row>
    <row r="7285" spans="1:11" x14ac:dyDescent="0.3">
      <c r="A7285" t="s">
        <v>10214</v>
      </c>
      <c r="B7285" t="s">
        <v>53</v>
      </c>
      <c r="C7285">
        <v>21</v>
      </c>
      <c r="D7285">
        <v>7</v>
      </c>
      <c r="E7285">
        <v>1918</v>
      </c>
      <c r="F7285" s="6">
        <v>0.47916666666666669</v>
      </c>
      <c r="G7285">
        <v>83.91</v>
      </c>
      <c r="H7285">
        <v>39.305</v>
      </c>
      <c r="I7285" t="s">
        <v>106</v>
      </c>
      <c r="J7285" t="s">
        <v>10215</v>
      </c>
      <c r="K7285" t="s">
        <v>105</v>
      </c>
    </row>
    <row r="7286" spans="1:11" x14ac:dyDescent="0.3">
      <c r="A7286" t="s">
        <v>10216</v>
      </c>
      <c r="B7286" t="s">
        <v>53</v>
      </c>
      <c r="C7286">
        <v>1</v>
      </c>
      <c r="D7286">
        <v>2</v>
      </c>
      <c r="E7286">
        <v>1864</v>
      </c>
      <c r="F7286" s="6">
        <v>0.90625</v>
      </c>
      <c r="G7286">
        <v>4.2569999999999997</v>
      </c>
      <c r="H7286">
        <v>55.866</v>
      </c>
      <c r="I7286" t="s">
        <v>108</v>
      </c>
      <c r="J7286" t="s">
        <v>211</v>
      </c>
      <c r="K7286" t="s">
        <v>105</v>
      </c>
    </row>
    <row r="7287" spans="1:11" x14ac:dyDescent="0.3">
      <c r="A7287" t="s">
        <v>10217</v>
      </c>
      <c r="B7287" t="s">
        <v>53</v>
      </c>
      <c r="C7287">
        <v>21</v>
      </c>
      <c r="D7287">
        <v>12</v>
      </c>
      <c r="E7287">
        <v>1915</v>
      </c>
      <c r="F7287" s="6">
        <v>0.57986111111111116</v>
      </c>
      <c r="G7287">
        <v>3.4620000000000002</v>
      </c>
      <c r="H7287">
        <v>56.070999999999998</v>
      </c>
      <c r="I7287" t="s">
        <v>108</v>
      </c>
      <c r="J7287" t="s">
        <v>1374</v>
      </c>
      <c r="K7287" t="s">
        <v>105</v>
      </c>
    </row>
    <row r="7288" spans="1:11" x14ac:dyDescent="0.3">
      <c r="A7288" t="s">
        <v>10218</v>
      </c>
      <c r="B7288" t="s">
        <v>53</v>
      </c>
      <c r="C7288">
        <v>2</v>
      </c>
      <c r="D7288">
        <v>5</v>
      </c>
      <c r="E7288">
        <v>1923</v>
      </c>
      <c r="F7288" s="6">
        <v>0.51180555555555551</v>
      </c>
      <c r="G7288">
        <v>3.9609999999999999</v>
      </c>
      <c r="H7288">
        <v>56.189</v>
      </c>
      <c r="I7288" t="s">
        <v>126</v>
      </c>
      <c r="J7288" t="s">
        <v>10219</v>
      </c>
      <c r="K7288" t="s">
        <v>105</v>
      </c>
    </row>
    <row r="7289" spans="1:11" x14ac:dyDescent="0.3">
      <c r="A7289" t="s">
        <v>10220</v>
      </c>
      <c r="B7289" t="s">
        <v>53</v>
      </c>
      <c r="C7289">
        <v>4</v>
      </c>
      <c r="D7289">
        <v>7</v>
      </c>
      <c r="E7289">
        <v>1981</v>
      </c>
      <c r="F7289" s="6">
        <v>0.55555555555555558</v>
      </c>
      <c r="G7289">
        <v>71.802000000000007</v>
      </c>
      <c r="H7289">
        <v>42.262</v>
      </c>
      <c r="I7289" t="s">
        <v>106</v>
      </c>
      <c r="J7289" t="s">
        <v>520</v>
      </c>
      <c r="K7289" t="s">
        <v>105</v>
      </c>
    </row>
    <row r="7290" spans="1:11" x14ac:dyDescent="0.3">
      <c r="A7290" t="s">
        <v>10221</v>
      </c>
      <c r="B7290" t="s">
        <v>53</v>
      </c>
      <c r="C7290">
        <v>8</v>
      </c>
      <c r="D7290">
        <v>9</v>
      </c>
      <c r="E7290">
        <v>1935</v>
      </c>
      <c r="F7290" s="6">
        <v>0.17708333333333334</v>
      </c>
      <c r="G7290">
        <v>96.796000000000006</v>
      </c>
      <c r="H7290">
        <v>32.777999999999999</v>
      </c>
      <c r="I7290" t="s">
        <v>144</v>
      </c>
      <c r="J7290" t="s">
        <v>142</v>
      </c>
      <c r="K7290" t="s">
        <v>105</v>
      </c>
    </row>
    <row r="7291" spans="1:11" x14ac:dyDescent="0.3">
      <c r="A7291" t="s">
        <v>10222</v>
      </c>
      <c r="B7291" t="s">
        <v>53</v>
      </c>
      <c r="C7291">
        <v>6</v>
      </c>
      <c r="D7291">
        <v>5</v>
      </c>
      <c r="E7291">
        <v>1868</v>
      </c>
      <c r="F7291" s="6">
        <v>0.60416666666666663</v>
      </c>
      <c r="G7291">
        <v>3.1880000000000002</v>
      </c>
      <c r="H7291">
        <v>55.95</v>
      </c>
      <c r="I7291" t="s">
        <v>108</v>
      </c>
      <c r="J7291" t="s">
        <v>127</v>
      </c>
      <c r="K7291" t="s">
        <v>105</v>
      </c>
    </row>
    <row r="7292" spans="1:11" x14ac:dyDescent="0.3">
      <c r="A7292" t="s">
        <v>10223</v>
      </c>
      <c r="B7292" t="s">
        <v>53</v>
      </c>
      <c r="C7292">
        <v>20</v>
      </c>
      <c r="D7292">
        <v>7</v>
      </c>
      <c r="E7292">
        <v>1909</v>
      </c>
      <c r="F7292" s="6">
        <v>0.30555555555555558</v>
      </c>
      <c r="G7292">
        <v>2.0950000000000002</v>
      </c>
      <c r="H7292">
        <v>57.146999999999998</v>
      </c>
      <c r="I7292" t="s">
        <v>108</v>
      </c>
      <c r="J7292" t="s">
        <v>135</v>
      </c>
      <c r="K7292" t="s">
        <v>105</v>
      </c>
    </row>
    <row r="7293" spans="1:11" x14ac:dyDescent="0.3">
      <c r="A7293" t="s">
        <v>10224</v>
      </c>
      <c r="B7293" t="s">
        <v>53</v>
      </c>
      <c r="C7293">
        <v>6</v>
      </c>
      <c r="D7293">
        <v>7</v>
      </c>
      <c r="E7293">
        <v>1921</v>
      </c>
      <c r="F7293" s="6">
        <v>0.97916666666666663</v>
      </c>
      <c r="G7293">
        <v>-6.87</v>
      </c>
      <c r="H7293">
        <v>45.924999999999997</v>
      </c>
      <c r="I7293" t="s">
        <v>126</v>
      </c>
      <c r="J7293" t="s">
        <v>598</v>
      </c>
      <c r="K7293" t="s">
        <v>105</v>
      </c>
    </row>
    <row r="7294" spans="1:11" x14ac:dyDescent="0.3">
      <c r="A7294" t="s">
        <v>10225</v>
      </c>
      <c r="B7294" t="s">
        <v>53</v>
      </c>
      <c r="C7294">
        <v>6</v>
      </c>
      <c r="D7294">
        <v>4</v>
      </c>
      <c r="E7294">
        <v>1928</v>
      </c>
      <c r="F7294" s="6">
        <v>5.7638888888888892E-2</v>
      </c>
      <c r="G7294">
        <v>87.632000000000005</v>
      </c>
      <c r="H7294">
        <v>41.883000000000003</v>
      </c>
      <c r="I7294" t="s">
        <v>104</v>
      </c>
      <c r="J7294" t="s">
        <v>226</v>
      </c>
      <c r="K7294" t="s">
        <v>105</v>
      </c>
    </row>
    <row r="7295" spans="1:11" x14ac:dyDescent="0.3">
      <c r="A7295" t="s">
        <v>10226</v>
      </c>
      <c r="B7295" t="s">
        <v>53</v>
      </c>
      <c r="C7295">
        <v>23</v>
      </c>
      <c r="D7295">
        <v>10</v>
      </c>
      <c r="E7295">
        <v>1918</v>
      </c>
      <c r="F7295" s="6">
        <v>0.5625</v>
      </c>
      <c r="G7295">
        <v>89.834999999999994</v>
      </c>
      <c r="H7295">
        <v>44.396000000000001</v>
      </c>
      <c r="I7295" t="s">
        <v>144</v>
      </c>
      <c r="J7295" t="s">
        <v>10227</v>
      </c>
      <c r="K7295" t="s">
        <v>105</v>
      </c>
    </row>
    <row r="7296" spans="1:11" x14ac:dyDescent="0.3">
      <c r="A7296" t="s">
        <v>10228</v>
      </c>
      <c r="B7296" t="s">
        <v>53</v>
      </c>
      <c r="C7296">
        <v>28</v>
      </c>
      <c r="D7296">
        <v>2</v>
      </c>
      <c r="E7296">
        <v>1928</v>
      </c>
      <c r="F7296" s="6">
        <v>0.33333333333333331</v>
      </c>
      <c r="G7296">
        <v>-110.934</v>
      </c>
      <c r="H7296">
        <v>31.341999999999999</v>
      </c>
      <c r="I7296" t="s">
        <v>171</v>
      </c>
      <c r="J7296" t="s">
        <v>3742</v>
      </c>
      <c r="K7296" t="s">
        <v>105</v>
      </c>
    </row>
    <row r="7297" spans="1:11" x14ac:dyDescent="0.3">
      <c r="A7297" t="s">
        <v>10229</v>
      </c>
      <c r="B7297" t="s">
        <v>53</v>
      </c>
      <c r="C7297">
        <v>3</v>
      </c>
      <c r="D7297">
        <v>12</v>
      </c>
      <c r="E7297">
        <v>1915</v>
      </c>
      <c r="F7297" s="6">
        <v>9.7222222222222224E-2</v>
      </c>
      <c r="G7297">
        <v>96.055000000000007</v>
      </c>
      <c r="H7297">
        <v>44.933</v>
      </c>
      <c r="I7297" t="s">
        <v>104</v>
      </c>
      <c r="J7297" t="s">
        <v>10230</v>
      </c>
      <c r="K7297" t="s">
        <v>105</v>
      </c>
    </row>
    <row r="7298" spans="1:11" x14ac:dyDescent="0.3">
      <c r="A7298" t="s">
        <v>10231</v>
      </c>
      <c r="B7298" t="s">
        <v>53</v>
      </c>
      <c r="C7298">
        <v>8</v>
      </c>
      <c r="D7298">
        <v>2</v>
      </c>
      <c r="E7298">
        <v>1931</v>
      </c>
      <c r="F7298" s="6">
        <v>0.375</v>
      </c>
      <c r="G7298">
        <v>85.668000000000006</v>
      </c>
      <c r="H7298">
        <v>40.552</v>
      </c>
      <c r="I7298" t="s">
        <v>104</v>
      </c>
      <c r="J7298" t="s">
        <v>10232</v>
      </c>
      <c r="K7298" t="s">
        <v>105</v>
      </c>
    </row>
    <row r="7299" spans="1:11" x14ac:dyDescent="0.3">
      <c r="A7299" t="s">
        <v>10233</v>
      </c>
      <c r="B7299" t="s">
        <v>53</v>
      </c>
      <c r="C7299">
        <v>31</v>
      </c>
      <c r="D7299">
        <v>7</v>
      </c>
      <c r="E7299">
        <v>1942</v>
      </c>
      <c r="F7299" s="6">
        <v>0.79166666666666663</v>
      </c>
      <c r="G7299">
        <v>3.9319999999999999</v>
      </c>
      <c r="H7299">
        <v>54.939</v>
      </c>
      <c r="I7299" t="s">
        <v>190</v>
      </c>
      <c r="J7299" t="s">
        <v>9404</v>
      </c>
      <c r="K7299" t="s">
        <v>105</v>
      </c>
    </row>
    <row r="7300" spans="1:11" x14ac:dyDescent="0.3">
      <c r="A7300" t="s">
        <v>10234</v>
      </c>
      <c r="B7300" t="s">
        <v>53</v>
      </c>
      <c r="C7300">
        <v>28</v>
      </c>
      <c r="D7300">
        <v>1</v>
      </c>
      <c r="E7300">
        <v>1944</v>
      </c>
      <c r="F7300" s="6">
        <v>0.50694444444444442</v>
      </c>
      <c r="G7300">
        <v>2.3450000000000002</v>
      </c>
      <c r="H7300">
        <v>57.237000000000002</v>
      </c>
      <c r="I7300" t="s">
        <v>126</v>
      </c>
      <c r="J7300" t="s">
        <v>10235</v>
      </c>
      <c r="K7300" t="s">
        <v>105</v>
      </c>
    </row>
    <row r="7301" spans="1:11" x14ac:dyDescent="0.3">
      <c r="A7301" t="s">
        <v>10236</v>
      </c>
      <c r="B7301" t="s">
        <v>53</v>
      </c>
      <c r="C7301">
        <v>15</v>
      </c>
      <c r="D7301">
        <v>10</v>
      </c>
      <c r="E7301">
        <v>1926</v>
      </c>
      <c r="F7301" s="6">
        <v>8.3333333333333329E-2</v>
      </c>
      <c r="G7301">
        <v>81.516000000000005</v>
      </c>
      <c r="H7301">
        <v>41.085000000000001</v>
      </c>
      <c r="I7301" t="s">
        <v>144</v>
      </c>
      <c r="J7301" t="s">
        <v>1880</v>
      </c>
      <c r="K7301" t="s">
        <v>105</v>
      </c>
    </row>
    <row r="7302" spans="1:11" x14ac:dyDescent="0.3">
      <c r="A7302" t="s">
        <v>10237</v>
      </c>
      <c r="B7302" t="s">
        <v>53</v>
      </c>
      <c r="C7302">
        <v>26</v>
      </c>
      <c r="D7302">
        <v>6</v>
      </c>
      <c r="E7302">
        <v>1943</v>
      </c>
      <c r="F7302" s="6">
        <v>0.46736111111111112</v>
      </c>
      <c r="G7302">
        <v>71.346999999999994</v>
      </c>
      <c r="H7302">
        <v>42.283999999999999</v>
      </c>
      <c r="I7302" t="s">
        <v>106</v>
      </c>
      <c r="J7302" t="s">
        <v>418</v>
      </c>
      <c r="K7302" t="s">
        <v>105</v>
      </c>
    </row>
    <row r="7303" spans="1:11" x14ac:dyDescent="0.3">
      <c r="A7303" t="s">
        <v>10238</v>
      </c>
      <c r="B7303" t="s">
        <v>53</v>
      </c>
      <c r="C7303">
        <v>31</v>
      </c>
      <c r="D7303">
        <v>3</v>
      </c>
      <c r="E7303">
        <v>1923</v>
      </c>
      <c r="F7303" s="6">
        <v>0.82986111111111116</v>
      </c>
      <c r="G7303">
        <v>77.789000000000001</v>
      </c>
      <c r="H7303">
        <v>35.305</v>
      </c>
      <c r="I7303" t="s">
        <v>144</v>
      </c>
      <c r="J7303" t="s">
        <v>10239</v>
      </c>
      <c r="K7303" t="s">
        <v>105</v>
      </c>
    </row>
    <row r="7304" spans="1:11" x14ac:dyDescent="0.3">
      <c r="A7304" t="s">
        <v>10240</v>
      </c>
      <c r="B7304" t="s">
        <v>53</v>
      </c>
      <c r="C7304">
        <v>13</v>
      </c>
      <c r="D7304">
        <v>12</v>
      </c>
      <c r="E7304">
        <v>1987</v>
      </c>
      <c r="F7304" s="6">
        <v>0.87777777777777777</v>
      </c>
      <c r="G7304">
        <v>-117.164</v>
      </c>
      <c r="H7304">
        <v>32.716000000000001</v>
      </c>
      <c r="I7304" t="s">
        <v>137</v>
      </c>
      <c r="J7304" t="s">
        <v>1080</v>
      </c>
      <c r="K7304" t="s">
        <v>105</v>
      </c>
    </row>
    <row r="7305" spans="1:11" x14ac:dyDescent="0.3">
      <c r="A7305" t="s">
        <v>10241</v>
      </c>
      <c r="B7305" t="s">
        <v>53</v>
      </c>
      <c r="C7305">
        <v>10</v>
      </c>
      <c r="D7305">
        <v>3</v>
      </c>
      <c r="E7305">
        <v>1928</v>
      </c>
      <c r="F7305" s="6">
        <v>0.625</v>
      </c>
      <c r="G7305">
        <v>90.149000000000001</v>
      </c>
      <c r="H7305">
        <v>38.902999999999999</v>
      </c>
      <c r="I7305" t="s">
        <v>104</v>
      </c>
      <c r="J7305" t="s">
        <v>4473</v>
      </c>
      <c r="K7305" t="s">
        <v>105</v>
      </c>
    </row>
    <row r="7306" spans="1:11" x14ac:dyDescent="0.3">
      <c r="A7306" t="s">
        <v>10242</v>
      </c>
      <c r="B7306" t="s">
        <v>53</v>
      </c>
      <c r="C7306">
        <v>4</v>
      </c>
      <c r="D7306">
        <v>12</v>
      </c>
      <c r="E7306">
        <v>1932</v>
      </c>
      <c r="F7306" s="6">
        <v>0.60416666666666663</v>
      </c>
      <c r="G7306">
        <v>77.656999999999996</v>
      </c>
      <c r="H7306">
        <v>36.456000000000003</v>
      </c>
      <c r="I7306" t="s">
        <v>144</v>
      </c>
      <c r="J7306" t="s">
        <v>7768</v>
      </c>
      <c r="K7306" t="s">
        <v>105</v>
      </c>
    </row>
    <row r="7307" spans="1:11" x14ac:dyDescent="0.3">
      <c r="A7307" t="s">
        <v>10243</v>
      </c>
      <c r="B7307" t="s">
        <v>53</v>
      </c>
      <c r="C7307">
        <v>5</v>
      </c>
      <c r="D7307">
        <v>1</v>
      </c>
      <c r="E7307">
        <v>1938</v>
      </c>
      <c r="F7307" s="6">
        <v>0.85138888888888886</v>
      </c>
      <c r="G7307">
        <v>89.63</v>
      </c>
      <c r="H7307">
        <v>44.960999999999999</v>
      </c>
      <c r="I7307" t="s">
        <v>104</v>
      </c>
      <c r="J7307" t="s">
        <v>10244</v>
      </c>
      <c r="K7307" t="s">
        <v>105</v>
      </c>
    </row>
    <row r="7308" spans="1:11" x14ac:dyDescent="0.3">
      <c r="A7308" t="s">
        <v>10245</v>
      </c>
      <c r="B7308" t="s">
        <v>53</v>
      </c>
      <c r="C7308">
        <v>13</v>
      </c>
      <c r="D7308">
        <v>4</v>
      </c>
      <c r="E7308">
        <v>1860</v>
      </c>
      <c r="F7308" s="6">
        <v>0.1875</v>
      </c>
      <c r="G7308">
        <v>-2.9140000000000001</v>
      </c>
      <c r="H7308">
        <v>51.225000000000001</v>
      </c>
      <c r="I7308" t="s">
        <v>147</v>
      </c>
      <c r="J7308" t="s">
        <v>2721</v>
      </c>
      <c r="K7308" t="s">
        <v>105</v>
      </c>
    </row>
    <row r="7309" spans="1:11" x14ac:dyDescent="0.3">
      <c r="A7309" t="s">
        <v>10246</v>
      </c>
      <c r="B7309" t="s">
        <v>53</v>
      </c>
      <c r="C7309">
        <v>10</v>
      </c>
      <c r="D7309">
        <v>6</v>
      </c>
      <c r="E7309">
        <v>1920</v>
      </c>
      <c r="F7309" s="6">
        <v>0.27777777777777779</v>
      </c>
      <c r="G7309">
        <v>122.27</v>
      </c>
      <c r="H7309">
        <v>37.869</v>
      </c>
      <c r="I7309" t="s">
        <v>137</v>
      </c>
      <c r="J7309" t="s">
        <v>640</v>
      </c>
      <c r="K7309" t="s">
        <v>105</v>
      </c>
    </row>
    <row r="7310" spans="1:11" x14ac:dyDescent="0.3">
      <c r="A7310" t="s">
        <v>10247</v>
      </c>
      <c r="B7310" t="s">
        <v>53</v>
      </c>
      <c r="C7310">
        <v>8</v>
      </c>
      <c r="D7310">
        <v>10</v>
      </c>
      <c r="E7310">
        <v>1934</v>
      </c>
      <c r="F7310" s="6">
        <v>0.68958333333333333</v>
      </c>
      <c r="G7310">
        <v>81.668999999999997</v>
      </c>
      <c r="H7310">
        <v>36.204000000000001</v>
      </c>
      <c r="I7310" t="s">
        <v>144</v>
      </c>
      <c r="J7310" t="s">
        <v>10248</v>
      </c>
      <c r="K7310" t="s">
        <v>105</v>
      </c>
    </row>
    <row r="7311" spans="1:11" x14ac:dyDescent="0.3">
      <c r="A7311" t="s">
        <v>10249</v>
      </c>
      <c r="B7311" t="s">
        <v>53</v>
      </c>
      <c r="C7311">
        <v>30</v>
      </c>
      <c r="D7311">
        <v>10</v>
      </c>
      <c r="E7311">
        <v>1936</v>
      </c>
      <c r="F7311" s="6">
        <v>0.50694444444444442</v>
      </c>
      <c r="G7311">
        <v>82.478999999999999</v>
      </c>
      <c r="H7311">
        <v>34.618000000000002</v>
      </c>
      <c r="I7311" t="s">
        <v>144</v>
      </c>
      <c r="J7311" t="s">
        <v>10250</v>
      </c>
      <c r="K7311" t="s">
        <v>105</v>
      </c>
    </row>
    <row r="7312" spans="1:11" x14ac:dyDescent="0.3">
      <c r="A7312" t="s">
        <v>10251</v>
      </c>
      <c r="B7312" t="s">
        <v>53</v>
      </c>
      <c r="C7312">
        <v>8</v>
      </c>
      <c r="D7312">
        <v>9</v>
      </c>
      <c r="E7312">
        <v>1920</v>
      </c>
      <c r="F7312" s="6">
        <v>0.35416666666666669</v>
      </c>
      <c r="G7312">
        <v>81.691000000000003</v>
      </c>
      <c r="H7312">
        <v>41.505000000000003</v>
      </c>
      <c r="I7312" t="s">
        <v>106</v>
      </c>
      <c r="J7312" t="s">
        <v>389</v>
      </c>
      <c r="K7312" t="s">
        <v>105</v>
      </c>
    </row>
    <row r="7313" spans="1:11" x14ac:dyDescent="0.3">
      <c r="A7313" t="s">
        <v>10252</v>
      </c>
      <c r="B7313" t="s">
        <v>53</v>
      </c>
      <c r="C7313">
        <v>19</v>
      </c>
      <c r="D7313">
        <v>2</v>
      </c>
      <c r="E7313">
        <v>1920</v>
      </c>
      <c r="F7313" s="6">
        <v>0.40625</v>
      </c>
      <c r="G7313">
        <v>95.936999999999998</v>
      </c>
      <c r="H7313">
        <v>41.259</v>
      </c>
      <c r="I7313" t="s">
        <v>104</v>
      </c>
      <c r="J7313" t="s">
        <v>2766</v>
      </c>
      <c r="K7313" t="s">
        <v>105</v>
      </c>
    </row>
    <row r="7314" spans="1:11" x14ac:dyDescent="0.3">
      <c r="A7314" t="s">
        <v>10253</v>
      </c>
      <c r="B7314" t="s">
        <v>53</v>
      </c>
      <c r="C7314">
        <v>27</v>
      </c>
      <c r="D7314">
        <v>8</v>
      </c>
      <c r="E7314">
        <v>1887</v>
      </c>
      <c r="F7314" s="6">
        <v>0.95138888888888884</v>
      </c>
      <c r="G7314">
        <v>3.7839999999999998</v>
      </c>
      <c r="H7314">
        <v>56.000999999999998</v>
      </c>
      <c r="I7314" t="s">
        <v>108</v>
      </c>
      <c r="J7314" t="s">
        <v>2936</v>
      </c>
      <c r="K7314" t="s">
        <v>105</v>
      </c>
    </row>
    <row r="7315" spans="1:11" x14ac:dyDescent="0.3">
      <c r="A7315" t="s">
        <v>10254</v>
      </c>
      <c r="B7315" t="s">
        <v>53</v>
      </c>
      <c r="C7315">
        <v>5</v>
      </c>
      <c r="D7315">
        <v>6</v>
      </c>
      <c r="E7315">
        <v>1919</v>
      </c>
      <c r="F7315" s="6">
        <v>0.18055555555555555</v>
      </c>
      <c r="G7315">
        <v>74.304000000000002</v>
      </c>
      <c r="H7315">
        <v>40.725000000000001</v>
      </c>
      <c r="I7315" t="s">
        <v>106</v>
      </c>
      <c r="J7315" t="s">
        <v>4165</v>
      </c>
      <c r="K7315" t="s">
        <v>105</v>
      </c>
    </row>
    <row r="7316" spans="1:11" x14ac:dyDescent="0.3">
      <c r="A7316" t="s">
        <v>10255</v>
      </c>
      <c r="B7316" t="s">
        <v>53</v>
      </c>
      <c r="C7316">
        <v>25</v>
      </c>
      <c r="D7316">
        <v>6</v>
      </c>
      <c r="E7316">
        <v>1965</v>
      </c>
      <c r="F7316" s="6">
        <v>0.64861111111111114</v>
      </c>
      <c r="G7316">
        <v>71.076999999999998</v>
      </c>
      <c r="H7316">
        <v>42.777000000000001</v>
      </c>
      <c r="I7316" t="s">
        <v>106</v>
      </c>
      <c r="J7316" t="s">
        <v>2577</v>
      </c>
      <c r="K7316" t="s">
        <v>105</v>
      </c>
    </row>
    <row r="7317" spans="1:11" x14ac:dyDescent="0.3">
      <c r="A7317" t="s">
        <v>10256</v>
      </c>
      <c r="B7317" t="s">
        <v>53</v>
      </c>
      <c r="C7317">
        <v>17</v>
      </c>
      <c r="D7317">
        <v>11</v>
      </c>
      <c r="E7317">
        <v>1930</v>
      </c>
      <c r="F7317" s="6">
        <v>0.99652777777777779</v>
      </c>
      <c r="G7317">
        <v>4.2569999999999997</v>
      </c>
      <c r="H7317">
        <v>55.866</v>
      </c>
      <c r="I7317" t="s">
        <v>108</v>
      </c>
      <c r="J7317" t="s">
        <v>211</v>
      </c>
      <c r="K7317" t="s">
        <v>105</v>
      </c>
    </row>
    <row r="7318" spans="1:11" x14ac:dyDescent="0.3">
      <c r="A7318" t="s">
        <v>10257</v>
      </c>
      <c r="B7318" t="s">
        <v>53</v>
      </c>
      <c r="C7318">
        <v>24</v>
      </c>
      <c r="D7318">
        <v>3</v>
      </c>
      <c r="E7318">
        <v>1918</v>
      </c>
      <c r="F7318" s="6">
        <v>0.20833333333333334</v>
      </c>
      <c r="G7318">
        <v>97.177000000000007</v>
      </c>
      <c r="H7318">
        <v>33.360999999999997</v>
      </c>
      <c r="I7318" t="s">
        <v>104</v>
      </c>
      <c r="J7318" t="s">
        <v>10258</v>
      </c>
      <c r="K7318" t="s">
        <v>105</v>
      </c>
    </row>
    <row r="7319" spans="1:11" x14ac:dyDescent="0.3">
      <c r="A7319" t="s">
        <v>10259</v>
      </c>
      <c r="B7319" t="s">
        <v>53</v>
      </c>
      <c r="C7319">
        <v>19</v>
      </c>
      <c r="D7319">
        <v>4</v>
      </c>
      <c r="E7319">
        <v>1978</v>
      </c>
      <c r="F7319" s="6">
        <v>0.81944444444444442</v>
      </c>
      <c r="G7319">
        <v>122.16</v>
      </c>
      <c r="H7319">
        <v>37.445</v>
      </c>
      <c r="I7319" t="s">
        <v>137</v>
      </c>
      <c r="J7319" t="s">
        <v>138</v>
      </c>
      <c r="K7319" t="s">
        <v>105</v>
      </c>
    </row>
    <row r="7320" spans="1:11" x14ac:dyDescent="0.3">
      <c r="A7320" t="s">
        <v>10260</v>
      </c>
      <c r="B7320" t="s">
        <v>53</v>
      </c>
      <c r="C7320">
        <v>13</v>
      </c>
      <c r="D7320">
        <v>12</v>
      </c>
      <c r="E7320">
        <v>1921</v>
      </c>
      <c r="F7320" s="6">
        <v>0.64583333333333337</v>
      </c>
      <c r="G7320">
        <v>81.105999999999995</v>
      </c>
      <c r="H7320">
        <v>40.911999999999999</v>
      </c>
      <c r="I7320" t="s">
        <v>144</v>
      </c>
      <c r="J7320" t="s">
        <v>10261</v>
      </c>
      <c r="K7320" t="s">
        <v>105</v>
      </c>
    </row>
    <row r="7321" spans="1:11" x14ac:dyDescent="0.3">
      <c r="A7321" t="s">
        <v>10262</v>
      </c>
      <c r="B7321" t="s">
        <v>53</v>
      </c>
      <c r="C7321">
        <v>24</v>
      </c>
      <c r="D7321">
        <v>2</v>
      </c>
      <c r="E7321">
        <v>1931</v>
      </c>
      <c r="F7321" s="6">
        <v>0.91666666666666663</v>
      </c>
      <c r="G7321">
        <v>-100.48399999999999</v>
      </c>
      <c r="H7321">
        <v>43.497</v>
      </c>
      <c r="I7321" t="s">
        <v>104</v>
      </c>
      <c r="J7321" t="s">
        <v>10263</v>
      </c>
      <c r="K7321" t="s">
        <v>105</v>
      </c>
    </row>
    <row r="7322" spans="1:11" x14ac:dyDescent="0.3">
      <c r="A7322" t="s">
        <v>10264</v>
      </c>
      <c r="B7322" t="s">
        <v>53</v>
      </c>
      <c r="C7322">
        <v>20</v>
      </c>
      <c r="D7322">
        <v>9</v>
      </c>
      <c r="E7322">
        <v>1924</v>
      </c>
      <c r="F7322" s="6">
        <v>4.8611111111111112E-2</v>
      </c>
      <c r="G7322">
        <v>75.165999999999997</v>
      </c>
      <c r="H7322">
        <v>39.951000000000001</v>
      </c>
      <c r="I7322" t="s">
        <v>106</v>
      </c>
      <c r="J7322" t="s">
        <v>1606</v>
      </c>
      <c r="K7322" t="s">
        <v>105</v>
      </c>
    </row>
    <row r="7323" spans="1:11" x14ac:dyDescent="0.3">
      <c r="A7323" t="s">
        <v>10265</v>
      </c>
      <c r="B7323" t="s">
        <v>53</v>
      </c>
      <c r="C7323">
        <v>7</v>
      </c>
      <c r="D7323">
        <v>4</v>
      </c>
      <c r="E7323">
        <v>1928</v>
      </c>
      <c r="F7323" s="6">
        <v>0.75</v>
      </c>
      <c r="G7323">
        <v>97.445999999999998</v>
      </c>
      <c r="H7323">
        <v>35.220999999999997</v>
      </c>
      <c r="I7323" t="s">
        <v>104</v>
      </c>
      <c r="J7323" t="s">
        <v>10266</v>
      </c>
      <c r="K7323" t="s">
        <v>105</v>
      </c>
    </row>
    <row r="7324" spans="1:11" x14ac:dyDescent="0.3">
      <c r="A7324" t="s">
        <v>10267</v>
      </c>
      <c r="B7324" t="s">
        <v>53</v>
      </c>
      <c r="C7324">
        <v>26</v>
      </c>
      <c r="D7324">
        <v>2</v>
      </c>
      <c r="E7324">
        <v>1933</v>
      </c>
      <c r="F7324" s="6">
        <v>0.375</v>
      </c>
      <c r="G7324">
        <v>-2.351</v>
      </c>
      <c r="H7324">
        <v>48.856999999999999</v>
      </c>
      <c r="I7324" t="s">
        <v>108</v>
      </c>
      <c r="J7324" t="s">
        <v>155</v>
      </c>
      <c r="K7324" t="s">
        <v>105</v>
      </c>
    </row>
    <row r="7325" spans="1:11" x14ac:dyDescent="0.3">
      <c r="A7325" t="s">
        <v>10268</v>
      </c>
      <c r="B7325" t="s">
        <v>53</v>
      </c>
      <c r="C7325">
        <v>18</v>
      </c>
      <c r="D7325">
        <v>10</v>
      </c>
      <c r="E7325">
        <v>1923</v>
      </c>
      <c r="F7325" s="6">
        <v>0.77777777777777779</v>
      </c>
      <c r="G7325">
        <v>4.2569999999999997</v>
      </c>
      <c r="H7325">
        <v>55.866</v>
      </c>
      <c r="I7325" t="s">
        <v>108</v>
      </c>
      <c r="J7325" t="s">
        <v>211</v>
      </c>
      <c r="K7325" t="s">
        <v>105</v>
      </c>
    </row>
    <row r="7326" spans="1:11" x14ac:dyDescent="0.3">
      <c r="A7326" t="s">
        <v>10269</v>
      </c>
      <c r="B7326" t="s">
        <v>53</v>
      </c>
      <c r="C7326">
        <v>6</v>
      </c>
      <c r="D7326">
        <v>10</v>
      </c>
      <c r="E7326">
        <v>1859</v>
      </c>
      <c r="F7326" s="6">
        <v>0.45833333333333331</v>
      </c>
      <c r="G7326">
        <v>4.76</v>
      </c>
      <c r="H7326">
        <v>55.948</v>
      </c>
      <c r="I7326" t="s">
        <v>108</v>
      </c>
      <c r="J7326" t="s">
        <v>2630</v>
      </c>
      <c r="K7326" t="s">
        <v>105</v>
      </c>
    </row>
    <row r="7327" spans="1:11" x14ac:dyDescent="0.3">
      <c r="A7327" t="s">
        <v>10270</v>
      </c>
      <c r="B7327" t="s">
        <v>53</v>
      </c>
      <c r="C7327">
        <v>15</v>
      </c>
      <c r="D7327">
        <v>7</v>
      </c>
      <c r="E7327">
        <v>1930</v>
      </c>
      <c r="F7327" s="6">
        <v>0.78472222222222221</v>
      </c>
      <c r="G7327">
        <v>81.376999999999995</v>
      </c>
      <c r="H7327">
        <v>40.796999999999997</v>
      </c>
      <c r="I7327" t="s">
        <v>106</v>
      </c>
      <c r="J7327" t="s">
        <v>543</v>
      </c>
      <c r="K7327" t="s">
        <v>105</v>
      </c>
    </row>
    <row r="7328" spans="1:11" x14ac:dyDescent="0.3">
      <c r="A7328" t="s">
        <v>10271</v>
      </c>
      <c r="B7328" t="s">
        <v>53</v>
      </c>
      <c r="C7328">
        <v>4</v>
      </c>
      <c r="D7328">
        <v>7</v>
      </c>
      <c r="E7328">
        <v>1908</v>
      </c>
      <c r="F7328" s="6">
        <v>5.2083333333333336E-2</v>
      </c>
      <c r="G7328">
        <v>4.2569999999999997</v>
      </c>
      <c r="H7328">
        <v>55.866</v>
      </c>
      <c r="I7328" t="s">
        <v>108</v>
      </c>
      <c r="J7328" t="s">
        <v>211</v>
      </c>
      <c r="K7328" t="s">
        <v>105</v>
      </c>
    </row>
    <row r="7329" spans="1:11" x14ac:dyDescent="0.3">
      <c r="A7329" t="s">
        <v>10272</v>
      </c>
      <c r="B7329" t="s">
        <v>53</v>
      </c>
      <c r="C7329">
        <v>11</v>
      </c>
      <c r="D7329">
        <v>5</v>
      </c>
      <c r="E7329">
        <v>1973</v>
      </c>
      <c r="F7329" s="6">
        <v>0.95625000000000004</v>
      </c>
      <c r="G7329">
        <v>-118.24299999999999</v>
      </c>
      <c r="H7329">
        <v>34.052</v>
      </c>
      <c r="I7329" t="s">
        <v>171</v>
      </c>
      <c r="J7329" t="s">
        <v>536</v>
      </c>
      <c r="K7329" t="s">
        <v>105</v>
      </c>
    </row>
    <row r="7330" spans="1:11" x14ac:dyDescent="0.3">
      <c r="A7330" t="s">
        <v>10273</v>
      </c>
      <c r="B7330" t="s">
        <v>53</v>
      </c>
      <c r="C7330">
        <v>16</v>
      </c>
      <c r="D7330">
        <v>5</v>
      </c>
      <c r="E7330">
        <v>1916</v>
      </c>
      <c r="F7330" s="6">
        <v>0.83333333333333337</v>
      </c>
      <c r="G7330">
        <v>93.263999999999996</v>
      </c>
      <c r="H7330">
        <v>44.976999999999997</v>
      </c>
      <c r="I7330" t="s">
        <v>104</v>
      </c>
      <c r="J7330" t="s">
        <v>1680</v>
      </c>
      <c r="K7330" t="s">
        <v>105</v>
      </c>
    </row>
    <row r="7331" spans="1:11" x14ac:dyDescent="0.3">
      <c r="A7331" t="s">
        <v>10274</v>
      </c>
      <c r="B7331" t="s">
        <v>53</v>
      </c>
      <c r="C7331">
        <v>3</v>
      </c>
      <c r="D7331">
        <v>8</v>
      </c>
      <c r="E7331">
        <v>1963</v>
      </c>
      <c r="F7331" s="6">
        <v>0.76111111111111107</v>
      </c>
      <c r="G7331">
        <v>-118.24299999999999</v>
      </c>
      <c r="H7331">
        <v>34.052</v>
      </c>
      <c r="I7331" t="s">
        <v>171</v>
      </c>
      <c r="J7331" t="s">
        <v>536</v>
      </c>
      <c r="K7331" t="s">
        <v>105</v>
      </c>
    </row>
    <row r="7332" spans="1:11" x14ac:dyDescent="0.3">
      <c r="A7332" t="s">
        <v>10275</v>
      </c>
      <c r="B7332" t="s">
        <v>53</v>
      </c>
      <c r="C7332">
        <v>22</v>
      </c>
      <c r="D7332">
        <v>9</v>
      </c>
      <c r="E7332">
        <v>1943</v>
      </c>
      <c r="F7332" s="6">
        <v>0.87569444444444444</v>
      </c>
      <c r="G7332">
        <v>122.42</v>
      </c>
      <c r="H7332">
        <v>37.78</v>
      </c>
      <c r="I7332" t="s">
        <v>171</v>
      </c>
      <c r="J7332" t="s">
        <v>172</v>
      </c>
      <c r="K7332" t="s">
        <v>105</v>
      </c>
    </row>
    <row r="7333" spans="1:11" x14ac:dyDescent="0.3">
      <c r="A7333" t="s">
        <v>10276</v>
      </c>
      <c r="B7333" t="s">
        <v>53</v>
      </c>
      <c r="C7333">
        <v>22</v>
      </c>
      <c r="D7333">
        <v>2</v>
      </c>
      <c r="E7333">
        <v>1929</v>
      </c>
      <c r="F7333" s="6">
        <v>0.3125</v>
      </c>
      <c r="G7333">
        <v>93.263999999999996</v>
      </c>
      <c r="H7333">
        <v>44.976999999999997</v>
      </c>
      <c r="I7333" t="s">
        <v>104</v>
      </c>
      <c r="J7333" t="s">
        <v>1680</v>
      </c>
      <c r="K7333" t="s">
        <v>105</v>
      </c>
    </row>
    <row r="7334" spans="1:11" x14ac:dyDescent="0.3">
      <c r="A7334" t="s">
        <v>10277</v>
      </c>
      <c r="B7334" t="s">
        <v>53</v>
      </c>
      <c r="C7334">
        <v>16</v>
      </c>
      <c r="D7334">
        <v>5</v>
      </c>
      <c r="E7334">
        <v>1948</v>
      </c>
      <c r="F7334" s="6">
        <v>0.27083333333333331</v>
      </c>
      <c r="G7334">
        <v>3.887</v>
      </c>
      <c r="H7334">
        <v>55.64</v>
      </c>
      <c r="I7334" t="s">
        <v>126</v>
      </c>
      <c r="J7334" t="s">
        <v>1353</v>
      </c>
      <c r="K7334" t="s">
        <v>105</v>
      </c>
    </row>
    <row r="7335" spans="1:11" x14ac:dyDescent="0.3">
      <c r="A7335" t="s">
        <v>10278</v>
      </c>
      <c r="B7335" t="s">
        <v>53</v>
      </c>
      <c r="C7335">
        <v>1</v>
      </c>
      <c r="D7335">
        <v>1</v>
      </c>
      <c r="E7335">
        <v>1933</v>
      </c>
      <c r="F7335" s="6">
        <v>0.10069444444444445</v>
      </c>
      <c r="G7335">
        <v>92.974999999999994</v>
      </c>
      <c r="H7335">
        <v>43.67</v>
      </c>
      <c r="I7335" t="s">
        <v>104</v>
      </c>
      <c r="J7335" t="s">
        <v>10279</v>
      </c>
      <c r="K7335" t="s">
        <v>105</v>
      </c>
    </row>
    <row r="7336" spans="1:11" x14ac:dyDescent="0.3">
      <c r="A7336" t="s">
        <v>10280</v>
      </c>
      <c r="B7336" t="s">
        <v>53</v>
      </c>
      <c r="C7336">
        <v>18</v>
      </c>
      <c r="D7336">
        <v>11</v>
      </c>
      <c r="E7336">
        <v>1965</v>
      </c>
      <c r="F7336" s="6">
        <v>2.0833333333333332E-2</v>
      </c>
      <c r="G7336">
        <v>70.899000000000001</v>
      </c>
      <c r="H7336">
        <v>42.521000000000001</v>
      </c>
      <c r="I7336" t="s">
        <v>144</v>
      </c>
      <c r="J7336" t="s">
        <v>7286</v>
      </c>
      <c r="K7336" t="s">
        <v>105</v>
      </c>
    </row>
    <row r="7337" spans="1:11" x14ac:dyDescent="0.3">
      <c r="A7337" t="s">
        <v>10281</v>
      </c>
      <c r="B7337" t="s">
        <v>53</v>
      </c>
      <c r="C7337">
        <v>23</v>
      </c>
      <c r="D7337">
        <v>2</v>
      </c>
      <c r="E7337">
        <v>1894</v>
      </c>
      <c r="F7337" s="6">
        <v>0.875</v>
      </c>
      <c r="G7337">
        <v>4.2569999999999997</v>
      </c>
      <c r="H7337">
        <v>55.866</v>
      </c>
      <c r="I7337" t="s">
        <v>108</v>
      </c>
      <c r="J7337" t="s">
        <v>211</v>
      </c>
      <c r="K7337" t="s">
        <v>105</v>
      </c>
    </row>
    <row r="7338" spans="1:11" x14ac:dyDescent="0.3">
      <c r="A7338" t="s">
        <v>10282</v>
      </c>
      <c r="B7338" t="s">
        <v>53</v>
      </c>
      <c r="C7338">
        <v>11</v>
      </c>
      <c r="D7338">
        <v>10</v>
      </c>
      <c r="E7338">
        <v>1942</v>
      </c>
      <c r="F7338" s="6">
        <v>7.6388888888888886E-3</v>
      </c>
      <c r="G7338">
        <v>81.376999999999995</v>
      </c>
      <c r="H7338">
        <v>40.796999999999997</v>
      </c>
      <c r="I7338" t="s">
        <v>106</v>
      </c>
      <c r="J7338" t="s">
        <v>543</v>
      </c>
      <c r="K7338" t="s">
        <v>105</v>
      </c>
    </row>
    <row r="7339" spans="1:11" x14ac:dyDescent="0.3">
      <c r="A7339" t="s">
        <v>10283</v>
      </c>
      <c r="B7339" t="s">
        <v>53</v>
      </c>
      <c r="C7339">
        <v>15</v>
      </c>
      <c r="D7339">
        <v>10</v>
      </c>
      <c r="E7339">
        <v>1904</v>
      </c>
      <c r="F7339" s="6">
        <v>0.54861111111111116</v>
      </c>
      <c r="G7339">
        <v>4.2569999999999997</v>
      </c>
      <c r="H7339">
        <v>55.866</v>
      </c>
      <c r="I7339" t="s">
        <v>108</v>
      </c>
      <c r="J7339" t="s">
        <v>211</v>
      </c>
      <c r="K7339" t="s">
        <v>105</v>
      </c>
    </row>
    <row r="7340" spans="1:11" x14ac:dyDescent="0.3">
      <c r="A7340" t="s">
        <v>10284</v>
      </c>
      <c r="B7340" t="s">
        <v>53</v>
      </c>
      <c r="C7340">
        <v>16</v>
      </c>
      <c r="D7340">
        <v>2</v>
      </c>
      <c r="E7340">
        <v>1952</v>
      </c>
      <c r="F7340" s="6">
        <v>0.53402777777777777</v>
      </c>
      <c r="G7340">
        <v>81.516000000000005</v>
      </c>
      <c r="H7340">
        <v>41.085000000000001</v>
      </c>
      <c r="I7340" t="s">
        <v>144</v>
      </c>
      <c r="J7340" t="s">
        <v>1880</v>
      </c>
      <c r="K7340" t="s">
        <v>105</v>
      </c>
    </row>
    <row r="7341" spans="1:11" x14ac:dyDescent="0.3">
      <c r="A7341" t="s">
        <v>10285</v>
      </c>
      <c r="B7341" t="s">
        <v>53</v>
      </c>
      <c r="C7341">
        <v>23</v>
      </c>
      <c r="D7341">
        <v>12</v>
      </c>
      <c r="E7341">
        <v>1946</v>
      </c>
      <c r="F7341" s="6">
        <v>0.97222222222222221</v>
      </c>
      <c r="G7341">
        <v>71.033000000000001</v>
      </c>
      <c r="H7341">
        <v>42.393999999999998</v>
      </c>
      <c r="I7341" t="s">
        <v>144</v>
      </c>
      <c r="J7341" t="s">
        <v>2813</v>
      </c>
      <c r="K7341" t="s">
        <v>105</v>
      </c>
    </row>
    <row r="7342" spans="1:11" x14ac:dyDescent="0.3">
      <c r="A7342" t="s">
        <v>10286</v>
      </c>
      <c r="B7342" t="s">
        <v>53</v>
      </c>
      <c r="C7342">
        <v>6</v>
      </c>
      <c r="D7342">
        <v>11</v>
      </c>
      <c r="E7342">
        <v>1921</v>
      </c>
      <c r="F7342" s="6">
        <v>0.95833333333333337</v>
      </c>
      <c r="G7342">
        <v>87.739000000000004</v>
      </c>
      <c r="H7342">
        <v>39.006</v>
      </c>
      <c r="I7342" t="s">
        <v>104</v>
      </c>
      <c r="J7342" t="s">
        <v>10287</v>
      </c>
      <c r="K7342" t="s">
        <v>105</v>
      </c>
    </row>
    <row r="7343" spans="1:11" x14ac:dyDescent="0.3">
      <c r="A7343" t="s">
        <v>10288</v>
      </c>
      <c r="B7343" t="s">
        <v>53</v>
      </c>
      <c r="C7343">
        <v>6</v>
      </c>
      <c r="D7343">
        <v>5</v>
      </c>
      <c r="E7343">
        <v>1943</v>
      </c>
      <c r="F7343" s="6">
        <v>0.19791666666666666</v>
      </c>
      <c r="G7343">
        <v>71.802000000000007</v>
      </c>
      <c r="H7343">
        <v>42.262</v>
      </c>
      <c r="I7343" t="s">
        <v>106</v>
      </c>
      <c r="J7343" t="s">
        <v>520</v>
      </c>
      <c r="K7343" t="s">
        <v>105</v>
      </c>
    </row>
    <row r="7344" spans="1:11" x14ac:dyDescent="0.3">
      <c r="A7344" t="s">
        <v>10289</v>
      </c>
      <c r="B7344" t="s">
        <v>53</v>
      </c>
      <c r="C7344">
        <v>26</v>
      </c>
      <c r="D7344">
        <v>12</v>
      </c>
      <c r="E7344">
        <v>1956</v>
      </c>
      <c r="F7344" s="6">
        <v>0.79166666666666663</v>
      </c>
      <c r="G7344">
        <v>71.058999999999997</v>
      </c>
      <c r="H7344">
        <v>42.359000000000002</v>
      </c>
      <c r="I7344" t="s">
        <v>144</v>
      </c>
      <c r="J7344" t="s">
        <v>176</v>
      </c>
      <c r="K7344" t="s">
        <v>105</v>
      </c>
    </row>
    <row r="7345" spans="1:11" x14ac:dyDescent="0.3">
      <c r="A7345" t="s">
        <v>10290</v>
      </c>
      <c r="B7345" t="s">
        <v>53</v>
      </c>
      <c r="C7345">
        <v>5</v>
      </c>
      <c r="D7345">
        <v>6</v>
      </c>
      <c r="E7345">
        <v>1928</v>
      </c>
      <c r="F7345" s="6">
        <v>0.625</v>
      </c>
      <c r="G7345">
        <v>3.7170000000000001</v>
      </c>
      <c r="H7345">
        <v>56.292000000000002</v>
      </c>
      <c r="I7345" t="s">
        <v>126</v>
      </c>
      <c r="J7345" t="s">
        <v>6506</v>
      </c>
      <c r="K7345" t="s">
        <v>105</v>
      </c>
    </row>
    <row r="7346" spans="1:11" x14ac:dyDescent="0.3">
      <c r="A7346" t="s">
        <v>10291</v>
      </c>
      <c r="B7346" t="s">
        <v>53</v>
      </c>
      <c r="C7346">
        <v>5</v>
      </c>
      <c r="D7346">
        <v>9</v>
      </c>
      <c r="E7346">
        <v>1919</v>
      </c>
      <c r="F7346" s="6">
        <v>4.1666666666666664E-2</v>
      </c>
      <c r="G7346">
        <v>2.0950000000000002</v>
      </c>
      <c r="H7346">
        <v>57.146999999999998</v>
      </c>
      <c r="I7346" t="s">
        <v>126</v>
      </c>
      <c r="J7346" t="s">
        <v>135</v>
      </c>
      <c r="K7346" t="s">
        <v>105</v>
      </c>
    </row>
    <row r="7347" spans="1:11" x14ac:dyDescent="0.3">
      <c r="A7347" t="s">
        <v>10292</v>
      </c>
      <c r="B7347" t="s">
        <v>53</v>
      </c>
      <c r="C7347">
        <v>24</v>
      </c>
      <c r="D7347">
        <v>4</v>
      </c>
      <c r="E7347">
        <v>1923</v>
      </c>
      <c r="F7347" s="6">
        <v>0.75</v>
      </c>
      <c r="G7347">
        <v>81.105999999999995</v>
      </c>
      <c r="H7347">
        <v>40.911999999999999</v>
      </c>
      <c r="I7347" t="s">
        <v>144</v>
      </c>
      <c r="J7347" t="s">
        <v>10261</v>
      </c>
      <c r="K7347" t="s">
        <v>105</v>
      </c>
    </row>
    <row r="7348" spans="1:11" x14ac:dyDescent="0.3">
      <c r="A7348" t="s">
        <v>10293</v>
      </c>
      <c r="B7348" t="s">
        <v>53</v>
      </c>
      <c r="C7348">
        <v>29</v>
      </c>
      <c r="D7348">
        <v>4</v>
      </c>
      <c r="E7348">
        <v>1948</v>
      </c>
      <c r="F7348" s="6">
        <v>0.46180555555555558</v>
      </c>
      <c r="G7348">
        <v>84.570999999999998</v>
      </c>
      <c r="H7348">
        <v>40.549999999999997</v>
      </c>
      <c r="I7348" t="s">
        <v>106</v>
      </c>
      <c r="J7348" t="s">
        <v>10294</v>
      </c>
      <c r="K7348" t="s">
        <v>105</v>
      </c>
    </row>
    <row r="7349" spans="1:11" x14ac:dyDescent="0.3">
      <c r="A7349" t="s">
        <v>10295</v>
      </c>
      <c r="B7349" t="s">
        <v>53</v>
      </c>
      <c r="C7349">
        <v>17</v>
      </c>
      <c r="D7349">
        <v>4</v>
      </c>
      <c r="E7349">
        <v>1929</v>
      </c>
      <c r="F7349" s="6">
        <v>2.0833333333333332E-2</v>
      </c>
      <c r="G7349">
        <v>-8.8070000000000004</v>
      </c>
      <c r="H7349">
        <v>53.075000000000003</v>
      </c>
      <c r="I7349" t="s">
        <v>126</v>
      </c>
      <c r="J7349" t="s">
        <v>228</v>
      </c>
      <c r="K7349" t="s">
        <v>105</v>
      </c>
    </row>
    <row r="7350" spans="1:11" x14ac:dyDescent="0.3">
      <c r="A7350" t="s">
        <v>10296</v>
      </c>
      <c r="B7350" t="s">
        <v>53</v>
      </c>
      <c r="C7350">
        <v>23</v>
      </c>
      <c r="D7350">
        <v>6</v>
      </c>
      <c r="E7350">
        <v>1943</v>
      </c>
      <c r="F7350" s="6">
        <v>0.73124999999999996</v>
      </c>
      <c r="G7350">
        <v>84.513999999999996</v>
      </c>
      <c r="H7350">
        <v>39.103999999999999</v>
      </c>
      <c r="I7350" t="s">
        <v>106</v>
      </c>
      <c r="J7350" t="s">
        <v>140</v>
      </c>
      <c r="K7350" t="s">
        <v>105</v>
      </c>
    </row>
    <row r="7351" spans="1:11" x14ac:dyDescent="0.3">
      <c r="A7351" t="s">
        <v>10297</v>
      </c>
      <c r="B7351" t="s">
        <v>53</v>
      </c>
      <c r="C7351">
        <v>3</v>
      </c>
      <c r="D7351">
        <v>11</v>
      </c>
      <c r="E7351">
        <v>1949</v>
      </c>
      <c r="F7351" s="6">
        <v>0.29166666666666669</v>
      </c>
      <c r="G7351">
        <v>76.635000000000005</v>
      </c>
      <c r="H7351">
        <v>38.296999999999997</v>
      </c>
      <c r="I7351" t="s">
        <v>144</v>
      </c>
      <c r="J7351" t="s">
        <v>10298</v>
      </c>
      <c r="K7351" t="s">
        <v>105</v>
      </c>
    </row>
    <row r="7352" spans="1:11" x14ac:dyDescent="0.3">
      <c r="A7352" t="s">
        <v>10299</v>
      </c>
      <c r="B7352" t="s">
        <v>53</v>
      </c>
      <c r="C7352">
        <v>16</v>
      </c>
      <c r="D7352">
        <v>7</v>
      </c>
      <c r="E7352">
        <v>1924</v>
      </c>
      <c r="F7352" s="6">
        <v>0.46319444444444446</v>
      </c>
      <c r="G7352">
        <v>81.691000000000003</v>
      </c>
      <c r="H7352">
        <v>41.505000000000003</v>
      </c>
      <c r="I7352" t="s">
        <v>106</v>
      </c>
      <c r="J7352" t="s">
        <v>389</v>
      </c>
      <c r="K7352" t="s">
        <v>105</v>
      </c>
    </row>
    <row r="7353" spans="1:11" x14ac:dyDescent="0.3">
      <c r="A7353" t="s">
        <v>10300</v>
      </c>
      <c r="B7353" t="s">
        <v>53</v>
      </c>
      <c r="C7353">
        <v>8</v>
      </c>
      <c r="D7353">
        <v>9</v>
      </c>
      <c r="E7353">
        <v>1922</v>
      </c>
      <c r="F7353" s="6">
        <v>0.375</v>
      </c>
      <c r="G7353">
        <v>86.578000000000003</v>
      </c>
      <c r="H7353">
        <v>36.722000000000001</v>
      </c>
      <c r="I7353" t="s">
        <v>144</v>
      </c>
      <c r="J7353" t="s">
        <v>9037</v>
      </c>
      <c r="K7353" t="s">
        <v>105</v>
      </c>
    </row>
    <row r="7354" spans="1:11" x14ac:dyDescent="0.3">
      <c r="A7354" t="s">
        <v>10301</v>
      </c>
      <c r="B7354" t="s">
        <v>53</v>
      </c>
      <c r="C7354">
        <v>18</v>
      </c>
      <c r="D7354">
        <v>6</v>
      </c>
      <c r="E7354">
        <v>1946</v>
      </c>
      <c r="F7354" s="6">
        <v>0.3125</v>
      </c>
      <c r="G7354">
        <v>71.162000000000006</v>
      </c>
      <c r="H7354">
        <v>42.707999999999998</v>
      </c>
      <c r="I7354" t="s">
        <v>106</v>
      </c>
      <c r="J7354" t="s">
        <v>129</v>
      </c>
      <c r="K7354" t="s">
        <v>105</v>
      </c>
    </row>
    <row r="7355" spans="1:11" x14ac:dyDescent="0.3">
      <c r="A7355" t="s">
        <v>10302</v>
      </c>
      <c r="B7355" t="s">
        <v>53</v>
      </c>
      <c r="C7355">
        <v>17</v>
      </c>
      <c r="D7355">
        <v>6</v>
      </c>
      <c r="E7355">
        <v>1908</v>
      </c>
      <c r="F7355" s="6">
        <v>0.33333333333333331</v>
      </c>
      <c r="G7355">
        <v>4.4279999999999999</v>
      </c>
      <c r="H7355">
        <v>57.597000000000001</v>
      </c>
      <c r="I7355" t="s">
        <v>108</v>
      </c>
      <c r="J7355" t="s">
        <v>10303</v>
      </c>
      <c r="K7355" t="s">
        <v>105</v>
      </c>
    </row>
    <row r="7356" spans="1:11" x14ac:dyDescent="0.3">
      <c r="A7356" t="s">
        <v>10304</v>
      </c>
      <c r="B7356" t="s">
        <v>53</v>
      </c>
      <c r="C7356">
        <v>13</v>
      </c>
      <c r="D7356">
        <v>1</v>
      </c>
      <c r="E7356">
        <v>1914</v>
      </c>
      <c r="F7356" s="6">
        <v>5.5555555555555552E-2</v>
      </c>
      <c r="G7356">
        <v>4.2569999999999997</v>
      </c>
      <c r="H7356">
        <v>55.866</v>
      </c>
      <c r="I7356" t="s">
        <v>108</v>
      </c>
      <c r="J7356" t="s">
        <v>211</v>
      </c>
      <c r="K7356" t="s">
        <v>105</v>
      </c>
    </row>
    <row r="7357" spans="1:11" x14ac:dyDescent="0.3">
      <c r="A7357" t="s">
        <v>10305</v>
      </c>
      <c r="B7357" t="s">
        <v>53</v>
      </c>
      <c r="C7357">
        <v>9</v>
      </c>
      <c r="D7357">
        <v>9</v>
      </c>
      <c r="E7357">
        <v>2009</v>
      </c>
      <c r="F7357" s="6">
        <v>0.19236111111111112</v>
      </c>
      <c r="G7357">
        <v>-118.24299999999999</v>
      </c>
      <c r="H7357">
        <v>34.052</v>
      </c>
      <c r="I7357" t="s">
        <v>171</v>
      </c>
      <c r="J7357" t="s">
        <v>536</v>
      </c>
      <c r="K7357" t="s">
        <v>105</v>
      </c>
    </row>
    <row r="7358" spans="1:11" x14ac:dyDescent="0.3">
      <c r="A7358" t="s">
        <v>10306</v>
      </c>
      <c r="B7358" t="s">
        <v>53</v>
      </c>
      <c r="C7358">
        <v>19</v>
      </c>
      <c r="D7358">
        <v>12</v>
      </c>
      <c r="E7358">
        <v>1990</v>
      </c>
      <c r="F7358" s="6">
        <v>0.51388888888888884</v>
      </c>
      <c r="G7358">
        <v>71.796000000000006</v>
      </c>
      <c r="H7358">
        <v>42.581000000000003</v>
      </c>
      <c r="I7358" t="s">
        <v>144</v>
      </c>
      <c r="J7358" t="s">
        <v>4638</v>
      </c>
      <c r="K7358" t="s">
        <v>105</v>
      </c>
    </row>
    <row r="7359" spans="1:11" x14ac:dyDescent="0.3">
      <c r="A7359" t="s">
        <v>10307</v>
      </c>
      <c r="B7359" t="s">
        <v>53</v>
      </c>
      <c r="C7359">
        <v>22</v>
      </c>
      <c r="D7359">
        <v>6</v>
      </c>
      <c r="E7359">
        <v>1885</v>
      </c>
      <c r="F7359" s="6">
        <v>0.22916666666666666</v>
      </c>
      <c r="G7359">
        <v>4.2569999999999997</v>
      </c>
      <c r="H7359">
        <v>55.866</v>
      </c>
      <c r="I7359" t="s">
        <v>108</v>
      </c>
      <c r="J7359" t="s">
        <v>211</v>
      </c>
      <c r="K7359" t="s">
        <v>105</v>
      </c>
    </row>
    <row r="7360" spans="1:11" x14ac:dyDescent="0.3">
      <c r="A7360" t="s">
        <v>10308</v>
      </c>
      <c r="B7360" t="s">
        <v>53</v>
      </c>
      <c r="C7360">
        <v>21</v>
      </c>
      <c r="D7360">
        <v>4</v>
      </c>
      <c r="E7360">
        <v>1979</v>
      </c>
      <c r="F7360" s="6">
        <v>0.72569444444444442</v>
      </c>
      <c r="G7360">
        <v>4.2569999999999997</v>
      </c>
      <c r="H7360">
        <v>55.866</v>
      </c>
      <c r="I7360" t="s">
        <v>126</v>
      </c>
      <c r="J7360" t="s">
        <v>211</v>
      </c>
      <c r="K7360" t="s">
        <v>105</v>
      </c>
    </row>
    <row r="7361" spans="1:11" x14ac:dyDescent="0.3">
      <c r="A7361" t="s">
        <v>10309</v>
      </c>
      <c r="B7361" t="s">
        <v>53</v>
      </c>
      <c r="C7361">
        <v>20</v>
      </c>
      <c r="D7361">
        <v>3</v>
      </c>
      <c r="E7361">
        <v>1983</v>
      </c>
      <c r="F7361" s="6">
        <v>0.53055555555555556</v>
      </c>
      <c r="G7361">
        <v>71.073999999999998</v>
      </c>
      <c r="H7361">
        <v>42.426000000000002</v>
      </c>
      <c r="I7361" t="s">
        <v>144</v>
      </c>
      <c r="J7361" t="s">
        <v>1685</v>
      </c>
      <c r="K7361" t="s">
        <v>105</v>
      </c>
    </row>
    <row r="7362" spans="1:11" x14ac:dyDescent="0.3">
      <c r="A7362" t="s">
        <v>10310</v>
      </c>
      <c r="B7362" t="s">
        <v>53</v>
      </c>
      <c r="C7362">
        <v>29</v>
      </c>
      <c r="D7362">
        <v>2</v>
      </c>
      <c r="E7362">
        <v>1920</v>
      </c>
      <c r="F7362" s="6">
        <v>0.36805555555555558</v>
      </c>
      <c r="G7362">
        <v>-121.495</v>
      </c>
      <c r="H7362">
        <v>38.576999999999998</v>
      </c>
      <c r="I7362" t="s">
        <v>137</v>
      </c>
      <c r="J7362" t="s">
        <v>1733</v>
      </c>
      <c r="K7362" t="s">
        <v>105</v>
      </c>
    </row>
    <row r="7363" spans="1:11" x14ac:dyDescent="0.3">
      <c r="A7363" t="s">
        <v>10311</v>
      </c>
      <c r="B7363" t="s">
        <v>53</v>
      </c>
      <c r="C7363">
        <v>8</v>
      </c>
      <c r="D7363">
        <v>5</v>
      </c>
      <c r="E7363">
        <v>1941</v>
      </c>
      <c r="F7363" s="6">
        <v>0.91319444444444442</v>
      </c>
      <c r="G7363">
        <v>-118.24299999999999</v>
      </c>
      <c r="H7363">
        <v>34.052</v>
      </c>
      <c r="I7363" t="s">
        <v>137</v>
      </c>
      <c r="J7363" t="s">
        <v>536</v>
      </c>
      <c r="K7363" t="s">
        <v>105</v>
      </c>
    </row>
    <row r="7364" spans="1:11" x14ac:dyDescent="0.3">
      <c r="A7364" t="s">
        <v>10312</v>
      </c>
      <c r="B7364" t="s">
        <v>53</v>
      </c>
      <c r="C7364">
        <v>7</v>
      </c>
      <c r="D7364">
        <v>12</v>
      </c>
      <c r="E7364">
        <v>1969</v>
      </c>
      <c r="F7364" s="6">
        <v>0.4861111111111111</v>
      </c>
      <c r="G7364">
        <v>3.782</v>
      </c>
      <c r="H7364">
        <v>55.673999999999999</v>
      </c>
      <c r="I7364" t="s">
        <v>126</v>
      </c>
      <c r="J7364" t="s">
        <v>5469</v>
      </c>
      <c r="K7364" t="s">
        <v>105</v>
      </c>
    </row>
    <row r="7365" spans="1:11" x14ac:dyDescent="0.3">
      <c r="A7365" t="s">
        <v>10313</v>
      </c>
      <c r="B7365" t="s">
        <v>53</v>
      </c>
      <c r="C7365">
        <v>3</v>
      </c>
      <c r="D7365">
        <v>9</v>
      </c>
      <c r="E7365">
        <v>1918</v>
      </c>
      <c r="F7365" s="6">
        <v>0.5625</v>
      </c>
      <c r="G7365">
        <v>97.13</v>
      </c>
      <c r="H7365">
        <v>31.556999999999999</v>
      </c>
      <c r="I7365" t="s">
        <v>144</v>
      </c>
      <c r="J7365" t="s">
        <v>4767</v>
      </c>
      <c r="K7365" t="s">
        <v>105</v>
      </c>
    </row>
    <row r="7366" spans="1:11" x14ac:dyDescent="0.3">
      <c r="A7366" t="s">
        <v>10314</v>
      </c>
      <c r="B7366" t="s">
        <v>53</v>
      </c>
      <c r="C7366">
        <v>5</v>
      </c>
      <c r="D7366">
        <v>3</v>
      </c>
      <c r="E7366">
        <v>1911</v>
      </c>
      <c r="F7366" s="6">
        <v>0.35069444444444442</v>
      </c>
      <c r="G7366">
        <v>3.7839999999999998</v>
      </c>
      <c r="H7366">
        <v>56.000999999999998</v>
      </c>
      <c r="I7366" t="s">
        <v>108</v>
      </c>
      <c r="J7366" t="s">
        <v>2936</v>
      </c>
      <c r="K7366" t="s">
        <v>105</v>
      </c>
    </row>
    <row r="7367" spans="1:11" x14ac:dyDescent="0.3">
      <c r="A7367" t="s">
        <v>10315</v>
      </c>
      <c r="B7367" t="s">
        <v>53</v>
      </c>
      <c r="C7367">
        <v>30</v>
      </c>
      <c r="D7367">
        <v>5</v>
      </c>
      <c r="E7367">
        <v>1856</v>
      </c>
      <c r="F7367" s="6">
        <v>0.79166666666666663</v>
      </c>
      <c r="G7367">
        <v>2.3450000000000002</v>
      </c>
      <c r="H7367">
        <v>57.237000000000002</v>
      </c>
      <c r="I7367" t="s">
        <v>108</v>
      </c>
      <c r="J7367" t="s">
        <v>10235</v>
      </c>
      <c r="K7367" t="s">
        <v>105</v>
      </c>
    </row>
    <row r="7368" spans="1:11" x14ac:dyDescent="0.3">
      <c r="A7368" t="s">
        <v>10316</v>
      </c>
      <c r="B7368" t="s">
        <v>53</v>
      </c>
      <c r="C7368">
        <v>16</v>
      </c>
      <c r="D7368">
        <v>6</v>
      </c>
      <c r="E7368">
        <v>1957</v>
      </c>
      <c r="F7368" s="6">
        <v>0.75624999999999998</v>
      </c>
      <c r="G7368">
        <v>70.936999999999998</v>
      </c>
      <c r="H7368">
        <v>42.218000000000004</v>
      </c>
      <c r="I7368" t="s">
        <v>106</v>
      </c>
      <c r="J7368" t="s">
        <v>3857</v>
      </c>
      <c r="K7368" t="s">
        <v>105</v>
      </c>
    </row>
    <row r="7369" spans="1:11" x14ac:dyDescent="0.3">
      <c r="A7369" t="s">
        <v>10317</v>
      </c>
      <c r="B7369" t="s">
        <v>53</v>
      </c>
      <c r="C7369">
        <v>24</v>
      </c>
      <c r="D7369">
        <v>5</v>
      </c>
      <c r="E7369">
        <v>1984</v>
      </c>
      <c r="F7369" s="6">
        <v>0.81527777777777777</v>
      </c>
      <c r="G7369">
        <v>72.447999999999993</v>
      </c>
      <c r="H7369">
        <v>43.988999999999997</v>
      </c>
      <c r="I7369" t="s">
        <v>106</v>
      </c>
      <c r="J7369" t="s">
        <v>10318</v>
      </c>
      <c r="K7369" t="s">
        <v>105</v>
      </c>
    </row>
    <row r="7370" spans="1:11" x14ac:dyDescent="0.3">
      <c r="A7370" t="s">
        <v>10319</v>
      </c>
      <c r="B7370" t="s">
        <v>53</v>
      </c>
      <c r="C7370">
        <v>4</v>
      </c>
      <c r="D7370">
        <v>2</v>
      </c>
      <c r="E7370">
        <v>1907</v>
      </c>
      <c r="F7370" s="6">
        <v>0.95833333333333337</v>
      </c>
      <c r="G7370">
        <v>2.968</v>
      </c>
      <c r="H7370">
        <v>56.460999999999999</v>
      </c>
      <c r="I7370" t="s">
        <v>108</v>
      </c>
      <c r="J7370" t="s">
        <v>549</v>
      </c>
      <c r="K7370" t="s">
        <v>105</v>
      </c>
    </row>
    <row r="7371" spans="1:11" x14ac:dyDescent="0.3">
      <c r="A7371" t="s">
        <v>10320</v>
      </c>
      <c r="B7371" t="s">
        <v>53</v>
      </c>
      <c r="C7371">
        <v>2</v>
      </c>
      <c r="D7371">
        <v>7</v>
      </c>
      <c r="E7371">
        <v>1927</v>
      </c>
      <c r="F7371" s="6">
        <v>0.91666666666666663</v>
      </c>
      <c r="G7371">
        <v>3.1880000000000002</v>
      </c>
      <c r="H7371">
        <v>55.95</v>
      </c>
      <c r="I7371" t="s">
        <v>126</v>
      </c>
      <c r="J7371" t="s">
        <v>127</v>
      </c>
      <c r="K7371" t="s">
        <v>105</v>
      </c>
    </row>
    <row r="7372" spans="1:11" x14ac:dyDescent="0.3">
      <c r="A7372" t="s">
        <v>10321</v>
      </c>
      <c r="B7372" t="s">
        <v>53</v>
      </c>
      <c r="C7372">
        <v>5</v>
      </c>
      <c r="D7372">
        <v>2</v>
      </c>
      <c r="E7372">
        <v>1936</v>
      </c>
      <c r="F7372" s="6">
        <v>0.15625</v>
      </c>
      <c r="G7372">
        <v>85.953000000000003</v>
      </c>
      <c r="H7372">
        <v>32.944000000000003</v>
      </c>
      <c r="I7372" t="s">
        <v>104</v>
      </c>
      <c r="J7372" t="s">
        <v>10322</v>
      </c>
      <c r="K7372" t="s">
        <v>105</v>
      </c>
    </row>
    <row r="7373" spans="1:11" x14ac:dyDescent="0.3">
      <c r="A7373" t="s">
        <v>10323</v>
      </c>
      <c r="B7373" t="s">
        <v>53</v>
      </c>
      <c r="C7373">
        <v>5</v>
      </c>
      <c r="D7373">
        <v>12</v>
      </c>
      <c r="E7373">
        <v>1947</v>
      </c>
      <c r="F7373" s="6">
        <v>0.10416666666666667</v>
      </c>
      <c r="G7373">
        <v>-121.88800000000001</v>
      </c>
      <c r="H7373">
        <v>37.335000000000001</v>
      </c>
      <c r="I7373" t="s">
        <v>137</v>
      </c>
      <c r="J7373" t="s">
        <v>3444</v>
      </c>
      <c r="K7373" t="s">
        <v>105</v>
      </c>
    </row>
    <row r="7374" spans="1:11" x14ac:dyDescent="0.3">
      <c r="A7374" t="s">
        <v>10324</v>
      </c>
      <c r="B7374" t="s">
        <v>53</v>
      </c>
      <c r="C7374">
        <v>3</v>
      </c>
      <c r="D7374">
        <v>11</v>
      </c>
      <c r="E7374">
        <v>1960</v>
      </c>
      <c r="F7374" s="6">
        <v>0.3125</v>
      </c>
      <c r="G7374">
        <v>4.4989999999999997</v>
      </c>
      <c r="H7374">
        <v>55.61</v>
      </c>
      <c r="I7374" t="s">
        <v>108</v>
      </c>
      <c r="J7374" t="s">
        <v>10325</v>
      </c>
      <c r="K7374" t="s">
        <v>105</v>
      </c>
    </row>
    <row r="7375" spans="1:11" x14ac:dyDescent="0.3">
      <c r="A7375" t="s">
        <v>10326</v>
      </c>
      <c r="B7375" t="s">
        <v>53</v>
      </c>
      <c r="C7375">
        <v>5</v>
      </c>
      <c r="D7375">
        <v>5</v>
      </c>
      <c r="E7375">
        <v>1923</v>
      </c>
      <c r="F7375" s="6">
        <v>2.7777777777777776E-2</v>
      </c>
      <c r="G7375">
        <v>74.363</v>
      </c>
      <c r="H7375">
        <v>40.543999999999997</v>
      </c>
      <c r="I7375" t="s">
        <v>106</v>
      </c>
      <c r="J7375" t="s">
        <v>4833</v>
      </c>
      <c r="K7375" t="s">
        <v>105</v>
      </c>
    </row>
    <row r="7376" spans="1:11" x14ac:dyDescent="0.3">
      <c r="A7376" t="s">
        <v>10327</v>
      </c>
      <c r="B7376" t="s">
        <v>53</v>
      </c>
      <c r="C7376">
        <v>28</v>
      </c>
      <c r="D7376">
        <v>8</v>
      </c>
      <c r="E7376">
        <v>1945</v>
      </c>
      <c r="F7376" s="6">
        <v>0.4597222222222222</v>
      </c>
      <c r="G7376">
        <v>84.105000000000004</v>
      </c>
      <c r="H7376">
        <v>40.743000000000002</v>
      </c>
      <c r="I7376" t="s">
        <v>106</v>
      </c>
      <c r="J7376" t="s">
        <v>410</v>
      </c>
      <c r="K7376" t="s">
        <v>105</v>
      </c>
    </row>
    <row r="7377" spans="1:11" x14ac:dyDescent="0.3">
      <c r="A7377" t="s">
        <v>10328</v>
      </c>
      <c r="B7377" t="s">
        <v>53</v>
      </c>
      <c r="C7377">
        <v>8</v>
      </c>
      <c r="D7377">
        <v>5</v>
      </c>
      <c r="E7377">
        <v>1936</v>
      </c>
      <c r="F7377" s="6">
        <v>0.5180555555555556</v>
      </c>
      <c r="G7377">
        <v>87.632000000000005</v>
      </c>
      <c r="H7377">
        <v>41.883000000000003</v>
      </c>
      <c r="I7377" t="s">
        <v>144</v>
      </c>
      <c r="J7377" t="s">
        <v>226</v>
      </c>
      <c r="K7377" t="s">
        <v>105</v>
      </c>
    </row>
    <row r="7378" spans="1:11" x14ac:dyDescent="0.3">
      <c r="A7378" t="s">
        <v>10329</v>
      </c>
      <c r="B7378" t="s">
        <v>53</v>
      </c>
      <c r="C7378">
        <v>16</v>
      </c>
      <c r="D7378">
        <v>6</v>
      </c>
      <c r="E7378">
        <v>1929</v>
      </c>
      <c r="F7378" s="6">
        <v>0.96388888888888891</v>
      </c>
      <c r="G7378">
        <v>81.691000000000003</v>
      </c>
      <c r="H7378">
        <v>41.505000000000003</v>
      </c>
      <c r="I7378" t="s">
        <v>106</v>
      </c>
      <c r="J7378" t="s">
        <v>389</v>
      </c>
      <c r="K7378" t="s">
        <v>105</v>
      </c>
    </row>
    <row r="7379" spans="1:11" x14ac:dyDescent="0.3">
      <c r="A7379" t="s">
        <v>10330</v>
      </c>
      <c r="B7379" t="s">
        <v>53</v>
      </c>
      <c r="C7379">
        <v>31</v>
      </c>
      <c r="D7379">
        <v>12</v>
      </c>
      <c r="E7379">
        <v>1953</v>
      </c>
      <c r="F7379" s="6">
        <v>0.78611111111111109</v>
      </c>
      <c r="G7379">
        <v>71.058999999999997</v>
      </c>
      <c r="H7379">
        <v>42.359000000000002</v>
      </c>
      <c r="I7379" t="s">
        <v>144</v>
      </c>
      <c r="J7379" t="s">
        <v>176</v>
      </c>
      <c r="K7379" t="s">
        <v>105</v>
      </c>
    </row>
    <row r="7380" spans="1:11" x14ac:dyDescent="0.3">
      <c r="A7380" t="s">
        <v>10331</v>
      </c>
      <c r="B7380" t="s">
        <v>53</v>
      </c>
      <c r="C7380">
        <v>3</v>
      </c>
      <c r="D7380">
        <v>11</v>
      </c>
      <c r="E7380">
        <v>1909</v>
      </c>
      <c r="F7380" s="6">
        <v>0.94444444444444442</v>
      </c>
      <c r="G7380">
        <v>4.4039999999999999</v>
      </c>
      <c r="H7380">
        <v>55.908000000000001</v>
      </c>
      <c r="I7380" t="s">
        <v>108</v>
      </c>
      <c r="J7380" t="s">
        <v>9792</v>
      </c>
      <c r="K7380" t="s">
        <v>105</v>
      </c>
    </row>
    <row r="7381" spans="1:11" x14ac:dyDescent="0.3">
      <c r="A7381" t="s">
        <v>10332</v>
      </c>
      <c r="B7381" t="s">
        <v>53</v>
      </c>
      <c r="C7381">
        <v>26</v>
      </c>
      <c r="D7381">
        <v>3</v>
      </c>
      <c r="E7381">
        <v>1961</v>
      </c>
      <c r="F7381" s="6">
        <v>0.92013888888888884</v>
      </c>
      <c r="G7381">
        <v>71.242999999999995</v>
      </c>
      <c r="H7381">
        <v>42.276000000000003</v>
      </c>
      <c r="I7381" t="s">
        <v>144</v>
      </c>
      <c r="J7381" t="s">
        <v>10333</v>
      </c>
      <c r="K7381" t="s">
        <v>105</v>
      </c>
    </row>
    <row r="7382" spans="1:11" x14ac:dyDescent="0.3">
      <c r="A7382" t="s">
        <v>10334</v>
      </c>
      <c r="B7382" t="s">
        <v>53</v>
      </c>
      <c r="C7382">
        <v>25</v>
      </c>
      <c r="D7382">
        <v>8</v>
      </c>
      <c r="E7382">
        <v>1954</v>
      </c>
      <c r="F7382" s="6">
        <v>0.3611111111111111</v>
      </c>
      <c r="G7382">
        <v>3.2610000000000001</v>
      </c>
      <c r="H7382">
        <v>54.987000000000002</v>
      </c>
      <c r="I7382" t="s">
        <v>126</v>
      </c>
      <c r="J7382" t="s">
        <v>10335</v>
      </c>
      <c r="K7382" t="s">
        <v>105</v>
      </c>
    </row>
    <row r="7383" spans="1:11" x14ac:dyDescent="0.3">
      <c r="A7383" t="s">
        <v>10336</v>
      </c>
      <c r="B7383" t="s">
        <v>53</v>
      </c>
      <c r="C7383">
        <v>8</v>
      </c>
      <c r="D7383">
        <v>4</v>
      </c>
      <c r="E7383">
        <v>1906</v>
      </c>
      <c r="F7383" s="6">
        <v>0.92708333333333337</v>
      </c>
      <c r="G7383">
        <v>4.2569999999999997</v>
      </c>
      <c r="H7383">
        <v>55.866</v>
      </c>
      <c r="I7383" t="s">
        <v>108</v>
      </c>
      <c r="J7383" t="s">
        <v>211</v>
      </c>
      <c r="K7383" t="s">
        <v>105</v>
      </c>
    </row>
    <row r="7384" spans="1:11" x14ac:dyDescent="0.3">
      <c r="A7384" t="s">
        <v>10337</v>
      </c>
      <c r="B7384" t="s">
        <v>53</v>
      </c>
      <c r="C7384">
        <v>29</v>
      </c>
      <c r="D7384">
        <v>4</v>
      </c>
      <c r="E7384">
        <v>1947</v>
      </c>
      <c r="F7384" s="6">
        <v>0.70833333333333337</v>
      </c>
      <c r="G7384">
        <v>97.335999999999999</v>
      </c>
      <c r="H7384">
        <v>37.686</v>
      </c>
      <c r="I7384" t="s">
        <v>144</v>
      </c>
      <c r="J7384" t="s">
        <v>3086</v>
      </c>
      <c r="K7384" t="s">
        <v>105</v>
      </c>
    </row>
    <row r="7385" spans="1:11" x14ac:dyDescent="0.3">
      <c r="A7385" t="s">
        <v>10338</v>
      </c>
      <c r="B7385" t="s">
        <v>53</v>
      </c>
      <c r="C7385">
        <v>13</v>
      </c>
      <c r="D7385">
        <v>6</v>
      </c>
      <c r="E7385">
        <v>1912</v>
      </c>
      <c r="F7385" s="6">
        <v>0.51388888888888884</v>
      </c>
      <c r="G7385">
        <v>4.2880000000000003</v>
      </c>
      <c r="H7385">
        <v>55.51</v>
      </c>
      <c r="I7385" t="s">
        <v>108</v>
      </c>
      <c r="J7385" t="s">
        <v>10339</v>
      </c>
      <c r="K7385" t="s">
        <v>105</v>
      </c>
    </row>
    <row r="7386" spans="1:11" x14ac:dyDescent="0.3">
      <c r="A7386" t="s">
        <v>10340</v>
      </c>
      <c r="B7386" t="s">
        <v>53</v>
      </c>
      <c r="C7386">
        <v>4</v>
      </c>
      <c r="D7386">
        <v>10</v>
      </c>
      <c r="E7386">
        <v>1937</v>
      </c>
      <c r="F7386" s="6">
        <v>0.67361111111111116</v>
      </c>
      <c r="G7386">
        <v>4.633</v>
      </c>
      <c r="H7386">
        <v>55.463999999999999</v>
      </c>
      <c r="I7386" t="s">
        <v>108</v>
      </c>
      <c r="J7386" t="s">
        <v>1380</v>
      </c>
      <c r="K7386" t="s">
        <v>105</v>
      </c>
    </row>
    <row r="7387" spans="1:11" x14ac:dyDescent="0.3">
      <c r="A7387" t="s">
        <v>10341</v>
      </c>
      <c r="B7387" t="s">
        <v>53</v>
      </c>
      <c r="C7387">
        <v>7</v>
      </c>
      <c r="D7387">
        <v>2</v>
      </c>
      <c r="E7387">
        <v>1960</v>
      </c>
      <c r="F7387" s="6">
        <v>0.83472222222222225</v>
      </c>
      <c r="G7387">
        <v>71.058999999999997</v>
      </c>
      <c r="H7387">
        <v>42.359000000000002</v>
      </c>
      <c r="I7387" t="s">
        <v>144</v>
      </c>
      <c r="J7387" t="s">
        <v>176</v>
      </c>
      <c r="K7387" t="s">
        <v>105</v>
      </c>
    </row>
    <row r="7388" spans="1:11" x14ac:dyDescent="0.3">
      <c r="A7388" t="s">
        <v>10342</v>
      </c>
      <c r="B7388" t="s">
        <v>53</v>
      </c>
      <c r="C7388">
        <v>18</v>
      </c>
      <c r="D7388">
        <v>4</v>
      </c>
      <c r="E7388">
        <v>1924</v>
      </c>
      <c r="F7388" s="6">
        <v>0.65625</v>
      </c>
      <c r="G7388">
        <v>4.2569999999999997</v>
      </c>
      <c r="H7388">
        <v>55.866</v>
      </c>
      <c r="I7388" t="s">
        <v>126</v>
      </c>
      <c r="J7388" t="s">
        <v>211</v>
      </c>
      <c r="K7388" t="s">
        <v>105</v>
      </c>
    </row>
    <row r="7389" spans="1:11" x14ac:dyDescent="0.3">
      <c r="A7389" t="s">
        <v>10343</v>
      </c>
      <c r="B7389" t="s">
        <v>53</v>
      </c>
      <c r="C7389">
        <v>21</v>
      </c>
      <c r="D7389">
        <v>7</v>
      </c>
      <c r="E7389">
        <v>1896</v>
      </c>
      <c r="F7389" s="6">
        <v>0.4826388888888889</v>
      </c>
      <c r="G7389">
        <v>3.1880000000000002</v>
      </c>
      <c r="H7389">
        <v>55.95</v>
      </c>
      <c r="I7389" t="s">
        <v>108</v>
      </c>
      <c r="J7389" t="s">
        <v>127</v>
      </c>
      <c r="K7389" t="s">
        <v>105</v>
      </c>
    </row>
    <row r="7390" spans="1:11" x14ac:dyDescent="0.3">
      <c r="A7390" t="s">
        <v>10344</v>
      </c>
      <c r="B7390" t="s">
        <v>53</v>
      </c>
      <c r="C7390">
        <v>3</v>
      </c>
      <c r="D7390">
        <v>1</v>
      </c>
      <c r="E7390">
        <v>1932</v>
      </c>
      <c r="F7390" s="6">
        <v>0.26458333333333334</v>
      </c>
      <c r="G7390">
        <v>74.239000000000004</v>
      </c>
      <c r="H7390">
        <v>40.767000000000003</v>
      </c>
      <c r="I7390" t="s">
        <v>144</v>
      </c>
      <c r="J7390" t="s">
        <v>2922</v>
      </c>
      <c r="K7390" t="s">
        <v>105</v>
      </c>
    </row>
    <row r="7391" spans="1:11" x14ac:dyDescent="0.3">
      <c r="A7391" t="s">
        <v>10345</v>
      </c>
      <c r="B7391" t="s">
        <v>53</v>
      </c>
      <c r="C7391">
        <v>2</v>
      </c>
      <c r="D7391">
        <v>4</v>
      </c>
      <c r="E7391">
        <v>1921</v>
      </c>
      <c r="F7391" s="6">
        <v>0.875</v>
      </c>
      <c r="G7391">
        <v>90.200999999999993</v>
      </c>
      <c r="H7391">
        <v>38.634999999999998</v>
      </c>
      <c r="I7391" t="s">
        <v>144</v>
      </c>
      <c r="J7391" t="s">
        <v>1912</v>
      </c>
      <c r="K7391" t="s">
        <v>105</v>
      </c>
    </row>
    <row r="7392" spans="1:11" x14ac:dyDescent="0.3">
      <c r="A7392" t="s">
        <v>10346</v>
      </c>
      <c r="B7392" t="s">
        <v>53</v>
      </c>
      <c r="C7392">
        <v>12</v>
      </c>
      <c r="D7392">
        <v>3</v>
      </c>
      <c r="E7392">
        <v>1948</v>
      </c>
      <c r="F7392" s="6">
        <v>0.71250000000000002</v>
      </c>
      <c r="G7392">
        <v>71.058999999999997</v>
      </c>
      <c r="H7392">
        <v>42.359000000000002</v>
      </c>
      <c r="I7392" t="s">
        <v>144</v>
      </c>
      <c r="J7392" t="s">
        <v>176</v>
      </c>
      <c r="K7392" t="s">
        <v>105</v>
      </c>
    </row>
    <row r="7393" spans="1:11" x14ac:dyDescent="0.3">
      <c r="A7393" t="s">
        <v>10347</v>
      </c>
      <c r="B7393" t="s">
        <v>53</v>
      </c>
      <c r="C7393">
        <v>13</v>
      </c>
      <c r="D7393">
        <v>1</v>
      </c>
      <c r="E7393">
        <v>1908</v>
      </c>
      <c r="F7393" s="6">
        <v>0.16666666666666666</v>
      </c>
      <c r="G7393">
        <v>74.007000000000005</v>
      </c>
      <c r="H7393">
        <v>40.713000000000001</v>
      </c>
      <c r="I7393" t="s">
        <v>144</v>
      </c>
      <c r="J7393" t="s">
        <v>124</v>
      </c>
      <c r="K7393" t="s">
        <v>105</v>
      </c>
    </row>
    <row r="7394" spans="1:11" x14ac:dyDescent="0.3">
      <c r="A7394" t="s">
        <v>10348</v>
      </c>
      <c r="B7394" t="s">
        <v>53</v>
      </c>
      <c r="C7394">
        <v>27</v>
      </c>
      <c r="D7394">
        <v>2</v>
      </c>
      <c r="E7394">
        <v>1927</v>
      </c>
      <c r="F7394" s="6">
        <v>0.97222222222222221</v>
      </c>
      <c r="G7394">
        <v>81.691000000000003</v>
      </c>
      <c r="H7394">
        <v>41.505000000000003</v>
      </c>
      <c r="I7394" t="s">
        <v>144</v>
      </c>
      <c r="J7394" t="s">
        <v>389</v>
      </c>
      <c r="K7394" t="s">
        <v>105</v>
      </c>
    </row>
    <row r="7395" spans="1:11" x14ac:dyDescent="0.3">
      <c r="A7395" t="s">
        <v>10349</v>
      </c>
      <c r="B7395" t="s">
        <v>53</v>
      </c>
      <c r="C7395">
        <v>18</v>
      </c>
      <c r="D7395">
        <v>6</v>
      </c>
      <c r="E7395">
        <v>1915</v>
      </c>
      <c r="F7395" s="6">
        <v>0.875</v>
      </c>
      <c r="G7395">
        <v>-118.24299999999999</v>
      </c>
      <c r="H7395">
        <v>34.052</v>
      </c>
      <c r="I7395" t="s">
        <v>137</v>
      </c>
      <c r="J7395" t="s">
        <v>536</v>
      </c>
      <c r="K7395" t="s">
        <v>105</v>
      </c>
    </row>
    <row r="7396" spans="1:11" x14ac:dyDescent="0.3">
      <c r="A7396" t="s">
        <v>10350</v>
      </c>
      <c r="B7396" t="s">
        <v>53</v>
      </c>
      <c r="C7396">
        <v>22</v>
      </c>
      <c r="D7396">
        <v>3</v>
      </c>
      <c r="E7396">
        <v>1915</v>
      </c>
      <c r="F7396" s="6">
        <v>0.66666666666666663</v>
      </c>
      <c r="G7396">
        <v>84.558999999999997</v>
      </c>
      <c r="H7396">
        <v>39.399000000000001</v>
      </c>
      <c r="I7396" t="s">
        <v>144</v>
      </c>
      <c r="J7396" t="s">
        <v>3258</v>
      </c>
      <c r="K7396" t="s">
        <v>105</v>
      </c>
    </row>
    <row r="7397" spans="1:11" x14ac:dyDescent="0.3">
      <c r="A7397" t="s">
        <v>10351</v>
      </c>
      <c r="B7397" t="s">
        <v>53</v>
      </c>
      <c r="C7397">
        <v>10</v>
      </c>
      <c r="D7397">
        <v>8</v>
      </c>
      <c r="E7397">
        <v>1919</v>
      </c>
      <c r="F7397" s="6">
        <v>0.58333333333333337</v>
      </c>
      <c r="G7397">
        <v>82.927999999999997</v>
      </c>
      <c r="H7397">
        <v>35.140999999999998</v>
      </c>
      <c r="I7397" t="s">
        <v>106</v>
      </c>
      <c r="J7397" t="s">
        <v>10352</v>
      </c>
      <c r="K7397" t="s">
        <v>105</v>
      </c>
    </row>
    <row r="7398" spans="1:11" x14ac:dyDescent="0.3">
      <c r="A7398" t="s">
        <v>10353</v>
      </c>
      <c r="B7398" t="s">
        <v>53</v>
      </c>
      <c r="C7398">
        <v>15</v>
      </c>
      <c r="D7398">
        <v>12</v>
      </c>
      <c r="E7398">
        <v>1923</v>
      </c>
      <c r="F7398" s="6">
        <v>4.1666666666666664E-2</v>
      </c>
      <c r="G7398">
        <v>81.715999999999994</v>
      </c>
      <c r="H7398">
        <v>33.564</v>
      </c>
      <c r="I7398" t="s">
        <v>144</v>
      </c>
      <c r="J7398" t="s">
        <v>10354</v>
      </c>
      <c r="K7398" t="s">
        <v>105</v>
      </c>
    </row>
    <row r="7399" spans="1:11" x14ac:dyDescent="0.3">
      <c r="A7399" t="s">
        <v>10355</v>
      </c>
      <c r="B7399" t="s">
        <v>53</v>
      </c>
      <c r="C7399">
        <v>5</v>
      </c>
      <c r="D7399">
        <v>2</v>
      </c>
      <c r="E7399">
        <v>1921</v>
      </c>
      <c r="F7399" s="6">
        <v>0.48958333333333331</v>
      </c>
      <c r="G7399">
        <v>95.39</v>
      </c>
      <c r="H7399">
        <v>45.65</v>
      </c>
      <c r="I7399" t="s">
        <v>104</v>
      </c>
      <c r="J7399" t="s">
        <v>10356</v>
      </c>
      <c r="K7399" t="s">
        <v>105</v>
      </c>
    </row>
    <row r="7400" spans="1:11" x14ac:dyDescent="0.3">
      <c r="A7400" t="s">
        <v>10357</v>
      </c>
      <c r="B7400" t="s">
        <v>53</v>
      </c>
      <c r="C7400">
        <v>1</v>
      </c>
      <c r="D7400">
        <v>10</v>
      </c>
      <c r="E7400">
        <v>1921</v>
      </c>
      <c r="F7400" s="6">
        <v>0.35416666666666669</v>
      </c>
      <c r="G7400">
        <v>73.766000000000005</v>
      </c>
      <c r="H7400">
        <v>41.033000000000001</v>
      </c>
      <c r="I7400" t="s">
        <v>144</v>
      </c>
      <c r="J7400" t="s">
        <v>10358</v>
      </c>
      <c r="K7400" t="s">
        <v>105</v>
      </c>
    </row>
    <row r="7401" spans="1:11" x14ac:dyDescent="0.3">
      <c r="A7401" t="s">
        <v>10359</v>
      </c>
      <c r="B7401" t="s">
        <v>53</v>
      </c>
      <c r="C7401">
        <v>13</v>
      </c>
      <c r="D7401">
        <v>11</v>
      </c>
      <c r="E7401">
        <v>1915</v>
      </c>
      <c r="F7401" s="6">
        <v>0.45833333333333331</v>
      </c>
      <c r="G7401">
        <v>87.632999999999996</v>
      </c>
      <c r="H7401">
        <v>36.106999999999999</v>
      </c>
      <c r="I7401" t="s">
        <v>104</v>
      </c>
      <c r="J7401" t="s">
        <v>10360</v>
      </c>
      <c r="K7401" t="s">
        <v>105</v>
      </c>
    </row>
    <row r="7402" spans="1:11" x14ac:dyDescent="0.3">
      <c r="A7402" t="s">
        <v>10361</v>
      </c>
      <c r="B7402" t="s">
        <v>53</v>
      </c>
      <c r="C7402">
        <v>28</v>
      </c>
      <c r="D7402">
        <v>4</v>
      </c>
      <c r="E7402">
        <v>1935</v>
      </c>
      <c r="F7402" s="6">
        <v>0.9375</v>
      </c>
      <c r="G7402">
        <v>4.2569999999999997</v>
      </c>
      <c r="H7402">
        <v>55.866</v>
      </c>
      <c r="I7402" t="s">
        <v>126</v>
      </c>
      <c r="J7402" t="s">
        <v>211</v>
      </c>
      <c r="K7402" t="s">
        <v>105</v>
      </c>
    </row>
    <row r="7403" spans="1:11" x14ac:dyDescent="0.3">
      <c r="A7403" t="s">
        <v>10362</v>
      </c>
      <c r="B7403" t="s">
        <v>53</v>
      </c>
      <c r="C7403">
        <v>31</v>
      </c>
      <c r="D7403">
        <v>1</v>
      </c>
      <c r="E7403">
        <v>1920</v>
      </c>
      <c r="F7403" s="6">
        <v>0.35416666666666669</v>
      </c>
      <c r="G7403">
        <v>-122.27200000000001</v>
      </c>
      <c r="H7403">
        <v>37.805</v>
      </c>
      <c r="I7403" t="s">
        <v>137</v>
      </c>
      <c r="J7403" t="s">
        <v>1726</v>
      </c>
      <c r="K7403" t="s">
        <v>105</v>
      </c>
    </row>
    <row r="7404" spans="1:11" x14ac:dyDescent="0.3">
      <c r="A7404" t="s">
        <v>10363</v>
      </c>
      <c r="B7404" t="s">
        <v>53</v>
      </c>
      <c r="C7404">
        <v>18</v>
      </c>
      <c r="D7404">
        <v>1</v>
      </c>
      <c r="E7404">
        <v>1975</v>
      </c>
      <c r="F7404" s="6">
        <v>0.90625</v>
      </c>
      <c r="G7404">
        <v>70.882999999999996</v>
      </c>
      <c r="H7404">
        <v>42.552</v>
      </c>
      <c r="I7404" t="s">
        <v>144</v>
      </c>
      <c r="J7404" t="s">
        <v>2734</v>
      </c>
      <c r="K7404" t="s">
        <v>105</v>
      </c>
    </row>
    <row r="7405" spans="1:11" x14ac:dyDescent="0.3">
      <c r="A7405" t="s">
        <v>10364</v>
      </c>
      <c r="B7405" t="s">
        <v>53</v>
      </c>
      <c r="C7405">
        <v>1</v>
      </c>
      <c r="D7405">
        <v>7</v>
      </c>
      <c r="E7405">
        <v>1934</v>
      </c>
      <c r="F7405" s="6">
        <v>0.44236111111111109</v>
      </c>
      <c r="G7405">
        <v>83.536000000000001</v>
      </c>
      <c r="H7405">
        <v>41.655000000000001</v>
      </c>
      <c r="I7405" t="s">
        <v>106</v>
      </c>
      <c r="J7405" t="s">
        <v>2019</v>
      </c>
      <c r="K7405" t="s">
        <v>105</v>
      </c>
    </row>
    <row r="7406" spans="1:11" x14ac:dyDescent="0.3">
      <c r="A7406" t="s">
        <v>10365</v>
      </c>
      <c r="B7406" t="s">
        <v>53</v>
      </c>
      <c r="C7406">
        <v>10</v>
      </c>
      <c r="D7406">
        <v>10</v>
      </c>
      <c r="E7406">
        <v>1979</v>
      </c>
      <c r="F7406" s="6">
        <v>0.41180555555555554</v>
      </c>
      <c r="G7406">
        <v>71.058999999999997</v>
      </c>
      <c r="H7406">
        <v>42.359000000000002</v>
      </c>
      <c r="I7406" t="s">
        <v>106</v>
      </c>
      <c r="J7406" t="s">
        <v>176</v>
      </c>
      <c r="K7406" t="s">
        <v>105</v>
      </c>
    </row>
    <row r="7407" spans="1:11" x14ac:dyDescent="0.3">
      <c r="A7407" t="s">
        <v>10366</v>
      </c>
      <c r="B7407" t="s">
        <v>168</v>
      </c>
      <c r="C7407">
        <v>22</v>
      </c>
      <c r="D7407">
        <v>11</v>
      </c>
      <c r="E7407">
        <v>1958</v>
      </c>
      <c r="F7407" s="6">
        <v>0.35902777777777778</v>
      </c>
      <c r="G7407">
        <v>-118.24299999999999</v>
      </c>
      <c r="H7407">
        <v>34.052</v>
      </c>
      <c r="I7407" t="s">
        <v>137</v>
      </c>
      <c r="J7407" t="s">
        <v>536</v>
      </c>
      <c r="K7407" t="s">
        <v>105</v>
      </c>
    </row>
    <row r="7408" spans="1:11" x14ac:dyDescent="0.3">
      <c r="A7408" t="s">
        <v>10367</v>
      </c>
      <c r="B7408" t="s">
        <v>168</v>
      </c>
      <c r="C7408">
        <v>12</v>
      </c>
      <c r="D7408">
        <v>5</v>
      </c>
      <c r="E7408">
        <v>1971</v>
      </c>
      <c r="F7408" s="6">
        <v>0.42430555555555555</v>
      </c>
      <c r="G7408">
        <v>122.16</v>
      </c>
      <c r="H7408">
        <v>37.445</v>
      </c>
      <c r="I7408" t="s">
        <v>171</v>
      </c>
      <c r="J7408" t="s">
        <v>138</v>
      </c>
      <c r="K7408" t="s">
        <v>105</v>
      </c>
    </row>
    <row r="7409" spans="1:11" x14ac:dyDescent="0.3">
      <c r="A7409" t="s">
        <v>10368</v>
      </c>
      <c r="B7409" t="s">
        <v>53</v>
      </c>
      <c r="C7409">
        <v>13</v>
      </c>
      <c r="D7409">
        <v>2</v>
      </c>
      <c r="E7409">
        <v>1986</v>
      </c>
      <c r="F7409" s="6">
        <v>8.4027777777777785E-2</v>
      </c>
      <c r="G7409">
        <v>4.2569999999999997</v>
      </c>
      <c r="H7409">
        <v>55.866</v>
      </c>
      <c r="I7409" t="s">
        <v>108</v>
      </c>
      <c r="J7409" t="s">
        <v>211</v>
      </c>
      <c r="K7409" t="s">
        <v>105</v>
      </c>
    </row>
    <row r="7410" spans="1:11" x14ac:dyDescent="0.3">
      <c r="A7410" t="s">
        <v>10369</v>
      </c>
      <c r="B7410" t="s">
        <v>53</v>
      </c>
      <c r="C7410">
        <v>20</v>
      </c>
      <c r="D7410">
        <v>9</v>
      </c>
      <c r="E7410">
        <v>1965</v>
      </c>
      <c r="F7410" s="6">
        <v>0.37638888888888888</v>
      </c>
      <c r="G7410">
        <v>73.210999999999999</v>
      </c>
      <c r="H7410">
        <v>44.475999999999999</v>
      </c>
      <c r="I7410" t="s">
        <v>106</v>
      </c>
      <c r="J7410" t="s">
        <v>2701</v>
      </c>
      <c r="K7410" t="s">
        <v>105</v>
      </c>
    </row>
    <row r="7411" spans="1:11" x14ac:dyDescent="0.3">
      <c r="A7411" t="s">
        <v>10370</v>
      </c>
      <c r="B7411" t="s">
        <v>53</v>
      </c>
      <c r="C7411">
        <v>6</v>
      </c>
      <c r="D7411">
        <v>7</v>
      </c>
      <c r="E7411">
        <v>1946</v>
      </c>
      <c r="F7411" s="6">
        <v>0.90416666666666667</v>
      </c>
      <c r="G7411">
        <v>75.545000000000002</v>
      </c>
      <c r="H7411">
        <v>39.744</v>
      </c>
      <c r="I7411" t="s">
        <v>106</v>
      </c>
      <c r="J7411" t="s">
        <v>4677</v>
      </c>
      <c r="K7411" t="s">
        <v>105</v>
      </c>
    </row>
    <row r="7412" spans="1:11" x14ac:dyDescent="0.3">
      <c r="A7412" t="s">
        <v>10371</v>
      </c>
      <c r="B7412" t="s">
        <v>53</v>
      </c>
      <c r="C7412">
        <v>24</v>
      </c>
      <c r="D7412">
        <v>7</v>
      </c>
      <c r="E7412">
        <v>1944</v>
      </c>
      <c r="F7412" s="6">
        <v>2.0833333333333332E-2</v>
      </c>
      <c r="G7412">
        <v>-16.175000000000001</v>
      </c>
      <c r="H7412">
        <v>48.716000000000001</v>
      </c>
      <c r="I7412" t="s">
        <v>190</v>
      </c>
      <c r="J7412" t="s">
        <v>10372</v>
      </c>
      <c r="K7412" t="s">
        <v>105</v>
      </c>
    </row>
    <row r="7413" spans="1:11" x14ac:dyDescent="0.3">
      <c r="A7413" t="s">
        <v>10371</v>
      </c>
      <c r="B7413" t="s">
        <v>53</v>
      </c>
      <c r="C7413">
        <v>15</v>
      </c>
      <c r="D7413">
        <v>7</v>
      </c>
      <c r="E7413">
        <v>1945</v>
      </c>
      <c r="F7413" s="6">
        <v>0.42777777777777776</v>
      </c>
      <c r="G7413">
        <v>-104.985</v>
      </c>
      <c r="H7413">
        <v>39.738</v>
      </c>
      <c r="I7413" t="s">
        <v>104</v>
      </c>
      <c r="J7413" t="s">
        <v>161</v>
      </c>
      <c r="K7413" t="s">
        <v>105</v>
      </c>
    </row>
    <row r="7414" spans="1:11" x14ac:dyDescent="0.3">
      <c r="A7414" t="s">
        <v>10373</v>
      </c>
      <c r="B7414" t="s">
        <v>53</v>
      </c>
      <c r="C7414">
        <v>8</v>
      </c>
      <c r="D7414">
        <v>9</v>
      </c>
      <c r="E7414">
        <v>1907</v>
      </c>
      <c r="F7414" s="6">
        <v>0.95833333333333337</v>
      </c>
      <c r="G7414">
        <v>-4.3559999999999999</v>
      </c>
      <c r="H7414">
        <v>50.845999999999997</v>
      </c>
      <c r="I7414" t="s">
        <v>108</v>
      </c>
      <c r="J7414" t="s">
        <v>305</v>
      </c>
      <c r="K7414" t="s">
        <v>105</v>
      </c>
    </row>
    <row r="7415" spans="1:11" x14ac:dyDescent="0.3">
      <c r="A7415" t="s">
        <v>10374</v>
      </c>
      <c r="B7415" t="s">
        <v>53</v>
      </c>
      <c r="C7415">
        <v>7</v>
      </c>
      <c r="D7415">
        <v>6</v>
      </c>
      <c r="E7415">
        <v>1900</v>
      </c>
      <c r="F7415" s="6">
        <v>0.29166666666666669</v>
      </c>
      <c r="G7415">
        <v>-5.12</v>
      </c>
      <c r="H7415">
        <v>52.091999999999999</v>
      </c>
      <c r="I7415" t="s">
        <v>108</v>
      </c>
      <c r="J7415" t="s">
        <v>626</v>
      </c>
      <c r="K7415" t="s">
        <v>105</v>
      </c>
    </row>
    <row r="7416" spans="1:11" x14ac:dyDescent="0.3">
      <c r="A7416" t="s">
        <v>10375</v>
      </c>
      <c r="B7416" t="s">
        <v>53</v>
      </c>
      <c r="C7416">
        <v>22</v>
      </c>
      <c r="D7416">
        <v>2</v>
      </c>
      <c r="E7416">
        <v>1815</v>
      </c>
      <c r="F7416" s="6">
        <v>0.33333333333333331</v>
      </c>
      <c r="G7416">
        <v>-4.399</v>
      </c>
      <c r="H7416">
        <v>51.220999999999997</v>
      </c>
      <c r="I7416" t="s">
        <v>147</v>
      </c>
      <c r="J7416" t="s">
        <v>913</v>
      </c>
      <c r="K7416" t="s">
        <v>105</v>
      </c>
    </row>
    <row r="7417" spans="1:11" x14ac:dyDescent="0.3">
      <c r="A7417" t="s">
        <v>10376</v>
      </c>
      <c r="B7417" t="s">
        <v>53</v>
      </c>
      <c r="C7417">
        <v>20</v>
      </c>
      <c r="D7417">
        <v>4</v>
      </c>
      <c r="E7417">
        <v>1940</v>
      </c>
      <c r="F7417" s="6">
        <v>0.71527777777777779</v>
      </c>
      <c r="G7417">
        <v>-6.891</v>
      </c>
      <c r="H7417">
        <v>52.220999999999997</v>
      </c>
      <c r="I7417" t="s">
        <v>126</v>
      </c>
      <c r="J7417" t="s">
        <v>10377</v>
      </c>
      <c r="K7417" t="s">
        <v>105</v>
      </c>
    </row>
    <row r="7418" spans="1:11" x14ac:dyDescent="0.3">
      <c r="A7418" t="s">
        <v>10378</v>
      </c>
      <c r="B7418" t="s">
        <v>168</v>
      </c>
      <c r="C7418">
        <v>10</v>
      </c>
      <c r="D7418">
        <v>7</v>
      </c>
      <c r="E7418">
        <v>1933</v>
      </c>
      <c r="F7418" s="6">
        <v>0.90486111111111112</v>
      </c>
      <c r="G7418">
        <v>81.522000000000006</v>
      </c>
      <c r="H7418">
        <v>40.796999999999997</v>
      </c>
      <c r="I7418" t="s">
        <v>106</v>
      </c>
      <c r="J7418" t="s">
        <v>2780</v>
      </c>
      <c r="K7418" t="s">
        <v>105</v>
      </c>
    </row>
    <row r="7419" spans="1:11" x14ac:dyDescent="0.3">
      <c r="A7419" t="s">
        <v>10379</v>
      </c>
      <c r="B7419" t="s">
        <v>53</v>
      </c>
      <c r="C7419">
        <v>14</v>
      </c>
      <c r="D7419">
        <v>2</v>
      </c>
      <c r="E7419">
        <v>1946</v>
      </c>
      <c r="F7419" s="6">
        <v>2.0833333333333332E-2</v>
      </c>
      <c r="G7419">
        <v>-4.327</v>
      </c>
      <c r="H7419">
        <v>51.11</v>
      </c>
      <c r="I7419" t="s">
        <v>126</v>
      </c>
      <c r="J7419" t="s">
        <v>10380</v>
      </c>
      <c r="K7419" t="s">
        <v>105</v>
      </c>
    </row>
    <row r="7420" spans="1:11" x14ac:dyDescent="0.3">
      <c r="A7420" t="s">
        <v>10381</v>
      </c>
      <c r="B7420" t="s">
        <v>53</v>
      </c>
      <c r="C7420">
        <v>2</v>
      </c>
      <c r="D7420">
        <v>3</v>
      </c>
      <c r="E7420">
        <v>1891</v>
      </c>
      <c r="F7420" s="6">
        <v>0.1875</v>
      </c>
      <c r="G7420">
        <v>-6.5590000000000002</v>
      </c>
      <c r="H7420">
        <v>52.994999999999997</v>
      </c>
      <c r="I7420" t="s">
        <v>147</v>
      </c>
      <c r="J7420" t="s">
        <v>10382</v>
      </c>
      <c r="K7420" t="s">
        <v>105</v>
      </c>
    </row>
    <row r="7421" spans="1:11" x14ac:dyDescent="0.3">
      <c r="A7421" t="s">
        <v>10383</v>
      </c>
      <c r="B7421" t="s">
        <v>53</v>
      </c>
      <c r="C7421">
        <v>12</v>
      </c>
      <c r="D7421">
        <v>4</v>
      </c>
      <c r="E7421">
        <v>1942</v>
      </c>
      <c r="F7421" s="6">
        <v>0.47916666666666669</v>
      </c>
      <c r="G7421">
        <v>-3.722</v>
      </c>
      <c r="H7421">
        <v>51.054000000000002</v>
      </c>
      <c r="I7421" t="s">
        <v>190</v>
      </c>
      <c r="J7421" t="s">
        <v>1687</v>
      </c>
      <c r="K7421" t="s">
        <v>105</v>
      </c>
    </row>
    <row r="7422" spans="1:11" x14ac:dyDescent="0.3">
      <c r="A7422" t="s">
        <v>10384</v>
      </c>
      <c r="B7422" t="s">
        <v>168</v>
      </c>
      <c r="C7422">
        <v>14</v>
      </c>
      <c r="D7422">
        <v>5</v>
      </c>
      <c r="E7422">
        <v>1932</v>
      </c>
      <c r="F7422" s="6">
        <v>0.8125</v>
      </c>
      <c r="G7422">
        <v>82.995999999999995</v>
      </c>
      <c r="H7422">
        <v>39.963000000000001</v>
      </c>
      <c r="I7422" t="s">
        <v>106</v>
      </c>
      <c r="J7422" t="s">
        <v>224</v>
      </c>
      <c r="K7422" t="s">
        <v>105</v>
      </c>
    </row>
    <row r="7423" spans="1:11" x14ac:dyDescent="0.3">
      <c r="A7423" t="s">
        <v>10385</v>
      </c>
      <c r="B7423" t="s">
        <v>53</v>
      </c>
      <c r="C7423">
        <v>24</v>
      </c>
      <c r="D7423">
        <v>6</v>
      </c>
      <c r="E7423">
        <v>1914</v>
      </c>
      <c r="F7423" s="6">
        <v>0.125</v>
      </c>
      <c r="G7423">
        <v>-19.459</v>
      </c>
      <c r="H7423">
        <v>51.759</v>
      </c>
      <c r="I7423" t="s">
        <v>1019</v>
      </c>
      <c r="J7423" t="s">
        <v>2061</v>
      </c>
      <c r="K7423" t="s">
        <v>105</v>
      </c>
    </row>
    <row r="7424" spans="1:11" x14ac:dyDescent="0.3">
      <c r="A7424" t="s">
        <v>10386</v>
      </c>
      <c r="B7424" t="s">
        <v>53</v>
      </c>
      <c r="C7424">
        <v>1</v>
      </c>
      <c r="D7424">
        <v>11</v>
      </c>
      <c r="E7424">
        <v>1859</v>
      </c>
      <c r="F7424" s="6">
        <v>0.125</v>
      </c>
      <c r="G7424">
        <v>-4.891</v>
      </c>
      <c r="H7424">
        <v>52.372999999999998</v>
      </c>
      <c r="I7424" t="s">
        <v>147</v>
      </c>
      <c r="J7424" t="s">
        <v>217</v>
      </c>
      <c r="K7424" t="s">
        <v>105</v>
      </c>
    </row>
    <row r="7425" spans="1:11" x14ac:dyDescent="0.3">
      <c r="A7425" t="s">
        <v>10387</v>
      </c>
      <c r="B7425" t="s">
        <v>53</v>
      </c>
      <c r="C7425">
        <v>18</v>
      </c>
      <c r="D7425">
        <v>9</v>
      </c>
      <c r="E7425">
        <v>1897</v>
      </c>
      <c r="F7425" s="6">
        <v>0.16666666666666666</v>
      </c>
      <c r="G7425">
        <v>-4.891</v>
      </c>
      <c r="H7425">
        <v>52.372999999999998</v>
      </c>
      <c r="I7425" t="s">
        <v>108</v>
      </c>
      <c r="J7425" t="s">
        <v>217</v>
      </c>
      <c r="K7425" t="s">
        <v>105</v>
      </c>
    </row>
    <row r="7426" spans="1:11" x14ac:dyDescent="0.3">
      <c r="A7426" t="s">
        <v>10388</v>
      </c>
      <c r="B7426" t="s">
        <v>53</v>
      </c>
      <c r="C7426">
        <v>8</v>
      </c>
      <c r="D7426">
        <v>6</v>
      </c>
      <c r="E7426">
        <v>1907</v>
      </c>
      <c r="F7426" s="6">
        <v>0.63194444444444442</v>
      </c>
      <c r="G7426">
        <v>-4.891</v>
      </c>
      <c r="H7426">
        <v>52.372999999999998</v>
      </c>
      <c r="I7426" t="s">
        <v>108</v>
      </c>
      <c r="J7426" t="s">
        <v>217</v>
      </c>
      <c r="K7426" t="s">
        <v>105</v>
      </c>
    </row>
    <row r="7427" spans="1:11" x14ac:dyDescent="0.3">
      <c r="A7427" t="s">
        <v>10389</v>
      </c>
      <c r="B7427" t="s">
        <v>53</v>
      </c>
      <c r="C7427">
        <v>23</v>
      </c>
      <c r="D7427">
        <v>11</v>
      </c>
      <c r="E7427">
        <v>1953</v>
      </c>
      <c r="F7427" s="6">
        <v>0.29166666666666669</v>
      </c>
      <c r="G7427">
        <v>-4.0410000000000004</v>
      </c>
      <c r="H7427">
        <v>50.936999999999998</v>
      </c>
      <c r="I7427" t="s">
        <v>126</v>
      </c>
      <c r="J7427" t="s">
        <v>7148</v>
      </c>
      <c r="K7427" t="s">
        <v>105</v>
      </c>
    </row>
    <row r="7428" spans="1:11" x14ac:dyDescent="0.3">
      <c r="A7428" t="s">
        <v>10390</v>
      </c>
      <c r="B7428" t="s">
        <v>53</v>
      </c>
      <c r="C7428">
        <v>13</v>
      </c>
      <c r="D7428">
        <v>12</v>
      </c>
      <c r="E7428">
        <v>1949</v>
      </c>
      <c r="F7428" s="6">
        <v>0.19791666666666666</v>
      </c>
      <c r="G7428">
        <v>-4.399</v>
      </c>
      <c r="H7428">
        <v>51.220999999999997</v>
      </c>
      <c r="I7428" t="s">
        <v>126</v>
      </c>
      <c r="J7428" t="s">
        <v>913</v>
      </c>
      <c r="K7428" t="s">
        <v>105</v>
      </c>
    </row>
    <row r="7429" spans="1:11" x14ac:dyDescent="0.3">
      <c r="A7429" t="s">
        <v>10391</v>
      </c>
      <c r="B7429" t="s">
        <v>53</v>
      </c>
      <c r="C7429">
        <v>11</v>
      </c>
      <c r="D7429">
        <v>8</v>
      </c>
      <c r="E7429">
        <v>1948</v>
      </c>
      <c r="F7429" s="6">
        <v>0.14374999999999999</v>
      </c>
      <c r="G7429">
        <v>-14.42</v>
      </c>
      <c r="H7429">
        <v>50.088000000000001</v>
      </c>
      <c r="I7429" t="s">
        <v>190</v>
      </c>
      <c r="J7429" t="s">
        <v>5810</v>
      </c>
      <c r="K7429" t="s">
        <v>105</v>
      </c>
    </row>
    <row r="7430" spans="1:11" x14ac:dyDescent="0.3">
      <c r="A7430" t="s">
        <v>10392</v>
      </c>
      <c r="B7430" t="s">
        <v>53</v>
      </c>
      <c r="C7430">
        <v>26</v>
      </c>
      <c r="D7430">
        <v>4</v>
      </c>
      <c r="E7430">
        <v>1932</v>
      </c>
      <c r="F7430" s="6">
        <v>0.79166666666666663</v>
      </c>
      <c r="G7430">
        <v>-3.2250000000000001</v>
      </c>
      <c r="H7430">
        <v>51.209000000000003</v>
      </c>
      <c r="I7430" t="s">
        <v>126</v>
      </c>
      <c r="J7430" t="s">
        <v>201</v>
      </c>
      <c r="K7430" t="s">
        <v>105</v>
      </c>
    </row>
    <row r="7431" spans="1:11" x14ac:dyDescent="0.3">
      <c r="A7431" t="s">
        <v>10393</v>
      </c>
      <c r="B7431" t="s">
        <v>53</v>
      </c>
      <c r="C7431">
        <v>17</v>
      </c>
      <c r="D7431">
        <v>12</v>
      </c>
      <c r="E7431">
        <v>1881</v>
      </c>
      <c r="F7431" s="6">
        <v>4.1666666666666664E-2</v>
      </c>
      <c r="G7431">
        <v>-5.3040000000000003</v>
      </c>
      <c r="H7431">
        <v>51.69</v>
      </c>
      <c r="I7431" t="s">
        <v>147</v>
      </c>
      <c r="J7431" t="s">
        <v>9944</v>
      </c>
      <c r="K7431" t="s">
        <v>105</v>
      </c>
    </row>
    <row r="7432" spans="1:11" x14ac:dyDescent="0.3">
      <c r="A7432" t="s">
        <v>10394</v>
      </c>
      <c r="B7432" t="s">
        <v>168</v>
      </c>
      <c r="C7432">
        <v>9</v>
      </c>
      <c r="D7432">
        <v>1</v>
      </c>
      <c r="E7432">
        <v>1936</v>
      </c>
      <c r="F7432" s="6">
        <v>0.41319444444444442</v>
      </c>
      <c r="G7432">
        <v>80.816000000000003</v>
      </c>
      <c r="H7432">
        <v>41.235999999999997</v>
      </c>
      <c r="I7432" t="s">
        <v>144</v>
      </c>
      <c r="J7432" t="s">
        <v>652</v>
      </c>
      <c r="K7432" t="s">
        <v>105</v>
      </c>
    </row>
    <row r="7433" spans="1:11" x14ac:dyDescent="0.3">
      <c r="A7433" t="s">
        <v>10395</v>
      </c>
      <c r="B7433" t="s">
        <v>53</v>
      </c>
      <c r="C7433">
        <v>12</v>
      </c>
      <c r="D7433">
        <v>4</v>
      </c>
      <c r="E7433">
        <v>1903</v>
      </c>
      <c r="F7433" s="6">
        <v>0.95833333333333337</v>
      </c>
      <c r="G7433">
        <v>-4.3099999999999996</v>
      </c>
      <c r="H7433">
        <v>52.08</v>
      </c>
      <c r="I7433" t="s">
        <v>108</v>
      </c>
      <c r="J7433" t="s">
        <v>896</v>
      </c>
      <c r="K7433" t="s">
        <v>105</v>
      </c>
    </row>
    <row r="7434" spans="1:11" x14ac:dyDescent="0.3">
      <c r="A7434" t="s">
        <v>10396</v>
      </c>
      <c r="B7434" t="s">
        <v>53</v>
      </c>
      <c r="C7434">
        <v>9</v>
      </c>
      <c r="D7434">
        <v>6</v>
      </c>
      <c r="E7434">
        <v>1966</v>
      </c>
      <c r="F7434" s="6">
        <v>0.26041666666666669</v>
      </c>
      <c r="G7434">
        <v>-6.48</v>
      </c>
      <c r="H7434">
        <v>52.725999999999999</v>
      </c>
      <c r="I7434" t="s">
        <v>126</v>
      </c>
      <c r="J7434" t="s">
        <v>10397</v>
      </c>
      <c r="K7434" t="s">
        <v>105</v>
      </c>
    </row>
    <row r="7435" spans="1:11" x14ac:dyDescent="0.3">
      <c r="A7435" t="s">
        <v>10398</v>
      </c>
      <c r="B7435" t="s">
        <v>53</v>
      </c>
      <c r="C7435">
        <v>10</v>
      </c>
      <c r="D7435">
        <v>5</v>
      </c>
      <c r="E7435">
        <v>1908</v>
      </c>
      <c r="F7435" s="6">
        <v>0.125</v>
      </c>
      <c r="G7435">
        <v>-4.3360000000000003</v>
      </c>
      <c r="H7435">
        <v>50.872999999999998</v>
      </c>
      <c r="I7435" t="s">
        <v>108</v>
      </c>
      <c r="J7435" t="s">
        <v>10399</v>
      </c>
      <c r="K7435" t="s">
        <v>105</v>
      </c>
    </row>
    <row r="7436" spans="1:11" x14ac:dyDescent="0.3">
      <c r="A7436" t="s">
        <v>10400</v>
      </c>
      <c r="B7436" t="s">
        <v>53</v>
      </c>
      <c r="C7436">
        <v>26</v>
      </c>
      <c r="D7436">
        <v>10</v>
      </c>
      <c r="E7436">
        <v>1925</v>
      </c>
      <c r="F7436" s="6">
        <v>0.32291666666666669</v>
      </c>
      <c r="G7436">
        <v>-4.4710000000000001</v>
      </c>
      <c r="H7436">
        <v>52.183999999999997</v>
      </c>
      <c r="I7436" t="s">
        <v>108</v>
      </c>
      <c r="J7436" t="s">
        <v>10401</v>
      </c>
      <c r="K7436" t="s">
        <v>105</v>
      </c>
    </row>
    <row r="7437" spans="1:11" x14ac:dyDescent="0.3">
      <c r="A7437" t="s">
        <v>10402</v>
      </c>
      <c r="B7437" t="s">
        <v>168</v>
      </c>
      <c r="C7437">
        <v>1</v>
      </c>
      <c r="D7437">
        <v>1</v>
      </c>
      <c r="E7437">
        <v>1962</v>
      </c>
      <c r="F7437" s="6">
        <v>0.5</v>
      </c>
      <c r="G7437">
        <v>70.948999999999998</v>
      </c>
      <c r="H7437">
        <v>42.463999999999999</v>
      </c>
      <c r="I7437" t="s">
        <v>144</v>
      </c>
      <c r="J7437" t="s">
        <v>2949</v>
      </c>
      <c r="K7437" t="s">
        <v>105</v>
      </c>
    </row>
    <row r="7438" spans="1:11" x14ac:dyDescent="0.3">
      <c r="A7438" t="s">
        <v>10403</v>
      </c>
      <c r="B7438" t="s">
        <v>53</v>
      </c>
      <c r="C7438">
        <v>22</v>
      </c>
      <c r="D7438">
        <v>10</v>
      </c>
      <c r="E7438">
        <v>1943</v>
      </c>
      <c r="F7438" s="6">
        <v>0.46527777777777779</v>
      </c>
      <c r="G7438">
        <v>-5.4779999999999998</v>
      </c>
      <c r="H7438">
        <v>51.436999999999998</v>
      </c>
      <c r="I7438" t="s">
        <v>126</v>
      </c>
      <c r="J7438" t="s">
        <v>4015</v>
      </c>
      <c r="K7438" t="s">
        <v>105</v>
      </c>
    </row>
    <row r="7439" spans="1:11" x14ac:dyDescent="0.3">
      <c r="A7439" t="s">
        <v>10404</v>
      </c>
      <c r="B7439" t="s">
        <v>53</v>
      </c>
      <c r="C7439">
        <v>22</v>
      </c>
      <c r="D7439">
        <v>4</v>
      </c>
      <c r="E7439">
        <v>1914</v>
      </c>
      <c r="F7439" s="6">
        <v>0.58333333333333337</v>
      </c>
      <c r="G7439">
        <v>-4.6379999999999999</v>
      </c>
      <c r="H7439">
        <v>52.378999999999998</v>
      </c>
      <c r="I7439" t="s">
        <v>108</v>
      </c>
      <c r="J7439" t="s">
        <v>1896</v>
      </c>
      <c r="K7439" t="s">
        <v>105</v>
      </c>
    </row>
    <row r="7440" spans="1:11" x14ac:dyDescent="0.3">
      <c r="A7440" t="s">
        <v>10405</v>
      </c>
      <c r="B7440" t="s">
        <v>168</v>
      </c>
      <c r="C7440">
        <v>6</v>
      </c>
      <c r="D7440">
        <v>9</v>
      </c>
      <c r="E7440">
        <v>1868</v>
      </c>
      <c r="F7440" s="6">
        <v>0.70833333333333337</v>
      </c>
      <c r="G7440">
        <v>-2.351</v>
      </c>
      <c r="H7440">
        <v>48.856999999999999</v>
      </c>
      <c r="I7440" t="s">
        <v>150</v>
      </c>
      <c r="J7440" t="s">
        <v>155</v>
      </c>
      <c r="K7440" t="s">
        <v>105</v>
      </c>
    </row>
    <row r="7441" spans="1:11" x14ac:dyDescent="0.3">
      <c r="A7441" t="s">
        <v>10406</v>
      </c>
      <c r="B7441" t="s">
        <v>168</v>
      </c>
      <c r="C7441">
        <v>14</v>
      </c>
      <c r="D7441">
        <v>12</v>
      </c>
      <c r="E7441">
        <v>1946</v>
      </c>
      <c r="F7441" s="6">
        <v>0.625</v>
      </c>
      <c r="G7441">
        <v>0.12</v>
      </c>
      <c r="H7441">
        <v>51.5</v>
      </c>
      <c r="I7441" t="s">
        <v>108</v>
      </c>
      <c r="J7441" t="s">
        <v>2379</v>
      </c>
      <c r="K7441" t="s">
        <v>105</v>
      </c>
    </row>
    <row r="7442" spans="1:11" x14ac:dyDescent="0.3">
      <c r="A7442" t="s">
        <v>10407</v>
      </c>
      <c r="B7442" t="s">
        <v>168</v>
      </c>
      <c r="C7442">
        <v>31</v>
      </c>
      <c r="D7442">
        <v>3</v>
      </c>
      <c r="E7442">
        <v>1948</v>
      </c>
      <c r="F7442" s="6">
        <v>0.40138888888888891</v>
      </c>
      <c r="G7442">
        <v>-118.24299999999999</v>
      </c>
      <c r="H7442">
        <v>34.052</v>
      </c>
      <c r="I7442" t="s">
        <v>171</v>
      </c>
      <c r="J7442" t="s">
        <v>536</v>
      </c>
      <c r="K7442" t="s">
        <v>105</v>
      </c>
    </row>
    <row r="7443" spans="1:11" x14ac:dyDescent="0.3">
      <c r="A7443" t="s">
        <v>10408</v>
      </c>
      <c r="B7443" t="s">
        <v>168</v>
      </c>
      <c r="C7443">
        <v>19</v>
      </c>
      <c r="D7443">
        <v>5</v>
      </c>
      <c r="E7443">
        <v>1941</v>
      </c>
      <c r="F7443" s="6">
        <v>0.13333333333333333</v>
      </c>
      <c r="G7443">
        <v>74.007000000000005</v>
      </c>
      <c r="H7443">
        <v>40.713000000000001</v>
      </c>
      <c r="I7443" t="s">
        <v>106</v>
      </c>
      <c r="J7443" t="s">
        <v>124</v>
      </c>
      <c r="K7443" t="s">
        <v>105</v>
      </c>
    </row>
    <row r="7444" spans="1:11" x14ac:dyDescent="0.3">
      <c r="A7444" t="s">
        <v>10409</v>
      </c>
      <c r="B7444" t="s">
        <v>168</v>
      </c>
      <c r="C7444">
        <v>11</v>
      </c>
      <c r="D7444">
        <v>11</v>
      </c>
      <c r="E7444">
        <v>1978</v>
      </c>
      <c r="F7444" s="6">
        <v>0.46180555555555558</v>
      </c>
      <c r="H7444">
        <v>-23.548999999999999</v>
      </c>
      <c r="I7444" t="s">
        <v>290</v>
      </c>
      <c r="J7444" t="s">
        <v>1514</v>
      </c>
      <c r="K7444" t="s">
        <v>105</v>
      </c>
    </row>
    <row r="7445" spans="1:11" x14ac:dyDescent="0.3">
      <c r="A7445" t="s">
        <v>10410</v>
      </c>
      <c r="B7445" t="s">
        <v>168</v>
      </c>
      <c r="C7445">
        <v>27</v>
      </c>
      <c r="D7445">
        <v>10</v>
      </c>
      <c r="E7445">
        <v>1925</v>
      </c>
      <c r="F7445" s="6">
        <v>0.31597222222222221</v>
      </c>
      <c r="G7445">
        <v>-122.27200000000001</v>
      </c>
      <c r="H7445">
        <v>37.805</v>
      </c>
      <c r="I7445" t="s">
        <v>137</v>
      </c>
      <c r="J7445" t="s">
        <v>1726</v>
      </c>
      <c r="K7445" t="s">
        <v>105</v>
      </c>
    </row>
    <row r="7446" spans="1:11" x14ac:dyDescent="0.3">
      <c r="A7446" t="s">
        <v>10411</v>
      </c>
      <c r="B7446" t="s">
        <v>168</v>
      </c>
      <c r="C7446">
        <v>6</v>
      </c>
      <c r="D7446">
        <v>9</v>
      </c>
      <c r="E7446">
        <v>1947</v>
      </c>
      <c r="F7446" s="6">
        <v>0.58333333333333337</v>
      </c>
      <c r="G7446">
        <v>71.3</v>
      </c>
      <c r="H7446">
        <v>42.292999999999999</v>
      </c>
      <c r="I7446" t="s">
        <v>106</v>
      </c>
      <c r="J7446" t="s">
        <v>10412</v>
      </c>
      <c r="K7446" t="s">
        <v>105</v>
      </c>
    </row>
    <row r="7447" spans="1:11" x14ac:dyDescent="0.3">
      <c r="A7447" t="s">
        <v>10413</v>
      </c>
      <c r="B7447" t="s">
        <v>168</v>
      </c>
      <c r="C7447">
        <v>21</v>
      </c>
      <c r="D7447">
        <v>12</v>
      </c>
      <c r="E7447">
        <v>1937</v>
      </c>
      <c r="F7447" s="6">
        <v>0.38472222222222224</v>
      </c>
      <c r="G7447">
        <v>74.007000000000005</v>
      </c>
      <c r="H7447">
        <v>40.713000000000001</v>
      </c>
      <c r="I7447" t="s">
        <v>144</v>
      </c>
      <c r="J7447" t="s">
        <v>124</v>
      </c>
      <c r="K7447" t="s">
        <v>105</v>
      </c>
    </row>
    <row r="7448" spans="1:11" x14ac:dyDescent="0.3">
      <c r="A7448" t="s">
        <v>10414</v>
      </c>
      <c r="B7448" t="s">
        <v>168</v>
      </c>
      <c r="C7448">
        <v>8</v>
      </c>
      <c r="D7448">
        <v>4</v>
      </c>
      <c r="E7448">
        <v>1944</v>
      </c>
      <c r="F7448" s="6">
        <v>0.84027777777777779</v>
      </c>
      <c r="G7448">
        <v>71.001999999999995</v>
      </c>
      <c r="H7448">
        <v>42.250999999999998</v>
      </c>
      <c r="I7448" t="s">
        <v>106</v>
      </c>
      <c r="J7448" t="s">
        <v>2997</v>
      </c>
      <c r="K7448" t="s">
        <v>105</v>
      </c>
    </row>
    <row r="7449" spans="1:11" x14ac:dyDescent="0.3">
      <c r="A7449" t="s">
        <v>10415</v>
      </c>
      <c r="B7449" t="s">
        <v>168</v>
      </c>
      <c r="C7449">
        <v>9</v>
      </c>
      <c r="D7449">
        <v>10</v>
      </c>
      <c r="E7449">
        <v>1924</v>
      </c>
      <c r="F7449" s="6">
        <v>0.38541666666666669</v>
      </c>
      <c r="G7449">
        <v>74.432000000000002</v>
      </c>
      <c r="H7449">
        <v>39.360999999999997</v>
      </c>
      <c r="I7449" t="s">
        <v>144</v>
      </c>
      <c r="J7449" t="s">
        <v>1062</v>
      </c>
      <c r="K7449" t="s">
        <v>105</v>
      </c>
    </row>
    <row r="7450" spans="1:11" x14ac:dyDescent="0.3">
      <c r="A7450" t="s">
        <v>10416</v>
      </c>
      <c r="B7450" t="s">
        <v>168</v>
      </c>
      <c r="C7450">
        <v>1</v>
      </c>
      <c r="D7450">
        <v>4</v>
      </c>
      <c r="E7450">
        <v>1929</v>
      </c>
      <c r="F7450" s="6">
        <v>0.28819444444444442</v>
      </c>
      <c r="G7450">
        <v>-122.681</v>
      </c>
      <c r="H7450">
        <v>45.515999999999998</v>
      </c>
      <c r="I7450" t="s">
        <v>137</v>
      </c>
      <c r="J7450" t="s">
        <v>5082</v>
      </c>
      <c r="K7450" t="s">
        <v>105</v>
      </c>
    </row>
    <row r="7451" spans="1:11" x14ac:dyDescent="0.3">
      <c r="A7451" t="s">
        <v>10417</v>
      </c>
      <c r="B7451" t="s">
        <v>168</v>
      </c>
      <c r="C7451">
        <v>28</v>
      </c>
      <c r="D7451">
        <v>3</v>
      </c>
      <c r="E7451">
        <v>1931</v>
      </c>
      <c r="F7451" s="6">
        <v>0.71944444444444444</v>
      </c>
      <c r="G7451">
        <v>74.433000000000007</v>
      </c>
      <c r="H7451">
        <v>40.624000000000002</v>
      </c>
      <c r="I7451" t="s">
        <v>144</v>
      </c>
      <c r="J7451" t="s">
        <v>3110</v>
      </c>
      <c r="K7451" t="s">
        <v>105</v>
      </c>
    </row>
    <row r="7452" spans="1:11" x14ac:dyDescent="0.3">
      <c r="A7452" t="s">
        <v>10418</v>
      </c>
      <c r="B7452" t="s">
        <v>168</v>
      </c>
      <c r="C7452">
        <v>21</v>
      </c>
      <c r="D7452">
        <v>6</v>
      </c>
      <c r="E7452">
        <v>1921</v>
      </c>
      <c r="F7452" s="6">
        <v>0.26041666666666669</v>
      </c>
      <c r="G7452">
        <v>94.88</v>
      </c>
      <c r="H7452">
        <v>47.472999999999999</v>
      </c>
      <c r="I7452" t="s">
        <v>144</v>
      </c>
      <c r="J7452" t="s">
        <v>3081</v>
      </c>
      <c r="K7452" t="s">
        <v>105</v>
      </c>
    </row>
    <row r="7453" spans="1:11" x14ac:dyDescent="0.3">
      <c r="A7453" t="s">
        <v>10419</v>
      </c>
      <c r="B7453" t="s">
        <v>168</v>
      </c>
      <c r="C7453">
        <v>27</v>
      </c>
      <c r="D7453">
        <v>3</v>
      </c>
      <c r="E7453">
        <v>1912</v>
      </c>
      <c r="F7453" s="6">
        <v>0.25</v>
      </c>
      <c r="G7453">
        <v>-2.2839999999999998</v>
      </c>
      <c r="H7453">
        <v>48.917999999999999</v>
      </c>
      <c r="I7453" t="s">
        <v>108</v>
      </c>
      <c r="J7453" t="s">
        <v>4063</v>
      </c>
      <c r="K7453" t="s">
        <v>105</v>
      </c>
    </row>
    <row r="7454" spans="1:11" x14ac:dyDescent="0.3">
      <c r="A7454" t="s">
        <v>10420</v>
      </c>
      <c r="B7454" t="s">
        <v>168</v>
      </c>
      <c r="C7454">
        <v>24</v>
      </c>
      <c r="D7454">
        <v>2</v>
      </c>
      <c r="E7454">
        <v>1965</v>
      </c>
      <c r="F7454" s="6">
        <v>0.32500000000000001</v>
      </c>
      <c r="G7454">
        <v>73.108999999999995</v>
      </c>
      <c r="H7454">
        <v>42.701000000000001</v>
      </c>
      <c r="I7454" t="s">
        <v>144</v>
      </c>
      <c r="J7454" t="s">
        <v>10421</v>
      </c>
      <c r="K7454" t="s">
        <v>105</v>
      </c>
    </row>
    <row r="7455" spans="1:11" x14ac:dyDescent="0.3">
      <c r="A7455" t="s">
        <v>10422</v>
      </c>
      <c r="B7455" t="s">
        <v>168</v>
      </c>
      <c r="C7455">
        <v>20</v>
      </c>
      <c r="D7455">
        <v>5</v>
      </c>
      <c r="E7455">
        <v>1958</v>
      </c>
      <c r="F7455" s="6">
        <v>0.35625000000000001</v>
      </c>
      <c r="G7455">
        <v>88.501000000000005</v>
      </c>
      <c r="H7455">
        <v>43.112000000000002</v>
      </c>
      <c r="I7455" t="s">
        <v>144</v>
      </c>
      <c r="J7455" t="s">
        <v>10423</v>
      </c>
      <c r="K7455" t="s">
        <v>105</v>
      </c>
    </row>
    <row r="7456" spans="1:11" x14ac:dyDescent="0.3">
      <c r="A7456" t="s">
        <v>10424</v>
      </c>
      <c r="B7456" t="s">
        <v>168</v>
      </c>
      <c r="C7456">
        <v>28</v>
      </c>
      <c r="D7456">
        <v>9</v>
      </c>
      <c r="E7456">
        <v>1964</v>
      </c>
      <c r="F7456" s="6">
        <v>0.81736111111111109</v>
      </c>
      <c r="G7456">
        <v>74.751999999999995</v>
      </c>
      <c r="H7456">
        <v>41.058</v>
      </c>
      <c r="I7456" t="s">
        <v>106</v>
      </c>
      <c r="J7456" t="s">
        <v>10425</v>
      </c>
      <c r="K7456" t="s">
        <v>105</v>
      </c>
    </row>
    <row r="7457" spans="1:11" x14ac:dyDescent="0.3">
      <c r="A7457" t="s">
        <v>10426</v>
      </c>
      <c r="B7457" t="s">
        <v>168</v>
      </c>
      <c r="C7457">
        <v>23</v>
      </c>
      <c r="D7457">
        <v>4</v>
      </c>
      <c r="E7457">
        <v>1921</v>
      </c>
      <c r="F7457" s="6">
        <v>0.99652777777777779</v>
      </c>
      <c r="G7457">
        <v>78.400999999999996</v>
      </c>
      <c r="H7457">
        <v>40.515999999999998</v>
      </c>
      <c r="I7457" t="s">
        <v>144</v>
      </c>
      <c r="J7457" t="s">
        <v>10427</v>
      </c>
      <c r="K7457" t="s">
        <v>105</v>
      </c>
    </row>
    <row r="7458" spans="1:11" x14ac:dyDescent="0.3">
      <c r="A7458" t="s">
        <v>10428</v>
      </c>
      <c r="B7458" t="s">
        <v>168</v>
      </c>
      <c r="C7458">
        <v>14</v>
      </c>
      <c r="D7458">
        <v>12</v>
      </c>
      <c r="E7458">
        <v>1923</v>
      </c>
      <c r="F7458" s="6">
        <v>0.32291666666666669</v>
      </c>
      <c r="G7458">
        <v>4.2149999999999999</v>
      </c>
      <c r="H7458">
        <v>55.828000000000003</v>
      </c>
      <c r="I7458" t="s">
        <v>108</v>
      </c>
      <c r="J7458" t="s">
        <v>3712</v>
      </c>
      <c r="K7458" t="s">
        <v>105</v>
      </c>
    </row>
    <row r="7459" spans="1:11" x14ac:dyDescent="0.3">
      <c r="A7459" t="s">
        <v>10429</v>
      </c>
      <c r="B7459" t="s">
        <v>168</v>
      </c>
      <c r="C7459">
        <v>24</v>
      </c>
      <c r="D7459">
        <v>4</v>
      </c>
      <c r="E7459">
        <v>1953</v>
      </c>
      <c r="F7459" s="6">
        <v>0.59861111111111109</v>
      </c>
      <c r="G7459">
        <v>71.096999999999994</v>
      </c>
      <c r="H7459">
        <v>42.389000000000003</v>
      </c>
      <c r="I7459" t="s">
        <v>144</v>
      </c>
      <c r="J7459" t="s">
        <v>399</v>
      </c>
      <c r="K7459" t="s">
        <v>105</v>
      </c>
    </row>
    <row r="7460" spans="1:11" x14ac:dyDescent="0.3">
      <c r="A7460" t="s">
        <v>10430</v>
      </c>
      <c r="B7460" t="s">
        <v>168</v>
      </c>
      <c r="C7460">
        <v>20</v>
      </c>
      <c r="D7460">
        <v>3</v>
      </c>
      <c r="E7460">
        <v>1892</v>
      </c>
      <c r="F7460" s="6">
        <v>8.3333333333333329E-2</v>
      </c>
      <c r="G7460">
        <v>4.1920000000000002</v>
      </c>
      <c r="H7460">
        <v>55.725999999999999</v>
      </c>
      <c r="I7460" t="s">
        <v>108</v>
      </c>
      <c r="J7460" t="s">
        <v>10431</v>
      </c>
      <c r="K7460" t="s">
        <v>105</v>
      </c>
    </row>
    <row r="7461" spans="1:11" x14ac:dyDescent="0.3">
      <c r="A7461" t="s">
        <v>10432</v>
      </c>
      <c r="B7461" t="s">
        <v>168</v>
      </c>
      <c r="C7461">
        <v>6</v>
      </c>
      <c r="D7461">
        <v>4</v>
      </c>
      <c r="E7461">
        <v>1953</v>
      </c>
      <c r="F7461" s="6">
        <v>2.2916666666666665E-2</v>
      </c>
      <c r="G7461">
        <v>87.632000000000005</v>
      </c>
      <c r="H7461">
        <v>41.883000000000003</v>
      </c>
      <c r="I7461" t="s">
        <v>104</v>
      </c>
      <c r="J7461" t="s">
        <v>226</v>
      </c>
      <c r="K7461" t="s">
        <v>105</v>
      </c>
    </row>
    <row r="7462" spans="1:11" x14ac:dyDescent="0.3">
      <c r="A7462" t="s">
        <v>10433</v>
      </c>
      <c r="B7462" t="s">
        <v>168</v>
      </c>
      <c r="C7462">
        <v>4</v>
      </c>
      <c r="D7462">
        <v>2</v>
      </c>
      <c r="E7462">
        <v>1934</v>
      </c>
      <c r="F7462" s="6">
        <v>0.65277777777777779</v>
      </c>
      <c r="G7462">
        <v>4.5369999999999999</v>
      </c>
      <c r="H7462">
        <v>56.084000000000003</v>
      </c>
      <c r="I7462" t="s">
        <v>108</v>
      </c>
      <c r="J7462" t="s">
        <v>10434</v>
      </c>
      <c r="K7462" t="s">
        <v>105</v>
      </c>
    </row>
    <row r="7463" spans="1:11" x14ac:dyDescent="0.3">
      <c r="A7463" t="s">
        <v>10435</v>
      </c>
      <c r="B7463" t="s">
        <v>168</v>
      </c>
      <c r="C7463">
        <v>6</v>
      </c>
      <c r="D7463">
        <v>8</v>
      </c>
      <c r="E7463">
        <v>1953</v>
      </c>
      <c r="F7463" s="6">
        <v>0.54166666666666663</v>
      </c>
      <c r="G7463">
        <v>-118.24299999999999</v>
      </c>
      <c r="H7463">
        <v>34.052</v>
      </c>
      <c r="I7463" t="s">
        <v>171</v>
      </c>
      <c r="J7463" t="s">
        <v>536</v>
      </c>
      <c r="K7463" t="s">
        <v>105</v>
      </c>
    </row>
    <row r="7464" spans="1:11" x14ac:dyDescent="0.3">
      <c r="A7464" t="s">
        <v>10436</v>
      </c>
      <c r="B7464" t="s">
        <v>168</v>
      </c>
      <c r="C7464">
        <v>16</v>
      </c>
      <c r="D7464">
        <v>5</v>
      </c>
      <c r="E7464">
        <v>1947</v>
      </c>
      <c r="F7464" s="6">
        <v>0.33333333333333331</v>
      </c>
      <c r="G7464">
        <v>4.0919999999999996</v>
      </c>
      <c r="H7464">
        <v>55.972999999999999</v>
      </c>
      <c r="I7464" t="s">
        <v>190</v>
      </c>
      <c r="J7464" t="s">
        <v>10437</v>
      </c>
      <c r="K7464" t="s">
        <v>105</v>
      </c>
    </row>
    <row r="7465" spans="1:11" x14ac:dyDescent="0.3">
      <c r="A7465" t="s">
        <v>10438</v>
      </c>
      <c r="B7465" t="s">
        <v>168</v>
      </c>
      <c r="C7465">
        <v>5</v>
      </c>
      <c r="D7465">
        <v>9</v>
      </c>
      <c r="E7465">
        <v>1954</v>
      </c>
      <c r="F7465" s="6">
        <v>0.74375000000000002</v>
      </c>
      <c r="G7465">
        <v>71.058999999999997</v>
      </c>
      <c r="H7465">
        <v>42.359000000000002</v>
      </c>
      <c r="I7465" t="s">
        <v>106</v>
      </c>
      <c r="J7465" t="s">
        <v>176</v>
      </c>
      <c r="K7465" t="s">
        <v>105</v>
      </c>
    </row>
    <row r="7466" spans="1:11" x14ac:dyDescent="0.3">
      <c r="A7466" t="s">
        <v>10439</v>
      </c>
      <c r="B7466" t="s">
        <v>168</v>
      </c>
      <c r="C7466">
        <v>11</v>
      </c>
      <c r="D7466">
        <v>2</v>
      </c>
      <c r="E7466">
        <v>1942</v>
      </c>
      <c r="F7466" s="6">
        <v>0.55833333333333335</v>
      </c>
      <c r="G7466">
        <v>71.802000000000007</v>
      </c>
      <c r="H7466">
        <v>42.262</v>
      </c>
      <c r="I7466" t="s">
        <v>106</v>
      </c>
      <c r="J7466" t="s">
        <v>520</v>
      </c>
      <c r="K7466" t="s">
        <v>105</v>
      </c>
    </row>
    <row r="7467" spans="1:11" x14ac:dyDescent="0.3">
      <c r="A7467" t="s">
        <v>10440</v>
      </c>
      <c r="B7467" t="s">
        <v>168</v>
      </c>
      <c r="C7467">
        <v>15</v>
      </c>
      <c r="D7467">
        <v>8</v>
      </c>
      <c r="E7467">
        <v>1931</v>
      </c>
      <c r="F7467" s="6">
        <v>0.21875</v>
      </c>
      <c r="G7467">
        <v>71.194999999999993</v>
      </c>
      <c r="H7467">
        <v>42.186</v>
      </c>
      <c r="I7467" t="s">
        <v>106</v>
      </c>
      <c r="J7467" t="s">
        <v>2906</v>
      </c>
      <c r="K7467" t="s">
        <v>105</v>
      </c>
    </row>
    <row r="7468" spans="1:11" x14ac:dyDescent="0.3">
      <c r="A7468" t="s">
        <v>10441</v>
      </c>
      <c r="B7468" t="s">
        <v>168</v>
      </c>
      <c r="C7468">
        <v>24</v>
      </c>
      <c r="D7468">
        <v>7</v>
      </c>
      <c r="E7468">
        <v>1924</v>
      </c>
      <c r="F7468" s="6">
        <v>0.58333333333333337</v>
      </c>
      <c r="G7468">
        <v>-5.7320000000000002</v>
      </c>
      <c r="H7468">
        <v>45.194000000000003</v>
      </c>
      <c r="I7468" t="s">
        <v>126</v>
      </c>
      <c r="J7468" t="s">
        <v>558</v>
      </c>
      <c r="K7468" t="s">
        <v>105</v>
      </c>
    </row>
    <row r="7469" spans="1:11" x14ac:dyDescent="0.3">
      <c r="A7469" t="s">
        <v>10442</v>
      </c>
      <c r="B7469" t="s">
        <v>168</v>
      </c>
      <c r="C7469">
        <v>7</v>
      </c>
      <c r="D7469">
        <v>1</v>
      </c>
      <c r="E7469">
        <v>1912</v>
      </c>
      <c r="F7469" s="6">
        <v>0.625</v>
      </c>
      <c r="G7469">
        <v>-2.3149999999999999</v>
      </c>
      <c r="H7469">
        <v>48.779000000000003</v>
      </c>
      <c r="I7469" t="s">
        <v>108</v>
      </c>
      <c r="J7469" t="s">
        <v>6504</v>
      </c>
      <c r="K7469" t="s">
        <v>105</v>
      </c>
    </row>
    <row r="7470" spans="1:11" x14ac:dyDescent="0.3">
      <c r="A7470" t="s">
        <v>10443</v>
      </c>
      <c r="B7470" t="s">
        <v>168</v>
      </c>
      <c r="C7470">
        <v>5</v>
      </c>
      <c r="D7470">
        <v>8</v>
      </c>
      <c r="E7470">
        <v>1965</v>
      </c>
      <c r="F7470" s="6">
        <v>0.83333333333333337</v>
      </c>
      <c r="G7470">
        <v>71.129000000000005</v>
      </c>
      <c r="H7470">
        <v>42.332000000000001</v>
      </c>
      <c r="I7470" t="s">
        <v>106</v>
      </c>
      <c r="J7470" t="s">
        <v>3394</v>
      </c>
      <c r="K7470" t="s">
        <v>105</v>
      </c>
    </row>
    <row r="7471" spans="1:11" x14ac:dyDescent="0.3">
      <c r="A7471" t="s">
        <v>10444</v>
      </c>
      <c r="B7471" t="s">
        <v>168</v>
      </c>
      <c r="C7471">
        <v>19</v>
      </c>
      <c r="D7471">
        <v>1</v>
      </c>
      <c r="E7471">
        <v>1943</v>
      </c>
      <c r="F7471" s="6">
        <v>0.40625</v>
      </c>
      <c r="G7471">
        <v>93.933999999999997</v>
      </c>
      <c r="H7471">
        <v>29.872</v>
      </c>
      <c r="I7471" t="s">
        <v>144</v>
      </c>
      <c r="J7471" t="s">
        <v>9033</v>
      </c>
      <c r="K7471" t="s">
        <v>105</v>
      </c>
    </row>
    <row r="7472" spans="1:11" x14ac:dyDescent="0.3">
      <c r="A7472" t="s">
        <v>10445</v>
      </c>
      <c r="B7472" t="s">
        <v>168</v>
      </c>
      <c r="C7472">
        <v>19</v>
      </c>
      <c r="D7472">
        <v>4</v>
      </c>
      <c r="E7472">
        <v>1955</v>
      </c>
      <c r="F7472" s="6">
        <v>0.82013888888888886</v>
      </c>
      <c r="G7472">
        <v>71.058999999999997</v>
      </c>
      <c r="H7472">
        <v>42.359000000000002</v>
      </c>
      <c r="I7472" t="s">
        <v>144</v>
      </c>
      <c r="J7472" t="s">
        <v>176</v>
      </c>
      <c r="K7472" t="s">
        <v>105</v>
      </c>
    </row>
    <row r="7473" spans="1:11" x14ac:dyDescent="0.3">
      <c r="A7473" t="s">
        <v>10446</v>
      </c>
      <c r="B7473" t="s">
        <v>53</v>
      </c>
      <c r="C7473">
        <v>5</v>
      </c>
      <c r="D7473">
        <v>11</v>
      </c>
      <c r="E7473">
        <v>1874</v>
      </c>
      <c r="F7473" s="6">
        <v>0.4375</v>
      </c>
      <c r="G7473">
        <v>-4.891</v>
      </c>
      <c r="H7473">
        <v>52.372999999999998</v>
      </c>
      <c r="I7473" t="s">
        <v>147</v>
      </c>
      <c r="J7473" t="s">
        <v>217</v>
      </c>
      <c r="K7473" t="s">
        <v>105</v>
      </c>
    </row>
    <row r="7474" spans="1:11" x14ac:dyDescent="0.3">
      <c r="A7474" t="s">
        <v>10447</v>
      </c>
      <c r="B7474" t="s">
        <v>168</v>
      </c>
      <c r="C7474">
        <v>20</v>
      </c>
      <c r="D7474">
        <v>11</v>
      </c>
      <c r="E7474">
        <v>1944</v>
      </c>
      <c r="F7474" s="6">
        <v>0.16875000000000001</v>
      </c>
      <c r="G7474">
        <v>-5.5720000000000001</v>
      </c>
      <c r="H7474">
        <v>50.643999999999998</v>
      </c>
      <c r="I7474" t="s">
        <v>126</v>
      </c>
      <c r="J7474" t="s">
        <v>622</v>
      </c>
      <c r="K7474" t="s">
        <v>105</v>
      </c>
    </row>
    <row r="7475" spans="1:11" x14ac:dyDescent="0.3">
      <c r="A7475" t="s">
        <v>10448</v>
      </c>
      <c r="B7475" t="s">
        <v>53</v>
      </c>
      <c r="C7475">
        <v>26</v>
      </c>
      <c r="D7475">
        <v>2</v>
      </c>
      <c r="E7475">
        <v>1955</v>
      </c>
      <c r="F7475" s="6">
        <v>0.39583333333333331</v>
      </c>
      <c r="G7475">
        <v>-1.4330000000000001</v>
      </c>
      <c r="H7475">
        <v>49.311</v>
      </c>
      <c r="I7475" t="s">
        <v>126</v>
      </c>
      <c r="J7475" t="s">
        <v>10449</v>
      </c>
      <c r="K7475" t="s">
        <v>105</v>
      </c>
    </row>
    <row r="7476" spans="1:11" x14ac:dyDescent="0.3">
      <c r="A7476" t="s">
        <v>10450</v>
      </c>
      <c r="B7476" t="s">
        <v>53</v>
      </c>
      <c r="C7476">
        <v>2</v>
      </c>
      <c r="D7476">
        <v>9</v>
      </c>
      <c r="E7476">
        <v>1879</v>
      </c>
      <c r="F7476" s="6">
        <v>0.79166666666666663</v>
      </c>
      <c r="G7476">
        <v>-2.4350000000000001</v>
      </c>
      <c r="H7476">
        <v>48.844999999999999</v>
      </c>
      <c r="I7476" t="s">
        <v>150</v>
      </c>
      <c r="J7476" t="s">
        <v>2111</v>
      </c>
      <c r="K7476" t="s">
        <v>105</v>
      </c>
    </row>
    <row r="7477" spans="1:11" x14ac:dyDescent="0.3">
      <c r="A7477" t="s">
        <v>10451</v>
      </c>
      <c r="B7477" t="s">
        <v>168</v>
      </c>
      <c r="C7477">
        <v>10</v>
      </c>
      <c r="D7477">
        <v>3</v>
      </c>
      <c r="E7477">
        <v>1962</v>
      </c>
      <c r="F7477" s="6">
        <v>0.6743055555555556</v>
      </c>
      <c r="G7477">
        <v>71.058999999999997</v>
      </c>
      <c r="H7477">
        <v>42.359000000000002</v>
      </c>
      <c r="I7477" t="s">
        <v>144</v>
      </c>
      <c r="J7477" t="s">
        <v>176</v>
      </c>
      <c r="K7477" t="s">
        <v>105</v>
      </c>
    </row>
    <row r="7478" spans="1:11" x14ac:dyDescent="0.3">
      <c r="A7478" t="s">
        <v>10452</v>
      </c>
      <c r="B7478" t="s">
        <v>53</v>
      </c>
      <c r="C7478">
        <v>23</v>
      </c>
      <c r="D7478">
        <v>9</v>
      </c>
      <c r="E7478">
        <v>1959</v>
      </c>
      <c r="F7478" s="6">
        <v>0.75277777777777777</v>
      </c>
      <c r="G7478">
        <v>74.174000000000007</v>
      </c>
      <c r="H7478">
        <v>40.731999999999999</v>
      </c>
      <c r="I7478" t="s">
        <v>106</v>
      </c>
      <c r="J7478" t="s">
        <v>1071</v>
      </c>
      <c r="K7478" t="s">
        <v>105</v>
      </c>
    </row>
    <row r="7479" spans="1:11" x14ac:dyDescent="0.3">
      <c r="A7479" t="s">
        <v>10453</v>
      </c>
      <c r="B7479" t="s">
        <v>53</v>
      </c>
      <c r="C7479">
        <v>26</v>
      </c>
      <c r="D7479">
        <v>5</v>
      </c>
      <c r="E7479">
        <v>1971</v>
      </c>
      <c r="F7479" s="6">
        <v>0.74513888888888891</v>
      </c>
      <c r="G7479">
        <v>71.105000000000004</v>
      </c>
      <c r="H7479">
        <v>42.365000000000002</v>
      </c>
      <c r="I7479" t="s">
        <v>106</v>
      </c>
      <c r="J7479" t="s">
        <v>1590</v>
      </c>
      <c r="K7479" t="s">
        <v>105</v>
      </c>
    </row>
    <row r="7480" spans="1:11" x14ac:dyDescent="0.3">
      <c r="A7480" t="s">
        <v>10454</v>
      </c>
      <c r="B7480" t="s">
        <v>53</v>
      </c>
      <c r="C7480">
        <v>11</v>
      </c>
      <c r="D7480">
        <v>1</v>
      </c>
      <c r="E7480">
        <v>1963</v>
      </c>
      <c r="F7480" s="6">
        <v>0.91666666666666663</v>
      </c>
      <c r="G7480">
        <v>0.12</v>
      </c>
      <c r="H7480">
        <v>51.5</v>
      </c>
      <c r="I7480" t="s">
        <v>108</v>
      </c>
      <c r="J7480" t="s">
        <v>2379</v>
      </c>
      <c r="K7480" t="s">
        <v>105</v>
      </c>
    </row>
    <row r="7481" spans="1:11" x14ac:dyDescent="0.3">
      <c r="A7481" t="s">
        <v>10455</v>
      </c>
      <c r="B7481" t="s">
        <v>53</v>
      </c>
      <c r="C7481">
        <v>29</v>
      </c>
      <c r="D7481">
        <v>12</v>
      </c>
      <c r="E7481">
        <v>1966</v>
      </c>
      <c r="F7481" s="6">
        <v>0.62361111111111112</v>
      </c>
      <c r="G7481">
        <v>74.007000000000005</v>
      </c>
      <c r="H7481">
        <v>40.713000000000001</v>
      </c>
      <c r="I7481" t="s">
        <v>144</v>
      </c>
      <c r="J7481" t="s">
        <v>124</v>
      </c>
      <c r="K7481" t="s">
        <v>105</v>
      </c>
    </row>
    <row r="7482" spans="1:11" x14ac:dyDescent="0.3">
      <c r="A7482" t="s">
        <v>10456</v>
      </c>
      <c r="B7482" t="s">
        <v>53</v>
      </c>
      <c r="C7482">
        <v>14</v>
      </c>
      <c r="D7482">
        <v>10</v>
      </c>
      <c r="E7482">
        <v>1975</v>
      </c>
      <c r="F7482" s="6">
        <v>0.23819444444444443</v>
      </c>
      <c r="G7482">
        <v>81.332999999999998</v>
      </c>
      <c r="H7482">
        <v>35.729999999999997</v>
      </c>
      <c r="I7482" t="s">
        <v>106</v>
      </c>
      <c r="J7482" t="s">
        <v>10457</v>
      </c>
      <c r="K7482" t="s">
        <v>105</v>
      </c>
    </row>
    <row r="7483" spans="1:11" x14ac:dyDescent="0.3">
      <c r="A7483" t="s">
        <v>10458</v>
      </c>
      <c r="B7483" t="s">
        <v>53</v>
      </c>
      <c r="C7483">
        <v>9</v>
      </c>
      <c r="D7483">
        <v>9</v>
      </c>
      <c r="E7483">
        <v>1986</v>
      </c>
      <c r="F7483" s="6">
        <v>0.42499999999999999</v>
      </c>
      <c r="G7483">
        <v>-113.994</v>
      </c>
      <c r="H7483">
        <v>46.872</v>
      </c>
      <c r="I7483" t="s">
        <v>104</v>
      </c>
      <c r="J7483" t="s">
        <v>4891</v>
      </c>
      <c r="K7483" t="s">
        <v>105</v>
      </c>
    </row>
    <row r="7484" spans="1:11" x14ac:dyDescent="0.3">
      <c r="A7484" t="s">
        <v>10459</v>
      </c>
      <c r="B7484" t="s">
        <v>53</v>
      </c>
      <c r="C7484">
        <v>26</v>
      </c>
      <c r="D7484">
        <v>6</v>
      </c>
      <c r="E7484">
        <v>1980</v>
      </c>
      <c r="F7484" s="6">
        <v>0.26458333333333334</v>
      </c>
      <c r="G7484">
        <v>-118.24299999999999</v>
      </c>
      <c r="H7484">
        <v>34.052</v>
      </c>
      <c r="I7484" t="s">
        <v>171</v>
      </c>
      <c r="J7484" t="s">
        <v>536</v>
      </c>
      <c r="K7484" t="s">
        <v>105</v>
      </c>
    </row>
    <row r="7485" spans="1:11" x14ac:dyDescent="0.3">
      <c r="A7485" t="s">
        <v>10460</v>
      </c>
      <c r="B7485" t="s">
        <v>53</v>
      </c>
      <c r="C7485">
        <v>21</v>
      </c>
      <c r="D7485">
        <v>4</v>
      </c>
      <c r="E7485">
        <v>1970</v>
      </c>
      <c r="F7485" s="6">
        <v>0.24930555555555556</v>
      </c>
      <c r="G7485">
        <v>-118.24299999999999</v>
      </c>
      <c r="H7485">
        <v>34.052</v>
      </c>
      <c r="I7485" t="s">
        <v>137</v>
      </c>
      <c r="J7485" t="s">
        <v>536</v>
      </c>
      <c r="K7485" t="s">
        <v>105</v>
      </c>
    </row>
    <row r="7486" spans="1:11" x14ac:dyDescent="0.3">
      <c r="A7486" t="s">
        <v>10461</v>
      </c>
      <c r="B7486" t="s">
        <v>53</v>
      </c>
      <c r="C7486">
        <v>24</v>
      </c>
      <c r="D7486">
        <v>10</v>
      </c>
      <c r="E7486">
        <v>1977</v>
      </c>
      <c r="F7486" s="6">
        <v>0.3840277777777778</v>
      </c>
      <c r="G7486">
        <v>71.162000000000006</v>
      </c>
      <c r="H7486">
        <v>42.707999999999998</v>
      </c>
      <c r="I7486" t="s">
        <v>106</v>
      </c>
      <c r="J7486" t="s">
        <v>129</v>
      </c>
      <c r="K7486" t="s">
        <v>105</v>
      </c>
    </row>
    <row r="7487" spans="1:11" x14ac:dyDescent="0.3">
      <c r="A7487" t="s">
        <v>10462</v>
      </c>
      <c r="B7487" t="s">
        <v>53</v>
      </c>
      <c r="C7487">
        <v>1</v>
      </c>
      <c r="D7487">
        <v>3</v>
      </c>
      <c r="E7487">
        <v>1969</v>
      </c>
      <c r="F7487" s="6">
        <v>0.89583333333333337</v>
      </c>
      <c r="G7487">
        <v>15.43</v>
      </c>
      <c r="H7487">
        <v>28.125</v>
      </c>
      <c r="I7487" t="s">
        <v>108</v>
      </c>
      <c r="J7487" t="s">
        <v>10463</v>
      </c>
      <c r="K7487" t="s">
        <v>105</v>
      </c>
    </row>
    <row r="7488" spans="1:11" x14ac:dyDescent="0.3">
      <c r="A7488" t="s">
        <v>10464</v>
      </c>
      <c r="B7488" t="s">
        <v>53</v>
      </c>
      <c r="C7488">
        <v>18</v>
      </c>
      <c r="D7488">
        <v>12</v>
      </c>
      <c r="E7488">
        <v>1944</v>
      </c>
      <c r="F7488" s="6">
        <v>0.75347222222222221</v>
      </c>
      <c r="G7488">
        <v>74.007000000000005</v>
      </c>
      <c r="H7488">
        <v>40.713000000000001</v>
      </c>
      <c r="I7488" t="s">
        <v>106</v>
      </c>
      <c r="J7488" t="s">
        <v>124</v>
      </c>
      <c r="K7488" t="s">
        <v>105</v>
      </c>
    </row>
    <row r="7489" spans="1:11" x14ac:dyDescent="0.3">
      <c r="A7489" t="s">
        <v>10465</v>
      </c>
      <c r="B7489" t="s">
        <v>53</v>
      </c>
      <c r="C7489">
        <v>28</v>
      </c>
      <c r="D7489">
        <v>6</v>
      </c>
      <c r="E7489">
        <v>1961</v>
      </c>
      <c r="F7489" s="6">
        <v>0.15625</v>
      </c>
      <c r="G7489">
        <v>87.909000000000006</v>
      </c>
      <c r="H7489">
        <v>43.040999999999997</v>
      </c>
      <c r="I7489" t="s">
        <v>144</v>
      </c>
      <c r="J7489" t="s">
        <v>184</v>
      </c>
      <c r="K7489" t="s">
        <v>105</v>
      </c>
    </row>
    <row r="7490" spans="1:11" x14ac:dyDescent="0.3">
      <c r="A7490" t="s">
        <v>10466</v>
      </c>
      <c r="B7490" t="s">
        <v>53</v>
      </c>
      <c r="C7490">
        <v>13</v>
      </c>
      <c r="D7490">
        <v>4</v>
      </c>
      <c r="E7490">
        <v>1949</v>
      </c>
      <c r="F7490" s="6">
        <v>0.59652777777777777</v>
      </c>
      <c r="G7490">
        <v>84.105000000000004</v>
      </c>
      <c r="H7490">
        <v>40.743000000000002</v>
      </c>
      <c r="I7490" t="s">
        <v>144</v>
      </c>
      <c r="J7490" t="s">
        <v>410</v>
      </c>
      <c r="K7490" t="s">
        <v>105</v>
      </c>
    </row>
    <row r="7491" spans="1:11" x14ac:dyDescent="0.3">
      <c r="A7491" t="s">
        <v>10467</v>
      </c>
      <c r="B7491" t="s">
        <v>53</v>
      </c>
      <c r="C7491">
        <v>15</v>
      </c>
      <c r="D7491">
        <v>11</v>
      </c>
      <c r="E7491">
        <v>1971</v>
      </c>
      <c r="F7491" s="6">
        <v>0.56180555555555556</v>
      </c>
      <c r="G7491">
        <v>71.3</v>
      </c>
      <c r="H7491">
        <v>42.292999999999999</v>
      </c>
      <c r="I7491" t="s">
        <v>144</v>
      </c>
      <c r="J7491" t="s">
        <v>10412</v>
      </c>
      <c r="K7491" t="s">
        <v>105</v>
      </c>
    </row>
    <row r="7492" spans="1:11" x14ac:dyDescent="0.3">
      <c r="A7492" t="s">
        <v>10468</v>
      </c>
      <c r="B7492" t="s">
        <v>53</v>
      </c>
      <c r="C7492">
        <v>17</v>
      </c>
      <c r="D7492">
        <v>10</v>
      </c>
      <c r="E7492">
        <v>1970</v>
      </c>
      <c r="F7492" s="6">
        <v>0.66388888888888886</v>
      </c>
      <c r="G7492">
        <v>71.102000000000004</v>
      </c>
      <c r="H7492">
        <v>42.125999999999998</v>
      </c>
      <c r="I7492" t="s">
        <v>106</v>
      </c>
      <c r="J7492" t="s">
        <v>4951</v>
      </c>
      <c r="K7492" t="s">
        <v>105</v>
      </c>
    </row>
    <row r="7493" spans="1:11" x14ac:dyDescent="0.3">
      <c r="A7493" t="s">
        <v>10469</v>
      </c>
      <c r="B7493" t="s">
        <v>53</v>
      </c>
      <c r="C7493">
        <v>3</v>
      </c>
      <c r="D7493">
        <v>8</v>
      </c>
      <c r="E7493">
        <v>1951</v>
      </c>
      <c r="F7493" s="6">
        <v>0.4</v>
      </c>
      <c r="G7493">
        <v>-118.24299999999999</v>
      </c>
      <c r="H7493">
        <v>34.052</v>
      </c>
      <c r="I7493" t="s">
        <v>171</v>
      </c>
      <c r="J7493" t="s">
        <v>536</v>
      </c>
      <c r="K7493" t="s">
        <v>105</v>
      </c>
    </row>
    <row r="7494" spans="1:11" x14ac:dyDescent="0.3">
      <c r="A7494" t="s">
        <v>10470</v>
      </c>
      <c r="B7494" t="s">
        <v>53</v>
      </c>
      <c r="C7494">
        <v>27</v>
      </c>
      <c r="D7494">
        <v>8</v>
      </c>
      <c r="E7494">
        <v>1937</v>
      </c>
      <c r="F7494" s="6">
        <v>0.3125</v>
      </c>
      <c r="G7494">
        <v>-112.166</v>
      </c>
      <c r="H7494">
        <v>41.712000000000003</v>
      </c>
      <c r="I7494" t="s">
        <v>171</v>
      </c>
      <c r="J7494" t="s">
        <v>10471</v>
      </c>
      <c r="K7494" t="s">
        <v>105</v>
      </c>
    </row>
    <row r="7495" spans="1:11" x14ac:dyDescent="0.3">
      <c r="A7495" t="s">
        <v>10472</v>
      </c>
      <c r="B7495" t="s">
        <v>53</v>
      </c>
      <c r="C7495">
        <v>18</v>
      </c>
      <c r="D7495">
        <v>5</v>
      </c>
      <c r="E7495">
        <v>1959</v>
      </c>
      <c r="F7495" s="6">
        <v>0.16666666666666666</v>
      </c>
      <c r="G7495">
        <v>71.152000000000001</v>
      </c>
      <c r="H7495">
        <v>42.478999999999999</v>
      </c>
      <c r="I7495" t="s">
        <v>106</v>
      </c>
      <c r="J7495" t="s">
        <v>2793</v>
      </c>
      <c r="K7495" t="s">
        <v>105</v>
      </c>
    </row>
    <row r="7496" spans="1:11" x14ac:dyDescent="0.3">
      <c r="A7496" t="s">
        <v>10473</v>
      </c>
      <c r="B7496" t="s">
        <v>168</v>
      </c>
      <c r="C7496">
        <v>3</v>
      </c>
      <c r="D7496">
        <v>5</v>
      </c>
      <c r="E7496">
        <v>1980</v>
      </c>
      <c r="F7496" s="6">
        <v>0.9458333333333333</v>
      </c>
      <c r="G7496">
        <v>-117.916</v>
      </c>
      <c r="H7496">
        <v>33.834000000000003</v>
      </c>
      <c r="I7496" t="s">
        <v>171</v>
      </c>
      <c r="J7496" t="s">
        <v>10474</v>
      </c>
      <c r="K7496" t="s">
        <v>105</v>
      </c>
    </row>
    <row r="7497" spans="1:11" x14ac:dyDescent="0.3">
      <c r="A7497" t="s">
        <v>10475</v>
      </c>
      <c r="B7497" t="s">
        <v>53</v>
      </c>
      <c r="C7497">
        <v>12</v>
      </c>
      <c r="D7497">
        <v>9</v>
      </c>
      <c r="E7497">
        <v>2006</v>
      </c>
      <c r="F7497" s="6">
        <v>4.9305555555555554E-2</v>
      </c>
      <c r="G7497">
        <v>-118.24299999999999</v>
      </c>
      <c r="H7497">
        <v>34.052</v>
      </c>
      <c r="I7497" t="s">
        <v>171</v>
      </c>
      <c r="J7497" t="s">
        <v>536</v>
      </c>
      <c r="K7497" t="s">
        <v>105</v>
      </c>
    </row>
    <row r="7498" spans="1:11" x14ac:dyDescent="0.3">
      <c r="A7498" t="s">
        <v>10476</v>
      </c>
      <c r="B7498" t="s">
        <v>53</v>
      </c>
      <c r="C7498">
        <v>1</v>
      </c>
      <c r="D7498">
        <v>2</v>
      </c>
      <c r="E7498">
        <v>1949</v>
      </c>
      <c r="F7498" s="6">
        <v>0.16250000000000001</v>
      </c>
      <c r="G7498">
        <v>90.402000000000001</v>
      </c>
      <c r="H7498">
        <v>36.765000000000001</v>
      </c>
      <c r="I7498" t="s">
        <v>104</v>
      </c>
      <c r="J7498" t="s">
        <v>10477</v>
      </c>
      <c r="K7498" t="s">
        <v>105</v>
      </c>
    </row>
    <row r="7499" spans="1:11" x14ac:dyDescent="0.3">
      <c r="A7499" t="s">
        <v>10478</v>
      </c>
      <c r="B7499" t="s">
        <v>168</v>
      </c>
      <c r="C7499">
        <v>10</v>
      </c>
      <c r="D7499">
        <v>5</v>
      </c>
      <c r="E7499">
        <v>1934</v>
      </c>
      <c r="F7499" s="6">
        <v>3.125E-2</v>
      </c>
      <c r="G7499">
        <v>-110.282</v>
      </c>
      <c r="H7499">
        <v>31.555</v>
      </c>
      <c r="I7499" t="s">
        <v>171</v>
      </c>
      <c r="J7499" t="s">
        <v>10479</v>
      </c>
      <c r="K7499" t="s">
        <v>105</v>
      </c>
    </row>
    <row r="7500" spans="1:11" x14ac:dyDescent="0.3">
      <c r="A7500" t="s">
        <v>10480</v>
      </c>
      <c r="B7500" t="s">
        <v>168</v>
      </c>
      <c r="C7500">
        <v>19</v>
      </c>
      <c r="D7500">
        <v>4</v>
      </c>
      <c r="E7500">
        <v>1933</v>
      </c>
      <c r="F7500" s="6">
        <v>0.38263888888888886</v>
      </c>
      <c r="G7500">
        <v>75.320999999999998</v>
      </c>
      <c r="H7500">
        <v>39.930999999999997</v>
      </c>
      <c r="I7500" t="s">
        <v>144</v>
      </c>
      <c r="J7500" t="s">
        <v>10481</v>
      </c>
      <c r="K7500" t="s">
        <v>105</v>
      </c>
    </row>
    <row r="7501" spans="1:11" x14ac:dyDescent="0.3">
      <c r="A7501" t="s">
        <v>10482</v>
      </c>
      <c r="B7501" t="s">
        <v>168</v>
      </c>
      <c r="C7501">
        <v>28</v>
      </c>
      <c r="D7501">
        <v>8</v>
      </c>
      <c r="E7501">
        <v>1917</v>
      </c>
      <c r="F7501" s="6">
        <v>0.41666666666666669</v>
      </c>
      <c r="G7501">
        <v>98.495000000000005</v>
      </c>
      <c r="H7501">
        <v>29.425000000000001</v>
      </c>
      <c r="I7501" t="s">
        <v>104</v>
      </c>
      <c r="J7501" t="s">
        <v>818</v>
      </c>
      <c r="K7501" t="s">
        <v>105</v>
      </c>
    </row>
    <row r="7502" spans="1:11" x14ac:dyDescent="0.3">
      <c r="A7502" t="s">
        <v>10483</v>
      </c>
      <c r="B7502" t="s">
        <v>168</v>
      </c>
      <c r="C7502">
        <v>4</v>
      </c>
      <c r="D7502">
        <v>3</v>
      </c>
      <c r="E7502">
        <v>1992</v>
      </c>
      <c r="F7502" s="6">
        <v>0.24305555555555555</v>
      </c>
      <c r="G7502">
        <v>116.547</v>
      </c>
      <c r="H7502">
        <v>33.83</v>
      </c>
      <c r="I7502" t="s">
        <v>137</v>
      </c>
      <c r="J7502" t="s">
        <v>10484</v>
      </c>
      <c r="K7502" t="s">
        <v>105</v>
      </c>
    </row>
    <row r="7503" spans="1:11" x14ac:dyDescent="0.3">
      <c r="A7503" t="s">
        <v>10485</v>
      </c>
      <c r="B7503" t="s">
        <v>53</v>
      </c>
      <c r="C7503">
        <v>16</v>
      </c>
      <c r="D7503">
        <v>7</v>
      </c>
      <c r="E7503">
        <v>1796</v>
      </c>
      <c r="F7503" s="6">
        <v>6.25E-2</v>
      </c>
      <c r="G7503">
        <v>-2.351</v>
      </c>
      <c r="H7503">
        <v>48.856999999999999</v>
      </c>
      <c r="I7503" t="s">
        <v>150</v>
      </c>
      <c r="J7503" t="s">
        <v>155</v>
      </c>
      <c r="K7503" t="s">
        <v>105</v>
      </c>
    </row>
    <row r="7504" spans="1:11" x14ac:dyDescent="0.3">
      <c r="A7504" t="s">
        <v>10485</v>
      </c>
      <c r="B7504" t="s">
        <v>53</v>
      </c>
      <c r="C7504">
        <v>16</v>
      </c>
      <c r="D7504">
        <v>7</v>
      </c>
      <c r="E7504">
        <v>1800</v>
      </c>
      <c r="F7504" s="6">
        <v>0.20833333333333334</v>
      </c>
      <c r="G7504">
        <v>-4.0789999999999997</v>
      </c>
      <c r="H7504">
        <v>44.127000000000002</v>
      </c>
      <c r="I7504" t="s">
        <v>150</v>
      </c>
      <c r="J7504" t="s">
        <v>10486</v>
      </c>
      <c r="K7504" t="s">
        <v>105</v>
      </c>
    </row>
    <row r="7505" spans="1:11" x14ac:dyDescent="0.3">
      <c r="A7505" t="s">
        <v>10485</v>
      </c>
      <c r="B7505" t="s">
        <v>53</v>
      </c>
      <c r="C7505">
        <v>5</v>
      </c>
      <c r="D7505">
        <v>12</v>
      </c>
      <c r="E7505">
        <v>1802</v>
      </c>
      <c r="F7505" s="6">
        <v>0.29166666666666669</v>
      </c>
      <c r="G7505">
        <v>-4.8559999999999999</v>
      </c>
      <c r="H7505">
        <v>47.780999999999999</v>
      </c>
      <c r="I7505" t="s">
        <v>150</v>
      </c>
      <c r="J7505" t="s">
        <v>10487</v>
      </c>
      <c r="K7505" t="s">
        <v>105</v>
      </c>
    </row>
    <row r="7506" spans="1:11" x14ac:dyDescent="0.3">
      <c r="A7506" t="s">
        <v>10485</v>
      </c>
      <c r="B7506" t="s">
        <v>53</v>
      </c>
      <c r="C7506">
        <v>25</v>
      </c>
      <c r="D7506">
        <v>9</v>
      </c>
      <c r="E7506">
        <v>1811</v>
      </c>
      <c r="F7506" s="6">
        <v>0.91666666666666663</v>
      </c>
      <c r="G7506">
        <v>-2.351</v>
      </c>
      <c r="H7506">
        <v>48.856999999999999</v>
      </c>
      <c r="I7506" t="s">
        <v>150</v>
      </c>
      <c r="J7506" t="s">
        <v>155</v>
      </c>
      <c r="K7506" t="s">
        <v>105</v>
      </c>
    </row>
    <row r="7507" spans="1:11" x14ac:dyDescent="0.3">
      <c r="A7507" t="s">
        <v>10485</v>
      </c>
      <c r="B7507" t="s">
        <v>53</v>
      </c>
      <c r="C7507">
        <v>21</v>
      </c>
      <c r="D7507">
        <v>2</v>
      </c>
      <c r="E7507">
        <v>1815</v>
      </c>
      <c r="F7507" s="6">
        <v>0.20833333333333334</v>
      </c>
      <c r="G7507">
        <v>-4.8339999999999996</v>
      </c>
      <c r="H7507">
        <v>45.767000000000003</v>
      </c>
      <c r="I7507" t="s">
        <v>150</v>
      </c>
      <c r="J7507" t="s">
        <v>153</v>
      </c>
      <c r="K7507" t="s">
        <v>105</v>
      </c>
    </row>
    <row r="7508" spans="1:11" x14ac:dyDescent="0.3">
      <c r="A7508" t="s">
        <v>10485</v>
      </c>
      <c r="B7508" t="s">
        <v>53</v>
      </c>
      <c r="C7508">
        <v>30</v>
      </c>
      <c r="D7508">
        <v>4</v>
      </c>
      <c r="E7508">
        <v>1818</v>
      </c>
      <c r="F7508" s="6">
        <v>4.1666666666666664E-2</v>
      </c>
      <c r="G7508">
        <v>-4.4249999999999998</v>
      </c>
      <c r="H7508">
        <v>50.927</v>
      </c>
      <c r="I7508" t="s">
        <v>147</v>
      </c>
      <c r="J7508" t="s">
        <v>10488</v>
      </c>
      <c r="K7508" t="s">
        <v>105</v>
      </c>
    </row>
    <row r="7509" spans="1:11" x14ac:dyDescent="0.3">
      <c r="A7509" t="s">
        <v>10485</v>
      </c>
      <c r="B7509" t="s">
        <v>53</v>
      </c>
      <c r="C7509">
        <v>5</v>
      </c>
      <c r="D7509">
        <v>11</v>
      </c>
      <c r="E7509">
        <v>1824</v>
      </c>
      <c r="F7509" s="6">
        <v>0.125</v>
      </c>
      <c r="G7509">
        <v>-6.1559999999999997</v>
      </c>
      <c r="H7509">
        <v>47.624000000000002</v>
      </c>
      <c r="I7509" t="s">
        <v>150</v>
      </c>
      <c r="J7509" t="s">
        <v>5786</v>
      </c>
      <c r="K7509" t="s">
        <v>105</v>
      </c>
    </row>
    <row r="7510" spans="1:11" x14ac:dyDescent="0.3">
      <c r="A7510" t="s">
        <v>10485</v>
      </c>
      <c r="B7510" t="s">
        <v>53</v>
      </c>
      <c r="C7510">
        <v>29</v>
      </c>
      <c r="D7510">
        <v>11</v>
      </c>
      <c r="E7510">
        <v>1825</v>
      </c>
      <c r="F7510" s="6">
        <v>0.79166666666666663</v>
      </c>
      <c r="G7510">
        <v>-2.351</v>
      </c>
      <c r="H7510">
        <v>48.856999999999999</v>
      </c>
      <c r="I7510" t="s">
        <v>150</v>
      </c>
      <c r="J7510" t="s">
        <v>155</v>
      </c>
      <c r="K7510" t="s">
        <v>105</v>
      </c>
    </row>
    <row r="7511" spans="1:11" x14ac:dyDescent="0.3">
      <c r="A7511" t="s">
        <v>10485</v>
      </c>
      <c r="B7511" t="s">
        <v>53</v>
      </c>
      <c r="C7511">
        <v>5</v>
      </c>
      <c r="D7511">
        <v>11</v>
      </c>
      <c r="E7511">
        <v>1827</v>
      </c>
      <c r="F7511" s="6">
        <v>0.70833333333333337</v>
      </c>
      <c r="G7511">
        <v>-3.5230000000000001</v>
      </c>
      <c r="H7511">
        <v>50.357999999999997</v>
      </c>
      <c r="I7511" t="s">
        <v>150</v>
      </c>
      <c r="J7511" t="s">
        <v>595</v>
      </c>
      <c r="K7511" t="s">
        <v>105</v>
      </c>
    </row>
    <row r="7512" spans="1:11" x14ac:dyDescent="0.3">
      <c r="A7512" t="s">
        <v>10485</v>
      </c>
      <c r="B7512" t="s">
        <v>53</v>
      </c>
      <c r="C7512">
        <v>3</v>
      </c>
      <c r="D7512">
        <v>5</v>
      </c>
      <c r="E7512">
        <v>1829</v>
      </c>
      <c r="F7512" s="6">
        <v>0.95833333333333337</v>
      </c>
      <c r="G7512">
        <v>-7.1680000000000001</v>
      </c>
      <c r="H7512">
        <v>47.689</v>
      </c>
      <c r="I7512" t="s">
        <v>150</v>
      </c>
      <c r="J7512" t="s">
        <v>10489</v>
      </c>
      <c r="K7512" t="s">
        <v>105</v>
      </c>
    </row>
    <row r="7513" spans="1:11" x14ac:dyDescent="0.3">
      <c r="A7513" t="s">
        <v>10485</v>
      </c>
      <c r="B7513" t="s">
        <v>53</v>
      </c>
      <c r="C7513">
        <v>15</v>
      </c>
      <c r="D7513">
        <v>1</v>
      </c>
      <c r="E7513">
        <v>1830</v>
      </c>
      <c r="F7513" s="6">
        <v>0.41666666666666669</v>
      </c>
      <c r="G7513">
        <v>-3.335</v>
      </c>
      <c r="H7513">
        <v>46.566000000000003</v>
      </c>
      <c r="I7513" t="s">
        <v>150</v>
      </c>
      <c r="J7513" t="s">
        <v>5184</v>
      </c>
      <c r="K7513" t="s">
        <v>105</v>
      </c>
    </row>
    <row r="7514" spans="1:11" x14ac:dyDescent="0.3">
      <c r="A7514" t="s">
        <v>10485</v>
      </c>
      <c r="B7514" t="s">
        <v>53</v>
      </c>
      <c r="C7514">
        <v>6</v>
      </c>
      <c r="D7514">
        <v>11</v>
      </c>
      <c r="E7514">
        <v>1839</v>
      </c>
      <c r="F7514" s="6">
        <v>0.91666666666666663</v>
      </c>
      <c r="G7514">
        <v>-4.6619999999999999</v>
      </c>
      <c r="H7514">
        <v>43.808</v>
      </c>
      <c r="I7514" t="s">
        <v>150</v>
      </c>
      <c r="J7514" t="s">
        <v>10490</v>
      </c>
      <c r="K7514" t="s">
        <v>105</v>
      </c>
    </row>
    <row r="7515" spans="1:11" x14ac:dyDescent="0.3">
      <c r="A7515" t="s">
        <v>10485</v>
      </c>
      <c r="B7515" t="s">
        <v>53</v>
      </c>
      <c r="C7515">
        <v>24</v>
      </c>
      <c r="D7515">
        <v>7</v>
      </c>
      <c r="E7515">
        <v>1845</v>
      </c>
      <c r="F7515" s="6">
        <v>0.875</v>
      </c>
      <c r="G7515">
        <v>0.6</v>
      </c>
      <c r="H7515">
        <v>44.865000000000002</v>
      </c>
      <c r="I7515" t="s">
        <v>150</v>
      </c>
      <c r="J7515" t="s">
        <v>10491</v>
      </c>
      <c r="K7515" t="s">
        <v>105</v>
      </c>
    </row>
    <row r="7516" spans="1:11" x14ac:dyDescent="0.3">
      <c r="A7516" t="s">
        <v>10485</v>
      </c>
      <c r="B7516" t="s">
        <v>53</v>
      </c>
      <c r="C7516">
        <v>23</v>
      </c>
      <c r="D7516">
        <v>2</v>
      </c>
      <c r="E7516">
        <v>1845</v>
      </c>
      <c r="F7516" s="6">
        <v>0.83333333333333337</v>
      </c>
      <c r="G7516">
        <v>-3.218</v>
      </c>
      <c r="H7516">
        <v>43.341999999999999</v>
      </c>
      <c r="I7516" t="s">
        <v>150</v>
      </c>
      <c r="J7516" t="s">
        <v>381</v>
      </c>
      <c r="K7516" t="s">
        <v>105</v>
      </c>
    </row>
    <row r="7517" spans="1:11" x14ac:dyDescent="0.3">
      <c r="A7517" t="s">
        <v>10485</v>
      </c>
      <c r="B7517" t="s">
        <v>53</v>
      </c>
      <c r="C7517">
        <v>10</v>
      </c>
      <c r="D7517">
        <v>5</v>
      </c>
      <c r="E7517">
        <v>1849</v>
      </c>
      <c r="F7517" s="6">
        <v>0.45833333333333331</v>
      </c>
      <c r="G7517">
        <v>-7.3179999999999996</v>
      </c>
      <c r="H7517">
        <v>47.722000000000001</v>
      </c>
      <c r="I7517" t="s">
        <v>150</v>
      </c>
      <c r="J7517" t="s">
        <v>10492</v>
      </c>
      <c r="K7517" t="s">
        <v>105</v>
      </c>
    </row>
    <row r="7518" spans="1:11" x14ac:dyDescent="0.3">
      <c r="A7518" t="s">
        <v>10485</v>
      </c>
      <c r="B7518" t="s">
        <v>53</v>
      </c>
      <c r="C7518">
        <v>23</v>
      </c>
      <c r="D7518">
        <v>10</v>
      </c>
      <c r="E7518">
        <v>1852</v>
      </c>
      <c r="F7518" s="6">
        <v>0.95833333333333337</v>
      </c>
      <c r="G7518">
        <v>-4.0330000000000004</v>
      </c>
      <c r="H7518">
        <v>49.256999999999998</v>
      </c>
      <c r="I7518" t="s">
        <v>150</v>
      </c>
      <c r="J7518" t="s">
        <v>572</v>
      </c>
      <c r="K7518" t="s">
        <v>105</v>
      </c>
    </row>
    <row r="7519" spans="1:11" x14ac:dyDescent="0.3">
      <c r="A7519" t="s">
        <v>10485</v>
      </c>
      <c r="B7519" t="s">
        <v>53</v>
      </c>
      <c r="C7519">
        <v>28</v>
      </c>
      <c r="D7519">
        <v>10</v>
      </c>
      <c r="E7519">
        <v>1854</v>
      </c>
      <c r="F7519" s="6">
        <v>0.70833333333333337</v>
      </c>
      <c r="G7519">
        <v>0.77400000000000002</v>
      </c>
      <c r="H7519">
        <v>48.07</v>
      </c>
      <c r="I7519" t="s">
        <v>150</v>
      </c>
      <c r="J7519" t="s">
        <v>960</v>
      </c>
      <c r="K7519" t="s">
        <v>105</v>
      </c>
    </row>
    <row r="7520" spans="1:11" x14ac:dyDescent="0.3">
      <c r="A7520" t="s">
        <v>10485</v>
      </c>
      <c r="B7520" t="s">
        <v>53</v>
      </c>
      <c r="C7520">
        <v>29</v>
      </c>
      <c r="D7520">
        <v>10</v>
      </c>
      <c r="E7520">
        <v>1856</v>
      </c>
      <c r="F7520" s="6">
        <v>0.41666666666666669</v>
      </c>
      <c r="G7520">
        <v>-0.70799999999999996</v>
      </c>
      <c r="H7520">
        <v>44.406999999999996</v>
      </c>
      <c r="I7520" t="s">
        <v>150</v>
      </c>
      <c r="J7520" t="s">
        <v>4072</v>
      </c>
      <c r="K7520" t="s">
        <v>105</v>
      </c>
    </row>
    <row r="7521" spans="1:11" x14ac:dyDescent="0.3">
      <c r="A7521" t="s">
        <v>10485</v>
      </c>
      <c r="B7521" t="s">
        <v>53</v>
      </c>
      <c r="C7521">
        <v>30</v>
      </c>
      <c r="D7521">
        <v>9</v>
      </c>
      <c r="E7521">
        <v>1870</v>
      </c>
      <c r="F7521" s="6">
        <v>0.8125</v>
      </c>
      <c r="G7521">
        <v>-3.0630000000000002</v>
      </c>
      <c r="H7521">
        <v>50.631</v>
      </c>
      <c r="I7521" t="s">
        <v>150</v>
      </c>
      <c r="J7521" t="s">
        <v>450</v>
      </c>
      <c r="K7521" t="s">
        <v>105</v>
      </c>
    </row>
    <row r="7522" spans="1:11" x14ac:dyDescent="0.3">
      <c r="A7522" t="s">
        <v>10485</v>
      </c>
      <c r="B7522" t="s">
        <v>53</v>
      </c>
      <c r="C7522">
        <v>14</v>
      </c>
      <c r="D7522">
        <v>9</v>
      </c>
      <c r="E7522">
        <v>1880</v>
      </c>
      <c r="F7522" s="6">
        <v>0.41666666666666669</v>
      </c>
      <c r="G7522">
        <v>-4.0330000000000004</v>
      </c>
      <c r="H7522">
        <v>49.256999999999998</v>
      </c>
      <c r="I7522" t="s">
        <v>150</v>
      </c>
      <c r="J7522" t="s">
        <v>572</v>
      </c>
      <c r="K7522" t="s">
        <v>105</v>
      </c>
    </row>
    <row r="7523" spans="1:11" x14ac:dyDescent="0.3">
      <c r="A7523" t="s">
        <v>10485</v>
      </c>
      <c r="B7523" t="s">
        <v>53</v>
      </c>
      <c r="C7523">
        <v>13</v>
      </c>
      <c r="D7523">
        <v>2</v>
      </c>
      <c r="E7523">
        <v>1888</v>
      </c>
      <c r="F7523" s="6">
        <v>0.70833333333333337</v>
      </c>
      <c r="G7523">
        <v>-7.28</v>
      </c>
      <c r="H7523">
        <v>47.76</v>
      </c>
      <c r="I7523" t="s">
        <v>150</v>
      </c>
      <c r="J7523" t="s">
        <v>10493</v>
      </c>
      <c r="K7523" t="s">
        <v>105</v>
      </c>
    </row>
    <row r="7524" spans="1:11" x14ac:dyDescent="0.3">
      <c r="A7524" t="s">
        <v>10485</v>
      </c>
      <c r="B7524" t="s">
        <v>53</v>
      </c>
      <c r="C7524">
        <v>3</v>
      </c>
      <c r="D7524">
        <v>4</v>
      </c>
      <c r="E7524">
        <v>1889</v>
      </c>
      <c r="F7524" s="6">
        <v>0.375</v>
      </c>
      <c r="G7524">
        <v>0.57499999999999996</v>
      </c>
      <c r="H7524">
        <v>44.835000000000001</v>
      </c>
      <c r="I7524" t="s">
        <v>150</v>
      </c>
      <c r="J7524" t="s">
        <v>260</v>
      </c>
      <c r="K7524" t="s">
        <v>105</v>
      </c>
    </row>
    <row r="7525" spans="1:11" x14ac:dyDescent="0.3">
      <c r="A7525" t="s">
        <v>10485</v>
      </c>
      <c r="B7525" t="s">
        <v>53</v>
      </c>
      <c r="C7525">
        <v>7</v>
      </c>
      <c r="D7525">
        <v>5</v>
      </c>
      <c r="E7525">
        <v>1902</v>
      </c>
      <c r="F7525" s="6">
        <v>0.13541666666666666</v>
      </c>
      <c r="G7525">
        <v>-2.351</v>
      </c>
      <c r="H7525">
        <v>48.856999999999999</v>
      </c>
      <c r="I7525" t="s">
        <v>150</v>
      </c>
      <c r="J7525" t="s">
        <v>155</v>
      </c>
      <c r="K7525" t="s">
        <v>105</v>
      </c>
    </row>
    <row r="7526" spans="1:11" x14ac:dyDescent="0.3">
      <c r="A7526" t="s">
        <v>10485</v>
      </c>
      <c r="B7526" t="s">
        <v>53</v>
      </c>
      <c r="C7526">
        <v>10</v>
      </c>
      <c r="D7526">
        <v>6</v>
      </c>
      <c r="E7526">
        <v>1904</v>
      </c>
      <c r="F7526" s="6">
        <v>0.79166666666666663</v>
      </c>
      <c r="G7526">
        <v>-0.48299999999999998</v>
      </c>
      <c r="H7526">
        <v>44.853000000000002</v>
      </c>
      <c r="I7526" t="s">
        <v>150</v>
      </c>
      <c r="J7526" t="s">
        <v>8821</v>
      </c>
      <c r="K7526" t="s">
        <v>105</v>
      </c>
    </row>
    <row r="7527" spans="1:11" x14ac:dyDescent="0.3">
      <c r="A7527" t="s">
        <v>10485</v>
      </c>
      <c r="B7527" t="s">
        <v>53</v>
      </c>
      <c r="C7527">
        <v>21</v>
      </c>
      <c r="D7527">
        <v>6</v>
      </c>
      <c r="E7527">
        <v>1905</v>
      </c>
      <c r="F7527" s="6">
        <v>0.78125</v>
      </c>
      <c r="G7527">
        <v>-2.351</v>
      </c>
      <c r="H7527">
        <v>48.856999999999999</v>
      </c>
      <c r="I7527" t="s">
        <v>150</v>
      </c>
      <c r="J7527" t="s">
        <v>155</v>
      </c>
      <c r="K7527" t="s">
        <v>105</v>
      </c>
    </row>
    <row r="7528" spans="1:11" x14ac:dyDescent="0.3">
      <c r="A7528" t="s">
        <v>10485</v>
      </c>
      <c r="B7528" t="s">
        <v>53</v>
      </c>
      <c r="C7528">
        <v>4</v>
      </c>
      <c r="D7528">
        <v>11</v>
      </c>
      <c r="E7528">
        <v>1908</v>
      </c>
      <c r="F7528" s="6">
        <v>0.41666666666666669</v>
      </c>
      <c r="G7528">
        <v>-4.5309999999999997</v>
      </c>
      <c r="H7528">
        <v>48.057000000000002</v>
      </c>
      <c r="I7528" t="s">
        <v>150</v>
      </c>
      <c r="J7528" t="s">
        <v>7539</v>
      </c>
      <c r="K7528" t="s">
        <v>105</v>
      </c>
    </row>
    <row r="7529" spans="1:11" x14ac:dyDescent="0.3">
      <c r="A7529" t="s">
        <v>10485</v>
      </c>
      <c r="B7529" t="s">
        <v>53</v>
      </c>
      <c r="C7529">
        <v>8</v>
      </c>
      <c r="D7529">
        <v>9</v>
      </c>
      <c r="E7529">
        <v>1910</v>
      </c>
      <c r="F7529" s="6">
        <v>0.25</v>
      </c>
      <c r="G7529">
        <v>-2.1349999999999998</v>
      </c>
      <c r="H7529">
        <v>48.892000000000003</v>
      </c>
      <c r="I7529" t="s">
        <v>150</v>
      </c>
      <c r="J7529" t="s">
        <v>3777</v>
      </c>
      <c r="K7529" t="s">
        <v>105</v>
      </c>
    </row>
    <row r="7530" spans="1:11" x14ac:dyDescent="0.3">
      <c r="A7530" t="s">
        <v>10485</v>
      </c>
      <c r="B7530" t="s">
        <v>53</v>
      </c>
      <c r="C7530">
        <v>5</v>
      </c>
      <c r="D7530">
        <v>1</v>
      </c>
      <c r="E7530">
        <v>1911</v>
      </c>
      <c r="F7530" s="6">
        <v>0.64583333333333337</v>
      </c>
      <c r="G7530">
        <v>-2.351</v>
      </c>
      <c r="H7530">
        <v>48.856999999999999</v>
      </c>
      <c r="I7530" t="s">
        <v>150</v>
      </c>
      <c r="J7530" t="s">
        <v>155</v>
      </c>
      <c r="K7530" t="s">
        <v>105</v>
      </c>
    </row>
    <row r="7531" spans="1:11" x14ac:dyDescent="0.3">
      <c r="A7531" t="s">
        <v>10485</v>
      </c>
      <c r="B7531" t="s">
        <v>53</v>
      </c>
      <c r="C7531">
        <v>18</v>
      </c>
      <c r="D7531">
        <v>12</v>
      </c>
      <c r="E7531">
        <v>1912</v>
      </c>
      <c r="F7531" s="6">
        <v>0.83333333333333337</v>
      </c>
      <c r="G7531">
        <v>-2.2429999999999999</v>
      </c>
      <c r="H7531">
        <v>48.834000000000003</v>
      </c>
      <c r="I7531" t="s">
        <v>108</v>
      </c>
      <c r="J7531" t="s">
        <v>459</v>
      </c>
      <c r="K7531" t="s">
        <v>105</v>
      </c>
    </row>
    <row r="7532" spans="1:11" x14ac:dyDescent="0.3">
      <c r="A7532" t="s">
        <v>10485</v>
      </c>
      <c r="B7532" t="s">
        <v>53</v>
      </c>
      <c r="C7532">
        <v>23</v>
      </c>
      <c r="D7532">
        <v>1</v>
      </c>
      <c r="E7532">
        <v>1913</v>
      </c>
      <c r="F7532" s="6">
        <v>8.3333333333333329E-2</v>
      </c>
      <c r="G7532">
        <v>-6.6120000000000001</v>
      </c>
      <c r="H7532">
        <v>36.351999999999997</v>
      </c>
      <c r="I7532" t="s">
        <v>108</v>
      </c>
      <c r="J7532" t="s">
        <v>982</v>
      </c>
      <c r="K7532" t="s">
        <v>105</v>
      </c>
    </row>
    <row r="7533" spans="1:11" x14ac:dyDescent="0.3">
      <c r="A7533" t="s">
        <v>10485</v>
      </c>
      <c r="B7533" t="s">
        <v>53</v>
      </c>
      <c r="C7533">
        <v>20</v>
      </c>
      <c r="D7533">
        <v>10</v>
      </c>
      <c r="E7533">
        <v>1917</v>
      </c>
      <c r="F7533" s="6">
        <v>0.5</v>
      </c>
      <c r="G7533">
        <v>-2.351</v>
      </c>
      <c r="H7533">
        <v>48.856999999999999</v>
      </c>
      <c r="I7533" t="s">
        <v>108</v>
      </c>
      <c r="J7533" t="s">
        <v>155</v>
      </c>
      <c r="K7533" t="s">
        <v>105</v>
      </c>
    </row>
    <row r="7534" spans="1:11" x14ac:dyDescent="0.3">
      <c r="A7534" t="s">
        <v>10485</v>
      </c>
      <c r="B7534" t="s">
        <v>53</v>
      </c>
      <c r="C7534">
        <v>22</v>
      </c>
      <c r="D7534">
        <v>5</v>
      </c>
      <c r="E7534">
        <v>1917</v>
      </c>
      <c r="F7534" s="6">
        <v>0.9375</v>
      </c>
      <c r="G7534">
        <v>0.77300000000000002</v>
      </c>
      <c r="H7534">
        <v>43.488</v>
      </c>
      <c r="I7534" t="s">
        <v>126</v>
      </c>
      <c r="J7534" t="s">
        <v>454</v>
      </c>
      <c r="K7534" t="s">
        <v>105</v>
      </c>
    </row>
    <row r="7535" spans="1:11" x14ac:dyDescent="0.3">
      <c r="A7535" t="s">
        <v>10485</v>
      </c>
      <c r="B7535" t="s">
        <v>53</v>
      </c>
      <c r="C7535">
        <v>24</v>
      </c>
      <c r="D7535">
        <v>7</v>
      </c>
      <c r="E7535">
        <v>1918</v>
      </c>
      <c r="F7535" s="6">
        <v>0.10416666666666667</v>
      </c>
      <c r="G7535">
        <v>-2.351</v>
      </c>
      <c r="H7535">
        <v>48.856999999999999</v>
      </c>
      <c r="I7535" t="s">
        <v>126</v>
      </c>
      <c r="J7535" t="s">
        <v>155</v>
      </c>
      <c r="K7535" t="s">
        <v>105</v>
      </c>
    </row>
    <row r="7536" spans="1:11" x14ac:dyDescent="0.3">
      <c r="A7536" t="s">
        <v>10485</v>
      </c>
      <c r="B7536" t="s">
        <v>53</v>
      </c>
      <c r="C7536">
        <v>25</v>
      </c>
      <c r="D7536">
        <v>6</v>
      </c>
      <c r="E7536">
        <v>1919</v>
      </c>
      <c r="F7536" s="6">
        <v>0.45833333333333331</v>
      </c>
      <c r="G7536">
        <v>-6.1520000000000001</v>
      </c>
      <c r="H7536">
        <v>48.594000000000001</v>
      </c>
      <c r="I7536" t="s">
        <v>126</v>
      </c>
      <c r="J7536" t="s">
        <v>10494</v>
      </c>
      <c r="K7536" t="s">
        <v>105</v>
      </c>
    </row>
    <row r="7537" spans="1:11" x14ac:dyDescent="0.3">
      <c r="A7537" t="s">
        <v>10485</v>
      </c>
      <c r="B7537" t="s">
        <v>53</v>
      </c>
      <c r="C7537">
        <v>6</v>
      </c>
      <c r="D7537">
        <v>1</v>
      </c>
      <c r="E7537">
        <v>1920</v>
      </c>
      <c r="F7537" s="6">
        <v>0.79166666666666663</v>
      </c>
      <c r="G7537">
        <v>-5.1829999999999998</v>
      </c>
      <c r="H7537">
        <v>49.386000000000003</v>
      </c>
      <c r="I7537" t="s">
        <v>108</v>
      </c>
      <c r="J7537" t="s">
        <v>10495</v>
      </c>
      <c r="K7537" t="s">
        <v>105</v>
      </c>
    </row>
    <row r="7538" spans="1:11" x14ac:dyDescent="0.3">
      <c r="A7538" t="s">
        <v>10485</v>
      </c>
      <c r="B7538" t="s">
        <v>53</v>
      </c>
      <c r="C7538">
        <v>9</v>
      </c>
      <c r="D7538">
        <v>4</v>
      </c>
      <c r="E7538">
        <v>1921</v>
      </c>
      <c r="F7538" s="6">
        <v>0.20833333333333334</v>
      </c>
      <c r="G7538">
        <v>-4.83</v>
      </c>
      <c r="H7538">
        <v>43.789000000000001</v>
      </c>
      <c r="I7538" t="s">
        <v>126</v>
      </c>
      <c r="J7538" t="s">
        <v>10496</v>
      </c>
      <c r="K7538" t="s">
        <v>105</v>
      </c>
    </row>
    <row r="7539" spans="1:11" x14ac:dyDescent="0.3">
      <c r="A7539" t="s">
        <v>10485</v>
      </c>
      <c r="B7539" t="s">
        <v>53</v>
      </c>
      <c r="C7539">
        <v>7</v>
      </c>
      <c r="D7539">
        <v>1</v>
      </c>
      <c r="E7539">
        <v>1922</v>
      </c>
      <c r="F7539" s="6">
        <v>0.375</v>
      </c>
      <c r="G7539">
        <v>-5.3739999999999997</v>
      </c>
      <c r="H7539">
        <v>43.295000000000002</v>
      </c>
      <c r="I7539" t="s">
        <v>108</v>
      </c>
      <c r="J7539" t="s">
        <v>267</v>
      </c>
      <c r="K7539" t="s">
        <v>105</v>
      </c>
    </row>
    <row r="7540" spans="1:11" x14ac:dyDescent="0.3">
      <c r="A7540" t="s">
        <v>10485</v>
      </c>
      <c r="B7540" t="s">
        <v>53</v>
      </c>
      <c r="C7540">
        <v>24</v>
      </c>
      <c r="D7540">
        <v>8</v>
      </c>
      <c r="E7540">
        <v>1923</v>
      </c>
      <c r="F7540" s="6">
        <v>0.95486111111111116</v>
      </c>
      <c r="G7540">
        <v>-3.649</v>
      </c>
      <c r="H7540">
        <v>47.744</v>
      </c>
      <c r="I7540" t="s">
        <v>126</v>
      </c>
      <c r="J7540" t="s">
        <v>10497</v>
      </c>
      <c r="K7540" t="s">
        <v>105</v>
      </c>
    </row>
    <row r="7541" spans="1:11" x14ac:dyDescent="0.3">
      <c r="A7541" t="s">
        <v>10485</v>
      </c>
      <c r="B7541" t="s">
        <v>53</v>
      </c>
      <c r="C7541">
        <v>10</v>
      </c>
      <c r="D7541">
        <v>8</v>
      </c>
      <c r="E7541">
        <v>1924</v>
      </c>
      <c r="F7541" s="6">
        <v>1.0416666666666666E-2</v>
      </c>
      <c r="G7541">
        <v>-2.13</v>
      </c>
      <c r="H7541">
        <v>48.802</v>
      </c>
      <c r="I7541" t="s">
        <v>126</v>
      </c>
      <c r="J7541" t="s">
        <v>337</v>
      </c>
      <c r="K7541" t="s">
        <v>105</v>
      </c>
    </row>
    <row r="7542" spans="1:11" x14ac:dyDescent="0.3">
      <c r="A7542" t="s">
        <v>10485</v>
      </c>
      <c r="B7542" t="s">
        <v>53</v>
      </c>
      <c r="C7542">
        <v>19</v>
      </c>
      <c r="D7542">
        <v>1</v>
      </c>
      <c r="E7542">
        <v>1924</v>
      </c>
      <c r="F7542" s="6">
        <v>0.29166666666666669</v>
      </c>
      <c r="G7542">
        <v>-5.3739999999999997</v>
      </c>
      <c r="H7542">
        <v>43.295000000000002</v>
      </c>
      <c r="I7542" t="s">
        <v>108</v>
      </c>
      <c r="J7542" t="s">
        <v>267</v>
      </c>
      <c r="K7542" t="s">
        <v>105</v>
      </c>
    </row>
    <row r="7543" spans="1:11" x14ac:dyDescent="0.3">
      <c r="A7543" t="s">
        <v>10485</v>
      </c>
      <c r="B7543" t="s">
        <v>53</v>
      </c>
      <c r="C7543">
        <v>12</v>
      </c>
      <c r="D7543">
        <v>5</v>
      </c>
      <c r="E7543">
        <v>1924</v>
      </c>
      <c r="F7543" s="6">
        <v>8.3333333333333329E-2</v>
      </c>
      <c r="G7543">
        <v>-2.4129999999999998</v>
      </c>
      <c r="H7543">
        <v>48.893000000000001</v>
      </c>
      <c r="I7543" t="s">
        <v>126</v>
      </c>
      <c r="J7543" t="s">
        <v>10498</v>
      </c>
      <c r="K7543" t="s">
        <v>105</v>
      </c>
    </row>
    <row r="7544" spans="1:11" x14ac:dyDescent="0.3">
      <c r="A7544" t="s">
        <v>10485</v>
      </c>
      <c r="B7544" t="s">
        <v>53</v>
      </c>
      <c r="C7544">
        <v>19</v>
      </c>
      <c r="D7544">
        <v>7</v>
      </c>
      <c r="E7544">
        <v>1925</v>
      </c>
      <c r="F7544" s="6">
        <v>0.125</v>
      </c>
      <c r="G7544">
        <v>-2.351</v>
      </c>
      <c r="H7544">
        <v>48.856999999999999</v>
      </c>
      <c r="I7544" t="s">
        <v>126</v>
      </c>
      <c r="J7544" t="s">
        <v>155</v>
      </c>
      <c r="K7544" t="s">
        <v>105</v>
      </c>
    </row>
    <row r="7545" spans="1:11" x14ac:dyDescent="0.3">
      <c r="A7545" t="s">
        <v>10485</v>
      </c>
      <c r="B7545" t="s">
        <v>53</v>
      </c>
      <c r="C7545">
        <v>23</v>
      </c>
      <c r="D7545">
        <v>9</v>
      </c>
      <c r="E7545">
        <v>1925</v>
      </c>
      <c r="F7545" s="6">
        <v>0.125</v>
      </c>
      <c r="G7545">
        <v>1.6240000000000001</v>
      </c>
      <c r="H7545">
        <v>49.637999999999998</v>
      </c>
      <c r="I7545" t="s">
        <v>126</v>
      </c>
      <c r="J7545" t="s">
        <v>435</v>
      </c>
      <c r="K7545" t="s">
        <v>105</v>
      </c>
    </row>
    <row r="7546" spans="1:11" x14ac:dyDescent="0.3">
      <c r="A7546" t="s">
        <v>10485</v>
      </c>
      <c r="B7546" t="s">
        <v>53</v>
      </c>
      <c r="C7546">
        <v>14</v>
      </c>
      <c r="D7546">
        <v>11</v>
      </c>
      <c r="E7546">
        <v>1925</v>
      </c>
      <c r="F7546" s="6">
        <v>0.60416666666666663</v>
      </c>
      <c r="G7546">
        <v>-5.6040000000000001</v>
      </c>
      <c r="H7546">
        <v>43.173999999999999</v>
      </c>
      <c r="I7546" t="s">
        <v>108</v>
      </c>
      <c r="J7546" t="s">
        <v>618</v>
      </c>
      <c r="K7546" t="s">
        <v>105</v>
      </c>
    </row>
    <row r="7547" spans="1:11" x14ac:dyDescent="0.3">
      <c r="A7547" t="s">
        <v>10485</v>
      </c>
      <c r="B7547" t="s">
        <v>53</v>
      </c>
      <c r="C7547">
        <v>17</v>
      </c>
      <c r="D7547">
        <v>9</v>
      </c>
      <c r="E7547">
        <v>1926</v>
      </c>
      <c r="F7547" s="6">
        <v>0.625</v>
      </c>
      <c r="G7547">
        <v>-2.351</v>
      </c>
      <c r="H7547">
        <v>48.856999999999999</v>
      </c>
      <c r="I7547" t="s">
        <v>126</v>
      </c>
      <c r="J7547" t="s">
        <v>155</v>
      </c>
      <c r="K7547" t="s">
        <v>105</v>
      </c>
    </row>
    <row r="7548" spans="1:11" x14ac:dyDescent="0.3">
      <c r="A7548" t="s">
        <v>10485</v>
      </c>
      <c r="B7548" t="s">
        <v>53</v>
      </c>
      <c r="C7548">
        <v>24</v>
      </c>
      <c r="D7548">
        <v>10</v>
      </c>
      <c r="E7548">
        <v>1927</v>
      </c>
      <c r="F7548" s="6">
        <v>0.41666666666666669</v>
      </c>
      <c r="G7548">
        <v>-2.351</v>
      </c>
      <c r="H7548">
        <v>48.856999999999999</v>
      </c>
      <c r="I7548" t="s">
        <v>108</v>
      </c>
      <c r="J7548" t="s">
        <v>155</v>
      </c>
      <c r="K7548" t="s">
        <v>105</v>
      </c>
    </row>
    <row r="7549" spans="1:11" x14ac:dyDescent="0.3">
      <c r="A7549" t="s">
        <v>10485</v>
      </c>
      <c r="B7549" t="s">
        <v>53</v>
      </c>
      <c r="C7549">
        <v>26</v>
      </c>
      <c r="D7549">
        <v>11</v>
      </c>
      <c r="E7549">
        <v>1927</v>
      </c>
      <c r="F7549" s="6">
        <v>0.125</v>
      </c>
      <c r="G7549">
        <v>-2.351</v>
      </c>
      <c r="H7549">
        <v>48.856999999999999</v>
      </c>
      <c r="I7549" t="s">
        <v>108</v>
      </c>
      <c r="J7549" t="s">
        <v>155</v>
      </c>
      <c r="K7549" t="s">
        <v>105</v>
      </c>
    </row>
    <row r="7550" spans="1:11" x14ac:dyDescent="0.3">
      <c r="A7550" t="s">
        <v>10485</v>
      </c>
      <c r="B7550" t="s">
        <v>53</v>
      </c>
      <c r="C7550">
        <v>20</v>
      </c>
      <c r="D7550">
        <v>6</v>
      </c>
      <c r="E7550">
        <v>1928</v>
      </c>
      <c r="F7550" s="6">
        <v>0.125</v>
      </c>
      <c r="G7550">
        <v>3.028</v>
      </c>
      <c r="H7550">
        <v>47.588000000000001</v>
      </c>
      <c r="I7550" t="s">
        <v>126</v>
      </c>
      <c r="J7550" t="s">
        <v>10499</v>
      </c>
      <c r="K7550" t="s">
        <v>105</v>
      </c>
    </row>
    <row r="7551" spans="1:11" x14ac:dyDescent="0.3">
      <c r="A7551" t="s">
        <v>10485</v>
      </c>
      <c r="B7551" t="s">
        <v>53</v>
      </c>
      <c r="C7551">
        <v>31</v>
      </c>
      <c r="D7551">
        <v>10</v>
      </c>
      <c r="E7551">
        <v>1928</v>
      </c>
      <c r="F7551" s="6">
        <v>3.125E-2</v>
      </c>
      <c r="G7551">
        <v>-2.351</v>
      </c>
      <c r="H7551">
        <v>48.856999999999999</v>
      </c>
      <c r="I7551" t="s">
        <v>108</v>
      </c>
      <c r="J7551" t="s">
        <v>155</v>
      </c>
      <c r="K7551" t="s">
        <v>105</v>
      </c>
    </row>
    <row r="7552" spans="1:11" x14ac:dyDescent="0.3">
      <c r="A7552" t="s">
        <v>10485</v>
      </c>
      <c r="B7552" t="s">
        <v>53</v>
      </c>
      <c r="C7552">
        <v>25</v>
      </c>
      <c r="D7552">
        <v>2</v>
      </c>
      <c r="E7552">
        <v>1928</v>
      </c>
      <c r="F7552" s="6">
        <v>0.85416666666666663</v>
      </c>
      <c r="G7552">
        <v>-2.7330000000000001</v>
      </c>
      <c r="H7552">
        <v>47.996000000000002</v>
      </c>
      <c r="I7552" t="s">
        <v>108</v>
      </c>
      <c r="J7552" t="s">
        <v>10500</v>
      </c>
      <c r="K7552" t="s">
        <v>105</v>
      </c>
    </row>
    <row r="7553" spans="1:11" x14ac:dyDescent="0.3">
      <c r="A7553" t="s">
        <v>10485</v>
      </c>
      <c r="B7553" t="s">
        <v>53</v>
      </c>
      <c r="C7553">
        <v>18</v>
      </c>
      <c r="D7553">
        <v>10</v>
      </c>
      <c r="E7553">
        <v>1929</v>
      </c>
      <c r="F7553" s="6">
        <v>4.1666666666666664E-2</v>
      </c>
      <c r="G7553">
        <v>-0.16</v>
      </c>
      <c r="H7553">
        <v>44.5</v>
      </c>
      <c r="I7553" t="s">
        <v>108</v>
      </c>
      <c r="J7553" t="s">
        <v>7611</v>
      </c>
      <c r="K7553" t="s">
        <v>105</v>
      </c>
    </row>
    <row r="7554" spans="1:11" x14ac:dyDescent="0.3">
      <c r="A7554" t="s">
        <v>10485</v>
      </c>
      <c r="B7554" t="s">
        <v>53</v>
      </c>
      <c r="C7554">
        <v>6</v>
      </c>
      <c r="D7554">
        <v>7</v>
      </c>
      <c r="E7554">
        <v>1929</v>
      </c>
      <c r="F7554" s="6">
        <v>0.5</v>
      </c>
      <c r="G7554">
        <v>-7.266</v>
      </c>
      <c r="H7554">
        <v>43.703000000000003</v>
      </c>
      <c r="I7554" t="s">
        <v>126</v>
      </c>
      <c r="J7554" t="s">
        <v>575</v>
      </c>
      <c r="K7554" t="s">
        <v>105</v>
      </c>
    </row>
    <row r="7555" spans="1:11" x14ac:dyDescent="0.3">
      <c r="A7555" t="s">
        <v>10485</v>
      </c>
      <c r="B7555" t="s">
        <v>53</v>
      </c>
      <c r="C7555">
        <v>17</v>
      </c>
      <c r="D7555">
        <v>5</v>
      </c>
      <c r="E7555">
        <v>1929</v>
      </c>
      <c r="F7555" s="6">
        <v>0.95833333333333337</v>
      </c>
      <c r="G7555">
        <v>-2.351</v>
      </c>
      <c r="H7555">
        <v>48.856999999999999</v>
      </c>
      <c r="I7555" t="s">
        <v>126</v>
      </c>
      <c r="J7555" t="s">
        <v>155</v>
      </c>
      <c r="K7555" t="s">
        <v>105</v>
      </c>
    </row>
    <row r="7556" spans="1:11" x14ac:dyDescent="0.3">
      <c r="A7556" t="s">
        <v>10485</v>
      </c>
      <c r="B7556" t="s">
        <v>53</v>
      </c>
      <c r="C7556">
        <v>11</v>
      </c>
      <c r="D7556">
        <v>12</v>
      </c>
      <c r="E7556">
        <v>1930</v>
      </c>
      <c r="F7556" s="6">
        <v>0.79166666666666663</v>
      </c>
      <c r="G7556">
        <v>-4.7679999999999998</v>
      </c>
      <c r="H7556">
        <v>44.179000000000002</v>
      </c>
      <c r="I7556" t="s">
        <v>108</v>
      </c>
      <c r="J7556" t="s">
        <v>10501</v>
      </c>
      <c r="K7556" t="s">
        <v>105</v>
      </c>
    </row>
    <row r="7557" spans="1:11" x14ac:dyDescent="0.3">
      <c r="A7557" t="s">
        <v>10485</v>
      </c>
      <c r="B7557" t="s">
        <v>53</v>
      </c>
      <c r="C7557">
        <v>3</v>
      </c>
      <c r="D7557">
        <v>12</v>
      </c>
      <c r="E7557">
        <v>1930</v>
      </c>
      <c r="F7557" s="6">
        <v>8.3333333333333329E-2</v>
      </c>
      <c r="G7557">
        <v>-2.351</v>
      </c>
      <c r="H7557">
        <v>48.856999999999999</v>
      </c>
      <c r="I7557" t="s">
        <v>108</v>
      </c>
      <c r="J7557" t="s">
        <v>155</v>
      </c>
      <c r="K7557" t="s">
        <v>105</v>
      </c>
    </row>
    <row r="7558" spans="1:11" x14ac:dyDescent="0.3">
      <c r="A7558" t="s">
        <v>10485</v>
      </c>
      <c r="B7558" t="s">
        <v>53</v>
      </c>
      <c r="C7558">
        <v>5</v>
      </c>
      <c r="D7558">
        <v>3</v>
      </c>
      <c r="E7558">
        <v>1931</v>
      </c>
      <c r="F7558" s="6">
        <v>4.1666666666666664E-2</v>
      </c>
      <c r="G7558">
        <v>-2.351</v>
      </c>
      <c r="H7558">
        <v>48.856999999999999</v>
      </c>
      <c r="I7558" t="s">
        <v>108</v>
      </c>
      <c r="J7558" t="s">
        <v>155</v>
      </c>
      <c r="K7558" t="s">
        <v>105</v>
      </c>
    </row>
    <row r="7559" spans="1:11" x14ac:dyDescent="0.3">
      <c r="A7559" t="s">
        <v>10485</v>
      </c>
      <c r="B7559" t="s">
        <v>53</v>
      </c>
      <c r="C7559">
        <v>19</v>
      </c>
      <c r="D7559">
        <v>9</v>
      </c>
      <c r="E7559">
        <v>1931</v>
      </c>
      <c r="F7559" s="6">
        <v>0.45833333333333331</v>
      </c>
      <c r="G7559">
        <v>0.98099999999999998</v>
      </c>
      <c r="H7559">
        <v>49.296999999999997</v>
      </c>
      <c r="I7559" t="s">
        <v>126</v>
      </c>
      <c r="J7559" t="s">
        <v>10502</v>
      </c>
      <c r="K7559" t="s">
        <v>105</v>
      </c>
    </row>
    <row r="7560" spans="1:11" x14ac:dyDescent="0.3">
      <c r="A7560" t="s">
        <v>10485</v>
      </c>
      <c r="B7560" t="s">
        <v>53</v>
      </c>
      <c r="C7560">
        <v>17</v>
      </c>
      <c r="D7560">
        <v>8</v>
      </c>
      <c r="E7560">
        <v>1932</v>
      </c>
      <c r="F7560" s="6">
        <v>0.99305555555555558</v>
      </c>
      <c r="G7560">
        <v>0.57499999999999996</v>
      </c>
      <c r="H7560">
        <v>44.835000000000001</v>
      </c>
      <c r="I7560" t="s">
        <v>126</v>
      </c>
      <c r="J7560" t="s">
        <v>260</v>
      </c>
      <c r="K7560" t="s">
        <v>105</v>
      </c>
    </row>
    <row r="7561" spans="1:11" x14ac:dyDescent="0.3">
      <c r="A7561" t="s">
        <v>10485</v>
      </c>
      <c r="B7561" t="s">
        <v>53</v>
      </c>
      <c r="C7561">
        <v>27</v>
      </c>
      <c r="D7561">
        <v>10</v>
      </c>
      <c r="E7561">
        <v>1932</v>
      </c>
      <c r="F7561" s="6">
        <v>0.125</v>
      </c>
      <c r="G7561">
        <v>-2.351</v>
      </c>
      <c r="H7561">
        <v>48.856999999999999</v>
      </c>
      <c r="I7561" t="s">
        <v>108</v>
      </c>
      <c r="J7561" t="s">
        <v>155</v>
      </c>
      <c r="K7561" t="s">
        <v>105</v>
      </c>
    </row>
    <row r="7562" spans="1:11" x14ac:dyDescent="0.3">
      <c r="A7562" t="s">
        <v>10485</v>
      </c>
      <c r="B7562" t="s">
        <v>53</v>
      </c>
      <c r="C7562">
        <v>8</v>
      </c>
      <c r="D7562">
        <v>4</v>
      </c>
      <c r="E7562">
        <v>1932</v>
      </c>
      <c r="F7562" s="6">
        <v>0.41666666666666669</v>
      </c>
      <c r="G7562">
        <v>-3.5739999999999998</v>
      </c>
      <c r="H7562">
        <v>47.798000000000002</v>
      </c>
      <c r="I7562" t="s">
        <v>126</v>
      </c>
      <c r="J7562" t="s">
        <v>6021</v>
      </c>
      <c r="K7562" t="s">
        <v>105</v>
      </c>
    </row>
    <row r="7563" spans="1:11" x14ac:dyDescent="0.3">
      <c r="A7563" t="s">
        <v>10485</v>
      </c>
      <c r="B7563" t="s">
        <v>53</v>
      </c>
      <c r="C7563">
        <v>12</v>
      </c>
      <c r="D7563">
        <v>4</v>
      </c>
      <c r="E7563">
        <v>1932</v>
      </c>
      <c r="F7563" s="6">
        <v>0.97916666666666663</v>
      </c>
      <c r="G7563">
        <v>-2.351</v>
      </c>
      <c r="H7563">
        <v>48.856999999999999</v>
      </c>
      <c r="I7563" t="s">
        <v>126</v>
      </c>
      <c r="J7563" t="s">
        <v>155</v>
      </c>
      <c r="K7563" t="s">
        <v>105</v>
      </c>
    </row>
    <row r="7564" spans="1:11" x14ac:dyDescent="0.3">
      <c r="A7564" t="s">
        <v>10485</v>
      </c>
      <c r="B7564" t="s">
        <v>53</v>
      </c>
      <c r="C7564">
        <v>9</v>
      </c>
      <c r="D7564">
        <v>4</v>
      </c>
      <c r="E7564">
        <v>1933</v>
      </c>
      <c r="F7564" s="6">
        <v>0.375</v>
      </c>
      <c r="G7564">
        <v>-2.2730000000000001</v>
      </c>
      <c r="H7564">
        <v>48.884</v>
      </c>
      <c r="I7564" t="s">
        <v>126</v>
      </c>
      <c r="J7564" t="s">
        <v>888</v>
      </c>
      <c r="K7564" t="s">
        <v>105</v>
      </c>
    </row>
    <row r="7565" spans="1:11" x14ac:dyDescent="0.3">
      <c r="A7565" t="s">
        <v>10485</v>
      </c>
      <c r="B7565" t="s">
        <v>53</v>
      </c>
      <c r="C7565">
        <v>30</v>
      </c>
      <c r="D7565">
        <v>3</v>
      </c>
      <c r="E7565">
        <v>1933</v>
      </c>
      <c r="F7565" s="6">
        <v>0.33333333333333331</v>
      </c>
      <c r="G7565">
        <v>-3.6909999999999998</v>
      </c>
      <c r="H7565">
        <v>36.146999999999998</v>
      </c>
      <c r="I7565" t="s">
        <v>108</v>
      </c>
      <c r="J7565" t="s">
        <v>10503</v>
      </c>
      <c r="K7565" t="s">
        <v>105</v>
      </c>
    </row>
    <row r="7566" spans="1:11" x14ac:dyDescent="0.3">
      <c r="A7566" t="s">
        <v>10485</v>
      </c>
      <c r="B7566" t="s">
        <v>53</v>
      </c>
      <c r="C7566">
        <v>8</v>
      </c>
      <c r="D7566">
        <v>1</v>
      </c>
      <c r="E7566">
        <v>1933</v>
      </c>
      <c r="F7566" s="6">
        <v>0.70833333333333337</v>
      </c>
      <c r="G7566">
        <v>-6.1719999999999997</v>
      </c>
      <c r="H7566">
        <v>49.113999999999997</v>
      </c>
      <c r="I7566" t="s">
        <v>108</v>
      </c>
      <c r="J7566" t="s">
        <v>992</v>
      </c>
      <c r="K7566" t="s">
        <v>105</v>
      </c>
    </row>
    <row r="7567" spans="1:11" x14ac:dyDescent="0.3">
      <c r="A7567" t="s">
        <v>10485</v>
      </c>
      <c r="B7567" t="s">
        <v>53</v>
      </c>
      <c r="C7567">
        <v>7</v>
      </c>
      <c r="D7567">
        <v>12</v>
      </c>
      <c r="E7567">
        <v>1935</v>
      </c>
      <c r="F7567" s="6">
        <v>0.79861111111111116</v>
      </c>
      <c r="G7567">
        <v>-2.351</v>
      </c>
      <c r="H7567">
        <v>48.856999999999999</v>
      </c>
      <c r="I7567" t="s">
        <v>108</v>
      </c>
      <c r="J7567" t="s">
        <v>155</v>
      </c>
      <c r="K7567" t="s">
        <v>105</v>
      </c>
    </row>
    <row r="7568" spans="1:11" x14ac:dyDescent="0.3">
      <c r="A7568" t="s">
        <v>10485</v>
      </c>
      <c r="B7568" t="s">
        <v>53</v>
      </c>
      <c r="C7568">
        <v>19</v>
      </c>
      <c r="D7568">
        <v>2</v>
      </c>
      <c r="E7568">
        <v>1935</v>
      </c>
      <c r="F7568" s="6">
        <v>0.66666666666666663</v>
      </c>
      <c r="G7568">
        <v>-2.351</v>
      </c>
      <c r="H7568">
        <v>48.856999999999999</v>
      </c>
      <c r="I7568" t="s">
        <v>108</v>
      </c>
      <c r="J7568" t="s">
        <v>155</v>
      </c>
      <c r="K7568" t="s">
        <v>105</v>
      </c>
    </row>
    <row r="7569" spans="1:11" x14ac:dyDescent="0.3">
      <c r="A7569" t="s">
        <v>10485</v>
      </c>
      <c r="B7569" t="s">
        <v>53</v>
      </c>
      <c r="C7569">
        <v>20</v>
      </c>
      <c r="D7569">
        <v>6</v>
      </c>
      <c r="E7569">
        <v>1936</v>
      </c>
      <c r="F7569" s="6">
        <v>0.10416666666666667</v>
      </c>
      <c r="G7569">
        <v>-3.073</v>
      </c>
      <c r="H7569">
        <v>50.654000000000003</v>
      </c>
      <c r="I7569" t="s">
        <v>126</v>
      </c>
      <c r="J7569" t="s">
        <v>10028</v>
      </c>
      <c r="K7569" t="s">
        <v>105</v>
      </c>
    </row>
    <row r="7570" spans="1:11" x14ac:dyDescent="0.3">
      <c r="A7570" t="s">
        <v>10485</v>
      </c>
      <c r="B7570" t="s">
        <v>53</v>
      </c>
      <c r="C7570">
        <v>15</v>
      </c>
      <c r="D7570">
        <v>2</v>
      </c>
      <c r="E7570">
        <v>1936</v>
      </c>
      <c r="F7570" s="6">
        <v>0.8125</v>
      </c>
      <c r="G7570">
        <v>-7.0110000000000001</v>
      </c>
      <c r="H7570">
        <v>43.551000000000002</v>
      </c>
      <c r="I7570" t="s">
        <v>108</v>
      </c>
      <c r="J7570" t="s">
        <v>2800</v>
      </c>
      <c r="K7570" t="s">
        <v>105</v>
      </c>
    </row>
    <row r="7571" spans="1:11" x14ac:dyDescent="0.3">
      <c r="A7571" t="s">
        <v>10485</v>
      </c>
      <c r="B7571" t="s">
        <v>53</v>
      </c>
      <c r="C7571">
        <v>15</v>
      </c>
      <c r="D7571">
        <v>9</v>
      </c>
      <c r="E7571">
        <v>1937</v>
      </c>
      <c r="F7571" s="6">
        <v>0.6875</v>
      </c>
      <c r="G7571">
        <v>-2.081</v>
      </c>
      <c r="H7571">
        <v>49.429000000000002</v>
      </c>
      <c r="I7571" t="s">
        <v>126</v>
      </c>
      <c r="J7571" t="s">
        <v>9333</v>
      </c>
      <c r="K7571" t="s">
        <v>105</v>
      </c>
    </row>
    <row r="7572" spans="1:11" x14ac:dyDescent="0.3">
      <c r="A7572" t="s">
        <v>10485</v>
      </c>
      <c r="B7572" t="s">
        <v>53</v>
      </c>
      <c r="C7572">
        <v>8</v>
      </c>
      <c r="D7572">
        <v>12</v>
      </c>
      <c r="E7572">
        <v>1938</v>
      </c>
      <c r="F7572" s="6">
        <v>0.78472222222222221</v>
      </c>
      <c r="G7572">
        <v>-2.4369999999999998</v>
      </c>
      <c r="H7572">
        <v>48.857999999999997</v>
      </c>
      <c r="I7572" t="s">
        <v>108</v>
      </c>
      <c r="J7572" t="s">
        <v>5181</v>
      </c>
      <c r="K7572" t="s">
        <v>105</v>
      </c>
    </row>
    <row r="7573" spans="1:11" x14ac:dyDescent="0.3">
      <c r="A7573" t="s">
        <v>10485</v>
      </c>
      <c r="B7573" t="s">
        <v>53</v>
      </c>
      <c r="C7573">
        <v>27</v>
      </c>
      <c r="D7573">
        <v>9</v>
      </c>
      <c r="E7573">
        <v>1938</v>
      </c>
      <c r="F7573" s="6">
        <v>0.77777777777777779</v>
      </c>
      <c r="G7573">
        <v>-2.351</v>
      </c>
      <c r="H7573">
        <v>48.856999999999999</v>
      </c>
      <c r="I7573" t="s">
        <v>126</v>
      </c>
      <c r="J7573" t="s">
        <v>155</v>
      </c>
      <c r="K7573" t="s">
        <v>105</v>
      </c>
    </row>
    <row r="7574" spans="1:11" x14ac:dyDescent="0.3">
      <c r="A7574" t="s">
        <v>10485</v>
      </c>
      <c r="B7574" t="s">
        <v>53</v>
      </c>
      <c r="C7574">
        <v>17</v>
      </c>
      <c r="D7574">
        <v>12</v>
      </c>
      <c r="E7574">
        <v>1938</v>
      </c>
      <c r="F7574" s="6">
        <v>0.54166666666666663</v>
      </c>
      <c r="G7574">
        <v>-3.831</v>
      </c>
      <c r="H7574">
        <v>50.712000000000003</v>
      </c>
      <c r="I7574" t="s">
        <v>108</v>
      </c>
      <c r="J7574" t="s">
        <v>10504</v>
      </c>
      <c r="K7574" t="s">
        <v>105</v>
      </c>
    </row>
    <row r="7575" spans="1:11" x14ac:dyDescent="0.3">
      <c r="A7575" t="s">
        <v>10485</v>
      </c>
      <c r="B7575" t="s">
        <v>53</v>
      </c>
      <c r="C7575">
        <v>27</v>
      </c>
      <c r="D7575">
        <v>4</v>
      </c>
      <c r="E7575">
        <v>1939</v>
      </c>
      <c r="F7575" s="6">
        <v>0.70833333333333337</v>
      </c>
      <c r="G7575">
        <v>-2.351</v>
      </c>
      <c r="H7575">
        <v>48.856999999999999</v>
      </c>
      <c r="I7575" t="s">
        <v>126</v>
      </c>
      <c r="J7575" t="s">
        <v>155</v>
      </c>
      <c r="K7575" t="s">
        <v>105</v>
      </c>
    </row>
    <row r="7576" spans="1:11" x14ac:dyDescent="0.3">
      <c r="A7576" t="s">
        <v>10485</v>
      </c>
      <c r="B7576" t="s">
        <v>53</v>
      </c>
      <c r="C7576">
        <v>9</v>
      </c>
      <c r="D7576">
        <v>3</v>
      </c>
      <c r="E7576">
        <v>1939</v>
      </c>
      <c r="F7576" s="6">
        <v>0.95833333333333337</v>
      </c>
      <c r="G7576">
        <v>-6.8620000000000001</v>
      </c>
      <c r="H7576">
        <v>47.639000000000003</v>
      </c>
      <c r="I7576" t="s">
        <v>108</v>
      </c>
      <c r="J7576" t="s">
        <v>1154</v>
      </c>
      <c r="K7576" t="s">
        <v>105</v>
      </c>
    </row>
    <row r="7577" spans="1:11" x14ac:dyDescent="0.3">
      <c r="A7577" t="s">
        <v>10485</v>
      </c>
      <c r="B7577" t="s">
        <v>53</v>
      </c>
      <c r="C7577">
        <v>7</v>
      </c>
      <c r="D7577">
        <v>8</v>
      </c>
      <c r="E7577">
        <v>1940</v>
      </c>
      <c r="F7577" s="6">
        <v>0.5</v>
      </c>
      <c r="G7577">
        <v>-3.88</v>
      </c>
      <c r="H7577">
        <v>43.607999999999997</v>
      </c>
      <c r="I7577" t="s">
        <v>190</v>
      </c>
      <c r="J7577" t="s">
        <v>383</v>
      </c>
      <c r="K7577" t="s">
        <v>105</v>
      </c>
    </row>
    <row r="7578" spans="1:11" x14ac:dyDescent="0.3">
      <c r="A7578" t="s">
        <v>10485</v>
      </c>
      <c r="B7578" t="s">
        <v>53</v>
      </c>
      <c r="C7578">
        <v>13</v>
      </c>
      <c r="D7578">
        <v>4</v>
      </c>
      <c r="E7578">
        <v>1940</v>
      </c>
      <c r="F7578" s="6">
        <v>0.125</v>
      </c>
      <c r="G7578">
        <v>-7.266</v>
      </c>
      <c r="H7578">
        <v>43.703000000000003</v>
      </c>
      <c r="I7578" t="s">
        <v>126</v>
      </c>
      <c r="J7578" t="s">
        <v>575</v>
      </c>
      <c r="K7578" t="s">
        <v>105</v>
      </c>
    </row>
    <row r="7579" spans="1:11" x14ac:dyDescent="0.3">
      <c r="A7579" t="s">
        <v>10485</v>
      </c>
      <c r="B7579" t="s">
        <v>53</v>
      </c>
      <c r="C7579">
        <v>7</v>
      </c>
      <c r="D7579">
        <v>4</v>
      </c>
      <c r="E7579">
        <v>1940</v>
      </c>
      <c r="F7579" s="6">
        <v>0.50347222222222221</v>
      </c>
      <c r="G7579">
        <v>-1.635</v>
      </c>
      <c r="H7579">
        <v>47.777999999999999</v>
      </c>
      <c r="I7579" t="s">
        <v>126</v>
      </c>
      <c r="J7579" t="s">
        <v>10505</v>
      </c>
      <c r="K7579" t="s">
        <v>105</v>
      </c>
    </row>
    <row r="7580" spans="1:11" x14ac:dyDescent="0.3">
      <c r="A7580" t="s">
        <v>10485</v>
      </c>
      <c r="B7580" t="s">
        <v>53</v>
      </c>
      <c r="C7580">
        <v>21</v>
      </c>
      <c r="D7580">
        <v>5</v>
      </c>
      <c r="E7580">
        <v>1941</v>
      </c>
      <c r="F7580" s="6">
        <v>0.875</v>
      </c>
      <c r="G7580">
        <v>-2.351</v>
      </c>
      <c r="H7580">
        <v>48.856999999999999</v>
      </c>
      <c r="I7580" t="s">
        <v>190</v>
      </c>
      <c r="J7580" t="s">
        <v>155</v>
      </c>
      <c r="K7580" t="s">
        <v>105</v>
      </c>
    </row>
    <row r="7581" spans="1:11" x14ac:dyDescent="0.3">
      <c r="A7581" t="s">
        <v>10485</v>
      </c>
      <c r="B7581" t="s">
        <v>53</v>
      </c>
      <c r="C7581">
        <v>20</v>
      </c>
      <c r="D7581">
        <v>12</v>
      </c>
      <c r="E7581">
        <v>1942</v>
      </c>
      <c r="F7581" s="6">
        <v>0.95833333333333337</v>
      </c>
      <c r="G7581">
        <v>-4.8339999999999996</v>
      </c>
      <c r="H7581">
        <v>45.767000000000003</v>
      </c>
      <c r="I7581" t="s">
        <v>126</v>
      </c>
      <c r="J7581" t="s">
        <v>153</v>
      </c>
      <c r="K7581" t="s">
        <v>105</v>
      </c>
    </row>
    <row r="7582" spans="1:11" x14ac:dyDescent="0.3">
      <c r="A7582" t="s">
        <v>10485</v>
      </c>
      <c r="B7582" t="s">
        <v>53</v>
      </c>
      <c r="C7582">
        <v>29</v>
      </c>
      <c r="D7582">
        <v>9</v>
      </c>
      <c r="E7582">
        <v>1942</v>
      </c>
      <c r="F7582" s="6">
        <v>0.42708333333333331</v>
      </c>
      <c r="G7582">
        <v>1.355</v>
      </c>
      <c r="H7582">
        <v>48.683999999999997</v>
      </c>
      <c r="I7582" t="s">
        <v>190</v>
      </c>
      <c r="J7582" t="s">
        <v>10506</v>
      </c>
      <c r="K7582" t="s">
        <v>105</v>
      </c>
    </row>
    <row r="7583" spans="1:11" x14ac:dyDescent="0.3">
      <c r="A7583" t="s">
        <v>10485</v>
      </c>
      <c r="B7583" t="s">
        <v>53</v>
      </c>
      <c r="C7583">
        <v>3</v>
      </c>
      <c r="D7583">
        <v>6</v>
      </c>
      <c r="E7583">
        <v>1942</v>
      </c>
      <c r="F7583" s="6">
        <v>0.82291666666666663</v>
      </c>
      <c r="G7583">
        <v>-2.351</v>
      </c>
      <c r="H7583">
        <v>48.856999999999999</v>
      </c>
      <c r="I7583" t="s">
        <v>190</v>
      </c>
      <c r="J7583" t="s">
        <v>155</v>
      </c>
      <c r="K7583" t="s">
        <v>105</v>
      </c>
    </row>
    <row r="7584" spans="1:11" x14ac:dyDescent="0.3">
      <c r="A7584" t="s">
        <v>10485</v>
      </c>
      <c r="B7584" t="s">
        <v>53</v>
      </c>
      <c r="C7584">
        <v>19</v>
      </c>
      <c r="D7584">
        <v>12</v>
      </c>
      <c r="E7584">
        <v>1942</v>
      </c>
      <c r="F7584" s="6">
        <v>0.91666666666666663</v>
      </c>
      <c r="G7584">
        <v>-5.3739999999999997</v>
      </c>
      <c r="H7584">
        <v>43.295000000000002</v>
      </c>
      <c r="I7584" t="s">
        <v>126</v>
      </c>
      <c r="J7584" t="s">
        <v>267</v>
      </c>
      <c r="K7584" t="s">
        <v>105</v>
      </c>
    </row>
    <row r="7585" spans="1:11" x14ac:dyDescent="0.3">
      <c r="A7585" t="s">
        <v>10485</v>
      </c>
      <c r="B7585" t="s">
        <v>53</v>
      </c>
      <c r="C7585">
        <v>1</v>
      </c>
      <c r="D7585">
        <v>10</v>
      </c>
      <c r="E7585">
        <v>1943</v>
      </c>
      <c r="F7585" s="6">
        <v>0.90277777777777779</v>
      </c>
      <c r="G7585">
        <v>-2.3759999999999999</v>
      </c>
      <c r="H7585">
        <v>48.691000000000003</v>
      </c>
      <c r="I7585" t="s">
        <v>190</v>
      </c>
      <c r="J7585" t="s">
        <v>4060</v>
      </c>
      <c r="K7585" t="s">
        <v>105</v>
      </c>
    </row>
    <row r="7586" spans="1:11" x14ac:dyDescent="0.3">
      <c r="A7586" t="s">
        <v>10485</v>
      </c>
      <c r="B7586" t="s">
        <v>53</v>
      </c>
      <c r="C7586">
        <v>9</v>
      </c>
      <c r="D7586">
        <v>4</v>
      </c>
      <c r="E7586">
        <v>1943</v>
      </c>
      <c r="F7586" s="6">
        <v>0.92361111111111116</v>
      </c>
      <c r="G7586">
        <v>-5.226</v>
      </c>
      <c r="H7586">
        <v>46.204999999999998</v>
      </c>
      <c r="I7586" t="s">
        <v>190</v>
      </c>
      <c r="J7586" t="s">
        <v>368</v>
      </c>
      <c r="K7586" t="s">
        <v>105</v>
      </c>
    </row>
    <row r="7587" spans="1:11" x14ac:dyDescent="0.3">
      <c r="A7587" t="s">
        <v>10485</v>
      </c>
      <c r="B7587" t="s">
        <v>53</v>
      </c>
      <c r="C7587">
        <v>15</v>
      </c>
      <c r="D7587">
        <v>2</v>
      </c>
      <c r="E7587">
        <v>1944</v>
      </c>
      <c r="F7587" s="6">
        <v>0.70833333333333337</v>
      </c>
      <c r="G7587">
        <v>-2.407</v>
      </c>
      <c r="H7587">
        <v>48.826000000000001</v>
      </c>
      <c r="I7587" t="s">
        <v>126</v>
      </c>
      <c r="J7587" t="s">
        <v>485</v>
      </c>
      <c r="K7587" t="s">
        <v>105</v>
      </c>
    </row>
    <row r="7588" spans="1:11" x14ac:dyDescent="0.3">
      <c r="A7588" t="s">
        <v>10485</v>
      </c>
      <c r="B7588" t="s">
        <v>53</v>
      </c>
      <c r="C7588">
        <v>23</v>
      </c>
      <c r="D7588">
        <v>4</v>
      </c>
      <c r="E7588">
        <v>1944</v>
      </c>
      <c r="F7588" s="6">
        <v>0.73958333333333337</v>
      </c>
      <c r="G7588">
        <v>-5.5519999999999996</v>
      </c>
      <c r="H7588">
        <v>46.673999999999999</v>
      </c>
      <c r="I7588" t="s">
        <v>190</v>
      </c>
      <c r="J7588" t="s">
        <v>2451</v>
      </c>
      <c r="K7588" t="s">
        <v>105</v>
      </c>
    </row>
    <row r="7589" spans="1:11" x14ac:dyDescent="0.3">
      <c r="A7589" t="s">
        <v>10485</v>
      </c>
      <c r="B7589" t="s">
        <v>53</v>
      </c>
      <c r="C7589">
        <v>28</v>
      </c>
      <c r="D7589">
        <v>5</v>
      </c>
      <c r="E7589">
        <v>1944</v>
      </c>
      <c r="F7589" s="6">
        <v>0.25</v>
      </c>
      <c r="G7589">
        <v>-2.351</v>
      </c>
      <c r="H7589">
        <v>48.856999999999999</v>
      </c>
      <c r="I7589" t="s">
        <v>190</v>
      </c>
      <c r="J7589" t="s">
        <v>155</v>
      </c>
      <c r="K7589" t="s">
        <v>105</v>
      </c>
    </row>
    <row r="7590" spans="1:11" x14ac:dyDescent="0.3">
      <c r="A7590" t="s">
        <v>10485</v>
      </c>
      <c r="B7590" t="s">
        <v>53</v>
      </c>
      <c r="C7590">
        <v>20</v>
      </c>
      <c r="D7590">
        <v>6</v>
      </c>
      <c r="E7590">
        <v>1945</v>
      </c>
      <c r="F7590" s="6">
        <v>0.875</v>
      </c>
      <c r="G7590">
        <v>-5.3739999999999997</v>
      </c>
      <c r="H7590">
        <v>43.295000000000002</v>
      </c>
      <c r="I7590" t="s">
        <v>190</v>
      </c>
      <c r="J7590" t="s">
        <v>267</v>
      </c>
      <c r="K7590" t="s">
        <v>105</v>
      </c>
    </row>
    <row r="7591" spans="1:11" x14ac:dyDescent="0.3">
      <c r="A7591" t="s">
        <v>10485</v>
      </c>
      <c r="B7591" t="s">
        <v>53</v>
      </c>
      <c r="C7591">
        <v>10</v>
      </c>
      <c r="D7591">
        <v>7</v>
      </c>
      <c r="E7591">
        <v>1945</v>
      </c>
      <c r="F7591" s="6">
        <v>0.86250000000000004</v>
      </c>
      <c r="G7591">
        <v>-2.351</v>
      </c>
      <c r="H7591">
        <v>48.856999999999999</v>
      </c>
      <c r="I7591" t="s">
        <v>190</v>
      </c>
      <c r="J7591" t="s">
        <v>155</v>
      </c>
      <c r="K7591" t="s">
        <v>105</v>
      </c>
    </row>
    <row r="7592" spans="1:11" x14ac:dyDescent="0.3">
      <c r="A7592" t="s">
        <v>10485</v>
      </c>
      <c r="B7592" t="s">
        <v>53</v>
      </c>
      <c r="C7592">
        <v>18</v>
      </c>
      <c r="D7592">
        <v>1</v>
      </c>
      <c r="E7592">
        <v>1946</v>
      </c>
      <c r="F7592" s="6">
        <v>0.80208333333333337</v>
      </c>
      <c r="G7592">
        <v>0.24199999999999999</v>
      </c>
      <c r="H7592">
        <v>44.917999999999999</v>
      </c>
      <c r="I7592" t="s">
        <v>126</v>
      </c>
      <c r="J7592" t="s">
        <v>4037</v>
      </c>
      <c r="K7592" t="s">
        <v>105</v>
      </c>
    </row>
    <row r="7593" spans="1:11" x14ac:dyDescent="0.3">
      <c r="A7593" t="s">
        <v>10485</v>
      </c>
      <c r="B7593" t="s">
        <v>53</v>
      </c>
      <c r="C7593">
        <v>8</v>
      </c>
      <c r="D7593">
        <v>10</v>
      </c>
      <c r="E7593">
        <v>1946</v>
      </c>
      <c r="F7593" s="6">
        <v>0.80208333333333337</v>
      </c>
      <c r="G7593">
        <v>-2.351</v>
      </c>
      <c r="H7593">
        <v>48.856999999999999</v>
      </c>
      <c r="I7593" t="s">
        <v>126</v>
      </c>
      <c r="J7593" t="s">
        <v>155</v>
      </c>
      <c r="K7593" t="s">
        <v>105</v>
      </c>
    </row>
    <row r="7594" spans="1:11" x14ac:dyDescent="0.3">
      <c r="A7594" t="s">
        <v>10485</v>
      </c>
      <c r="B7594" t="s">
        <v>53</v>
      </c>
      <c r="C7594">
        <v>16</v>
      </c>
      <c r="D7594">
        <v>1</v>
      </c>
      <c r="E7594">
        <v>1946</v>
      </c>
      <c r="F7594" s="6">
        <v>0.39583333333333331</v>
      </c>
      <c r="G7594">
        <v>0.57499999999999996</v>
      </c>
      <c r="H7594">
        <v>44.835000000000001</v>
      </c>
      <c r="I7594" t="s">
        <v>126</v>
      </c>
      <c r="J7594" t="s">
        <v>260</v>
      </c>
      <c r="K7594" t="s">
        <v>105</v>
      </c>
    </row>
    <row r="7595" spans="1:11" x14ac:dyDescent="0.3">
      <c r="A7595" t="s">
        <v>10485</v>
      </c>
      <c r="B7595" t="s">
        <v>53</v>
      </c>
      <c r="C7595">
        <v>29</v>
      </c>
      <c r="D7595">
        <v>3</v>
      </c>
      <c r="E7595">
        <v>1946</v>
      </c>
      <c r="F7595" s="6">
        <v>0.66666666666666663</v>
      </c>
      <c r="G7595">
        <v>-0.499</v>
      </c>
      <c r="H7595">
        <v>45.116</v>
      </c>
      <c r="I7595" t="s">
        <v>126</v>
      </c>
      <c r="J7595" t="s">
        <v>10507</v>
      </c>
      <c r="K7595" t="s">
        <v>105</v>
      </c>
    </row>
    <row r="7596" spans="1:11" x14ac:dyDescent="0.3">
      <c r="A7596" t="s">
        <v>10485</v>
      </c>
      <c r="B7596" t="s">
        <v>53</v>
      </c>
      <c r="C7596">
        <v>7</v>
      </c>
      <c r="D7596">
        <v>4</v>
      </c>
      <c r="E7596">
        <v>1947</v>
      </c>
      <c r="F7596" s="6">
        <v>0.95833333333333337</v>
      </c>
      <c r="G7596">
        <v>-6.923</v>
      </c>
      <c r="H7596">
        <v>43.658999999999999</v>
      </c>
      <c r="I7596" t="s">
        <v>126</v>
      </c>
      <c r="J7596" t="s">
        <v>3753</v>
      </c>
      <c r="K7596" t="s">
        <v>105</v>
      </c>
    </row>
    <row r="7597" spans="1:11" x14ac:dyDescent="0.3">
      <c r="A7597" t="s">
        <v>10485</v>
      </c>
      <c r="B7597" t="s">
        <v>53</v>
      </c>
      <c r="C7597">
        <v>24</v>
      </c>
      <c r="D7597">
        <v>8</v>
      </c>
      <c r="E7597">
        <v>1948</v>
      </c>
      <c r="F7597" s="6">
        <v>0.16666666666666666</v>
      </c>
      <c r="G7597">
        <v>-4.8339999999999996</v>
      </c>
      <c r="H7597">
        <v>45.767000000000003</v>
      </c>
      <c r="I7597" t="s">
        <v>126</v>
      </c>
      <c r="J7597" t="s">
        <v>153</v>
      </c>
      <c r="K7597" t="s">
        <v>105</v>
      </c>
    </row>
    <row r="7598" spans="1:11" x14ac:dyDescent="0.3">
      <c r="A7598" t="s">
        <v>10485</v>
      </c>
      <c r="B7598" t="s">
        <v>53</v>
      </c>
      <c r="C7598">
        <v>8</v>
      </c>
      <c r="D7598">
        <v>9</v>
      </c>
      <c r="E7598">
        <v>1948</v>
      </c>
      <c r="F7598" s="6">
        <v>0.97916666666666663</v>
      </c>
      <c r="G7598">
        <v>-3.1230000000000002</v>
      </c>
      <c r="H7598">
        <v>50.945</v>
      </c>
      <c r="I7598" t="s">
        <v>126</v>
      </c>
      <c r="J7598" t="s">
        <v>7346</v>
      </c>
      <c r="K7598" t="s">
        <v>105</v>
      </c>
    </row>
    <row r="7599" spans="1:11" x14ac:dyDescent="0.3">
      <c r="A7599" t="s">
        <v>10485</v>
      </c>
      <c r="B7599" t="s">
        <v>53</v>
      </c>
      <c r="C7599">
        <v>3</v>
      </c>
      <c r="D7599">
        <v>8</v>
      </c>
      <c r="E7599">
        <v>1948</v>
      </c>
      <c r="F7599" s="6">
        <v>0.125</v>
      </c>
      <c r="G7599">
        <v>-0.33800000000000002</v>
      </c>
      <c r="H7599">
        <v>46.579000000000001</v>
      </c>
      <c r="I7599" t="s">
        <v>126</v>
      </c>
      <c r="J7599" t="s">
        <v>163</v>
      </c>
      <c r="K7599" t="s">
        <v>105</v>
      </c>
    </row>
    <row r="7600" spans="1:11" x14ac:dyDescent="0.3">
      <c r="A7600" t="s">
        <v>10485</v>
      </c>
      <c r="B7600" t="s">
        <v>53</v>
      </c>
      <c r="C7600">
        <v>28</v>
      </c>
      <c r="D7600">
        <v>11</v>
      </c>
      <c r="E7600">
        <v>1949</v>
      </c>
      <c r="F7600" s="6">
        <v>0.91666666666666663</v>
      </c>
      <c r="G7600">
        <v>7.6150000000000002</v>
      </c>
      <c r="H7600">
        <v>33.595999999999997</v>
      </c>
      <c r="I7600" t="s">
        <v>108</v>
      </c>
      <c r="J7600" t="s">
        <v>506</v>
      </c>
      <c r="K7600" t="s">
        <v>105</v>
      </c>
    </row>
    <row r="7601" spans="1:11" x14ac:dyDescent="0.3">
      <c r="A7601" t="s">
        <v>10485</v>
      </c>
      <c r="B7601" t="s">
        <v>53</v>
      </c>
      <c r="C7601">
        <v>4</v>
      </c>
      <c r="D7601">
        <v>10</v>
      </c>
      <c r="E7601">
        <v>1949</v>
      </c>
      <c r="F7601" s="6">
        <v>0.66666666666666663</v>
      </c>
      <c r="G7601">
        <v>1.5569999999999999</v>
      </c>
      <c r="H7601">
        <v>47.218000000000004</v>
      </c>
      <c r="I7601" t="s">
        <v>126</v>
      </c>
      <c r="J7601" t="s">
        <v>1920</v>
      </c>
      <c r="K7601" t="s">
        <v>105</v>
      </c>
    </row>
    <row r="7602" spans="1:11" x14ac:dyDescent="0.3">
      <c r="A7602" t="s">
        <v>10485</v>
      </c>
      <c r="B7602" t="s">
        <v>53</v>
      </c>
      <c r="C7602">
        <v>24</v>
      </c>
      <c r="D7602">
        <v>1</v>
      </c>
      <c r="E7602">
        <v>1950</v>
      </c>
      <c r="F7602" s="6">
        <v>0.6875</v>
      </c>
      <c r="G7602">
        <v>0.55900000000000005</v>
      </c>
      <c r="H7602">
        <v>47.469000000000001</v>
      </c>
      <c r="I7602" t="s">
        <v>126</v>
      </c>
      <c r="J7602" t="s">
        <v>1238</v>
      </c>
      <c r="K7602" t="s">
        <v>105</v>
      </c>
    </row>
    <row r="7603" spans="1:11" x14ac:dyDescent="0.3">
      <c r="A7603" t="s">
        <v>10485</v>
      </c>
      <c r="B7603" t="s">
        <v>53</v>
      </c>
      <c r="C7603">
        <v>11</v>
      </c>
      <c r="D7603">
        <v>10</v>
      </c>
      <c r="E7603">
        <v>1951</v>
      </c>
      <c r="F7603" s="6">
        <v>3.4722222222222224E-2</v>
      </c>
      <c r="G7603">
        <v>-2.351</v>
      </c>
      <c r="H7603">
        <v>48.856999999999999</v>
      </c>
      <c r="I7603" t="s">
        <v>126</v>
      </c>
      <c r="J7603" t="s">
        <v>155</v>
      </c>
      <c r="K7603" t="s">
        <v>105</v>
      </c>
    </row>
    <row r="7604" spans="1:11" x14ac:dyDescent="0.3">
      <c r="A7604" t="s">
        <v>10485</v>
      </c>
      <c r="B7604" t="s">
        <v>53</v>
      </c>
      <c r="C7604">
        <v>7</v>
      </c>
      <c r="D7604">
        <v>4</v>
      </c>
      <c r="E7604">
        <v>1951</v>
      </c>
      <c r="F7604" s="6">
        <v>0.63541666666666663</v>
      </c>
      <c r="G7604">
        <v>-2.351</v>
      </c>
      <c r="H7604">
        <v>48.856999999999999</v>
      </c>
      <c r="I7604" t="s">
        <v>126</v>
      </c>
      <c r="J7604" t="s">
        <v>155</v>
      </c>
      <c r="K7604" t="s">
        <v>105</v>
      </c>
    </row>
    <row r="7605" spans="1:11" x14ac:dyDescent="0.3">
      <c r="A7605" t="s">
        <v>10485</v>
      </c>
      <c r="B7605" t="s">
        <v>53</v>
      </c>
      <c r="C7605">
        <v>3</v>
      </c>
      <c r="D7605">
        <v>6</v>
      </c>
      <c r="E7605">
        <v>1951</v>
      </c>
      <c r="F7605" s="6">
        <v>0.28472222222222221</v>
      </c>
      <c r="G7605">
        <v>-5.0339999999999998</v>
      </c>
      <c r="H7605">
        <v>43.83</v>
      </c>
      <c r="I7605" t="s">
        <v>126</v>
      </c>
      <c r="J7605" t="s">
        <v>10508</v>
      </c>
      <c r="K7605" t="s">
        <v>105</v>
      </c>
    </row>
    <row r="7606" spans="1:11" x14ac:dyDescent="0.3">
      <c r="A7606" t="s">
        <v>10485</v>
      </c>
      <c r="B7606" t="s">
        <v>53</v>
      </c>
      <c r="C7606">
        <v>19</v>
      </c>
      <c r="D7606">
        <v>8</v>
      </c>
      <c r="E7606">
        <v>1951</v>
      </c>
      <c r="F7606" s="6">
        <v>0.34722222222222221</v>
      </c>
      <c r="G7606">
        <v>5.8040000000000003</v>
      </c>
      <c r="H7606">
        <v>35.770000000000003</v>
      </c>
      <c r="I7606" t="s">
        <v>108</v>
      </c>
      <c r="J7606" t="s">
        <v>10509</v>
      </c>
      <c r="K7606" t="s">
        <v>105</v>
      </c>
    </row>
    <row r="7607" spans="1:11" x14ac:dyDescent="0.3">
      <c r="A7607" t="s">
        <v>10485</v>
      </c>
      <c r="B7607" t="s">
        <v>53</v>
      </c>
      <c r="C7607">
        <v>23</v>
      </c>
      <c r="D7607">
        <v>4</v>
      </c>
      <c r="E7607">
        <v>1952</v>
      </c>
      <c r="F7607" s="6">
        <v>0.22569444444444445</v>
      </c>
      <c r="G7607">
        <v>-2.351</v>
      </c>
      <c r="H7607">
        <v>48.856999999999999</v>
      </c>
      <c r="I7607" t="s">
        <v>126</v>
      </c>
      <c r="J7607" t="s">
        <v>155</v>
      </c>
      <c r="K7607" t="s">
        <v>105</v>
      </c>
    </row>
    <row r="7608" spans="1:11" x14ac:dyDescent="0.3">
      <c r="A7608" t="s">
        <v>10485</v>
      </c>
      <c r="B7608" t="s">
        <v>53</v>
      </c>
      <c r="C7608">
        <v>24</v>
      </c>
      <c r="D7608">
        <v>4</v>
      </c>
      <c r="E7608">
        <v>1952</v>
      </c>
      <c r="F7608" s="6">
        <v>0.79166666666666663</v>
      </c>
      <c r="G7608">
        <v>-2.3140000000000001</v>
      </c>
      <c r="H7608">
        <v>48.798000000000002</v>
      </c>
      <c r="I7608" t="s">
        <v>126</v>
      </c>
      <c r="J7608" t="s">
        <v>2228</v>
      </c>
      <c r="K7608" t="s">
        <v>105</v>
      </c>
    </row>
    <row r="7609" spans="1:11" x14ac:dyDescent="0.3">
      <c r="A7609" t="s">
        <v>10485</v>
      </c>
      <c r="B7609" t="s">
        <v>53</v>
      </c>
      <c r="C7609">
        <v>28</v>
      </c>
      <c r="D7609">
        <v>6</v>
      </c>
      <c r="E7609">
        <v>1952</v>
      </c>
      <c r="F7609" s="6">
        <v>0.875</v>
      </c>
      <c r="G7609">
        <v>-2.3969999999999998</v>
      </c>
      <c r="H7609">
        <v>47.082000000000001</v>
      </c>
      <c r="I7609" t="s">
        <v>126</v>
      </c>
      <c r="J7609" t="s">
        <v>655</v>
      </c>
      <c r="K7609" t="s">
        <v>105</v>
      </c>
    </row>
    <row r="7610" spans="1:11" x14ac:dyDescent="0.3">
      <c r="A7610" t="s">
        <v>10485</v>
      </c>
      <c r="B7610" t="s">
        <v>53</v>
      </c>
      <c r="C7610">
        <v>30</v>
      </c>
      <c r="D7610">
        <v>8</v>
      </c>
      <c r="E7610">
        <v>1952</v>
      </c>
      <c r="F7610" s="6">
        <v>0.79166666666666663</v>
      </c>
      <c r="G7610">
        <v>-0.58499999999999996</v>
      </c>
      <c r="H7610">
        <v>43.648000000000003</v>
      </c>
      <c r="I7610" t="s">
        <v>126</v>
      </c>
      <c r="J7610" t="s">
        <v>1935</v>
      </c>
      <c r="K7610" t="s">
        <v>105</v>
      </c>
    </row>
    <row r="7611" spans="1:11" x14ac:dyDescent="0.3">
      <c r="A7611" t="s">
        <v>10485</v>
      </c>
      <c r="B7611" t="s">
        <v>53</v>
      </c>
      <c r="C7611">
        <v>3</v>
      </c>
      <c r="D7611">
        <v>9</v>
      </c>
      <c r="E7611">
        <v>1953</v>
      </c>
      <c r="F7611" s="6">
        <v>0.51388888888888884</v>
      </c>
      <c r="G7611">
        <v>-4.0720000000000001</v>
      </c>
      <c r="H7611">
        <v>46.039000000000001</v>
      </c>
      <c r="I7611" t="s">
        <v>126</v>
      </c>
      <c r="J7611" t="s">
        <v>4917</v>
      </c>
      <c r="K7611" t="s">
        <v>105</v>
      </c>
    </row>
    <row r="7612" spans="1:11" x14ac:dyDescent="0.3">
      <c r="A7612" t="s">
        <v>10485</v>
      </c>
      <c r="B7612" t="s">
        <v>53</v>
      </c>
      <c r="C7612">
        <v>4</v>
      </c>
      <c r="D7612">
        <v>12</v>
      </c>
      <c r="E7612">
        <v>1953</v>
      </c>
      <c r="F7612" s="6">
        <v>0.4513888888888889</v>
      </c>
      <c r="G7612">
        <v>-2.2570000000000001</v>
      </c>
      <c r="H7612">
        <v>48.896999999999998</v>
      </c>
      <c r="I7612" t="s">
        <v>126</v>
      </c>
      <c r="J7612" t="s">
        <v>1929</v>
      </c>
      <c r="K7612" t="s">
        <v>105</v>
      </c>
    </row>
    <row r="7613" spans="1:11" x14ac:dyDescent="0.3">
      <c r="A7613" t="s">
        <v>10485</v>
      </c>
      <c r="B7613" t="s">
        <v>53</v>
      </c>
      <c r="C7613">
        <v>2</v>
      </c>
      <c r="D7613">
        <v>12</v>
      </c>
      <c r="E7613">
        <v>1954</v>
      </c>
      <c r="F7613" s="6">
        <v>3.472222222222222E-3</v>
      </c>
      <c r="G7613">
        <v>-2.351</v>
      </c>
      <c r="H7613">
        <v>48.856999999999999</v>
      </c>
      <c r="I7613" t="s">
        <v>126</v>
      </c>
      <c r="J7613" t="s">
        <v>155</v>
      </c>
      <c r="K7613" t="s">
        <v>105</v>
      </c>
    </row>
    <row r="7614" spans="1:11" x14ac:dyDescent="0.3">
      <c r="A7614" t="s">
        <v>10485</v>
      </c>
      <c r="B7614" t="s">
        <v>53</v>
      </c>
      <c r="C7614">
        <v>11</v>
      </c>
      <c r="D7614">
        <v>2</v>
      </c>
      <c r="E7614">
        <v>1954</v>
      </c>
      <c r="F7614" s="6">
        <v>0.44791666666666669</v>
      </c>
      <c r="G7614">
        <v>-5.5519999999999996</v>
      </c>
      <c r="H7614">
        <v>46.673999999999999</v>
      </c>
      <c r="I7614" t="s">
        <v>126</v>
      </c>
      <c r="J7614" t="s">
        <v>2451</v>
      </c>
      <c r="K7614" t="s">
        <v>105</v>
      </c>
    </row>
    <row r="7615" spans="1:11" x14ac:dyDescent="0.3">
      <c r="A7615" t="s">
        <v>10485</v>
      </c>
      <c r="B7615" t="s">
        <v>53</v>
      </c>
      <c r="C7615">
        <v>17</v>
      </c>
      <c r="D7615">
        <v>5</v>
      </c>
      <c r="E7615">
        <v>1954</v>
      </c>
      <c r="F7615" s="6">
        <v>0.47916666666666669</v>
      </c>
      <c r="G7615">
        <v>-4.1689999999999996</v>
      </c>
      <c r="H7615">
        <v>48.411999999999999</v>
      </c>
      <c r="I7615" t="s">
        <v>126</v>
      </c>
      <c r="J7615" t="s">
        <v>10510</v>
      </c>
      <c r="K7615" t="s">
        <v>105</v>
      </c>
    </row>
    <row r="7616" spans="1:11" x14ac:dyDescent="0.3">
      <c r="A7616" t="s">
        <v>10485</v>
      </c>
      <c r="B7616" t="s">
        <v>53</v>
      </c>
      <c r="C7616">
        <v>12</v>
      </c>
      <c r="D7616">
        <v>4</v>
      </c>
      <c r="E7616">
        <v>1955</v>
      </c>
      <c r="F7616" s="6">
        <v>0.20833333333333334</v>
      </c>
      <c r="G7616">
        <v>-5.6070000000000002</v>
      </c>
      <c r="H7616">
        <v>46.152000000000001</v>
      </c>
      <c r="I7616" t="s">
        <v>126</v>
      </c>
      <c r="J7616" t="s">
        <v>4428</v>
      </c>
      <c r="K7616" t="s">
        <v>105</v>
      </c>
    </row>
    <row r="7617" spans="1:11" x14ac:dyDescent="0.3">
      <c r="A7617" t="s">
        <v>10485</v>
      </c>
      <c r="B7617" t="s">
        <v>53</v>
      </c>
      <c r="C7617">
        <v>12</v>
      </c>
      <c r="D7617">
        <v>3</v>
      </c>
      <c r="E7617">
        <v>1956</v>
      </c>
      <c r="F7617" s="6">
        <v>0.79166666666666663</v>
      </c>
      <c r="G7617">
        <v>-4.806</v>
      </c>
      <c r="H7617">
        <v>43.948999999999998</v>
      </c>
      <c r="I7617" t="s">
        <v>126</v>
      </c>
      <c r="J7617" t="s">
        <v>2404</v>
      </c>
      <c r="K7617" t="s">
        <v>105</v>
      </c>
    </row>
    <row r="7618" spans="1:11" x14ac:dyDescent="0.3">
      <c r="A7618" t="s">
        <v>10485</v>
      </c>
      <c r="B7618" t="s">
        <v>53</v>
      </c>
      <c r="C7618">
        <v>9</v>
      </c>
      <c r="D7618">
        <v>3</v>
      </c>
      <c r="E7618">
        <v>1957</v>
      </c>
      <c r="F7618" s="6">
        <v>0.95138888888888884</v>
      </c>
      <c r="G7618">
        <v>-5.8170000000000002</v>
      </c>
      <c r="H7618">
        <v>49.683999999999997</v>
      </c>
      <c r="I7618" t="s">
        <v>126</v>
      </c>
      <c r="J7618" t="s">
        <v>10511</v>
      </c>
      <c r="K7618" t="s">
        <v>105</v>
      </c>
    </row>
    <row r="7619" spans="1:11" x14ac:dyDescent="0.3">
      <c r="A7619" t="s">
        <v>10485</v>
      </c>
      <c r="B7619" t="s">
        <v>53</v>
      </c>
      <c r="C7619">
        <v>19</v>
      </c>
      <c r="D7619">
        <v>11</v>
      </c>
      <c r="E7619">
        <v>1958</v>
      </c>
      <c r="F7619" s="6">
        <v>0.44444444444444442</v>
      </c>
      <c r="G7619">
        <v>-6.1340000000000003</v>
      </c>
      <c r="H7619">
        <v>49.112000000000002</v>
      </c>
      <c r="I7619" t="s">
        <v>126</v>
      </c>
      <c r="J7619" t="s">
        <v>10512</v>
      </c>
      <c r="K7619" t="s">
        <v>105</v>
      </c>
    </row>
    <row r="7620" spans="1:11" x14ac:dyDescent="0.3">
      <c r="A7620" t="s">
        <v>10485</v>
      </c>
      <c r="B7620" t="s">
        <v>53</v>
      </c>
      <c r="C7620">
        <v>18</v>
      </c>
      <c r="D7620">
        <v>10</v>
      </c>
      <c r="E7620">
        <v>1960</v>
      </c>
      <c r="F7620" s="6">
        <v>0.28125</v>
      </c>
      <c r="G7620">
        <v>-4.2960000000000003</v>
      </c>
      <c r="H7620">
        <v>50.863</v>
      </c>
      <c r="I7620" t="s">
        <v>126</v>
      </c>
      <c r="J7620" t="s">
        <v>10513</v>
      </c>
      <c r="K7620" t="s">
        <v>105</v>
      </c>
    </row>
    <row r="7621" spans="1:11" x14ac:dyDescent="0.3">
      <c r="A7621" t="s">
        <v>10485</v>
      </c>
      <c r="B7621" t="s">
        <v>53</v>
      </c>
      <c r="C7621">
        <v>27</v>
      </c>
      <c r="D7621">
        <v>9</v>
      </c>
      <c r="E7621">
        <v>1960</v>
      </c>
      <c r="F7621" s="6">
        <v>0.71180555555555558</v>
      </c>
      <c r="G7621">
        <v>-6.5229999999999997</v>
      </c>
      <c r="H7621">
        <v>49.973999999999997</v>
      </c>
      <c r="I7621" t="s">
        <v>126</v>
      </c>
      <c r="J7621" t="s">
        <v>10514</v>
      </c>
      <c r="K7621" t="s">
        <v>105</v>
      </c>
    </row>
    <row r="7622" spans="1:11" x14ac:dyDescent="0.3">
      <c r="A7622" t="s">
        <v>10485</v>
      </c>
      <c r="B7622" t="s">
        <v>53</v>
      </c>
      <c r="C7622">
        <v>15</v>
      </c>
      <c r="D7622">
        <v>7</v>
      </c>
      <c r="E7622">
        <v>1961</v>
      </c>
      <c r="F7622" s="6">
        <v>0.81944444444444442</v>
      </c>
      <c r="G7622">
        <v>-2.351</v>
      </c>
      <c r="H7622">
        <v>48.856999999999999</v>
      </c>
      <c r="I7622" t="s">
        <v>126</v>
      </c>
      <c r="J7622" t="s">
        <v>155</v>
      </c>
      <c r="K7622" t="s">
        <v>105</v>
      </c>
    </row>
    <row r="7623" spans="1:11" x14ac:dyDescent="0.3">
      <c r="A7623" t="s">
        <v>10485</v>
      </c>
      <c r="B7623" t="s">
        <v>53</v>
      </c>
      <c r="C7623">
        <v>13</v>
      </c>
      <c r="D7623">
        <v>6</v>
      </c>
      <c r="E7623">
        <v>1962</v>
      </c>
      <c r="F7623" s="6">
        <v>0.52777777777777779</v>
      </c>
      <c r="G7623">
        <v>-5.9210000000000003</v>
      </c>
      <c r="H7623">
        <v>45.567</v>
      </c>
      <c r="I7623" t="s">
        <v>126</v>
      </c>
      <c r="J7623" t="s">
        <v>1701</v>
      </c>
      <c r="K7623" t="s">
        <v>105</v>
      </c>
    </row>
    <row r="7624" spans="1:11" x14ac:dyDescent="0.3">
      <c r="A7624" t="s">
        <v>10485</v>
      </c>
      <c r="B7624" t="s">
        <v>53</v>
      </c>
      <c r="C7624">
        <v>8</v>
      </c>
      <c r="D7624">
        <v>4</v>
      </c>
      <c r="E7624">
        <v>1963</v>
      </c>
      <c r="F7624" s="6">
        <v>0.61458333333333337</v>
      </c>
      <c r="G7624">
        <v>-7.34</v>
      </c>
      <c r="H7624">
        <v>47.75</v>
      </c>
      <c r="I7624" t="s">
        <v>126</v>
      </c>
      <c r="J7624" t="s">
        <v>939</v>
      </c>
      <c r="K7624" t="s">
        <v>105</v>
      </c>
    </row>
    <row r="7625" spans="1:11" x14ac:dyDescent="0.3">
      <c r="A7625" t="s">
        <v>10485</v>
      </c>
      <c r="B7625" t="s">
        <v>53</v>
      </c>
      <c r="C7625">
        <v>24</v>
      </c>
      <c r="D7625">
        <v>6</v>
      </c>
      <c r="E7625">
        <v>1964</v>
      </c>
      <c r="F7625" s="6">
        <v>0.88541666666666663</v>
      </c>
      <c r="G7625">
        <v>-2.351</v>
      </c>
      <c r="H7625">
        <v>48.856999999999999</v>
      </c>
      <c r="I7625" t="s">
        <v>126</v>
      </c>
      <c r="J7625" t="s">
        <v>155</v>
      </c>
      <c r="K7625" t="s">
        <v>105</v>
      </c>
    </row>
    <row r="7626" spans="1:11" x14ac:dyDescent="0.3">
      <c r="A7626" t="s">
        <v>10485</v>
      </c>
      <c r="B7626" t="s">
        <v>53</v>
      </c>
      <c r="C7626">
        <v>31</v>
      </c>
      <c r="D7626">
        <v>3</v>
      </c>
      <c r="E7626">
        <v>1965</v>
      </c>
      <c r="F7626" s="6">
        <v>0.81944444444444442</v>
      </c>
      <c r="G7626">
        <v>-6.0759999999999996</v>
      </c>
      <c r="H7626">
        <v>44.56</v>
      </c>
      <c r="I7626" t="s">
        <v>126</v>
      </c>
      <c r="J7626" t="s">
        <v>2447</v>
      </c>
      <c r="K7626" t="s">
        <v>105</v>
      </c>
    </row>
    <row r="7627" spans="1:11" x14ac:dyDescent="0.3">
      <c r="A7627" t="s">
        <v>10485</v>
      </c>
      <c r="B7627" t="s">
        <v>53</v>
      </c>
      <c r="C7627">
        <v>3</v>
      </c>
      <c r="D7627">
        <v>2</v>
      </c>
      <c r="E7627">
        <v>1966</v>
      </c>
      <c r="F7627" s="6">
        <v>0.30208333333333331</v>
      </c>
      <c r="G7627">
        <v>-0.161</v>
      </c>
      <c r="H7627">
        <v>45.648000000000003</v>
      </c>
      <c r="I7627" t="s">
        <v>126</v>
      </c>
      <c r="J7627" t="s">
        <v>5297</v>
      </c>
      <c r="K7627" t="s">
        <v>105</v>
      </c>
    </row>
    <row r="7628" spans="1:11" x14ac:dyDescent="0.3">
      <c r="A7628" t="s">
        <v>10485</v>
      </c>
      <c r="B7628" t="s">
        <v>53</v>
      </c>
      <c r="C7628">
        <v>2</v>
      </c>
      <c r="D7628">
        <v>7</v>
      </c>
      <c r="E7628">
        <v>1966</v>
      </c>
      <c r="F7628" s="6">
        <v>0.47916666666666669</v>
      </c>
      <c r="G7628">
        <v>-2.351</v>
      </c>
      <c r="H7628">
        <v>48.856999999999999</v>
      </c>
      <c r="I7628" t="s">
        <v>126</v>
      </c>
      <c r="J7628" t="s">
        <v>155</v>
      </c>
      <c r="K7628" t="s">
        <v>105</v>
      </c>
    </row>
    <row r="7629" spans="1:11" x14ac:dyDescent="0.3">
      <c r="A7629" t="s">
        <v>10485</v>
      </c>
      <c r="B7629" t="s">
        <v>53</v>
      </c>
      <c r="C7629">
        <v>26</v>
      </c>
      <c r="D7629">
        <v>1</v>
      </c>
      <c r="E7629">
        <v>1967</v>
      </c>
      <c r="F7629" s="6">
        <v>4.5138888888888888E-2</v>
      </c>
      <c r="G7629">
        <v>-2.3769999999999998</v>
      </c>
      <c r="H7629">
        <v>51.033999999999999</v>
      </c>
      <c r="I7629" t="s">
        <v>126</v>
      </c>
      <c r="J7629" t="s">
        <v>5334</v>
      </c>
      <c r="K7629" t="s">
        <v>105</v>
      </c>
    </row>
    <row r="7630" spans="1:11" x14ac:dyDescent="0.3">
      <c r="A7630" t="s">
        <v>10485</v>
      </c>
      <c r="B7630" t="s">
        <v>53</v>
      </c>
      <c r="C7630">
        <v>27</v>
      </c>
      <c r="D7630">
        <v>12</v>
      </c>
      <c r="E7630">
        <v>1968</v>
      </c>
      <c r="F7630" s="6">
        <v>0.84027777777777779</v>
      </c>
      <c r="G7630">
        <v>-4.3659999999999997</v>
      </c>
      <c r="H7630">
        <v>50.854999999999997</v>
      </c>
      <c r="I7630" t="s">
        <v>126</v>
      </c>
      <c r="J7630" t="s">
        <v>8917</v>
      </c>
      <c r="K7630" t="s">
        <v>105</v>
      </c>
    </row>
    <row r="7631" spans="1:11" x14ac:dyDescent="0.3">
      <c r="A7631" t="s">
        <v>10485</v>
      </c>
      <c r="B7631" t="s">
        <v>53</v>
      </c>
      <c r="C7631">
        <v>17</v>
      </c>
      <c r="D7631">
        <v>11</v>
      </c>
      <c r="E7631">
        <v>1969</v>
      </c>
      <c r="F7631" s="6">
        <v>0.96875</v>
      </c>
      <c r="G7631">
        <v>-5.5720000000000001</v>
      </c>
      <c r="H7631">
        <v>50.643999999999998</v>
      </c>
      <c r="I7631" t="s">
        <v>126</v>
      </c>
      <c r="J7631" t="s">
        <v>622</v>
      </c>
      <c r="K7631" t="s">
        <v>105</v>
      </c>
    </row>
    <row r="7632" spans="1:11" x14ac:dyDescent="0.3">
      <c r="A7632" t="s">
        <v>10485</v>
      </c>
      <c r="B7632" t="s">
        <v>53</v>
      </c>
      <c r="C7632">
        <v>18</v>
      </c>
      <c r="D7632">
        <v>2</v>
      </c>
      <c r="E7632">
        <v>1971</v>
      </c>
      <c r="F7632" s="6">
        <v>0.92013888888888884</v>
      </c>
      <c r="G7632">
        <v>-5.5720000000000001</v>
      </c>
      <c r="H7632">
        <v>50.643999999999998</v>
      </c>
      <c r="I7632" t="s">
        <v>126</v>
      </c>
      <c r="J7632" t="s">
        <v>622</v>
      </c>
      <c r="K7632" t="s">
        <v>105</v>
      </c>
    </row>
    <row r="7633" spans="1:11" x14ac:dyDescent="0.3">
      <c r="A7633" t="s">
        <v>10485</v>
      </c>
      <c r="B7633" t="s">
        <v>53</v>
      </c>
      <c r="C7633">
        <v>3</v>
      </c>
      <c r="D7633">
        <v>6</v>
      </c>
      <c r="E7633">
        <v>1972</v>
      </c>
      <c r="F7633" s="6">
        <v>4.8611111111111112E-2</v>
      </c>
      <c r="G7633">
        <v>61.533999999999999</v>
      </c>
      <c r="H7633">
        <v>16.238</v>
      </c>
      <c r="I7633" t="s">
        <v>106</v>
      </c>
      <c r="J7633" t="s">
        <v>10515</v>
      </c>
      <c r="K7633" t="s">
        <v>105</v>
      </c>
    </row>
    <row r="7634" spans="1:11" x14ac:dyDescent="0.3">
      <c r="A7634" t="s">
        <v>10485</v>
      </c>
      <c r="B7634" t="s">
        <v>53</v>
      </c>
      <c r="C7634">
        <v>22</v>
      </c>
      <c r="D7634">
        <v>5</v>
      </c>
      <c r="E7634">
        <v>1977</v>
      </c>
      <c r="F7634" s="6">
        <v>0.22916666666666666</v>
      </c>
      <c r="G7634">
        <v>-1.4450000000000001</v>
      </c>
      <c r="H7634">
        <v>43.603999999999999</v>
      </c>
      <c r="I7634" t="s">
        <v>190</v>
      </c>
      <c r="J7634" t="s">
        <v>157</v>
      </c>
      <c r="K7634" t="s">
        <v>105</v>
      </c>
    </row>
    <row r="7635" spans="1:11" x14ac:dyDescent="0.3">
      <c r="A7635" t="s">
        <v>10485</v>
      </c>
      <c r="B7635" t="s">
        <v>53</v>
      </c>
      <c r="C7635">
        <v>10</v>
      </c>
      <c r="D7635">
        <v>10</v>
      </c>
      <c r="E7635">
        <v>1984</v>
      </c>
      <c r="F7635" s="6">
        <v>4.1666666666666664E-2</v>
      </c>
      <c r="G7635">
        <v>-6.3449999999999998</v>
      </c>
      <c r="H7635">
        <v>45.277000000000001</v>
      </c>
      <c r="I7635" t="s">
        <v>126</v>
      </c>
      <c r="J7635" t="s">
        <v>457</v>
      </c>
      <c r="K7635" t="s">
        <v>105</v>
      </c>
    </row>
    <row r="7636" spans="1:11" x14ac:dyDescent="0.3">
      <c r="A7636" t="s">
        <v>10485</v>
      </c>
      <c r="B7636" t="s">
        <v>53</v>
      </c>
      <c r="C7636">
        <v>2</v>
      </c>
      <c r="D7636">
        <v>3</v>
      </c>
      <c r="E7636">
        <v>1989</v>
      </c>
      <c r="F7636" s="6">
        <v>0.16875000000000001</v>
      </c>
      <c r="G7636">
        <v>-6.7670000000000003</v>
      </c>
      <c r="H7636">
        <v>45.616999999999997</v>
      </c>
      <c r="I7636" t="s">
        <v>126</v>
      </c>
      <c r="J7636" t="s">
        <v>10516</v>
      </c>
      <c r="K7636" t="s">
        <v>105</v>
      </c>
    </row>
    <row r="7637" spans="1:11" x14ac:dyDescent="0.3">
      <c r="A7637" t="s">
        <v>10485</v>
      </c>
      <c r="B7637" t="s">
        <v>53</v>
      </c>
      <c r="C7637">
        <v>25</v>
      </c>
      <c r="D7637">
        <v>4</v>
      </c>
      <c r="E7637">
        <v>1990</v>
      </c>
      <c r="F7637" s="6">
        <v>6.9444444444444447E-4</v>
      </c>
      <c r="G7637">
        <v>-2.093</v>
      </c>
      <c r="H7637">
        <v>49.048999999999999</v>
      </c>
      <c r="I7637" t="s">
        <v>190</v>
      </c>
      <c r="J7637" t="s">
        <v>10517</v>
      </c>
      <c r="K7637" t="s">
        <v>105</v>
      </c>
    </row>
    <row r="7638" spans="1:11" x14ac:dyDescent="0.3">
      <c r="A7638" t="s">
        <v>10485</v>
      </c>
      <c r="B7638" t="s">
        <v>53</v>
      </c>
      <c r="C7638">
        <v>22</v>
      </c>
      <c r="D7638">
        <v>12</v>
      </c>
      <c r="E7638">
        <v>1990</v>
      </c>
      <c r="F7638" s="6">
        <v>0.69097222222222221</v>
      </c>
      <c r="G7638">
        <v>-6.0620000000000003</v>
      </c>
      <c r="H7638">
        <v>43.405999999999999</v>
      </c>
      <c r="I7638" t="s">
        <v>126</v>
      </c>
      <c r="J7638" t="s">
        <v>10518</v>
      </c>
      <c r="K7638" t="s">
        <v>105</v>
      </c>
    </row>
    <row r="7639" spans="1:11" x14ac:dyDescent="0.3">
      <c r="A7639" t="s">
        <v>10519</v>
      </c>
      <c r="B7639" t="s">
        <v>53</v>
      </c>
      <c r="C7639">
        <v>17</v>
      </c>
      <c r="D7639">
        <v>12</v>
      </c>
      <c r="E7639">
        <v>1879</v>
      </c>
      <c r="F7639" s="6">
        <v>0.54166666666666663</v>
      </c>
      <c r="G7639">
        <v>-2.1880000000000002</v>
      </c>
      <c r="H7639">
        <v>43.776000000000003</v>
      </c>
      <c r="I7639" t="s">
        <v>150</v>
      </c>
      <c r="J7639" t="s">
        <v>10520</v>
      </c>
      <c r="K7639" t="s">
        <v>105</v>
      </c>
    </row>
    <row r="7640" spans="1:11" x14ac:dyDescent="0.3">
      <c r="A7640" t="s">
        <v>10521</v>
      </c>
      <c r="B7640" t="s">
        <v>53</v>
      </c>
      <c r="C7640">
        <v>23</v>
      </c>
      <c r="D7640">
        <v>10</v>
      </c>
      <c r="E7640">
        <v>1893</v>
      </c>
      <c r="F7640" s="6">
        <v>0.95833333333333337</v>
      </c>
      <c r="G7640">
        <v>-3.59</v>
      </c>
      <c r="H7640">
        <v>50.506999999999998</v>
      </c>
      <c r="I7640" t="s">
        <v>108</v>
      </c>
      <c r="J7640" t="s">
        <v>10522</v>
      </c>
      <c r="K7640" t="s">
        <v>105</v>
      </c>
    </row>
    <row r="7641" spans="1:11" x14ac:dyDescent="0.3">
      <c r="A7641" t="s">
        <v>10523</v>
      </c>
      <c r="B7641" t="s">
        <v>53</v>
      </c>
      <c r="C7641">
        <v>7</v>
      </c>
      <c r="D7641">
        <v>4</v>
      </c>
      <c r="E7641">
        <v>1912</v>
      </c>
      <c r="F7641" s="6">
        <v>0.94791666666666663</v>
      </c>
      <c r="G7641">
        <v>-0.376</v>
      </c>
      <c r="H7641">
        <v>49.759</v>
      </c>
      <c r="I7641" t="s">
        <v>108</v>
      </c>
      <c r="J7641" t="s">
        <v>890</v>
      </c>
      <c r="K7641" t="s">
        <v>105</v>
      </c>
    </row>
    <row r="7642" spans="1:11" x14ac:dyDescent="0.3">
      <c r="A7642" t="s">
        <v>10524</v>
      </c>
      <c r="B7642" t="s">
        <v>53</v>
      </c>
      <c r="C7642">
        <v>4</v>
      </c>
      <c r="D7642">
        <v>3</v>
      </c>
      <c r="E7642">
        <v>1920</v>
      </c>
      <c r="F7642" s="6">
        <v>0.32291666666666669</v>
      </c>
      <c r="G7642">
        <v>-1.0980000000000001</v>
      </c>
      <c r="H7642">
        <v>49.442</v>
      </c>
      <c r="I7642" t="s">
        <v>126</v>
      </c>
      <c r="J7642" t="s">
        <v>1396</v>
      </c>
      <c r="K7642" t="s">
        <v>105</v>
      </c>
    </row>
    <row r="7643" spans="1:11" x14ac:dyDescent="0.3">
      <c r="A7643" t="s">
        <v>10525</v>
      </c>
      <c r="B7643" t="s">
        <v>53</v>
      </c>
      <c r="C7643">
        <v>2</v>
      </c>
      <c r="D7643">
        <v>4</v>
      </c>
      <c r="E7643">
        <v>1848</v>
      </c>
      <c r="F7643" s="6">
        <v>0.66666666666666663</v>
      </c>
      <c r="G7643">
        <v>-5.931</v>
      </c>
      <c r="H7643">
        <v>43.125</v>
      </c>
      <c r="I7643" t="s">
        <v>150</v>
      </c>
      <c r="J7643" t="s">
        <v>1735</v>
      </c>
      <c r="K7643" t="s">
        <v>105</v>
      </c>
    </row>
    <row r="7644" spans="1:11" x14ac:dyDescent="0.3">
      <c r="A7644" t="s">
        <v>10526</v>
      </c>
      <c r="B7644" t="s">
        <v>53</v>
      </c>
      <c r="C7644">
        <v>15</v>
      </c>
      <c r="D7644">
        <v>9</v>
      </c>
      <c r="E7644">
        <v>1827</v>
      </c>
      <c r="F7644" s="6">
        <v>0.20833333333333334</v>
      </c>
      <c r="G7644">
        <v>-2.0939999999999999</v>
      </c>
      <c r="H7644">
        <v>48.899000000000001</v>
      </c>
      <c r="I7644" t="s">
        <v>150</v>
      </c>
      <c r="J7644" t="s">
        <v>473</v>
      </c>
      <c r="K7644" t="s">
        <v>105</v>
      </c>
    </row>
    <row r="7645" spans="1:11" x14ac:dyDescent="0.3">
      <c r="A7645" t="s">
        <v>10527</v>
      </c>
      <c r="B7645" t="s">
        <v>53</v>
      </c>
      <c r="C7645">
        <v>11</v>
      </c>
      <c r="D7645">
        <v>6</v>
      </c>
      <c r="E7645">
        <v>1964</v>
      </c>
      <c r="F7645" s="6">
        <v>0.79166666666666663</v>
      </c>
      <c r="G7645">
        <v>-4.806</v>
      </c>
      <c r="H7645">
        <v>43.948999999999998</v>
      </c>
      <c r="I7645" t="s">
        <v>126</v>
      </c>
      <c r="J7645" t="s">
        <v>2404</v>
      </c>
      <c r="K7645" t="s">
        <v>105</v>
      </c>
    </row>
    <row r="7646" spans="1:11" x14ac:dyDescent="0.3">
      <c r="A7646" t="s">
        <v>10528</v>
      </c>
      <c r="B7646" t="s">
        <v>53</v>
      </c>
      <c r="C7646">
        <v>27</v>
      </c>
      <c r="D7646">
        <v>1</v>
      </c>
      <c r="E7646">
        <v>1922</v>
      </c>
      <c r="F7646" s="6">
        <v>0.41666666666666669</v>
      </c>
      <c r="G7646">
        <v>-5.4539999999999997</v>
      </c>
      <c r="H7646">
        <v>43.524999999999999</v>
      </c>
      <c r="I7646" t="s">
        <v>108</v>
      </c>
      <c r="J7646" t="s">
        <v>936</v>
      </c>
      <c r="K7646" t="s">
        <v>105</v>
      </c>
    </row>
    <row r="7647" spans="1:11" x14ac:dyDescent="0.3">
      <c r="A7647" t="s">
        <v>10529</v>
      </c>
      <c r="B7647" t="s">
        <v>53</v>
      </c>
      <c r="C7647">
        <v>26</v>
      </c>
      <c r="D7647">
        <v>7</v>
      </c>
      <c r="E7647">
        <v>1811</v>
      </c>
      <c r="F7647" s="6">
        <v>4.1666666666666664E-2</v>
      </c>
      <c r="G7647">
        <v>3.827</v>
      </c>
      <c r="H7647">
        <v>48.576999999999998</v>
      </c>
      <c r="I7647" t="s">
        <v>150</v>
      </c>
      <c r="J7647" t="s">
        <v>5324</v>
      </c>
      <c r="K7647" t="s">
        <v>105</v>
      </c>
    </row>
    <row r="7648" spans="1:11" x14ac:dyDescent="0.3">
      <c r="A7648" t="s">
        <v>10530</v>
      </c>
      <c r="B7648" t="s">
        <v>53</v>
      </c>
      <c r="C7648">
        <v>23</v>
      </c>
      <c r="D7648">
        <v>6</v>
      </c>
      <c r="E7648">
        <v>1910</v>
      </c>
      <c r="F7648" s="6">
        <v>3.5416666666666666E-2</v>
      </c>
      <c r="G7648">
        <v>0.57499999999999996</v>
      </c>
      <c r="H7648">
        <v>44.835000000000001</v>
      </c>
      <c r="I7648" t="s">
        <v>150</v>
      </c>
      <c r="J7648" t="s">
        <v>260</v>
      </c>
      <c r="K7648" t="s">
        <v>105</v>
      </c>
    </row>
    <row r="7649" spans="1:11" x14ac:dyDescent="0.3">
      <c r="A7649" t="s">
        <v>10531</v>
      </c>
      <c r="B7649" t="s">
        <v>53</v>
      </c>
      <c r="C7649">
        <v>2</v>
      </c>
      <c r="D7649">
        <v>5</v>
      </c>
      <c r="E7649">
        <v>1878</v>
      </c>
      <c r="F7649" s="6">
        <v>0.58333333333333337</v>
      </c>
      <c r="G7649">
        <v>-2.351</v>
      </c>
      <c r="H7649">
        <v>48.856999999999999</v>
      </c>
      <c r="I7649" t="s">
        <v>150</v>
      </c>
      <c r="J7649" t="s">
        <v>155</v>
      </c>
      <c r="K7649" t="s">
        <v>105</v>
      </c>
    </row>
    <row r="7650" spans="1:11" x14ac:dyDescent="0.3">
      <c r="A7650" t="s">
        <v>10532</v>
      </c>
      <c r="B7650" t="s">
        <v>53</v>
      </c>
      <c r="C7650">
        <v>24</v>
      </c>
      <c r="D7650">
        <v>1</v>
      </c>
      <c r="E7650">
        <v>1827</v>
      </c>
      <c r="F7650" s="6">
        <v>0.58333333333333337</v>
      </c>
      <c r="G7650">
        <v>-1.214</v>
      </c>
      <c r="H7650">
        <v>48.963000000000001</v>
      </c>
      <c r="I7650" t="s">
        <v>150</v>
      </c>
      <c r="J7650" t="s">
        <v>10533</v>
      </c>
      <c r="K7650" t="s">
        <v>105</v>
      </c>
    </row>
    <row r="7651" spans="1:11" x14ac:dyDescent="0.3">
      <c r="A7651" t="s">
        <v>10534</v>
      </c>
      <c r="B7651" t="s">
        <v>53</v>
      </c>
      <c r="C7651">
        <v>20</v>
      </c>
      <c r="D7651">
        <v>9</v>
      </c>
      <c r="E7651">
        <v>1926</v>
      </c>
      <c r="F7651" s="6">
        <v>0.66666666666666663</v>
      </c>
      <c r="G7651">
        <v>-2.911</v>
      </c>
      <c r="H7651">
        <v>47.154000000000003</v>
      </c>
      <c r="I7651" t="s">
        <v>126</v>
      </c>
      <c r="J7651" t="s">
        <v>10535</v>
      </c>
      <c r="K7651" t="s">
        <v>105</v>
      </c>
    </row>
    <row r="7652" spans="1:11" x14ac:dyDescent="0.3">
      <c r="A7652" t="s">
        <v>10536</v>
      </c>
      <c r="B7652" t="s">
        <v>53</v>
      </c>
      <c r="C7652">
        <v>26</v>
      </c>
      <c r="D7652">
        <v>9</v>
      </c>
      <c r="E7652">
        <v>1905</v>
      </c>
      <c r="F7652" s="6">
        <v>0.94791666666666663</v>
      </c>
      <c r="G7652">
        <v>-2.13</v>
      </c>
      <c r="H7652">
        <v>48.802</v>
      </c>
      <c r="I7652" t="s">
        <v>150</v>
      </c>
      <c r="J7652" t="s">
        <v>337</v>
      </c>
      <c r="K7652" t="s">
        <v>105</v>
      </c>
    </row>
    <row r="7653" spans="1:11" x14ac:dyDescent="0.3">
      <c r="A7653" t="s">
        <v>10537</v>
      </c>
      <c r="B7653" t="s">
        <v>168</v>
      </c>
      <c r="C7653">
        <v>18</v>
      </c>
      <c r="D7653">
        <v>2</v>
      </c>
      <c r="E7653">
        <v>1936</v>
      </c>
      <c r="F7653" s="6">
        <v>0.73263888888888884</v>
      </c>
      <c r="G7653">
        <v>87.632000000000005</v>
      </c>
      <c r="H7653">
        <v>41.883000000000003</v>
      </c>
      <c r="I7653" t="s">
        <v>104</v>
      </c>
      <c r="J7653" t="s">
        <v>226</v>
      </c>
      <c r="K7653" t="s">
        <v>105</v>
      </c>
    </row>
    <row r="7654" spans="1:11" x14ac:dyDescent="0.3">
      <c r="A7654" t="s">
        <v>10538</v>
      </c>
      <c r="B7654" t="s">
        <v>53</v>
      </c>
      <c r="C7654">
        <v>11</v>
      </c>
      <c r="D7654">
        <v>9</v>
      </c>
      <c r="E7654">
        <v>1903</v>
      </c>
      <c r="F7654" s="6">
        <v>0.58333333333333337</v>
      </c>
      <c r="G7654">
        <v>-4.6980000000000004</v>
      </c>
      <c r="H7654">
        <v>44.375999999999998</v>
      </c>
      <c r="I7654" t="s">
        <v>150</v>
      </c>
      <c r="J7654" t="s">
        <v>10539</v>
      </c>
      <c r="K7654" t="s">
        <v>105</v>
      </c>
    </row>
    <row r="7655" spans="1:11" x14ac:dyDescent="0.3">
      <c r="A7655" t="s">
        <v>10540</v>
      </c>
      <c r="B7655" t="s">
        <v>53</v>
      </c>
      <c r="C7655">
        <v>19</v>
      </c>
      <c r="D7655">
        <v>9</v>
      </c>
      <c r="E7655">
        <v>1942</v>
      </c>
      <c r="F7655" s="6">
        <v>0.375</v>
      </c>
      <c r="G7655">
        <v>-4.3</v>
      </c>
      <c r="H7655">
        <v>46.034999999999997</v>
      </c>
      <c r="I7655" t="s">
        <v>190</v>
      </c>
      <c r="J7655" t="s">
        <v>10541</v>
      </c>
      <c r="K7655" t="s">
        <v>105</v>
      </c>
    </row>
    <row r="7656" spans="1:11" x14ac:dyDescent="0.3">
      <c r="A7656" t="s">
        <v>10542</v>
      </c>
      <c r="B7656" t="s">
        <v>53</v>
      </c>
      <c r="C7656">
        <v>3</v>
      </c>
      <c r="D7656">
        <v>2</v>
      </c>
      <c r="E7656">
        <v>1923</v>
      </c>
      <c r="F7656" s="6">
        <v>0.89583333333333337</v>
      </c>
      <c r="G7656">
        <v>-2.351</v>
      </c>
      <c r="H7656">
        <v>48.856999999999999</v>
      </c>
      <c r="I7656" t="s">
        <v>108</v>
      </c>
      <c r="J7656" t="s">
        <v>155</v>
      </c>
      <c r="K7656" t="s">
        <v>105</v>
      </c>
    </row>
    <row r="7657" spans="1:11" x14ac:dyDescent="0.3">
      <c r="A7657" t="s">
        <v>10543</v>
      </c>
      <c r="B7657" t="s">
        <v>53</v>
      </c>
      <c r="C7657">
        <v>10</v>
      </c>
      <c r="D7657">
        <v>8</v>
      </c>
      <c r="E7657">
        <v>1894</v>
      </c>
      <c r="F7657" s="6">
        <v>0.98750000000000004</v>
      </c>
      <c r="G7657">
        <v>-5.4880000000000004</v>
      </c>
      <c r="H7657">
        <v>47.088999999999999</v>
      </c>
      <c r="I7657" t="s">
        <v>150</v>
      </c>
      <c r="J7657" t="s">
        <v>10544</v>
      </c>
      <c r="K7657" t="s">
        <v>105</v>
      </c>
    </row>
    <row r="7658" spans="1:11" x14ac:dyDescent="0.3">
      <c r="A7658" t="s">
        <v>10545</v>
      </c>
      <c r="B7658" t="s">
        <v>53</v>
      </c>
      <c r="C7658">
        <v>1</v>
      </c>
      <c r="D7658">
        <v>1</v>
      </c>
      <c r="E7658">
        <v>2000</v>
      </c>
      <c r="F7658" s="6">
        <v>0</v>
      </c>
      <c r="G7658">
        <v>-101</v>
      </c>
      <c r="H7658">
        <v>4.59</v>
      </c>
      <c r="I7658" t="s">
        <v>326</v>
      </c>
      <c r="J7658" t="s">
        <v>426</v>
      </c>
      <c r="K7658" t="s">
        <v>105</v>
      </c>
    </row>
    <row r="7659" spans="1:11" x14ac:dyDescent="0.3">
      <c r="A7659" t="s">
        <v>10546</v>
      </c>
      <c r="B7659" t="s">
        <v>53</v>
      </c>
      <c r="C7659">
        <v>26</v>
      </c>
      <c r="D7659">
        <v>7</v>
      </c>
      <c r="E7659">
        <v>1934</v>
      </c>
      <c r="F7659" s="6">
        <v>0.95833333333333337</v>
      </c>
      <c r="G7659">
        <v>-2.7919999999999998</v>
      </c>
      <c r="H7659">
        <v>47.311999999999998</v>
      </c>
      <c r="I7659" t="s">
        <v>126</v>
      </c>
      <c r="J7659" t="s">
        <v>10547</v>
      </c>
      <c r="K7659" t="s">
        <v>105</v>
      </c>
    </row>
    <row r="7660" spans="1:11" x14ac:dyDescent="0.3">
      <c r="A7660" t="s">
        <v>10548</v>
      </c>
      <c r="B7660" t="s">
        <v>53</v>
      </c>
      <c r="C7660">
        <v>2</v>
      </c>
      <c r="D7660">
        <v>11</v>
      </c>
      <c r="E7660">
        <v>1805</v>
      </c>
      <c r="F7660" s="6">
        <v>0.70833333333333337</v>
      </c>
      <c r="G7660">
        <v>-101.036</v>
      </c>
      <c r="H7660">
        <v>47.302999999999997</v>
      </c>
      <c r="I7660" t="s">
        <v>5579</v>
      </c>
      <c r="J7660" t="s">
        <v>10549</v>
      </c>
      <c r="K7660" t="s">
        <v>105</v>
      </c>
    </row>
    <row r="7661" spans="1:11" x14ac:dyDescent="0.3">
      <c r="A7661" t="s">
        <v>10550</v>
      </c>
      <c r="B7661" t="s">
        <v>53</v>
      </c>
      <c r="C7661">
        <v>10</v>
      </c>
      <c r="D7661">
        <v>11</v>
      </c>
      <c r="E7661">
        <v>1814</v>
      </c>
      <c r="F7661" s="6">
        <v>0.20833333333333334</v>
      </c>
      <c r="G7661">
        <v>-3.198</v>
      </c>
      <c r="H7661">
        <v>45.77</v>
      </c>
      <c r="I7661" t="s">
        <v>150</v>
      </c>
      <c r="J7661" t="s">
        <v>10551</v>
      </c>
      <c r="K7661" t="s">
        <v>105</v>
      </c>
    </row>
    <row r="7662" spans="1:11" x14ac:dyDescent="0.3">
      <c r="A7662" t="s">
        <v>10552</v>
      </c>
      <c r="B7662" t="s">
        <v>53</v>
      </c>
      <c r="C7662">
        <v>7</v>
      </c>
      <c r="D7662">
        <v>6</v>
      </c>
      <c r="E7662">
        <v>1923</v>
      </c>
      <c r="F7662" s="6">
        <v>0.95833333333333337</v>
      </c>
      <c r="G7662">
        <v>-3.0230000000000001</v>
      </c>
      <c r="H7662">
        <v>50.648000000000003</v>
      </c>
      <c r="I7662" t="s">
        <v>126</v>
      </c>
      <c r="J7662" t="s">
        <v>10553</v>
      </c>
      <c r="K7662" t="s">
        <v>105</v>
      </c>
    </row>
    <row r="7663" spans="1:11" x14ac:dyDescent="0.3">
      <c r="A7663" t="s">
        <v>10554</v>
      </c>
      <c r="B7663" t="s">
        <v>53</v>
      </c>
      <c r="C7663">
        <v>21</v>
      </c>
      <c r="D7663">
        <v>6</v>
      </c>
      <c r="E7663">
        <v>1915</v>
      </c>
      <c r="F7663" s="6">
        <v>0.41666666666666669</v>
      </c>
      <c r="G7663">
        <v>0.63200000000000001</v>
      </c>
      <c r="H7663">
        <v>35.698999999999998</v>
      </c>
      <c r="I7663" t="s">
        <v>108</v>
      </c>
      <c r="J7663" t="s">
        <v>109</v>
      </c>
      <c r="K7663" t="s">
        <v>105</v>
      </c>
    </row>
    <row r="7664" spans="1:11" x14ac:dyDescent="0.3">
      <c r="A7664" t="s">
        <v>10555</v>
      </c>
      <c r="B7664" t="s">
        <v>53</v>
      </c>
      <c r="C7664">
        <v>27</v>
      </c>
      <c r="D7664">
        <v>7</v>
      </c>
      <c r="E7664">
        <v>1929</v>
      </c>
      <c r="F7664" s="6">
        <v>0.29166666666666669</v>
      </c>
      <c r="G7664">
        <v>-4.0330000000000004</v>
      </c>
      <c r="H7664">
        <v>49.256999999999998</v>
      </c>
      <c r="I7664" t="s">
        <v>126</v>
      </c>
      <c r="J7664" t="s">
        <v>572</v>
      </c>
      <c r="K7664" t="s">
        <v>105</v>
      </c>
    </row>
    <row r="7665" spans="1:11" x14ac:dyDescent="0.3">
      <c r="A7665" t="s">
        <v>10556</v>
      </c>
      <c r="B7665" t="s">
        <v>53</v>
      </c>
      <c r="C7665">
        <v>10</v>
      </c>
      <c r="D7665">
        <v>5</v>
      </c>
      <c r="E7665">
        <v>1933</v>
      </c>
      <c r="F7665" s="6">
        <v>8.3333333333333329E-2</v>
      </c>
      <c r="G7665">
        <v>-2.351</v>
      </c>
      <c r="H7665">
        <v>48.856999999999999</v>
      </c>
      <c r="I7665" t="s">
        <v>126</v>
      </c>
      <c r="J7665" t="s">
        <v>155</v>
      </c>
      <c r="K7665" t="s">
        <v>105</v>
      </c>
    </row>
    <row r="7666" spans="1:11" x14ac:dyDescent="0.3">
      <c r="A7666" t="s">
        <v>10557</v>
      </c>
      <c r="B7666" t="s">
        <v>53</v>
      </c>
      <c r="C7666">
        <v>8</v>
      </c>
      <c r="D7666">
        <v>4</v>
      </c>
      <c r="E7666">
        <v>1944</v>
      </c>
      <c r="F7666" s="6">
        <v>0.52777777777777779</v>
      </c>
      <c r="G7666">
        <v>0.63200000000000001</v>
      </c>
      <c r="H7666">
        <v>35.698999999999998</v>
      </c>
      <c r="I7666" t="s">
        <v>190</v>
      </c>
      <c r="J7666" t="s">
        <v>109</v>
      </c>
      <c r="K7666" t="s">
        <v>105</v>
      </c>
    </row>
    <row r="7667" spans="1:11" x14ac:dyDescent="0.3">
      <c r="A7667" t="s">
        <v>10558</v>
      </c>
      <c r="B7667" t="s">
        <v>53</v>
      </c>
      <c r="C7667">
        <v>18</v>
      </c>
      <c r="D7667">
        <v>3</v>
      </c>
      <c r="E7667">
        <v>1921</v>
      </c>
      <c r="F7667" s="6">
        <v>0.92708333333333337</v>
      </c>
      <c r="G7667">
        <v>-2.4620000000000002</v>
      </c>
      <c r="H7667">
        <v>49.277999999999999</v>
      </c>
      <c r="I7667" t="s">
        <v>126</v>
      </c>
      <c r="J7667" t="s">
        <v>10559</v>
      </c>
      <c r="K7667" t="s">
        <v>105</v>
      </c>
    </row>
    <row r="7668" spans="1:11" x14ac:dyDescent="0.3">
      <c r="A7668" t="s">
        <v>10560</v>
      </c>
      <c r="B7668" t="s">
        <v>53</v>
      </c>
      <c r="C7668">
        <v>23</v>
      </c>
      <c r="D7668">
        <v>1</v>
      </c>
      <c r="E7668">
        <v>1928</v>
      </c>
      <c r="F7668" s="6">
        <v>0.89583333333333337</v>
      </c>
      <c r="G7668">
        <v>-6.06</v>
      </c>
      <c r="H7668">
        <v>48.905999999999999</v>
      </c>
      <c r="I7668" t="s">
        <v>108</v>
      </c>
      <c r="J7668" t="s">
        <v>10561</v>
      </c>
      <c r="K7668" t="s">
        <v>105</v>
      </c>
    </row>
    <row r="7669" spans="1:11" x14ac:dyDescent="0.3">
      <c r="A7669" t="s">
        <v>10562</v>
      </c>
      <c r="B7669" t="s">
        <v>53</v>
      </c>
      <c r="C7669">
        <v>26</v>
      </c>
      <c r="D7669">
        <v>6</v>
      </c>
      <c r="E7669">
        <v>1909</v>
      </c>
      <c r="F7669" s="6">
        <v>0.91666666666666663</v>
      </c>
      <c r="G7669">
        <v>-5.0439999999999996</v>
      </c>
      <c r="H7669">
        <v>47.326999999999998</v>
      </c>
      <c r="I7669" t="s">
        <v>150</v>
      </c>
      <c r="J7669" t="s">
        <v>988</v>
      </c>
      <c r="K7669" t="s">
        <v>105</v>
      </c>
    </row>
    <row r="7670" spans="1:11" x14ac:dyDescent="0.3">
      <c r="A7670" t="s">
        <v>10563</v>
      </c>
      <c r="B7670" t="s">
        <v>53</v>
      </c>
      <c r="C7670">
        <v>19</v>
      </c>
      <c r="D7670">
        <v>4</v>
      </c>
      <c r="E7670">
        <v>1954</v>
      </c>
      <c r="F7670" s="6">
        <v>0.48958333333333331</v>
      </c>
      <c r="G7670">
        <v>-0.58499999999999996</v>
      </c>
      <c r="H7670">
        <v>43.648000000000003</v>
      </c>
      <c r="I7670" t="s">
        <v>126</v>
      </c>
      <c r="J7670" t="s">
        <v>1935</v>
      </c>
      <c r="K7670" t="s">
        <v>105</v>
      </c>
    </row>
    <row r="7671" spans="1:11" x14ac:dyDescent="0.3">
      <c r="A7671" t="s">
        <v>10564</v>
      </c>
      <c r="B7671" t="s">
        <v>53</v>
      </c>
      <c r="C7671">
        <v>20</v>
      </c>
      <c r="D7671">
        <v>6</v>
      </c>
      <c r="E7671">
        <v>1933</v>
      </c>
      <c r="F7671" s="6">
        <v>0.20833333333333334</v>
      </c>
      <c r="G7671">
        <v>-5.3739999999999997</v>
      </c>
      <c r="H7671">
        <v>43.295000000000002</v>
      </c>
      <c r="I7671" t="s">
        <v>126</v>
      </c>
      <c r="J7671" t="s">
        <v>267</v>
      </c>
      <c r="K7671" t="s">
        <v>105</v>
      </c>
    </row>
    <row r="7672" spans="1:11" x14ac:dyDescent="0.3">
      <c r="A7672" t="s">
        <v>10565</v>
      </c>
      <c r="B7672" t="s">
        <v>53</v>
      </c>
      <c r="C7672">
        <v>7</v>
      </c>
      <c r="D7672">
        <v>2</v>
      </c>
      <c r="E7672">
        <v>1937</v>
      </c>
      <c r="F7672" s="6">
        <v>0.79166666666666663</v>
      </c>
      <c r="G7672">
        <v>-5.3739999999999997</v>
      </c>
      <c r="H7672">
        <v>43.295000000000002</v>
      </c>
      <c r="I7672" t="s">
        <v>108</v>
      </c>
      <c r="J7672" t="s">
        <v>267</v>
      </c>
      <c r="K7672" t="s">
        <v>105</v>
      </c>
    </row>
    <row r="7673" spans="1:11" x14ac:dyDescent="0.3">
      <c r="A7673" t="s">
        <v>10566</v>
      </c>
      <c r="B7673" t="s">
        <v>53</v>
      </c>
      <c r="C7673">
        <v>21</v>
      </c>
      <c r="D7673">
        <v>4</v>
      </c>
      <c r="E7673">
        <v>1921</v>
      </c>
      <c r="F7673" s="6">
        <v>0.91666666666666663</v>
      </c>
      <c r="G7673">
        <v>-4.3879999999999999</v>
      </c>
      <c r="H7673">
        <v>45.44</v>
      </c>
      <c r="I7673" t="s">
        <v>126</v>
      </c>
      <c r="J7673" t="s">
        <v>6192</v>
      </c>
      <c r="K7673" t="s">
        <v>105</v>
      </c>
    </row>
    <row r="7674" spans="1:11" x14ac:dyDescent="0.3">
      <c r="A7674" t="s">
        <v>10567</v>
      </c>
      <c r="B7674" t="s">
        <v>53</v>
      </c>
      <c r="C7674">
        <v>13</v>
      </c>
      <c r="D7674">
        <v>8</v>
      </c>
      <c r="E7674">
        <v>1898</v>
      </c>
      <c r="F7674" s="6">
        <v>0.70833333333333337</v>
      </c>
      <c r="G7674">
        <v>1.5609999999999999</v>
      </c>
      <c r="H7674">
        <v>43.481999999999999</v>
      </c>
      <c r="I7674" t="s">
        <v>150</v>
      </c>
      <c r="J7674" t="s">
        <v>7052</v>
      </c>
      <c r="K7674" t="s">
        <v>105</v>
      </c>
    </row>
    <row r="7675" spans="1:11" x14ac:dyDescent="0.3">
      <c r="A7675" t="s">
        <v>10568</v>
      </c>
      <c r="B7675" t="s">
        <v>53</v>
      </c>
      <c r="C7675">
        <v>21</v>
      </c>
      <c r="D7675">
        <v>12</v>
      </c>
      <c r="E7675">
        <v>1888</v>
      </c>
      <c r="F7675" s="6">
        <v>4.1666666666666664E-2</v>
      </c>
      <c r="G7675">
        <v>-5.3739999999999997</v>
      </c>
      <c r="H7675">
        <v>43.295000000000002</v>
      </c>
      <c r="I7675" t="s">
        <v>150</v>
      </c>
      <c r="J7675" t="s">
        <v>267</v>
      </c>
      <c r="K7675" t="s">
        <v>105</v>
      </c>
    </row>
    <row r="7676" spans="1:11" x14ac:dyDescent="0.3">
      <c r="A7676" t="s">
        <v>10569</v>
      </c>
      <c r="B7676" t="s">
        <v>53</v>
      </c>
      <c r="C7676">
        <v>3</v>
      </c>
      <c r="D7676">
        <v>6</v>
      </c>
      <c r="E7676">
        <v>1929</v>
      </c>
      <c r="F7676" s="6">
        <v>0.95833333333333337</v>
      </c>
      <c r="G7676">
        <v>-0.106</v>
      </c>
      <c r="H7676">
        <v>49.493000000000002</v>
      </c>
      <c r="I7676" t="s">
        <v>126</v>
      </c>
      <c r="J7676" t="s">
        <v>481</v>
      </c>
      <c r="K7676" t="s">
        <v>105</v>
      </c>
    </row>
    <row r="7677" spans="1:11" x14ac:dyDescent="0.3">
      <c r="A7677" t="s">
        <v>10570</v>
      </c>
      <c r="B7677" t="s">
        <v>53</v>
      </c>
      <c r="C7677">
        <v>16</v>
      </c>
      <c r="D7677">
        <v>11</v>
      </c>
      <c r="E7677">
        <v>1920</v>
      </c>
      <c r="F7677" s="6">
        <v>0.52083333333333337</v>
      </c>
      <c r="G7677">
        <v>-2.5030000000000001</v>
      </c>
      <c r="H7677">
        <v>48.697000000000003</v>
      </c>
      <c r="I7677" t="s">
        <v>108</v>
      </c>
      <c r="J7677" t="s">
        <v>10571</v>
      </c>
      <c r="K7677" t="s">
        <v>105</v>
      </c>
    </row>
    <row r="7678" spans="1:11" x14ac:dyDescent="0.3">
      <c r="A7678" t="s">
        <v>10572</v>
      </c>
      <c r="B7678" t="s">
        <v>53</v>
      </c>
      <c r="C7678">
        <v>21</v>
      </c>
      <c r="D7678">
        <v>12</v>
      </c>
      <c r="E7678">
        <v>1903</v>
      </c>
      <c r="F7678" s="6">
        <v>8.3333333333333329E-2</v>
      </c>
      <c r="G7678">
        <v>-0.68899999999999995</v>
      </c>
      <c r="H7678">
        <v>47.39</v>
      </c>
      <c r="I7678" t="s">
        <v>150</v>
      </c>
      <c r="J7678" t="s">
        <v>2471</v>
      </c>
      <c r="K7678" t="s">
        <v>105</v>
      </c>
    </row>
    <row r="7679" spans="1:11" x14ac:dyDescent="0.3">
      <c r="A7679" t="s">
        <v>10573</v>
      </c>
      <c r="B7679" t="s">
        <v>53</v>
      </c>
      <c r="C7679">
        <v>30</v>
      </c>
      <c r="D7679">
        <v>3</v>
      </c>
      <c r="E7679">
        <v>1932</v>
      </c>
      <c r="F7679" s="6">
        <v>0.95833333333333337</v>
      </c>
      <c r="G7679">
        <v>-4.3609999999999998</v>
      </c>
      <c r="H7679">
        <v>43.835000000000001</v>
      </c>
      <c r="I7679" t="s">
        <v>108</v>
      </c>
      <c r="J7679" t="s">
        <v>1102</v>
      </c>
      <c r="K7679" t="s">
        <v>105</v>
      </c>
    </row>
    <row r="7680" spans="1:11" x14ac:dyDescent="0.3">
      <c r="A7680" t="s">
        <v>10574</v>
      </c>
      <c r="B7680" t="s">
        <v>53</v>
      </c>
      <c r="C7680">
        <v>4</v>
      </c>
      <c r="D7680">
        <v>10</v>
      </c>
      <c r="E7680">
        <v>1948</v>
      </c>
      <c r="F7680" s="6">
        <v>0.71875</v>
      </c>
      <c r="G7680">
        <v>0.63500000000000001</v>
      </c>
      <c r="H7680">
        <v>35.191000000000003</v>
      </c>
      <c r="I7680" t="s">
        <v>108</v>
      </c>
      <c r="J7680" t="s">
        <v>6073</v>
      </c>
      <c r="K7680" t="s">
        <v>105</v>
      </c>
    </row>
    <row r="7681" spans="1:11" x14ac:dyDescent="0.3">
      <c r="A7681" t="s">
        <v>10575</v>
      </c>
      <c r="B7681" t="s">
        <v>53</v>
      </c>
      <c r="C7681">
        <v>3</v>
      </c>
      <c r="D7681">
        <v>12</v>
      </c>
      <c r="E7681">
        <v>1893</v>
      </c>
      <c r="F7681" s="6">
        <v>0.41666666666666669</v>
      </c>
      <c r="G7681">
        <v>1.5569999999999999</v>
      </c>
      <c r="H7681">
        <v>47.218000000000004</v>
      </c>
      <c r="I7681" t="s">
        <v>150</v>
      </c>
      <c r="J7681" t="s">
        <v>1920</v>
      </c>
      <c r="K7681" t="s">
        <v>105</v>
      </c>
    </row>
    <row r="7682" spans="1:11" x14ac:dyDescent="0.3">
      <c r="A7682" t="s">
        <v>10576</v>
      </c>
      <c r="B7682" t="s">
        <v>53</v>
      </c>
      <c r="C7682">
        <v>25</v>
      </c>
      <c r="D7682">
        <v>10</v>
      </c>
      <c r="E7682">
        <v>1869</v>
      </c>
      <c r="F7682" s="6">
        <v>0.54166666666666663</v>
      </c>
      <c r="G7682">
        <v>-1.4450000000000001</v>
      </c>
      <c r="H7682">
        <v>43.603999999999999</v>
      </c>
      <c r="I7682" t="s">
        <v>150</v>
      </c>
      <c r="J7682" t="s">
        <v>157</v>
      </c>
      <c r="K7682" t="s">
        <v>105</v>
      </c>
    </row>
    <row r="7683" spans="1:11" x14ac:dyDescent="0.3">
      <c r="A7683" t="s">
        <v>10577</v>
      </c>
      <c r="B7683" t="s">
        <v>53</v>
      </c>
      <c r="C7683">
        <v>9</v>
      </c>
      <c r="D7683">
        <v>7</v>
      </c>
      <c r="E7683">
        <v>1909</v>
      </c>
      <c r="F7683" s="6">
        <v>0.20208333333333334</v>
      </c>
      <c r="G7683">
        <v>1.153</v>
      </c>
      <c r="H7683">
        <v>46.158000000000001</v>
      </c>
      <c r="I7683" t="s">
        <v>150</v>
      </c>
      <c r="J7683" t="s">
        <v>2164</v>
      </c>
      <c r="K7683" t="s">
        <v>105</v>
      </c>
    </row>
    <row r="7684" spans="1:11" x14ac:dyDescent="0.3">
      <c r="A7684" t="s">
        <v>10578</v>
      </c>
      <c r="B7684" t="s">
        <v>53</v>
      </c>
      <c r="C7684">
        <v>5</v>
      </c>
      <c r="D7684">
        <v>4</v>
      </c>
      <c r="E7684">
        <v>1912</v>
      </c>
      <c r="F7684" s="6">
        <v>0.16666666666666666</v>
      </c>
      <c r="G7684">
        <v>0.57499999999999996</v>
      </c>
      <c r="H7684">
        <v>44.835000000000001</v>
      </c>
      <c r="I7684" t="s">
        <v>108</v>
      </c>
      <c r="J7684" t="s">
        <v>260</v>
      </c>
      <c r="K7684" t="s">
        <v>105</v>
      </c>
    </row>
    <row r="7685" spans="1:11" x14ac:dyDescent="0.3">
      <c r="A7685" t="s">
        <v>10579</v>
      </c>
      <c r="B7685" t="s">
        <v>53</v>
      </c>
      <c r="C7685">
        <v>20</v>
      </c>
      <c r="D7685">
        <v>9</v>
      </c>
      <c r="E7685">
        <v>1925</v>
      </c>
      <c r="F7685" s="6">
        <v>0.33333333333333331</v>
      </c>
      <c r="G7685">
        <v>-2.093</v>
      </c>
      <c r="H7685">
        <v>49.048999999999999</v>
      </c>
      <c r="I7685" t="s">
        <v>126</v>
      </c>
      <c r="J7685" t="s">
        <v>10517</v>
      </c>
      <c r="K7685" t="s">
        <v>105</v>
      </c>
    </row>
    <row r="7686" spans="1:11" x14ac:dyDescent="0.3">
      <c r="A7686" t="s">
        <v>10580</v>
      </c>
      <c r="B7686" t="s">
        <v>53</v>
      </c>
      <c r="C7686">
        <v>13</v>
      </c>
      <c r="D7686">
        <v>1</v>
      </c>
      <c r="E7686">
        <v>1938</v>
      </c>
      <c r="F7686" s="6">
        <v>0.88888888888888884</v>
      </c>
      <c r="G7686">
        <v>-4.3639999999999999</v>
      </c>
      <c r="H7686">
        <v>48.954999999999998</v>
      </c>
      <c r="I7686" t="s">
        <v>108</v>
      </c>
      <c r="J7686" t="s">
        <v>274</v>
      </c>
      <c r="K7686" t="s">
        <v>105</v>
      </c>
    </row>
    <row r="7687" spans="1:11" x14ac:dyDescent="0.3">
      <c r="A7687" t="s">
        <v>10581</v>
      </c>
      <c r="B7687" t="s">
        <v>53</v>
      </c>
      <c r="C7687">
        <v>3</v>
      </c>
      <c r="D7687">
        <v>5</v>
      </c>
      <c r="E7687">
        <v>1900</v>
      </c>
      <c r="F7687" s="6">
        <v>0.29166666666666669</v>
      </c>
      <c r="G7687">
        <v>-2.351</v>
      </c>
      <c r="H7687">
        <v>48.856999999999999</v>
      </c>
      <c r="I7687" t="s">
        <v>150</v>
      </c>
      <c r="J7687" t="s">
        <v>155</v>
      </c>
      <c r="K7687" t="s">
        <v>105</v>
      </c>
    </row>
    <row r="7688" spans="1:11" x14ac:dyDescent="0.3">
      <c r="A7688" t="s">
        <v>10582</v>
      </c>
      <c r="B7688" t="s">
        <v>53</v>
      </c>
      <c r="C7688">
        <v>25</v>
      </c>
      <c r="D7688">
        <v>4</v>
      </c>
      <c r="E7688">
        <v>1920</v>
      </c>
      <c r="F7688" s="6">
        <v>0.5</v>
      </c>
      <c r="G7688">
        <v>-0.16900000000000001</v>
      </c>
      <c r="H7688">
        <v>47.281999999999996</v>
      </c>
      <c r="I7688" t="s">
        <v>126</v>
      </c>
      <c r="J7688" t="s">
        <v>10583</v>
      </c>
      <c r="K7688" t="s">
        <v>105</v>
      </c>
    </row>
    <row r="7689" spans="1:11" x14ac:dyDescent="0.3">
      <c r="A7689" t="s">
        <v>10584</v>
      </c>
      <c r="B7689" t="s">
        <v>53</v>
      </c>
      <c r="C7689">
        <v>6</v>
      </c>
      <c r="D7689">
        <v>8</v>
      </c>
      <c r="E7689">
        <v>1928</v>
      </c>
      <c r="F7689" s="6">
        <v>0.95833333333333337</v>
      </c>
      <c r="G7689">
        <v>-4.3609999999999998</v>
      </c>
      <c r="H7689">
        <v>43.835000000000001</v>
      </c>
      <c r="I7689" t="s">
        <v>126</v>
      </c>
      <c r="J7689" t="s">
        <v>1102</v>
      </c>
      <c r="K7689" t="s">
        <v>105</v>
      </c>
    </row>
    <row r="7690" spans="1:11" x14ac:dyDescent="0.3">
      <c r="A7690" t="s">
        <v>10585</v>
      </c>
      <c r="B7690" t="s">
        <v>53</v>
      </c>
      <c r="C7690">
        <v>11</v>
      </c>
      <c r="D7690">
        <v>8</v>
      </c>
      <c r="E7690">
        <v>1847</v>
      </c>
      <c r="F7690" s="6">
        <v>0.33333333333333331</v>
      </c>
      <c r="G7690">
        <v>-2.351</v>
      </c>
      <c r="H7690">
        <v>48.856999999999999</v>
      </c>
      <c r="I7690" t="s">
        <v>150</v>
      </c>
      <c r="J7690" t="s">
        <v>155</v>
      </c>
      <c r="K7690" t="s">
        <v>105</v>
      </c>
    </row>
    <row r="7691" spans="1:11" x14ac:dyDescent="0.3">
      <c r="A7691" t="s">
        <v>10586</v>
      </c>
      <c r="B7691" t="s">
        <v>53</v>
      </c>
      <c r="C7691">
        <v>8</v>
      </c>
      <c r="D7691">
        <v>7</v>
      </c>
      <c r="E7691">
        <v>1925</v>
      </c>
      <c r="F7691" s="6">
        <v>0.66666666666666663</v>
      </c>
      <c r="G7691">
        <v>-2.1110000000000002</v>
      </c>
      <c r="H7691">
        <v>43.243000000000002</v>
      </c>
      <c r="I7691" t="s">
        <v>126</v>
      </c>
      <c r="J7691" t="s">
        <v>10587</v>
      </c>
      <c r="K7691" t="s">
        <v>105</v>
      </c>
    </row>
    <row r="7692" spans="1:11" x14ac:dyDescent="0.3">
      <c r="A7692" t="s">
        <v>10588</v>
      </c>
      <c r="B7692" t="s">
        <v>53</v>
      </c>
      <c r="C7692">
        <v>6</v>
      </c>
      <c r="D7692">
        <v>6</v>
      </c>
      <c r="E7692">
        <v>1910</v>
      </c>
      <c r="F7692" s="6">
        <v>0.33333333333333331</v>
      </c>
      <c r="G7692">
        <v>0.57499999999999996</v>
      </c>
      <c r="H7692">
        <v>44.835000000000001</v>
      </c>
      <c r="I7692" t="s">
        <v>150</v>
      </c>
      <c r="J7692" t="s">
        <v>260</v>
      </c>
      <c r="K7692" t="s">
        <v>105</v>
      </c>
    </row>
    <row r="7693" spans="1:11" x14ac:dyDescent="0.3">
      <c r="A7693" t="s">
        <v>10589</v>
      </c>
      <c r="B7693" t="s">
        <v>53</v>
      </c>
      <c r="C7693">
        <v>17</v>
      </c>
      <c r="D7693">
        <v>5</v>
      </c>
      <c r="E7693">
        <v>1915</v>
      </c>
      <c r="F7693" s="6">
        <v>0.91666666666666663</v>
      </c>
      <c r="G7693">
        <v>-2.3079999999999998</v>
      </c>
      <c r="H7693">
        <v>45.545999999999999</v>
      </c>
      <c r="I7693" t="s">
        <v>108</v>
      </c>
      <c r="J7693" t="s">
        <v>10590</v>
      </c>
      <c r="K7693" t="s">
        <v>105</v>
      </c>
    </row>
    <row r="7694" spans="1:11" x14ac:dyDescent="0.3">
      <c r="A7694" t="s">
        <v>10591</v>
      </c>
      <c r="B7694" t="s">
        <v>53</v>
      </c>
      <c r="C7694">
        <v>23</v>
      </c>
      <c r="D7694">
        <v>11</v>
      </c>
      <c r="E7694">
        <v>1913</v>
      </c>
      <c r="F7694" s="6">
        <v>0.625</v>
      </c>
      <c r="G7694">
        <v>-4.7519999999999998</v>
      </c>
      <c r="H7694">
        <v>46.911000000000001</v>
      </c>
      <c r="I7694" t="s">
        <v>108</v>
      </c>
      <c r="J7694" t="s">
        <v>10592</v>
      </c>
      <c r="K7694" t="s">
        <v>105</v>
      </c>
    </row>
    <row r="7695" spans="1:11" x14ac:dyDescent="0.3">
      <c r="A7695" t="s">
        <v>10593</v>
      </c>
      <c r="B7695" t="s">
        <v>53</v>
      </c>
      <c r="C7695">
        <v>22</v>
      </c>
      <c r="D7695">
        <v>4</v>
      </c>
      <c r="E7695">
        <v>1927</v>
      </c>
      <c r="F7695" s="6">
        <v>0.98958333333333337</v>
      </c>
      <c r="G7695">
        <v>-3.3660000000000001</v>
      </c>
      <c r="H7695">
        <v>49.661999999999999</v>
      </c>
      <c r="I7695" t="s">
        <v>126</v>
      </c>
      <c r="J7695" t="s">
        <v>10594</v>
      </c>
      <c r="K7695" t="s">
        <v>105</v>
      </c>
    </row>
    <row r="7696" spans="1:11" x14ac:dyDescent="0.3">
      <c r="A7696" t="s">
        <v>10595</v>
      </c>
      <c r="B7696" t="s">
        <v>53</v>
      </c>
      <c r="C7696">
        <v>24</v>
      </c>
      <c r="D7696">
        <v>6</v>
      </c>
      <c r="E7696">
        <v>1958</v>
      </c>
      <c r="F7696" s="6">
        <v>0.53125</v>
      </c>
      <c r="G7696">
        <v>71.89</v>
      </c>
      <c r="H7696">
        <v>45.401000000000003</v>
      </c>
      <c r="I7696" t="s">
        <v>106</v>
      </c>
      <c r="J7696" t="s">
        <v>10596</v>
      </c>
      <c r="K7696" t="s">
        <v>105</v>
      </c>
    </row>
    <row r="7697" spans="1:11" x14ac:dyDescent="0.3">
      <c r="A7697" t="s">
        <v>10597</v>
      </c>
      <c r="B7697" t="s">
        <v>53</v>
      </c>
      <c r="C7697">
        <v>25</v>
      </c>
      <c r="D7697">
        <v>5</v>
      </c>
      <c r="E7697">
        <v>1841</v>
      </c>
      <c r="F7697" s="6">
        <v>0.75</v>
      </c>
      <c r="G7697">
        <v>-1.7450000000000001</v>
      </c>
      <c r="H7697">
        <v>50.639000000000003</v>
      </c>
      <c r="I7697" t="s">
        <v>150</v>
      </c>
      <c r="J7697" t="s">
        <v>10598</v>
      </c>
      <c r="K7697" t="s">
        <v>105</v>
      </c>
    </row>
    <row r="7698" spans="1:11" x14ac:dyDescent="0.3">
      <c r="A7698" t="s">
        <v>10599</v>
      </c>
      <c r="B7698" t="s">
        <v>53</v>
      </c>
      <c r="C7698">
        <v>26</v>
      </c>
      <c r="D7698">
        <v>4</v>
      </c>
      <c r="E7698">
        <v>1915</v>
      </c>
      <c r="F7698" s="6">
        <v>0.75</v>
      </c>
      <c r="G7698">
        <v>-2.351</v>
      </c>
      <c r="H7698">
        <v>48.856999999999999</v>
      </c>
      <c r="I7698" t="s">
        <v>108</v>
      </c>
      <c r="J7698" t="s">
        <v>155</v>
      </c>
      <c r="K7698" t="s">
        <v>105</v>
      </c>
    </row>
    <row r="7699" spans="1:11" x14ac:dyDescent="0.3">
      <c r="A7699" t="s">
        <v>10600</v>
      </c>
      <c r="B7699" t="s">
        <v>53</v>
      </c>
      <c r="C7699">
        <v>6</v>
      </c>
      <c r="D7699">
        <v>7</v>
      </c>
      <c r="E7699">
        <v>1946</v>
      </c>
      <c r="F7699" s="6">
        <v>0.41666666666666669</v>
      </c>
      <c r="G7699">
        <v>-4.3559999999999999</v>
      </c>
      <c r="H7699">
        <v>50.845999999999997</v>
      </c>
      <c r="I7699" t="s">
        <v>190</v>
      </c>
      <c r="J7699" t="s">
        <v>305</v>
      </c>
      <c r="K7699" t="s">
        <v>105</v>
      </c>
    </row>
    <row r="7700" spans="1:11" x14ac:dyDescent="0.3">
      <c r="A7700" t="s">
        <v>10601</v>
      </c>
      <c r="B7700" t="s">
        <v>53</v>
      </c>
      <c r="C7700">
        <v>30</v>
      </c>
      <c r="D7700">
        <v>8</v>
      </c>
      <c r="E7700">
        <v>1943</v>
      </c>
      <c r="F7700" s="6">
        <v>0.21527777777777779</v>
      </c>
      <c r="G7700">
        <v>-2.2189999999999999</v>
      </c>
      <c r="H7700">
        <v>48.844000000000001</v>
      </c>
      <c r="I7700" t="s">
        <v>190</v>
      </c>
      <c r="J7700" t="s">
        <v>5179</v>
      </c>
      <c r="K7700" t="s">
        <v>105</v>
      </c>
    </row>
    <row r="7701" spans="1:11" x14ac:dyDescent="0.3">
      <c r="A7701" t="s">
        <v>10602</v>
      </c>
      <c r="B7701" t="s">
        <v>53</v>
      </c>
      <c r="C7701">
        <v>12</v>
      </c>
      <c r="D7701">
        <v>9</v>
      </c>
      <c r="E7701">
        <v>1943</v>
      </c>
      <c r="F7701" s="6">
        <v>0.58333333333333337</v>
      </c>
      <c r="G7701">
        <v>-7.7439999999999998</v>
      </c>
      <c r="H7701">
        <v>48.582999999999998</v>
      </c>
      <c r="I7701" t="s">
        <v>190</v>
      </c>
      <c r="J7701" t="s">
        <v>812</v>
      </c>
      <c r="K7701" t="s">
        <v>105</v>
      </c>
    </row>
    <row r="7702" spans="1:11" x14ac:dyDescent="0.3">
      <c r="A7702" t="s">
        <v>10603</v>
      </c>
      <c r="B7702" t="s">
        <v>53</v>
      </c>
      <c r="C7702">
        <v>28</v>
      </c>
      <c r="D7702">
        <v>3</v>
      </c>
      <c r="E7702">
        <v>1927</v>
      </c>
      <c r="F7702" s="6">
        <v>4.1666666666666664E-2</v>
      </c>
      <c r="G7702">
        <v>-2.2730000000000001</v>
      </c>
      <c r="H7702">
        <v>48.884</v>
      </c>
      <c r="I7702" t="s">
        <v>108</v>
      </c>
      <c r="J7702" t="s">
        <v>888</v>
      </c>
      <c r="K7702" t="s">
        <v>105</v>
      </c>
    </row>
    <row r="7703" spans="1:11" x14ac:dyDescent="0.3">
      <c r="A7703" t="s">
        <v>10604</v>
      </c>
      <c r="B7703" t="s">
        <v>53</v>
      </c>
      <c r="C7703">
        <v>7</v>
      </c>
      <c r="D7703">
        <v>5</v>
      </c>
      <c r="E7703">
        <v>1889</v>
      </c>
      <c r="F7703" s="6">
        <v>4.1666666666666664E-2</v>
      </c>
      <c r="G7703">
        <v>-2.1469999999999998</v>
      </c>
      <c r="H7703">
        <v>48.947000000000003</v>
      </c>
      <c r="I7703" t="s">
        <v>150</v>
      </c>
      <c r="J7703" t="s">
        <v>1509</v>
      </c>
      <c r="K7703" t="s">
        <v>105</v>
      </c>
    </row>
    <row r="7704" spans="1:11" x14ac:dyDescent="0.3">
      <c r="A7704" t="s">
        <v>10605</v>
      </c>
      <c r="B7704" t="s">
        <v>53</v>
      </c>
      <c r="C7704">
        <v>14</v>
      </c>
      <c r="D7704">
        <v>1</v>
      </c>
      <c r="E7704">
        <v>1927</v>
      </c>
      <c r="F7704" s="6">
        <v>0.875</v>
      </c>
      <c r="G7704">
        <v>-4.0039999999999996</v>
      </c>
      <c r="H7704">
        <v>45.746000000000002</v>
      </c>
      <c r="I7704" t="s">
        <v>108</v>
      </c>
      <c r="J7704" t="s">
        <v>10606</v>
      </c>
      <c r="K7704" t="s">
        <v>105</v>
      </c>
    </row>
    <row r="7705" spans="1:11" x14ac:dyDescent="0.3">
      <c r="A7705" t="s">
        <v>10607</v>
      </c>
      <c r="B7705" t="s">
        <v>53</v>
      </c>
      <c r="C7705">
        <v>22</v>
      </c>
      <c r="D7705">
        <v>5</v>
      </c>
      <c r="E7705">
        <v>1879</v>
      </c>
      <c r="F7705" s="6">
        <v>0.41666666666666669</v>
      </c>
      <c r="G7705">
        <v>4.4870000000000001</v>
      </c>
      <c r="H7705">
        <v>48.39</v>
      </c>
      <c r="I7705" t="s">
        <v>150</v>
      </c>
      <c r="J7705" t="s">
        <v>500</v>
      </c>
      <c r="K7705" t="s">
        <v>105</v>
      </c>
    </row>
    <row r="7706" spans="1:11" x14ac:dyDescent="0.3">
      <c r="A7706" t="s">
        <v>10608</v>
      </c>
      <c r="B7706" t="s">
        <v>53</v>
      </c>
      <c r="C7706">
        <v>14</v>
      </c>
      <c r="D7706">
        <v>3</v>
      </c>
      <c r="E7706">
        <v>1957</v>
      </c>
      <c r="F7706" s="6">
        <v>0.82986111111111116</v>
      </c>
      <c r="G7706">
        <v>-6.0629999999999997</v>
      </c>
      <c r="H7706">
        <v>50.865000000000002</v>
      </c>
      <c r="I7706" t="s">
        <v>126</v>
      </c>
      <c r="J7706" t="s">
        <v>10609</v>
      </c>
      <c r="K7706" t="s">
        <v>105</v>
      </c>
    </row>
    <row r="7707" spans="1:11" x14ac:dyDescent="0.3">
      <c r="A7707" t="s">
        <v>10610</v>
      </c>
      <c r="B7707" t="s">
        <v>53</v>
      </c>
      <c r="C7707">
        <v>1</v>
      </c>
      <c r="D7707">
        <v>9</v>
      </c>
      <c r="E7707">
        <v>1908</v>
      </c>
      <c r="F7707" s="6">
        <v>4.1666666666666664E-2</v>
      </c>
      <c r="G7707">
        <v>-2.1619999999999999</v>
      </c>
      <c r="H7707">
        <v>50.131</v>
      </c>
      <c r="I7707" t="s">
        <v>150</v>
      </c>
      <c r="J7707" t="s">
        <v>10611</v>
      </c>
      <c r="K7707" t="s">
        <v>105</v>
      </c>
    </row>
    <row r="7708" spans="1:11" x14ac:dyDescent="0.3">
      <c r="A7708" t="s">
        <v>10612</v>
      </c>
      <c r="B7708" t="s">
        <v>53</v>
      </c>
      <c r="C7708">
        <v>2</v>
      </c>
      <c r="D7708">
        <v>4</v>
      </c>
      <c r="E7708">
        <v>1923</v>
      </c>
      <c r="F7708" s="6">
        <v>4.1666666666666664E-2</v>
      </c>
      <c r="G7708">
        <v>-2.294</v>
      </c>
      <c r="H7708">
        <v>49.893999999999998</v>
      </c>
      <c r="I7708" t="s">
        <v>108</v>
      </c>
      <c r="J7708" t="s">
        <v>1650</v>
      </c>
      <c r="K7708" t="s">
        <v>105</v>
      </c>
    </row>
    <row r="7709" spans="1:11" x14ac:dyDescent="0.3">
      <c r="A7709" t="s">
        <v>10613</v>
      </c>
      <c r="B7709" t="s">
        <v>53</v>
      </c>
      <c r="C7709">
        <v>8</v>
      </c>
      <c r="D7709">
        <v>12</v>
      </c>
      <c r="E7709">
        <v>1901</v>
      </c>
      <c r="F7709" s="6">
        <v>0.22916666666666666</v>
      </c>
      <c r="G7709">
        <v>-4.806</v>
      </c>
      <c r="H7709">
        <v>43.948999999999998</v>
      </c>
      <c r="I7709" t="s">
        <v>150</v>
      </c>
      <c r="J7709" t="s">
        <v>2404</v>
      </c>
      <c r="K7709" t="s">
        <v>105</v>
      </c>
    </row>
    <row r="7710" spans="1:11" x14ac:dyDescent="0.3">
      <c r="A7710" t="s">
        <v>10614</v>
      </c>
      <c r="B7710" t="s">
        <v>53</v>
      </c>
      <c r="C7710">
        <v>14</v>
      </c>
      <c r="D7710">
        <v>1</v>
      </c>
      <c r="E7710">
        <v>1924</v>
      </c>
      <c r="F7710" s="6">
        <v>0.66666666666666663</v>
      </c>
      <c r="G7710">
        <v>2.9830000000000001</v>
      </c>
      <c r="H7710">
        <v>47.665999999999997</v>
      </c>
      <c r="I7710" t="s">
        <v>108</v>
      </c>
      <c r="J7710" t="s">
        <v>10615</v>
      </c>
      <c r="K7710" t="s">
        <v>105</v>
      </c>
    </row>
    <row r="7711" spans="1:11" x14ac:dyDescent="0.3">
      <c r="A7711" t="s">
        <v>10616</v>
      </c>
      <c r="B7711" t="s">
        <v>53</v>
      </c>
      <c r="C7711">
        <v>14</v>
      </c>
      <c r="D7711">
        <v>5</v>
      </c>
      <c r="E7711">
        <v>1905</v>
      </c>
      <c r="F7711" s="6">
        <v>0.875</v>
      </c>
      <c r="G7711">
        <v>-2.2730000000000001</v>
      </c>
      <c r="H7711">
        <v>48.884</v>
      </c>
      <c r="I7711" t="s">
        <v>150</v>
      </c>
      <c r="J7711" t="s">
        <v>888</v>
      </c>
      <c r="K7711" t="s">
        <v>105</v>
      </c>
    </row>
    <row r="7712" spans="1:11" x14ac:dyDescent="0.3">
      <c r="A7712" t="s">
        <v>10617</v>
      </c>
      <c r="B7712" t="s">
        <v>53</v>
      </c>
      <c r="C7712">
        <v>1</v>
      </c>
      <c r="D7712">
        <v>4</v>
      </c>
      <c r="E7712">
        <v>1910</v>
      </c>
      <c r="F7712" s="6">
        <v>0.16666666666666666</v>
      </c>
      <c r="G7712">
        <v>-2.351</v>
      </c>
      <c r="H7712">
        <v>48.856999999999999</v>
      </c>
      <c r="I7712" t="s">
        <v>150</v>
      </c>
      <c r="J7712" t="s">
        <v>155</v>
      </c>
      <c r="K7712" t="s">
        <v>105</v>
      </c>
    </row>
    <row r="7713" spans="1:11" x14ac:dyDescent="0.3">
      <c r="A7713" t="s">
        <v>10618</v>
      </c>
      <c r="B7713" t="s">
        <v>53</v>
      </c>
      <c r="C7713">
        <v>18</v>
      </c>
      <c r="D7713">
        <v>9</v>
      </c>
      <c r="E7713">
        <v>1904</v>
      </c>
      <c r="F7713" s="6">
        <v>0.33333333333333331</v>
      </c>
      <c r="G7713">
        <v>-2.351</v>
      </c>
      <c r="H7713">
        <v>48.856999999999999</v>
      </c>
      <c r="I7713" t="s">
        <v>150</v>
      </c>
      <c r="J7713" t="s">
        <v>155</v>
      </c>
      <c r="K7713" t="s">
        <v>105</v>
      </c>
    </row>
    <row r="7714" spans="1:11" x14ac:dyDescent="0.3">
      <c r="A7714" t="s">
        <v>10619</v>
      </c>
      <c r="B7714" t="s">
        <v>53</v>
      </c>
      <c r="C7714">
        <v>12</v>
      </c>
      <c r="D7714">
        <v>11</v>
      </c>
      <c r="E7714">
        <v>1919</v>
      </c>
      <c r="F7714" s="6">
        <v>0.16666666666666666</v>
      </c>
      <c r="G7714">
        <v>1.4039999999999999</v>
      </c>
      <c r="H7714">
        <v>43.363</v>
      </c>
      <c r="I7714" t="s">
        <v>108</v>
      </c>
      <c r="J7714" t="s">
        <v>10620</v>
      </c>
      <c r="K7714" t="s">
        <v>105</v>
      </c>
    </row>
    <row r="7715" spans="1:11" x14ac:dyDescent="0.3">
      <c r="A7715" t="s">
        <v>10621</v>
      </c>
      <c r="B7715" t="s">
        <v>53</v>
      </c>
      <c r="C7715">
        <v>19</v>
      </c>
      <c r="D7715">
        <v>10</v>
      </c>
      <c r="E7715">
        <v>1916</v>
      </c>
      <c r="F7715" s="6">
        <v>4.1666666666666664E-2</v>
      </c>
      <c r="G7715">
        <v>-1.4450000000000001</v>
      </c>
      <c r="H7715">
        <v>43.603999999999999</v>
      </c>
      <c r="I7715" t="s">
        <v>108</v>
      </c>
      <c r="J7715" t="s">
        <v>157</v>
      </c>
      <c r="K7715" t="s">
        <v>105</v>
      </c>
    </row>
    <row r="7716" spans="1:11" x14ac:dyDescent="0.3">
      <c r="A7716" t="s">
        <v>10622</v>
      </c>
      <c r="B7716" t="s">
        <v>53</v>
      </c>
      <c r="C7716">
        <v>15</v>
      </c>
      <c r="D7716">
        <v>10</v>
      </c>
      <c r="E7716">
        <v>1911</v>
      </c>
      <c r="F7716" s="6">
        <v>0.41666666666666669</v>
      </c>
      <c r="G7716">
        <v>-2.238</v>
      </c>
      <c r="H7716">
        <v>48.883000000000003</v>
      </c>
      <c r="I7716" t="s">
        <v>108</v>
      </c>
      <c r="J7716" t="s">
        <v>4517</v>
      </c>
      <c r="K7716" t="s">
        <v>105</v>
      </c>
    </row>
    <row r="7717" spans="1:11" x14ac:dyDescent="0.3">
      <c r="A7717" t="s">
        <v>10623</v>
      </c>
      <c r="B7717" t="s">
        <v>53</v>
      </c>
      <c r="C7717">
        <v>19</v>
      </c>
      <c r="D7717">
        <v>1</v>
      </c>
      <c r="E7717">
        <v>1894</v>
      </c>
      <c r="F7717" s="6">
        <v>0.77083333333333337</v>
      </c>
      <c r="G7717">
        <v>-2.351</v>
      </c>
      <c r="H7717">
        <v>48.856999999999999</v>
      </c>
      <c r="I7717" t="s">
        <v>150</v>
      </c>
      <c r="J7717" t="s">
        <v>155</v>
      </c>
      <c r="K7717" t="s">
        <v>105</v>
      </c>
    </row>
    <row r="7718" spans="1:11" x14ac:dyDescent="0.3">
      <c r="A7718" t="s">
        <v>10624</v>
      </c>
      <c r="B7718" t="s">
        <v>53</v>
      </c>
      <c r="C7718">
        <v>31</v>
      </c>
      <c r="D7718">
        <v>5</v>
      </c>
      <c r="E7718">
        <v>1924</v>
      </c>
      <c r="F7718" s="6">
        <v>0.75</v>
      </c>
      <c r="G7718">
        <v>-3.0779999999999998</v>
      </c>
      <c r="H7718">
        <v>50.771999999999998</v>
      </c>
      <c r="I7718" t="s">
        <v>126</v>
      </c>
      <c r="J7718" t="s">
        <v>10625</v>
      </c>
      <c r="K7718" t="s">
        <v>105</v>
      </c>
    </row>
    <row r="7719" spans="1:11" x14ac:dyDescent="0.3">
      <c r="A7719" t="s">
        <v>10626</v>
      </c>
      <c r="B7719" t="s">
        <v>53</v>
      </c>
      <c r="C7719">
        <v>25</v>
      </c>
      <c r="D7719">
        <v>2</v>
      </c>
      <c r="E7719">
        <v>1918</v>
      </c>
      <c r="F7719" s="6">
        <v>0.58333333333333337</v>
      </c>
      <c r="G7719">
        <v>-4.875</v>
      </c>
      <c r="H7719">
        <v>45.823999999999998</v>
      </c>
      <c r="I7719" t="s">
        <v>108</v>
      </c>
      <c r="J7719" t="s">
        <v>10627</v>
      </c>
      <c r="K7719" t="s">
        <v>105</v>
      </c>
    </row>
    <row r="7720" spans="1:11" x14ac:dyDescent="0.3">
      <c r="A7720" t="s">
        <v>10628</v>
      </c>
      <c r="B7720" t="s">
        <v>53</v>
      </c>
      <c r="C7720">
        <v>12</v>
      </c>
      <c r="D7720">
        <v>1</v>
      </c>
      <c r="E7720">
        <v>1908</v>
      </c>
      <c r="F7720" s="6">
        <v>0.52083333333333337</v>
      </c>
      <c r="G7720">
        <v>-2.4529999999999998</v>
      </c>
      <c r="H7720">
        <v>48.89</v>
      </c>
      <c r="I7720" t="s">
        <v>150</v>
      </c>
      <c r="J7720" t="s">
        <v>10629</v>
      </c>
      <c r="K7720" t="s">
        <v>105</v>
      </c>
    </row>
    <row r="7721" spans="1:11" x14ac:dyDescent="0.3">
      <c r="A7721" t="s">
        <v>10630</v>
      </c>
      <c r="B7721" t="s">
        <v>53</v>
      </c>
      <c r="C7721">
        <v>14</v>
      </c>
      <c r="D7721">
        <v>11</v>
      </c>
      <c r="E7721">
        <v>1907</v>
      </c>
      <c r="F7721" s="6">
        <v>0.58333333333333337</v>
      </c>
      <c r="G7721">
        <v>1.4750000000000001</v>
      </c>
      <c r="H7721">
        <v>43.493000000000002</v>
      </c>
      <c r="I7721" t="s">
        <v>150</v>
      </c>
      <c r="J7721" t="s">
        <v>1438</v>
      </c>
      <c r="K7721" t="s">
        <v>105</v>
      </c>
    </row>
    <row r="7722" spans="1:11" x14ac:dyDescent="0.3">
      <c r="A7722" t="s">
        <v>10631</v>
      </c>
      <c r="B7722" t="s">
        <v>53</v>
      </c>
      <c r="C7722">
        <v>19</v>
      </c>
      <c r="D7722">
        <v>1</v>
      </c>
      <c r="E7722">
        <v>1867</v>
      </c>
      <c r="F7722" s="6">
        <v>8.3333333333333329E-2</v>
      </c>
      <c r="G7722">
        <v>-4.7009999999999996</v>
      </c>
      <c r="H7722">
        <v>50.88</v>
      </c>
      <c r="I7722" t="s">
        <v>147</v>
      </c>
      <c r="J7722" t="s">
        <v>3802</v>
      </c>
      <c r="K7722" t="s">
        <v>105</v>
      </c>
    </row>
    <row r="7723" spans="1:11" x14ac:dyDescent="0.3">
      <c r="A7723" t="s">
        <v>10632</v>
      </c>
      <c r="B7723" t="s">
        <v>53</v>
      </c>
      <c r="C7723">
        <v>24</v>
      </c>
      <c r="D7723">
        <v>8</v>
      </c>
      <c r="E7723">
        <v>1920</v>
      </c>
      <c r="F7723" s="6">
        <v>0.875</v>
      </c>
      <c r="G7723">
        <v>-2.351</v>
      </c>
      <c r="H7723">
        <v>48.856999999999999</v>
      </c>
      <c r="I7723" t="s">
        <v>126</v>
      </c>
      <c r="J7723" t="s">
        <v>155</v>
      </c>
      <c r="K7723" t="s">
        <v>105</v>
      </c>
    </row>
    <row r="7724" spans="1:11" x14ac:dyDescent="0.3">
      <c r="A7724" t="s">
        <v>10633</v>
      </c>
      <c r="B7724" t="s">
        <v>53</v>
      </c>
      <c r="C7724">
        <v>14</v>
      </c>
      <c r="D7724">
        <v>12</v>
      </c>
      <c r="E7724">
        <v>1938</v>
      </c>
      <c r="F7724" s="6">
        <v>0.45833333333333331</v>
      </c>
      <c r="G7724">
        <v>-2.9140000000000001</v>
      </c>
      <c r="H7724">
        <v>51.225000000000001</v>
      </c>
      <c r="I7724" t="s">
        <v>108</v>
      </c>
      <c r="J7724" t="s">
        <v>2721</v>
      </c>
      <c r="K7724" t="s">
        <v>105</v>
      </c>
    </row>
    <row r="7725" spans="1:11" x14ac:dyDescent="0.3">
      <c r="A7725" t="s">
        <v>10634</v>
      </c>
      <c r="B7725" t="s">
        <v>53</v>
      </c>
      <c r="C7725">
        <v>20</v>
      </c>
      <c r="D7725">
        <v>8</v>
      </c>
      <c r="E7725">
        <v>1911</v>
      </c>
      <c r="F7725" s="6">
        <v>0.29166666666666669</v>
      </c>
      <c r="G7725">
        <v>-2.488</v>
      </c>
      <c r="H7725">
        <v>48.837000000000003</v>
      </c>
      <c r="I7725" t="s">
        <v>108</v>
      </c>
      <c r="J7725" t="s">
        <v>10635</v>
      </c>
      <c r="K7725" t="s">
        <v>105</v>
      </c>
    </row>
    <row r="7726" spans="1:11" x14ac:dyDescent="0.3">
      <c r="A7726" t="s">
        <v>10636</v>
      </c>
      <c r="B7726" t="s">
        <v>53</v>
      </c>
      <c r="C7726">
        <v>19</v>
      </c>
      <c r="D7726">
        <v>1</v>
      </c>
      <c r="E7726">
        <v>1929</v>
      </c>
      <c r="F7726" s="6">
        <v>8.3333333333333329E-2</v>
      </c>
      <c r="G7726">
        <v>-2.782</v>
      </c>
      <c r="H7726">
        <v>50.292999999999999</v>
      </c>
      <c r="I7726" t="s">
        <v>108</v>
      </c>
      <c r="J7726" t="s">
        <v>886</v>
      </c>
      <c r="K7726" t="s">
        <v>105</v>
      </c>
    </row>
    <row r="7727" spans="1:11" x14ac:dyDescent="0.3">
      <c r="A7727" t="s">
        <v>10637</v>
      </c>
      <c r="B7727" t="s">
        <v>53</v>
      </c>
      <c r="C7727">
        <v>20</v>
      </c>
      <c r="D7727">
        <v>9</v>
      </c>
      <c r="E7727">
        <v>1906</v>
      </c>
      <c r="F7727" s="6">
        <v>3.472222222222222E-3</v>
      </c>
      <c r="G7727">
        <v>-2.3889999999999998</v>
      </c>
      <c r="H7727">
        <v>48.789000000000001</v>
      </c>
      <c r="I7727" t="s">
        <v>150</v>
      </c>
      <c r="J7727" t="s">
        <v>4646</v>
      </c>
      <c r="K7727" t="s">
        <v>105</v>
      </c>
    </row>
    <row r="7728" spans="1:11" x14ac:dyDescent="0.3">
      <c r="A7728" t="s">
        <v>10638</v>
      </c>
      <c r="B7728" t="s">
        <v>53</v>
      </c>
      <c r="C7728">
        <v>31</v>
      </c>
      <c r="D7728">
        <v>7</v>
      </c>
      <c r="E7728">
        <v>1901</v>
      </c>
      <c r="F7728" s="6">
        <v>0.54166666666666663</v>
      </c>
      <c r="G7728">
        <v>-0.106</v>
      </c>
      <c r="H7728">
        <v>49.493000000000002</v>
      </c>
      <c r="I7728" t="s">
        <v>150</v>
      </c>
      <c r="J7728" t="s">
        <v>481</v>
      </c>
      <c r="K7728" t="s">
        <v>105</v>
      </c>
    </row>
    <row r="7729" spans="1:11" x14ac:dyDescent="0.3">
      <c r="A7729" t="s">
        <v>10639</v>
      </c>
      <c r="B7729" t="s">
        <v>53</v>
      </c>
      <c r="C7729">
        <v>18</v>
      </c>
      <c r="D7729">
        <v>9</v>
      </c>
      <c r="E7729">
        <v>1914</v>
      </c>
      <c r="F7729" s="6">
        <v>0.375</v>
      </c>
      <c r="G7729">
        <v>-3.0630000000000002</v>
      </c>
      <c r="H7729">
        <v>50.631</v>
      </c>
      <c r="I7729" t="s">
        <v>108</v>
      </c>
      <c r="J7729" t="s">
        <v>450</v>
      </c>
      <c r="K7729" t="s">
        <v>105</v>
      </c>
    </row>
    <row r="7730" spans="1:11" x14ac:dyDescent="0.3">
      <c r="A7730" t="s">
        <v>10640</v>
      </c>
      <c r="B7730" t="s">
        <v>53</v>
      </c>
      <c r="C7730">
        <v>19</v>
      </c>
      <c r="D7730">
        <v>6</v>
      </c>
      <c r="E7730">
        <v>1972</v>
      </c>
      <c r="F7730" s="6">
        <v>0.2013888888888889</v>
      </c>
      <c r="G7730">
        <v>-2.1789999999999998</v>
      </c>
      <c r="H7730">
        <v>48.877000000000002</v>
      </c>
      <c r="I7730" t="s">
        <v>126</v>
      </c>
      <c r="J7730" t="s">
        <v>5204</v>
      </c>
      <c r="K7730" t="s">
        <v>105</v>
      </c>
    </row>
    <row r="7731" spans="1:11" x14ac:dyDescent="0.3">
      <c r="A7731" t="s">
        <v>10641</v>
      </c>
      <c r="B7731" t="s">
        <v>53</v>
      </c>
      <c r="C7731">
        <v>26</v>
      </c>
      <c r="D7731">
        <v>12</v>
      </c>
      <c r="E7731">
        <v>1947</v>
      </c>
      <c r="F7731" s="6">
        <v>0.30208333333333331</v>
      </c>
      <c r="G7731">
        <v>-4.8049999999999997</v>
      </c>
      <c r="H7731">
        <v>44.137</v>
      </c>
      <c r="I7731" t="s">
        <v>126</v>
      </c>
      <c r="J7731" t="s">
        <v>4360</v>
      </c>
      <c r="K7731" t="s">
        <v>105</v>
      </c>
    </row>
    <row r="7732" spans="1:11" x14ac:dyDescent="0.3">
      <c r="A7732" t="s">
        <v>10642</v>
      </c>
      <c r="B7732" t="s">
        <v>53</v>
      </c>
      <c r="C7732">
        <v>30</v>
      </c>
      <c r="D7732">
        <v>11</v>
      </c>
      <c r="E7732">
        <v>1938</v>
      </c>
      <c r="F7732" s="6">
        <v>0.97916666666666663</v>
      </c>
      <c r="G7732">
        <v>0.63200000000000001</v>
      </c>
      <c r="H7732">
        <v>44.804000000000002</v>
      </c>
      <c r="I7732" t="s">
        <v>108</v>
      </c>
      <c r="J7732" t="s">
        <v>10643</v>
      </c>
      <c r="K7732" t="s">
        <v>105</v>
      </c>
    </row>
    <row r="7733" spans="1:11" x14ac:dyDescent="0.3">
      <c r="A7733" t="s">
        <v>10644</v>
      </c>
      <c r="B7733" t="s">
        <v>53</v>
      </c>
      <c r="C7733">
        <v>16</v>
      </c>
      <c r="D7733">
        <v>5</v>
      </c>
      <c r="E7733">
        <v>1898</v>
      </c>
      <c r="F7733" s="6">
        <v>0.6875</v>
      </c>
      <c r="G7733">
        <v>-2.351</v>
      </c>
      <c r="H7733">
        <v>48.856999999999999</v>
      </c>
      <c r="I7733" t="s">
        <v>150</v>
      </c>
      <c r="J7733" t="s">
        <v>155</v>
      </c>
      <c r="K7733" t="s">
        <v>105</v>
      </c>
    </row>
    <row r="7734" spans="1:11" x14ac:dyDescent="0.3">
      <c r="A7734" t="s">
        <v>10645</v>
      </c>
      <c r="B7734" t="s">
        <v>53</v>
      </c>
      <c r="C7734">
        <v>26</v>
      </c>
      <c r="D7734">
        <v>12</v>
      </c>
      <c r="E7734">
        <v>1930</v>
      </c>
      <c r="F7734" s="6">
        <v>0.47916666666666669</v>
      </c>
      <c r="G7734">
        <v>-2.1579999999999999</v>
      </c>
      <c r="H7734">
        <v>48.838999999999999</v>
      </c>
      <c r="I7734" t="s">
        <v>108</v>
      </c>
      <c r="J7734" t="s">
        <v>10646</v>
      </c>
      <c r="K7734" t="s">
        <v>105</v>
      </c>
    </row>
    <row r="7735" spans="1:11" x14ac:dyDescent="0.3">
      <c r="A7735" t="s">
        <v>10647</v>
      </c>
      <c r="B7735" t="s">
        <v>53</v>
      </c>
      <c r="C7735">
        <v>31</v>
      </c>
      <c r="D7735">
        <v>12</v>
      </c>
      <c r="E7735">
        <v>1931</v>
      </c>
      <c r="F7735" s="6">
        <v>0.125</v>
      </c>
      <c r="G7735">
        <v>-4.8339999999999996</v>
      </c>
      <c r="H7735">
        <v>45.767000000000003</v>
      </c>
      <c r="I7735" t="s">
        <v>108</v>
      </c>
      <c r="J7735" t="s">
        <v>153</v>
      </c>
      <c r="K7735" t="s">
        <v>105</v>
      </c>
    </row>
    <row r="7736" spans="1:11" x14ac:dyDescent="0.3">
      <c r="A7736" t="s">
        <v>10648</v>
      </c>
      <c r="B7736" t="s">
        <v>53</v>
      </c>
      <c r="C7736">
        <v>23</v>
      </c>
      <c r="D7736">
        <v>5</v>
      </c>
      <c r="E7736">
        <v>1912</v>
      </c>
      <c r="F7736" s="6">
        <v>0.85416666666666663</v>
      </c>
      <c r="G7736">
        <v>-0.19900000000000001</v>
      </c>
      <c r="H7736">
        <v>48.008000000000003</v>
      </c>
      <c r="I7736" t="s">
        <v>108</v>
      </c>
      <c r="J7736" t="s">
        <v>1988</v>
      </c>
      <c r="K7736" t="s">
        <v>105</v>
      </c>
    </row>
    <row r="7737" spans="1:11" x14ac:dyDescent="0.3">
      <c r="A7737" t="s">
        <v>10649</v>
      </c>
      <c r="B7737" t="s">
        <v>53</v>
      </c>
      <c r="C7737">
        <v>1</v>
      </c>
      <c r="D7737">
        <v>6</v>
      </c>
      <c r="E7737">
        <v>1806</v>
      </c>
      <c r="F7737" s="6">
        <v>0.30208333333333331</v>
      </c>
      <c r="G7737">
        <v>-6.0259999999999998</v>
      </c>
      <c r="H7737">
        <v>47.241</v>
      </c>
      <c r="I7737" t="s">
        <v>150</v>
      </c>
      <c r="J7737" t="s">
        <v>1460</v>
      </c>
      <c r="K7737" t="s">
        <v>105</v>
      </c>
    </row>
    <row r="7738" spans="1:11" x14ac:dyDescent="0.3">
      <c r="A7738" t="s">
        <v>10650</v>
      </c>
      <c r="B7738" t="s">
        <v>53</v>
      </c>
      <c r="C7738">
        <v>10</v>
      </c>
      <c r="D7738">
        <v>4</v>
      </c>
      <c r="E7738">
        <v>1814</v>
      </c>
      <c r="F7738" s="6">
        <v>0.83333333333333337</v>
      </c>
      <c r="G7738">
        <v>0.435</v>
      </c>
      <c r="H7738">
        <v>49.216000000000001</v>
      </c>
      <c r="I7738" t="s">
        <v>150</v>
      </c>
      <c r="J7738" t="s">
        <v>10651</v>
      </c>
      <c r="K7738" t="s">
        <v>105</v>
      </c>
    </row>
    <row r="7739" spans="1:11" x14ac:dyDescent="0.3">
      <c r="A7739" t="s">
        <v>10652</v>
      </c>
      <c r="B7739" t="s">
        <v>53</v>
      </c>
      <c r="C7739">
        <v>8</v>
      </c>
      <c r="D7739">
        <v>9</v>
      </c>
      <c r="E7739">
        <v>1920</v>
      </c>
      <c r="F7739" s="6">
        <v>0.83333333333333337</v>
      </c>
      <c r="G7739">
        <v>-5.6870000000000003</v>
      </c>
      <c r="H7739">
        <v>50.85</v>
      </c>
      <c r="I7739" t="s">
        <v>126</v>
      </c>
      <c r="J7739" t="s">
        <v>9341</v>
      </c>
      <c r="K7739" t="s">
        <v>105</v>
      </c>
    </row>
    <row r="7740" spans="1:11" x14ac:dyDescent="0.3">
      <c r="A7740" t="s">
        <v>10653</v>
      </c>
      <c r="B7740" t="s">
        <v>53</v>
      </c>
      <c r="C7740">
        <v>17</v>
      </c>
      <c r="D7740">
        <v>5</v>
      </c>
      <c r="E7740">
        <v>1904</v>
      </c>
      <c r="F7740" s="6">
        <v>8.3333333333333329E-2</v>
      </c>
      <c r="G7740">
        <v>-2.351</v>
      </c>
      <c r="H7740">
        <v>48.856999999999999</v>
      </c>
      <c r="I7740" t="s">
        <v>150</v>
      </c>
      <c r="J7740" t="s">
        <v>155</v>
      </c>
      <c r="K7740" t="s">
        <v>105</v>
      </c>
    </row>
    <row r="7741" spans="1:11" x14ac:dyDescent="0.3">
      <c r="A7741" t="s">
        <v>10654</v>
      </c>
      <c r="B7741" t="s">
        <v>53</v>
      </c>
      <c r="C7741">
        <v>23</v>
      </c>
      <c r="D7741">
        <v>12</v>
      </c>
      <c r="E7741">
        <v>1941</v>
      </c>
      <c r="F7741" s="6">
        <v>0.375</v>
      </c>
      <c r="G7741">
        <v>-0.15</v>
      </c>
      <c r="H7741">
        <v>43.064999999999998</v>
      </c>
      <c r="I7741" t="s">
        <v>190</v>
      </c>
      <c r="J7741" t="s">
        <v>528</v>
      </c>
      <c r="K7741" t="s">
        <v>105</v>
      </c>
    </row>
    <row r="7742" spans="1:11" x14ac:dyDescent="0.3">
      <c r="A7742" t="s">
        <v>10655</v>
      </c>
      <c r="B7742" t="s">
        <v>53</v>
      </c>
      <c r="C7742">
        <v>9</v>
      </c>
      <c r="D7742">
        <v>6</v>
      </c>
      <c r="E7742">
        <v>1971</v>
      </c>
      <c r="F7742" s="6">
        <v>0.86805555555555558</v>
      </c>
      <c r="G7742">
        <v>-2.351</v>
      </c>
      <c r="H7742">
        <v>48.856999999999999</v>
      </c>
      <c r="I7742" t="s">
        <v>126</v>
      </c>
      <c r="J7742" t="s">
        <v>155</v>
      </c>
      <c r="K7742" t="s">
        <v>105</v>
      </c>
    </row>
    <row r="7743" spans="1:11" x14ac:dyDescent="0.3">
      <c r="A7743" t="s">
        <v>10656</v>
      </c>
      <c r="B7743" t="s">
        <v>53</v>
      </c>
      <c r="C7743">
        <v>20</v>
      </c>
      <c r="D7743">
        <v>3</v>
      </c>
      <c r="E7743">
        <v>1907</v>
      </c>
      <c r="F7743" s="6">
        <v>0.32708333333333334</v>
      </c>
      <c r="G7743">
        <v>-2.62</v>
      </c>
      <c r="H7743">
        <v>42.671999999999997</v>
      </c>
      <c r="I7743" t="s">
        <v>150</v>
      </c>
      <c r="J7743" t="s">
        <v>10657</v>
      </c>
      <c r="K7743" t="s">
        <v>105</v>
      </c>
    </row>
    <row r="7744" spans="1:11" x14ac:dyDescent="0.3">
      <c r="A7744" t="s">
        <v>10658</v>
      </c>
      <c r="B7744" t="s">
        <v>53</v>
      </c>
      <c r="C7744">
        <v>7</v>
      </c>
      <c r="D7744">
        <v>5</v>
      </c>
      <c r="E7744">
        <v>1930</v>
      </c>
      <c r="F7744" s="6">
        <v>0.77083333333333337</v>
      </c>
      <c r="G7744">
        <v>-1.175</v>
      </c>
      <c r="H7744">
        <v>45.927</v>
      </c>
      <c r="I7744" t="s">
        <v>126</v>
      </c>
      <c r="J7744" t="s">
        <v>10659</v>
      </c>
      <c r="K7744" t="s">
        <v>105</v>
      </c>
    </row>
    <row r="7745" spans="1:11" x14ac:dyDescent="0.3">
      <c r="A7745" t="s">
        <v>10660</v>
      </c>
      <c r="B7745" t="s">
        <v>53</v>
      </c>
      <c r="C7745">
        <v>14</v>
      </c>
      <c r="D7745">
        <v>8</v>
      </c>
      <c r="E7745">
        <v>1842</v>
      </c>
      <c r="F7745" s="6">
        <v>4.1666666666666664E-2</v>
      </c>
      <c r="G7745">
        <v>-4.3609999999999998</v>
      </c>
      <c r="H7745">
        <v>43.835000000000001</v>
      </c>
      <c r="I7745" t="s">
        <v>150</v>
      </c>
      <c r="J7745" t="s">
        <v>1102</v>
      </c>
      <c r="K7745" t="s">
        <v>105</v>
      </c>
    </row>
    <row r="7746" spans="1:11" x14ac:dyDescent="0.3">
      <c r="A7746" t="s">
        <v>10661</v>
      </c>
      <c r="B7746" t="s">
        <v>53</v>
      </c>
      <c r="C7746">
        <v>8</v>
      </c>
      <c r="D7746">
        <v>7</v>
      </c>
      <c r="E7746">
        <v>1886</v>
      </c>
      <c r="F7746" s="6">
        <v>0.45833333333333331</v>
      </c>
      <c r="G7746">
        <v>-3.16</v>
      </c>
      <c r="H7746">
        <v>50.722999999999999</v>
      </c>
      <c r="I7746" t="s">
        <v>150</v>
      </c>
      <c r="J7746" t="s">
        <v>2982</v>
      </c>
      <c r="K7746" t="s">
        <v>105</v>
      </c>
    </row>
    <row r="7747" spans="1:11" x14ac:dyDescent="0.3">
      <c r="A7747" t="s">
        <v>10662</v>
      </c>
      <c r="B7747" t="s">
        <v>53</v>
      </c>
      <c r="C7747">
        <v>19</v>
      </c>
      <c r="D7747">
        <v>12</v>
      </c>
      <c r="E7747">
        <v>1910</v>
      </c>
      <c r="F7747" s="6">
        <v>0.82291666666666663</v>
      </c>
      <c r="G7747">
        <v>-2.351</v>
      </c>
      <c r="H7747">
        <v>48.856999999999999</v>
      </c>
      <c r="I7747" t="s">
        <v>150</v>
      </c>
      <c r="J7747" t="s">
        <v>155</v>
      </c>
      <c r="K7747" t="s">
        <v>105</v>
      </c>
    </row>
    <row r="7748" spans="1:11" x14ac:dyDescent="0.3">
      <c r="A7748" t="s">
        <v>10663</v>
      </c>
      <c r="B7748" t="s">
        <v>53</v>
      </c>
      <c r="C7748">
        <v>25</v>
      </c>
      <c r="D7748">
        <v>4</v>
      </c>
      <c r="E7748">
        <v>1921</v>
      </c>
      <c r="F7748" s="6">
        <v>0.54166666666666663</v>
      </c>
      <c r="G7748">
        <v>-4.3559999999999999</v>
      </c>
      <c r="H7748">
        <v>50.845999999999997</v>
      </c>
      <c r="I7748" t="s">
        <v>126</v>
      </c>
      <c r="J7748" t="s">
        <v>305</v>
      </c>
      <c r="K7748" t="s">
        <v>105</v>
      </c>
    </row>
    <row r="7749" spans="1:11" x14ac:dyDescent="0.3">
      <c r="A7749" t="s">
        <v>10664</v>
      </c>
      <c r="B7749" t="s">
        <v>53</v>
      </c>
      <c r="C7749">
        <v>5</v>
      </c>
      <c r="D7749">
        <v>3</v>
      </c>
      <c r="E7749">
        <v>1931</v>
      </c>
      <c r="F7749" s="6">
        <v>0.10416666666666667</v>
      </c>
      <c r="G7749">
        <v>-2.4689999999999999</v>
      </c>
      <c r="H7749">
        <v>50.884</v>
      </c>
      <c r="I7749" t="s">
        <v>108</v>
      </c>
      <c r="J7749" t="s">
        <v>1500</v>
      </c>
      <c r="K7749" t="s">
        <v>105</v>
      </c>
    </row>
    <row r="7750" spans="1:11" x14ac:dyDescent="0.3">
      <c r="A7750" t="s">
        <v>10665</v>
      </c>
      <c r="B7750" t="s">
        <v>53</v>
      </c>
      <c r="C7750">
        <v>30</v>
      </c>
      <c r="D7750">
        <v>3</v>
      </c>
      <c r="E7750">
        <v>1895</v>
      </c>
      <c r="F7750" s="6">
        <v>0.29166666666666669</v>
      </c>
      <c r="G7750">
        <v>-5.7880000000000003</v>
      </c>
      <c r="H7750">
        <v>43.826999999999998</v>
      </c>
      <c r="I7750" t="s">
        <v>150</v>
      </c>
      <c r="J7750" t="s">
        <v>10666</v>
      </c>
      <c r="K7750" t="s">
        <v>105</v>
      </c>
    </row>
    <row r="7751" spans="1:11" x14ac:dyDescent="0.3">
      <c r="A7751" t="s">
        <v>10667</v>
      </c>
      <c r="B7751" t="s">
        <v>53</v>
      </c>
      <c r="C7751">
        <v>8</v>
      </c>
      <c r="D7751">
        <v>5</v>
      </c>
      <c r="E7751">
        <v>1938</v>
      </c>
      <c r="F7751" s="6">
        <v>0.44791666666666669</v>
      </c>
      <c r="G7751">
        <v>-2.488</v>
      </c>
      <c r="H7751">
        <v>48.837000000000003</v>
      </c>
      <c r="I7751" t="s">
        <v>126</v>
      </c>
      <c r="J7751" t="s">
        <v>10635</v>
      </c>
      <c r="K7751" t="s">
        <v>105</v>
      </c>
    </row>
    <row r="7752" spans="1:11" x14ac:dyDescent="0.3">
      <c r="A7752" t="s">
        <v>10668</v>
      </c>
      <c r="B7752" t="s">
        <v>53</v>
      </c>
      <c r="C7752">
        <v>1</v>
      </c>
      <c r="D7752">
        <v>7</v>
      </c>
      <c r="E7752">
        <v>1916</v>
      </c>
      <c r="F7752" s="6">
        <v>0.66666666666666663</v>
      </c>
      <c r="G7752">
        <v>-5.931</v>
      </c>
      <c r="H7752">
        <v>43.125</v>
      </c>
      <c r="I7752" t="s">
        <v>126</v>
      </c>
      <c r="J7752" t="s">
        <v>1735</v>
      </c>
      <c r="K7752" t="s">
        <v>105</v>
      </c>
    </row>
    <row r="7753" spans="1:11" x14ac:dyDescent="0.3">
      <c r="A7753" t="s">
        <v>10669</v>
      </c>
      <c r="B7753" t="s">
        <v>53</v>
      </c>
      <c r="C7753">
        <v>29</v>
      </c>
      <c r="D7753">
        <v>10</v>
      </c>
      <c r="E7753">
        <v>1882</v>
      </c>
      <c r="F7753" s="6">
        <v>0.875</v>
      </c>
      <c r="G7753">
        <v>-1.0489999999999999</v>
      </c>
      <c r="H7753">
        <v>46.122</v>
      </c>
      <c r="I7753" t="s">
        <v>150</v>
      </c>
      <c r="J7753" t="s">
        <v>10670</v>
      </c>
      <c r="K7753" t="s">
        <v>105</v>
      </c>
    </row>
    <row r="7754" spans="1:11" x14ac:dyDescent="0.3">
      <c r="A7754" t="s">
        <v>10671</v>
      </c>
      <c r="B7754" t="s">
        <v>53</v>
      </c>
      <c r="C7754">
        <v>9</v>
      </c>
      <c r="D7754">
        <v>5</v>
      </c>
      <c r="E7754">
        <v>1924</v>
      </c>
      <c r="F7754" s="6">
        <v>0.875</v>
      </c>
      <c r="G7754">
        <v>-3.5539999999999998</v>
      </c>
      <c r="H7754">
        <v>48.59</v>
      </c>
      <c r="I7754" t="s">
        <v>126</v>
      </c>
      <c r="J7754" t="s">
        <v>10672</v>
      </c>
      <c r="K7754" t="s">
        <v>105</v>
      </c>
    </row>
    <row r="7755" spans="1:11" x14ac:dyDescent="0.3">
      <c r="A7755" t="s">
        <v>10673</v>
      </c>
      <c r="B7755" t="s">
        <v>53</v>
      </c>
      <c r="C7755">
        <v>5</v>
      </c>
      <c r="D7755">
        <v>9</v>
      </c>
      <c r="E7755">
        <v>1894</v>
      </c>
      <c r="F7755" s="6">
        <v>0.72291666666666665</v>
      </c>
      <c r="G7755">
        <v>-3.1619999999999999</v>
      </c>
      <c r="H7755">
        <v>46.987000000000002</v>
      </c>
      <c r="I7755" t="s">
        <v>150</v>
      </c>
      <c r="J7755" t="s">
        <v>2162</v>
      </c>
      <c r="K7755" t="s">
        <v>105</v>
      </c>
    </row>
    <row r="7756" spans="1:11" x14ac:dyDescent="0.3">
      <c r="A7756" t="s">
        <v>10674</v>
      </c>
      <c r="B7756" t="s">
        <v>53</v>
      </c>
      <c r="C7756">
        <v>15</v>
      </c>
      <c r="D7756">
        <v>9</v>
      </c>
      <c r="E7756">
        <v>1803</v>
      </c>
      <c r="F7756" s="6">
        <v>0.95833333333333337</v>
      </c>
      <c r="G7756">
        <v>-6.1820000000000004</v>
      </c>
      <c r="H7756">
        <v>48.691000000000003</v>
      </c>
      <c r="I7756" t="s">
        <v>150</v>
      </c>
      <c r="J7756" t="s">
        <v>2488</v>
      </c>
      <c r="K7756" t="s">
        <v>105</v>
      </c>
    </row>
    <row r="7757" spans="1:11" x14ac:dyDescent="0.3">
      <c r="A7757" t="s">
        <v>10675</v>
      </c>
      <c r="B7757" t="s">
        <v>53</v>
      </c>
      <c r="C7757">
        <v>10</v>
      </c>
      <c r="D7757">
        <v>8</v>
      </c>
      <c r="E7757">
        <v>1923</v>
      </c>
      <c r="F7757" s="6">
        <v>0.35416666666666669</v>
      </c>
      <c r="G7757">
        <v>1.5569999999999999</v>
      </c>
      <c r="H7757">
        <v>47.218000000000004</v>
      </c>
      <c r="I7757" t="s">
        <v>126</v>
      </c>
      <c r="J7757" t="s">
        <v>1920</v>
      </c>
      <c r="K7757" t="s">
        <v>105</v>
      </c>
    </row>
    <row r="7758" spans="1:11" x14ac:dyDescent="0.3">
      <c r="A7758" t="s">
        <v>10676</v>
      </c>
      <c r="B7758" t="s">
        <v>53</v>
      </c>
      <c r="C7758">
        <v>20</v>
      </c>
      <c r="D7758">
        <v>7</v>
      </c>
      <c r="E7758">
        <v>1922</v>
      </c>
      <c r="F7758" s="6">
        <v>0.6875</v>
      </c>
      <c r="G7758">
        <v>-4.8899999999999997</v>
      </c>
      <c r="H7758">
        <v>44.93</v>
      </c>
      <c r="I7758" t="s">
        <v>126</v>
      </c>
      <c r="J7758" t="s">
        <v>1496</v>
      </c>
      <c r="K7758" t="s">
        <v>105</v>
      </c>
    </row>
    <row r="7759" spans="1:11" x14ac:dyDescent="0.3">
      <c r="A7759" t="s">
        <v>10677</v>
      </c>
      <c r="B7759" t="s">
        <v>53</v>
      </c>
      <c r="C7759">
        <v>3</v>
      </c>
      <c r="D7759">
        <v>10</v>
      </c>
      <c r="E7759">
        <v>1901</v>
      </c>
      <c r="F7759" s="6">
        <v>0.35416666666666669</v>
      </c>
      <c r="G7759">
        <v>0.70599999999999996</v>
      </c>
      <c r="H7759">
        <v>49.276000000000003</v>
      </c>
      <c r="I7759" t="s">
        <v>150</v>
      </c>
      <c r="J7759" t="s">
        <v>10678</v>
      </c>
      <c r="K7759" t="s">
        <v>105</v>
      </c>
    </row>
    <row r="7760" spans="1:11" x14ac:dyDescent="0.3">
      <c r="A7760" t="s">
        <v>10679</v>
      </c>
      <c r="B7760" t="s">
        <v>53</v>
      </c>
      <c r="C7760">
        <v>25</v>
      </c>
      <c r="D7760">
        <v>3</v>
      </c>
      <c r="E7760">
        <v>1890</v>
      </c>
      <c r="F7760" s="6">
        <v>0.375</v>
      </c>
      <c r="G7760">
        <v>1.2030000000000001</v>
      </c>
      <c r="H7760">
        <v>48.351999999999997</v>
      </c>
      <c r="I7760" t="s">
        <v>150</v>
      </c>
      <c r="J7760" t="s">
        <v>7903</v>
      </c>
      <c r="K7760" t="s">
        <v>105</v>
      </c>
    </row>
    <row r="7761" spans="1:11" x14ac:dyDescent="0.3">
      <c r="A7761" t="s">
        <v>10680</v>
      </c>
      <c r="B7761" t="s">
        <v>53</v>
      </c>
      <c r="C7761">
        <v>5</v>
      </c>
      <c r="D7761">
        <v>1</v>
      </c>
      <c r="E7761">
        <v>1930</v>
      </c>
      <c r="F7761" s="6">
        <v>0.9375</v>
      </c>
      <c r="G7761">
        <v>-0.22900000000000001</v>
      </c>
      <c r="H7761">
        <v>49.146999999999998</v>
      </c>
      <c r="I7761" t="s">
        <v>108</v>
      </c>
      <c r="J7761" t="s">
        <v>9253</v>
      </c>
      <c r="K7761" t="s">
        <v>105</v>
      </c>
    </row>
    <row r="7762" spans="1:11" x14ac:dyDescent="0.3">
      <c r="A7762" t="s">
        <v>10681</v>
      </c>
      <c r="B7762" t="s">
        <v>53</v>
      </c>
      <c r="C7762">
        <v>18</v>
      </c>
      <c r="D7762">
        <v>8</v>
      </c>
      <c r="E7762">
        <v>1901</v>
      </c>
      <c r="F7762" s="6">
        <v>0.625</v>
      </c>
      <c r="G7762">
        <v>-4.3879999999999999</v>
      </c>
      <c r="H7762">
        <v>45.44</v>
      </c>
      <c r="I7762" t="s">
        <v>150</v>
      </c>
      <c r="J7762" t="s">
        <v>6192</v>
      </c>
      <c r="K7762" t="s">
        <v>105</v>
      </c>
    </row>
    <row r="7763" spans="1:11" x14ac:dyDescent="0.3">
      <c r="A7763" t="s">
        <v>10682</v>
      </c>
      <c r="B7763" t="s">
        <v>168</v>
      </c>
      <c r="C7763">
        <v>3</v>
      </c>
      <c r="D7763">
        <v>8</v>
      </c>
      <c r="E7763">
        <v>1923</v>
      </c>
      <c r="F7763" s="6">
        <v>0.78611111111111109</v>
      </c>
      <c r="G7763">
        <v>87.632000000000005</v>
      </c>
      <c r="H7763">
        <v>41.883000000000003</v>
      </c>
      <c r="I7763" t="s">
        <v>144</v>
      </c>
      <c r="J7763" t="s">
        <v>226</v>
      </c>
      <c r="K7763" t="s">
        <v>105</v>
      </c>
    </row>
    <row r="7764" spans="1:11" x14ac:dyDescent="0.3">
      <c r="A7764" t="s">
        <v>10683</v>
      </c>
      <c r="B7764" t="s">
        <v>53</v>
      </c>
      <c r="C7764">
        <v>15</v>
      </c>
      <c r="D7764">
        <v>7</v>
      </c>
      <c r="E7764">
        <v>1909</v>
      </c>
      <c r="F7764" s="6">
        <v>0.8125</v>
      </c>
      <c r="G7764">
        <v>-2.351</v>
      </c>
      <c r="H7764">
        <v>48.856999999999999</v>
      </c>
      <c r="I7764" t="s">
        <v>150</v>
      </c>
      <c r="J7764" t="s">
        <v>155</v>
      </c>
      <c r="K7764" t="s">
        <v>105</v>
      </c>
    </row>
    <row r="7765" spans="1:11" x14ac:dyDescent="0.3">
      <c r="A7765" t="s">
        <v>10684</v>
      </c>
      <c r="B7765" t="s">
        <v>168</v>
      </c>
      <c r="C7765">
        <v>3</v>
      </c>
      <c r="D7765">
        <v>3</v>
      </c>
      <c r="E7765">
        <v>1911</v>
      </c>
      <c r="F7765" s="6">
        <v>0.81944444444444442</v>
      </c>
      <c r="G7765">
        <v>94.57</v>
      </c>
      <c r="H7765">
        <v>39.1</v>
      </c>
      <c r="I7765" t="s">
        <v>104</v>
      </c>
      <c r="J7765" t="s">
        <v>186</v>
      </c>
      <c r="K7765" t="s">
        <v>105</v>
      </c>
    </row>
    <row r="7766" spans="1:11" x14ac:dyDescent="0.3">
      <c r="A7766" t="s">
        <v>10685</v>
      </c>
      <c r="B7766" t="s">
        <v>53</v>
      </c>
      <c r="C7766">
        <v>29</v>
      </c>
      <c r="D7766">
        <v>1</v>
      </c>
      <c r="E7766">
        <v>1931</v>
      </c>
      <c r="F7766" s="6">
        <v>0.74305555555555558</v>
      </c>
      <c r="G7766">
        <v>-3.6240000000000001</v>
      </c>
      <c r="H7766">
        <v>49.564999999999998</v>
      </c>
      <c r="I7766" t="s">
        <v>108</v>
      </c>
      <c r="J7766" t="s">
        <v>3688</v>
      </c>
      <c r="K7766" t="s">
        <v>105</v>
      </c>
    </row>
    <row r="7767" spans="1:11" x14ac:dyDescent="0.3">
      <c r="A7767" t="s">
        <v>10686</v>
      </c>
      <c r="B7767" t="s">
        <v>53</v>
      </c>
      <c r="C7767">
        <v>21</v>
      </c>
      <c r="D7767">
        <v>4</v>
      </c>
      <c r="E7767">
        <v>1904</v>
      </c>
      <c r="F7767" s="6">
        <v>0.33333333333333331</v>
      </c>
      <c r="G7767">
        <v>0.41499999999999998</v>
      </c>
      <c r="H7767">
        <v>48.512999999999998</v>
      </c>
      <c r="I7767" t="s">
        <v>150</v>
      </c>
      <c r="J7767" t="s">
        <v>10687</v>
      </c>
      <c r="K7767" t="s">
        <v>105</v>
      </c>
    </row>
    <row r="7768" spans="1:11" x14ac:dyDescent="0.3">
      <c r="A7768" t="s">
        <v>10688</v>
      </c>
      <c r="B7768" t="s">
        <v>53</v>
      </c>
      <c r="C7768">
        <v>22</v>
      </c>
      <c r="D7768">
        <v>6</v>
      </c>
      <c r="E7768">
        <v>1902</v>
      </c>
      <c r="F7768" s="6">
        <v>0.375</v>
      </c>
      <c r="G7768">
        <v>-1.262</v>
      </c>
      <c r="H7768">
        <v>45.829000000000001</v>
      </c>
      <c r="I7768" t="s">
        <v>150</v>
      </c>
      <c r="J7768" t="s">
        <v>1388</v>
      </c>
      <c r="K7768" t="s">
        <v>105</v>
      </c>
    </row>
    <row r="7769" spans="1:11" x14ac:dyDescent="0.3">
      <c r="A7769" t="s">
        <v>10689</v>
      </c>
      <c r="B7769" t="s">
        <v>53</v>
      </c>
      <c r="C7769">
        <v>21</v>
      </c>
      <c r="D7769">
        <v>12</v>
      </c>
      <c r="E7769">
        <v>1823</v>
      </c>
      <c r="F7769" s="6">
        <v>0.66666666666666663</v>
      </c>
      <c r="G7769">
        <v>-1.6240000000000001</v>
      </c>
      <c r="H7769">
        <v>48.648000000000003</v>
      </c>
      <c r="I7769" t="s">
        <v>150</v>
      </c>
      <c r="J7769" t="s">
        <v>10690</v>
      </c>
      <c r="K7769" t="s">
        <v>105</v>
      </c>
    </row>
    <row r="7770" spans="1:11" x14ac:dyDescent="0.3">
      <c r="A7770" t="s">
        <v>10691</v>
      </c>
      <c r="B7770" t="s">
        <v>53</v>
      </c>
      <c r="C7770">
        <v>2</v>
      </c>
      <c r="D7770">
        <v>11</v>
      </c>
      <c r="E7770">
        <v>1918</v>
      </c>
      <c r="F7770" s="6">
        <v>0.22916666666666666</v>
      </c>
      <c r="G7770">
        <v>-6.6120000000000001</v>
      </c>
      <c r="H7770">
        <v>36.351999999999997</v>
      </c>
      <c r="I7770" t="s">
        <v>108</v>
      </c>
      <c r="J7770" t="s">
        <v>982</v>
      </c>
      <c r="K7770" t="s">
        <v>105</v>
      </c>
    </row>
    <row r="7771" spans="1:11" x14ac:dyDescent="0.3">
      <c r="A7771" t="s">
        <v>10692</v>
      </c>
      <c r="B7771" t="s">
        <v>53</v>
      </c>
      <c r="C7771">
        <v>4</v>
      </c>
      <c r="D7771">
        <v>2</v>
      </c>
      <c r="E7771">
        <v>1912</v>
      </c>
      <c r="F7771" s="6">
        <v>0.375</v>
      </c>
      <c r="G7771">
        <v>-6.5279999999999996</v>
      </c>
      <c r="H7771">
        <v>48.119</v>
      </c>
      <c r="I7771" t="s">
        <v>108</v>
      </c>
      <c r="J7771" t="s">
        <v>10693</v>
      </c>
      <c r="K7771" t="s">
        <v>105</v>
      </c>
    </row>
    <row r="7772" spans="1:11" x14ac:dyDescent="0.3">
      <c r="A7772" t="s">
        <v>10694</v>
      </c>
      <c r="B7772" t="s">
        <v>53</v>
      </c>
      <c r="C7772">
        <v>13</v>
      </c>
      <c r="D7772">
        <v>8</v>
      </c>
      <c r="E7772">
        <v>1920</v>
      </c>
      <c r="F7772" s="6">
        <v>0.25</v>
      </c>
      <c r="G7772">
        <v>1.3660000000000001</v>
      </c>
      <c r="H7772">
        <v>48.411000000000001</v>
      </c>
      <c r="I7772" t="s">
        <v>126</v>
      </c>
      <c r="J7772" t="s">
        <v>10695</v>
      </c>
      <c r="K7772" t="s">
        <v>105</v>
      </c>
    </row>
    <row r="7773" spans="1:11" x14ac:dyDescent="0.3">
      <c r="A7773" t="s">
        <v>10696</v>
      </c>
      <c r="B7773" t="s">
        <v>53</v>
      </c>
      <c r="C7773">
        <v>29</v>
      </c>
      <c r="D7773">
        <v>8</v>
      </c>
      <c r="E7773">
        <v>1916</v>
      </c>
      <c r="F7773" s="6">
        <v>0.25</v>
      </c>
      <c r="G7773">
        <v>-3.052</v>
      </c>
      <c r="H7773">
        <v>36.771999999999998</v>
      </c>
      <c r="I7773" t="s">
        <v>126</v>
      </c>
      <c r="J7773" t="s">
        <v>462</v>
      </c>
      <c r="K7773" t="s">
        <v>105</v>
      </c>
    </row>
    <row r="7774" spans="1:11" x14ac:dyDescent="0.3">
      <c r="A7774" t="s">
        <v>10697</v>
      </c>
      <c r="B7774" t="s">
        <v>53</v>
      </c>
      <c r="C7774">
        <v>26</v>
      </c>
      <c r="D7774">
        <v>2</v>
      </c>
      <c r="E7774">
        <v>1920</v>
      </c>
      <c r="F7774" s="6">
        <v>0.14583333333333334</v>
      </c>
      <c r="G7774">
        <v>-7.7439999999999998</v>
      </c>
      <c r="H7774">
        <v>48.582999999999998</v>
      </c>
      <c r="I7774" t="s">
        <v>126</v>
      </c>
      <c r="J7774" t="s">
        <v>812</v>
      </c>
      <c r="K7774" t="s">
        <v>105</v>
      </c>
    </row>
    <row r="7775" spans="1:11" x14ac:dyDescent="0.3">
      <c r="A7775" t="s">
        <v>10698</v>
      </c>
      <c r="B7775" t="s">
        <v>53</v>
      </c>
      <c r="C7775">
        <v>13</v>
      </c>
      <c r="D7775">
        <v>6</v>
      </c>
      <c r="E7775">
        <v>1931</v>
      </c>
      <c r="F7775" s="6">
        <v>0.45833333333333331</v>
      </c>
      <c r="G7775">
        <v>-6.0620000000000003</v>
      </c>
      <c r="H7775">
        <v>43.405999999999999</v>
      </c>
      <c r="I7775" t="s">
        <v>126</v>
      </c>
      <c r="J7775" t="s">
        <v>10518</v>
      </c>
      <c r="K7775" t="s">
        <v>105</v>
      </c>
    </row>
    <row r="7776" spans="1:11" x14ac:dyDescent="0.3">
      <c r="A7776" t="s">
        <v>10699</v>
      </c>
      <c r="B7776" t="s">
        <v>53</v>
      </c>
      <c r="C7776">
        <v>6</v>
      </c>
      <c r="D7776">
        <v>1</v>
      </c>
      <c r="E7776">
        <v>1923</v>
      </c>
      <c r="F7776" s="6">
        <v>0.95833333333333337</v>
      </c>
      <c r="G7776">
        <v>-0.154</v>
      </c>
      <c r="H7776">
        <v>44.238999999999997</v>
      </c>
      <c r="I7776" t="s">
        <v>108</v>
      </c>
      <c r="J7776" t="s">
        <v>10700</v>
      </c>
      <c r="K7776" t="s">
        <v>105</v>
      </c>
    </row>
    <row r="7777" spans="1:11" x14ac:dyDescent="0.3">
      <c r="A7777" t="s">
        <v>10701</v>
      </c>
      <c r="B7777" t="s">
        <v>53</v>
      </c>
      <c r="C7777">
        <v>13</v>
      </c>
      <c r="D7777">
        <v>2</v>
      </c>
      <c r="E7777">
        <v>1924</v>
      </c>
      <c r="F7777" s="6">
        <v>0.9375</v>
      </c>
      <c r="G7777">
        <v>-2.351</v>
      </c>
      <c r="H7777">
        <v>48.856999999999999</v>
      </c>
      <c r="I7777" t="s">
        <v>108</v>
      </c>
      <c r="J7777" t="s">
        <v>155</v>
      </c>
      <c r="K7777" t="s">
        <v>105</v>
      </c>
    </row>
    <row r="7778" spans="1:11" x14ac:dyDescent="0.3">
      <c r="A7778" t="s">
        <v>10702</v>
      </c>
      <c r="B7778" t="s">
        <v>53</v>
      </c>
      <c r="C7778">
        <v>23</v>
      </c>
      <c r="D7778">
        <v>2</v>
      </c>
      <c r="E7778">
        <v>1873</v>
      </c>
      <c r="F7778" s="6">
        <v>0.54166666666666663</v>
      </c>
      <c r="G7778">
        <v>-7.36</v>
      </c>
      <c r="H7778">
        <v>48.081000000000003</v>
      </c>
      <c r="I7778" t="s">
        <v>150</v>
      </c>
      <c r="J7778" t="s">
        <v>1503</v>
      </c>
      <c r="K7778" t="s">
        <v>105</v>
      </c>
    </row>
    <row r="7779" spans="1:11" x14ac:dyDescent="0.3">
      <c r="A7779" t="s">
        <v>10703</v>
      </c>
      <c r="B7779" t="s">
        <v>53</v>
      </c>
      <c r="C7779">
        <v>9</v>
      </c>
      <c r="D7779">
        <v>3</v>
      </c>
      <c r="E7779">
        <v>1859</v>
      </c>
      <c r="F7779" s="6">
        <v>0.5</v>
      </c>
      <c r="G7779">
        <v>-2.2410000000000001</v>
      </c>
      <c r="H7779">
        <v>43.604999999999997</v>
      </c>
      <c r="I7779" t="s">
        <v>150</v>
      </c>
      <c r="J7779" t="s">
        <v>1479</v>
      </c>
      <c r="K7779" t="s">
        <v>105</v>
      </c>
    </row>
    <row r="7780" spans="1:11" x14ac:dyDescent="0.3">
      <c r="A7780" t="s">
        <v>10704</v>
      </c>
      <c r="B7780" t="s">
        <v>53</v>
      </c>
      <c r="C7780">
        <v>25</v>
      </c>
      <c r="D7780">
        <v>6</v>
      </c>
      <c r="E7780">
        <v>1909</v>
      </c>
      <c r="F7780" s="6">
        <v>0.71875</v>
      </c>
      <c r="G7780">
        <v>-4.4359999999999999</v>
      </c>
      <c r="H7780">
        <v>45.895000000000003</v>
      </c>
      <c r="I7780" t="s">
        <v>150</v>
      </c>
      <c r="J7780" t="s">
        <v>10705</v>
      </c>
      <c r="K7780" t="s">
        <v>105</v>
      </c>
    </row>
    <row r="7781" spans="1:11" x14ac:dyDescent="0.3">
      <c r="A7781" t="s">
        <v>10706</v>
      </c>
      <c r="B7781" t="s">
        <v>53</v>
      </c>
      <c r="C7781">
        <v>5</v>
      </c>
      <c r="D7781">
        <v>3</v>
      </c>
      <c r="E7781">
        <v>1947</v>
      </c>
      <c r="F7781" s="6">
        <v>0.62847222222222221</v>
      </c>
      <c r="G7781">
        <v>1.4970000000000001</v>
      </c>
      <c r="H7781">
        <v>47.960999999999999</v>
      </c>
      <c r="I7781" t="s">
        <v>126</v>
      </c>
      <c r="J7781" t="s">
        <v>10707</v>
      </c>
      <c r="K7781" t="s">
        <v>105</v>
      </c>
    </row>
    <row r="7782" spans="1:11" x14ac:dyDescent="0.3">
      <c r="A7782" t="s">
        <v>10708</v>
      </c>
      <c r="B7782" t="s">
        <v>53</v>
      </c>
      <c r="C7782">
        <v>24</v>
      </c>
      <c r="D7782">
        <v>6</v>
      </c>
      <c r="E7782">
        <v>1924</v>
      </c>
      <c r="F7782" s="6">
        <v>4.1666666666666664E-2</v>
      </c>
      <c r="G7782">
        <v>-2.351</v>
      </c>
      <c r="H7782">
        <v>48.856999999999999</v>
      </c>
      <c r="I7782" t="s">
        <v>126</v>
      </c>
      <c r="J7782" t="s">
        <v>155</v>
      </c>
      <c r="K7782" t="s">
        <v>105</v>
      </c>
    </row>
    <row r="7783" spans="1:11" x14ac:dyDescent="0.3">
      <c r="A7783" t="s">
        <v>10709</v>
      </c>
      <c r="B7783" t="s">
        <v>53</v>
      </c>
      <c r="C7783">
        <v>9</v>
      </c>
      <c r="D7783">
        <v>12</v>
      </c>
      <c r="E7783">
        <v>1918</v>
      </c>
      <c r="F7783" s="6">
        <v>0.85416666666666663</v>
      </c>
      <c r="G7783">
        <v>-4.8339999999999996</v>
      </c>
      <c r="H7783">
        <v>45.767000000000003</v>
      </c>
      <c r="I7783" t="s">
        <v>108</v>
      </c>
      <c r="J7783" t="s">
        <v>153</v>
      </c>
      <c r="K7783" t="s">
        <v>105</v>
      </c>
    </row>
    <row r="7784" spans="1:11" x14ac:dyDescent="0.3">
      <c r="A7784" t="s">
        <v>10710</v>
      </c>
      <c r="B7784" t="s">
        <v>53</v>
      </c>
      <c r="C7784">
        <v>9</v>
      </c>
      <c r="D7784">
        <v>6</v>
      </c>
      <c r="E7784">
        <v>1921</v>
      </c>
      <c r="F7784" s="6">
        <v>0.25</v>
      </c>
      <c r="G7784">
        <v>0.57499999999999996</v>
      </c>
      <c r="H7784">
        <v>44.835000000000001</v>
      </c>
      <c r="I7784" t="s">
        <v>126</v>
      </c>
      <c r="J7784" t="s">
        <v>260</v>
      </c>
      <c r="K7784" t="s">
        <v>105</v>
      </c>
    </row>
    <row r="7785" spans="1:11" x14ac:dyDescent="0.3">
      <c r="A7785" t="s">
        <v>10711</v>
      </c>
      <c r="B7785" t="s">
        <v>53</v>
      </c>
      <c r="C7785">
        <v>26</v>
      </c>
      <c r="D7785">
        <v>12</v>
      </c>
      <c r="E7785">
        <v>1900</v>
      </c>
      <c r="F7785" s="6">
        <v>0.45833333333333331</v>
      </c>
      <c r="G7785">
        <v>-4.8339999999999996</v>
      </c>
      <c r="H7785">
        <v>45.767000000000003</v>
      </c>
      <c r="I7785" t="s">
        <v>150</v>
      </c>
      <c r="J7785" t="s">
        <v>153</v>
      </c>
      <c r="K7785" t="s">
        <v>105</v>
      </c>
    </row>
    <row r="7786" spans="1:11" x14ac:dyDescent="0.3">
      <c r="A7786" t="s">
        <v>10712</v>
      </c>
      <c r="B7786" t="s">
        <v>53</v>
      </c>
      <c r="C7786">
        <v>16</v>
      </c>
      <c r="D7786">
        <v>3</v>
      </c>
      <c r="E7786">
        <v>1926</v>
      </c>
      <c r="F7786" s="6">
        <v>0.60416666666666663</v>
      </c>
      <c r="G7786">
        <v>0.375</v>
      </c>
      <c r="H7786">
        <v>43.298000000000002</v>
      </c>
      <c r="I7786" t="s">
        <v>108</v>
      </c>
      <c r="J7786" t="s">
        <v>1427</v>
      </c>
      <c r="K7786" t="s">
        <v>105</v>
      </c>
    </row>
    <row r="7787" spans="1:11" x14ac:dyDescent="0.3">
      <c r="A7787" t="s">
        <v>10713</v>
      </c>
      <c r="B7787" t="s">
        <v>53</v>
      </c>
      <c r="C7787">
        <v>15</v>
      </c>
      <c r="D7787">
        <v>2</v>
      </c>
      <c r="E7787">
        <v>1907</v>
      </c>
      <c r="F7787" s="6">
        <v>0.65833333333333333</v>
      </c>
      <c r="G7787">
        <v>-1.0249999999999999</v>
      </c>
      <c r="H7787">
        <v>48.061</v>
      </c>
      <c r="I7787" t="s">
        <v>150</v>
      </c>
      <c r="J7787" t="s">
        <v>10714</v>
      </c>
      <c r="K7787" t="s">
        <v>105</v>
      </c>
    </row>
    <row r="7788" spans="1:11" x14ac:dyDescent="0.3">
      <c r="A7788" t="s">
        <v>10715</v>
      </c>
      <c r="B7788" t="s">
        <v>53</v>
      </c>
      <c r="C7788">
        <v>5</v>
      </c>
      <c r="D7788">
        <v>9</v>
      </c>
      <c r="E7788">
        <v>1920</v>
      </c>
      <c r="F7788" s="6">
        <v>0.42708333333333331</v>
      </c>
      <c r="G7788">
        <v>-2.4409999999999998</v>
      </c>
      <c r="H7788">
        <v>48.805999999999997</v>
      </c>
      <c r="I7788" t="s">
        <v>126</v>
      </c>
      <c r="J7788" t="s">
        <v>7944</v>
      </c>
      <c r="K7788" t="s">
        <v>105</v>
      </c>
    </row>
    <row r="7789" spans="1:11" x14ac:dyDescent="0.3">
      <c r="A7789" t="s">
        <v>10716</v>
      </c>
      <c r="B7789" t="s">
        <v>53</v>
      </c>
      <c r="C7789">
        <v>30</v>
      </c>
      <c r="D7789">
        <v>12</v>
      </c>
      <c r="E7789">
        <v>1907</v>
      </c>
      <c r="F7789" s="6">
        <v>0.41666666666666669</v>
      </c>
      <c r="G7789">
        <v>-2.4409999999999998</v>
      </c>
      <c r="H7789">
        <v>48.805999999999997</v>
      </c>
      <c r="I7789" t="s">
        <v>150</v>
      </c>
      <c r="J7789" t="s">
        <v>7944</v>
      </c>
      <c r="K7789" t="s">
        <v>105</v>
      </c>
    </row>
    <row r="7790" spans="1:11" x14ac:dyDescent="0.3">
      <c r="A7790" t="s">
        <v>10717</v>
      </c>
      <c r="B7790" t="s">
        <v>53</v>
      </c>
      <c r="C7790">
        <v>30</v>
      </c>
      <c r="D7790">
        <v>10</v>
      </c>
      <c r="E7790">
        <v>1909</v>
      </c>
      <c r="F7790" s="6">
        <v>0.79166666666666663</v>
      </c>
      <c r="G7790">
        <v>-0.89300000000000002</v>
      </c>
      <c r="H7790">
        <v>48.195999999999998</v>
      </c>
      <c r="I7790" t="s">
        <v>150</v>
      </c>
      <c r="J7790" t="s">
        <v>10718</v>
      </c>
      <c r="K7790" t="s">
        <v>105</v>
      </c>
    </row>
    <row r="7791" spans="1:11" x14ac:dyDescent="0.3">
      <c r="A7791" t="s">
        <v>10719</v>
      </c>
      <c r="B7791" t="s">
        <v>53</v>
      </c>
      <c r="C7791">
        <v>12</v>
      </c>
      <c r="D7791">
        <v>9</v>
      </c>
      <c r="E7791">
        <v>1924</v>
      </c>
      <c r="F7791" s="6">
        <v>0.25</v>
      </c>
      <c r="G7791">
        <v>-5.3739999999999997</v>
      </c>
      <c r="H7791">
        <v>43.295000000000002</v>
      </c>
      <c r="I7791" t="s">
        <v>126</v>
      </c>
      <c r="J7791" t="s">
        <v>267</v>
      </c>
      <c r="K7791" t="s">
        <v>105</v>
      </c>
    </row>
    <row r="7792" spans="1:11" x14ac:dyDescent="0.3">
      <c r="A7792" t="s">
        <v>10720</v>
      </c>
      <c r="B7792" t="s">
        <v>53</v>
      </c>
      <c r="C7792">
        <v>3</v>
      </c>
      <c r="D7792">
        <v>5</v>
      </c>
      <c r="E7792">
        <v>1817</v>
      </c>
      <c r="F7792" s="6">
        <v>0.20833333333333334</v>
      </c>
      <c r="G7792">
        <v>3.9220000000000002</v>
      </c>
      <c r="H7792">
        <v>47.872</v>
      </c>
      <c r="I7792" t="s">
        <v>150</v>
      </c>
      <c r="J7792" t="s">
        <v>7203</v>
      </c>
      <c r="K7792" t="s">
        <v>105</v>
      </c>
    </row>
    <row r="7793" spans="1:11" x14ac:dyDescent="0.3">
      <c r="A7793" t="s">
        <v>10721</v>
      </c>
      <c r="B7793" t="s">
        <v>53</v>
      </c>
      <c r="C7793">
        <v>10</v>
      </c>
      <c r="D7793">
        <v>3</v>
      </c>
      <c r="E7793">
        <v>1920</v>
      </c>
      <c r="F7793" s="6">
        <v>0.83333333333333337</v>
      </c>
      <c r="G7793">
        <v>-6.61</v>
      </c>
      <c r="H7793">
        <v>48.093000000000004</v>
      </c>
      <c r="I7793" t="s">
        <v>126</v>
      </c>
      <c r="J7793" t="s">
        <v>10722</v>
      </c>
      <c r="K7793" t="s">
        <v>105</v>
      </c>
    </row>
    <row r="7794" spans="1:11" x14ac:dyDescent="0.3">
      <c r="A7794" t="s">
        <v>10723</v>
      </c>
      <c r="B7794" t="s">
        <v>53</v>
      </c>
      <c r="C7794">
        <v>3</v>
      </c>
      <c r="D7794">
        <v>10</v>
      </c>
      <c r="E7794">
        <v>1919</v>
      </c>
      <c r="F7794" s="6">
        <v>0.8125</v>
      </c>
      <c r="G7794">
        <v>-3.5230000000000001</v>
      </c>
      <c r="H7794">
        <v>50.357999999999997</v>
      </c>
      <c r="I7794" t="s">
        <v>126</v>
      </c>
      <c r="J7794" t="s">
        <v>595</v>
      </c>
      <c r="K7794" t="s">
        <v>105</v>
      </c>
    </row>
    <row r="7795" spans="1:11" x14ac:dyDescent="0.3">
      <c r="A7795" t="s">
        <v>10724</v>
      </c>
      <c r="B7795" t="s">
        <v>53</v>
      </c>
      <c r="C7795">
        <v>25</v>
      </c>
      <c r="D7795">
        <v>3</v>
      </c>
      <c r="E7795">
        <v>1904</v>
      </c>
      <c r="F7795" s="6">
        <v>0.54166666666666663</v>
      </c>
      <c r="G7795">
        <v>-2.351</v>
      </c>
      <c r="H7795">
        <v>48.856999999999999</v>
      </c>
      <c r="I7795" t="s">
        <v>150</v>
      </c>
      <c r="J7795" t="s">
        <v>155</v>
      </c>
      <c r="K7795" t="s">
        <v>105</v>
      </c>
    </row>
    <row r="7796" spans="1:11" x14ac:dyDescent="0.3">
      <c r="A7796" t="s">
        <v>10725</v>
      </c>
      <c r="B7796" t="s">
        <v>53</v>
      </c>
      <c r="C7796">
        <v>24</v>
      </c>
      <c r="D7796">
        <v>6</v>
      </c>
      <c r="E7796">
        <v>1910</v>
      </c>
      <c r="F7796" s="6">
        <v>0.2361111111111111</v>
      </c>
      <c r="G7796">
        <v>-1.0880000000000001</v>
      </c>
      <c r="H7796">
        <v>49.927999999999997</v>
      </c>
      <c r="I7796" t="s">
        <v>150</v>
      </c>
      <c r="J7796" t="s">
        <v>2456</v>
      </c>
      <c r="K7796" t="s">
        <v>105</v>
      </c>
    </row>
    <row r="7797" spans="1:11" x14ac:dyDescent="0.3">
      <c r="A7797" t="s">
        <v>10726</v>
      </c>
      <c r="B7797" t="s">
        <v>53</v>
      </c>
      <c r="C7797">
        <v>22</v>
      </c>
      <c r="D7797">
        <v>3</v>
      </c>
      <c r="E7797">
        <v>1903</v>
      </c>
      <c r="F7797" s="6">
        <v>0.27083333333333331</v>
      </c>
      <c r="G7797">
        <v>-6.1559999999999997</v>
      </c>
      <c r="H7797">
        <v>47.624000000000002</v>
      </c>
      <c r="I7797" t="s">
        <v>150</v>
      </c>
      <c r="J7797" t="s">
        <v>5786</v>
      </c>
      <c r="K7797" t="s">
        <v>105</v>
      </c>
    </row>
    <row r="7798" spans="1:11" x14ac:dyDescent="0.3">
      <c r="A7798" t="s">
        <v>10727</v>
      </c>
      <c r="B7798" t="s">
        <v>53</v>
      </c>
      <c r="C7798">
        <v>8</v>
      </c>
      <c r="D7798">
        <v>9</v>
      </c>
      <c r="E7798">
        <v>1855</v>
      </c>
      <c r="F7798" s="6">
        <v>0.79166666666666663</v>
      </c>
      <c r="G7798">
        <v>-2.351</v>
      </c>
      <c r="H7798">
        <v>48.856999999999999</v>
      </c>
      <c r="I7798" t="s">
        <v>150</v>
      </c>
      <c r="J7798" t="s">
        <v>155</v>
      </c>
      <c r="K7798" t="s">
        <v>105</v>
      </c>
    </row>
    <row r="7799" spans="1:11" x14ac:dyDescent="0.3">
      <c r="A7799" t="s">
        <v>10728</v>
      </c>
      <c r="B7799" t="s">
        <v>53</v>
      </c>
      <c r="C7799">
        <v>1</v>
      </c>
      <c r="D7799">
        <v>12</v>
      </c>
      <c r="E7799">
        <v>1906</v>
      </c>
      <c r="F7799" s="6">
        <v>0.625</v>
      </c>
      <c r="G7799">
        <v>-6.1820000000000004</v>
      </c>
      <c r="H7799">
        <v>48.691000000000003</v>
      </c>
      <c r="I7799" t="s">
        <v>150</v>
      </c>
      <c r="J7799" t="s">
        <v>2488</v>
      </c>
      <c r="K7799" t="s">
        <v>105</v>
      </c>
    </row>
    <row r="7800" spans="1:11" x14ac:dyDescent="0.3">
      <c r="A7800" t="s">
        <v>10729</v>
      </c>
      <c r="B7800" t="s">
        <v>53</v>
      </c>
      <c r="C7800">
        <v>9</v>
      </c>
      <c r="D7800">
        <v>2</v>
      </c>
      <c r="E7800">
        <v>1923</v>
      </c>
      <c r="F7800" s="6">
        <v>0.25</v>
      </c>
      <c r="G7800">
        <v>-2.351</v>
      </c>
      <c r="H7800">
        <v>48.856999999999999</v>
      </c>
      <c r="I7800" t="s">
        <v>108</v>
      </c>
      <c r="J7800" t="s">
        <v>155</v>
      </c>
      <c r="K7800" t="s">
        <v>105</v>
      </c>
    </row>
    <row r="7801" spans="1:11" x14ac:dyDescent="0.3">
      <c r="A7801" t="s">
        <v>10730</v>
      </c>
      <c r="B7801" t="s">
        <v>53</v>
      </c>
      <c r="C7801">
        <v>22</v>
      </c>
      <c r="D7801">
        <v>4</v>
      </c>
      <c r="E7801">
        <v>1797</v>
      </c>
      <c r="F7801" s="6">
        <v>0.375</v>
      </c>
      <c r="G7801">
        <v>-2.351</v>
      </c>
      <c r="H7801">
        <v>48.856999999999999</v>
      </c>
      <c r="I7801" t="s">
        <v>150</v>
      </c>
      <c r="J7801" t="s">
        <v>155</v>
      </c>
      <c r="K7801" t="s">
        <v>105</v>
      </c>
    </row>
    <row r="7802" spans="1:11" x14ac:dyDescent="0.3">
      <c r="A7802" t="s">
        <v>10731</v>
      </c>
      <c r="B7802" t="s">
        <v>53</v>
      </c>
      <c r="C7802">
        <v>27</v>
      </c>
      <c r="D7802">
        <v>11</v>
      </c>
      <c r="E7802">
        <v>1912</v>
      </c>
      <c r="F7802" s="6">
        <v>0.45833333333333331</v>
      </c>
      <c r="G7802">
        <v>-6.1820000000000004</v>
      </c>
      <c r="H7802">
        <v>48.691000000000003</v>
      </c>
      <c r="I7802" t="s">
        <v>108</v>
      </c>
      <c r="J7802" t="s">
        <v>2488</v>
      </c>
      <c r="K7802" t="s">
        <v>105</v>
      </c>
    </row>
    <row r="7803" spans="1:11" x14ac:dyDescent="0.3">
      <c r="A7803" t="s">
        <v>10732</v>
      </c>
      <c r="B7803" t="s">
        <v>168</v>
      </c>
      <c r="C7803">
        <v>9</v>
      </c>
      <c r="D7803">
        <v>3</v>
      </c>
      <c r="E7803">
        <v>1972</v>
      </c>
      <c r="F7803" s="6">
        <v>0.67708333333333337</v>
      </c>
      <c r="G7803">
        <v>71.802000000000007</v>
      </c>
      <c r="H7803">
        <v>42.262</v>
      </c>
      <c r="I7803" t="s">
        <v>144</v>
      </c>
      <c r="J7803" t="s">
        <v>520</v>
      </c>
      <c r="K7803" t="s">
        <v>105</v>
      </c>
    </row>
    <row r="7804" spans="1:11" x14ac:dyDescent="0.3">
      <c r="A7804" t="s">
        <v>10733</v>
      </c>
      <c r="B7804" t="s">
        <v>53</v>
      </c>
      <c r="C7804">
        <v>7</v>
      </c>
      <c r="D7804">
        <v>1</v>
      </c>
      <c r="E7804">
        <v>1892</v>
      </c>
      <c r="F7804" s="6">
        <v>0.45833333333333331</v>
      </c>
      <c r="G7804">
        <v>-6.72</v>
      </c>
      <c r="H7804">
        <v>48.210999999999999</v>
      </c>
      <c r="I7804" t="s">
        <v>150</v>
      </c>
      <c r="J7804" t="s">
        <v>2002</v>
      </c>
      <c r="K7804" t="s">
        <v>105</v>
      </c>
    </row>
    <row r="7805" spans="1:11" x14ac:dyDescent="0.3">
      <c r="A7805" t="s">
        <v>10734</v>
      </c>
      <c r="B7805" t="s">
        <v>53</v>
      </c>
      <c r="C7805">
        <v>10</v>
      </c>
      <c r="D7805">
        <v>8</v>
      </c>
      <c r="E7805">
        <v>1900</v>
      </c>
      <c r="F7805" s="6">
        <v>0.33333333333333331</v>
      </c>
      <c r="G7805">
        <v>-2.351</v>
      </c>
      <c r="H7805">
        <v>48.856999999999999</v>
      </c>
      <c r="I7805" t="s">
        <v>150</v>
      </c>
      <c r="J7805" t="s">
        <v>155</v>
      </c>
      <c r="K7805" t="s">
        <v>105</v>
      </c>
    </row>
    <row r="7806" spans="1:11" x14ac:dyDescent="0.3">
      <c r="A7806" t="s">
        <v>10735</v>
      </c>
      <c r="B7806" t="s">
        <v>53</v>
      </c>
      <c r="C7806">
        <v>11</v>
      </c>
      <c r="D7806">
        <v>12</v>
      </c>
      <c r="E7806">
        <v>1913</v>
      </c>
      <c r="F7806" s="6">
        <v>0.52083333333333337</v>
      </c>
      <c r="G7806">
        <v>1.6240000000000001</v>
      </c>
      <c r="H7806">
        <v>49.637999999999998</v>
      </c>
      <c r="I7806" t="s">
        <v>108</v>
      </c>
      <c r="J7806" t="s">
        <v>435</v>
      </c>
      <c r="K7806" t="s">
        <v>105</v>
      </c>
    </row>
    <row r="7807" spans="1:11" x14ac:dyDescent="0.3">
      <c r="A7807" t="s">
        <v>10736</v>
      </c>
      <c r="B7807" t="s">
        <v>53</v>
      </c>
      <c r="C7807">
        <v>25</v>
      </c>
      <c r="D7807">
        <v>1</v>
      </c>
      <c r="E7807">
        <v>1950</v>
      </c>
      <c r="F7807" s="6">
        <v>0.45833333333333331</v>
      </c>
      <c r="G7807">
        <v>0.745</v>
      </c>
      <c r="H7807">
        <v>47.006999999999998</v>
      </c>
      <c r="I7807" t="s">
        <v>126</v>
      </c>
      <c r="J7807" t="s">
        <v>10737</v>
      </c>
      <c r="K7807" t="s">
        <v>105</v>
      </c>
    </row>
    <row r="7808" spans="1:11" x14ac:dyDescent="0.3">
      <c r="A7808" t="s">
        <v>10738</v>
      </c>
      <c r="B7808" t="s">
        <v>53</v>
      </c>
      <c r="C7808">
        <v>22</v>
      </c>
      <c r="D7808">
        <v>11</v>
      </c>
      <c r="E7808">
        <v>1863</v>
      </c>
      <c r="F7808" s="6">
        <v>0.83333333333333337</v>
      </c>
      <c r="G7808">
        <v>-4.8010000000000002</v>
      </c>
      <c r="H7808">
        <v>46.171999999999997</v>
      </c>
      <c r="I7808" t="s">
        <v>150</v>
      </c>
      <c r="J7808" t="s">
        <v>10739</v>
      </c>
      <c r="K7808" t="s">
        <v>105</v>
      </c>
    </row>
    <row r="7809" spans="1:11" x14ac:dyDescent="0.3">
      <c r="A7809" t="s">
        <v>10740</v>
      </c>
      <c r="B7809" t="s">
        <v>53</v>
      </c>
      <c r="C7809">
        <v>8</v>
      </c>
      <c r="D7809">
        <v>6</v>
      </c>
      <c r="E7809">
        <v>1902</v>
      </c>
      <c r="F7809" s="6">
        <v>0.83333333333333337</v>
      </c>
      <c r="G7809">
        <v>-2.387</v>
      </c>
      <c r="H7809">
        <v>48.655000000000001</v>
      </c>
      <c r="I7809" t="s">
        <v>150</v>
      </c>
      <c r="J7809" t="s">
        <v>10741</v>
      </c>
      <c r="K7809" t="s">
        <v>105</v>
      </c>
    </row>
    <row r="7810" spans="1:11" x14ac:dyDescent="0.3">
      <c r="A7810" t="s">
        <v>10742</v>
      </c>
      <c r="B7810" t="s">
        <v>53</v>
      </c>
      <c r="C7810">
        <v>24</v>
      </c>
      <c r="D7810">
        <v>11</v>
      </c>
      <c r="E7810">
        <v>1920</v>
      </c>
      <c r="F7810" s="6">
        <v>0.9375</v>
      </c>
      <c r="G7810">
        <v>-0.106</v>
      </c>
      <c r="H7810">
        <v>49.493000000000002</v>
      </c>
      <c r="I7810" t="s">
        <v>108</v>
      </c>
      <c r="J7810" t="s">
        <v>481</v>
      </c>
      <c r="K7810" t="s">
        <v>105</v>
      </c>
    </row>
    <row r="7811" spans="1:11" x14ac:dyDescent="0.3">
      <c r="A7811" t="s">
        <v>10743</v>
      </c>
      <c r="B7811" t="s">
        <v>53</v>
      </c>
      <c r="C7811">
        <v>26</v>
      </c>
      <c r="D7811">
        <v>4</v>
      </c>
      <c r="E7811">
        <v>1905</v>
      </c>
      <c r="F7811" s="6">
        <v>0.54166666666666663</v>
      </c>
      <c r="G7811">
        <v>-3.6970000000000001</v>
      </c>
      <c r="H7811">
        <v>43.402000000000001</v>
      </c>
      <c r="I7811" t="s">
        <v>150</v>
      </c>
      <c r="J7811" t="s">
        <v>6589</v>
      </c>
      <c r="K7811" t="s">
        <v>105</v>
      </c>
    </row>
    <row r="7812" spans="1:11" x14ac:dyDescent="0.3">
      <c r="A7812" t="s">
        <v>10744</v>
      </c>
      <c r="B7812" t="s">
        <v>53</v>
      </c>
      <c r="C7812">
        <v>2</v>
      </c>
      <c r="D7812">
        <v>11</v>
      </c>
      <c r="E7812">
        <v>1948</v>
      </c>
      <c r="F7812" s="6">
        <v>0.875</v>
      </c>
      <c r="G7812">
        <v>-3.2549999999999999</v>
      </c>
      <c r="H7812">
        <v>49.954000000000001</v>
      </c>
      <c r="I7812" t="s">
        <v>126</v>
      </c>
      <c r="J7812" t="s">
        <v>10745</v>
      </c>
      <c r="K7812" t="s">
        <v>105</v>
      </c>
    </row>
    <row r="7813" spans="1:11" x14ac:dyDescent="0.3">
      <c r="A7813" t="s">
        <v>10746</v>
      </c>
      <c r="B7813" t="s">
        <v>53</v>
      </c>
      <c r="C7813">
        <v>16</v>
      </c>
      <c r="D7813">
        <v>1</v>
      </c>
      <c r="E7813">
        <v>1806</v>
      </c>
      <c r="F7813" s="6">
        <v>0.54166666666666663</v>
      </c>
      <c r="G7813">
        <v>-6.069</v>
      </c>
      <c r="H7813">
        <v>46.317999999999998</v>
      </c>
      <c r="I7813" t="s">
        <v>150</v>
      </c>
      <c r="J7813" t="s">
        <v>10747</v>
      </c>
      <c r="K7813" t="s">
        <v>105</v>
      </c>
    </row>
    <row r="7814" spans="1:11" x14ac:dyDescent="0.3">
      <c r="A7814" t="s">
        <v>10748</v>
      </c>
      <c r="B7814" t="s">
        <v>53</v>
      </c>
      <c r="C7814">
        <v>14</v>
      </c>
      <c r="D7814">
        <v>7</v>
      </c>
      <c r="E7814">
        <v>1877</v>
      </c>
      <c r="F7814" s="6">
        <v>0.79166666666666663</v>
      </c>
      <c r="G7814">
        <v>-4.7930000000000001</v>
      </c>
      <c r="H7814">
        <v>45.695</v>
      </c>
      <c r="I7814" t="s">
        <v>150</v>
      </c>
      <c r="J7814" t="s">
        <v>10749</v>
      </c>
      <c r="K7814" t="s">
        <v>105</v>
      </c>
    </row>
    <row r="7815" spans="1:11" x14ac:dyDescent="0.3">
      <c r="A7815" t="s">
        <v>10750</v>
      </c>
      <c r="B7815" t="s">
        <v>53</v>
      </c>
      <c r="C7815">
        <v>30</v>
      </c>
      <c r="D7815">
        <v>9</v>
      </c>
      <c r="E7815">
        <v>1939</v>
      </c>
      <c r="F7815" s="6">
        <v>0.29166666666666669</v>
      </c>
      <c r="G7815">
        <v>-7.4720000000000004</v>
      </c>
      <c r="H7815">
        <v>48.497</v>
      </c>
      <c r="I7815" t="s">
        <v>126</v>
      </c>
      <c r="J7815" t="s">
        <v>10751</v>
      </c>
      <c r="K7815" t="s">
        <v>105</v>
      </c>
    </row>
    <row r="7816" spans="1:11" x14ac:dyDescent="0.3">
      <c r="A7816" t="s">
        <v>10752</v>
      </c>
      <c r="B7816" t="s">
        <v>53</v>
      </c>
      <c r="C7816">
        <v>1</v>
      </c>
      <c r="D7816">
        <v>8</v>
      </c>
      <c r="E7816">
        <v>1923</v>
      </c>
      <c r="F7816" s="6">
        <v>0.375</v>
      </c>
      <c r="G7816">
        <v>0.1</v>
      </c>
      <c r="H7816">
        <v>43.008000000000003</v>
      </c>
      <c r="I7816" t="s">
        <v>126</v>
      </c>
      <c r="J7816" t="s">
        <v>10753</v>
      </c>
      <c r="K7816" t="s">
        <v>105</v>
      </c>
    </row>
    <row r="7817" spans="1:11" x14ac:dyDescent="0.3">
      <c r="A7817" t="s">
        <v>10754</v>
      </c>
      <c r="B7817" t="s">
        <v>53</v>
      </c>
      <c r="C7817">
        <v>3</v>
      </c>
      <c r="D7817">
        <v>5</v>
      </c>
      <c r="E7817">
        <v>1942</v>
      </c>
      <c r="F7817" s="6">
        <v>0.9375</v>
      </c>
      <c r="G7817">
        <v>-3.88</v>
      </c>
      <c r="H7817">
        <v>43.607999999999997</v>
      </c>
      <c r="I7817" t="s">
        <v>190</v>
      </c>
      <c r="J7817" t="s">
        <v>383</v>
      </c>
      <c r="K7817" t="s">
        <v>105</v>
      </c>
    </row>
    <row r="7818" spans="1:11" x14ac:dyDescent="0.3">
      <c r="A7818" t="s">
        <v>10755</v>
      </c>
      <c r="B7818" t="s">
        <v>53</v>
      </c>
      <c r="C7818">
        <v>24</v>
      </c>
      <c r="D7818">
        <v>2</v>
      </c>
      <c r="E7818">
        <v>1909</v>
      </c>
      <c r="F7818" s="6">
        <v>0.70833333333333337</v>
      </c>
      <c r="G7818">
        <v>4.3310000000000004</v>
      </c>
      <c r="H7818">
        <v>48.09</v>
      </c>
      <c r="I7818" t="s">
        <v>150</v>
      </c>
      <c r="J7818" t="s">
        <v>10756</v>
      </c>
      <c r="K7818" t="s">
        <v>105</v>
      </c>
    </row>
    <row r="7819" spans="1:11" x14ac:dyDescent="0.3">
      <c r="A7819" t="s">
        <v>10757</v>
      </c>
      <c r="B7819" t="s">
        <v>53</v>
      </c>
      <c r="C7819">
        <v>11</v>
      </c>
      <c r="D7819">
        <v>1</v>
      </c>
      <c r="E7819">
        <v>1910</v>
      </c>
      <c r="F7819" s="6">
        <v>1.0416666666666666E-2</v>
      </c>
      <c r="G7819">
        <v>-4.8339999999999996</v>
      </c>
      <c r="H7819">
        <v>45.767000000000003</v>
      </c>
      <c r="I7819" t="s">
        <v>150</v>
      </c>
      <c r="J7819" t="s">
        <v>153</v>
      </c>
      <c r="K7819" t="s">
        <v>105</v>
      </c>
    </row>
    <row r="7820" spans="1:11" x14ac:dyDescent="0.3">
      <c r="A7820" t="s">
        <v>10758</v>
      </c>
      <c r="B7820" t="s">
        <v>53</v>
      </c>
      <c r="C7820">
        <v>12</v>
      </c>
      <c r="D7820">
        <v>1</v>
      </c>
      <c r="E7820">
        <v>1925</v>
      </c>
      <c r="F7820" s="6">
        <v>0.16666666666666666</v>
      </c>
      <c r="G7820">
        <v>-2.8940000000000001</v>
      </c>
      <c r="H7820">
        <v>42.701999999999998</v>
      </c>
      <c r="I7820" t="s">
        <v>108</v>
      </c>
      <c r="J7820" t="s">
        <v>1640</v>
      </c>
      <c r="K7820" t="s">
        <v>105</v>
      </c>
    </row>
    <row r="7821" spans="1:11" x14ac:dyDescent="0.3">
      <c r="A7821" t="s">
        <v>10759</v>
      </c>
      <c r="B7821" t="s">
        <v>53</v>
      </c>
      <c r="C7821">
        <v>3</v>
      </c>
      <c r="D7821">
        <v>7</v>
      </c>
      <c r="E7821">
        <v>1865</v>
      </c>
      <c r="F7821" s="6">
        <v>0.875</v>
      </c>
      <c r="G7821">
        <v>-4.3559999999999999</v>
      </c>
      <c r="H7821">
        <v>50.845999999999997</v>
      </c>
      <c r="I7821" t="s">
        <v>147</v>
      </c>
      <c r="J7821" t="s">
        <v>305</v>
      </c>
      <c r="K7821" t="s">
        <v>105</v>
      </c>
    </row>
    <row r="7822" spans="1:11" x14ac:dyDescent="0.3">
      <c r="A7822" t="s">
        <v>10760</v>
      </c>
      <c r="B7822" t="s">
        <v>53</v>
      </c>
      <c r="C7822">
        <v>27</v>
      </c>
      <c r="D7822">
        <v>3</v>
      </c>
      <c r="E7822">
        <v>1909</v>
      </c>
      <c r="F7822" s="6">
        <v>0.74375000000000002</v>
      </c>
      <c r="G7822">
        <v>-2.351</v>
      </c>
      <c r="H7822">
        <v>48.856999999999999</v>
      </c>
      <c r="I7822" t="s">
        <v>150</v>
      </c>
      <c r="J7822" t="s">
        <v>155</v>
      </c>
      <c r="K7822" t="s">
        <v>105</v>
      </c>
    </row>
    <row r="7823" spans="1:11" x14ac:dyDescent="0.3">
      <c r="A7823" t="s">
        <v>10761</v>
      </c>
      <c r="B7823" t="s">
        <v>53</v>
      </c>
      <c r="C7823">
        <v>9</v>
      </c>
      <c r="D7823">
        <v>12</v>
      </c>
      <c r="E7823">
        <v>1901</v>
      </c>
      <c r="F7823" s="6">
        <v>8.3333333333333329E-2</v>
      </c>
      <c r="G7823">
        <v>-4.2009999999999996</v>
      </c>
      <c r="H7823">
        <v>49.835000000000001</v>
      </c>
      <c r="I7823" t="s">
        <v>150</v>
      </c>
      <c r="J7823" t="s">
        <v>10762</v>
      </c>
      <c r="K7823" t="s">
        <v>105</v>
      </c>
    </row>
    <row r="7824" spans="1:11" x14ac:dyDescent="0.3">
      <c r="A7824" t="s">
        <v>10763</v>
      </c>
      <c r="B7824" t="s">
        <v>53</v>
      </c>
      <c r="C7824">
        <v>13</v>
      </c>
      <c r="D7824">
        <v>7</v>
      </c>
      <c r="E7824">
        <v>1920</v>
      </c>
      <c r="F7824" s="6">
        <v>0.52083333333333337</v>
      </c>
      <c r="G7824">
        <v>-2.351</v>
      </c>
      <c r="H7824">
        <v>48.856999999999999</v>
      </c>
      <c r="I7824" t="s">
        <v>126</v>
      </c>
      <c r="J7824" t="s">
        <v>155</v>
      </c>
      <c r="K7824" t="s">
        <v>105</v>
      </c>
    </row>
    <row r="7825" spans="1:11" x14ac:dyDescent="0.3">
      <c r="A7825" t="s">
        <v>10764</v>
      </c>
      <c r="B7825" t="s">
        <v>53</v>
      </c>
      <c r="C7825">
        <v>24</v>
      </c>
      <c r="D7825">
        <v>6</v>
      </c>
      <c r="E7825">
        <v>1883</v>
      </c>
      <c r="F7825" s="6">
        <v>2.0833333333333332E-2</v>
      </c>
      <c r="G7825">
        <v>1.5569999999999999</v>
      </c>
      <c r="H7825">
        <v>47.218000000000004</v>
      </c>
      <c r="I7825" t="s">
        <v>150</v>
      </c>
      <c r="J7825" t="s">
        <v>1920</v>
      </c>
      <c r="K7825" t="s">
        <v>105</v>
      </c>
    </row>
    <row r="7826" spans="1:11" x14ac:dyDescent="0.3">
      <c r="A7826" t="s">
        <v>10765</v>
      </c>
      <c r="B7826" t="s">
        <v>53</v>
      </c>
      <c r="C7826">
        <v>11</v>
      </c>
      <c r="D7826">
        <v>6</v>
      </c>
      <c r="E7826">
        <v>1914</v>
      </c>
      <c r="F7826" s="6">
        <v>0.3125</v>
      </c>
      <c r="G7826">
        <v>-2.351</v>
      </c>
      <c r="H7826">
        <v>48.856999999999999</v>
      </c>
      <c r="I7826" t="s">
        <v>108</v>
      </c>
      <c r="J7826" t="s">
        <v>155</v>
      </c>
      <c r="K7826" t="s">
        <v>105</v>
      </c>
    </row>
    <row r="7827" spans="1:11" x14ac:dyDescent="0.3">
      <c r="A7827" t="s">
        <v>10766</v>
      </c>
      <c r="B7827" t="s">
        <v>53</v>
      </c>
      <c r="C7827">
        <v>15</v>
      </c>
      <c r="D7827">
        <v>12</v>
      </c>
      <c r="E7827">
        <v>1946</v>
      </c>
      <c r="F7827" s="6">
        <v>4.1666666666666664E-2</v>
      </c>
      <c r="G7827">
        <v>-0.161</v>
      </c>
      <c r="H7827">
        <v>45.648000000000003</v>
      </c>
      <c r="I7827" t="s">
        <v>126</v>
      </c>
      <c r="J7827" t="s">
        <v>5297</v>
      </c>
      <c r="K7827" t="s">
        <v>105</v>
      </c>
    </row>
    <row r="7828" spans="1:11" x14ac:dyDescent="0.3">
      <c r="A7828" t="s">
        <v>10767</v>
      </c>
      <c r="B7828" t="s">
        <v>53</v>
      </c>
      <c r="C7828">
        <v>27</v>
      </c>
      <c r="D7828">
        <v>1</v>
      </c>
      <c r="E7828">
        <v>1928</v>
      </c>
      <c r="F7828" s="6">
        <v>0.14583333333333334</v>
      </c>
      <c r="G7828">
        <v>0.57499999999999996</v>
      </c>
      <c r="H7828">
        <v>44.835000000000001</v>
      </c>
      <c r="I7828" t="s">
        <v>108</v>
      </c>
      <c r="J7828" t="s">
        <v>260</v>
      </c>
      <c r="K7828" t="s">
        <v>105</v>
      </c>
    </row>
    <row r="7829" spans="1:11" x14ac:dyDescent="0.3">
      <c r="A7829" t="s">
        <v>10768</v>
      </c>
      <c r="B7829" t="s">
        <v>53</v>
      </c>
      <c r="C7829">
        <v>11</v>
      </c>
      <c r="D7829">
        <v>5</v>
      </c>
      <c r="E7829">
        <v>1940</v>
      </c>
      <c r="F7829" s="6">
        <v>0.95833333333333337</v>
      </c>
      <c r="G7829">
        <v>-3.052</v>
      </c>
      <c r="H7829">
        <v>36.771999999999998</v>
      </c>
      <c r="I7829" t="s">
        <v>126</v>
      </c>
      <c r="J7829" t="s">
        <v>462</v>
      </c>
      <c r="K7829" t="s">
        <v>105</v>
      </c>
    </row>
    <row r="7830" spans="1:11" x14ac:dyDescent="0.3">
      <c r="A7830" t="s">
        <v>10769</v>
      </c>
      <c r="B7830" t="s">
        <v>53</v>
      </c>
      <c r="C7830">
        <v>27</v>
      </c>
      <c r="D7830">
        <v>11</v>
      </c>
      <c r="E7830">
        <v>1922</v>
      </c>
      <c r="F7830" s="6">
        <v>0.29166666666666669</v>
      </c>
      <c r="G7830">
        <v>-4.8529999999999998</v>
      </c>
      <c r="H7830">
        <v>46.783999999999999</v>
      </c>
      <c r="I7830" t="s">
        <v>108</v>
      </c>
      <c r="J7830" t="s">
        <v>2372</v>
      </c>
      <c r="K7830" t="s">
        <v>105</v>
      </c>
    </row>
    <row r="7831" spans="1:11" x14ac:dyDescent="0.3">
      <c r="A7831" t="s">
        <v>10770</v>
      </c>
      <c r="B7831" t="s">
        <v>53</v>
      </c>
      <c r="C7831">
        <v>11</v>
      </c>
      <c r="D7831">
        <v>9</v>
      </c>
      <c r="E7831">
        <v>1888</v>
      </c>
      <c r="F7831" s="6">
        <v>0.83333333333333337</v>
      </c>
      <c r="G7831">
        <v>0.32500000000000001</v>
      </c>
      <c r="H7831">
        <v>45.692999999999998</v>
      </c>
      <c r="I7831" t="s">
        <v>150</v>
      </c>
      <c r="J7831" t="s">
        <v>7028</v>
      </c>
      <c r="K7831" t="s">
        <v>105</v>
      </c>
    </row>
    <row r="7832" spans="1:11" x14ac:dyDescent="0.3">
      <c r="A7832" t="s">
        <v>10771</v>
      </c>
      <c r="B7832" t="s">
        <v>53</v>
      </c>
      <c r="C7832">
        <v>20</v>
      </c>
      <c r="D7832">
        <v>6</v>
      </c>
      <c r="E7832">
        <v>1899</v>
      </c>
      <c r="F7832" s="6">
        <v>0.5</v>
      </c>
      <c r="G7832">
        <v>-3.218</v>
      </c>
      <c r="H7832">
        <v>43.341999999999999</v>
      </c>
      <c r="I7832" t="s">
        <v>150</v>
      </c>
      <c r="J7832" t="s">
        <v>381</v>
      </c>
      <c r="K7832" t="s">
        <v>105</v>
      </c>
    </row>
    <row r="7833" spans="1:11" x14ac:dyDescent="0.3">
      <c r="A7833" t="s">
        <v>10772</v>
      </c>
      <c r="B7833" t="s">
        <v>53</v>
      </c>
      <c r="C7833">
        <v>3</v>
      </c>
      <c r="D7833">
        <v>1</v>
      </c>
      <c r="E7833">
        <v>1924</v>
      </c>
      <c r="F7833" s="6">
        <v>0.375</v>
      </c>
      <c r="G7833">
        <v>-4.3289999999999997</v>
      </c>
      <c r="H7833">
        <v>50.848999999999997</v>
      </c>
      <c r="I7833" t="s">
        <v>108</v>
      </c>
      <c r="J7833" t="s">
        <v>10773</v>
      </c>
      <c r="K7833" t="s">
        <v>105</v>
      </c>
    </row>
    <row r="7834" spans="1:11" x14ac:dyDescent="0.3">
      <c r="A7834" t="s">
        <v>10774</v>
      </c>
      <c r="B7834" t="s">
        <v>53</v>
      </c>
      <c r="C7834">
        <v>13</v>
      </c>
      <c r="D7834">
        <v>7</v>
      </c>
      <c r="E7834">
        <v>1888</v>
      </c>
      <c r="F7834" s="6">
        <v>0.58333333333333337</v>
      </c>
      <c r="G7834">
        <v>-0.72199999999999998</v>
      </c>
      <c r="H7834">
        <v>45.186999999999998</v>
      </c>
      <c r="I7834" t="s">
        <v>150</v>
      </c>
      <c r="J7834" t="s">
        <v>377</v>
      </c>
      <c r="K7834" t="s">
        <v>105</v>
      </c>
    </row>
    <row r="7835" spans="1:11" x14ac:dyDescent="0.3">
      <c r="A7835" t="s">
        <v>10775</v>
      </c>
      <c r="B7835" t="s">
        <v>53</v>
      </c>
      <c r="C7835">
        <v>9</v>
      </c>
      <c r="D7835">
        <v>6</v>
      </c>
      <c r="E7835">
        <v>1913</v>
      </c>
      <c r="F7835" s="6">
        <v>0.3125</v>
      </c>
      <c r="G7835">
        <v>-2.1970000000000001</v>
      </c>
      <c r="H7835">
        <v>48.89</v>
      </c>
      <c r="I7835" t="s">
        <v>108</v>
      </c>
      <c r="J7835" t="s">
        <v>2538</v>
      </c>
      <c r="K7835" t="s">
        <v>105</v>
      </c>
    </row>
    <row r="7836" spans="1:11" x14ac:dyDescent="0.3">
      <c r="A7836" t="s">
        <v>10776</v>
      </c>
      <c r="B7836" t="s">
        <v>53</v>
      </c>
      <c r="C7836">
        <v>2</v>
      </c>
      <c r="D7836">
        <v>4</v>
      </c>
      <c r="E7836">
        <v>1942</v>
      </c>
      <c r="F7836" s="6">
        <v>0.29166666666666669</v>
      </c>
      <c r="G7836">
        <v>-5.7320000000000002</v>
      </c>
      <c r="H7836">
        <v>45.194000000000003</v>
      </c>
      <c r="I7836" t="s">
        <v>190</v>
      </c>
      <c r="J7836" t="s">
        <v>558</v>
      </c>
      <c r="K7836" t="s">
        <v>105</v>
      </c>
    </row>
    <row r="7837" spans="1:11" x14ac:dyDescent="0.3">
      <c r="A7837" t="s">
        <v>10777</v>
      </c>
      <c r="B7837" t="s">
        <v>53</v>
      </c>
      <c r="C7837">
        <v>25</v>
      </c>
      <c r="D7837">
        <v>4</v>
      </c>
      <c r="E7837">
        <v>1875</v>
      </c>
      <c r="F7837" s="6">
        <v>0.95833333333333337</v>
      </c>
      <c r="G7837">
        <v>0.57499999999999996</v>
      </c>
      <c r="H7837">
        <v>44.835000000000001</v>
      </c>
      <c r="I7837" t="s">
        <v>150</v>
      </c>
      <c r="J7837" t="s">
        <v>260</v>
      </c>
      <c r="K7837" t="s">
        <v>105</v>
      </c>
    </row>
    <row r="7838" spans="1:11" x14ac:dyDescent="0.3">
      <c r="A7838" t="s">
        <v>10778</v>
      </c>
      <c r="B7838" t="s">
        <v>53</v>
      </c>
      <c r="C7838">
        <v>12</v>
      </c>
      <c r="D7838">
        <v>8</v>
      </c>
      <c r="E7838">
        <v>1945</v>
      </c>
      <c r="F7838" s="6">
        <v>0.79166666666666663</v>
      </c>
      <c r="G7838">
        <v>-0.96899999999999997</v>
      </c>
      <c r="H7838">
        <v>44.497999999999998</v>
      </c>
      <c r="I7838" t="s">
        <v>190</v>
      </c>
      <c r="J7838" t="s">
        <v>350</v>
      </c>
      <c r="K7838" t="s">
        <v>105</v>
      </c>
    </row>
    <row r="7839" spans="1:11" x14ac:dyDescent="0.3">
      <c r="A7839" t="s">
        <v>10779</v>
      </c>
      <c r="B7839" t="s">
        <v>53</v>
      </c>
      <c r="C7839">
        <v>30</v>
      </c>
      <c r="D7839">
        <v>6</v>
      </c>
      <c r="E7839">
        <v>1904</v>
      </c>
      <c r="F7839" s="6">
        <v>4.1666666666666664E-2</v>
      </c>
      <c r="G7839">
        <v>-5.3739999999999997</v>
      </c>
      <c r="H7839">
        <v>43.295000000000002</v>
      </c>
      <c r="I7839" t="s">
        <v>150</v>
      </c>
      <c r="J7839" t="s">
        <v>267</v>
      </c>
      <c r="K7839" t="s">
        <v>105</v>
      </c>
    </row>
    <row r="7840" spans="1:11" x14ac:dyDescent="0.3">
      <c r="A7840" t="s">
        <v>10780</v>
      </c>
      <c r="B7840" t="s">
        <v>53</v>
      </c>
      <c r="C7840">
        <v>5</v>
      </c>
      <c r="D7840">
        <v>3</v>
      </c>
      <c r="E7840">
        <v>1937</v>
      </c>
      <c r="F7840" s="6">
        <v>0.20833333333333334</v>
      </c>
      <c r="G7840">
        <v>-5.3739999999999997</v>
      </c>
      <c r="H7840">
        <v>43.295000000000002</v>
      </c>
      <c r="I7840" t="s">
        <v>108</v>
      </c>
      <c r="J7840" t="s">
        <v>267</v>
      </c>
      <c r="K7840" t="s">
        <v>105</v>
      </c>
    </row>
    <row r="7841" spans="1:11" x14ac:dyDescent="0.3">
      <c r="A7841" t="s">
        <v>10781</v>
      </c>
      <c r="B7841" t="s">
        <v>53</v>
      </c>
      <c r="C7841">
        <v>27</v>
      </c>
      <c r="D7841">
        <v>9</v>
      </c>
      <c r="E7841">
        <v>1887</v>
      </c>
      <c r="F7841" s="6">
        <v>0.83333333333333337</v>
      </c>
      <c r="G7841">
        <v>-2.351</v>
      </c>
      <c r="H7841">
        <v>48.856999999999999</v>
      </c>
      <c r="I7841" t="s">
        <v>150</v>
      </c>
      <c r="J7841" t="s">
        <v>155</v>
      </c>
      <c r="K7841" t="s">
        <v>105</v>
      </c>
    </row>
    <row r="7842" spans="1:11" x14ac:dyDescent="0.3">
      <c r="A7842" t="s">
        <v>10782</v>
      </c>
      <c r="B7842" t="s">
        <v>53</v>
      </c>
      <c r="C7842">
        <v>21</v>
      </c>
      <c r="D7842">
        <v>3</v>
      </c>
      <c r="E7842">
        <v>1763</v>
      </c>
      <c r="F7842" s="6">
        <v>6.25E-2</v>
      </c>
      <c r="G7842">
        <v>-12.005000000000001</v>
      </c>
      <c r="H7842">
        <v>50.039000000000001</v>
      </c>
      <c r="I7842" t="s">
        <v>208</v>
      </c>
      <c r="J7842" t="s">
        <v>10783</v>
      </c>
      <c r="K7842" t="s">
        <v>105</v>
      </c>
    </row>
    <row r="7843" spans="1:11" x14ac:dyDescent="0.3">
      <c r="A7843" t="s">
        <v>10784</v>
      </c>
      <c r="B7843" t="s">
        <v>53</v>
      </c>
      <c r="C7843">
        <v>22</v>
      </c>
      <c r="D7843">
        <v>7</v>
      </c>
      <c r="E7843">
        <v>1932</v>
      </c>
      <c r="F7843" s="6">
        <v>0.20833333333333334</v>
      </c>
      <c r="G7843">
        <v>-2.266</v>
      </c>
      <c r="H7843">
        <v>48.521999999999998</v>
      </c>
      <c r="I7843" t="s">
        <v>126</v>
      </c>
      <c r="J7843" t="s">
        <v>9286</v>
      </c>
      <c r="K7843" t="s">
        <v>105</v>
      </c>
    </row>
    <row r="7844" spans="1:11" x14ac:dyDescent="0.3">
      <c r="A7844" t="s">
        <v>10785</v>
      </c>
      <c r="B7844" t="s">
        <v>53</v>
      </c>
      <c r="C7844">
        <v>12</v>
      </c>
      <c r="D7844">
        <v>2</v>
      </c>
      <c r="E7844">
        <v>1884</v>
      </c>
      <c r="F7844" s="6">
        <v>0.75</v>
      </c>
      <c r="G7844">
        <v>-4.3609999999999998</v>
      </c>
      <c r="H7844">
        <v>43.835000000000001</v>
      </c>
      <c r="I7844" t="s">
        <v>150</v>
      </c>
      <c r="J7844" t="s">
        <v>1102</v>
      </c>
      <c r="K7844" t="s">
        <v>105</v>
      </c>
    </row>
    <row r="7845" spans="1:11" x14ac:dyDescent="0.3">
      <c r="A7845" t="s">
        <v>10786</v>
      </c>
      <c r="B7845" t="s">
        <v>53</v>
      </c>
      <c r="C7845">
        <v>7</v>
      </c>
      <c r="D7845">
        <v>8</v>
      </c>
      <c r="E7845">
        <v>1920</v>
      </c>
      <c r="F7845" s="6">
        <v>0.41666666666666669</v>
      </c>
      <c r="G7845">
        <v>-6.8540000000000001</v>
      </c>
      <c r="H7845">
        <v>44.088999999999999</v>
      </c>
      <c r="I7845" t="s">
        <v>126</v>
      </c>
      <c r="J7845" t="s">
        <v>10787</v>
      </c>
      <c r="K7845" t="s">
        <v>105</v>
      </c>
    </row>
    <row r="7846" spans="1:11" x14ac:dyDescent="0.3">
      <c r="A7846" t="s">
        <v>10788</v>
      </c>
      <c r="B7846" t="s">
        <v>53</v>
      </c>
      <c r="C7846">
        <v>24</v>
      </c>
      <c r="D7846">
        <v>4</v>
      </c>
      <c r="E7846">
        <v>1885</v>
      </c>
      <c r="F7846" s="6">
        <v>0.25</v>
      </c>
      <c r="G7846">
        <v>-6.0220000000000002</v>
      </c>
      <c r="H7846">
        <v>45.432000000000002</v>
      </c>
      <c r="I7846" t="s">
        <v>150</v>
      </c>
      <c r="J7846" t="s">
        <v>10789</v>
      </c>
      <c r="K7846" t="s">
        <v>105</v>
      </c>
    </row>
    <row r="7847" spans="1:11" x14ac:dyDescent="0.3">
      <c r="A7847" t="s">
        <v>10790</v>
      </c>
      <c r="B7847" t="s">
        <v>53</v>
      </c>
      <c r="C7847">
        <v>8</v>
      </c>
      <c r="D7847">
        <v>9</v>
      </c>
      <c r="E7847">
        <v>1896</v>
      </c>
      <c r="F7847" s="6">
        <v>3.125E-2</v>
      </c>
      <c r="G7847">
        <v>-6.93</v>
      </c>
      <c r="H7847">
        <v>46.994</v>
      </c>
      <c r="I7847" t="s">
        <v>126</v>
      </c>
      <c r="J7847" t="s">
        <v>10791</v>
      </c>
      <c r="K7847" t="s">
        <v>105</v>
      </c>
    </row>
    <row r="7848" spans="1:11" x14ac:dyDescent="0.3">
      <c r="A7848" t="s">
        <v>10792</v>
      </c>
      <c r="B7848" t="s">
        <v>53</v>
      </c>
      <c r="C7848">
        <v>23</v>
      </c>
      <c r="D7848">
        <v>9</v>
      </c>
      <c r="E7848">
        <v>1924</v>
      </c>
      <c r="F7848" s="6">
        <v>0.20833333333333334</v>
      </c>
      <c r="G7848">
        <v>-3.2109999999999999</v>
      </c>
      <c r="H7848">
        <v>50.667000000000002</v>
      </c>
      <c r="I7848" t="s">
        <v>126</v>
      </c>
      <c r="J7848" t="s">
        <v>10793</v>
      </c>
      <c r="K7848" t="s">
        <v>105</v>
      </c>
    </row>
    <row r="7849" spans="1:11" x14ac:dyDescent="0.3">
      <c r="A7849" t="s">
        <v>10794</v>
      </c>
      <c r="B7849" t="s">
        <v>53</v>
      </c>
      <c r="C7849">
        <v>28</v>
      </c>
      <c r="D7849">
        <v>1</v>
      </c>
      <c r="E7849">
        <v>1884</v>
      </c>
      <c r="F7849" s="6">
        <v>0.94791666666666663</v>
      </c>
      <c r="G7849">
        <v>-7.5810000000000004</v>
      </c>
      <c r="H7849">
        <v>47.56</v>
      </c>
      <c r="I7849" t="s">
        <v>262</v>
      </c>
      <c r="J7849" t="s">
        <v>2183</v>
      </c>
      <c r="K7849" t="s">
        <v>105</v>
      </c>
    </row>
    <row r="7850" spans="1:11" x14ac:dyDescent="0.3">
      <c r="A7850" t="s">
        <v>10795</v>
      </c>
      <c r="B7850" t="s">
        <v>53</v>
      </c>
      <c r="C7850">
        <v>11</v>
      </c>
      <c r="D7850">
        <v>4</v>
      </c>
      <c r="E7850">
        <v>1949</v>
      </c>
      <c r="F7850" s="6">
        <v>0.3125</v>
      </c>
      <c r="G7850">
        <v>0.996</v>
      </c>
      <c r="H7850">
        <v>43.604999999999997</v>
      </c>
      <c r="I7850" t="s">
        <v>126</v>
      </c>
      <c r="J7850" t="s">
        <v>10796</v>
      </c>
      <c r="K7850" t="s">
        <v>105</v>
      </c>
    </row>
    <row r="7851" spans="1:11" x14ac:dyDescent="0.3">
      <c r="A7851" t="s">
        <v>10797</v>
      </c>
      <c r="B7851" t="s">
        <v>53</v>
      </c>
      <c r="C7851">
        <v>29</v>
      </c>
      <c r="D7851">
        <v>9</v>
      </c>
      <c r="E7851">
        <v>1937</v>
      </c>
      <c r="F7851" s="6">
        <v>0.16666666666666666</v>
      </c>
      <c r="G7851">
        <v>0.63200000000000001</v>
      </c>
      <c r="H7851">
        <v>35.698999999999998</v>
      </c>
      <c r="I7851" t="s">
        <v>108</v>
      </c>
      <c r="J7851" t="s">
        <v>109</v>
      </c>
      <c r="K7851" t="s">
        <v>105</v>
      </c>
    </row>
    <row r="7852" spans="1:11" x14ac:dyDescent="0.3">
      <c r="A7852" t="s">
        <v>10798</v>
      </c>
      <c r="B7852" t="s">
        <v>53</v>
      </c>
      <c r="C7852">
        <v>24</v>
      </c>
      <c r="D7852">
        <v>4</v>
      </c>
      <c r="E7852">
        <v>1947</v>
      </c>
      <c r="F7852" s="6">
        <v>0.45833333333333331</v>
      </c>
      <c r="G7852">
        <v>-4.3719999999999999</v>
      </c>
      <c r="H7852">
        <v>50.828000000000003</v>
      </c>
      <c r="I7852" t="s">
        <v>126</v>
      </c>
      <c r="J7852" t="s">
        <v>348</v>
      </c>
      <c r="K7852" t="s">
        <v>105</v>
      </c>
    </row>
    <row r="7853" spans="1:11" x14ac:dyDescent="0.3">
      <c r="A7853" t="s">
        <v>10799</v>
      </c>
      <c r="B7853" t="s">
        <v>53</v>
      </c>
      <c r="C7853">
        <v>16</v>
      </c>
      <c r="D7853">
        <v>6</v>
      </c>
      <c r="E7853">
        <v>1896</v>
      </c>
      <c r="F7853" s="6">
        <v>0.24374999999999999</v>
      </c>
      <c r="G7853">
        <v>-6.8339999999999996</v>
      </c>
      <c r="H7853">
        <v>47.460999999999999</v>
      </c>
      <c r="I7853" t="s">
        <v>150</v>
      </c>
      <c r="J7853" t="s">
        <v>10800</v>
      </c>
      <c r="K7853" t="s">
        <v>105</v>
      </c>
    </row>
    <row r="7854" spans="1:11" x14ac:dyDescent="0.3">
      <c r="A7854" t="s">
        <v>10801</v>
      </c>
      <c r="B7854" t="s">
        <v>53</v>
      </c>
      <c r="C7854">
        <v>9</v>
      </c>
      <c r="D7854">
        <v>6</v>
      </c>
      <c r="E7854">
        <v>1913</v>
      </c>
      <c r="F7854" s="6">
        <v>0.625</v>
      </c>
      <c r="G7854">
        <v>1.337</v>
      </c>
      <c r="H7854">
        <v>43.484999999999999</v>
      </c>
      <c r="I7854" t="s">
        <v>108</v>
      </c>
      <c r="J7854" t="s">
        <v>10802</v>
      </c>
      <c r="K7854" t="s">
        <v>105</v>
      </c>
    </row>
    <row r="7855" spans="1:11" x14ac:dyDescent="0.3">
      <c r="A7855" t="s">
        <v>10803</v>
      </c>
      <c r="B7855" t="s">
        <v>53</v>
      </c>
      <c r="C7855">
        <v>17</v>
      </c>
      <c r="D7855">
        <v>8</v>
      </c>
      <c r="E7855">
        <v>1926</v>
      </c>
      <c r="F7855" s="6">
        <v>0.63888888888888884</v>
      </c>
      <c r="G7855">
        <v>-2.351</v>
      </c>
      <c r="H7855">
        <v>48.856999999999999</v>
      </c>
      <c r="I7855" t="s">
        <v>126</v>
      </c>
      <c r="J7855" t="s">
        <v>155</v>
      </c>
      <c r="K7855" t="s">
        <v>105</v>
      </c>
    </row>
    <row r="7856" spans="1:11" x14ac:dyDescent="0.3">
      <c r="A7856" t="s">
        <v>10804</v>
      </c>
      <c r="B7856" t="s">
        <v>53</v>
      </c>
      <c r="C7856">
        <v>10</v>
      </c>
      <c r="D7856">
        <v>5</v>
      </c>
      <c r="E7856">
        <v>1929</v>
      </c>
      <c r="F7856" s="6">
        <v>0.125</v>
      </c>
      <c r="G7856">
        <v>-4.7359999999999998</v>
      </c>
      <c r="H7856">
        <v>46.19</v>
      </c>
      <c r="I7856" t="s">
        <v>126</v>
      </c>
      <c r="J7856" t="s">
        <v>10805</v>
      </c>
      <c r="K7856" t="s">
        <v>105</v>
      </c>
    </row>
    <row r="7857" spans="1:11" x14ac:dyDescent="0.3">
      <c r="A7857" t="s">
        <v>10806</v>
      </c>
      <c r="B7857" t="s">
        <v>53</v>
      </c>
      <c r="C7857">
        <v>13</v>
      </c>
      <c r="D7857">
        <v>6</v>
      </c>
      <c r="E7857">
        <v>1901</v>
      </c>
      <c r="F7857" s="6">
        <v>0.375</v>
      </c>
      <c r="G7857">
        <v>-2.6819999999999999</v>
      </c>
      <c r="H7857">
        <v>48.262999999999998</v>
      </c>
      <c r="I7857" t="s">
        <v>150</v>
      </c>
      <c r="J7857" t="s">
        <v>10807</v>
      </c>
      <c r="K7857" t="s">
        <v>105</v>
      </c>
    </row>
    <row r="7858" spans="1:11" x14ac:dyDescent="0.3">
      <c r="A7858" t="s">
        <v>10808</v>
      </c>
      <c r="B7858" t="s">
        <v>53</v>
      </c>
      <c r="C7858">
        <v>24</v>
      </c>
      <c r="D7858">
        <v>4</v>
      </c>
      <c r="E7858">
        <v>1885</v>
      </c>
      <c r="F7858" s="6">
        <v>4.1666666666666664E-2</v>
      </c>
      <c r="G7858">
        <v>-3.173</v>
      </c>
      <c r="H7858">
        <v>50.691000000000003</v>
      </c>
      <c r="I7858" t="s">
        <v>150</v>
      </c>
      <c r="J7858" t="s">
        <v>483</v>
      </c>
      <c r="K7858" t="s">
        <v>105</v>
      </c>
    </row>
    <row r="7859" spans="1:11" x14ac:dyDescent="0.3">
      <c r="A7859" t="s">
        <v>10809</v>
      </c>
      <c r="B7859" t="s">
        <v>53</v>
      </c>
      <c r="C7859">
        <v>8</v>
      </c>
      <c r="D7859">
        <v>4</v>
      </c>
      <c r="E7859">
        <v>1901</v>
      </c>
      <c r="F7859" s="6">
        <v>0.20833333333333334</v>
      </c>
      <c r="G7859">
        <v>-2.351</v>
      </c>
      <c r="H7859">
        <v>48.856999999999999</v>
      </c>
      <c r="I7859" t="s">
        <v>150</v>
      </c>
      <c r="J7859" t="s">
        <v>155</v>
      </c>
      <c r="K7859" t="s">
        <v>105</v>
      </c>
    </row>
    <row r="7860" spans="1:11" x14ac:dyDescent="0.3">
      <c r="A7860" t="s">
        <v>10810</v>
      </c>
      <c r="B7860" t="s">
        <v>53</v>
      </c>
      <c r="C7860">
        <v>15</v>
      </c>
      <c r="D7860">
        <v>6</v>
      </c>
      <c r="E7860">
        <v>1918</v>
      </c>
      <c r="F7860" s="6">
        <v>0.20833333333333334</v>
      </c>
      <c r="G7860">
        <v>-1.615</v>
      </c>
      <c r="H7860">
        <v>50.725999999999999</v>
      </c>
      <c r="I7860" t="s">
        <v>126</v>
      </c>
      <c r="J7860" t="s">
        <v>2180</v>
      </c>
      <c r="K7860" t="s">
        <v>105</v>
      </c>
    </row>
    <row r="7861" spans="1:11" x14ac:dyDescent="0.3">
      <c r="A7861" t="s">
        <v>10811</v>
      </c>
      <c r="B7861" t="s">
        <v>53</v>
      </c>
      <c r="C7861">
        <v>23</v>
      </c>
      <c r="D7861">
        <v>3</v>
      </c>
      <c r="E7861">
        <v>1914</v>
      </c>
      <c r="F7861" s="6">
        <v>0.45833333333333331</v>
      </c>
      <c r="G7861">
        <v>-9.5000000000000001E-2</v>
      </c>
      <c r="H7861">
        <v>46.709000000000003</v>
      </c>
      <c r="I7861" t="s">
        <v>108</v>
      </c>
      <c r="J7861" t="s">
        <v>10812</v>
      </c>
      <c r="K7861" t="s">
        <v>105</v>
      </c>
    </row>
    <row r="7862" spans="1:11" x14ac:dyDescent="0.3">
      <c r="A7862" t="s">
        <v>10813</v>
      </c>
      <c r="B7862" t="s">
        <v>53</v>
      </c>
      <c r="C7862">
        <v>5</v>
      </c>
      <c r="D7862">
        <v>7</v>
      </c>
      <c r="E7862">
        <v>1925</v>
      </c>
      <c r="F7862" s="6">
        <v>0.4861111111111111</v>
      </c>
      <c r="G7862">
        <v>-0.64800000000000002</v>
      </c>
      <c r="H7862">
        <v>47.658000000000001</v>
      </c>
      <c r="I7862" t="s">
        <v>126</v>
      </c>
      <c r="J7862" t="s">
        <v>10814</v>
      </c>
      <c r="K7862" t="s">
        <v>105</v>
      </c>
    </row>
    <row r="7863" spans="1:11" x14ac:dyDescent="0.3">
      <c r="A7863" t="s">
        <v>10815</v>
      </c>
      <c r="B7863" t="s">
        <v>53</v>
      </c>
      <c r="C7863">
        <v>22</v>
      </c>
      <c r="D7863">
        <v>1</v>
      </c>
      <c r="E7863">
        <v>1796</v>
      </c>
      <c r="F7863" s="6">
        <v>0.25</v>
      </c>
      <c r="G7863">
        <v>-4.3609999999999998</v>
      </c>
      <c r="H7863">
        <v>43.835000000000001</v>
      </c>
      <c r="I7863" t="s">
        <v>150</v>
      </c>
      <c r="J7863" t="s">
        <v>1102</v>
      </c>
      <c r="K7863" t="s">
        <v>105</v>
      </c>
    </row>
    <row r="7864" spans="1:11" x14ac:dyDescent="0.3">
      <c r="A7864" t="s">
        <v>10816</v>
      </c>
      <c r="B7864" t="s">
        <v>168</v>
      </c>
      <c r="C7864">
        <v>28</v>
      </c>
      <c r="D7864">
        <v>4</v>
      </c>
      <c r="E7864">
        <v>1937</v>
      </c>
      <c r="F7864" s="6">
        <v>1.3888888888888888E-2</v>
      </c>
      <c r="G7864">
        <v>3.1880000000000002</v>
      </c>
      <c r="H7864">
        <v>55.95</v>
      </c>
      <c r="I7864" t="s">
        <v>126</v>
      </c>
      <c r="J7864" t="s">
        <v>127</v>
      </c>
      <c r="K7864" t="s">
        <v>105</v>
      </c>
    </row>
    <row r="7865" spans="1:11" x14ac:dyDescent="0.3">
      <c r="A7865" t="s">
        <v>10817</v>
      </c>
      <c r="B7865" t="s">
        <v>53</v>
      </c>
      <c r="C7865">
        <v>23</v>
      </c>
      <c r="D7865">
        <v>5</v>
      </c>
      <c r="E7865">
        <v>1912</v>
      </c>
      <c r="F7865" s="6">
        <v>0.85416666666666663</v>
      </c>
      <c r="G7865">
        <v>-0.19900000000000001</v>
      </c>
      <c r="H7865">
        <v>48.008000000000003</v>
      </c>
      <c r="I7865" t="s">
        <v>108</v>
      </c>
      <c r="J7865" t="s">
        <v>1988</v>
      </c>
      <c r="K7865" t="s">
        <v>105</v>
      </c>
    </row>
    <row r="7866" spans="1:11" x14ac:dyDescent="0.3">
      <c r="A7866" t="s">
        <v>10818</v>
      </c>
      <c r="B7866" t="s">
        <v>53</v>
      </c>
      <c r="C7866">
        <v>19</v>
      </c>
      <c r="D7866">
        <v>4</v>
      </c>
      <c r="E7866">
        <v>1880</v>
      </c>
      <c r="F7866" s="6">
        <v>8.3333333333333329E-2</v>
      </c>
      <c r="G7866">
        <v>-0.161</v>
      </c>
      <c r="H7866">
        <v>45.648000000000003</v>
      </c>
      <c r="I7866" t="s">
        <v>150</v>
      </c>
      <c r="J7866" t="s">
        <v>5297</v>
      </c>
      <c r="K7866" t="s">
        <v>105</v>
      </c>
    </row>
    <row r="7867" spans="1:11" x14ac:dyDescent="0.3">
      <c r="A7867" t="s">
        <v>10819</v>
      </c>
      <c r="B7867" t="s">
        <v>53</v>
      </c>
      <c r="C7867">
        <v>21</v>
      </c>
      <c r="D7867">
        <v>12</v>
      </c>
      <c r="E7867">
        <v>1904</v>
      </c>
      <c r="F7867" s="6">
        <v>4.1666666666666664E-2</v>
      </c>
      <c r="G7867">
        <v>-2.351</v>
      </c>
      <c r="H7867">
        <v>48.856999999999999</v>
      </c>
      <c r="I7867" t="s">
        <v>150</v>
      </c>
      <c r="J7867" t="s">
        <v>155</v>
      </c>
      <c r="K7867" t="s">
        <v>105</v>
      </c>
    </row>
    <row r="7868" spans="1:11" x14ac:dyDescent="0.3">
      <c r="A7868" t="s">
        <v>10820</v>
      </c>
      <c r="B7868" t="s">
        <v>53</v>
      </c>
      <c r="C7868">
        <v>14</v>
      </c>
      <c r="D7868">
        <v>2</v>
      </c>
      <c r="E7868">
        <v>1806</v>
      </c>
      <c r="F7868" s="6">
        <v>0.65277777777777779</v>
      </c>
      <c r="G7868">
        <v>-4.8339999999999996</v>
      </c>
      <c r="H7868">
        <v>45.767000000000003</v>
      </c>
      <c r="I7868" t="s">
        <v>150</v>
      </c>
      <c r="J7868" t="s">
        <v>153</v>
      </c>
      <c r="K7868" t="s">
        <v>105</v>
      </c>
    </row>
    <row r="7869" spans="1:11" x14ac:dyDescent="0.3">
      <c r="A7869" t="s">
        <v>10821</v>
      </c>
      <c r="B7869" t="s">
        <v>53</v>
      </c>
      <c r="C7869">
        <v>18</v>
      </c>
      <c r="D7869">
        <v>4</v>
      </c>
      <c r="E7869">
        <v>1921</v>
      </c>
      <c r="F7869" s="6">
        <v>0.95833333333333337</v>
      </c>
      <c r="G7869">
        <v>0.51700000000000002</v>
      </c>
      <c r="H7869">
        <v>46.302</v>
      </c>
      <c r="I7869" t="s">
        <v>126</v>
      </c>
      <c r="J7869" t="s">
        <v>10822</v>
      </c>
      <c r="K7869" t="s">
        <v>105</v>
      </c>
    </row>
    <row r="7870" spans="1:11" x14ac:dyDescent="0.3">
      <c r="A7870" t="s">
        <v>10823</v>
      </c>
      <c r="B7870" t="s">
        <v>53</v>
      </c>
      <c r="C7870">
        <v>2</v>
      </c>
      <c r="D7870">
        <v>4</v>
      </c>
      <c r="E7870">
        <v>1849</v>
      </c>
      <c r="F7870" s="6">
        <v>8.3333333333333329E-2</v>
      </c>
      <c r="G7870">
        <v>-2.754</v>
      </c>
      <c r="H7870">
        <v>36.264000000000003</v>
      </c>
      <c r="I7870" t="s">
        <v>1108</v>
      </c>
      <c r="J7870" t="s">
        <v>10824</v>
      </c>
      <c r="K7870" t="s">
        <v>105</v>
      </c>
    </row>
    <row r="7871" spans="1:11" x14ac:dyDescent="0.3">
      <c r="A7871" t="s">
        <v>10825</v>
      </c>
      <c r="B7871" t="s">
        <v>53</v>
      </c>
      <c r="C7871">
        <v>15</v>
      </c>
      <c r="D7871">
        <v>6</v>
      </c>
      <c r="E7871">
        <v>1912</v>
      </c>
      <c r="F7871" s="6">
        <v>0.29166666666666669</v>
      </c>
      <c r="G7871">
        <v>0.57499999999999996</v>
      </c>
      <c r="H7871">
        <v>44.835000000000001</v>
      </c>
      <c r="I7871" t="s">
        <v>108</v>
      </c>
      <c r="J7871" t="s">
        <v>260</v>
      </c>
      <c r="K7871" t="s">
        <v>105</v>
      </c>
    </row>
    <row r="7872" spans="1:11" x14ac:dyDescent="0.3">
      <c r="A7872" t="s">
        <v>10826</v>
      </c>
      <c r="B7872" t="s">
        <v>53</v>
      </c>
      <c r="C7872">
        <v>21</v>
      </c>
      <c r="D7872">
        <v>7</v>
      </c>
      <c r="E7872">
        <v>1896</v>
      </c>
      <c r="F7872" s="6">
        <v>0.75</v>
      </c>
      <c r="G7872">
        <v>-2.5110000000000001</v>
      </c>
      <c r="H7872">
        <v>48.887999999999998</v>
      </c>
      <c r="I7872" t="s">
        <v>150</v>
      </c>
      <c r="J7872" t="s">
        <v>10827</v>
      </c>
      <c r="K7872" t="s">
        <v>105</v>
      </c>
    </row>
    <row r="7873" spans="1:11" x14ac:dyDescent="0.3">
      <c r="A7873" t="s">
        <v>10828</v>
      </c>
      <c r="B7873" t="s">
        <v>53</v>
      </c>
      <c r="C7873">
        <v>14</v>
      </c>
      <c r="D7873">
        <v>1</v>
      </c>
      <c r="E7873">
        <v>1904</v>
      </c>
      <c r="F7873" s="6">
        <v>0.4375</v>
      </c>
      <c r="G7873">
        <v>1.0549999999999999</v>
      </c>
      <c r="H7873">
        <v>43.709000000000003</v>
      </c>
      <c r="I7873" t="s">
        <v>150</v>
      </c>
      <c r="J7873" t="s">
        <v>1429</v>
      </c>
      <c r="K7873" t="s">
        <v>105</v>
      </c>
    </row>
    <row r="7874" spans="1:11" x14ac:dyDescent="0.3">
      <c r="A7874" t="s">
        <v>10829</v>
      </c>
      <c r="B7874" t="s">
        <v>53</v>
      </c>
      <c r="C7874">
        <v>10</v>
      </c>
      <c r="D7874">
        <v>6</v>
      </c>
      <c r="E7874">
        <v>1921</v>
      </c>
      <c r="F7874" s="6">
        <v>8.3333333333333329E-2</v>
      </c>
      <c r="G7874">
        <v>-4.702</v>
      </c>
      <c r="H7874">
        <v>49.396999999999998</v>
      </c>
      <c r="I7874" t="s">
        <v>126</v>
      </c>
      <c r="J7874" t="s">
        <v>9520</v>
      </c>
      <c r="K7874" t="s">
        <v>105</v>
      </c>
    </row>
    <row r="7875" spans="1:11" x14ac:dyDescent="0.3">
      <c r="A7875" t="s">
        <v>10830</v>
      </c>
      <c r="B7875" t="s">
        <v>53</v>
      </c>
      <c r="C7875">
        <v>25</v>
      </c>
      <c r="D7875">
        <v>7</v>
      </c>
      <c r="E7875">
        <v>1921</v>
      </c>
      <c r="F7875" s="6">
        <v>8.3333333333333329E-2</v>
      </c>
      <c r="G7875">
        <v>-5.3739999999999997</v>
      </c>
      <c r="H7875">
        <v>43.295000000000002</v>
      </c>
      <c r="I7875" t="s">
        <v>126</v>
      </c>
      <c r="J7875" t="s">
        <v>267</v>
      </c>
      <c r="K7875" t="s">
        <v>105</v>
      </c>
    </row>
    <row r="7876" spans="1:11" x14ac:dyDescent="0.3">
      <c r="A7876" t="s">
        <v>10831</v>
      </c>
      <c r="B7876" t="s">
        <v>53</v>
      </c>
      <c r="C7876">
        <v>29</v>
      </c>
      <c r="D7876">
        <v>4</v>
      </c>
      <c r="E7876">
        <v>1930</v>
      </c>
      <c r="F7876" s="6">
        <v>0.45833333333333331</v>
      </c>
      <c r="G7876">
        <v>-2.351</v>
      </c>
      <c r="H7876">
        <v>48.856999999999999</v>
      </c>
      <c r="I7876" t="s">
        <v>126</v>
      </c>
      <c r="J7876" t="s">
        <v>155</v>
      </c>
      <c r="K7876" t="s">
        <v>105</v>
      </c>
    </row>
    <row r="7877" spans="1:11" x14ac:dyDescent="0.3">
      <c r="A7877" t="s">
        <v>10832</v>
      </c>
      <c r="B7877" t="s">
        <v>53</v>
      </c>
      <c r="C7877">
        <v>12</v>
      </c>
      <c r="D7877">
        <v>10</v>
      </c>
      <c r="E7877">
        <v>1944</v>
      </c>
      <c r="F7877" s="6">
        <v>0.45833333333333331</v>
      </c>
      <c r="G7877">
        <v>7.9930000000000003</v>
      </c>
      <c r="H7877">
        <v>31.625</v>
      </c>
      <c r="I7877" t="s">
        <v>126</v>
      </c>
      <c r="J7877" t="s">
        <v>10833</v>
      </c>
      <c r="K7877" t="s">
        <v>105</v>
      </c>
    </row>
    <row r="7878" spans="1:11" x14ac:dyDescent="0.3">
      <c r="A7878" t="s">
        <v>10834</v>
      </c>
      <c r="B7878" t="s">
        <v>53</v>
      </c>
      <c r="C7878">
        <v>13</v>
      </c>
      <c r="D7878">
        <v>12</v>
      </c>
      <c r="E7878">
        <v>1952</v>
      </c>
      <c r="F7878" s="6">
        <v>0.125</v>
      </c>
      <c r="G7878">
        <v>1.9690000000000001</v>
      </c>
      <c r="H7878">
        <v>47.412999999999997</v>
      </c>
      <c r="I7878" t="s">
        <v>126</v>
      </c>
      <c r="J7878" t="s">
        <v>10835</v>
      </c>
      <c r="K7878" t="s">
        <v>105</v>
      </c>
    </row>
    <row r="7879" spans="1:11" x14ac:dyDescent="0.3">
      <c r="A7879" t="s">
        <v>10836</v>
      </c>
      <c r="B7879" t="s">
        <v>53</v>
      </c>
      <c r="C7879">
        <v>1</v>
      </c>
      <c r="D7879">
        <v>2</v>
      </c>
      <c r="E7879">
        <v>1952</v>
      </c>
      <c r="F7879" s="6">
        <v>0.9375</v>
      </c>
      <c r="G7879">
        <v>-5.3739999999999997</v>
      </c>
      <c r="H7879">
        <v>43.295000000000002</v>
      </c>
      <c r="I7879" t="s">
        <v>126</v>
      </c>
      <c r="J7879" t="s">
        <v>267</v>
      </c>
      <c r="K7879" t="s">
        <v>105</v>
      </c>
    </row>
    <row r="7880" spans="1:11" x14ac:dyDescent="0.3">
      <c r="A7880" t="s">
        <v>10837</v>
      </c>
      <c r="B7880" t="s">
        <v>53</v>
      </c>
      <c r="C7880">
        <v>31</v>
      </c>
      <c r="D7880">
        <v>5</v>
      </c>
      <c r="E7880">
        <v>1917</v>
      </c>
      <c r="F7880" s="6">
        <v>0.16666666666666666</v>
      </c>
      <c r="G7880">
        <v>-2.351</v>
      </c>
      <c r="H7880">
        <v>48.856999999999999</v>
      </c>
      <c r="I7880" t="s">
        <v>126</v>
      </c>
      <c r="J7880" t="s">
        <v>155</v>
      </c>
      <c r="K7880" t="s">
        <v>105</v>
      </c>
    </row>
    <row r="7881" spans="1:11" x14ac:dyDescent="0.3">
      <c r="A7881" t="s">
        <v>10838</v>
      </c>
      <c r="B7881" t="s">
        <v>53</v>
      </c>
      <c r="C7881">
        <v>2</v>
      </c>
      <c r="D7881">
        <v>7</v>
      </c>
      <c r="E7881">
        <v>1945</v>
      </c>
      <c r="F7881" s="6">
        <v>0.5</v>
      </c>
      <c r="G7881">
        <v>-4.806</v>
      </c>
      <c r="H7881">
        <v>43.948999999999998</v>
      </c>
      <c r="I7881" t="s">
        <v>190</v>
      </c>
      <c r="J7881" t="s">
        <v>2404</v>
      </c>
      <c r="K7881" t="s">
        <v>105</v>
      </c>
    </row>
    <row r="7882" spans="1:11" x14ac:dyDescent="0.3">
      <c r="A7882" t="s">
        <v>10839</v>
      </c>
      <c r="B7882" t="s">
        <v>53</v>
      </c>
      <c r="C7882">
        <v>27</v>
      </c>
      <c r="D7882">
        <v>10</v>
      </c>
      <c r="E7882">
        <v>1913</v>
      </c>
      <c r="F7882" s="6">
        <v>0.33333333333333331</v>
      </c>
      <c r="G7882">
        <v>-0.33800000000000002</v>
      </c>
      <c r="H7882">
        <v>46.579000000000001</v>
      </c>
      <c r="I7882" t="s">
        <v>108</v>
      </c>
      <c r="J7882" t="s">
        <v>163</v>
      </c>
      <c r="K7882" t="s">
        <v>105</v>
      </c>
    </row>
    <row r="7883" spans="1:11" x14ac:dyDescent="0.3">
      <c r="A7883" t="s">
        <v>10840</v>
      </c>
      <c r="B7883" t="s">
        <v>53</v>
      </c>
      <c r="C7883">
        <v>24</v>
      </c>
      <c r="D7883">
        <v>2</v>
      </c>
      <c r="E7883">
        <v>1935</v>
      </c>
      <c r="F7883" s="6">
        <v>0.3263888888888889</v>
      </c>
      <c r="G7883">
        <v>2.383</v>
      </c>
      <c r="H7883">
        <v>47.81</v>
      </c>
      <c r="I7883" t="s">
        <v>108</v>
      </c>
      <c r="J7883" t="s">
        <v>10841</v>
      </c>
      <c r="K7883" t="s">
        <v>105</v>
      </c>
    </row>
    <row r="7884" spans="1:11" x14ac:dyDescent="0.3">
      <c r="A7884" t="s">
        <v>10842</v>
      </c>
      <c r="B7884" t="s">
        <v>53</v>
      </c>
      <c r="C7884">
        <v>2</v>
      </c>
      <c r="D7884">
        <v>2</v>
      </c>
      <c r="E7884">
        <v>1933</v>
      </c>
      <c r="F7884" s="6">
        <v>0.4375</v>
      </c>
      <c r="G7884">
        <v>-5.5720000000000001</v>
      </c>
      <c r="H7884">
        <v>50.643999999999998</v>
      </c>
      <c r="I7884" t="s">
        <v>108</v>
      </c>
      <c r="J7884" t="s">
        <v>622</v>
      </c>
      <c r="K7884" t="s">
        <v>105</v>
      </c>
    </row>
    <row r="7885" spans="1:11" x14ac:dyDescent="0.3">
      <c r="A7885" t="s">
        <v>10843</v>
      </c>
      <c r="B7885" t="s">
        <v>53</v>
      </c>
      <c r="C7885">
        <v>31</v>
      </c>
      <c r="D7885">
        <v>10</v>
      </c>
      <c r="E7885">
        <v>1920</v>
      </c>
      <c r="F7885" s="6">
        <v>0.13194444444444445</v>
      </c>
      <c r="G7885">
        <v>-3.1619999999999999</v>
      </c>
      <c r="H7885">
        <v>46.987000000000002</v>
      </c>
      <c r="I7885" t="s">
        <v>108</v>
      </c>
      <c r="J7885" t="s">
        <v>2162</v>
      </c>
      <c r="K7885" t="s">
        <v>105</v>
      </c>
    </row>
    <row r="7886" spans="1:11" x14ac:dyDescent="0.3">
      <c r="A7886" t="s">
        <v>10844</v>
      </c>
      <c r="B7886" t="s">
        <v>53</v>
      </c>
      <c r="C7886">
        <v>3</v>
      </c>
      <c r="D7886">
        <v>3</v>
      </c>
      <c r="E7886">
        <v>1928</v>
      </c>
      <c r="F7886" s="6">
        <v>0.44791666666666669</v>
      </c>
      <c r="G7886">
        <v>-6.1559999999999997</v>
      </c>
      <c r="H7886">
        <v>49.100999999999999</v>
      </c>
      <c r="I7886" t="s">
        <v>108</v>
      </c>
      <c r="J7886" t="s">
        <v>10845</v>
      </c>
      <c r="K7886" t="s">
        <v>105</v>
      </c>
    </row>
    <row r="7887" spans="1:11" x14ac:dyDescent="0.3">
      <c r="A7887" t="s">
        <v>10846</v>
      </c>
      <c r="B7887" t="s">
        <v>53</v>
      </c>
      <c r="C7887">
        <v>25</v>
      </c>
      <c r="D7887">
        <v>3</v>
      </c>
      <c r="E7887">
        <v>1906</v>
      </c>
      <c r="F7887" s="6">
        <v>0.16666666666666666</v>
      </c>
      <c r="G7887">
        <v>-2.488</v>
      </c>
      <c r="H7887">
        <v>48.837000000000003</v>
      </c>
      <c r="I7887" t="s">
        <v>150</v>
      </c>
      <c r="J7887" t="s">
        <v>10635</v>
      </c>
      <c r="K7887" t="s">
        <v>105</v>
      </c>
    </row>
    <row r="7888" spans="1:11" x14ac:dyDescent="0.3">
      <c r="A7888" t="s">
        <v>10847</v>
      </c>
      <c r="B7888" t="s">
        <v>53</v>
      </c>
      <c r="C7888">
        <v>10</v>
      </c>
      <c r="D7888">
        <v>5</v>
      </c>
      <c r="E7888">
        <v>1931</v>
      </c>
      <c r="F7888" s="6">
        <v>0.15972222222222221</v>
      </c>
      <c r="G7888">
        <v>-6.1289999999999996</v>
      </c>
      <c r="H7888">
        <v>43.12</v>
      </c>
      <c r="I7888" t="s">
        <v>126</v>
      </c>
      <c r="J7888" t="s">
        <v>504</v>
      </c>
      <c r="K7888" t="s">
        <v>105</v>
      </c>
    </row>
    <row r="7889" spans="1:11" x14ac:dyDescent="0.3">
      <c r="A7889" t="s">
        <v>10848</v>
      </c>
      <c r="B7889" t="s">
        <v>53</v>
      </c>
      <c r="C7889">
        <v>12</v>
      </c>
      <c r="D7889">
        <v>12</v>
      </c>
      <c r="E7889">
        <v>1929</v>
      </c>
      <c r="F7889" s="6">
        <v>0.20833333333333334</v>
      </c>
      <c r="G7889">
        <v>-3.9569999999999999</v>
      </c>
      <c r="H7889">
        <v>49.033999999999999</v>
      </c>
      <c r="I7889" t="s">
        <v>108</v>
      </c>
      <c r="J7889" t="s">
        <v>3404</v>
      </c>
      <c r="K7889" t="s">
        <v>105</v>
      </c>
    </row>
    <row r="7890" spans="1:11" x14ac:dyDescent="0.3">
      <c r="A7890" t="s">
        <v>10849</v>
      </c>
      <c r="B7890" t="s">
        <v>53</v>
      </c>
      <c r="C7890">
        <v>31</v>
      </c>
      <c r="D7890">
        <v>1</v>
      </c>
      <c r="E7890">
        <v>1934</v>
      </c>
      <c r="F7890" s="6">
        <v>0.83680555555555558</v>
      </c>
      <c r="G7890">
        <v>-7.36</v>
      </c>
      <c r="H7890">
        <v>48.081000000000003</v>
      </c>
      <c r="I7890" t="s">
        <v>108</v>
      </c>
      <c r="J7890" t="s">
        <v>1503</v>
      </c>
      <c r="K7890" t="s">
        <v>105</v>
      </c>
    </row>
    <row r="7891" spans="1:11" x14ac:dyDescent="0.3">
      <c r="A7891" t="s">
        <v>10850</v>
      </c>
      <c r="B7891" t="s">
        <v>53</v>
      </c>
      <c r="C7891">
        <v>26</v>
      </c>
      <c r="D7891">
        <v>5</v>
      </c>
      <c r="E7891">
        <v>1877</v>
      </c>
      <c r="F7891" s="6">
        <v>0.125</v>
      </c>
      <c r="G7891">
        <v>-6.9939999999999998</v>
      </c>
      <c r="H7891">
        <v>49.234999999999999</v>
      </c>
      <c r="I7891" t="s">
        <v>208</v>
      </c>
      <c r="J7891" t="s">
        <v>966</v>
      </c>
      <c r="K7891" t="s">
        <v>105</v>
      </c>
    </row>
    <row r="7892" spans="1:11" x14ac:dyDescent="0.3">
      <c r="A7892" t="s">
        <v>10850</v>
      </c>
      <c r="B7892" t="s">
        <v>53</v>
      </c>
      <c r="C7892">
        <v>24</v>
      </c>
      <c r="D7892">
        <v>6</v>
      </c>
      <c r="E7892">
        <v>1907</v>
      </c>
      <c r="F7892" s="6">
        <v>0.875</v>
      </c>
      <c r="G7892">
        <v>-7.34</v>
      </c>
      <c r="H7892">
        <v>47.75</v>
      </c>
      <c r="I7892" t="s">
        <v>150</v>
      </c>
      <c r="J7892" t="s">
        <v>939</v>
      </c>
      <c r="K7892" t="s">
        <v>105</v>
      </c>
    </row>
    <row r="7893" spans="1:11" x14ac:dyDescent="0.3">
      <c r="A7893" t="s">
        <v>10851</v>
      </c>
      <c r="B7893" t="s">
        <v>53</v>
      </c>
      <c r="C7893">
        <v>24</v>
      </c>
      <c r="D7893">
        <v>9</v>
      </c>
      <c r="E7893">
        <v>1912</v>
      </c>
      <c r="F7893" s="6">
        <v>0.99930555555555556</v>
      </c>
      <c r="G7893">
        <v>-4.399</v>
      </c>
      <c r="H7893">
        <v>51.220999999999997</v>
      </c>
      <c r="I7893" t="s">
        <v>108</v>
      </c>
      <c r="J7893" t="s">
        <v>913</v>
      </c>
      <c r="K7893" t="s">
        <v>105</v>
      </c>
    </row>
    <row r="7894" spans="1:11" x14ac:dyDescent="0.3">
      <c r="A7894" t="s">
        <v>10852</v>
      </c>
      <c r="B7894" t="s">
        <v>53</v>
      </c>
      <c r="C7894">
        <v>26</v>
      </c>
      <c r="D7894">
        <v>7</v>
      </c>
      <c r="E7894">
        <v>1921</v>
      </c>
      <c r="F7894" s="6">
        <v>0.86805555555555558</v>
      </c>
      <c r="G7894">
        <v>87.632000000000005</v>
      </c>
      <c r="H7894">
        <v>41.883000000000003</v>
      </c>
      <c r="I7894" t="s">
        <v>144</v>
      </c>
      <c r="J7894" t="s">
        <v>226</v>
      </c>
      <c r="K7894" t="s">
        <v>105</v>
      </c>
    </row>
    <row r="7895" spans="1:11" x14ac:dyDescent="0.3">
      <c r="A7895" t="s">
        <v>10853</v>
      </c>
      <c r="B7895" t="s">
        <v>53</v>
      </c>
      <c r="C7895">
        <v>11</v>
      </c>
      <c r="D7895">
        <v>8</v>
      </c>
      <c r="E7895">
        <v>1927</v>
      </c>
      <c r="F7895" s="6">
        <v>0.13541666666666666</v>
      </c>
      <c r="G7895">
        <v>-7.34</v>
      </c>
      <c r="H7895">
        <v>47.75</v>
      </c>
      <c r="I7895" t="s">
        <v>126</v>
      </c>
      <c r="J7895" t="s">
        <v>939</v>
      </c>
      <c r="K7895" t="s">
        <v>105</v>
      </c>
    </row>
    <row r="7896" spans="1:11" x14ac:dyDescent="0.3">
      <c r="A7896" t="s">
        <v>10854</v>
      </c>
      <c r="B7896" t="s">
        <v>53</v>
      </c>
      <c r="C7896">
        <v>25</v>
      </c>
      <c r="D7896">
        <v>9</v>
      </c>
      <c r="E7896">
        <v>1934</v>
      </c>
      <c r="F7896" s="6">
        <v>0.5</v>
      </c>
      <c r="G7896">
        <v>-5.3739999999999997</v>
      </c>
      <c r="H7896">
        <v>43.295000000000002</v>
      </c>
      <c r="I7896" t="s">
        <v>126</v>
      </c>
      <c r="J7896" t="s">
        <v>267</v>
      </c>
      <c r="K7896" t="s">
        <v>105</v>
      </c>
    </row>
    <row r="7897" spans="1:11" x14ac:dyDescent="0.3">
      <c r="A7897" t="s">
        <v>10855</v>
      </c>
      <c r="B7897" t="s">
        <v>168</v>
      </c>
      <c r="C7897">
        <v>1</v>
      </c>
      <c r="D7897">
        <v>7</v>
      </c>
      <c r="E7897">
        <v>1915</v>
      </c>
      <c r="F7897" s="6">
        <v>0.99305555555555558</v>
      </c>
      <c r="G7897">
        <v>-117.931</v>
      </c>
      <c r="H7897">
        <v>34.082999999999998</v>
      </c>
      <c r="I7897" t="s">
        <v>137</v>
      </c>
      <c r="J7897" t="s">
        <v>10856</v>
      </c>
      <c r="K7897" t="s">
        <v>105</v>
      </c>
    </row>
    <row r="7898" spans="1:11" x14ac:dyDescent="0.3">
      <c r="A7898" t="s">
        <v>10857</v>
      </c>
      <c r="B7898" t="s">
        <v>53</v>
      </c>
      <c r="C7898">
        <v>23</v>
      </c>
      <c r="D7898">
        <v>11</v>
      </c>
      <c r="E7898">
        <v>1928</v>
      </c>
      <c r="F7898" s="6">
        <v>0.33333333333333331</v>
      </c>
      <c r="G7898">
        <v>4.3310000000000004</v>
      </c>
      <c r="H7898">
        <v>48.09</v>
      </c>
      <c r="I7898" t="s">
        <v>108</v>
      </c>
      <c r="J7898" t="s">
        <v>10756</v>
      </c>
      <c r="K7898" t="s">
        <v>105</v>
      </c>
    </row>
    <row r="7899" spans="1:11" x14ac:dyDescent="0.3">
      <c r="A7899" t="s">
        <v>10858</v>
      </c>
      <c r="B7899" t="s">
        <v>53</v>
      </c>
      <c r="C7899">
        <v>22</v>
      </c>
      <c r="D7899">
        <v>1</v>
      </c>
      <c r="E7899">
        <v>1938</v>
      </c>
      <c r="F7899" s="6">
        <v>0.97916666666666663</v>
      </c>
      <c r="G7899">
        <v>-2.5</v>
      </c>
      <c r="H7899">
        <v>46.027000000000001</v>
      </c>
      <c r="I7899" t="s">
        <v>108</v>
      </c>
      <c r="J7899" t="s">
        <v>10859</v>
      </c>
      <c r="K7899" t="s">
        <v>105</v>
      </c>
    </row>
    <row r="7900" spans="1:11" x14ac:dyDescent="0.3">
      <c r="A7900" t="s">
        <v>10860</v>
      </c>
      <c r="B7900" t="s">
        <v>53</v>
      </c>
      <c r="C7900">
        <v>1</v>
      </c>
      <c r="D7900">
        <v>11</v>
      </c>
      <c r="E7900">
        <v>1903</v>
      </c>
      <c r="F7900" s="6">
        <v>0.97916666666666663</v>
      </c>
      <c r="G7900">
        <v>-5.7380000000000004</v>
      </c>
      <c r="H7900">
        <v>46.177999999999997</v>
      </c>
      <c r="I7900" t="s">
        <v>150</v>
      </c>
      <c r="J7900" t="s">
        <v>10861</v>
      </c>
      <c r="K7900" t="s">
        <v>105</v>
      </c>
    </row>
    <row r="7901" spans="1:11" x14ac:dyDescent="0.3">
      <c r="A7901" t="s">
        <v>10862</v>
      </c>
      <c r="B7901" t="s">
        <v>53</v>
      </c>
      <c r="C7901">
        <v>6</v>
      </c>
      <c r="D7901">
        <v>7</v>
      </c>
      <c r="E7901">
        <v>1909</v>
      </c>
      <c r="F7901" s="6">
        <v>0.375</v>
      </c>
      <c r="G7901">
        <v>-2.13</v>
      </c>
      <c r="H7901">
        <v>48.802</v>
      </c>
      <c r="I7901" t="s">
        <v>150</v>
      </c>
      <c r="J7901" t="s">
        <v>337</v>
      </c>
      <c r="K7901" t="s">
        <v>105</v>
      </c>
    </row>
    <row r="7902" spans="1:11" x14ac:dyDescent="0.3">
      <c r="A7902" t="s">
        <v>10863</v>
      </c>
      <c r="B7902" t="s">
        <v>53</v>
      </c>
      <c r="C7902">
        <v>1</v>
      </c>
      <c r="D7902">
        <v>6</v>
      </c>
      <c r="E7902">
        <v>1888</v>
      </c>
      <c r="F7902" s="6">
        <v>0.29166666666666669</v>
      </c>
      <c r="G7902">
        <v>0.17299999999999999</v>
      </c>
      <c r="H7902">
        <v>45.682000000000002</v>
      </c>
      <c r="I7902" t="s">
        <v>150</v>
      </c>
      <c r="J7902" t="s">
        <v>7236</v>
      </c>
      <c r="K7902" t="s">
        <v>105</v>
      </c>
    </row>
    <row r="7903" spans="1:11" x14ac:dyDescent="0.3">
      <c r="A7903" t="s">
        <v>10864</v>
      </c>
      <c r="B7903" t="s">
        <v>53</v>
      </c>
      <c r="C7903">
        <v>12</v>
      </c>
      <c r="D7903">
        <v>5</v>
      </c>
      <c r="E7903">
        <v>1901</v>
      </c>
      <c r="F7903" s="6">
        <v>0.75416666666666665</v>
      </c>
      <c r="G7903">
        <v>-4.8339999999999996</v>
      </c>
      <c r="H7903">
        <v>45.767000000000003</v>
      </c>
      <c r="I7903" t="s">
        <v>150</v>
      </c>
      <c r="J7903" t="s">
        <v>153</v>
      </c>
      <c r="K7903" t="s">
        <v>105</v>
      </c>
    </row>
    <row r="7904" spans="1:11" x14ac:dyDescent="0.3">
      <c r="A7904" t="s">
        <v>10865</v>
      </c>
      <c r="B7904" t="s">
        <v>53</v>
      </c>
      <c r="C7904">
        <v>4</v>
      </c>
      <c r="D7904">
        <v>2</v>
      </c>
      <c r="E7904">
        <v>1926</v>
      </c>
      <c r="F7904" s="6">
        <v>0.79166666666666663</v>
      </c>
      <c r="G7904">
        <v>-4.8339999999999996</v>
      </c>
      <c r="H7904">
        <v>45.767000000000003</v>
      </c>
      <c r="I7904" t="s">
        <v>108</v>
      </c>
      <c r="J7904" t="s">
        <v>153</v>
      </c>
      <c r="K7904" t="s">
        <v>105</v>
      </c>
    </row>
    <row r="7905" spans="1:11" x14ac:dyDescent="0.3">
      <c r="A7905" t="s">
        <v>10866</v>
      </c>
      <c r="B7905" t="s">
        <v>53</v>
      </c>
      <c r="C7905">
        <v>22</v>
      </c>
      <c r="D7905">
        <v>5</v>
      </c>
      <c r="E7905">
        <v>1925</v>
      </c>
      <c r="F7905" s="6">
        <v>0.22916666666666666</v>
      </c>
      <c r="G7905">
        <v>-7.1529999999999996</v>
      </c>
      <c r="H7905">
        <v>46.811999999999998</v>
      </c>
      <c r="I7905" t="s">
        <v>126</v>
      </c>
      <c r="J7905" t="s">
        <v>10867</v>
      </c>
      <c r="K7905" t="s">
        <v>105</v>
      </c>
    </row>
    <row r="7906" spans="1:11" x14ac:dyDescent="0.3">
      <c r="A7906" t="s">
        <v>10868</v>
      </c>
      <c r="B7906" t="s">
        <v>53</v>
      </c>
      <c r="C7906">
        <v>4</v>
      </c>
      <c r="D7906">
        <v>1</v>
      </c>
      <c r="E7906">
        <v>1896</v>
      </c>
      <c r="F7906" s="6">
        <v>0.54166666666666663</v>
      </c>
      <c r="G7906">
        <v>-2.351</v>
      </c>
      <c r="H7906">
        <v>48.856999999999999</v>
      </c>
      <c r="I7906" t="s">
        <v>150</v>
      </c>
      <c r="J7906" t="s">
        <v>155</v>
      </c>
      <c r="K7906" t="s">
        <v>105</v>
      </c>
    </row>
    <row r="7907" spans="1:11" x14ac:dyDescent="0.3">
      <c r="A7907" t="s">
        <v>10869</v>
      </c>
      <c r="B7907" t="s">
        <v>53</v>
      </c>
      <c r="C7907">
        <v>25</v>
      </c>
      <c r="D7907">
        <v>2</v>
      </c>
      <c r="E7907">
        <v>1946</v>
      </c>
      <c r="F7907" s="6">
        <v>0.625</v>
      </c>
      <c r="G7907">
        <v>-3.1</v>
      </c>
      <c r="H7907">
        <v>45.033000000000001</v>
      </c>
      <c r="I7907" t="s">
        <v>126</v>
      </c>
      <c r="J7907" t="s">
        <v>10870</v>
      </c>
      <c r="K7907" t="s">
        <v>105</v>
      </c>
    </row>
    <row r="7908" spans="1:11" x14ac:dyDescent="0.3">
      <c r="A7908" t="s">
        <v>10871</v>
      </c>
      <c r="B7908" t="s">
        <v>53</v>
      </c>
      <c r="C7908">
        <v>27</v>
      </c>
      <c r="D7908">
        <v>10</v>
      </c>
      <c r="E7908">
        <v>1944</v>
      </c>
      <c r="F7908" s="6">
        <v>0.79166666666666663</v>
      </c>
      <c r="G7908">
        <v>-0.373</v>
      </c>
      <c r="H7908">
        <v>43.957999999999998</v>
      </c>
      <c r="I7908" t="s">
        <v>126</v>
      </c>
      <c r="J7908" t="s">
        <v>10872</v>
      </c>
      <c r="K7908" t="s">
        <v>105</v>
      </c>
    </row>
    <row r="7909" spans="1:11" x14ac:dyDescent="0.3">
      <c r="A7909" t="s">
        <v>10873</v>
      </c>
      <c r="B7909" t="s">
        <v>53</v>
      </c>
      <c r="C7909">
        <v>26</v>
      </c>
      <c r="D7909">
        <v>6</v>
      </c>
      <c r="E7909">
        <v>1928</v>
      </c>
      <c r="F7909" s="6">
        <v>0.5</v>
      </c>
      <c r="G7909">
        <v>-7.4660000000000002</v>
      </c>
      <c r="H7909">
        <v>48.357999999999997</v>
      </c>
      <c r="I7909" t="s">
        <v>126</v>
      </c>
      <c r="J7909" t="s">
        <v>10874</v>
      </c>
      <c r="K7909" t="s">
        <v>105</v>
      </c>
    </row>
    <row r="7910" spans="1:11" x14ac:dyDescent="0.3">
      <c r="A7910" t="s">
        <v>10875</v>
      </c>
      <c r="B7910" t="s">
        <v>53</v>
      </c>
      <c r="C7910">
        <v>2</v>
      </c>
      <c r="D7910">
        <v>10</v>
      </c>
      <c r="E7910">
        <v>1939</v>
      </c>
      <c r="F7910" s="6">
        <v>0.18055555555555555</v>
      </c>
      <c r="G7910">
        <v>-5.8609999999999998</v>
      </c>
      <c r="H7910">
        <v>50.591999999999999</v>
      </c>
      <c r="I7910" t="s">
        <v>126</v>
      </c>
      <c r="J7910" t="s">
        <v>4134</v>
      </c>
      <c r="K7910" t="s">
        <v>105</v>
      </c>
    </row>
    <row r="7911" spans="1:11" x14ac:dyDescent="0.3">
      <c r="A7911" t="s">
        <v>10876</v>
      </c>
      <c r="B7911" t="s">
        <v>53</v>
      </c>
      <c r="C7911">
        <v>17</v>
      </c>
      <c r="D7911">
        <v>5</v>
      </c>
      <c r="E7911">
        <v>1933</v>
      </c>
      <c r="F7911" s="6">
        <v>0.44097222222222221</v>
      </c>
      <c r="G7911">
        <v>-6.0229999999999997</v>
      </c>
      <c r="H7911">
        <v>48.981999999999999</v>
      </c>
      <c r="I7911" t="s">
        <v>126</v>
      </c>
      <c r="J7911" t="s">
        <v>10877</v>
      </c>
      <c r="K7911" t="s">
        <v>105</v>
      </c>
    </row>
    <row r="7912" spans="1:11" x14ac:dyDescent="0.3">
      <c r="A7912" t="s">
        <v>10878</v>
      </c>
      <c r="B7912" t="s">
        <v>53</v>
      </c>
      <c r="C7912">
        <v>26</v>
      </c>
      <c r="D7912">
        <v>4</v>
      </c>
      <c r="E7912">
        <v>1905</v>
      </c>
      <c r="F7912" s="6">
        <v>0.125</v>
      </c>
      <c r="G7912">
        <v>-2.351</v>
      </c>
      <c r="H7912">
        <v>48.856999999999999</v>
      </c>
      <c r="I7912" t="s">
        <v>150</v>
      </c>
      <c r="J7912" t="s">
        <v>155</v>
      </c>
      <c r="K7912" t="s">
        <v>105</v>
      </c>
    </row>
    <row r="7913" spans="1:11" x14ac:dyDescent="0.3">
      <c r="A7913" t="s">
        <v>10879</v>
      </c>
      <c r="B7913" t="s">
        <v>53</v>
      </c>
      <c r="C7913">
        <v>25</v>
      </c>
      <c r="D7913">
        <v>3</v>
      </c>
      <c r="E7913">
        <v>1912</v>
      </c>
      <c r="F7913" s="6">
        <v>0.625</v>
      </c>
      <c r="G7913">
        <v>-3.6970000000000001</v>
      </c>
      <c r="H7913">
        <v>43.402000000000001</v>
      </c>
      <c r="I7913" t="s">
        <v>108</v>
      </c>
      <c r="J7913" t="s">
        <v>6589</v>
      </c>
      <c r="K7913" t="s">
        <v>105</v>
      </c>
    </row>
    <row r="7914" spans="1:11" x14ac:dyDescent="0.3">
      <c r="A7914" t="s">
        <v>10880</v>
      </c>
      <c r="B7914" t="s">
        <v>53</v>
      </c>
      <c r="C7914">
        <v>28</v>
      </c>
      <c r="D7914">
        <v>11</v>
      </c>
      <c r="E7914">
        <v>1950</v>
      </c>
      <c r="F7914" s="6">
        <v>0.50694444444444442</v>
      </c>
      <c r="G7914">
        <v>-4.3540000000000001</v>
      </c>
      <c r="H7914">
        <v>50.811</v>
      </c>
      <c r="I7914" t="s">
        <v>126</v>
      </c>
      <c r="J7914" t="s">
        <v>867</v>
      </c>
      <c r="K7914" t="s">
        <v>105</v>
      </c>
    </row>
    <row r="7915" spans="1:11" x14ac:dyDescent="0.3">
      <c r="A7915" t="s">
        <v>10881</v>
      </c>
      <c r="B7915" t="s">
        <v>53</v>
      </c>
      <c r="C7915">
        <v>18</v>
      </c>
      <c r="D7915">
        <v>1</v>
      </c>
      <c r="E7915">
        <v>1933</v>
      </c>
      <c r="F7915" s="6">
        <v>0.82638888888888884</v>
      </c>
      <c r="G7915">
        <v>-10.14</v>
      </c>
      <c r="H7915">
        <v>36.813000000000002</v>
      </c>
      <c r="I7915" t="s">
        <v>126</v>
      </c>
      <c r="J7915" t="s">
        <v>10882</v>
      </c>
      <c r="K7915" t="s">
        <v>105</v>
      </c>
    </row>
    <row r="7916" spans="1:11" x14ac:dyDescent="0.3">
      <c r="A7916" t="s">
        <v>10883</v>
      </c>
      <c r="B7916" t="s">
        <v>53</v>
      </c>
      <c r="C7916">
        <v>21</v>
      </c>
      <c r="D7916">
        <v>10</v>
      </c>
      <c r="E7916">
        <v>1924</v>
      </c>
      <c r="F7916" s="6">
        <v>0.625</v>
      </c>
      <c r="G7916">
        <v>-2.661</v>
      </c>
      <c r="H7916">
        <v>50.481000000000002</v>
      </c>
      <c r="I7916" t="s">
        <v>108</v>
      </c>
      <c r="J7916" t="s">
        <v>10884</v>
      </c>
      <c r="K7916" t="s">
        <v>105</v>
      </c>
    </row>
    <row r="7917" spans="1:11" x14ac:dyDescent="0.3">
      <c r="A7917" t="s">
        <v>10885</v>
      </c>
      <c r="B7917" t="s">
        <v>53</v>
      </c>
      <c r="C7917">
        <v>29</v>
      </c>
      <c r="D7917">
        <v>4</v>
      </c>
      <c r="E7917">
        <v>1934</v>
      </c>
      <c r="F7917" s="6">
        <v>0.91666666666666663</v>
      </c>
      <c r="G7917">
        <v>-7.7549999999999999</v>
      </c>
      <c r="H7917">
        <v>48.615000000000002</v>
      </c>
      <c r="I7917" t="s">
        <v>126</v>
      </c>
      <c r="J7917" t="s">
        <v>10886</v>
      </c>
      <c r="K7917" t="s">
        <v>105</v>
      </c>
    </row>
    <row r="7918" spans="1:11" x14ac:dyDescent="0.3">
      <c r="A7918" t="s">
        <v>10887</v>
      </c>
      <c r="B7918" t="s">
        <v>168</v>
      </c>
      <c r="C7918">
        <v>2</v>
      </c>
      <c r="D7918">
        <v>7</v>
      </c>
      <c r="E7918">
        <v>1955</v>
      </c>
      <c r="F7918" s="6">
        <v>0.83333333333333337</v>
      </c>
      <c r="G7918">
        <v>-118.307</v>
      </c>
      <c r="H7918">
        <v>34.182000000000002</v>
      </c>
      <c r="I7918" t="s">
        <v>171</v>
      </c>
      <c r="J7918" t="s">
        <v>387</v>
      </c>
      <c r="K7918" t="s">
        <v>105</v>
      </c>
    </row>
    <row r="7919" spans="1:11" x14ac:dyDescent="0.3">
      <c r="A7919" t="s">
        <v>10888</v>
      </c>
      <c r="B7919" t="s">
        <v>53</v>
      </c>
      <c r="C7919">
        <v>1</v>
      </c>
      <c r="D7919">
        <v>2</v>
      </c>
      <c r="E7919">
        <v>1937</v>
      </c>
      <c r="F7919" s="6">
        <v>0.42708333333333331</v>
      </c>
      <c r="G7919">
        <v>-2.484</v>
      </c>
      <c r="H7919">
        <v>50.49</v>
      </c>
      <c r="I7919" t="s">
        <v>108</v>
      </c>
      <c r="J7919" t="s">
        <v>10889</v>
      </c>
      <c r="K7919" t="s">
        <v>105</v>
      </c>
    </row>
    <row r="7920" spans="1:11" x14ac:dyDescent="0.3">
      <c r="A7920" t="s">
        <v>10890</v>
      </c>
      <c r="B7920" t="s">
        <v>53</v>
      </c>
      <c r="C7920">
        <v>18</v>
      </c>
      <c r="D7920">
        <v>7</v>
      </c>
      <c r="E7920">
        <v>1933</v>
      </c>
      <c r="F7920" s="6">
        <v>4.1666666666666664E-2</v>
      </c>
      <c r="G7920">
        <v>-2.4159999999999999</v>
      </c>
      <c r="H7920">
        <v>48.88</v>
      </c>
      <c r="I7920" t="s">
        <v>126</v>
      </c>
      <c r="J7920" t="s">
        <v>10891</v>
      </c>
      <c r="K7920" t="s">
        <v>105</v>
      </c>
    </row>
    <row r="7921" spans="1:11" x14ac:dyDescent="0.3">
      <c r="A7921" t="s">
        <v>10892</v>
      </c>
      <c r="B7921" t="s">
        <v>53</v>
      </c>
      <c r="C7921">
        <v>6</v>
      </c>
      <c r="D7921">
        <v>8</v>
      </c>
      <c r="E7921">
        <v>1904</v>
      </c>
      <c r="F7921" s="6">
        <v>0.89236111111111116</v>
      </c>
      <c r="G7921">
        <v>-1.9039999999999999</v>
      </c>
      <c r="H7921">
        <v>47.901000000000003</v>
      </c>
      <c r="I7921" t="s">
        <v>150</v>
      </c>
      <c r="J7921" t="s">
        <v>447</v>
      </c>
      <c r="K7921" t="s">
        <v>105</v>
      </c>
    </row>
    <row r="7922" spans="1:11" x14ac:dyDescent="0.3">
      <c r="A7922" t="s">
        <v>10893</v>
      </c>
      <c r="B7922" t="s">
        <v>53</v>
      </c>
      <c r="C7922">
        <v>16</v>
      </c>
      <c r="D7922">
        <v>6</v>
      </c>
      <c r="E7922">
        <v>1925</v>
      </c>
      <c r="F7922" s="6">
        <v>0.22569444444444445</v>
      </c>
      <c r="G7922">
        <v>-2.351</v>
      </c>
      <c r="H7922">
        <v>48.856999999999999</v>
      </c>
      <c r="I7922" t="s">
        <v>126</v>
      </c>
      <c r="J7922" t="s">
        <v>155</v>
      </c>
      <c r="K7922" t="s">
        <v>105</v>
      </c>
    </row>
    <row r="7923" spans="1:11" x14ac:dyDescent="0.3">
      <c r="A7923" t="s">
        <v>10894</v>
      </c>
      <c r="B7923" t="s">
        <v>53</v>
      </c>
      <c r="C7923">
        <v>21</v>
      </c>
      <c r="D7923">
        <v>9</v>
      </c>
      <c r="E7923">
        <v>1911</v>
      </c>
      <c r="F7923" s="6">
        <v>0.52083333333333337</v>
      </c>
      <c r="G7923">
        <v>-3.173</v>
      </c>
      <c r="H7923">
        <v>50.691000000000003</v>
      </c>
      <c r="I7923" t="s">
        <v>108</v>
      </c>
      <c r="J7923" t="s">
        <v>483</v>
      </c>
      <c r="K7923" t="s">
        <v>105</v>
      </c>
    </row>
    <row r="7924" spans="1:11" x14ac:dyDescent="0.3">
      <c r="A7924" t="s">
        <v>10895</v>
      </c>
      <c r="B7924" t="s">
        <v>53</v>
      </c>
      <c r="C7924">
        <v>2</v>
      </c>
      <c r="D7924">
        <v>10</v>
      </c>
      <c r="E7924">
        <v>1810</v>
      </c>
      <c r="F7924" s="6">
        <v>0.25</v>
      </c>
      <c r="G7924">
        <v>-3.6379999999999999</v>
      </c>
      <c r="H7924">
        <v>44.081000000000003</v>
      </c>
      <c r="I7924" t="s">
        <v>150</v>
      </c>
      <c r="J7924" t="s">
        <v>10896</v>
      </c>
      <c r="K7924" t="s">
        <v>105</v>
      </c>
    </row>
    <row r="7925" spans="1:11" x14ac:dyDescent="0.3">
      <c r="A7925" t="s">
        <v>10897</v>
      </c>
      <c r="B7925" t="s">
        <v>168</v>
      </c>
      <c r="C7925">
        <v>13</v>
      </c>
      <c r="D7925">
        <v>6</v>
      </c>
      <c r="E7925">
        <v>1935</v>
      </c>
      <c r="F7925" s="6">
        <v>0.75</v>
      </c>
      <c r="G7925">
        <v>7.6150000000000002</v>
      </c>
      <c r="H7925">
        <v>33.595999999999997</v>
      </c>
      <c r="I7925" t="s">
        <v>108</v>
      </c>
      <c r="J7925" t="s">
        <v>506</v>
      </c>
      <c r="K7925" t="s">
        <v>105</v>
      </c>
    </row>
    <row r="7926" spans="1:11" x14ac:dyDescent="0.3">
      <c r="A7926" t="s">
        <v>10897</v>
      </c>
      <c r="B7926" t="s">
        <v>168</v>
      </c>
      <c r="C7926">
        <v>14</v>
      </c>
      <c r="D7926">
        <v>5</v>
      </c>
      <c r="E7926">
        <v>1944</v>
      </c>
      <c r="F7926" s="6">
        <v>5.2083333333333336E-2</v>
      </c>
      <c r="G7926">
        <v>-7.76</v>
      </c>
      <c r="H7926">
        <v>36.9</v>
      </c>
      <c r="I7926" t="s">
        <v>190</v>
      </c>
      <c r="J7926" t="s">
        <v>1109</v>
      </c>
      <c r="K7926" t="s">
        <v>105</v>
      </c>
    </row>
    <row r="7927" spans="1:11" x14ac:dyDescent="0.3">
      <c r="A7927" t="s">
        <v>10898</v>
      </c>
      <c r="B7927" t="s">
        <v>168</v>
      </c>
      <c r="C7927">
        <v>25</v>
      </c>
      <c r="D7927">
        <v>1</v>
      </c>
      <c r="E7927">
        <v>1920</v>
      </c>
      <c r="F7927" s="6">
        <v>0.95833333333333337</v>
      </c>
      <c r="G7927">
        <v>-4.399</v>
      </c>
      <c r="H7927">
        <v>51.220999999999997</v>
      </c>
      <c r="I7927" t="s">
        <v>108</v>
      </c>
      <c r="J7927" t="s">
        <v>913</v>
      </c>
      <c r="K7927" t="s">
        <v>105</v>
      </c>
    </row>
    <row r="7928" spans="1:11" x14ac:dyDescent="0.3">
      <c r="A7928" t="s">
        <v>10899</v>
      </c>
      <c r="B7928" t="s">
        <v>168</v>
      </c>
      <c r="C7928">
        <v>21</v>
      </c>
      <c r="D7928">
        <v>2</v>
      </c>
      <c r="E7928">
        <v>1875</v>
      </c>
      <c r="F7928" s="6">
        <v>0.29166666666666669</v>
      </c>
      <c r="G7928">
        <v>-4.6280000000000001</v>
      </c>
      <c r="H7928">
        <v>43.674999999999997</v>
      </c>
      <c r="I7928" t="s">
        <v>150</v>
      </c>
      <c r="J7928" t="s">
        <v>3892</v>
      </c>
      <c r="K7928" t="s">
        <v>105</v>
      </c>
    </row>
    <row r="7929" spans="1:11" x14ac:dyDescent="0.3">
      <c r="A7929" t="s">
        <v>10900</v>
      </c>
      <c r="B7929" t="s">
        <v>168</v>
      </c>
      <c r="C7929">
        <v>16</v>
      </c>
      <c r="D7929">
        <v>7</v>
      </c>
      <c r="E7929">
        <v>1938</v>
      </c>
      <c r="F7929" s="6">
        <v>0.33333333333333331</v>
      </c>
      <c r="G7929">
        <v>-1.4450000000000001</v>
      </c>
      <c r="H7929">
        <v>43.603999999999999</v>
      </c>
      <c r="I7929" t="s">
        <v>126</v>
      </c>
      <c r="J7929" t="s">
        <v>157</v>
      </c>
      <c r="K7929" t="s">
        <v>105</v>
      </c>
    </row>
    <row r="7930" spans="1:11" x14ac:dyDescent="0.3">
      <c r="A7930" t="s">
        <v>10901</v>
      </c>
      <c r="B7930" t="s">
        <v>168</v>
      </c>
      <c r="C7930">
        <v>25</v>
      </c>
      <c r="D7930">
        <v>5</v>
      </c>
      <c r="E7930">
        <v>1925</v>
      </c>
      <c r="F7930" s="6">
        <v>0.70833333333333337</v>
      </c>
      <c r="G7930">
        <v>-117.027</v>
      </c>
      <c r="H7930">
        <v>34.899000000000001</v>
      </c>
      <c r="I7930" t="s">
        <v>137</v>
      </c>
      <c r="J7930" t="s">
        <v>10902</v>
      </c>
      <c r="K7930" t="s">
        <v>105</v>
      </c>
    </row>
    <row r="7931" spans="1:11" x14ac:dyDescent="0.3">
      <c r="A7931" t="s">
        <v>10903</v>
      </c>
      <c r="B7931" t="s">
        <v>168</v>
      </c>
      <c r="C7931">
        <v>5</v>
      </c>
      <c r="D7931">
        <v>1</v>
      </c>
      <c r="E7931">
        <v>1904</v>
      </c>
      <c r="F7931" s="6">
        <v>0.58333333333333337</v>
      </c>
      <c r="G7931">
        <v>90.343000000000004</v>
      </c>
      <c r="H7931">
        <v>45.143000000000001</v>
      </c>
      <c r="I7931" t="s">
        <v>104</v>
      </c>
      <c r="J7931" t="s">
        <v>10904</v>
      </c>
      <c r="K7931" t="s">
        <v>105</v>
      </c>
    </row>
    <row r="7932" spans="1:11" x14ac:dyDescent="0.3">
      <c r="A7932" t="s">
        <v>10905</v>
      </c>
      <c r="B7932" t="s">
        <v>168</v>
      </c>
      <c r="C7932">
        <v>22</v>
      </c>
      <c r="D7932">
        <v>4</v>
      </c>
      <c r="E7932">
        <v>1885</v>
      </c>
      <c r="F7932" s="6">
        <v>0.35416666666666669</v>
      </c>
      <c r="G7932">
        <v>-2.351</v>
      </c>
      <c r="H7932">
        <v>48.856999999999999</v>
      </c>
      <c r="I7932" t="s">
        <v>150</v>
      </c>
      <c r="J7932" t="s">
        <v>155</v>
      </c>
      <c r="K7932" t="s">
        <v>105</v>
      </c>
    </row>
    <row r="7933" spans="1:11" x14ac:dyDescent="0.3">
      <c r="A7933" t="s">
        <v>10906</v>
      </c>
      <c r="B7933" t="s">
        <v>168</v>
      </c>
      <c r="C7933">
        <v>4</v>
      </c>
      <c r="D7933">
        <v>6</v>
      </c>
      <c r="E7933">
        <v>1898</v>
      </c>
      <c r="F7933" s="6">
        <v>0.83333333333333337</v>
      </c>
      <c r="G7933">
        <v>-2.351</v>
      </c>
      <c r="H7933">
        <v>48.856999999999999</v>
      </c>
      <c r="I7933" t="s">
        <v>150</v>
      </c>
      <c r="J7933" t="s">
        <v>155</v>
      </c>
      <c r="K7933" t="s">
        <v>105</v>
      </c>
    </row>
    <row r="7934" spans="1:11" x14ac:dyDescent="0.3">
      <c r="A7934" t="s">
        <v>10907</v>
      </c>
      <c r="B7934" t="s">
        <v>168</v>
      </c>
      <c r="C7934">
        <v>1</v>
      </c>
      <c r="D7934">
        <v>1</v>
      </c>
      <c r="E7934">
        <v>1867</v>
      </c>
      <c r="F7934" s="6">
        <v>4.1666666666666664E-2</v>
      </c>
      <c r="G7934">
        <v>-2.351</v>
      </c>
      <c r="H7934">
        <v>48.856999999999999</v>
      </c>
      <c r="I7934" t="s">
        <v>150</v>
      </c>
      <c r="J7934" t="s">
        <v>155</v>
      </c>
      <c r="K7934" t="s">
        <v>105</v>
      </c>
    </row>
    <row r="7935" spans="1:11" x14ac:dyDescent="0.3">
      <c r="A7935" t="s">
        <v>10908</v>
      </c>
      <c r="B7935" t="s">
        <v>168</v>
      </c>
      <c r="C7935">
        <v>23</v>
      </c>
      <c r="D7935">
        <v>1</v>
      </c>
      <c r="E7935">
        <v>1928</v>
      </c>
      <c r="F7935" s="6">
        <v>0.46875</v>
      </c>
      <c r="G7935">
        <v>-2.351</v>
      </c>
      <c r="H7935">
        <v>48.856999999999999</v>
      </c>
      <c r="I7935" t="s">
        <v>108</v>
      </c>
      <c r="J7935" t="s">
        <v>155</v>
      </c>
      <c r="K7935" t="s">
        <v>105</v>
      </c>
    </row>
    <row r="7936" spans="1:11" x14ac:dyDescent="0.3">
      <c r="A7936" t="s">
        <v>10909</v>
      </c>
      <c r="B7936" t="s">
        <v>168</v>
      </c>
      <c r="C7936">
        <v>10</v>
      </c>
      <c r="D7936">
        <v>7</v>
      </c>
      <c r="E7936">
        <v>1874</v>
      </c>
      <c r="F7936" s="6">
        <v>0.45833333333333331</v>
      </c>
      <c r="G7936">
        <v>3.7010000000000001</v>
      </c>
      <c r="H7936">
        <v>48.027999999999999</v>
      </c>
      <c r="I7936" t="s">
        <v>150</v>
      </c>
      <c r="J7936" t="s">
        <v>10910</v>
      </c>
      <c r="K7936" t="s">
        <v>105</v>
      </c>
    </row>
    <row r="7937" spans="1:11" x14ac:dyDescent="0.3">
      <c r="A7937" t="s">
        <v>10911</v>
      </c>
      <c r="B7937" t="s">
        <v>53</v>
      </c>
      <c r="C7937">
        <v>24</v>
      </c>
      <c r="D7937">
        <v>12</v>
      </c>
      <c r="E7937">
        <v>1980</v>
      </c>
      <c r="F7937" s="6">
        <v>0.39930555555555558</v>
      </c>
      <c r="G7937">
        <v>-1.484</v>
      </c>
      <c r="H7937">
        <v>49.09</v>
      </c>
      <c r="I7937" t="s">
        <v>126</v>
      </c>
      <c r="J7937" t="s">
        <v>3602</v>
      </c>
      <c r="K7937" t="s">
        <v>105</v>
      </c>
    </row>
    <row r="7938" spans="1:11" x14ac:dyDescent="0.3">
      <c r="A7938" t="s">
        <v>10912</v>
      </c>
      <c r="B7938" t="s">
        <v>168</v>
      </c>
      <c r="C7938">
        <v>7</v>
      </c>
      <c r="D7938">
        <v>8</v>
      </c>
      <c r="E7938">
        <v>1895</v>
      </c>
      <c r="F7938" s="6">
        <v>0.8125</v>
      </c>
      <c r="G7938">
        <v>2.7829999999999999</v>
      </c>
      <c r="H7938">
        <v>57.075000000000003</v>
      </c>
      <c r="I7938" t="s">
        <v>108</v>
      </c>
      <c r="J7938" t="s">
        <v>10913</v>
      </c>
      <c r="K7938" t="s">
        <v>105</v>
      </c>
    </row>
    <row r="7939" spans="1:11" x14ac:dyDescent="0.3">
      <c r="A7939" t="s">
        <v>10914</v>
      </c>
      <c r="B7939" t="s">
        <v>168</v>
      </c>
      <c r="C7939">
        <v>31</v>
      </c>
      <c r="D7939">
        <v>10</v>
      </c>
      <c r="E7939">
        <v>1958</v>
      </c>
      <c r="F7939" s="6">
        <v>0.625</v>
      </c>
      <c r="G7939">
        <v>-6.12</v>
      </c>
      <c r="H7939">
        <v>45.9</v>
      </c>
      <c r="I7939" t="s">
        <v>126</v>
      </c>
      <c r="J7939" t="s">
        <v>908</v>
      </c>
      <c r="K7939" t="s">
        <v>105</v>
      </c>
    </row>
    <row r="7940" spans="1:11" x14ac:dyDescent="0.3">
      <c r="A7940" t="s">
        <v>10915</v>
      </c>
      <c r="B7940" t="s">
        <v>53</v>
      </c>
      <c r="C7940">
        <v>17</v>
      </c>
      <c r="D7940">
        <v>3</v>
      </c>
      <c r="E7940">
        <v>1907</v>
      </c>
      <c r="F7940" s="6">
        <v>4.1666666666666664E-2</v>
      </c>
      <c r="G7940">
        <v>-3.722</v>
      </c>
      <c r="H7940">
        <v>51.054000000000002</v>
      </c>
      <c r="I7940" t="s">
        <v>108</v>
      </c>
      <c r="J7940" t="s">
        <v>1687</v>
      </c>
      <c r="K7940" t="s">
        <v>105</v>
      </c>
    </row>
    <row r="7941" spans="1:11" x14ac:dyDescent="0.3">
      <c r="A7941" t="s">
        <v>10916</v>
      </c>
      <c r="B7941" t="s">
        <v>53</v>
      </c>
      <c r="C7941">
        <v>27</v>
      </c>
      <c r="D7941">
        <v>9</v>
      </c>
      <c r="E7941">
        <v>1906</v>
      </c>
      <c r="F7941" s="6">
        <v>0.45833333333333331</v>
      </c>
      <c r="G7941">
        <v>-3.8849999999999998</v>
      </c>
      <c r="H7941">
        <v>51.006999999999998</v>
      </c>
      <c r="I7941" t="s">
        <v>108</v>
      </c>
      <c r="J7941" t="s">
        <v>6395</v>
      </c>
      <c r="K7941" t="s">
        <v>105</v>
      </c>
    </row>
    <row r="7942" spans="1:11" x14ac:dyDescent="0.3">
      <c r="A7942" t="s">
        <v>10917</v>
      </c>
      <c r="B7942" t="s">
        <v>53</v>
      </c>
      <c r="C7942">
        <v>14</v>
      </c>
      <c r="D7942">
        <v>1</v>
      </c>
      <c r="E7942">
        <v>1852</v>
      </c>
      <c r="F7942" s="6">
        <v>0.875</v>
      </c>
      <c r="G7942">
        <v>-4.399</v>
      </c>
      <c r="H7942">
        <v>51.220999999999997</v>
      </c>
      <c r="I7942" t="s">
        <v>147</v>
      </c>
      <c r="J7942" t="s">
        <v>913</v>
      </c>
      <c r="K7942" t="s">
        <v>105</v>
      </c>
    </row>
    <row r="7943" spans="1:11" x14ac:dyDescent="0.3">
      <c r="A7943" t="s">
        <v>10918</v>
      </c>
      <c r="B7943" t="s">
        <v>53</v>
      </c>
      <c r="C7943">
        <v>5</v>
      </c>
      <c r="D7943">
        <v>2</v>
      </c>
      <c r="E7943">
        <v>1898</v>
      </c>
      <c r="F7943" s="6">
        <v>0.79166666666666663</v>
      </c>
      <c r="G7943">
        <v>-4.3099999999999996</v>
      </c>
      <c r="H7943">
        <v>52.08</v>
      </c>
      <c r="I7943" t="s">
        <v>108</v>
      </c>
      <c r="J7943" t="s">
        <v>896</v>
      </c>
      <c r="K7943" t="s">
        <v>105</v>
      </c>
    </row>
    <row r="7944" spans="1:11" x14ac:dyDescent="0.3">
      <c r="A7944" t="s">
        <v>10919</v>
      </c>
      <c r="B7944" t="s">
        <v>53</v>
      </c>
      <c r="C7944">
        <v>26</v>
      </c>
      <c r="D7944">
        <v>6</v>
      </c>
      <c r="E7944">
        <v>1931</v>
      </c>
      <c r="F7944" s="6">
        <v>0.9375</v>
      </c>
      <c r="G7944">
        <v>-4.399</v>
      </c>
      <c r="H7944">
        <v>51.220999999999997</v>
      </c>
      <c r="I7944" t="s">
        <v>126</v>
      </c>
      <c r="J7944" t="s">
        <v>913</v>
      </c>
      <c r="K7944" t="s">
        <v>105</v>
      </c>
    </row>
    <row r="7945" spans="1:11" x14ac:dyDescent="0.3">
      <c r="A7945" t="s">
        <v>10920</v>
      </c>
      <c r="B7945" t="s">
        <v>53</v>
      </c>
      <c r="C7945">
        <v>27</v>
      </c>
      <c r="D7945">
        <v>5</v>
      </c>
      <c r="E7945">
        <v>1968</v>
      </c>
      <c r="F7945" s="6">
        <v>0.5854166666666667</v>
      </c>
      <c r="G7945">
        <v>71.058999999999997</v>
      </c>
      <c r="H7945">
        <v>42.359000000000002</v>
      </c>
      <c r="I7945" t="s">
        <v>106</v>
      </c>
      <c r="J7945" t="s">
        <v>176</v>
      </c>
      <c r="K7945" t="s">
        <v>105</v>
      </c>
    </row>
    <row r="7946" spans="1:11" x14ac:dyDescent="0.3">
      <c r="A7946" t="s">
        <v>10921</v>
      </c>
      <c r="B7946" t="s">
        <v>53</v>
      </c>
      <c r="C7946">
        <v>4</v>
      </c>
      <c r="D7946">
        <v>12</v>
      </c>
      <c r="E7946">
        <v>1949</v>
      </c>
      <c r="F7946" s="6">
        <v>0.99861111111111112</v>
      </c>
      <c r="G7946">
        <v>-118.24299999999999</v>
      </c>
      <c r="H7946">
        <v>34.052</v>
      </c>
      <c r="I7946" t="s">
        <v>137</v>
      </c>
      <c r="J7946" t="s">
        <v>536</v>
      </c>
      <c r="K7946" t="s">
        <v>105</v>
      </c>
    </row>
    <row r="7947" spans="1:11" x14ac:dyDescent="0.3">
      <c r="A7947" t="s">
        <v>10922</v>
      </c>
      <c r="B7947" t="s">
        <v>53</v>
      </c>
      <c r="C7947">
        <v>5</v>
      </c>
      <c r="D7947">
        <v>10</v>
      </c>
      <c r="E7947">
        <v>1950</v>
      </c>
      <c r="F7947" s="6">
        <v>0.4201388888888889</v>
      </c>
      <c r="G7947">
        <v>74.007000000000005</v>
      </c>
      <c r="H7947">
        <v>40.713000000000001</v>
      </c>
      <c r="I7947" t="s">
        <v>144</v>
      </c>
      <c r="J7947" t="s">
        <v>124</v>
      </c>
      <c r="K7947" t="s">
        <v>105</v>
      </c>
    </row>
    <row r="7948" spans="1:11" x14ac:dyDescent="0.3">
      <c r="A7948" t="s">
        <v>10923</v>
      </c>
      <c r="B7948" t="s">
        <v>53</v>
      </c>
      <c r="C7948">
        <v>11</v>
      </c>
      <c r="D7948">
        <v>7</v>
      </c>
      <c r="E7948">
        <v>1967</v>
      </c>
      <c r="F7948" s="6">
        <v>0.52569444444444446</v>
      </c>
      <c r="G7948">
        <v>71.001999999999995</v>
      </c>
      <c r="H7948">
        <v>42.250999999999998</v>
      </c>
      <c r="I7948" t="s">
        <v>106</v>
      </c>
      <c r="J7948" t="s">
        <v>2997</v>
      </c>
      <c r="K7948" t="s">
        <v>105</v>
      </c>
    </row>
    <row r="7949" spans="1:11" x14ac:dyDescent="0.3">
      <c r="A7949" t="s">
        <v>10924</v>
      </c>
      <c r="B7949" t="s">
        <v>53</v>
      </c>
      <c r="C7949">
        <v>25</v>
      </c>
      <c r="D7949">
        <v>2</v>
      </c>
      <c r="E7949">
        <v>1958</v>
      </c>
      <c r="F7949" s="6">
        <v>0.48958333333333331</v>
      </c>
      <c r="G7949">
        <v>-118.39400000000001</v>
      </c>
      <c r="H7949">
        <v>34.021999999999998</v>
      </c>
      <c r="I7949" t="s">
        <v>137</v>
      </c>
      <c r="J7949" t="s">
        <v>5092</v>
      </c>
      <c r="K7949" t="s">
        <v>105</v>
      </c>
    </row>
    <row r="7950" spans="1:11" x14ac:dyDescent="0.3">
      <c r="A7950" t="s">
        <v>10925</v>
      </c>
      <c r="B7950" t="s">
        <v>53</v>
      </c>
      <c r="C7950">
        <v>2</v>
      </c>
      <c r="D7950">
        <v>12</v>
      </c>
      <c r="E7950">
        <v>1946</v>
      </c>
      <c r="F7950" s="6">
        <v>0.20277777777777778</v>
      </c>
      <c r="G7950">
        <v>-118.24299999999999</v>
      </c>
      <c r="H7950">
        <v>34.052</v>
      </c>
      <c r="I7950" t="s">
        <v>137</v>
      </c>
      <c r="J7950" t="s">
        <v>536</v>
      </c>
      <c r="K7950" t="s">
        <v>105</v>
      </c>
    </row>
    <row r="7951" spans="1:11" x14ac:dyDescent="0.3">
      <c r="A7951" t="s">
        <v>10926</v>
      </c>
      <c r="B7951" t="s">
        <v>53</v>
      </c>
      <c r="C7951">
        <v>3</v>
      </c>
      <c r="D7951">
        <v>5</v>
      </c>
      <c r="E7951">
        <v>1963</v>
      </c>
      <c r="F7951" s="6">
        <v>0.43611111111111112</v>
      </c>
      <c r="G7951">
        <v>87.94</v>
      </c>
      <c r="H7951">
        <v>41.902000000000001</v>
      </c>
      <c r="I7951" t="s">
        <v>144</v>
      </c>
      <c r="J7951" t="s">
        <v>4771</v>
      </c>
      <c r="K7951" t="s">
        <v>105</v>
      </c>
    </row>
    <row r="7952" spans="1:11" x14ac:dyDescent="0.3">
      <c r="A7952" t="s">
        <v>10927</v>
      </c>
      <c r="B7952" t="s">
        <v>53</v>
      </c>
      <c r="C7952">
        <v>16</v>
      </c>
      <c r="D7952">
        <v>5</v>
      </c>
      <c r="E7952">
        <v>1946</v>
      </c>
      <c r="F7952" s="6">
        <v>0.14930555555555555</v>
      </c>
      <c r="G7952">
        <v>74.007000000000005</v>
      </c>
      <c r="H7952">
        <v>40.713000000000001</v>
      </c>
      <c r="I7952" t="s">
        <v>106</v>
      </c>
      <c r="J7952" t="s">
        <v>124</v>
      </c>
      <c r="K7952" t="s">
        <v>105</v>
      </c>
    </row>
    <row r="7953" spans="1:11" x14ac:dyDescent="0.3">
      <c r="A7953" t="s">
        <v>10928</v>
      </c>
      <c r="B7953" t="s">
        <v>53</v>
      </c>
      <c r="C7953">
        <v>19</v>
      </c>
      <c r="D7953">
        <v>1</v>
      </c>
      <c r="E7953">
        <v>1971</v>
      </c>
      <c r="F7953" s="6">
        <v>0.6166666666666667</v>
      </c>
      <c r="G7953">
        <v>70.899000000000001</v>
      </c>
      <c r="H7953">
        <v>42.521000000000001</v>
      </c>
      <c r="I7953" t="s">
        <v>144</v>
      </c>
      <c r="J7953" t="s">
        <v>7286</v>
      </c>
      <c r="K7953" t="s">
        <v>105</v>
      </c>
    </row>
    <row r="7954" spans="1:11" x14ac:dyDescent="0.3">
      <c r="A7954" t="s">
        <v>10929</v>
      </c>
      <c r="B7954" t="s">
        <v>53</v>
      </c>
      <c r="C7954">
        <v>25</v>
      </c>
      <c r="D7954">
        <v>12</v>
      </c>
      <c r="E7954">
        <v>1954</v>
      </c>
      <c r="F7954" s="6">
        <v>0.9770833333333333</v>
      </c>
      <c r="G7954">
        <v>83.120999999999995</v>
      </c>
      <c r="H7954">
        <v>41.350999999999999</v>
      </c>
      <c r="I7954" t="s">
        <v>144</v>
      </c>
      <c r="J7954" t="s">
        <v>5490</v>
      </c>
      <c r="K7954" t="s">
        <v>105</v>
      </c>
    </row>
    <row r="7955" spans="1:11" x14ac:dyDescent="0.3">
      <c r="A7955" t="s">
        <v>10930</v>
      </c>
      <c r="B7955" t="s">
        <v>53</v>
      </c>
      <c r="C7955">
        <v>7</v>
      </c>
      <c r="D7955">
        <v>1</v>
      </c>
      <c r="E7955">
        <v>1962</v>
      </c>
      <c r="F7955" s="6">
        <v>0.5</v>
      </c>
      <c r="G7955">
        <v>82.534000000000006</v>
      </c>
      <c r="H7955">
        <v>39.113999999999997</v>
      </c>
      <c r="I7955" t="s">
        <v>144</v>
      </c>
      <c r="J7955" t="s">
        <v>10931</v>
      </c>
      <c r="K7955" t="s">
        <v>105</v>
      </c>
    </row>
    <row r="7956" spans="1:11" x14ac:dyDescent="0.3">
      <c r="A7956" t="s">
        <v>10932</v>
      </c>
      <c r="B7956" t="s">
        <v>53</v>
      </c>
      <c r="C7956">
        <v>18</v>
      </c>
      <c r="D7956">
        <v>4</v>
      </c>
      <c r="E7956">
        <v>1950</v>
      </c>
      <c r="F7956" s="6">
        <v>0.10486111111111111</v>
      </c>
      <c r="G7956">
        <v>82.004000000000005</v>
      </c>
      <c r="H7956">
        <v>39.94</v>
      </c>
      <c r="I7956" t="s">
        <v>144</v>
      </c>
      <c r="J7956" t="s">
        <v>1519</v>
      </c>
      <c r="K7956" t="s">
        <v>105</v>
      </c>
    </row>
    <row r="7957" spans="1:11" x14ac:dyDescent="0.3">
      <c r="A7957" t="s">
        <v>10933</v>
      </c>
      <c r="B7957" t="s">
        <v>53</v>
      </c>
      <c r="C7957">
        <v>3</v>
      </c>
      <c r="D7957">
        <v>7</v>
      </c>
      <c r="E7957">
        <v>1968</v>
      </c>
      <c r="F7957" s="6">
        <v>0.34861111111111109</v>
      </c>
      <c r="G7957">
        <v>74.033000000000001</v>
      </c>
      <c r="H7957">
        <v>40.991</v>
      </c>
      <c r="I7957" t="s">
        <v>106</v>
      </c>
      <c r="J7957" t="s">
        <v>10934</v>
      </c>
      <c r="K7957" t="s">
        <v>105</v>
      </c>
    </row>
    <row r="7958" spans="1:11" x14ac:dyDescent="0.3">
      <c r="A7958" t="s">
        <v>10935</v>
      </c>
      <c r="B7958" t="s">
        <v>53</v>
      </c>
      <c r="C7958">
        <v>19</v>
      </c>
      <c r="D7958">
        <v>1</v>
      </c>
      <c r="E7958">
        <v>1962</v>
      </c>
      <c r="F7958" s="6">
        <v>1.5972222222222221E-2</v>
      </c>
      <c r="G7958">
        <v>-116.967</v>
      </c>
      <c r="H7958">
        <v>33.747999999999998</v>
      </c>
      <c r="I7958" t="s">
        <v>137</v>
      </c>
      <c r="J7958" t="s">
        <v>10936</v>
      </c>
      <c r="K7958" t="s">
        <v>105</v>
      </c>
    </row>
    <row r="7959" spans="1:11" x14ac:dyDescent="0.3">
      <c r="A7959" t="s">
        <v>10937</v>
      </c>
      <c r="B7959" t="s">
        <v>53</v>
      </c>
      <c r="C7959">
        <v>23</v>
      </c>
      <c r="D7959">
        <v>3</v>
      </c>
      <c r="E7959">
        <v>1912</v>
      </c>
      <c r="F7959" s="6">
        <v>0.25</v>
      </c>
      <c r="G7959">
        <v>-118.24299999999999</v>
      </c>
      <c r="H7959">
        <v>34.052</v>
      </c>
      <c r="I7959" t="s">
        <v>137</v>
      </c>
      <c r="J7959" t="s">
        <v>536</v>
      </c>
      <c r="K7959" t="s">
        <v>105</v>
      </c>
    </row>
    <row r="7960" spans="1:11" x14ac:dyDescent="0.3">
      <c r="A7960" t="s">
        <v>10938</v>
      </c>
      <c r="B7960" t="s">
        <v>53</v>
      </c>
      <c r="C7960">
        <v>10</v>
      </c>
      <c r="D7960">
        <v>12</v>
      </c>
      <c r="E7960">
        <v>1954</v>
      </c>
      <c r="F7960" s="6">
        <v>0.45902777777777776</v>
      </c>
      <c r="G7960">
        <v>71.418999999999997</v>
      </c>
      <c r="H7960">
        <v>42.281999999999996</v>
      </c>
      <c r="I7960" t="s">
        <v>144</v>
      </c>
      <c r="J7960" t="s">
        <v>1211</v>
      </c>
      <c r="K7960" t="s">
        <v>105</v>
      </c>
    </row>
    <row r="7961" spans="1:11" x14ac:dyDescent="0.3">
      <c r="A7961" t="s">
        <v>10939</v>
      </c>
      <c r="B7961" t="s">
        <v>53</v>
      </c>
      <c r="C7961">
        <v>18</v>
      </c>
      <c r="D7961">
        <v>9</v>
      </c>
      <c r="E7961">
        <v>1958</v>
      </c>
      <c r="F7961" s="6">
        <v>0.43402777777777779</v>
      </c>
      <c r="G7961">
        <v>71.058999999999997</v>
      </c>
      <c r="H7961">
        <v>42.359000000000002</v>
      </c>
      <c r="I7961" t="s">
        <v>106</v>
      </c>
      <c r="J7961" t="s">
        <v>176</v>
      </c>
      <c r="K7961" t="s">
        <v>105</v>
      </c>
    </row>
    <row r="7962" spans="1:11" x14ac:dyDescent="0.3">
      <c r="A7962" t="s">
        <v>10940</v>
      </c>
      <c r="B7962" t="s">
        <v>53</v>
      </c>
      <c r="C7962">
        <v>2</v>
      </c>
      <c r="D7962">
        <v>5</v>
      </c>
      <c r="E7962">
        <v>1960</v>
      </c>
      <c r="F7962" s="6">
        <v>0.37569444444444444</v>
      </c>
      <c r="G7962">
        <v>71.058999999999997</v>
      </c>
      <c r="H7962">
        <v>42.359000000000002</v>
      </c>
      <c r="I7962" t="s">
        <v>106</v>
      </c>
      <c r="J7962" t="s">
        <v>176</v>
      </c>
      <c r="K7962" t="s">
        <v>105</v>
      </c>
    </row>
    <row r="7963" spans="1:11" x14ac:dyDescent="0.3">
      <c r="A7963" t="s">
        <v>10941</v>
      </c>
      <c r="B7963" t="s">
        <v>53</v>
      </c>
      <c r="C7963">
        <v>9</v>
      </c>
      <c r="D7963">
        <v>6</v>
      </c>
      <c r="E7963">
        <v>1987</v>
      </c>
      <c r="F7963" s="6">
        <v>0.81111111111111112</v>
      </c>
      <c r="G7963">
        <v>71.105000000000004</v>
      </c>
      <c r="H7963">
        <v>42.365000000000002</v>
      </c>
      <c r="I7963" t="s">
        <v>106</v>
      </c>
      <c r="J7963" t="s">
        <v>1590</v>
      </c>
      <c r="K7963" t="s">
        <v>105</v>
      </c>
    </row>
    <row r="7964" spans="1:11" x14ac:dyDescent="0.3">
      <c r="A7964" t="s">
        <v>10942</v>
      </c>
      <c r="B7964" t="s">
        <v>53</v>
      </c>
      <c r="C7964">
        <v>21</v>
      </c>
      <c r="D7964">
        <v>5</v>
      </c>
      <c r="E7964">
        <v>1960</v>
      </c>
      <c r="F7964" s="6">
        <v>0.69027777777777777</v>
      </c>
      <c r="G7964">
        <v>87.909000000000006</v>
      </c>
      <c r="H7964">
        <v>43.040999999999997</v>
      </c>
      <c r="I7964" t="s">
        <v>144</v>
      </c>
      <c r="J7964" t="s">
        <v>184</v>
      </c>
      <c r="K7964" t="s">
        <v>105</v>
      </c>
    </row>
    <row r="7965" spans="1:11" x14ac:dyDescent="0.3">
      <c r="A7965" t="s">
        <v>10943</v>
      </c>
      <c r="B7965" t="s">
        <v>53</v>
      </c>
      <c r="C7965">
        <v>11</v>
      </c>
      <c r="D7965">
        <v>5</v>
      </c>
      <c r="E7965">
        <v>1968</v>
      </c>
      <c r="F7965" s="6">
        <v>0.45208333333333334</v>
      </c>
      <c r="G7965">
        <v>70.933999999999997</v>
      </c>
      <c r="H7965">
        <v>42.856999999999999</v>
      </c>
      <c r="I7965" t="s">
        <v>106</v>
      </c>
      <c r="J7965" t="s">
        <v>10944</v>
      </c>
      <c r="K7965" t="s">
        <v>105</v>
      </c>
    </row>
    <row r="7966" spans="1:11" x14ac:dyDescent="0.3">
      <c r="A7966" t="s">
        <v>10945</v>
      </c>
      <c r="B7966" t="s">
        <v>53</v>
      </c>
      <c r="C7966">
        <v>5</v>
      </c>
      <c r="D7966">
        <v>3</v>
      </c>
      <c r="E7966">
        <v>1971</v>
      </c>
      <c r="F7966" s="6">
        <v>0.52847222222222223</v>
      </c>
      <c r="G7966">
        <v>74.433000000000007</v>
      </c>
      <c r="H7966">
        <v>40.624000000000002</v>
      </c>
      <c r="I7966" t="s">
        <v>144</v>
      </c>
      <c r="J7966" t="s">
        <v>3110</v>
      </c>
      <c r="K7966" t="s">
        <v>105</v>
      </c>
    </row>
    <row r="7967" spans="1:11" x14ac:dyDescent="0.3">
      <c r="A7967" t="s">
        <v>10946</v>
      </c>
      <c r="B7967" t="s">
        <v>53</v>
      </c>
      <c r="C7967">
        <v>8</v>
      </c>
      <c r="D7967">
        <v>9</v>
      </c>
      <c r="E7967">
        <v>1951</v>
      </c>
      <c r="F7967" s="6">
        <v>0.7993055555555556</v>
      </c>
      <c r="G7967">
        <v>71.058999999999997</v>
      </c>
      <c r="H7967">
        <v>42.359000000000002</v>
      </c>
      <c r="I7967" t="s">
        <v>106</v>
      </c>
      <c r="J7967" t="s">
        <v>176</v>
      </c>
      <c r="K7967" t="s">
        <v>105</v>
      </c>
    </row>
    <row r="7968" spans="1:11" x14ac:dyDescent="0.3">
      <c r="A7968" t="s">
        <v>10947</v>
      </c>
      <c r="B7968" t="s">
        <v>53</v>
      </c>
      <c r="C7968">
        <v>12</v>
      </c>
      <c r="D7968">
        <v>10</v>
      </c>
      <c r="E7968">
        <v>1943</v>
      </c>
      <c r="F7968" s="6">
        <v>0.74513888888888891</v>
      </c>
      <c r="G7968">
        <v>74.007000000000005</v>
      </c>
      <c r="H7968">
        <v>40.713000000000001</v>
      </c>
      <c r="I7968" t="s">
        <v>106</v>
      </c>
      <c r="J7968" t="s">
        <v>124</v>
      </c>
      <c r="K7968" t="s">
        <v>105</v>
      </c>
    </row>
    <row r="7969" spans="1:11" x14ac:dyDescent="0.3">
      <c r="A7969" t="s">
        <v>10948</v>
      </c>
      <c r="B7969" t="s">
        <v>53</v>
      </c>
      <c r="C7969">
        <v>14</v>
      </c>
      <c r="D7969">
        <v>7</v>
      </c>
      <c r="E7969">
        <v>1972</v>
      </c>
      <c r="F7969" s="6">
        <v>0.31041666666666667</v>
      </c>
      <c r="G7969">
        <v>71.058999999999997</v>
      </c>
      <c r="H7969">
        <v>42.359000000000002</v>
      </c>
      <c r="I7969" t="s">
        <v>106</v>
      </c>
      <c r="J7969" t="s">
        <v>176</v>
      </c>
      <c r="K7969" t="s">
        <v>105</v>
      </c>
    </row>
    <row r="7970" spans="1:11" x14ac:dyDescent="0.3">
      <c r="A7970" t="s">
        <v>10949</v>
      </c>
      <c r="B7970" t="s">
        <v>53</v>
      </c>
      <c r="C7970">
        <v>3</v>
      </c>
      <c r="D7970">
        <v>2</v>
      </c>
      <c r="E7970">
        <v>1911</v>
      </c>
      <c r="F7970" s="6">
        <v>0.20833333333333334</v>
      </c>
      <c r="G7970">
        <v>-2.0939999999999999</v>
      </c>
      <c r="H7970">
        <v>48.899000000000001</v>
      </c>
      <c r="I7970" t="s">
        <v>150</v>
      </c>
      <c r="J7970" t="s">
        <v>473</v>
      </c>
      <c r="K7970" t="s">
        <v>105</v>
      </c>
    </row>
    <row r="7971" spans="1:11" x14ac:dyDescent="0.3">
      <c r="A7971" t="s">
        <v>10950</v>
      </c>
      <c r="B7971" t="s">
        <v>53</v>
      </c>
      <c r="C7971">
        <v>21</v>
      </c>
      <c r="D7971">
        <v>9</v>
      </c>
      <c r="E7971">
        <v>1867</v>
      </c>
      <c r="F7971" s="6">
        <v>0.33333333333333331</v>
      </c>
      <c r="G7971">
        <v>-1.615</v>
      </c>
      <c r="H7971">
        <v>50.725999999999999</v>
      </c>
      <c r="I7971" t="s">
        <v>150</v>
      </c>
      <c r="J7971" t="s">
        <v>2180</v>
      </c>
      <c r="K7971" t="s">
        <v>105</v>
      </c>
    </row>
    <row r="7972" spans="1:11" x14ac:dyDescent="0.3">
      <c r="A7972" t="s">
        <v>10951</v>
      </c>
      <c r="B7972" t="s">
        <v>168</v>
      </c>
      <c r="C7972">
        <v>15</v>
      </c>
      <c r="D7972">
        <v>5</v>
      </c>
      <c r="E7972">
        <v>1891</v>
      </c>
      <c r="F7972" s="6">
        <v>0.76041666666666663</v>
      </c>
      <c r="G7972">
        <v>-9.1809999999999992</v>
      </c>
      <c r="H7972">
        <v>48.777000000000001</v>
      </c>
      <c r="I7972" t="s">
        <v>208</v>
      </c>
      <c r="J7972" t="s">
        <v>842</v>
      </c>
      <c r="K7972" t="s">
        <v>105</v>
      </c>
    </row>
    <row r="7973" spans="1:11" x14ac:dyDescent="0.3">
      <c r="A7973" t="s">
        <v>10952</v>
      </c>
      <c r="B7973" t="s">
        <v>53</v>
      </c>
      <c r="C7973">
        <v>27</v>
      </c>
      <c r="D7973">
        <v>8</v>
      </c>
      <c r="E7973">
        <v>1918</v>
      </c>
      <c r="F7973" s="6">
        <v>0.52083333333333337</v>
      </c>
      <c r="G7973">
        <v>-5.5119999999999996</v>
      </c>
      <c r="H7973">
        <v>53.234000000000002</v>
      </c>
      <c r="I7973" t="s">
        <v>190</v>
      </c>
      <c r="J7973" t="s">
        <v>10953</v>
      </c>
      <c r="K7973" t="s">
        <v>105</v>
      </c>
    </row>
    <row r="7974" spans="1:11" x14ac:dyDescent="0.3">
      <c r="A7974" t="s">
        <v>10954</v>
      </c>
      <c r="B7974" t="s">
        <v>168</v>
      </c>
      <c r="C7974">
        <v>15</v>
      </c>
      <c r="D7974">
        <v>11</v>
      </c>
      <c r="E7974">
        <v>1982</v>
      </c>
      <c r="F7974" s="6">
        <v>0.39930555555555558</v>
      </c>
      <c r="G7974">
        <v>-7.266</v>
      </c>
      <c r="H7974">
        <v>43.703000000000003</v>
      </c>
      <c r="I7974" t="s">
        <v>126</v>
      </c>
      <c r="J7974" t="s">
        <v>575</v>
      </c>
      <c r="K7974" t="s">
        <v>105</v>
      </c>
    </row>
    <row r="7975" spans="1:11" x14ac:dyDescent="0.3">
      <c r="A7975" t="s">
        <v>10955</v>
      </c>
      <c r="B7975" t="s">
        <v>168</v>
      </c>
      <c r="C7975">
        <v>15</v>
      </c>
      <c r="D7975">
        <v>11</v>
      </c>
      <c r="E7975">
        <v>1982</v>
      </c>
      <c r="F7975" s="6">
        <v>0.39930555555555558</v>
      </c>
      <c r="G7975">
        <v>-7.266</v>
      </c>
      <c r="H7975">
        <v>43.703000000000003</v>
      </c>
      <c r="I7975" t="s">
        <v>126</v>
      </c>
      <c r="J7975" t="s">
        <v>575</v>
      </c>
      <c r="K7975" t="s">
        <v>105</v>
      </c>
    </row>
    <row r="7976" spans="1:11" x14ac:dyDescent="0.3">
      <c r="A7976" t="s">
        <v>10956</v>
      </c>
      <c r="B7976" t="s">
        <v>168</v>
      </c>
      <c r="C7976">
        <v>30</v>
      </c>
      <c r="D7976">
        <v>9</v>
      </c>
      <c r="E7976">
        <v>1971</v>
      </c>
      <c r="F7976" s="6">
        <v>0.74305555555555558</v>
      </c>
      <c r="G7976">
        <v>-118.24299999999999</v>
      </c>
      <c r="H7976">
        <v>34.052</v>
      </c>
      <c r="I7976" t="s">
        <v>171</v>
      </c>
      <c r="J7976" t="s">
        <v>536</v>
      </c>
      <c r="K7976" t="s">
        <v>105</v>
      </c>
    </row>
    <row r="7977" spans="1:11" x14ac:dyDescent="0.3">
      <c r="A7977" t="s">
        <v>10957</v>
      </c>
      <c r="B7977" t="s">
        <v>168</v>
      </c>
      <c r="C7977">
        <v>3</v>
      </c>
      <c r="D7977">
        <v>9</v>
      </c>
      <c r="E7977">
        <v>1980</v>
      </c>
      <c r="F7977" s="6">
        <v>0.90763888888888888</v>
      </c>
      <c r="G7977">
        <v>-118.125</v>
      </c>
      <c r="H7977">
        <v>33.881999999999998</v>
      </c>
      <c r="I7977" t="s">
        <v>171</v>
      </c>
      <c r="J7977" t="s">
        <v>3459</v>
      </c>
      <c r="K7977" t="s">
        <v>105</v>
      </c>
    </row>
    <row r="7978" spans="1:11" x14ac:dyDescent="0.3">
      <c r="A7978" t="s">
        <v>10958</v>
      </c>
      <c r="B7978" t="s">
        <v>168</v>
      </c>
      <c r="C7978">
        <v>11</v>
      </c>
      <c r="D7978">
        <v>2</v>
      </c>
      <c r="E7978">
        <v>1969</v>
      </c>
      <c r="F7978" s="6">
        <v>0.93194444444444446</v>
      </c>
      <c r="G7978">
        <v>-118.24299999999999</v>
      </c>
      <c r="H7978">
        <v>34.052</v>
      </c>
      <c r="I7978" t="s">
        <v>137</v>
      </c>
      <c r="J7978" t="s">
        <v>536</v>
      </c>
      <c r="K7978" t="s">
        <v>105</v>
      </c>
    </row>
    <row r="7979" spans="1:11" x14ac:dyDescent="0.3">
      <c r="A7979" t="s">
        <v>10959</v>
      </c>
      <c r="B7979" t="s">
        <v>168</v>
      </c>
      <c r="C7979">
        <v>24</v>
      </c>
      <c r="D7979">
        <v>6</v>
      </c>
      <c r="E7979">
        <v>1975</v>
      </c>
      <c r="F7979" s="6">
        <v>0.9243055555555556</v>
      </c>
      <c r="G7979">
        <v>122.42</v>
      </c>
      <c r="H7979">
        <v>37.78</v>
      </c>
      <c r="I7979" t="s">
        <v>171</v>
      </c>
      <c r="J7979" t="s">
        <v>172</v>
      </c>
      <c r="K7979" t="s">
        <v>105</v>
      </c>
    </row>
    <row r="7980" spans="1:11" x14ac:dyDescent="0.3">
      <c r="A7980" t="s">
        <v>10960</v>
      </c>
      <c r="B7980" t="s">
        <v>168</v>
      </c>
      <c r="C7980">
        <v>22</v>
      </c>
      <c r="D7980">
        <v>2</v>
      </c>
      <c r="E7980">
        <v>1989</v>
      </c>
      <c r="F7980" s="6">
        <v>0.53472222222222221</v>
      </c>
      <c r="G7980">
        <v>-7.266</v>
      </c>
      <c r="H7980">
        <v>43.703000000000003</v>
      </c>
      <c r="I7980" t="s">
        <v>126</v>
      </c>
      <c r="J7980" t="s">
        <v>575</v>
      </c>
      <c r="K7980" t="s">
        <v>105</v>
      </c>
    </row>
    <row r="7981" spans="1:11" x14ac:dyDescent="0.3">
      <c r="A7981" t="s">
        <v>10961</v>
      </c>
      <c r="B7981" t="s">
        <v>168</v>
      </c>
      <c r="C7981">
        <v>18</v>
      </c>
      <c r="D7981">
        <v>2</v>
      </c>
      <c r="E7981">
        <v>1972</v>
      </c>
      <c r="F7981" s="6">
        <v>0.51527777777777772</v>
      </c>
      <c r="G7981">
        <v>-11.986000000000001</v>
      </c>
      <c r="H7981">
        <v>57.697000000000003</v>
      </c>
      <c r="I7981" t="s">
        <v>126</v>
      </c>
      <c r="J7981" t="s">
        <v>3235</v>
      </c>
      <c r="K7981" t="s">
        <v>105</v>
      </c>
    </row>
    <row r="7982" spans="1:11" x14ac:dyDescent="0.3">
      <c r="A7982" t="s">
        <v>10962</v>
      </c>
      <c r="B7982" t="s">
        <v>168</v>
      </c>
      <c r="C7982">
        <v>7</v>
      </c>
      <c r="D7982">
        <v>12</v>
      </c>
      <c r="E7982">
        <v>1979</v>
      </c>
      <c r="F7982" s="6">
        <v>0.125</v>
      </c>
      <c r="G7982">
        <v>85.653999999999996</v>
      </c>
      <c r="H7982">
        <v>38.198999999999998</v>
      </c>
      <c r="I7982" t="s">
        <v>144</v>
      </c>
      <c r="J7982" t="s">
        <v>8720</v>
      </c>
      <c r="K7982" t="s">
        <v>105</v>
      </c>
    </row>
    <row r="7983" spans="1:11" x14ac:dyDescent="0.3">
      <c r="A7983" t="s">
        <v>10963</v>
      </c>
      <c r="B7983" t="s">
        <v>168</v>
      </c>
      <c r="C7983">
        <v>6</v>
      </c>
      <c r="D7983">
        <v>10</v>
      </c>
      <c r="E7983">
        <v>1969</v>
      </c>
      <c r="F7983" s="6">
        <v>0.82013888888888886</v>
      </c>
      <c r="G7983">
        <v>71.096999999999994</v>
      </c>
      <c r="H7983">
        <v>42.389000000000003</v>
      </c>
      <c r="I7983" t="s">
        <v>106</v>
      </c>
      <c r="J7983" t="s">
        <v>399</v>
      </c>
      <c r="K7983" t="s">
        <v>105</v>
      </c>
    </row>
    <row r="7984" spans="1:11" x14ac:dyDescent="0.3">
      <c r="A7984" t="s">
        <v>10964</v>
      </c>
      <c r="B7984" t="s">
        <v>168</v>
      </c>
      <c r="C7984">
        <v>1</v>
      </c>
      <c r="D7984">
        <v>6</v>
      </c>
      <c r="E7984">
        <v>1961</v>
      </c>
      <c r="F7984" s="6">
        <v>0.54791666666666672</v>
      </c>
      <c r="G7984">
        <v>71.058999999999997</v>
      </c>
      <c r="H7984">
        <v>42.359000000000002</v>
      </c>
      <c r="I7984" t="s">
        <v>106</v>
      </c>
      <c r="J7984" t="s">
        <v>176</v>
      </c>
      <c r="K7984" t="s">
        <v>105</v>
      </c>
    </row>
    <row r="7985" spans="1:11" x14ac:dyDescent="0.3">
      <c r="A7985" t="s">
        <v>10965</v>
      </c>
      <c r="B7985" t="s">
        <v>168</v>
      </c>
      <c r="C7985">
        <v>16</v>
      </c>
      <c r="D7985">
        <v>12</v>
      </c>
      <c r="E7985">
        <v>1972</v>
      </c>
      <c r="F7985" s="6">
        <v>0.76388888888888884</v>
      </c>
      <c r="G7985">
        <v>-118.24299999999999</v>
      </c>
      <c r="H7985">
        <v>34.052</v>
      </c>
      <c r="I7985" t="s">
        <v>137</v>
      </c>
      <c r="J7985" t="s">
        <v>536</v>
      </c>
      <c r="K7985" t="s">
        <v>105</v>
      </c>
    </row>
    <row r="7986" spans="1:11" x14ac:dyDescent="0.3">
      <c r="A7986" t="s">
        <v>10966</v>
      </c>
      <c r="B7986" t="s">
        <v>168</v>
      </c>
      <c r="C7986">
        <v>5</v>
      </c>
      <c r="D7986">
        <v>2</v>
      </c>
      <c r="E7986">
        <v>1962</v>
      </c>
      <c r="F7986" s="6">
        <v>0.5229166666666667</v>
      </c>
      <c r="G7986">
        <v>-118.24299999999999</v>
      </c>
      <c r="H7986">
        <v>34.052</v>
      </c>
      <c r="I7986" t="s">
        <v>137</v>
      </c>
      <c r="J7986" t="s">
        <v>536</v>
      </c>
      <c r="K7986" t="s">
        <v>105</v>
      </c>
    </row>
    <row r="7987" spans="1:11" x14ac:dyDescent="0.3">
      <c r="A7987" t="s">
        <v>10967</v>
      </c>
      <c r="B7987" t="s">
        <v>168</v>
      </c>
      <c r="C7987">
        <v>2</v>
      </c>
      <c r="D7987">
        <v>3</v>
      </c>
      <c r="E7987">
        <v>1919</v>
      </c>
      <c r="F7987" s="6">
        <v>0.71527777777777779</v>
      </c>
      <c r="G7987">
        <v>95.992000000000004</v>
      </c>
      <c r="H7987">
        <v>36.155000000000001</v>
      </c>
      <c r="I7987" t="s">
        <v>104</v>
      </c>
      <c r="J7987" t="s">
        <v>4675</v>
      </c>
      <c r="K7987" t="s">
        <v>105</v>
      </c>
    </row>
    <row r="7988" spans="1:11" x14ac:dyDescent="0.3">
      <c r="A7988" t="s">
        <v>10968</v>
      </c>
      <c r="B7988" t="s">
        <v>168</v>
      </c>
      <c r="C7988">
        <v>12</v>
      </c>
      <c r="D7988">
        <v>3</v>
      </c>
      <c r="E7988">
        <v>1975</v>
      </c>
      <c r="F7988" s="6">
        <v>0.57986111111111116</v>
      </c>
      <c r="G7988">
        <v>71.212000000000003</v>
      </c>
      <c r="H7988">
        <v>42.338000000000001</v>
      </c>
      <c r="I7988" t="s">
        <v>106</v>
      </c>
      <c r="J7988" t="s">
        <v>1208</v>
      </c>
      <c r="K7988" t="s">
        <v>105</v>
      </c>
    </row>
    <row r="7989" spans="1:11" x14ac:dyDescent="0.3">
      <c r="A7989" t="s">
        <v>10969</v>
      </c>
      <c r="B7989" t="s">
        <v>168</v>
      </c>
      <c r="C7989">
        <v>28</v>
      </c>
      <c r="D7989">
        <v>5</v>
      </c>
      <c r="E7989">
        <v>1955</v>
      </c>
      <c r="F7989" s="6">
        <v>8.2638888888888887E-2</v>
      </c>
      <c r="G7989">
        <v>84.513999999999996</v>
      </c>
      <c r="H7989">
        <v>39.103999999999999</v>
      </c>
      <c r="I7989" t="s">
        <v>106</v>
      </c>
      <c r="J7989" t="s">
        <v>140</v>
      </c>
      <c r="K7989" t="s">
        <v>105</v>
      </c>
    </row>
    <row r="7990" spans="1:11" x14ac:dyDescent="0.3">
      <c r="A7990" t="s">
        <v>10970</v>
      </c>
      <c r="B7990" t="s">
        <v>168</v>
      </c>
      <c r="C7990">
        <v>15</v>
      </c>
      <c r="D7990">
        <v>8</v>
      </c>
      <c r="E7990">
        <v>1984</v>
      </c>
      <c r="F7990" s="6">
        <v>0.36180555555555555</v>
      </c>
      <c r="G7990">
        <v>71.212000000000003</v>
      </c>
      <c r="H7990">
        <v>42.338000000000001</v>
      </c>
      <c r="I7990" t="s">
        <v>106</v>
      </c>
      <c r="J7990" t="s">
        <v>1208</v>
      </c>
      <c r="K7990" t="s">
        <v>105</v>
      </c>
    </row>
    <row r="7991" spans="1:11" x14ac:dyDescent="0.3">
      <c r="A7991" t="s">
        <v>10971</v>
      </c>
      <c r="B7991" t="s">
        <v>168</v>
      </c>
      <c r="C7991">
        <v>29</v>
      </c>
      <c r="D7991">
        <v>8</v>
      </c>
      <c r="E7991">
        <v>1983</v>
      </c>
      <c r="F7991" s="6">
        <v>0.99444444444444446</v>
      </c>
      <c r="G7991">
        <v>-118.24299999999999</v>
      </c>
      <c r="H7991">
        <v>34.052</v>
      </c>
      <c r="I7991" t="s">
        <v>171</v>
      </c>
      <c r="J7991" t="s">
        <v>536</v>
      </c>
      <c r="K7991" t="s">
        <v>105</v>
      </c>
    </row>
    <row r="7992" spans="1:11" x14ac:dyDescent="0.3">
      <c r="A7992" t="s">
        <v>10972</v>
      </c>
      <c r="B7992" t="s">
        <v>168</v>
      </c>
      <c r="C7992">
        <v>15</v>
      </c>
      <c r="D7992">
        <v>8</v>
      </c>
      <c r="E7992">
        <v>1990</v>
      </c>
      <c r="F7992" s="6">
        <v>0.63888888888888884</v>
      </c>
      <c r="G7992">
        <v>85.653999999999996</v>
      </c>
      <c r="H7992">
        <v>38.198999999999998</v>
      </c>
      <c r="I7992" t="s">
        <v>106</v>
      </c>
      <c r="J7992" t="s">
        <v>8720</v>
      </c>
      <c r="K7992" t="s">
        <v>105</v>
      </c>
    </row>
    <row r="7993" spans="1:11" x14ac:dyDescent="0.3">
      <c r="A7993" t="s">
        <v>10973</v>
      </c>
      <c r="B7993" t="s">
        <v>168</v>
      </c>
      <c r="C7993">
        <v>9</v>
      </c>
      <c r="D7993">
        <v>6</v>
      </c>
      <c r="E7993">
        <v>1975</v>
      </c>
      <c r="F7993" s="6">
        <v>0.82361111111111107</v>
      </c>
      <c r="G7993">
        <v>71.058999999999997</v>
      </c>
      <c r="H7993">
        <v>42.359000000000002</v>
      </c>
      <c r="I7993" t="s">
        <v>106</v>
      </c>
      <c r="J7993" t="s">
        <v>176</v>
      </c>
      <c r="K7993" t="s">
        <v>105</v>
      </c>
    </row>
    <row r="7994" spans="1:11" x14ac:dyDescent="0.3">
      <c r="A7994" t="s">
        <v>10974</v>
      </c>
      <c r="B7994" t="s">
        <v>168</v>
      </c>
      <c r="C7994">
        <v>25</v>
      </c>
      <c r="D7994">
        <v>4</v>
      </c>
      <c r="E7994">
        <v>1958</v>
      </c>
      <c r="F7994" s="6">
        <v>0.5625</v>
      </c>
      <c r="G7994">
        <v>87.32</v>
      </c>
      <c r="H7994">
        <v>36.515999999999998</v>
      </c>
      <c r="I7994" t="s">
        <v>104</v>
      </c>
      <c r="J7994" t="s">
        <v>3923</v>
      </c>
      <c r="K7994" t="s">
        <v>105</v>
      </c>
    </row>
    <row r="7995" spans="1:11" x14ac:dyDescent="0.3">
      <c r="A7995" t="s">
        <v>10975</v>
      </c>
      <c r="B7995" t="s">
        <v>168</v>
      </c>
      <c r="C7995">
        <v>24</v>
      </c>
      <c r="D7995">
        <v>5</v>
      </c>
      <c r="E7995">
        <v>1951</v>
      </c>
      <c r="F7995" s="6">
        <v>0.99652777777777779</v>
      </c>
      <c r="G7995">
        <v>122.16</v>
      </c>
      <c r="H7995">
        <v>37.445</v>
      </c>
      <c r="I7995" t="s">
        <v>171</v>
      </c>
      <c r="J7995" t="s">
        <v>138</v>
      </c>
      <c r="K7995" t="s">
        <v>105</v>
      </c>
    </row>
    <row r="7996" spans="1:11" x14ac:dyDescent="0.3">
      <c r="A7996" t="s">
        <v>10976</v>
      </c>
      <c r="B7996" t="s">
        <v>168</v>
      </c>
      <c r="C7996">
        <v>4</v>
      </c>
      <c r="D7996">
        <v>9</v>
      </c>
      <c r="E7996">
        <v>1944</v>
      </c>
      <c r="F7996" s="6">
        <v>0.89861111111111114</v>
      </c>
      <c r="G7996">
        <v>-118.24299999999999</v>
      </c>
      <c r="H7996">
        <v>34.052</v>
      </c>
      <c r="I7996" t="s">
        <v>171</v>
      </c>
      <c r="J7996" t="s">
        <v>536</v>
      </c>
      <c r="K7996" t="s">
        <v>105</v>
      </c>
    </row>
    <row r="7997" spans="1:11" x14ac:dyDescent="0.3">
      <c r="A7997" t="s">
        <v>10977</v>
      </c>
      <c r="B7997" t="s">
        <v>168</v>
      </c>
      <c r="C7997">
        <v>12</v>
      </c>
      <c r="D7997">
        <v>8</v>
      </c>
      <c r="E7997">
        <v>1954</v>
      </c>
      <c r="F7997" s="6">
        <v>0.37569444444444444</v>
      </c>
      <c r="G7997">
        <v>-118.492</v>
      </c>
      <c r="H7997">
        <v>34.011000000000003</v>
      </c>
      <c r="I7997" t="s">
        <v>171</v>
      </c>
      <c r="J7997" t="s">
        <v>206</v>
      </c>
      <c r="K7997" t="s">
        <v>105</v>
      </c>
    </row>
    <row r="7998" spans="1:11" x14ac:dyDescent="0.3">
      <c r="A7998" t="s">
        <v>10978</v>
      </c>
      <c r="B7998" t="s">
        <v>168</v>
      </c>
      <c r="C7998">
        <v>17</v>
      </c>
      <c r="D7998">
        <v>5</v>
      </c>
      <c r="E7998">
        <v>1949</v>
      </c>
      <c r="F7998" s="6">
        <v>0.62361111111111112</v>
      </c>
      <c r="G7998">
        <v>81.853999999999999</v>
      </c>
      <c r="H7998">
        <v>41.366</v>
      </c>
      <c r="I7998" t="s">
        <v>106</v>
      </c>
      <c r="J7998" t="s">
        <v>10979</v>
      </c>
      <c r="K7998" t="s">
        <v>105</v>
      </c>
    </row>
    <row r="7999" spans="1:11" x14ac:dyDescent="0.3">
      <c r="A7999" t="s">
        <v>10980</v>
      </c>
      <c r="B7999" t="s">
        <v>168</v>
      </c>
      <c r="C7999">
        <v>23</v>
      </c>
      <c r="D7999">
        <v>5</v>
      </c>
      <c r="E7999">
        <v>1950</v>
      </c>
      <c r="F7999" s="6">
        <v>0.34305555555555556</v>
      </c>
      <c r="G7999">
        <v>-118.24299999999999</v>
      </c>
      <c r="H7999">
        <v>34.052</v>
      </c>
      <c r="I7999" t="s">
        <v>171</v>
      </c>
      <c r="J7999" t="s">
        <v>536</v>
      </c>
      <c r="K7999" t="s">
        <v>105</v>
      </c>
    </row>
    <row r="8000" spans="1:11" x14ac:dyDescent="0.3">
      <c r="A8000" t="s">
        <v>10981</v>
      </c>
      <c r="B8000" t="s">
        <v>168</v>
      </c>
      <c r="C8000">
        <v>25</v>
      </c>
      <c r="D8000">
        <v>1</v>
      </c>
      <c r="E8000">
        <v>1950</v>
      </c>
      <c r="F8000" s="6">
        <v>0.79166666666666663</v>
      </c>
      <c r="G8000">
        <v>-118.24299999999999</v>
      </c>
      <c r="H8000">
        <v>34.052</v>
      </c>
      <c r="I8000" t="s">
        <v>137</v>
      </c>
      <c r="J8000" t="s">
        <v>536</v>
      </c>
      <c r="K8000" t="s">
        <v>105</v>
      </c>
    </row>
    <row r="8001" spans="1:11" x14ac:dyDescent="0.3">
      <c r="A8001" t="s">
        <v>10982</v>
      </c>
      <c r="B8001" t="s">
        <v>168</v>
      </c>
      <c r="C8001">
        <v>25</v>
      </c>
      <c r="D8001">
        <v>3</v>
      </c>
      <c r="E8001">
        <v>1982</v>
      </c>
      <c r="F8001" s="6">
        <v>0.47152777777777777</v>
      </c>
      <c r="G8001">
        <v>74.007000000000005</v>
      </c>
      <c r="H8001">
        <v>40.713000000000001</v>
      </c>
      <c r="I8001" t="s">
        <v>144</v>
      </c>
      <c r="J8001" t="s">
        <v>124</v>
      </c>
      <c r="K8001" t="s">
        <v>105</v>
      </c>
    </row>
    <row r="8002" spans="1:11" x14ac:dyDescent="0.3">
      <c r="A8002" t="s">
        <v>10983</v>
      </c>
      <c r="B8002" t="s">
        <v>53</v>
      </c>
      <c r="C8002">
        <v>2</v>
      </c>
      <c r="D8002">
        <v>2</v>
      </c>
      <c r="E8002">
        <v>1932</v>
      </c>
      <c r="F8002" s="6">
        <v>0.92013888888888884</v>
      </c>
      <c r="G8002">
        <v>-8.6150000000000002</v>
      </c>
      <c r="H8002">
        <v>56.36</v>
      </c>
      <c r="I8002" t="s">
        <v>126</v>
      </c>
      <c r="J8002" t="s">
        <v>10984</v>
      </c>
      <c r="K8002" t="s">
        <v>105</v>
      </c>
    </row>
    <row r="8003" spans="1:11" x14ac:dyDescent="0.3">
      <c r="A8003" t="s">
        <v>10985</v>
      </c>
      <c r="B8003" t="s">
        <v>53</v>
      </c>
      <c r="C8003">
        <v>16</v>
      </c>
      <c r="D8003">
        <v>9</v>
      </c>
      <c r="E8003">
        <v>1921</v>
      </c>
      <c r="F8003" s="6">
        <v>0.98958333333333337</v>
      </c>
      <c r="G8003">
        <v>88.433999999999997</v>
      </c>
      <c r="H8003">
        <v>43.771999999999998</v>
      </c>
      <c r="I8003" t="s">
        <v>144</v>
      </c>
      <c r="J8003" t="s">
        <v>10986</v>
      </c>
      <c r="K8003" t="s">
        <v>105</v>
      </c>
    </row>
    <row r="8004" spans="1:11" x14ac:dyDescent="0.3">
      <c r="A8004" t="s">
        <v>10987</v>
      </c>
      <c r="B8004" t="s">
        <v>53</v>
      </c>
      <c r="C8004">
        <v>15</v>
      </c>
      <c r="D8004">
        <v>10</v>
      </c>
      <c r="E8004">
        <v>1954</v>
      </c>
      <c r="F8004" s="6">
        <v>0.8520833333333333</v>
      </c>
      <c r="G8004">
        <v>71.105000000000004</v>
      </c>
      <c r="H8004">
        <v>42.365000000000002</v>
      </c>
      <c r="I8004" t="s">
        <v>144</v>
      </c>
      <c r="J8004" t="s">
        <v>1590</v>
      </c>
      <c r="K8004" t="s">
        <v>105</v>
      </c>
    </row>
    <row r="8005" spans="1:11" x14ac:dyDescent="0.3">
      <c r="A8005" t="s">
        <v>10988</v>
      </c>
      <c r="B8005" t="s">
        <v>53</v>
      </c>
      <c r="C8005">
        <v>28</v>
      </c>
      <c r="D8005">
        <v>9</v>
      </c>
      <c r="E8005">
        <v>1932</v>
      </c>
      <c r="F8005" s="6">
        <v>0.89583333333333337</v>
      </c>
      <c r="G8005">
        <v>4.2569999999999997</v>
      </c>
      <c r="H8005">
        <v>55.866</v>
      </c>
      <c r="I8005" t="s">
        <v>126</v>
      </c>
      <c r="J8005" t="s">
        <v>211</v>
      </c>
      <c r="K8005" t="s">
        <v>105</v>
      </c>
    </row>
    <row r="8006" spans="1:11" x14ac:dyDescent="0.3">
      <c r="A8006" t="s">
        <v>10989</v>
      </c>
      <c r="B8006" t="s">
        <v>53</v>
      </c>
      <c r="C8006">
        <v>17</v>
      </c>
      <c r="D8006">
        <v>1</v>
      </c>
      <c r="E8006">
        <v>1970</v>
      </c>
      <c r="F8006" s="6">
        <v>0.12013888888888889</v>
      </c>
      <c r="G8006">
        <v>71.058999999999997</v>
      </c>
      <c r="H8006">
        <v>42.359000000000002</v>
      </c>
      <c r="I8006" t="s">
        <v>144</v>
      </c>
      <c r="J8006" t="s">
        <v>176</v>
      </c>
      <c r="K8006" t="s">
        <v>105</v>
      </c>
    </row>
    <row r="8007" spans="1:11" x14ac:dyDescent="0.3">
      <c r="A8007" t="s">
        <v>10989</v>
      </c>
      <c r="B8007" t="s">
        <v>53</v>
      </c>
      <c r="C8007">
        <v>1</v>
      </c>
      <c r="D8007">
        <v>1</v>
      </c>
      <c r="E8007">
        <v>2000</v>
      </c>
      <c r="F8007" s="6">
        <v>0</v>
      </c>
      <c r="G8007">
        <v>-101</v>
      </c>
      <c r="H8007">
        <v>4.59</v>
      </c>
      <c r="I8007" t="s">
        <v>326</v>
      </c>
      <c r="J8007" t="s">
        <v>426</v>
      </c>
      <c r="K8007" t="s">
        <v>105</v>
      </c>
    </row>
    <row r="8008" spans="1:11" x14ac:dyDescent="0.3">
      <c r="A8008" t="s">
        <v>10990</v>
      </c>
      <c r="B8008" t="s">
        <v>53</v>
      </c>
      <c r="C8008">
        <v>11</v>
      </c>
      <c r="D8008">
        <v>9</v>
      </c>
      <c r="E8008">
        <v>1968</v>
      </c>
      <c r="F8008" s="6">
        <v>0.62569444444444444</v>
      </c>
      <c r="G8008">
        <v>73.474000000000004</v>
      </c>
      <c r="H8008">
        <v>40.781999999999996</v>
      </c>
      <c r="I8008" t="s">
        <v>106</v>
      </c>
      <c r="J8008" t="s">
        <v>10991</v>
      </c>
      <c r="K8008" t="s">
        <v>105</v>
      </c>
    </row>
    <row r="8009" spans="1:11" x14ac:dyDescent="0.3">
      <c r="A8009" t="s">
        <v>10992</v>
      </c>
      <c r="B8009" t="s">
        <v>53</v>
      </c>
      <c r="C8009">
        <v>11</v>
      </c>
      <c r="D8009">
        <v>10</v>
      </c>
      <c r="E8009">
        <v>1978</v>
      </c>
      <c r="F8009" s="6">
        <v>9.0277777777777776E-2</v>
      </c>
      <c r="G8009">
        <v>-118.24299999999999</v>
      </c>
      <c r="H8009">
        <v>34.052</v>
      </c>
      <c r="I8009" t="s">
        <v>171</v>
      </c>
      <c r="J8009" t="s">
        <v>536</v>
      </c>
      <c r="K8009" t="s">
        <v>105</v>
      </c>
    </row>
    <row r="8010" spans="1:11" x14ac:dyDescent="0.3">
      <c r="A8010" t="s">
        <v>10993</v>
      </c>
      <c r="B8010" t="s">
        <v>53</v>
      </c>
      <c r="C8010">
        <v>7</v>
      </c>
      <c r="D8010">
        <v>7</v>
      </c>
      <c r="E8010">
        <v>1939</v>
      </c>
      <c r="F8010" s="6">
        <v>0.35416666666666669</v>
      </c>
      <c r="G8010">
        <v>-5.9649999999999999</v>
      </c>
      <c r="H8010">
        <v>52.216000000000001</v>
      </c>
      <c r="I8010" t="s">
        <v>126</v>
      </c>
      <c r="J8010" t="s">
        <v>10994</v>
      </c>
      <c r="K8010" t="s">
        <v>105</v>
      </c>
    </row>
    <row r="8011" spans="1:11" x14ac:dyDescent="0.3">
      <c r="A8011" t="s">
        <v>10995</v>
      </c>
      <c r="B8011" t="s">
        <v>53</v>
      </c>
      <c r="C8011">
        <v>20</v>
      </c>
      <c r="D8011">
        <v>3</v>
      </c>
      <c r="E8011">
        <v>1928</v>
      </c>
      <c r="F8011" s="6">
        <v>0.40625</v>
      </c>
      <c r="G8011">
        <v>-104.985</v>
      </c>
      <c r="H8011">
        <v>39.738</v>
      </c>
      <c r="I8011" t="s">
        <v>171</v>
      </c>
      <c r="J8011" t="s">
        <v>161</v>
      </c>
      <c r="K8011" t="s">
        <v>105</v>
      </c>
    </row>
    <row r="8012" spans="1:11" x14ac:dyDescent="0.3">
      <c r="A8012" t="s">
        <v>10996</v>
      </c>
      <c r="B8012" t="s">
        <v>53</v>
      </c>
      <c r="C8012">
        <v>14</v>
      </c>
      <c r="D8012">
        <v>7</v>
      </c>
      <c r="E8012">
        <v>1919</v>
      </c>
      <c r="F8012" s="6">
        <v>0.35416666666666669</v>
      </c>
      <c r="G8012">
        <v>80.650999999999996</v>
      </c>
      <c r="H8012">
        <v>41.097999999999999</v>
      </c>
      <c r="I8012" t="s">
        <v>106</v>
      </c>
      <c r="J8012" t="s">
        <v>3617</v>
      </c>
      <c r="K8012" t="s">
        <v>105</v>
      </c>
    </row>
    <row r="8013" spans="1:11" x14ac:dyDescent="0.3">
      <c r="A8013" t="s">
        <v>10997</v>
      </c>
      <c r="B8013" t="s">
        <v>53</v>
      </c>
      <c r="C8013">
        <v>2</v>
      </c>
      <c r="D8013">
        <v>7</v>
      </c>
      <c r="E8013">
        <v>1941</v>
      </c>
      <c r="F8013" s="6">
        <v>0.95833333333333337</v>
      </c>
      <c r="G8013">
        <v>-3.125</v>
      </c>
      <c r="H8013">
        <v>50.308</v>
      </c>
      <c r="I8013" t="s">
        <v>190</v>
      </c>
      <c r="J8013" t="s">
        <v>10998</v>
      </c>
      <c r="K8013" t="s">
        <v>105</v>
      </c>
    </row>
    <row r="8014" spans="1:11" x14ac:dyDescent="0.3">
      <c r="A8014" t="s">
        <v>10999</v>
      </c>
      <c r="B8014" t="s">
        <v>53</v>
      </c>
      <c r="C8014">
        <v>8</v>
      </c>
      <c r="D8014">
        <v>11</v>
      </c>
      <c r="E8014">
        <v>1921</v>
      </c>
      <c r="F8014" s="6">
        <v>0.66666666666666663</v>
      </c>
      <c r="G8014">
        <v>-118.24299999999999</v>
      </c>
      <c r="H8014">
        <v>34.052</v>
      </c>
      <c r="I8014" t="s">
        <v>137</v>
      </c>
      <c r="J8014" t="s">
        <v>536</v>
      </c>
      <c r="K8014" t="s">
        <v>105</v>
      </c>
    </row>
    <row r="8015" spans="1:11" x14ac:dyDescent="0.3">
      <c r="A8015" t="s">
        <v>11000</v>
      </c>
      <c r="B8015" t="s">
        <v>53</v>
      </c>
      <c r="C8015">
        <v>14</v>
      </c>
      <c r="D8015">
        <v>7</v>
      </c>
      <c r="E8015">
        <v>1915</v>
      </c>
      <c r="F8015" s="6">
        <v>0</v>
      </c>
      <c r="G8015">
        <v>81.691000000000003</v>
      </c>
      <c r="H8015">
        <v>41.505000000000003</v>
      </c>
      <c r="I8015" t="s">
        <v>144</v>
      </c>
      <c r="J8015" t="s">
        <v>389</v>
      </c>
      <c r="K8015" t="s">
        <v>105</v>
      </c>
    </row>
    <row r="8016" spans="1:11" x14ac:dyDescent="0.3">
      <c r="A8016" t="s">
        <v>11001</v>
      </c>
      <c r="B8016" t="s">
        <v>53</v>
      </c>
      <c r="C8016">
        <v>20</v>
      </c>
      <c r="D8016">
        <v>4</v>
      </c>
      <c r="E8016">
        <v>1953</v>
      </c>
      <c r="F8016" s="6">
        <v>4.8611111111111112E-2</v>
      </c>
      <c r="G8016">
        <v>-4.74</v>
      </c>
      <c r="H8016">
        <v>52.465000000000003</v>
      </c>
      <c r="I8016" t="s">
        <v>126</v>
      </c>
      <c r="J8016" t="s">
        <v>11002</v>
      </c>
      <c r="K8016" t="s">
        <v>105</v>
      </c>
    </row>
    <row r="8017" spans="1:11" x14ac:dyDescent="0.3">
      <c r="A8017" t="s">
        <v>11003</v>
      </c>
      <c r="B8017" t="s">
        <v>168</v>
      </c>
      <c r="C8017">
        <v>30</v>
      </c>
      <c r="D8017">
        <v>11</v>
      </c>
      <c r="E8017">
        <v>1954</v>
      </c>
      <c r="F8017" s="6">
        <v>0.30902777777777779</v>
      </c>
      <c r="G8017">
        <v>-4.3659999999999997</v>
      </c>
      <c r="H8017">
        <v>46.674999999999997</v>
      </c>
      <c r="I8017" t="s">
        <v>126</v>
      </c>
      <c r="J8017" t="s">
        <v>1447</v>
      </c>
      <c r="K8017" t="s">
        <v>105</v>
      </c>
    </row>
    <row r="8018" spans="1:11" x14ac:dyDescent="0.3">
      <c r="A8018" t="s">
        <v>11004</v>
      </c>
      <c r="B8018" t="s">
        <v>53</v>
      </c>
      <c r="C8018">
        <v>1</v>
      </c>
      <c r="D8018">
        <v>1</v>
      </c>
      <c r="E8018">
        <v>2000</v>
      </c>
      <c r="F8018" s="6">
        <v>0</v>
      </c>
      <c r="G8018">
        <v>-101</v>
      </c>
      <c r="H8018">
        <v>4.59</v>
      </c>
      <c r="I8018" t="s">
        <v>326</v>
      </c>
      <c r="J8018" t="s">
        <v>426</v>
      </c>
      <c r="K8018" t="s">
        <v>105</v>
      </c>
    </row>
    <row r="8019" spans="1:11" x14ac:dyDescent="0.3">
      <c r="A8019" t="s">
        <v>11005</v>
      </c>
      <c r="B8019" t="s">
        <v>53</v>
      </c>
      <c r="C8019">
        <v>7</v>
      </c>
      <c r="D8019">
        <v>4</v>
      </c>
      <c r="E8019">
        <v>1938</v>
      </c>
      <c r="F8019" s="6">
        <v>0.52361111111111114</v>
      </c>
      <c r="G8019">
        <v>122.42</v>
      </c>
      <c r="H8019">
        <v>37.78</v>
      </c>
      <c r="I8019" t="s">
        <v>137</v>
      </c>
      <c r="J8019" t="s">
        <v>172</v>
      </c>
      <c r="K8019" t="s">
        <v>105</v>
      </c>
    </row>
    <row r="8020" spans="1:11" x14ac:dyDescent="0.3">
      <c r="A8020" t="s">
        <v>11006</v>
      </c>
      <c r="B8020" t="s">
        <v>53</v>
      </c>
      <c r="C8020">
        <v>28</v>
      </c>
      <c r="D8020">
        <v>6</v>
      </c>
      <c r="E8020">
        <v>1951</v>
      </c>
      <c r="F8020" s="6">
        <v>0.3923611111111111</v>
      </c>
      <c r="G8020">
        <v>-15.087999999999999</v>
      </c>
      <c r="H8020">
        <v>37.502000000000002</v>
      </c>
      <c r="I8020" t="s">
        <v>126</v>
      </c>
      <c r="J8020" t="s">
        <v>2408</v>
      </c>
      <c r="K8020" t="s">
        <v>105</v>
      </c>
    </row>
    <row r="8021" spans="1:11" x14ac:dyDescent="0.3">
      <c r="A8021" t="s">
        <v>11007</v>
      </c>
      <c r="B8021" t="s">
        <v>53</v>
      </c>
      <c r="C8021">
        <v>28</v>
      </c>
      <c r="D8021">
        <v>7</v>
      </c>
      <c r="E8021">
        <v>1948</v>
      </c>
      <c r="F8021" s="6">
        <v>0.56319444444444444</v>
      </c>
      <c r="G8021">
        <v>81.242999999999995</v>
      </c>
      <c r="H8021">
        <v>41.158000000000001</v>
      </c>
      <c r="I8021" t="s">
        <v>106</v>
      </c>
      <c r="J8021" t="s">
        <v>9884</v>
      </c>
      <c r="K8021" t="s">
        <v>105</v>
      </c>
    </row>
    <row r="8022" spans="1:11" x14ac:dyDescent="0.3">
      <c r="A8022" t="s">
        <v>11008</v>
      </c>
      <c r="B8022" t="s">
        <v>53</v>
      </c>
      <c r="C8022">
        <v>7</v>
      </c>
      <c r="D8022">
        <v>7</v>
      </c>
      <c r="E8022">
        <v>1955</v>
      </c>
      <c r="F8022" s="6">
        <v>0.2951388888888889</v>
      </c>
      <c r="G8022">
        <v>81.691000000000003</v>
      </c>
      <c r="H8022">
        <v>41.505000000000003</v>
      </c>
      <c r="I8022" t="s">
        <v>106</v>
      </c>
      <c r="J8022" t="s">
        <v>389</v>
      </c>
      <c r="K8022" t="s">
        <v>105</v>
      </c>
    </row>
    <row r="8023" spans="1:11" x14ac:dyDescent="0.3">
      <c r="A8023" t="s">
        <v>11009</v>
      </c>
      <c r="B8023" t="s">
        <v>53</v>
      </c>
      <c r="C8023">
        <v>21</v>
      </c>
      <c r="D8023">
        <v>9</v>
      </c>
      <c r="E8023">
        <v>1940</v>
      </c>
      <c r="F8023" s="6">
        <v>0.4375</v>
      </c>
      <c r="G8023">
        <v>83.903999999999996</v>
      </c>
      <c r="H8023">
        <v>41.207999999999998</v>
      </c>
      <c r="I8023" t="s">
        <v>106</v>
      </c>
      <c r="J8023" t="s">
        <v>11010</v>
      </c>
      <c r="K8023" t="s">
        <v>105</v>
      </c>
    </row>
    <row r="8024" spans="1:11" x14ac:dyDescent="0.3">
      <c r="A8024" t="s">
        <v>11011</v>
      </c>
      <c r="B8024" t="s">
        <v>53</v>
      </c>
      <c r="C8024">
        <v>1</v>
      </c>
      <c r="D8024">
        <v>8</v>
      </c>
      <c r="E8024">
        <v>1942</v>
      </c>
      <c r="F8024" s="6">
        <v>0.50347222222222221</v>
      </c>
      <c r="G8024">
        <v>122.42</v>
      </c>
      <c r="H8024">
        <v>37.78</v>
      </c>
      <c r="I8024" t="s">
        <v>171</v>
      </c>
      <c r="J8024" t="s">
        <v>172</v>
      </c>
      <c r="K8024" t="s">
        <v>105</v>
      </c>
    </row>
    <row r="8025" spans="1:11" x14ac:dyDescent="0.3">
      <c r="A8025" t="s">
        <v>11012</v>
      </c>
      <c r="B8025" t="s">
        <v>53</v>
      </c>
      <c r="C8025">
        <v>20</v>
      </c>
      <c r="D8025">
        <v>11</v>
      </c>
      <c r="E8025">
        <v>1929</v>
      </c>
      <c r="F8025" s="6">
        <v>0.15069444444444444</v>
      </c>
      <c r="G8025">
        <v>96.796000000000006</v>
      </c>
      <c r="H8025">
        <v>32.777999999999999</v>
      </c>
      <c r="I8025" t="s">
        <v>104</v>
      </c>
      <c r="J8025" t="s">
        <v>142</v>
      </c>
      <c r="K8025" t="s">
        <v>105</v>
      </c>
    </row>
    <row r="8026" spans="1:11" x14ac:dyDescent="0.3">
      <c r="A8026" t="s">
        <v>11013</v>
      </c>
      <c r="B8026" t="s">
        <v>53</v>
      </c>
      <c r="C8026">
        <v>31</v>
      </c>
      <c r="D8026">
        <v>1</v>
      </c>
      <c r="E8026">
        <v>1927</v>
      </c>
      <c r="F8026" s="6">
        <v>0.72916666666666663</v>
      </c>
      <c r="G8026">
        <v>96.796000000000006</v>
      </c>
      <c r="H8026">
        <v>32.777999999999999</v>
      </c>
      <c r="I8026" t="s">
        <v>104</v>
      </c>
      <c r="J8026" t="s">
        <v>142</v>
      </c>
      <c r="K8026" t="s">
        <v>105</v>
      </c>
    </row>
    <row r="8027" spans="1:11" x14ac:dyDescent="0.3">
      <c r="A8027" t="s">
        <v>11014</v>
      </c>
      <c r="B8027" t="s">
        <v>53</v>
      </c>
      <c r="C8027">
        <v>1</v>
      </c>
      <c r="D8027">
        <v>5</v>
      </c>
      <c r="E8027">
        <v>1947</v>
      </c>
      <c r="F8027" s="6">
        <v>0.91597222222222219</v>
      </c>
      <c r="G8027">
        <v>119.29900000000001</v>
      </c>
      <c r="H8027">
        <v>36.33</v>
      </c>
      <c r="I8027" t="s">
        <v>137</v>
      </c>
      <c r="J8027" t="s">
        <v>5516</v>
      </c>
      <c r="K8027" t="s">
        <v>105</v>
      </c>
    </row>
    <row r="8028" spans="1:11" x14ac:dyDescent="0.3">
      <c r="A8028" t="s">
        <v>11015</v>
      </c>
      <c r="B8028" t="s">
        <v>53</v>
      </c>
      <c r="C8028">
        <v>14</v>
      </c>
      <c r="D8028">
        <v>7</v>
      </c>
      <c r="E8028">
        <v>1952</v>
      </c>
      <c r="F8028" s="6">
        <v>0.83888888888888891</v>
      </c>
      <c r="G8028">
        <v>-118.24299999999999</v>
      </c>
      <c r="H8028">
        <v>34.052</v>
      </c>
      <c r="I8028" t="s">
        <v>171</v>
      </c>
      <c r="J8028" t="s">
        <v>536</v>
      </c>
      <c r="K8028" t="s">
        <v>105</v>
      </c>
    </row>
    <row r="8029" spans="1:11" x14ac:dyDescent="0.3">
      <c r="A8029" t="s">
        <v>11016</v>
      </c>
      <c r="B8029" t="s">
        <v>53</v>
      </c>
      <c r="C8029">
        <v>13</v>
      </c>
      <c r="D8029">
        <v>10</v>
      </c>
      <c r="E8029">
        <v>1942</v>
      </c>
      <c r="F8029" s="6">
        <v>0.2076388888888889</v>
      </c>
      <c r="G8029">
        <v>-118.24299999999999</v>
      </c>
      <c r="H8029">
        <v>34.052</v>
      </c>
      <c r="I8029" t="s">
        <v>171</v>
      </c>
      <c r="J8029" t="s">
        <v>536</v>
      </c>
      <c r="K8029" t="s">
        <v>105</v>
      </c>
    </row>
    <row r="8030" spans="1:11" x14ac:dyDescent="0.3">
      <c r="A8030" t="s">
        <v>11017</v>
      </c>
      <c r="B8030" t="s">
        <v>53</v>
      </c>
      <c r="C8030">
        <v>23</v>
      </c>
      <c r="D8030">
        <v>12</v>
      </c>
      <c r="E8030">
        <v>1942</v>
      </c>
      <c r="F8030" s="6">
        <v>0.20833333333333334</v>
      </c>
      <c r="G8030">
        <v>96.02</v>
      </c>
      <c r="H8030">
        <v>45.197000000000003</v>
      </c>
      <c r="I8030" t="s">
        <v>144</v>
      </c>
      <c r="J8030" t="s">
        <v>11018</v>
      </c>
      <c r="K8030" t="s">
        <v>105</v>
      </c>
    </row>
    <row r="8031" spans="1:11" x14ac:dyDescent="0.3">
      <c r="A8031" t="s">
        <v>11019</v>
      </c>
      <c r="B8031" t="s">
        <v>53</v>
      </c>
      <c r="C8031">
        <v>23</v>
      </c>
      <c r="D8031">
        <v>1</v>
      </c>
      <c r="E8031">
        <v>1936</v>
      </c>
      <c r="F8031" s="6">
        <v>0.72916666666666663</v>
      </c>
      <c r="G8031">
        <v>106.91</v>
      </c>
      <c r="H8031">
        <v>47.322000000000003</v>
      </c>
      <c r="I8031" t="s">
        <v>171</v>
      </c>
      <c r="J8031" t="s">
        <v>11020</v>
      </c>
      <c r="K8031" t="s">
        <v>105</v>
      </c>
    </row>
    <row r="8032" spans="1:11" x14ac:dyDescent="0.3">
      <c r="A8032" t="s">
        <v>11021</v>
      </c>
      <c r="B8032" t="s">
        <v>53</v>
      </c>
      <c r="C8032">
        <v>29</v>
      </c>
      <c r="D8032">
        <v>9</v>
      </c>
      <c r="E8032">
        <v>1935</v>
      </c>
      <c r="F8032" s="6">
        <v>0.625</v>
      </c>
      <c r="G8032">
        <v>91.555000000000007</v>
      </c>
      <c r="H8032">
        <v>31.629000000000001</v>
      </c>
      <c r="I8032" t="s">
        <v>104</v>
      </c>
      <c r="J8032" t="s">
        <v>11022</v>
      </c>
      <c r="K8032" t="s">
        <v>105</v>
      </c>
    </row>
    <row r="8033" spans="1:11" x14ac:dyDescent="0.3">
      <c r="A8033" t="s">
        <v>11023</v>
      </c>
      <c r="B8033" t="s">
        <v>53</v>
      </c>
      <c r="C8033">
        <v>16</v>
      </c>
      <c r="D8033">
        <v>3</v>
      </c>
      <c r="E8033">
        <v>1926</v>
      </c>
      <c r="F8033" s="6">
        <v>0.51041666666666663</v>
      </c>
      <c r="G8033">
        <v>74.174000000000007</v>
      </c>
      <c r="H8033">
        <v>40.731999999999999</v>
      </c>
      <c r="I8033" t="s">
        <v>144</v>
      </c>
      <c r="J8033" t="s">
        <v>1071</v>
      </c>
      <c r="K8033" t="s">
        <v>105</v>
      </c>
    </row>
    <row r="8034" spans="1:11" x14ac:dyDescent="0.3">
      <c r="A8034" t="s">
        <v>11024</v>
      </c>
      <c r="B8034" t="s">
        <v>53</v>
      </c>
      <c r="C8034">
        <v>30</v>
      </c>
      <c r="D8034">
        <v>3</v>
      </c>
      <c r="E8034">
        <v>1940</v>
      </c>
      <c r="F8034" s="6">
        <v>0.125</v>
      </c>
      <c r="G8034">
        <v>84.402000000000001</v>
      </c>
      <c r="H8034">
        <v>39.515999999999998</v>
      </c>
      <c r="I8034" t="s">
        <v>144</v>
      </c>
      <c r="J8034" t="s">
        <v>2687</v>
      </c>
      <c r="K8034" t="s">
        <v>105</v>
      </c>
    </row>
    <row r="8035" spans="1:11" x14ac:dyDescent="0.3">
      <c r="A8035" t="s">
        <v>11025</v>
      </c>
      <c r="B8035" t="s">
        <v>53</v>
      </c>
      <c r="C8035">
        <v>2</v>
      </c>
      <c r="D8035">
        <v>6</v>
      </c>
      <c r="E8035">
        <v>1948</v>
      </c>
      <c r="F8035" s="6">
        <v>0.95833333333333337</v>
      </c>
      <c r="G8035">
        <v>96.406000000000006</v>
      </c>
      <c r="H8035">
        <v>42.496000000000002</v>
      </c>
      <c r="I8035" t="s">
        <v>144</v>
      </c>
      <c r="J8035" t="s">
        <v>6837</v>
      </c>
      <c r="K8035" t="s">
        <v>105</v>
      </c>
    </row>
    <row r="8036" spans="1:11" x14ac:dyDescent="0.3">
      <c r="A8036" t="s">
        <v>11026</v>
      </c>
      <c r="B8036" t="s">
        <v>53</v>
      </c>
      <c r="C8036">
        <v>21</v>
      </c>
      <c r="D8036">
        <v>7</v>
      </c>
      <c r="E8036">
        <v>1943</v>
      </c>
      <c r="F8036" s="6">
        <v>0.69097222222222221</v>
      </c>
      <c r="G8036">
        <v>82.209000000000003</v>
      </c>
      <c r="H8036">
        <v>39.713000000000001</v>
      </c>
      <c r="I8036" t="s">
        <v>106</v>
      </c>
      <c r="J8036" t="s">
        <v>7668</v>
      </c>
      <c r="K8036" t="s">
        <v>105</v>
      </c>
    </row>
    <row r="8037" spans="1:11" x14ac:dyDescent="0.3">
      <c r="A8037" t="s">
        <v>11027</v>
      </c>
      <c r="B8037" t="s">
        <v>53</v>
      </c>
      <c r="C8037">
        <v>1</v>
      </c>
      <c r="D8037">
        <v>6</v>
      </c>
      <c r="E8037">
        <v>1939</v>
      </c>
      <c r="F8037" s="6">
        <v>0.71875</v>
      </c>
      <c r="G8037">
        <v>87.789000000000001</v>
      </c>
      <c r="H8037">
        <v>42.725999999999999</v>
      </c>
      <c r="I8037" t="s">
        <v>144</v>
      </c>
      <c r="J8037" t="s">
        <v>2931</v>
      </c>
      <c r="K8037" t="s">
        <v>105</v>
      </c>
    </row>
    <row r="8038" spans="1:11" x14ac:dyDescent="0.3">
      <c r="A8038" t="s">
        <v>11028</v>
      </c>
      <c r="B8038" t="s">
        <v>53</v>
      </c>
      <c r="C8038">
        <v>20</v>
      </c>
      <c r="D8038">
        <v>3</v>
      </c>
      <c r="E8038">
        <v>1937</v>
      </c>
      <c r="F8038" s="6">
        <v>0.20555555555555555</v>
      </c>
      <c r="G8038">
        <v>84.391999999999996</v>
      </c>
      <c r="H8038">
        <v>33.749000000000002</v>
      </c>
      <c r="I8038" t="s">
        <v>144</v>
      </c>
      <c r="J8038" t="s">
        <v>2918</v>
      </c>
      <c r="K8038" t="s">
        <v>105</v>
      </c>
    </row>
    <row r="8039" spans="1:11" x14ac:dyDescent="0.3">
      <c r="A8039" t="s">
        <v>11029</v>
      </c>
      <c r="B8039" t="s">
        <v>53</v>
      </c>
      <c r="C8039">
        <v>8</v>
      </c>
      <c r="D8039">
        <v>11</v>
      </c>
      <c r="E8039">
        <v>1952</v>
      </c>
      <c r="F8039" s="6">
        <v>0.68402777777777779</v>
      </c>
      <c r="G8039">
        <v>71.155000000000001</v>
      </c>
      <c r="H8039">
        <v>41.701000000000001</v>
      </c>
      <c r="I8039" t="s">
        <v>144</v>
      </c>
      <c r="J8039" t="s">
        <v>5982</v>
      </c>
      <c r="K8039" t="s">
        <v>105</v>
      </c>
    </row>
    <row r="8040" spans="1:11" x14ac:dyDescent="0.3">
      <c r="A8040" t="s">
        <v>11030</v>
      </c>
      <c r="B8040" t="s">
        <v>53</v>
      </c>
      <c r="C8040">
        <v>14</v>
      </c>
      <c r="D8040">
        <v>7</v>
      </c>
      <c r="E8040">
        <v>1938</v>
      </c>
      <c r="F8040" s="6">
        <v>0.44027777777777777</v>
      </c>
      <c r="G8040">
        <v>84.513999999999996</v>
      </c>
      <c r="H8040">
        <v>39.103999999999999</v>
      </c>
      <c r="I8040" t="s">
        <v>106</v>
      </c>
      <c r="J8040" t="s">
        <v>140</v>
      </c>
      <c r="K8040" t="s">
        <v>105</v>
      </c>
    </row>
    <row r="8041" spans="1:11" x14ac:dyDescent="0.3">
      <c r="A8041" t="s">
        <v>11031</v>
      </c>
      <c r="B8041" t="s">
        <v>53</v>
      </c>
      <c r="C8041">
        <v>8</v>
      </c>
      <c r="D8041">
        <v>8</v>
      </c>
      <c r="E8041">
        <v>1930</v>
      </c>
      <c r="F8041" s="6">
        <v>3.125E-2</v>
      </c>
      <c r="G8041">
        <v>81.527000000000001</v>
      </c>
      <c r="H8041">
        <v>41.598999999999997</v>
      </c>
      <c r="I8041" t="s">
        <v>106</v>
      </c>
      <c r="J8041" t="s">
        <v>4798</v>
      </c>
      <c r="K8041" t="s">
        <v>105</v>
      </c>
    </row>
    <row r="8042" spans="1:11" x14ac:dyDescent="0.3">
      <c r="A8042" t="s">
        <v>11032</v>
      </c>
      <c r="B8042" t="s">
        <v>53</v>
      </c>
      <c r="C8042">
        <v>27</v>
      </c>
      <c r="D8042">
        <v>8</v>
      </c>
      <c r="E8042">
        <v>1939</v>
      </c>
      <c r="F8042" s="6">
        <v>0.25694444444444442</v>
      </c>
      <c r="G8042">
        <v>95.67</v>
      </c>
      <c r="H8042">
        <v>39.051000000000002</v>
      </c>
      <c r="I8042" t="s">
        <v>144</v>
      </c>
      <c r="J8042" t="s">
        <v>2652</v>
      </c>
      <c r="K8042" t="s">
        <v>105</v>
      </c>
    </row>
    <row r="8043" spans="1:11" x14ac:dyDescent="0.3">
      <c r="A8043" t="s">
        <v>11033</v>
      </c>
      <c r="B8043" t="s">
        <v>53</v>
      </c>
      <c r="C8043">
        <v>11</v>
      </c>
      <c r="D8043">
        <v>3</v>
      </c>
      <c r="E8043">
        <v>1950</v>
      </c>
      <c r="F8043" s="6">
        <v>0.23819444444444443</v>
      </c>
      <c r="G8043">
        <v>87.909000000000006</v>
      </c>
      <c r="H8043">
        <v>43.040999999999997</v>
      </c>
      <c r="I8043" t="s">
        <v>104</v>
      </c>
      <c r="J8043" t="s">
        <v>184</v>
      </c>
      <c r="K8043" t="s">
        <v>105</v>
      </c>
    </row>
    <row r="8044" spans="1:11" x14ac:dyDescent="0.3">
      <c r="A8044" t="s">
        <v>11034</v>
      </c>
      <c r="B8044" t="s">
        <v>53</v>
      </c>
      <c r="C8044">
        <v>15</v>
      </c>
      <c r="D8044">
        <v>12</v>
      </c>
      <c r="E8044">
        <v>1932</v>
      </c>
      <c r="F8044" s="6">
        <v>0.13541666666666666</v>
      </c>
      <c r="G8044">
        <v>98.495000000000005</v>
      </c>
      <c r="H8044">
        <v>29.425000000000001</v>
      </c>
      <c r="I8044" t="s">
        <v>104</v>
      </c>
      <c r="J8044" t="s">
        <v>818</v>
      </c>
      <c r="K8044" t="s">
        <v>105</v>
      </c>
    </row>
    <row r="8045" spans="1:11" x14ac:dyDescent="0.3">
      <c r="A8045" t="s">
        <v>11035</v>
      </c>
      <c r="B8045" t="s">
        <v>53</v>
      </c>
      <c r="C8045">
        <v>18</v>
      </c>
      <c r="D8045">
        <v>10</v>
      </c>
      <c r="E8045">
        <v>1921</v>
      </c>
      <c r="F8045" s="6">
        <v>0.45833333333333331</v>
      </c>
      <c r="G8045">
        <v>80.549000000000007</v>
      </c>
      <c r="H8045">
        <v>34.982999999999997</v>
      </c>
      <c r="I8045" t="s">
        <v>144</v>
      </c>
      <c r="J8045" t="s">
        <v>11036</v>
      </c>
      <c r="K8045" t="s">
        <v>105</v>
      </c>
    </row>
    <row r="8046" spans="1:11" x14ac:dyDescent="0.3">
      <c r="A8046" t="s">
        <v>11037</v>
      </c>
      <c r="B8046" t="s">
        <v>53</v>
      </c>
      <c r="C8046">
        <v>19</v>
      </c>
      <c r="D8046">
        <v>5</v>
      </c>
      <c r="E8046">
        <v>1968</v>
      </c>
      <c r="F8046" s="6">
        <v>0.64861111111111114</v>
      </c>
      <c r="G8046">
        <v>71.105000000000004</v>
      </c>
      <c r="H8046">
        <v>42.365000000000002</v>
      </c>
      <c r="I8046" t="s">
        <v>106</v>
      </c>
      <c r="J8046" t="s">
        <v>1590</v>
      </c>
      <c r="K8046" t="s">
        <v>105</v>
      </c>
    </row>
    <row r="8047" spans="1:11" x14ac:dyDescent="0.3">
      <c r="A8047" t="s">
        <v>11038</v>
      </c>
      <c r="B8047" t="s">
        <v>53</v>
      </c>
      <c r="C8047">
        <v>30</v>
      </c>
      <c r="D8047">
        <v>9</v>
      </c>
      <c r="E8047">
        <v>1922</v>
      </c>
      <c r="F8047" s="6">
        <v>0.89236111111111116</v>
      </c>
      <c r="G8047">
        <v>97.344999999999999</v>
      </c>
      <c r="H8047">
        <v>38.043999999999997</v>
      </c>
      <c r="I8047" t="s">
        <v>104</v>
      </c>
      <c r="J8047" t="s">
        <v>11039</v>
      </c>
      <c r="K8047" t="s">
        <v>105</v>
      </c>
    </row>
    <row r="8048" spans="1:11" x14ac:dyDescent="0.3">
      <c r="A8048" t="s">
        <v>11040</v>
      </c>
      <c r="B8048" t="s">
        <v>53</v>
      </c>
      <c r="C8048">
        <v>15</v>
      </c>
      <c r="D8048">
        <v>7</v>
      </c>
      <c r="E8048">
        <v>1951</v>
      </c>
      <c r="F8048" s="6">
        <v>0.125</v>
      </c>
      <c r="G8048">
        <v>93.263999999999996</v>
      </c>
      <c r="H8048">
        <v>44.976999999999997</v>
      </c>
      <c r="I8048" t="s">
        <v>144</v>
      </c>
      <c r="J8048" t="s">
        <v>1680</v>
      </c>
      <c r="K8048" t="s">
        <v>105</v>
      </c>
    </row>
    <row r="8049" spans="1:11" x14ac:dyDescent="0.3">
      <c r="A8049" t="s">
        <v>11041</v>
      </c>
      <c r="B8049" t="s">
        <v>168</v>
      </c>
      <c r="C8049">
        <v>28</v>
      </c>
      <c r="D8049">
        <v>4</v>
      </c>
      <c r="E8049">
        <v>1981</v>
      </c>
      <c r="F8049" s="6">
        <v>0.57708333333333328</v>
      </c>
      <c r="G8049">
        <v>117.75</v>
      </c>
      <c r="H8049">
        <v>34.055</v>
      </c>
      <c r="I8049" t="s">
        <v>171</v>
      </c>
      <c r="J8049" t="s">
        <v>2808</v>
      </c>
      <c r="K8049" t="s">
        <v>105</v>
      </c>
    </row>
    <row r="8050" spans="1:11" x14ac:dyDescent="0.3">
      <c r="A8050" t="s">
        <v>11042</v>
      </c>
      <c r="B8050" t="s">
        <v>168</v>
      </c>
      <c r="C8050">
        <v>3</v>
      </c>
      <c r="D8050">
        <v>3</v>
      </c>
      <c r="E8050">
        <v>1982</v>
      </c>
      <c r="F8050" s="6">
        <v>3.888888888888889E-2</v>
      </c>
      <c r="G8050">
        <v>91.855999999999995</v>
      </c>
      <c r="H8050">
        <v>47.902999999999999</v>
      </c>
      <c r="I8050" t="s">
        <v>104</v>
      </c>
      <c r="J8050" t="s">
        <v>11043</v>
      </c>
      <c r="K8050" t="s">
        <v>105</v>
      </c>
    </row>
    <row r="8051" spans="1:11" x14ac:dyDescent="0.3">
      <c r="A8051" t="s">
        <v>11044</v>
      </c>
      <c r="B8051" t="s">
        <v>168</v>
      </c>
      <c r="C8051">
        <v>13</v>
      </c>
      <c r="D8051">
        <v>9</v>
      </c>
      <c r="E8051">
        <v>1980</v>
      </c>
      <c r="F8051" s="6">
        <v>0.10069444444444445</v>
      </c>
      <c r="H8051">
        <v>-23.548999999999999</v>
      </c>
      <c r="I8051" t="s">
        <v>290</v>
      </c>
      <c r="J8051" t="s">
        <v>1514</v>
      </c>
      <c r="K8051" t="s">
        <v>105</v>
      </c>
    </row>
    <row r="8052" spans="1:11" x14ac:dyDescent="0.3">
      <c r="A8052" t="s">
        <v>11045</v>
      </c>
      <c r="B8052" t="s">
        <v>168</v>
      </c>
      <c r="C8052">
        <v>24</v>
      </c>
      <c r="D8052">
        <v>3</v>
      </c>
      <c r="E8052">
        <v>1977</v>
      </c>
      <c r="F8052" s="6">
        <v>0.94722222222222219</v>
      </c>
      <c r="G8052">
        <v>-121.328</v>
      </c>
      <c r="H8052">
        <v>38.625999999999998</v>
      </c>
      <c r="I8052" t="s">
        <v>137</v>
      </c>
      <c r="J8052" t="s">
        <v>11046</v>
      </c>
      <c r="K8052" t="s">
        <v>105</v>
      </c>
    </row>
    <row r="8053" spans="1:11" x14ac:dyDescent="0.3">
      <c r="A8053" t="s">
        <v>11047</v>
      </c>
      <c r="B8053" t="s">
        <v>168</v>
      </c>
      <c r="C8053">
        <v>5</v>
      </c>
      <c r="D8053">
        <v>5</v>
      </c>
      <c r="E8053">
        <v>1988</v>
      </c>
      <c r="F8053" s="6">
        <v>0.35347222222222224</v>
      </c>
      <c r="G8053">
        <v>-122.262</v>
      </c>
      <c r="H8053">
        <v>38.006999999999998</v>
      </c>
      <c r="I8053" t="s">
        <v>171</v>
      </c>
      <c r="J8053" t="s">
        <v>11048</v>
      </c>
      <c r="K8053" t="s">
        <v>105</v>
      </c>
    </row>
    <row r="8054" spans="1:11" x14ac:dyDescent="0.3">
      <c r="A8054" t="s">
        <v>11049</v>
      </c>
      <c r="B8054" t="s">
        <v>168</v>
      </c>
      <c r="C8054">
        <v>20</v>
      </c>
      <c r="D8054">
        <v>4</v>
      </c>
      <c r="E8054">
        <v>1949</v>
      </c>
      <c r="F8054" s="6">
        <v>0.45833333333333331</v>
      </c>
      <c r="G8054">
        <v>92.460999999999999</v>
      </c>
      <c r="H8054">
        <v>46.72</v>
      </c>
      <c r="I8054" t="s">
        <v>104</v>
      </c>
      <c r="J8054" t="s">
        <v>2273</v>
      </c>
      <c r="K8054" t="s">
        <v>105</v>
      </c>
    </row>
    <row r="8055" spans="1:11" x14ac:dyDescent="0.3">
      <c r="A8055" t="s">
        <v>11050</v>
      </c>
      <c r="B8055" t="s">
        <v>168</v>
      </c>
      <c r="C8055">
        <v>1</v>
      </c>
      <c r="D8055">
        <v>2</v>
      </c>
      <c r="E8055">
        <v>1947</v>
      </c>
      <c r="F8055" s="6">
        <v>0.49375000000000002</v>
      </c>
      <c r="G8055">
        <v>75.545000000000002</v>
      </c>
      <c r="H8055">
        <v>39.744</v>
      </c>
      <c r="I8055" t="s">
        <v>144</v>
      </c>
      <c r="J8055" t="s">
        <v>4677</v>
      </c>
      <c r="K8055" t="s">
        <v>105</v>
      </c>
    </row>
    <row r="8056" spans="1:11" x14ac:dyDescent="0.3">
      <c r="A8056" t="s">
        <v>11051</v>
      </c>
      <c r="B8056" t="s">
        <v>168</v>
      </c>
      <c r="C8056">
        <v>19</v>
      </c>
      <c r="D8056">
        <v>9</v>
      </c>
      <c r="E8056">
        <v>1945</v>
      </c>
      <c r="F8056" s="6">
        <v>7.2916666666666671E-2</v>
      </c>
      <c r="G8056">
        <v>81.963999999999999</v>
      </c>
      <c r="H8056">
        <v>33.472000000000001</v>
      </c>
      <c r="I8056" t="s">
        <v>106</v>
      </c>
      <c r="J8056" t="s">
        <v>1204</v>
      </c>
      <c r="K8056" t="s">
        <v>105</v>
      </c>
    </row>
    <row r="8057" spans="1:11" x14ac:dyDescent="0.3">
      <c r="A8057" t="s">
        <v>11052</v>
      </c>
      <c r="B8057" t="s">
        <v>168</v>
      </c>
      <c r="C8057">
        <v>10</v>
      </c>
      <c r="D8057">
        <v>2</v>
      </c>
      <c r="E8057">
        <v>1956</v>
      </c>
      <c r="F8057" s="6">
        <v>0.79166666666666663</v>
      </c>
      <c r="G8057">
        <v>152.40700000000001</v>
      </c>
      <c r="H8057">
        <v>57.79</v>
      </c>
      <c r="I8057" t="s">
        <v>1641</v>
      </c>
      <c r="J8057" t="s">
        <v>11053</v>
      </c>
      <c r="K8057" t="s">
        <v>105</v>
      </c>
    </row>
    <row r="8058" spans="1:11" x14ac:dyDescent="0.3">
      <c r="A8058" t="s">
        <v>11054</v>
      </c>
      <c r="B8058" t="s">
        <v>53</v>
      </c>
      <c r="C8058">
        <v>21</v>
      </c>
      <c r="D8058">
        <v>7</v>
      </c>
      <c r="E8058">
        <v>1859</v>
      </c>
      <c r="F8058" s="6">
        <v>0.66666666666666663</v>
      </c>
      <c r="G8058">
        <v>-4.3559999999999999</v>
      </c>
      <c r="H8058">
        <v>50.845999999999997</v>
      </c>
      <c r="I8058" t="s">
        <v>147</v>
      </c>
      <c r="J8058" t="s">
        <v>305</v>
      </c>
      <c r="K8058" t="s">
        <v>105</v>
      </c>
    </row>
    <row r="8059" spans="1:11" x14ac:dyDescent="0.3">
      <c r="A8059" t="s">
        <v>11055</v>
      </c>
      <c r="B8059" t="s">
        <v>53</v>
      </c>
      <c r="C8059">
        <v>12</v>
      </c>
      <c r="D8059">
        <v>9</v>
      </c>
      <c r="E8059">
        <v>1933</v>
      </c>
      <c r="F8059" s="6">
        <v>0.81944444444444442</v>
      </c>
      <c r="G8059">
        <v>95.37</v>
      </c>
      <c r="H8059">
        <v>29.760999999999999</v>
      </c>
      <c r="I8059" t="s">
        <v>144</v>
      </c>
      <c r="J8059" t="s">
        <v>133</v>
      </c>
      <c r="K8059" t="s">
        <v>105</v>
      </c>
    </row>
    <row r="8060" spans="1:11" x14ac:dyDescent="0.3">
      <c r="A8060" t="s">
        <v>11056</v>
      </c>
      <c r="B8060" t="s">
        <v>168</v>
      </c>
      <c r="C8060">
        <v>11</v>
      </c>
      <c r="D8060">
        <v>9</v>
      </c>
      <c r="E8060">
        <v>1948</v>
      </c>
      <c r="F8060" s="6">
        <v>0.16666666666666666</v>
      </c>
      <c r="G8060">
        <v>71.058999999999997</v>
      </c>
      <c r="H8060">
        <v>42.359000000000002</v>
      </c>
      <c r="I8060" t="s">
        <v>106</v>
      </c>
      <c r="J8060" t="s">
        <v>176</v>
      </c>
      <c r="K8060" t="s">
        <v>105</v>
      </c>
    </row>
    <row r="8061" spans="1:11" x14ac:dyDescent="0.3">
      <c r="A8061" t="s">
        <v>11057</v>
      </c>
      <c r="B8061" t="s">
        <v>53</v>
      </c>
      <c r="C8061">
        <v>20</v>
      </c>
      <c r="D8061">
        <v>8</v>
      </c>
      <c r="E8061">
        <v>1943</v>
      </c>
      <c r="F8061" s="6">
        <v>0.57638888888888884</v>
      </c>
      <c r="G8061">
        <v>81.582999999999998</v>
      </c>
      <c r="H8061">
        <v>41.53</v>
      </c>
      <c r="I8061" t="s">
        <v>106</v>
      </c>
      <c r="J8061" t="s">
        <v>3390</v>
      </c>
      <c r="K8061" t="s">
        <v>105</v>
      </c>
    </row>
    <row r="8062" spans="1:11" x14ac:dyDescent="0.3">
      <c r="A8062" t="s">
        <v>11058</v>
      </c>
      <c r="B8062" t="s">
        <v>53</v>
      </c>
      <c r="C8062">
        <v>13</v>
      </c>
      <c r="D8062">
        <v>1</v>
      </c>
      <c r="E8062">
        <v>1914</v>
      </c>
      <c r="F8062" s="6">
        <v>8.3333333333333329E-2</v>
      </c>
      <c r="G8062">
        <v>-4.9370000000000003</v>
      </c>
      <c r="H8062">
        <v>49.981000000000002</v>
      </c>
      <c r="I8062" t="s">
        <v>108</v>
      </c>
      <c r="J8062" t="s">
        <v>11059</v>
      </c>
      <c r="K8062" t="s">
        <v>105</v>
      </c>
    </row>
    <row r="8063" spans="1:11" x14ac:dyDescent="0.3">
      <c r="A8063" t="s">
        <v>11060</v>
      </c>
      <c r="B8063" t="s">
        <v>168</v>
      </c>
      <c r="C8063">
        <v>19</v>
      </c>
      <c r="D8063">
        <v>8</v>
      </c>
      <c r="E8063">
        <v>1940</v>
      </c>
      <c r="F8063" s="6">
        <v>0.76458333333333328</v>
      </c>
      <c r="G8063">
        <v>-118.24299999999999</v>
      </c>
      <c r="H8063">
        <v>34.052</v>
      </c>
      <c r="I8063" t="s">
        <v>137</v>
      </c>
      <c r="J8063" t="s">
        <v>536</v>
      </c>
      <c r="K8063" t="s">
        <v>105</v>
      </c>
    </row>
    <row r="8064" spans="1:11" x14ac:dyDescent="0.3">
      <c r="A8064" t="s">
        <v>11061</v>
      </c>
      <c r="B8064" t="s">
        <v>168</v>
      </c>
      <c r="C8064">
        <v>14</v>
      </c>
      <c r="D8064">
        <v>12</v>
      </c>
      <c r="E8064">
        <v>1967</v>
      </c>
      <c r="F8064" s="6">
        <v>0.11736111111111111</v>
      </c>
      <c r="G8064">
        <v>80.194999999999993</v>
      </c>
      <c r="H8064">
        <v>25.774999999999999</v>
      </c>
      <c r="I8064" t="s">
        <v>144</v>
      </c>
      <c r="J8064" t="s">
        <v>2098</v>
      </c>
      <c r="K8064" t="s">
        <v>105</v>
      </c>
    </row>
    <row r="8065" spans="1:11" x14ac:dyDescent="0.3">
      <c r="A8065" t="s">
        <v>11062</v>
      </c>
      <c r="B8065" t="s">
        <v>168</v>
      </c>
      <c r="C8065">
        <v>6</v>
      </c>
      <c r="D8065">
        <v>6</v>
      </c>
      <c r="E8065">
        <v>1960</v>
      </c>
      <c r="F8065" s="6">
        <v>0.87013888888888891</v>
      </c>
      <c r="G8065">
        <v>-111.83199999999999</v>
      </c>
      <c r="H8065">
        <v>33.414999999999999</v>
      </c>
      <c r="I8065" t="s">
        <v>171</v>
      </c>
      <c r="J8065" t="s">
        <v>2278</v>
      </c>
      <c r="K8065" t="s">
        <v>105</v>
      </c>
    </row>
    <row r="8066" spans="1:11" x14ac:dyDescent="0.3">
      <c r="A8066" t="s">
        <v>11063</v>
      </c>
      <c r="B8066" t="s">
        <v>53</v>
      </c>
      <c r="C8066">
        <v>10</v>
      </c>
      <c r="D8066">
        <v>5</v>
      </c>
      <c r="E8066">
        <v>1944</v>
      </c>
      <c r="F8066" s="6">
        <v>0.91319444444444442</v>
      </c>
      <c r="G8066">
        <v>87.884</v>
      </c>
      <c r="H8066">
        <v>43.088999999999999</v>
      </c>
      <c r="I8066" t="s">
        <v>144</v>
      </c>
      <c r="J8066" t="s">
        <v>11064</v>
      </c>
      <c r="K8066" t="s">
        <v>105</v>
      </c>
    </row>
    <row r="8067" spans="1:11" x14ac:dyDescent="0.3">
      <c r="A8067" t="s">
        <v>11065</v>
      </c>
      <c r="B8067" t="s">
        <v>53</v>
      </c>
      <c r="C8067">
        <v>25</v>
      </c>
      <c r="D8067">
        <v>2</v>
      </c>
      <c r="E8067">
        <v>1913</v>
      </c>
      <c r="F8067" s="6">
        <v>0.3125</v>
      </c>
      <c r="G8067">
        <v>81.555999999999997</v>
      </c>
      <c r="H8067">
        <v>41.52</v>
      </c>
      <c r="I8067" t="s">
        <v>144</v>
      </c>
      <c r="J8067" t="s">
        <v>404</v>
      </c>
      <c r="K8067" t="s">
        <v>105</v>
      </c>
    </row>
    <row r="8068" spans="1:11" x14ac:dyDescent="0.3">
      <c r="A8068" t="s">
        <v>11066</v>
      </c>
      <c r="B8068" t="s">
        <v>53</v>
      </c>
      <c r="C8068">
        <v>2</v>
      </c>
      <c r="D8068">
        <v>11</v>
      </c>
      <c r="E8068">
        <v>1940</v>
      </c>
      <c r="F8068" s="6">
        <v>0.20208333333333334</v>
      </c>
      <c r="G8068">
        <v>89.385000000000005</v>
      </c>
      <c r="H8068">
        <v>43.073999999999998</v>
      </c>
      <c r="I8068" t="s">
        <v>104</v>
      </c>
      <c r="J8068" t="s">
        <v>2581</v>
      </c>
      <c r="K8068" t="s">
        <v>105</v>
      </c>
    </row>
    <row r="8069" spans="1:11" x14ac:dyDescent="0.3">
      <c r="A8069" t="s">
        <v>11067</v>
      </c>
      <c r="B8069" t="s">
        <v>53</v>
      </c>
      <c r="C8069">
        <v>2</v>
      </c>
      <c r="D8069">
        <v>1</v>
      </c>
      <c r="E8069">
        <v>1940</v>
      </c>
      <c r="F8069" s="6">
        <v>0.45833333333333331</v>
      </c>
      <c r="G8069">
        <v>86.242999999999995</v>
      </c>
      <c r="H8069">
        <v>43.204999999999998</v>
      </c>
      <c r="I8069" t="s">
        <v>144</v>
      </c>
      <c r="J8069" t="s">
        <v>11068</v>
      </c>
      <c r="K8069" t="s">
        <v>105</v>
      </c>
    </row>
    <row r="8070" spans="1:11" x14ac:dyDescent="0.3">
      <c r="A8070" t="s">
        <v>11069</v>
      </c>
      <c r="B8070" t="s">
        <v>53</v>
      </c>
      <c r="C8070">
        <v>21</v>
      </c>
      <c r="D8070">
        <v>7</v>
      </c>
      <c r="E8070">
        <v>1941</v>
      </c>
      <c r="F8070" s="6">
        <v>0.32916666666666666</v>
      </c>
      <c r="G8070">
        <v>-104.985</v>
      </c>
      <c r="H8070">
        <v>39.738</v>
      </c>
      <c r="I8070" t="s">
        <v>171</v>
      </c>
      <c r="J8070" t="s">
        <v>161</v>
      </c>
      <c r="K8070" t="s">
        <v>105</v>
      </c>
    </row>
    <row r="8071" spans="1:11" x14ac:dyDescent="0.3">
      <c r="A8071" t="s">
        <v>11070</v>
      </c>
      <c r="B8071" t="s">
        <v>53</v>
      </c>
      <c r="C8071">
        <v>11</v>
      </c>
      <c r="D8071">
        <v>1</v>
      </c>
      <c r="E8071">
        <v>1965</v>
      </c>
      <c r="F8071" s="6">
        <v>0.43472222222222223</v>
      </c>
      <c r="G8071">
        <v>87.909000000000006</v>
      </c>
      <c r="H8071">
        <v>43.040999999999997</v>
      </c>
      <c r="I8071" t="s">
        <v>104</v>
      </c>
      <c r="J8071" t="s">
        <v>184</v>
      </c>
      <c r="K8071" t="s">
        <v>105</v>
      </c>
    </row>
    <row r="8072" spans="1:11" x14ac:dyDescent="0.3">
      <c r="A8072" t="s">
        <v>11071</v>
      </c>
      <c r="B8072" t="s">
        <v>53</v>
      </c>
      <c r="C8072">
        <v>29</v>
      </c>
      <c r="D8072">
        <v>9</v>
      </c>
      <c r="E8072">
        <v>1939</v>
      </c>
      <c r="F8072" s="6">
        <v>0.14583333333333334</v>
      </c>
      <c r="G8072">
        <v>3.161</v>
      </c>
      <c r="H8072">
        <v>56.113</v>
      </c>
      <c r="I8072" t="s">
        <v>126</v>
      </c>
      <c r="J8072" t="s">
        <v>4478</v>
      </c>
      <c r="K8072" t="s">
        <v>105</v>
      </c>
    </row>
    <row r="8073" spans="1:11" x14ac:dyDescent="0.3">
      <c r="A8073" t="s">
        <v>11072</v>
      </c>
      <c r="B8073" t="s">
        <v>53</v>
      </c>
      <c r="C8073">
        <v>11</v>
      </c>
      <c r="D8073">
        <v>8</v>
      </c>
      <c r="E8073">
        <v>1916</v>
      </c>
      <c r="F8073" s="6">
        <v>0.83333333333333337</v>
      </c>
      <c r="G8073">
        <v>94.363</v>
      </c>
      <c r="H8073">
        <v>32.545000000000002</v>
      </c>
      <c r="I8073" t="s">
        <v>104</v>
      </c>
      <c r="J8073" t="s">
        <v>7762</v>
      </c>
      <c r="K8073" t="s">
        <v>105</v>
      </c>
    </row>
    <row r="8074" spans="1:11" x14ac:dyDescent="0.3">
      <c r="A8074" t="s">
        <v>11073</v>
      </c>
      <c r="B8074" t="s">
        <v>53</v>
      </c>
      <c r="C8074">
        <v>16</v>
      </c>
      <c r="D8074">
        <v>8</v>
      </c>
      <c r="E8074">
        <v>1945</v>
      </c>
      <c r="F8074" s="6">
        <v>9.7222222222222224E-3</v>
      </c>
      <c r="G8074">
        <v>71.058999999999997</v>
      </c>
      <c r="H8074">
        <v>42.359000000000002</v>
      </c>
      <c r="I8074" t="s">
        <v>106</v>
      </c>
      <c r="J8074" t="s">
        <v>176</v>
      </c>
      <c r="K8074" t="s">
        <v>105</v>
      </c>
    </row>
    <row r="8075" spans="1:11" x14ac:dyDescent="0.3">
      <c r="A8075" t="s">
        <v>11074</v>
      </c>
      <c r="B8075" t="s">
        <v>53</v>
      </c>
      <c r="C8075">
        <v>15</v>
      </c>
      <c r="D8075">
        <v>6</v>
      </c>
      <c r="E8075">
        <v>1944</v>
      </c>
      <c r="F8075" s="6">
        <v>0.8208333333333333</v>
      </c>
      <c r="G8075">
        <v>-118.24299999999999</v>
      </c>
      <c r="H8075">
        <v>34.052</v>
      </c>
      <c r="I8075" t="s">
        <v>171</v>
      </c>
      <c r="J8075" t="s">
        <v>536</v>
      </c>
      <c r="K8075" t="s">
        <v>105</v>
      </c>
    </row>
    <row r="8076" spans="1:11" x14ac:dyDescent="0.3">
      <c r="A8076" t="s">
        <v>11075</v>
      </c>
      <c r="B8076" t="s">
        <v>53</v>
      </c>
      <c r="C8076">
        <v>2</v>
      </c>
      <c r="D8076">
        <v>6</v>
      </c>
      <c r="E8076">
        <v>1929</v>
      </c>
      <c r="F8076" s="6">
        <v>8.3333333333333329E-2</v>
      </c>
      <c r="G8076">
        <v>95.301000000000002</v>
      </c>
      <c r="H8076">
        <v>32.350999999999999</v>
      </c>
      <c r="I8076" t="s">
        <v>144</v>
      </c>
      <c r="J8076" t="s">
        <v>5585</v>
      </c>
      <c r="K8076" t="s">
        <v>105</v>
      </c>
    </row>
    <row r="8077" spans="1:11" x14ac:dyDescent="0.3">
      <c r="A8077" t="s">
        <v>11076</v>
      </c>
      <c r="B8077" t="s">
        <v>53</v>
      </c>
      <c r="C8077">
        <v>23</v>
      </c>
      <c r="D8077">
        <v>2</v>
      </c>
      <c r="E8077">
        <v>1932</v>
      </c>
      <c r="F8077" s="6">
        <v>0.81944444444444442</v>
      </c>
      <c r="G8077">
        <v>84.513999999999996</v>
      </c>
      <c r="H8077">
        <v>39.103999999999999</v>
      </c>
      <c r="I8077" t="s">
        <v>144</v>
      </c>
      <c r="J8077" t="s">
        <v>140</v>
      </c>
      <c r="K8077" t="s">
        <v>105</v>
      </c>
    </row>
    <row r="8078" spans="1:11" x14ac:dyDescent="0.3">
      <c r="A8078" t="s">
        <v>11077</v>
      </c>
      <c r="B8078" t="s">
        <v>53</v>
      </c>
      <c r="C8078">
        <v>8</v>
      </c>
      <c r="D8078">
        <v>3</v>
      </c>
      <c r="E8078">
        <v>1939</v>
      </c>
      <c r="F8078" s="6">
        <v>0.86805555555555558</v>
      </c>
      <c r="G8078">
        <v>74.174000000000007</v>
      </c>
      <c r="H8078">
        <v>40.731999999999999</v>
      </c>
      <c r="I8078" t="s">
        <v>144</v>
      </c>
      <c r="J8078" t="s">
        <v>1071</v>
      </c>
      <c r="K8078" t="s">
        <v>105</v>
      </c>
    </row>
    <row r="8079" spans="1:11" x14ac:dyDescent="0.3">
      <c r="A8079" t="s">
        <v>11078</v>
      </c>
      <c r="B8079" t="s">
        <v>53</v>
      </c>
      <c r="C8079">
        <v>13</v>
      </c>
      <c r="D8079">
        <v>2</v>
      </c>
      <c r="E8079">
        <v>1927</v>
      </c>
      <c r="F8079" s="6">
        <v>0.31944444444444442</v>
      </c>
      <c r="G8079">
        <v>82.599000000000004</v>
      </c>
      <c r="H8079">
        <v>39.713999999999999</v>
      </c>
      <c r="I8079" t="s">
        <v>144</v>
      </c>
      <c r="J8079" t="s">
        <v>4861</v>
      </c>
      <c r="K8079" t="s">
        <v>105</v>
      </c>
    </row>
    <row r="8080" spans="1:11" x14ac:dyDescent="0.3">
      <c r="A8080" t="s">
        <v>11079</v>
      </c>
      <c r="B8080" t="s">
        <v>53</v>
      </c>
      <c r="C8080">
        <v>24</v>
      </c>
      <c r="D8080">
        <v>10</v>
      </c>
      <c r="E8080">
        <v>1929</v>
      </c>
      <c r="F8080" s="6">
        <v>4.8611111111111112E-2</v>
      </c>
      <c r="G8080">
        <v>84.513999999999996</v>
      </c>
      <c r="H8080">
        <v>39.103999999999999</v>
      </c>
      <c r="I8080" t="s">
        <v>144</v>
      </c>
      <c r="J8080" t="s">
        <v>140</v>
      </c>
      <c r="K8080" t="s">
        <v>105</v>
      </c>
    </row>
    <row r="8081" spans="1:11" x14ac:dyDescent="0.3">
      <c r="A8081" t="s">
        <v>11080</v>
      </c>
      <c r="B8081" t="s">
        <v>53</v>
      </c>
      <c r="C8081">
        <v>31</v>
      </c>
      <c r="D8081">
        <v>5</v>
      </c>
      <c r="E8081">
        <v>1974</v>
      </c>
      <c r="F8081" s="6">
        <v>0.96458333333333335</v>
      </c>
      <c r="G8081">
        <v>71.058999999999997</v>
      </c>
      <c r="H8081">
        <v>42.359000000000002</v>
      </c>
      <c r="I8081" t="s">
        <v>106</v>
      </c>
      <c r="J8081" t="s">
        <v>176</v>
      </c>
      <c r="K8081" t="s">
        <v>105</v>
      </c>
    </row>
    <row r="8082" spans="1:11" x14ac:dyDescent="0.3">
      <c r="A8082" t="s">
        <v>11081</v>
      </c>
      <c r="B8082" t="s">
        <v>53</v>
      </c>
      <c r="C8082">
        <v>26</v>
      </c>
      <c r="D8082">
        <v>9</v>
      </c>
      <c r="E8082">
        <v>1968</v>
      </c>
      <c r="F8082" s="6">
        <v>0.46805555555555556</v>
      </c>
      <c r="G8082">
        <v>-122.336</v>
      </c>
      <c r="H8082">
        <v>48.417999999999999</v>
      </c>
      <c r="I8082" t="s">
        <v>171</v>
      </c>
      <c r="J8082" t="s">
        <v>11082</v>
      </c>
      <c r="K8082" t="s">
        <v>105</v>
      </c>
    </row>
    <row r="8083" spans="1:11" x14ac:dyDescent="0.3">
      <c r="A8083" t="s">
        <v>11083</v>
      </c>
      <c r="B8083" t="s">
        <v>53</v>
      </c>
      <c r="C8083">
        <v>4</v>
      </c>
      <c r="D8083">
        <v>3</v>
      </c>
      <c r="E8083">
        <v>1936</v>
      </c>
      <c r="F8083" s="6">
        <v>0.64236111111111116</v>
      </c>
      <c r="G8083">
        <v>2.9929999999999999</v>
      </c>
      <c r="H8083">
        <v>56.384999999999998</v>
      </c>
      <c r="I8083" t="s">
        <v>108</v>
      </c>
      <c r="J8083" t="s">
        <v>11084</v>
      </c>
      <c r="K8083" t="s">
        <v>105</v>
      </c>
    </row>
    <row r="8084" spans="1:11" x14ac:dyDescent="0.3">
      <c r="A8084" t="s">
        <v>11085</v>
      </c>
      <c r="B8084" t="s">
        <v>53</v>
      </c>
      <c r="C8084">
        <v>9</v>
      </c>
      <c r="D8084">
        <v>3</v>
      </c>
      <c r="E8084">
        <v>1941</v>
      </c>
      <c r="F8084" s="6">
        <v>0.7895833333333333</v>
      </c>
      <c r="G8084">
        <v>74.212000000000003</v>
      </c>
      <c r="H8084">
        <v>40.661999999999999</v>
      </c>
      <c r="I8084" t="s">
        <v>144</v>
      </c>
      <c r="J8084" t="s">
        <v>2059</v>
      </c>
      <c r="K8084" t="s">
        <v>105</v>
      </c>
    </row>
    <row r="8085" spans="1:11" x14ac:dyDescent="0.3">
      <c r="A8085" t="s">
        <v>11086</v>
      </c>
      <c r="B8085" t="s">
        <v>53</v>
      </c>
      <c r="C8085">
        <v>9</v>
      </c>
      <c r="D8085">
        <v>9</v>
      </c>
      <c r="E8085">
        <v>1961</v>
      </c>
      <c r="F8085" s="6">
        <v>0.66666666666666663</v>
      </c>
      <c r="G8085">
        <v>71.212000000000003</v>
      </c>
      <c r="H8085">
        <v>42.338000000000001</v>
      </c>
      <c r="I8085" t="s">
        <v>106</v>
      </c>
      <c r="J8085" t="s">
        <v>1208</v>
      </c>
      <c r="K8085" t="s">
        <v>105</v>
      </c>
    </row>
    <row r="8086" spans="1:11" x14ac:dyDescent="0.3">
      <c r="A8086" t="s">
        <v>11087</v>
      </c>
      <c r="B8086" t="s">
        <v>53</v>
      </c>
      <c r="C8086">
        <v>28</v>
      </c>
      <c r="D8086">
        <v>9</v>
      </c>
      <c r="E8086">
        <v>1950</v>
      </c>
      <c r="F8086" s="6">
        <v>0.19236111111111112</v>
      </c>
      <c r="G8086">
        <v>-118.39400000000001</v>
      </c>
      <c r="H8086">
        <v>34.021999999999998</v>
      </c>
      <c r="I8086" t="s">
        <v>137</v>
      </c>
      <c r="J8086" t="s">
        <v>5092</v>
      </c>
      <c r="K8086" t="s">
        <v>105</v>
      </c>
    </row>
    <row r="8087" spans="1:11" x14ac:dyDescent="0.3">
      <c r="A8087" t="s">
        <v>11088</v>
      </c>
      <c r="B8087" t="s">
        <v>53</v>
      </c>
      <c r="C8087">
        <v>28</v>
      </c>
      <c r="D8087">
        <v>9</v>
      </c>
      <c r="E8087">
        <v>1951</v>
      </c>
      <c r="F8087" s="6">
        <v>0.60416666666666663</v>
      </c>
      <c r="G8087">
        <v>4.2569999999999997</v>
      </c>
      <c r="H8087">
        <v>55.866</v>
      </c>
      <c r="I8087" t="s">
        <v>126</v>
      </c>
      <c r="J8087" t="s">
        <v>211</v>
      </c>
      <c r="K8087" t="s">
        <v>105</v>
      </c>
    </row>
    <row r="8088" spans="1:11" x14ac:dyDescent="0.3">
      <c r="A8088" t="s">
        <v>11089</v>
      </c>
      <c r="B8088" t="s">
        <v>53</v>
      </c>
      <c r="C8088">
        <v>16</v>
      </c>
      <c r="D8088">
        <v>6</v>
      </c>
      <c r="E8088">
        <v>1935</v>
      </c>
      <c r="F8088" s="6">
        <v>0.6</v>
      </c>
      <c r="G8088">
        <v>84.513999999999996</v>
      </c>
      <c r="H8088">
        <v>39.103999999999999</v>
      </c>
      <c r="I8088" t="s">
        <v>106</v>
      </c>
      <c r="J8088" t="s">
        <v>140</v>
      </c>
      <c r="K8088" t="s">
        <v>105</v>
      </c>
    </row>
    <row r="8089" spans="1:11" x14ac:dyDescent="0.3">
      <c r="A8089" t="s">
        <v>11090</v>
      </c>
      <c r="B8089" t="s">
        <v>53</v>
      </c>
      <c r="C8089">
        <v>3</v>
      </c>
      <c r="D8089">
        <v>8</v>
      </c>
      <c r="E8089">
        <v>1946</v>
      </c>
      <c r="F8089" s="6">
        <v>0.15694444444444444</v>
      </c>
      <c r="G8089">
        <v>80.771000000000001</v>
      </c>
      <c r="H8089">
        <v>34.720999999999997</v>
      </c>
      <c r="I8089" t="s">
        <v>106</v>
      </c>
      <c r="J8089" t="s">
        <v>11091</v>
      </c>
      <c r="K8089" t="s">
        <v>105</v>
      </c>
    </row>
    <row r="8090" spans="1:11" x14ac:dyDescent="0.3">
      <c r="A8090" t="s">
        <v>11092</v>
      </c>
      <c r="B8090" t="s">
        <v>53</v>
      </c>
      <c r="C8090">
        <v>18</v>
      </c>
      <c r="D8090">
        <v>4</v>
      </c>
      <c r="E8090">
        <v>1959</v>
      </c>
      <c r="F8090" s="6">
        <v>0.67986111111111114</v>
      </c>
      <c r="G8090">
        <v>94.156999999999996</v>
      </c>
      <c r="H8090">
        <v>45.558999999999997</v>
      </c>
      <c r="I8090" t="s">
        <v>104</v>
      </c>
      <c r="J8090" t="s">
        <v>4840</v>
      </c>
      <c r="K8090" t="s">
        <v>105</v>
      </c>
    </row>
    <row r="8091" spans="1:11" x14ac:dyDescent="0.3">
      <c r="A8091" t="s">
        <v>11093</v>
      </c>
      <c r="B8091" t="s">
        <v>53</v>
      </c>
      <c r="C8091">
        <v>31</v>
      </c>
      <c r="D8091">
        <v>8</v>
      </c>
      <c r="E8091">
        <v>1949</v>
      </c>
      <c r="F8091" s="6">
        <v>1.4583333333333334E-2</v>
      </c>
      <c r="G8091">
        <v>-117.85299999999999</v>
      </c>
      <c r="H8091">
        <v>33.790999999999997</v>
      </c>
      <c r="I8091" t="s">
        <v>137</v>
      </c>
      <c r="J8091" t="s">
        <v>5249</v>
      </c>
      <c r="K8091" t="s">
        <v>105</v>
      </c>
    </row>
    <row r="8092" spans="1:11" x14ac:dyDescent="0.3">
      <c r="A8092" t="s">
        <v>11094</v>
      </c>
      <c r="B8092" t="s">
        <v>53</v>
      </c>
      <c r="C8092">
        <v>13</v>
      </c>
      <c r="D8092">
        <v>8</v>
      </c>
      <c r="E8092">
        <v>1941</v>
      </c>
      <c r="F8092" s="6">
        <v>0.15486111111111112</v>
      </c>
      <c r="G8092">
        <v>80.816000000000003</v>
      </c>
      <c r="H8092">
        <v>41.235999999999997</v>
      </c>
      <c r="I8092" t="s">
        <v>106</v>
      </c>
      <c r="J8092" t="s">
        <v>652</v>
      </c>
      <c r="K8092" t="s">
        <v>105</v>
      </c>
    </row>
    <row r="8093" spans="1:11" x14ac:dyDescent="0.3">
      <c r="A8093" t="s">
        <v>11095</v>
      </c>
      <c r="B8093" t="s">
        <v>53</v>
      </c>
      <c r="C8093">
        <v>6</v>
      </c>
      <c r="D8093">
        <v>12</v>
      </c>
      <c r="E8093">
        <v>1927</v>
      </c>
      <c r="F8093" s="6">
        <v>0.97222222222222221</v>
      </c>
      <c r="G8093">
        <v>87.632000000000005</v>
      </c>
      <c r="H8093">
        <v>41.883000000000003</v>
      </c>
      <c r="I8093" t="s">
        <v>104</v>
      </c>
      <c r="J8093" t="s">
        <v>226</v>
      </c>
      <c r="K8093" t="s">
        <v>105</v>
      </c>
    </row>
    <row r="8094" spans="1:11" x14ac:dyDescent="0.3">
      <c r="A8094" t="s">
        <v>11096</v>
      </c>
      <c r="B8094" t="s">
        <v>53</v>
      </c>
      <c r="C8094">
        <v>28</v>
      </c>
      <c r="D8094">
        <v>7</v>
      </c>
      <c r="E8094">
        <v>1936</v>
      </c>
      <c r="F8094" s="6">
        <v>0.2361111111111111</v>
      </c>
      <c r="G8094">
        <v>4.702</v>
      </c>
      <c r="H8094">
        <v>55.654000000000003</v>
      </c>
      <c r="I8094" t="s">
        <v>126</v>
      </c>
      <c r="J8094" t="s">
        <v>4373</v>
      </c>
      <c r="K8094" t="s">
        <v>105</v>
      </c>
    </row>
    <row r="8095" spans="1:11" x14ac:dyDescent="0.3">
      <c r="A8095" t="s">
        <v>11097</v>
      </c>
      <c r="B8095" t="s">
        <v>53</v>
      </c>
      <c r="C8095">
        <v>5</v>
      </c>
      <c r="D8095">
        <v>1</v>
      </c>
      <c r="E8095">
        <v>1953</v>
      </c>
      <c r="F8095" s="6">
        <v>0.31736111111111109</v>
      </c>
      <c r="G8095">
        <v>90.33</v>
      </c>
      <c r="H8095">
        <v>42.975000000000001</v>
      </c>
      <c r="I8095" t="s">
        <v>104</v>
      </c>
      <c r="J8095" t="s">
        <v>11098</v>
      </c>
      <c r="K8095" t="s">
        <v>105</v>
      </c>
    </row>
    <row r="8096" spans="1:11" x14ac:dyDescent="0.3">
      <c r="A8096" t="s">
        <v>11099</v>
      </c>
      <c r="B8096" t="s">
        <v>53</v>
      </c>
      <c r="C8096">
        <v>23</v>
      </c>
      <c r="D8096">
        <v>3</v>
      </c>
      <c r="E8096">
        <v>1949</v>
      </c>
      <c r="F8096" s="6">
        <v>0.14652777777777778</v>
      </c>
      <c r="G8096">
        <v>82.995999999999995</v>
      </c>
      <c r="H8096">
        <v>39.963000000000001</v>
      </c>
      <c r="I8096" t="s">
        <v>144</v>
      </c>
      <c r="J8096" t="s">
        <v>224</v>
      </c>
      <c r="K8096" t="s">
        <v>105</v>
      </c>
    </row>
    <row r="8097" spans="1:11" x14ac:dyDescent="0.3">
      <c r="A8097" t="s">
        <v>11100</v>
      </c>
      <c r="B8097" t="s">
        <v>53</v>
      </c>
      <c r="C8097">
        <v>30</v>
      </c>
      <c r="D8097">
        <v>9</v>
      </c>
      <c r="E8097">
        <v>1936</v>
      </c>
      <c r="F8097" s="6">
        <v>0.23958333333333334</v>
      </c>
      <c r="G8097">
        <v>-122.681</v>
      </c>
      <c r="H8097">
        <v>45.515999999999998</v>
      </c>
      <c r="I8097" t="s">
        <v>137</v>
      </c>
      <c r="J8097" t="s">
        <v>5082</v>
      </c>
      <c r="K8097" t="s">
        <v>105</v>
      </c>
    </row>
    <row r="8098" spans="1:11" x14ac:dyDescent="0.3">
      <c r="A8098" t="s">
        <v>11101</v>
      </c>
      <c r="B8098" t="s">
        <v>53</v>
      </c>
      <c r="C8098">
        <v>23</v>
      </c>
      <c r="D8098">
        <v>12</v>
      </c>
      <c r="E8098">
        <v>1963</v>
      </c>
      <c r="F8098" s="6">
        <v>0.89513888888888893</v>
      </c>
      <c r="G8098">
        <v>83.536000000000001</v>
      </c>
      <c r="H8098">
        <v>41.655000000000001</v>
      </c>
      <c r="I8098" t="s">
        <v>144</v>
      </c>
      <c r="J8098" t="s">
        <v>2019</v>
      </c>
      <c r="K8098" t="s">
        <v>105</v>
      </c>
    </row>
    <row r="8099" spans="1:11" x14ac:dyDescent="0.3">
      <c r="A8099" t="s">
        <v>11102</v>
      </c>
      <c r="B8099" t="s">
        <v>53</v>
      </c>
      <c r="C8099">
        <v>11</v>
      </c>
      <c r="D8099">
        <v>12</v>
      </c>
      <c r="E8099">
        <v>1937</v>
      </c>
      <c r="F8099" s="6">
        <v>0.45833333333333331</v>
      </c>
      <c r="G8099">
        <v>84.769000000000005</v>
      </c>
      <c r="H8099">
        <v>44.643000000000001</v>
      </c>
      <c r="I8099" t="s">
        <v>144</v>
      </c>
      <c r="J8099" t="s">
        <v>11103</v>
      </c>
      <c r="K8099" t="s">
        <v>105</v>
      </c>
    </row>
    <row r="8100" spans="1:11" x14ac:dyDescent="0.3">
      <c r="A8100" t="s">
        <v>11104</v>
      </c>
      <c r="B8100" t="s">
        <v>53</v>
      </c>
      <c r="C8100">
        <v>24</v>
      </c>
      <c r="D8100">
        <v>9</v>
      </c>
      <c r="E8100">
        <v>1936</v>
      </c>
      <c r="F8100" s="6">
        <v>6.9444444444444441E-3</v>
      </c>
      <c r="G8100">
        <v>91.052999999999997</v>
      </c>
      <c r="H8100">
        <v>33.399000000000001</v>
      </c>
      <c r="I8100" t="s">
        <v>144</v>
      </c>
      <c r="J8100" t="s">
        <v>11105</v>
      </c>
      <c r="K8100" t="s">
        <v>105</v>
      </c>
    </row>
    <row r="8101" spans="1:11" x14ac:dyDescent="0.3">
      <c r="A8101" t="s">
        <v>11106</v>
      </c>
      <c r="B8101" t="s">
        <v>53</v>
      </c>
      <c r="C8101">
        <v>7</v>
      </c>
      <c r="D8101">
        <v>11</v>
      </c>
      <c r="E8101">
        <v>1927</v>
      </c>
      <c r="F8101" s="6">
        <v>0.19930555555555557</v>
      </c>
      <c r="G8101">
        <v>-112.07299999999999</v>
      </c>
      <c r="H8101">
        <v>33.448</v>
      </c>
      <c r="I8101" t="s">
        <v>171</v>
      </c>
      <c r="J8101" t="s">
        <v>3585</v>
      </c>
      <c r="K8101" t="s">
        <v>105</v>
      </c>
    </row>
    <row r="8102" spans="1:11" x14ac:dyDescent="0.3">
      <c r="A8102" t="s">
        <v>11107</v>
      </c>
      <c r="B8102" t="s">
        <v>53</v>
      </c>
      <c r="C8102">
        <v>3</v>
      </c>
      <c r="D8102">
        <v>11</v>
      </c>
      <c r="E8102">
        <v>1937</v>
      </c>
      <c r="F8102" s="6">
        <v>0.375</v>
      </c>
      <c r="G8102">
        <v>81.522000000000006</v>
      </c>
      <c r="H8102">
        <v>40.796999999999997</v>
      </c>
      <c r="I8102" t="s">
        <v>144</v>
      </c>
      <c r="J8102" t="s">
        <v>2780</v>
      </c>
      <c r="K8102" t="s">
        <v>105</v>
      </c>
    </row>
    <row r="8103" spans="1:11" x14ac:dyDescent="0.3">
      <c r="A8103" t="s">
        <v>11108</v>
      </c>
      <c r="B8103" t="s">
        <v>53</v>
      </c>
      <c r="C8103">
        <v>14</v>
      </c>
      <c r="D8103">
        <v>10</v>
      </c>
      <c r="E8103">
        <v>1970</v>
      </c>
      <c r="F8103" s="6">
        <v>0.43472222222222223</v>
      </c>
      <c r="G8103">
        <v>83.536000000000001</v>
      </c>
      <c r="H8103">
        <v>41.655000000000001</v>
      </c>
      <c r="I8103" t="s">
        <v>106</v>
      </c>
      <c r="J8103" t="s">
        <v>2019</v>
      </c>
      <c r="K8103" t="s">
        <v>105</v>
      </c>
    </row>
    <row r="8104" spans="1:11" x14ac:dyDescent="0.3">
      <c r="A8104" t="s">
        <v>11109</v>
      </c>
      <c r="B8104" t="s">
        <v>53</v>
      </c>
      <c r="C8104">
        <v>22</v>
      </c>
      <c r="D8104">
        <v>1</v>
      </c>
      <c r="E8104">
        <v>1953</v>
      </c>
      <c r="F8104" s="6">
        <v>0.80208333333333337</v>
      </c>
      <c r="G8104">
        <v>81.516000000000005</v>
      </c>
      <c r="H8104">
        <v>41.085000000000001</v>
      </c>
      <c r="I8104" t="s">
        <v>144</v>
      </c>
      <c r="J8104" t="s">
        <v>1880</v>
      </c>
      <c r="K8104" t="s">
        <v>105</v>
      </c>
    </row>
    <row r="8105" spans="1:11" x14ac:dyDescent="0.3">
      <c r="A8105" t="s">
        <v>11110</v>
      </c>
      <c r="B8105" t="s">
        <v>53</v>
      </c>
      <c r="C8105">
        <v>11</v>
      </c>
      <c r="D8105">
        <v>5</v>
      </c>
      <c r="E8105">
        <v>1934</v>
      </c>
      <c r="F8105" s="6">
        <v>0.75347222222222221</v>
      </c>
      <c r="G8105">
        <v>72.972999999999999</v>
      </c>
      <c r="H8105">
        <v>43.610999999999997</v>
      </c>
      <c r="I8105" t="s">
        <v>106</v>
      </c>
      <c r="J8105" t="s">
        <v>11111</v>
      </c>
      <c r="K8105" t="s">
        <v>105</v>
      </c>
    </row>
    <row r="8106" spans="1:11" x14ac:dyDescent="0.3">
      <c r="A8106" t="s">
        <v>11112</v>
      </c>
      <c r="B8106" t="s">
        <v>53</v>
      </c>
      <c r="C8106">
        <v>9</v>
      </c>
      <c r="D8106">
        <v>7</v>
      </c>
      <c r="E8106">
        <v>1959</v>
      </c>
      <c r="F8106" s="6">
        <v>0.40625</v>
      </c>
      <c r="G8106">
        <v>4.2569999999999997</v>
      </c>
      <c r="H8106">
        <v>55.866</v>
      </c>
      <c r="I8106" t="s">
        <v>126</v>
      </c>
      <c r="J8106" t="s">
        <v>211</v>
      </c>
      <c r="K8106" t="s">
        <v>105</v>
      </c>
    </row>
    <row r="8107" spans="1:11" x14ac:dyDescent="0.3">
      <c r="A8107" t="s">
        <v>11113</v>
      </c>
      <c r="B8107" t="s">
        <v>53</v>
      </c>
      <c r="C8107">
        <v>25</v>
      </c>
      <c r="D8107">
        <v>4</v>
      </c>
      <c r="E8107">
        <v>1948</v>
      </c>
      <c r="F8107" s="6">
        <v>0.90138888888888891</v>
      </c>
      <c r="G8107">
        <v>-121.495</v>
      </c>
      <c r="H8107">
        <v>38.576999999999998</v>
      </c>
      <c r="I8107" t="s">
        <v>171</v>
      </c>
      <c r="J8107" t="s">
        <v>1733</v>
      </c>
      <c r="K8107" t="s">
        <v>105</v>
      </c>
    </row>
    <row r="8108" spans="1:11" x14ac:dyDescent="0.3">
      <c r="A8108" t="s">
        <v>11114</v>
      </c>
      <c r="B8108" t="s">
        <v>53</v>
      </c>
      <c r="C8108">
        <v>25</v>
      </c>
      <c r="D8108">
        <v>3</v>
      </c>
      <c r="E8108">
        <v>1928</v>
      </c>
      <c r="F8108" s="6">
        <v>9.0277777777777776E-2</v>
      </c>
      <c r="G8108">
        <v>81.691000000000003</v>
      </c>
      <c r="H8108">
        <v>41.505000000000003</v>
      </c>
      <c r="I8108" t="s">
        <v>144</v>
      </c>
      <c r="J8108" t="s">
        <v>389</v>
      </c>
      <c r="K8108" t="s">
        <v>105</v>
      </c>
    </row>
    <row r="8109" spans="1:11" x14ac:dyDescent="0.3">
      <c r="A8109" t="s">
        <v>11115</v>
      </c>
      <c r="B8109" t="s">
        <v>53</v>
      </c>
      <c r="C8109">
        <v>20</v>
      </c>
      <c r="D8109">
        <v>5</v>
      </c>
      <c r="E8109">
        <v>1946</v>
      </c>
      <c r="F8109" s="6">
        <v>0.73472222222222228</v>
      </c>
      <c r="G8109">
        <v>84.558999999999997</v>
      </c>
      <c r="H8109">
        <v>39.399000000000001</v>
      </c>
      <c r="I8109" t="s">
        <v>106</v>
      </c>
      <c r="J8109" t="s">
        <v>3258</v>
      </c>
      <c r="K8109" t="s">
        <v>105</v>
      </c>
    </row>
    <row r="8110" spans="1:11" x14ac:dyDescent="0.3">
      <c r="A8110" t="s">
        <v>11116</v>
      </c>
      <c r="B8110" t="s">
        <v>53</v>
      </c>
      <c r="C8110">
        <v>30</v>
      </c>
      <c r="D8110">
        <v>7</v>
      </c>
      <c r="E8110">
        <v>1948</v>
      </c>
      <c r="F8110" s="6">
        <v>0.83680555555555558</v>
      </c>
      <c r="G8110">
        <v>81.691000000000003</v>
      </c>
      <c r="H8110">
        <v>41.505000000000003</v>
      </c>
      <c r="I8110" t="s">
        <v>106</v>
      </c>
      <c r="J8110" t="s">
        <v>389</v>
      </c>
      <c r="K8110" t="s">
        <v>105</v>
      </c>
    </row>
    <row r="8111" spans="1:11" x14ac:dyDescent="0.3">
      <c r="A8111" t="s">
        <v>11117</v>
      </c>
      <c r="B8111" t="s">
        <v>53</v>
      </c>
      <c r="C8111">
        <v>24</v>
      </c>
      <c r="D8111">
        <v>9</v>
      </c>
      <c r="E8111">
        <v>1921</v>
      </c>
      <c r="F8111" s="6">
        <v>0.81944444444444442</v>
      </c>
      <c r="G8111">
        <v>74.007000000000005</v>
      </c>
      <c r="H8111">
        <v>40.713000000000001</v>
      </c>
      <c r="I8111" t="s">
        <v>106</v>
      </c>
      <c r="J8111" t="s">
        <v>124</v>
      </c>
      <c r="K8111" t="s">
        <v>105</v>
      </c>
    </row>
    <row r="8112" spans="1:11" x14ac:dyDescent="0.3">
      <c r="A8112" t="s">
        <v>11118</v>
      </c>
      <c r="B8112" t="s">
        <v>53</v>
      </c>
      <c r="C8112">
        <v>1</v>
      </c>
      <c r="D8112">
        <v>2</v>
      </c>
      <c r="E8112">
        <v>1947</v>
      </c>
      <c r="F8112" s="6">
        <v>0.18888888888888888</v>
      </c>
      <c r="G8112">
        <v>82.995999999999995</v>
      </c>
      <c r="H8112">
        <v>39.963000000000001</v>
      </c>
      <c r="I8112" t="s">
        <v>144</v>
      </c>
      <c r="J8112" t="s">
        <v>224</v>
      </c>
      <c r="K8112" t="s">
        <v>105</v>
      </c>
    </row>
    <row r="8113" spans="1:11" x14ac:dyDescent="0.3">
      <c r="A8113" t="s">
        <v>11119</v>
      </c>
      <c r="B8113" t="s">
        <v>53</v>
      </c>
      <c r="C8113">
        <v>21</v>
      </c>
      <c r="D8113">
        <v>8</v>
      </c>
      <c r="E8113">
        <v>1959</v>
      </c>
      <c r="F8113" s="6">
        <v>0.73819444444444449</v>
      </c>
      <c r="G8113">
        <v>74.043999999999997</v>
      </c>
      <c r="H8113">
        <v>40.718000000000004</v>
      </c>
      <c r="I8113" t="s">
        <v>106</v>
      </c>
      <c r="J8113" t="s">
        <v>401</v>
      </c>
      <c r="K8113" t="s">
        <v>105</v>
      </c>
    </row>
    <row r="8114" spans="1:11" x14ac:dyDescent="0.3">
      <c r="A8114" t="s">
        <v>11120</v>
      </c>
      <c r="B8114" t="s">
        <v>53</v>
      </c>
      <c r="C8114">
        <v>2</v>
      </c>
      <c r="D8114">
        <v>12</v>
      </c>
      <c r="E8114">
        <v>1930</v>
      </c>
      <c r="F8114" s="6">
        <v>2.1527777777777778E-2</v>
      </c>
      <c r="G8114">
        <v>84.38</v>
      </c>
      <c r="H8114">
        <v>40.436999999999998</v>
      </c>
      <c r="I8114" t="s">
        <v>144</v>
      </c>
      <c r="J8114" t="s">
        <v>11121</v>
      </c>
      <c r="K8114" t="s">
        <v>105</v>
      </c>
    </row>
    <row r="8115" spans="1:11" x14ac:dyDescent="0.3">
      <c r="A8115" t="s">
        <v>11122</v>
      </c>
      <c r="B8115" t="s">
        <v>53</v>
      </c>
      <c r="C8115">
        <v>10</v>
      </c>
      <c r="D8115">
        <v>8</v>
      </c>
      <c r="E8115">
        <v>1916</v>
      </c>
      <c r="F8115" s="6">
        <v>6.25E-2</v>
      </c>
      <c r="G8115">
        <v>84.105000000000004</v>
      </c>
      <c r="H8115">
        <v>40.743000000000002</v>
      </c>
      <c r="I8115" t="s">
        <v>144</v>
      </c>
      <c r="J8115" t="s">
        <v>410</v>
      </c>
      <c r="K8115" t="s">
        <v>105</v>
      </c>
    </row>
    <row r="8116" spans="1:11" x14ac:dyDescent="0.3">
      <c r="A8116" t="s">
        <v>11123</v>
      </c>
      <c r="B8116" t="s">
        <v>53</v>
      </c>
      <c r="C8116">
        <v>24</v>
      </c>
      <c r="D8116">
        <v>5</v>
      </c>
      <c r="E8116">
        <v>1935</v>
      </c>
      <c r="F8116" s="6">
        <v>0.50624999999999998</v>
      </c>
      <c r="G8116">
        <v>-118.246</v>
      </c>
      <c r="H8116">
        <v>34.148000000000003</v>
      </c>
      <c r="I8116" t="s">
        <v>137</v>
      </c>
      <c r="J8116" t="s">
        <v>1090</v>
      </c>
      <c r="K8116" t="s">
        <v>105</v>
      </c>
    </row>
    <row r="8117" spans="1:11" x14ac:dyDescent="0.3">
      <c r="A8117" t="s">
        <v>11124</v>
      </c>
      <c r="B8117" t="s">
        <v>53</v>
      </c>
      <c r="C8117">
        <v>29</v>
      </c>
      <c r="D8117">
        <v>1</v>
      </c>
      <c r="E8117">
        <v>1937</v>
      </c>
      <c r="F8117" s="6">
        <v>0.4375</v>
      </c>
      <c r="G8117">
        <v>89.647000000000006</v>
      </c>
      <c r="H8117">
        <v>40.567999999999998</v>
      </c>
      <c r="I8117" t="s">
        <v>104</v>
      </c>
      <c r="J8117" t="s">
        <v>5420</v>
      </c>
      <c r="K8117" t="s">
        <v>105</v>
      </c>
    </row>
    <row r="8118" spans="1:11" x14ac:dyDescent="0.3">
      <c r="A8118" t="s">
        <v>11125</v>
      </c>
      <c r="B8118" t="s">
        <v>53</v>
      </c>
      <c r="C8118">
        <v>8</v>
      </c>
      <c r="D8118">
        <v>12</v>
      </c>
      <c r="E8118">
        <v>1943</v>
      </c>
      <c r="F8118" s="6">
        <v>0.49652777777777779</v>
      </c>
      <c r="G8118">
        <v>80.558000000000007</v>
      </c>
      <c r="H8118">
        <v>28.068000000000001</v>
      </c>
      <c r="I8118" t="s">
        <v>106</v>
      </c>
      <c r="J8118" t="s">
        <v>11126</v>
      </c>
      <c r="K8118" t="s">
        <v>105</v>
      </c>
    </row>
    <row r="8119" spans="1:11" x14ac:dyDescent="0.3">
      <c r="A8119" t="s">
        <v>11127</v>
      </c>
      <c r="B8119" t="s">
        <v>53</v>
      </c>
      <c r="C8119">
        <v>9</v>
      </c>
      <c r="D8119">
        <v>7</v>
      </c>
      <c r="E8119">
        <v>1957</v>
      </c>
      <c r="F8119" s="6">
        <v>0.49166666666666664</v>
      </c>
      <c r="G8119">
        <v>84.191999999999993</v>
      </c>
      <c r="H8119">
        <v>39.761000000000003</v>
      </c>
      <c r="I8119" t="s">
        <v>106</v>
      </c>
      <c r="J8119" t="s">
        <v>2648</v>
      </c>
      <c r="K8119" t="s">
        <v>105</v>
      </c>
    </row>
    <row r="8120" spans="1:11" x14ac:dyDescent="0.3">
      <c r="A8120" t="s">
        <v>11128</v>
      </c>
      <c r="B8120" t="s">
        <v>53</v>
      </c>
      <c r="C8120">
        <v>9</v>
      </c>
      <c r="D8120">
        <v>7</v>
      </c>
      <c r="E8120">
        <v>1922</v>
      </c>
      <c r="F8120" s="6">
        <v>0.95138888888888884</v>
      </c>
      <c r="G8120">
        <v>-122.27200000000001</v>
      </c>
      <c r="H8120">
        <v>37.805</v>
      </c>
      <c r="I8120" t="s">
        <v>137</v>
      </c>
      <c r="J8120" t="s">
        <v>1726</v>
      </c>
      <c r="K8120" t="s">
        <v>105</v>
      </c>
    </row>
    <row r="8121" spans="1:11" x14ac:dyDescent="0.3">
      <c r="A8121" t="s">
        <v>11129</v>
      </c>
      <c r="B8121" t="s">
        <v>53</v>
      </c>
      <c r="C8121">
        <v>23</v>
      </c>
      <c r="D8121">
        <v>11</v>
      </c>
      <c r="E8121">
        <v>1971</v>
      </c>
      <c r="F8121" s="6">
        <v>0.26319444444444445</v>
      </c>
      <c r="G8121">
        <v>71.516999999999996</v>
      </c>
      <c r="H8121">
        <v>42.143000000000001</v>
      </c>
      <c r="I8121" t="s">
        <v>144</v>
      </c>
      <c r="J8121" t="s">
        <v>5355</v>
      </c>
      <c r="K8121" t="s">
        <v>105</v>
      </c>
    </row>
    <row r="8122" spans="1:11" x14ac:dyDescent="0.3">
      <c r="A8122" t="s">
        <v>11130</v>
      </c>
      <c r="B8122" t="s">
        <v>53</v>
      </c>
      <c r="C8122">
        <v>29</v>
      </c>
      <c r="D8122">
        <v>12</v>
      </c>
      <c r="E8122">
        <v>1961</v>
      </c>
      <c r="F8122" s="6">
        <v>0.66666666666666663</v>
      </c>
      <c r="G8122">
        <v>4.2569999999999997</v>
      </c>
      <c r="H8122">
        <v>55.866</v>
      </c>
      <c r="I8122" t="s">
        <v>108</v>
      </c>
      <c r="J8122" t="s">
        <v>211</v>
      </c>
      <c r="K8122" t="s">
        <v>105</v>
      </c>
    </row>
    <row r="8123" spans="1:11" x14ac:dyDescent="0.3">
      <c r="A8123" t="s">
        <v>11131</v>
      </c>
      <c r="B8123" t="s">
        <v>53</v>
      </c>
      <c r="C8123">
        <v>23</v>
      </c>
      <c r="D8123">
        <v>10</v>
      </c>
      <c r="E8123">
        <v>1944</v>
      </c>
      <c r="F8123" s="6">
        <v>0.92361111111111116</v>
      </c>
      <c r="G8123">
        <v>81.691000000000003</v>
      </c>
      <c r="H8123">
        <v>41.505000000000003</v>
      </c>
      <c r="I8123" t="s">
        <v>106</v>
      </c>
      <c r="J8123" t="s">
        <v>389</v>
      </c>
      <c r="K8123" t="s">
        <v>105</v>
      </c>
    </row>
    <row r="8124" spans="1:11" x14ac:dyDescent="0.3">
      <c r="A8124" t="s">
        <v>11132</v>
      </c>
      <c r="B8124" t="s">
        <v>53</v>
      </c>
      <c r="C8124">
        <v>11</v>
      </c>
      <c r="D8124">
        <v>2</v>
      </c>
      <c r="E8124">
        <v>1949</v>
      </c>
      <c r="F8124" s="6">
        <v>0.10069444444444445</v>
      </c>
      <c r="G8124">
        <v>82.486999999999995</v>
      </c>
      <c r="H8124">
        <v>40.393999999999998</v>
      </c>
      <c r="I8124" t="s">
        <v>144</v>
      </c>
      <c r="J8124" t="s">
        <v>11133</v>
      </c>
      <c r="K8124" t="s">
        <v>105</v>
      </c>
    </row>
    <row r="8125" spans="1:11" x14ac:dyDescent="0.3">
      <c r="A8125" t="s">
        <v>11134</v>
      </c>
      <c r="B8125" t="s">
        <v>53</v>
      </c>
      <c r="C8125">
        <v>31</v>
      </c>
      <c r="D8125">
        <v>12</v>
      </c>
      <c r="E8125">
        <v>1955</v>
      </c>
      <c r="F8125" s="6">
        <v>0.94444444444444442</v>
      </c>
      <c r="G8125">
        <v>84.558999999999997</v>
      </c>
      <c r="H8125">
        <v>39.399000000000001</v>
      </c>
      <c r="I8125" t="s">
        <v>144</v>
      </c>
      <c r="J8125" t="s">
        <v>3258</v>
      </c>
      <c r="K8125" t="s">
        <v>105</v>
      </c>
    </row>
    <row r="8126" spans="1:11" x14ac:dyDescent="0.3">
      <c r="A8126" t="s">
        <v>11135</v>
      </c>
      <c r="B8126" t="s">
        <v>53</v>
      </c>
      <c r="C8126">
        <v>25</v>
      </c>
      <c r="D8126">
        <v>2</v>
      </c>
      <c r="E8126">
        <v>1939</v>
      </c>
      <c r="F8126" s="6">
        <v>0.84930555555555554</v>
      </c>
      <c r="G8126">
        <v>82.406000000000006</v>
      </c>
      <c r="H8126">
        <v>40.057000000000002</v>
      </c>
      <c r="I8126" t="s">
        <v>144</v>
      </c>
      <c r="J8126" t="s">
        <v>11136</v>
      </c>
      <c r="K8126" t="s">
        <v>105</v>
      </c>
    </row>
    <row r="8127" spans="1:11" x14ac:dyDescent="0.3">
      <c r="A8127" t="s">
        <v>11137</v>
      </c>
      <c r="B8127" t="s">
        <v>53</v>
      </c>
      <c r="C8127">
        <v>25</v>
      </c>
      <c r="D8127">
        <v>11</v>
      </c>
      <c r="E8127">
        <v>1933</v>
      </c>
      <c r="F8127" s="6">
        <v>9.375E-2</v>
      </c>
      <c r="G8127">
        <v>82.599000000000004</v>
      </c>
      <c r="H8127">
        <v>39.713999999999999</v>
      </c>
      <c r="I8127" t="s">
        <v>144</v>
      </c>
      <c r="J8127" t="s">
        <v>4861</v>
      </c>
      <c r="K8127" t="s">
        <v>105</v>
      </c>
    </row>
    <row r="8128" spans="1:11" x14ac:dyDescent="0.3">
      <c r="A8128" t="s">
        <v>11138</v>
      </c>
      <c r="B8128" t="s">
        <v>53</v>
      </c>
      <c r="C8128">
        <v>11</v>
      </c>
      <c r="D8128">
        <v>3</v>
      </c>
      <c r="E8128">
        <v>1942</v>
      </c>
      <c r="F8128" s="6">
        <v>0.99027777777777781</v>
      </c>
      <c r="G8128">
        <v>84.513999999999996</v>
      </c>
      <c r="H8128">
        <v>39.103999999999999</v>
      </c>
      <c r="I8128" t="s">
        <v>106</v>
      </c>
      <c r="J8128" t="s">
        <v>140</v>
      </c>
      <c r="K8128" t="s">
        <v>105</v>
      </c>
    </row>
    <row r="8129" spans="1:11" x14ac:dyDescent="0.3">
      <c r="A8129" t="s">
        <v>11139</v>
      </c>
      <c r="B8129" t="s">
        <v>53</v>
      </c>
      <c r="C8129">
        <v>27</v>
      </c>
      <c r="D8129">
        <v>11</v>
      </c>
      <c r="E8129">
        <v>1942</v>
      </c>
      <c r="F8129" s="6">
        <v>0.42708333333333331</v>
      </c>
      <c r="G8129">
        <v>122.33</v>
      </c>
      <c r="H8129">
        <v>47.603000000000002</v>
      </c>
      <c r="I8129" t="s">
        <v>171</v>
      </c>
      <c r="J8129" t="s">
        <v>1144</v>
      </c>
      <c r="K8129" t="s">
        <v>105</v>
      </c>
    </row>
    <row r="8130" spans="1:11" x14ac:dyDescent="0.3">
      <c r="A8130" t="s">
        <v>11140</v>
      </c>
      <c r="B8130" t="s">
        <v>53</v>
      </c>
      <c r="C8130">
        <v>29</v>
      </c>
      <c r="D8130">
        <v>11</v>
      </c>
      <c r="E8130">
        <v>1962</v>
      </c>
      <c r="F8130" s="6">
        <v>0.62638888888888888</v>
      </c>
      <c r="G8130">
        <v>87.909000000000006</v>
      </c>
      <c r="H8130">
        <v>43.040999999999997</v>
      </c>
      <c r="I8130" t="s">
        <v>104</v>
      </c>
      <c r="J8130" t="s">
        <v>184</v>
      </c>
      <c r="K8130" t="s">
        <v>105</v>
      </c>
    </row>
    <row r="8131" spans="1:11" x14ac:dyDescent="0.3">
      <c r="A8131" t="s">
        <v>11141</v>
      </c>
      <c r="B8131" t="s">
        <v>53</v>
      </c>
      <c r="C8131">
        <v>6</v>
      </c>
      <c r="D8131">
        <v>5</v>
      </c>
      <c r="E8131">
        <v>1945</v>
      </c>
      <c r="F8131" s="6">
        <v>0.1076388888888889</v>
      </c>
      <c r="G8131">
        <v>-101.83199999999999</v>
      </c>
      <c r="H8131">
        <v>35.207000000000001</v>
      </c>
      <c r="I8131" t="s">
        <v>144</v>
      </c>
      <c r="J8131" t="s">
        <v>3440</v>
      </c>
      <c r="K8131" t="s">
        <v>105</v>
      </c>
    </row>
    <row r="8132" spans="1:11" x14ac:dyDescent="0.3">
      <c r="A8132" t="s">
        <v>11142</v>
      </c>
      <c r="B8132" t="s">
        <v>53</v>
      </c>
      <c r="C8132">
        <v>2</v>
      </c>
      <c r="D8132">
        <v>8</v>
      </c>
      <c r="E8132">
        <v>1985</v>
      </c>
      <c r="F8132" s="6">
        <v>0.88541666666666663</v>
      </c>
      <c r="G8132">
        <v>-2.3889999999999998</v>
      </c>
      <c r="H8132">
        <v>48.789000000000001</v>
      </c>
      <c r="I8132" t="s">
        <v>190</v>
      </c>
      <c r="J8132" t="s">
        <v>4646</v>
      </c>
      <c r="K8132" t="s">
        <v>105</v>
      </c>
    </row>
    <row r="8133" spans="1:11" x14ac:dyDescent="0.3">
      <c r="A8133" t="s">
        <v>11143</v>
      </c>
      <c r="B8133" t="s">
        <v>53</v>
      </c>
      <c r="C8133">
        <v>1</v>
      </c>
      <c r="D8133">
        <v>10</v>
      </c>
      <c r="E8133">
        <v>1924</v>
      </c>
      <c r="F8133" s="6">
        <v>0.29166666666666669</v>
      </c>
      <c r="G8133">
        <v>84.394000000000005</v>
      </c>
      <c r="H8133">
        <v>32.033999999999999</v>
      </c>
      <c r="I8133" t="s">
        <v>144</v>
      </c>
      <c r="J8133" t="s">
        <v>11144</v>
      </c>
      <c r="K8133" t="s">
        <v>105</v>
      </c>
    </row>
    <row r="8134" spans="1:11" x14ac:dyDescent="0.3">
      <c r="A8134" t="s">
        <v>11145</v>
      </c>
      <c r="B8134" t="s">
        <v>53</v>
      </c>
      <c r="C8134">
        <v>2</v>
      </c>
      <c r="D8134">
        <v>9</v>
      </c>
      <c r="E8134">
        <v>1952</v>
      </c>
      <c r="F8134" s="6">
        <v>0.4375</v>
      </c>
      <c r="G8134">
        <v>90.155000000000001</v>
      </c>
      <c r="H8134">
        <v>38.622999999999998</v>
      </c>
      <c r="I8134" t="s">
        <v>144</v>
      </c>
      <c r="J8134" t="s">
        <v>11146</v>
      </c>
      <c r="K8134" t="s">
        <v>105</v>
      </c>
    </row>
    <row r="8135" spans="1:11" x14ac:dyDescent="0.3">
      <c r="A8135" t="s">
        <v>11147</v>
      </c>
      <c r="B8135" t="s">
        <v>53</v>
      </c>
      <c r="C8135">
        <v>10</v>
      </c>
      <c r="D8135">
        <v>8</v>
      </c>
      <c r="E8135">
        <v>1928</v>
      </c>
      <c r="F8135" s="6">
        <v>0.27083333333333331</v>
      </c>
      <c r="G8135">
        <v>-102.13500000000001</v>
      </c>
      <c r="H8135">
        <v>34.173999999999999</v>
      </c>
      <c r="I8135" t="s">
        <v>144</v>
      </c>
      <c r="J8135" t="s">
        <v>11148</v>
      </c>
      <c r="K8135" t="s">
        <v>105</v>
      </c>
    </row>
    <row r="8136" spans="1:11" x14ac:dyDescent="0.3">
      <c r="A8136" t="s">
        <v>11149</v>
      </c>
      <c r="B8136" t="s">
        <v>53</v>
      </c>
      <c r="C8136">
        <v>12</v>
      </c>
      <c r="D8136">
        <v>4</v>
      </c>
      <c r="E8136">
        <v>1960</v>
      </c>
      <c r="F8136" s="6">
        <v>0.16875000000000001</v>
      </c>
      <c r="G8136">
        <v>95.200999999999993</v>
      </c>
      <c r="H8136">
        <v>42.640999999999998</v>
      </c>
      <c r="I8136" t="s">
        <v>104</v>
      </c>
      <c r="J8136" t="s">
        <v>11150</v>
      </c>
      <c r="K8136" t="s">
        <v>105</v>
      </c>
    </row>
    <row r="8137" spans="1:11" x14ac:dyDescent="0.3">
      <c r="A8137" t="s">
        <v>11151</v>
      </c>
      <c r="B8137" t="s">
        <v>53</v>
      </c>
      <c r="C8137">
        <v>26</v>
      </c>
      <c r="D8137">
        <v>6</v>
      </c>
      <c r="E8137">
        <v>1930</v>
      </c>
      <c r="F8137" s="6">
        <v>0.63541666666666663</v>
      </c>
      <c r="G8137">
        <v>2.968</v>
      </c>
      <c r="H8137">
        <v>56.460999999999999</v>
      </c>
      <c r="I8137" t="s">
        <v>126</v>
      </c>
      <c r="J8137" t="s">
        <v>549</v>
      </c>
      <c r="K8137" t="s">
        <v>105</v>
      </c>
    </row>
    <row r="8138" spans="1:11" x14ac:dyDescent="0.3">
      <c r="A8138" t="s">
        <v>11152</v>
      </c>
      <c r="B8138" t="s">
        <v>53</v>
      </c>
      <c r="C8138">
        <v>25</v>
      </c>
      <c r="D8138">
        <v>6</v>
      </c>
      <c r="E8138">
        <v>1927</v>
      </c>
      <c r="F8138" s="6">
        <v>8.3333333333333329E-2</v>
      </c>
      <c r="G8138">
        <v>95.37</v>
      </c>
      <c r="H8138">
        <v>29.760999999999999</v>
      </c>
      <c r="I8138" t="s">
        <v>144</v>
      </c>
      <c r="J8138" t="s">
        <v>133</v>
      </c>
      <c r="K8138" t="s">
        <v>105</v>
      </c>
    </row>
    <row r="8139" spans="1:11" x14ac:dyDescent="0.3">
      <c r="A8139" t="s">
        <v>11153</v>
      </c>
      <c r="B8139" t="s">
        <v>53</v>
      </c>
      <c r="C8139">
        <v>24</v>
      </c>
      <c r="D8139">
        <v>2</v>
      </c>
      <c r="E8139">
        <v>1940</v>
      </c>
      <c r="F8139" s="6">
        <v>0.91527777777777775</v>
      </c>
      <c r="G8139">
        <v>85.653999999999996</v>
      </c>
      <c r="H8139">
        <v>38.198999999999998</v>
      </c>
      <c r="I8139" t="s">
        <v>144</v>
      </c>
      <c r="J8139" t="s">
        <v>8720</v>
      </c>
      <c r="K8139" t="s">
        <v>105</v>
      </c>
    </row>
    <row r="8140" spans="1:11" x14ac:dyDescent="0.3">
      <c r="A8140" t="s">
        <v>11154</v>
      </c>
      <c r="B8140" t="s">
        <v>53</v>
      </c>
      <c r="C8140">
        <v>26</v>
      </c>
      <c r="D8140">
        <v>4</v>
      </c>
      <c r="E8140">
        <v>1921</v>
      </c>
      <c r="F8140" s="6">
        <v>0.4375</v>
      </c>
      <c r="G8140">
        <v>96.796000000000006</v>
      </c>
      <c r="H8140">
        <v>32.777999999999999</v>
      </c>
      <c r="I8140" t="s">
        <v>144</v>
      </c>
      <c r="J8140" t="s">
        <v>142</v>
      </c>
      <c r="K8140" t="s">
        <v>105</v>
      </c>
    </row>
    <row r="8141" spans="1:11" x14ac:dyDescent="0.3">
      <c r="A8141" t="s">
        <v>11155</v>
      </c>
      <c r="B8141" t="s">
        <v>53</v>
      </c>
      <c r="C8141">
        <v>21</v>
      </c>
      <c r="D8141">
        <v>4</v>
      </c>
      <c r="E8141">
        <v>1886</v>
      </c>
      <c r="F8141" s="6">
        <v>0.16666666666666666</v>
      </c>
      <c r="G8141">
        <v>4.2569999999999997</v>
      </c>
      <c r="H8141">
        <v>55.866</v>
      </c>
      <c r="I8141" t="s">
        <v>108</v>
      </c>
      <c r="J8141" t="s">
        <v>211</v>
      </c>
      <c r="K8141" t="s">
        <v>105</v>
      </c>
    </row>
    <row r="8142" spans="1:11" x14ac:dyDescent="0.3">
      <c r="A8142" t="s">
        <v>11156</v>
      </c>
      <c r="B8142" t="s">
        <v>53</v>
      </c>
      <c r="C8142">
        <v>14</v>
      </c>
      <c r="D8142">
        <v>2</v>
      </c>
      <c r="E8142">
        <v>1913</v>
      </c>
      <c r="F8142" s="6">
        <v>0.28611111111111109</v>
      </c>
      <c r="G8142">
        <v>87.125</v>
      </c>
      <c r="H8142">
        <v>39.524000000000001</v>
      </c>
      <c r="I8142" t="s">
        <v>104</v>
      </c>
      <c r="J8142" t="s">
        <v>11157</v>
      </c>
      <c r="K8142" t="s">
        <v>105</v>
      </c>
    </row>
    <row r="8143" spans="1:11" x14ac:dyDescent="0.3">
      <c r="A8143" t="s">
        <v>11158</v>
      </c>
      <c r="B8143" t="s">
        <v>53</v>
      </c>
      <c r="C8143">
        <v>16</v>
      </c>
      <c r="D8143">
        <v>7</v>
      </c>
      <c r="E8143">
        <v>1943</v>
      </c>
      <c r="F8143" s="6">
        <v>0.59166666666666667</v>
      </c>
      <c r="G8143">
        <v>93.933999999999997</v>
      </c>
      <c r="H8143">
        <v>29.872</v>
      </c>
      <c r="I8143" t="s">
        <v>144</v>
      </c>
      <c r="J8143" t="s">
        <v>9033</v>
      </c>
      <c r="K8143" t="s">
        <v>105</v>
      </c>
    </row>
    <row r="8144" spans="1:11" x14ac:dyDescent="0.3">
      <c r="A8144" t="s">
        <v>11159</v>
      </c>
      <c r="B8144" t="s">
        <v>53</v>
      </c>
      <c r="C8144">
        <v>29</v>
      </c>
      <c r="D8144">
        <v>9</v>
      </c>
      <c r="E8144">
        <v>1940</v>
      </c>
      <c r="F8144" s="6">
        <v>0.52083333333333337</v>
      </c>
      <c r="G8144">
        <v>4.45</v>
      </c>
      <c r="H8144">
        <v>55.6</v>
      </c>
      <c r="I8144" t="s">
        <v>126</v>
      </c>
      <c r="J8144" t="s">
        <v>11160</v>
      </c>
      <c r="K8144" t="s">
        <v>105</v>
      </c>
    </row>
    <row r="8145" spans="1:11" x14ac:dyDescent="0.3">
      <c r="A8145" t="s">
        <v>11161</v>
      </c>
      <c r="B8145" t="s">
        <v>53</v>
      </c>
      <c r="C8145">
        <v>16</v>
      </c>
      <c r="D8145">
        <v>4</v>
      </c>
      <c r="E8145">
        <v>1963</v>
      </c>
      <c r="F8145" s="6">
        <v>0.26597222222222222</v>
      </c>
      <c r="G8145">
        <v>-118.24299999999999</v>
      </c>
      <c r="H8145">
        <v>34.052</v>
      </c>
      <c r="I8145" t="s">
        <v>137</v>
      </c>
      <c r="J8145" t="s">
        <v>536</v>
      </c>
      <c r="K8145" t="s">
        <v>105</v>
      </c>
    </row>
    <row r="8146" spans="1:11" x14ac:dyDescent="0.3">
      <c r="A8146" t="s">
        <v>11162</v>
      </c>
      <c r="B8146" t="s">
        <v>53</v>
      </c>
      <c r="C8146">
        <v>18</v>
      </c>
      <c r="D8146">
        <v>9</v>
      </c>
      <c r="E8146">
        <v>1933</v>
      </c>
      <c r="F8146" s="6">
        <v>2.7777777777777776E-2</v>
      </c>
      <c r="G8146">
        <v>-122.40300000000001</v>
      </c>
      <c r="H8146">
        <v>45.585999999999999</v>
      </c>
      <c r="I8146" t="s">
        <v>137</v>
      </c>
      <c r="J8146" t="s">
        <v>11163</v>
      </c>
      <c r="K8146" t="s">
        <v>105</v>
      </c>
    </row>
    <row r="8147" spans="1:11" x14ac:dyDescent="0.3">
      <c r="A8147" t="s">
        <v>11164</v>
      </c>
      <c r="B8147" t="s">
        <v>53</v>
      </c>
      <c r="C8147">
        <v>17</v>
      </c>
      <c r="D8147">
        <v>10</v>
      </c>
      <c r="E8147">
        <v>1942</v>
      </c>
      <c r="F8147" s="6">
        <v>0.58333333333333337</v>
      </c>
      <c r="G8147">
        <v>98.796999999999997</v>
      </c>
      <c r="H8147">
        <v>31.966999999999999</v>
      </c>
      <c r="I8147" t="s">
        <v>144</v>
      </c>
      <c r="J8147" t="s">
        <v>11165</v>
      </c>
      <c r="K8147" t="s">
        <v>105</v>
      </c>
    </row>
    <row r="8148" spans="1:11" x14ac:dyDescent="0.3">
      <c r="A8148" t="s">
        <v>11166</v>
      </c>
      <c r="B8148" t="s">
        <v>53</v>
      </c>
      <c r="C8148">
        <v>22</v>
      </c>
      <c r="D8148">
        <v>6</v>
      </c>
      <c r="E8148">
        <v>1961</v>
      </c>
      <c r="F8148" s="6">
        <v>0.63888888888888884</v>
      </c>
      <c r="G8148">
        <v>4.2569999999999997</v>
      </c>
      <c r="H8148">
        <v>55.866</v>
      </c>
      <c r="I8148" t="s">
        <v>126</v>
      </c>
      <c r="J8148" t="s">
        <v>211</v>
      </c>
      <c r="K8148" t="s">
        <v>105</v>
      </c>
    </row>
    <row r="8149" spans="1:11" x14ac:dyDescent="0.3">
      <c r="A8149" t="s">
        <v>11167</v>
      </c>
      <c r="B8149" t="s">
        <v>53</v>
      </c>
      <c r="C8149">
        <v>15</v>
      </c>
      <c r="D8149">
        <v>3</v>
      </c>
      <c r="E8149">
        <v>1935</v>
      </c>
      <c r="F8149" s="6">
        <v>6.5972222222222224E-2</v>
      </c>
      <c r="G8149">
        <v>91.555000000000007</v>
      </c>
      <c r="H8149">
        <v>31.629000000000001</v>
      </c>
      <c r="I8149" t="s">
        <v>104</v>
      </c>
      <c r="J8149" t="s">
        <v>11022</v>
      </c>
      <c r="K8149" t="s">
        <v>105</v>
      </c>
    </row>
    <row r="8150" spans="1:11" x14ac:dyDescent="0.3">
      <c r="A8150" t="s">
        <v>11168</v>
      </c>
      <c r="B8150" t="s">
        <v>53</v>
      </c>
      <c r="C8150">
        <v>9</v>
      </c>
      <c r="D8150">
        <v>4</v>
      </c>
      <c r="E8150">
        <v>1955</v>
      </c>
      <c r="F8150" s="6">
        <v>0.90694444444444444</v>
      </c>
      <c r="G8150">
        <v>71.058999999999997</v>
      </c>
      <c r="H8150">
        <v>42.359000000000002</v>
      </c>
      <c r="I8150" t="s">
        <v>144</v>
      </c>
      <c r="J8150" t="s">
        <v>176</v>
      </c>
      <c r="K8150" t="s">
        <v>105</v>
      </c>
    </row>
    <row r="8151" spans="1:11" x14ac:dyDescent="0.3">
      <c r="A8151" t="s">
        <v>11169</v>
      </c>
      <c r="B8151" t="s">
        <v>53</v>
      </c>
      <c r="C8151">
        <v>15</v>
      </c>
      <c r="D8151">
        <v>5</v>
      </c>
      <c r="E8151">
        <v>1914</v>
      </c>
      <c r="F8151" s="6">
        <v>0.58333333333333337</v>
      </c>
      <c r="G8151">
        <v>81.691000000000003</v>
      </c>
      <c r="H8151">
        <v>41.505000000000003</v>
      </c>
      <c r="I8151" t="s">
        <v>144</v>
      </c>
      <c r="J8151" t="s">
        <v>389</v>
      </c>
      <c r="K8151" t="s">
        <v>105</v>
      </c>
    </row>
    <row r="8152" spans="1:11" x14ac:dyDescent="0.3">
      <c r="A8152" t="s">
        <v>11170</v>
      </c>
      <c r="B8152" t="s">
        <v>53</v>
      </c>
      <c r="C8152">
        <v>17</v>
      </c>
      <c r="D8152">
        <v>4</v>
      </c>
      <c r="E8152">
        <v>1985</v>
      </c>
      <c r="F8152" s="6">
        <v>0.17708333333333334</v>
      </c>
      <c r="G8152">
        <v>-0.19900000000000001</v>
      </c>
      <c r="H8152">
        <v>48.008000000000003</v>
      </c>
      <c r="I8152" t="s">
        <v>190</v>
      </c>
      <c r="J8152" t="s">
        <v>1988</v>
      </c>
      <c r="K8152" t="s">
        <v>105</v>
      </c>
    </row>
    <row r="8153" spans="1:11" x14ac:dyDescent="0.3">
      <c r="A8153" t="s">
        <v>11171</v>
      </c>
      <c r="B8153" t="s">
        <v>168</v>
      </c>
      <c r="C8153">
        <v>3</v>
      </c>
      <c r="D8153">
        <v>9</v>
      </c>
      <c r="E8153">
        <v>1939</v>
      </c>
      <c r="F8153" s="6">
        <v>0.38194444444444442</v>
      </c>
      <c r="G8153">
        <v>-119.01900000000001</v>
      </c>
      <c r="H8153">
        <v>35.372999999999998</v>
      </c>
      <c r="I8153" t="s">
        <v>137</v>
      </c>
      <c r="J8153" t="s">
        <v>5071</v>
      </c>
      <c r="K8153" t="s">
        <v>105</v>
      </c>
    </row>
    <row r="8154" spans="1:11" x14ac:dyDescent="0.3">
      <c r="A8154" t="s">
        <v>11172</v>
      </c>
      <c r="B8154" t="s">
        <v>168</v>
      </c>
      <c r="C8154">
        <v>6</v>
      </c>
      <c r="D8154">
        <v>9</v>
      </c>
      <c r="E8154">
        <v>1936</v>
      </c>
      <c r="F8154" s="6">
        <v>0.8125</v>
      </c>
      <c r="G8154">
        <v>87.415000000000006</v>
      </c>
      <c r="H8154">
        <v>41.292000000000002</v>
      </c>
      <c r="I8154" t="s">
        <v>144</v>
      </c>
      <c r="J8154" t="s">
        <v>11173</v>
      </c>
      <c r="K8154" t="s">
        <v>105</v>
      </c>
    </row>
    <row r="8155" spans="1:11" x14ac:dyDescent="0.3">
      <c r="A8155" t="s">
        <v>11174</v>
      </c>
      <c r="B8155" t="s">
        <v>168</v>
      </c>
      <c r="C8155">
        <v>25</v>
      </c>
      <c r="D8155">
        <v>8</v>
      </c>
      <c r="E8155">
        <v>1970</v>
      </c>
      <c r="F8155" s="6">
        <v>0.78055555555555556</v>
      </c>
      <c r="G8155">
        <v>71.418999999999997</v>
      </c>
      <c r="H8155">
        <v>42.281999999999996</v>
      </c>
      <c r="I8155" t="s">
        <v>106</v>
      </c>
      <c r="J8155" t="s">
        <v>1211</v>
      </c>
      <c r="K8155" t="s">
        <v>105</v>
      </c>
    </row>
    <row r="8156" spans="1:11" x14ac:dyDescent="0.3">
      <c r="A8156" t="s">
        <v>11175</v>
      </c>
      <c r="B8156" t="s">
        <v>53</v>
      </c>
      <c r="C8156">
        <v>29</v>
      </c>
      <c r="D8156">
        <v>4</v>
      </c>
      <c r="E8156">
        <v>1919</v>
      </c>
      <c r="F8156" s="6">
        <v>0.95833333333333337</v>
      </c>
      <c r="G8156">
        <v>-4.399</v>
      </c>
      <c r="H8156">
        <v>51.220999999999997</v>
      </c>
      <c r="I8156" t="s">
        <v>126</v>
      </c>
      <c r="J8156" t="s">
        <v>913</v>
      </c>
      <c r="K8156" t="s">
        <v>105</v>
      </c>
    </row>
    <row r="8157" spans="1:11" x14ac:dyDescent="0.3">
      <c r="A8157" t="s">
        <v>11176</v>
      </c>
      <c r="B8157" t="s">
        <v>168</v>
      </c>
      <c r="C8157">
        <v>20</v>
      </c>
      <c r="D8157">
        <v>12</v>
      </c>
      <c r="E8157">
        <v>1990</v>
      </c>
      <c r="F8157" s="6">
        <v>0.44513888888888886</v>
      </c>
      <c r="G8157">
        <v>72.563000000000002</v>
      </c>
      <c r="H8157">
        <v>42.845999999999997</v>
      </c>
      <c r="I8157" t="s">
        <v>144</v>
      </c>
      <c r="J8157" t="s">
        <v>11177</v>
      </c>
      <c r="K8157" t="s">
        <v>105</v>
      </c>
    </row>
    <row r="8158" spans="1:11" x14ac:dyDescent="0.3">
      <c r="A8158" t="s">
        <v>11178</v>
      </c>
      <c r="B8158" t="s">
        <v>53</v>
      </c>
      <c r="C8158">
        <v>14</v>
      </c>
      <c r="D8158">
        <v>11</v>
      </c>
      <c r="E8158">
        <v>1946</v>
      </c>
      <c r="F8158" s="6">
        <v>0.12430555555555556</v>
      </c>
      <c r="G8158">
        <v>90.200999999999993</v>
      </c>
      <c r="H8158">
        <v>38.634999999999998</v>
      </c>
      <c r="I8158" t="s">
        <v>104</v>
      </c>
      <c r="J8158" t="s">
        <v>1912</v>
      </c>
      <c r="K8158" t="s">
        <v>105</v>
      </c>
    </row>
    <row r="8159" spans="1:11" x14ac:dyDescent="0.3">
      <c r="A8159" t="s">
        <v>11179</v>
      </c>
      <c r="B8159" t="s">
        <v>168</v>
      </c>
      <c r="C8159">
        <v>5</v>
      </c>
      <c r="D8159">
        <v>1</v>
      </c>
      <c r="E8159">
        <v>1956</v>
      </c>
      <c r="F8159" s="6">
        <v>0.75</v>
      </c>
      <c r="G8159">
        <v>-4.6929999999999996</v>
      </c>
      <c r="H8159">
        <v>50.56</v>
      </c>
      <c r="I8159" t="s">
        <v>126</v>
      </c>
      <c r="J8159" t="s">
        <v>11180</v>
      </c>
      <c r="K8159" t="s">
        <v>105</v>
      </c>
    </row>
    <row r="8160" spans="1:11" x14ac:dyDescent="0.3">
      <c r="A8160" t="s">
        <v>11181</v>
      </c>
      <c r="B8160" t="s">
        <v>53</v>
      </c>
      <c r="C8160">
        <v>15</v>
      </c>
      <c r="D8160">
        <v>4</v>
      </c>
      <c r="E8160">
        <v>1919</v>
      </c>
      <c r="F8160" s="6">
        <v>0.95833333333333337</v>
      </c>
      <c r="G8160">
        <v>-2.351</v>
      </c>
      <c r="H8160">
        <v>48.856999999999999</v>
      </c>
      <c r="I8160" t="s">
        <v>126</v>
      </c>
      <c r="J8160" t="s">
        <v>155</v>
      </c>
      <c r="K8160" t="s">
        <v>105</v>
      </c>
    </row>
    <row r="8161" spans="1:11" x14ac:dyDescent="0.3">
      <c r="A8161" t="s">
        <v>11182</v>
      </c>
      <c r="B8161" t="s">
        <v>53</v>
      </c>
      <c r="C8161">
        <v>1</v>
      </c>
      <c r="D8161">
        <v>6</v>
      </c>
      <c r="E8161">
        <v>1922</v>
      </c>
      <c r="F8161" s="6">
        <v>0.27083333333333331</v>
      </c>
      <c r="G8161">
        <v>-6.0810000000000004</v>
      </c>
      <c r="H8161">
        <v>50.774999999999999</v>
      </c>
      <c r="I8161" t="s">
        <v>126</v>
      </c>
      <c r="J8161" t="s">
        <v>986</v>
      </c>
      <c r="K8161" t="s">
        <v>105</v>
      </c>
    </row>
    <row r="8162" spans="1:11" x14ac:dyDescent="0.3">
      <c r="A8162" t="s">
        <v>11183</v>
      </c>
      <c r="B8162" t="s">
        <v>53</v>
      </c>
      <c r="C8162">
        <v>24</v>
      </c>
      <c r="D8162">
        <v>1</v>
      </c>
      <c r="E8162">
        <v>1940</v>
      </c>
      <c r="F8162" s="6">
        <v>4.1666666666666664E-2</v>
      </c>
      <c r="G8162">
        <v>-12.132999999999999</v>
      </c>
      <c r="H8162">
        <v>54.09</v>
      </c>
      <c r="I8162" t="s">
        <v>126</v>
      </c>
      <c r="J8162" t="s">
        <v>9003</v>
      </c>
      <c r="K8162" t="s">
        <v>105</v>
      </c>
    </row>
    <row r="8163" spans="1:11" x14ac:dyDescent="0.3">
      <c r="A8163" t="s">
        <v>11184</v>
      </c>
      <c r="B8163" t="s">
        <v>53</v>
      </c>
      <c r="C8163">
        <v>10</v>
      </c>
      <c r="D8163">
        <v>4</v>
      </c>
      <c r="E8163">
        <v>1904</v>
      </c>
      <c r="F8163" s="6">
        <v>0.29166666666666669</v>
      </c>
      <c r="G8163">
        <v>-13.945</v>
      </c>
      <c r="H8163">
        <v>51.746000000000002</v>
      </c>
      <c r="I8163" t="s">
        <v>126</v>
      </c>
      <c r="J8163" t="s">
        <v>11185</v>
      </c>
      <c r="K8163" t="s">
        <v>105</v>
      </c>
    </row>
    <row r="8164" spans="1:11" x14ac:dyDescent="0.3">
      <c r="A8164" t="s">
        <v>11186</v>
      </c>
      <c r="B8164" t="s">
        <v>53</v>
      </c>
      <c r="C8164">
        <v>8</v>
      </c>
      <c r="D8164">
        <v>7</v>
      </c>
      <c r="E8164">
        <v>1883</v>
      </c>
      <c r="F8164" s="6">
        <v>0.98958333333333337</v>
      </c>
      <c r="G8164">
        <v>-12.737</v>
      </c>
      <c r="H8164">
        <v>51.366999999999997</v>
      </c>
      <c r="I8164" t="s">
        <v>208</v>
      </c>
      <c r="J8164" t="s">
        <v>11187</v>
      </c>
      <c r="K8164" t="s">
        <v>105</v>
      </c>
    </row>
    <row r="8165" spans="1:11" x14ac:dyDescent="0.3">
      <c r="A8165" t="s">
        <v>11188</v>
      </c>
      <c r="B8165" t="s">
        <v>53</v>
      </c>
      <c r="C8165">
        <v>19</v>
      </c>
      <c r="D8165">
        <v>9</v>
      </c>
      <c r="E8165">
        <v>1922</v>
      </c>
      <c r="F8165" s="6">
        <v>0.60416666666666663</v>
      </c>
      <c r="G8165">
        <v>-10.135999999999999</v>
      </c>
      <c r="H8165">
        <v>54.323</v>
      </c>
      <c r="I8165" t="s">
        <v>126</v>
      </c>
      <c r="J8165" t="s">
        <v>984</v>
      </c>
      <c r="K8165" t="s">
        <v>105</v>
      </c>
    </row>
    <row r="8166" spans="1:11" x14ac:dyDescent="0.3">
      <c r="A8166" t="s">
        <v>11189</v>
      </c>
      <c r="B8166" t="s">
        <v>53</v>
      </c>
      <c r="C8166">
        <v>30</v>
      </c>
      <c r="D8166">
        <v>4</v>
      </c>
      <c r="E8166">
        <v>1893</v>
      </c>
      <c r="F8166" s="6">
        <v>0.11458333333333333</v>
      </c>
      <c r="G8166">
        <v>-6.6109999999999998</v>
      </c>
      <c r="H8166">
        <v>51.655999999999999</v>
      </c>
      <c r="I8166" t="s">
        <v>126</v>
      </c>
      <c r="J8166" t="s">
        <v>6365</v>
      </c>
      <c r="K8166" t="s">
        <v>105</v>
      </c>
    </row>
    <row r="8167" spans="1:11" x14ac:dyDescent="0.3">
      <c r="A8167" t="s">
        <v>11190</v>
      </c>
      <c r="B8167" t="s">
        <v>168</v>
      </c>
      <c r="C8167">
        <v>20</v>
      </c>
      <c r="D8167">
        <v>8</v>
      </c>
      <c r="E8167">
        <v>1956</v>
      </c>
      <c r="F8167" s="6">
        <v>3.125E-2</v>
      </c>
      <c r="G8167">
        <v>89.069000000000003</v>
      </c>
      <c r="H8167">
        <v>41.923000000000002</v>
      </c>
      <c r="I8167" t="s">
        <v>144</v>
      </c>
      <c r="J8167" t="s">
        <v>11191</v>
      </c>
      <c r="K8167" t="s">
        <v>105</v>
      </c>
    </row>
    <row r="8168" spans="1:11" x14ac:dyDescent="0.3">
      <c r="A8168" t="s">
        <v>11192</v>
      </c>
      <c r="B8168" t="s">
        <v>168</v>
      </c>
      <c r="C8168">
        <v>9</v>
      </c>
      <c r="D8168">
        <v>1</v>
      </c>
      <c r="E8168">
        <v>1941</v>
      </c>
      <c r="F8168" s="6">
        <v>0.44791666666666669</v>
      </c>
      <c r="G8168">
        <v>74.075999999999993</v>
      </c>
      <c r="H8168">
        <v>40.643999999999998</v>
      </c>
      <c r="I8168" t="s">
        <v>144</v>
      </c>
      <c r="J8168" t="s">
        <v>11193</v>
      </c>
      <c r="K8168" t="s">
        <v>105</v>
      </c>
    </row>
    <row r="8169" spans="1:11" x14ac:dyDescent="0.3">
      <c r="A8169" t="s">
        <v>11194</v>
      </c>
      <c r="B8169" t="s">
        <v>168</v>
      </c>
      <c r="C8169">
        <v>25</v>
      </c>
      <c r="D8169">
        <v>10</v>
      </c>
      <c r="E8169">
        <v>1945</v>
      </c>
      <c r="F8169" s="6">
        <v>0.53333333333333333</v>
      </c>
      <c r="G8169">
        <v>71.058999999999997</v>
      </c>
      <c r="H8169">
        <v>42.359000000000002</v>
      </c>
      <c r="I8169" t="s">
        <v>144</v>
      </c>
      <c r="J8169" t="s">
        <v>176</v>
      </c>
      <c r="K8169" t="s">
        <v>105</v>
      </c>
    </row>
    <row r="8170" spans="1:11" x14ac:dyDescent="0.3">
      <c r="A8170" t="s">
        <v>11195</v>
      </c>
      <c r="B8170" t="s">
        <v>168</v>
      </c>
      <c r="C8170">
        <v>1</v>
      </c>
      <c r="D8170">
        <v>6</v>
      </c>
      <c r="E8170">
        <v>1922</v>
      </c>
      <c r="F8170" s="6">
        <v>0.3347222222222222</v>
      </c>
      <c r="G8170">
        <v>74.27</v>
      </c>
      <c r="H8170">
        <v>40.792000000000002</v>
      </c>
      <c r="I8170" t="s">
        <v>106</v>
      </c>
      <c r="J8170" t="s">
        <v>11196</v>
      </c>
      <c r="K8170" t="s">
        <v>105</v>
      </c>
    </row>
    <row r="8171" spans="1:11" x14ac:dyDescent="0.3">
      <c r="A8171" t="s">
        <v>11197</v>
      </c>
      <c r="B8171" t="s">
        <v>168</v>
      </c>
      <c r="C8171">
        <v>21</v>
      </c>
      <c r="D8171">
        <v>12</v>
      </c>
      <c r="E8171">
        <v>1921</v>
      </c>
      <c r="F8171" s="6">
        <v>0.22916666666666666</v>
      </c>
      <c r="G8171">
        <v>3.1880000000000002</v>
      </c>
      <c r="H8171">
        <v>55.95</v>
      </c>
      <c r="I8171" t="s">
        <v>108</v>
      </c>
      <c r="J8171" t="s">
        <v>127</v>
      </c>
      <c r="K8171" t="s">
        <v>105</v>
      </c>
    </row>
    <row r="8172" spans="1:11" x14ac:dyDescent="0.3">
      <c r="A8172" t="s">
        <v>11198</v>
      </c>
      <c r="B8172" t="s">
        <v>168</v>
      </c>
      <c r="C8172">
        <v>5</v>
      </c>
      <c r="D8172">
        <v>12</v>
      </c>
      <c r="E8172">
        <v>1934</v>
      </c>
      <c r="F8172" s="6">
        <v>0.74652777777777779</v>
      </c>
      <c r="G8172">
        <v>-121.495</v>
      </c>
      <c r="H8172">
        <v>38.576999999999998</v>
      </c>
      <c r="I8172" t="s">
        <v>137</v>
      </c>
      <c r="J8172" t="s">
        <v>1733</v>
      </c>
      <c r="K8172" t="s">
        <v>105</v>
      </c>
    </row>
    <row r="8173" spans="1:11" x14ac:dyDescent="0.3">
      <c r="A8173" t="s">
        <v>11199</v>
      </c>
      <c r="B8173" t="s">
        <v>168</v>
      </c>
      <c r="C8173">
        <v>30</v>
      </c>
      <c r="D8173">
        <v>11</v>
      </c>
      <c r="E8173">
        <v>1929</v>
      </c>
      <c r="F8173" s="6">
        <v>3.125E-2</v>
      </c>
      <c r="G8173">
        <v>-112.07299999999999</v>
      </c>
      <c r="H8173">
        <v>33.448</v>
      </c>
      <c r="I8173" t="s">
        <v>171</v>
      </c>
      <c r="J8173" t="s">
        <v>3585</v>
      </c>
      <c r="K8173" t="s">
        <v>105</v>
      </c>
    </row>
    <row r="8174" spans="1:11" x14ac:dyDescent="0.3">
      <c r="A8174" t="s">
        <v>11200</v>
      </c>
      <c r="B8174" t="s">
        <v>168</v>
      </c>
      <c r="C8174">
        <v>5</v>
      </c>
      <c r="D8174">
        <v>9</v>
      </c>
      <c r="E8174">
        <v>1935</v>
      </c>
      <c r="F8174" s="6">
        <v>0.25694444444444442</v>
      </c>
      <c r="G8174">
        <v>74.007000000000005</v>
      </c>
      <c r="H8174">
        <v>40.713000000000001</v>
      </c>
      <c r="I8174" t="s">
        <v>106</v>
      </c>
      <c r="J8174" t="s">
        <v>124</v>
      </c>
      <c r="K8174" t="s">
        <v>105</v>
      </c>
    </row>
    <row r="8175" spans="1:11" x14ac:dyDescent="0.3">
      <c r="A8175" t="s">
        <v>11201</v>
      </c>
      <c r="B8175" t="s">
        <v>168</v>
      </c>
      <c r="C8175">
        <v>7</v>
      </c>
      <c r="D8175">
        <v>2</v>
      </c>
      <c r="E8175">
        <v>1925</v>
      </c>
      <c r="F8175" s="6">
        <v>0.27361111111111114</v>
      </c>
      <c r="G8175">
        <v>87.632000000000005</v>
      </c>
      <c r="H8175">
        <v>41.883000000000003</v>
      </c>
      <c r="I8175" t="s">
        <v>104</v>
      </c>
      <c r="J8175" t="s">
        <v>226</v>
      </c>
      <c r="K8175" t="s">
        <v>105</v>
      </c>
    </row>
    <row r="8176" spans="1:11" x14ac:dyDescent="0.3">
      <c r="A8176" t="s">
        <v>11202</v>
      </c>
      <c r="B8176" t="s">
        <v>53</v>
      </c>
      <c r="C8176">
        <v>20</v>
      </c>
      <c r="D8176">
        <v>4</v>
      </c>
      <c r="E8176">
        <v>1893</v>
      </c>
      <c r="F8176" s="6">
        <v>0.47916666666666669</v>
      </c>
      <c r="G8176">
        <v>-2.17</v>
      </c>
      <c r="H8176">
        <v>41.387999999999998</v>
      </c>
      <c r="I8176" t="s">
        <v>707</v>
      </c>
      <c r="J8176" t="s">
        <v>1882</v>
      </c>
      <c r="K8176" t="s">
        <v>105</v>
      </c>
    </row>
    <row r="8177" spans="1:11" x14ac:dyDescent="0.3">
      <c r="A8177" t="s">
        <v>11203</v>
      </c>
      <c r="B8177" t="s">
        <v>168</v>
      </c>
      <c r="C8177">
        <v>12</v>
      </c>
      <c r="D8177">
        <v>2</v>
      </c>
      <c r="E8177">
        <v>1925</v>
      </c>
      <c r="F8177" s="6">
        <v>0.93819444444444444</v>
      </c>
      <c r="G8177">
        <v>87.632000000000005</v>
      </c>
      <c r="H8177">
        <v>41.883000000000003</v>
      </c>
      <c r="I8177" t="s">
        <v>104</v>
      </c>
      <c r="J8177" t="s">
        <v>226</v>
      </c>
      <c r="K8177" t="s">
        <v>105</v>
      </c>
    </row>
    <row r="8178" spans="1:11" x14ac:dyDescent="0.3">
      <c r="A8178" t="s">
        <v>11204</v>
      </c>
      <c r="B8178" t="s">
        <v>168</v>
      </c>
      <c r="C8178">
        <v>16</v>
      </c>
      <c r="D8178">
        <v>4</v>
      </c>
      <c r="E8178">
        <v>1940</v>
      </c>
      <c r="F8178" s="6">
        <v>0.96875</v>
      </c>
      <c r="G8178">
        <v>74.444000000000003</v>
      </c>
      <c r="H8178">
        <v>40.496000000000002</v>
      </c>
      <c r="I8178" t="s">
        <v>144</v>
      </c>
      <c r="J8178" t="s">
        <v>3035</v>
      </c>
      <c r="K8178" t="s">
        <v>105</v>
      </c>
    </row>
    <row r="8179" spans="1:11" x14ac:dyDescent="0.3">
      <c r="A8179" t="s">
        <v>11205</v>
      </c>
      <c r="B8179" t="s">
        <v>168</v>
      </c>
      <c r="C8179">
        <v>28</v>
      </c>
      <c r="D8179">
        <v>5</v>
      </c>
      <c r="E8179">
        <v>1990</v>
      </c>
      <c r="F8179" s="6">
        <v>0.70138888888888884</v>
      </c>
      <c r="G8179">
        <v>5.47</v>
      </c>
      <c r="H8179">
        <v>56.41</v>
      </c>
      <c r="I8179" t="s">
        <v>126</v>
      </c>
      <c r="J8179" t="s">
        <v>5404</v>
      </c>
      <c r="K8179" t="s">
        <v>105</v>
      </c>
    </row>
    <row r="8180" spans="1:11" x14ac:dyDescent="0.3">
      <c r="A8180" t="s">
        <v>11206</v>
      </c>
      <c r="B8180" t="s">
        <v>168</v>
      </c>
      <c r="C8180">
        <v>2</v>
      </c>
      <c r="D8180">
        <v>8</v>
      </c>
      <c r="E8180">
        <v>1945</v>
      </c>
      <c r="F8180" s="6">
        <v>0.57361111111111107</v>
      </c>
      <c r="G8180">
        <v>75.031999999999996</v>
      </c>
      <c r="H8180">
        <v>39.898000000000003</v>
      </c>
      <c r="I8180" t="s">
        <v>106</v>
      </c>
      <c r="J8180" t="s">
        <v>9563</v>
      </c>
      <c r="K8180" t="s">
        <v>105</v>
      </c>
    </row>
    <row r="8181" spans="1:11" x14ac:dyDescent="0.3">
      <c r="A8181" t="s">
        <v>11207</v>
      </c>
      <c r="B8181" t="s">
        <v>168</v>
      </c>
      <c r="C8181">
        <v>2</v>
      </c>
      <c r="D8181">
        <v>7</v>
      </c>
      <c r="E8181">
        <v>1951</v>
      </c>
      <c r="F8181" s="6">
        <v>0.68680555555555556</v>
      </c>
      <c r="G8181">
        <v>-118.492</v>
      </c>
      <c r="H8181">
        <v>34.011000000000003</v>
      </c>
      <c r="I8181" t="s">
        <v>171</v>
      </c>
      <c r="J8181" t="s">
        <v>206</v>
      </c>
      <c r="K8181" t="s">
        <v>105</v>
      </c>
    </row>
    <row r="8182" spans="1:11" x14ac:dyDescent="0.3">
      <c r="A8182" t="s">
        <v>11208</v>
      </c>
      <c r="B8182" t="s">
        <v>168</v>
      </c>
      <c r="C8182">
        <v>7</v>
      </c>
      <c r="D8182">
        <v>3</v>
      </c>
      <c r="E8182">
        <v>1969</v>
      </c>
      <c r="F8182" s="6">
        <v>4.791666666666667E-2</v>
      </c>
      <c r="G8182">
        <v>71.096999999999994</v>
      </c>
      <c r="H8182">
        <v>42.473999999999997</v>
      </c>
      <c r="I8182" t="s">
        <v>144</v>
      </c>
      <c r="J8182" t="s">
        <v>3484</v>
      </c>
      <c r="K8182" t="s">
        <v>105</v>
      </c>
    </row>
    <row r="8183" spans="1:11" x14ac:dyDescent="0.3">
      <c r="A8183" t="s">
        <v>11209</v>
      </c>
      <c r="B8183" t="s">
        <v>168</v>
      </c>
      <c r="C8183">
        <v>23</v>
      </c>
      <c r="D8183">
        <v>6</v>
      </c>
      <c r="E8183">
        <v>1944</v>
      </c>
      <c r="F8183" s="6">
        <v>0.89375000000000004</v>
      </c>
      <c r="G8183">
        <v>122.33</v>
      </c>
      <c r="H8183">
        <v>47.603000000000002</v>
      </c>
      <c r="I8183" t="s">
        <v>171</v>
      </c>
      <c r="J8183" t="s">
        <v>1144</v>
      </c>
      <c r="K8183" t="s">
        <v>105</v>
      </c>
    </row>
    <row r="8184" spans="1:11" x14ac:dyDescent="0.3">
      <c r="A8184" t="s">
        <v>11210</v>
      </c>
      <c r="B8184" t="s">
        <v>168</v>
      </c>
      <c r="C8184">
        <v>27</v>
      </c>
      <c r="D8184">
        <v>2</v>
      </c>
      <c r="E8184">
        <v>1930</v>
      </c>
      <c r="F8184" s="6">
        <v>0.16666666666666666</v>
      </c>
      <c r="G8184">
        <v>83.977999999999994</v>
      </c>
      <c r="H8184">
        <v>30.835999999999999</v>
      </c>
      <c r="I8184" t="s">
        <v>144</v>
      </c>
      <c r="J8184" t="s">
        <v>11211</v>
      </c>
      <c r="K8184" t="s">
        <v>105</v>
      </c>
    </row>
    <row r="8185" spans="1:11" x14ac:dyDescent="0.3">
      <c r="A8185" t="s">
        <v>11212</v>
      </c>
      <c r="B8185" t="s">
        <v>53</v>
      </c>
      <c r="C8185">
        <v>10</v>
      </c>
      <c r="D8185">
        <v>6</v>
      </c>
      <c r="E8185">
        <v>1931</v>
      </c>
      <c r="F8185" s="6">
        <v>0.29166666666666669</v>
      </c>
      <c r="G8185">
        <v>40.505000000000003</v>
      </c>
      <c r="H8185">
        <v>-9.4309999999999992</v>
      </c>
      <c r="I8185" t="s">
        <v>290</v>
      </c>
      <c r="J8185" t="s">
        <v>11213</v>
      </c>
      <c r="K8185" t="s">
        <v>105</v>
      </c>
    </row>
    <row r="8186" spans="1:11" x14ac:dyDescent="0.3">
      <c r="A8186" t="s">
        <v>11214</v>
      </c>
      <c r="B8186" t="s">
        <v>53</v>
      </c>
      <c r="C8186">
        <v>22</v>
      </c>
      <c r="D8186">
        <v>2</v>
      </c>
      <c r="E8186">
        <v>1952</v>
      </c>
      <c r="F8186" s="6">
        <v>0.29166666666666669</v>
      </c>
      <c r="G8186">
        <v>7.69</v>
      </c>
      <c r="H8186">
        <v>40.326000000000001</v>
      </c>
      <c r="I8186" t="s">
        <v>108</v>
      </c>
      <c r="J8186" t="s">
        <v>11215</v>
      </c>
      <c r="K8186" t="s">
        <v>105</v>
      </c>
    </row>
    <row r="8187" spans="1:11" x14ac:dyDescent="0.3">
      <c r="A8187" t="s">
        <v>11216</v>
      </c>
      <c r="B8187" t="s">
        <v>53</v>
      </c>
      <c r="C8187">
        <v>12</v>
      </c>
      <c r="D8187">
        <v>9</v>
      </c>
      <c r="E8187">
        <v>1882</v>
      </c>
      <c r="F8187" s="6">
        <v>0.75</v>
      </c>
      <c r="G8187">
        <v>5.9960000000000004</v>
      </c>
      <c r="H8187">
        <v>37.383000000000003</v>
      </c>
      <c r="I8187" t="s">
        <v>707</v>
      </c>
      <c r="J8187" t="s">
        <v>919</v>
      </c>
      <c r="K8187" t="s">
        <v>105</v>
      </c>
    </row>
    <row r="8188" spans="1:11" x14ac:dyDescent="0.3">
      <c r="A8188" t="s">
        <v>11217</v>
      </c>
      <c r="B8188" t="s">
        <v>53</v>
      </c>
      <c r="C8188">
        <v>24</v>
      </c>
      <c r="D8188">
        <v>12</v>
      </c>
      <c r="E8188">
        <v>1922</v>
      </c>
      <c r="F8188" s="6">
        <v>0.33333333333333331</v>
      </c>
      <c r="G8188">
        <v>-4.4710000000000001</v>
      </c>
      <c r="H8188">
        <v>51.923000000000002</v>
      </c>
      <c r="I8188" t="s">
        <v>108</v>
      </c>
      <c r="J8188" t="s">
        <v>832</v>
      </c>
      <c r="K8188" t="s">
        <v>105</v>
      </c>
    </row>
    <row r="8189" spans="1:11" x14ac:dyDescent="0.3">
      <c r="A8189" t="s">
        <v>11218</v>
      </c>
      <c r="B8189" t="s">
        <v>53</v>
      </c>
      <c r="C8189">
        <v>2</v>
      </c>
      <c r="D8189">
        <v>1</v>
      </c>
      <c r="E8189">
        <v>1935</v>
      </c>
      <c r="F8189" s="6">
        <v>4.8611111111111112E-2</v>
      </c>
      <c r="G8189">
        <v>-3.16</v>
      </c>
      <c r="H8189">
        <v>50.722999999999999</v>
      </c>
      <c r="I8189" t="s">
        <v>108</v>
      </c>
      <c r="J8189" t="s">
        <v>2982</v>
      </c>
      <c r="K8189" t="s">
        <v>105</v>
      </c>
    </row>
    <row r="8190" spans="1:11" x14ac:dyDescent="0.3">
      <c r="A8190" t="s">
        <v>11219</v>
      </c>
      <c r="B8190" t="s">
        <v>53</v>
      </c>
      <c r="C8190">
        <v>14</v>
      </c>
      <c r="D8190">
        <v>2</v>
      </c>
      <c r="E8190">
        <v>1979</v>
      </c>
      <c r="F8190" s="6">
        <v>0.41319444444444442</v>
      </c>
      <c r="G8190">
        <v>-5.0439999999999996</v>
      </c>
      <c r="H8190">
        <v>47.326999999999998</v>
      </c>
      <c r="I8190" t="s">
        <v>126</v>
      </c>
      <c r="J8190" t="s">
        <v>988</v>
      </c>
      <c r="K8190" t="s">
        <v>105</v>
      </c>
    </row>
    <row r="8191" spans="1:11" x14ac:dyDescent="0.3">
      <c r="A8191" t="s">
        <v>11220</v>
      </c>
      <c r="B8191" t="s">
        <v>53</v>
      </c>
      <c r="C8191">
        <v>13</v>
      </c>
      <c r="D8191">
        <v>9</v>
      </c>
      <c r="E8191">
        <v>1903</v>
      </c>
      <c r="F8191" s="6">
        <v>0.25</v>
      </c>
      <c r="G8191">
        <v>-13.750999999999999</v>
      </c>
      <c r="H8191">
        <v>53.506</v>
      </c>
      <c r="I8191" t="s">
        <v>126</v>
      </c>
      <c r="J8191" t="s">
        <v>4255</v>
      </c>
      <c r="K8191" t="s">
        <v>105</v>
      </c>
    </row>
    <row r="8192" spans="1:11" x14ac:dyDescent="0.3">
      <c r="A8192" t="s">
        <v>11221</v>
      </c>
      <c r="B8192" t="s">
        <v>168</v>
      </c>
      <c r="C8192">
        <v>9</v>
      </c>
      <c r="D8192">
        <v>7</v>
      </c>
      <c r="E8192">
        <v>1980</v>
      </c>
      <c r="F8192" s="6">
        <v>7.7777777777777779E-2</v>
      </c>
      <c r="G8192">
        <v>-121.65600000000001</v>
      </c>
      <c r="H8192">
        <v>36.677</v>
      </c>
      <c r="I8192" t="s">
        <v>171</v>
      </c>
      <c r="J8192" t="s">
        <v>7553</v>
      </c>
      <c r="K8192" t="s">
        <v>105</v>
      </c>
    </row>
    <row r="8193" spans="1:11" x14ac:dyDescent="0.3">
      <c r="A8193" t="s">
        <v>11222</v>
      </c>
      <c r="B8193" t="s">
        <v>168</v>
      </c>
      <c r="C8193">
        <v>19</v>
      </c>
      <c r="D8193">
        <v>11</v>
      </c>
      <c r="E8193">
        <v>1962</v>
      </c>
      <c r="F8193" s="6">
        <v>0.34305555555555556</v>
      </c>
      <c r="G8193">
        <v>-118.24299999999999</v>
      </c>
      <c r="H8193">
        <v>34.052</v>
      </c>
      <c r="I8193" t="s">
        <v>137</v>
      </c>
      <c r="J8193" t="s">
        <v>536</v>
      </c>
      <c r="K8193" t="s">
        <v>105</v>
      </c>
    </row>
    <row r="8194" spans="1:11" x14ac:dyDescent="0.3">
      <c r="A8194" t="s">
        <v>11223</v>
      </c>
      <c r="B8194" t="s">
        <v>168</v>
      </c>
      <c r="C8194">
        <v>8</v>
      </c>
      <c r="D8194">
        <v>2</v>
      </c>
      <c r="E8194">
        <v>1956</v>
      </c>
      <c r="F8194" s="6">
        <v>0.58819444444444446</v>
      </c>
      <c r="G8194">
        <v>77.102999999999994</v>
      </c>
      <c r="H8194">
        <v>38.878</v>
      </c>
      <c r="I8194" t="s">
        <v>144</v>
      </c>
      <c r="J8194" t="s">
        <v>11224</v>
      </c>
      <c r="K8194" t="s">
        <v>105</v>
      </c>
    </row>
    <row r="8195" spans="1:11" x14ac:dyDescent="0.3">
      <c r="A8195" t="s">
        <v>11225</v>
      </c>
      <c r="B8195" t="s">
        <v>168</v>
      </c>
      <c r="C8195">
        <v>26</v>
      </c>
      <c r="D8195">
        <v>3</v>
      </c>
      <c r="E8195">
        <v>1957</v>
      </c>
      <c r="F8195" s="6">
        <v>0.5625</v>
      </c>
      <c r="G8195">
        <v>73.253</v>
      </c>
      <c r="H8195">
        <v>42.445</v>
      </c>
      <c r="I8195" t="s">
        <v>144</v>
      </c>
      <c r="J8195" t="s">
        <v>188</v>
      </c>
      <c r="K8195" t="s">
        <v>105</v>
      </c>
    </row>
    <row r="8196" spans="1:11" x14ac:dyDescent="0.3">
      <c r="A8196" t="s">
        <v>11226</v>
      </c>
      <c r="B8196" t="s">
        <v>168</v>
      </c>
      <c r="C8196">
        <v>19</v>
      </c>
      <c r="D8196">
        <v>7</v>
      </c>
      <c r="E8196">
        <v>1937</v>
      </c>
      <c r="F8196" s="6">
        <v>0.28541666666666665</v>
      </c>
      <c r="G8196">
        <v>-118.24299999999999</v>
      </c>
      <c r="H8196">
        <v>34.052</v>
      </c>
      <c r="I8196" t="s">
        <v>137</v>
      </c>
      <c r="J8196" t="s">
        <v>536</v>
      </c>
      <c r="K8196" t="s">
        <v>105</v>
      </c>
    </row>
    <row r="8197" spans="1:11" x14ac:dyDescent="0.3">
      <c r="A8197" t="s">
        <v>11227</v>
      </c>
      <c r="B8197" t="s">
        <v>53</v>
      </c>
      <c r="C8197">
        <v>22</v>
      </c>
      <c r="D8197">
        <v>11</v>
      </c>
      <c r="E8197">
        <v>1902</v>
      </c>
      <c r="F8197" s="6">
        <v>4.1666666666666664E-2</v>
      </c>
      <c r="G8197">
        <v>-14.999000000000001</v>
      </c>
      <c r="H8197">
        <v>40.915999999999997</v>
      </c>
      <c r="I8197" t="s">
        <v>126</v>
      </c>
      <c r="J8197" t="s">
        <v>11228</v>
      </c>
      <c r="K8197" t="s">
        <v>105</v>
      </c>
    </row>
    <row r="8198" spans="1:11" x14ac:dyDescent="0.3">
      <c r="A8198" t="s">
        <v>11229</v>
      </c>
      <c r="B8198" t="s">
        <v>53</v>
      </c>
      <c r="C8198">
        <v>19</v>
      </c>
      <c r="D8198">
        <v>3</v>
      </c>
      <c r="E8198">
        <v>1897</v>
      </c>
      <c r="F8198" s="6">
        <v>0.95833333333333337</v>
      </c>
      <c r="G8198">
        <v>-3.004</v>
      </c>
      <c r="H8198">
        <v>43.183999999999997</v>
      </c>
      <c r="I8198" t="s">
        <v>150</v>
      </c>
      <c r="J8198" t="s">
        <v>1129</v>
      </c>
      <c r="K8198" t="s">
        <v>105</v>
      </c>
    </row>
    <row r="8199" spans="1:11" x14ac:dyDescent="0.3">
      <c r="A8199" t="s">
        <v>11230</v>
      </c>
      <c r="B8199" t="s">
        <v>53</v>
      </c>
      <c r="C8199">
        <v>22</v>
      </c>
      <c r="D8199">
        <v>8</v>
      </c>
      <c r="E8199">
        <v>1942</v>
      </c>
      <c r="F8199" s="6">
        <v>0.54166666666666663</v>
      </c>
      <c r="G8199">
        <v>89.474000000000004</v>
      </c>
      <c r="H8199">
        <v>32.363999999999997</v>
      </c>
      <c r="I8199" t="s">
        <v>144</v>
      </c>
      <c r="J8199" t="s">
        <v>11231</v>
      </c>
      <c r="K8199" t="s">
        <v>105</v>
      </c>
    </row>
    <row r="8200" spans="1:11" x14ac:dyDescent="0.3">
      <c r="A8200" t="s">
        <v>11232</v>
      </c>
      <c r="B8200" t="s">
        <v>53</v>
      </c>
      <c r="C8200">
        <v>17</v>
      </c>
      <c r="D8200">
        <v>11</v>
      </c>
      <c r="E8200">
        <v>1917</v>
      </c>
      <c r="F8200" s="6">
        <v>0.25</v>
      </c>
      <c r="G8200">
        <v>-5.5720000000000001</v>
      </c>
      <c r="H8200">
        <v>50.643999999999998</v>
      </c>
      <c r="I8200" t="s">
        <v>126</v>
      </c>
      <c r="J8200" t="s">
        <v>622</v>
      </c>
      <c r="K8200" t="s">
        <v>105</v>
      </c>
    </row>
    <row r="8201" spans="1:11" x14ac:dyDescent="0.3">
      <c r="A8201" t="s">
        <v>11233</v>
      </c>
      <c r="B8201" t="s">
        <v>53</v>
      </c>
      <c r="C8201">
        <v>12</v>
      </c>
      <c r="D8201">
        <v>10</v>
      </c>
      <c r="E8201">
        <v>1906</v>
      </c>
      <c r="F8201" s="6">
        <v>0.99930555555555556</v>
      </c>
      <c r="G8201">
        <v>122.42</v>
      </c>
      <c r="H8201">
        <v>37.78</v>
      </c>
      <c r="I8201" t="s">
        <v>137</v>
      </c>
      <c r="J8201" t="s">
        <v>172</v>
      </c>
      <c r="K8201" t="s">
        <v>105</v>
      </c>
    </row>
    <row r="8202" spans="1:11" x14ac:dyDescent="0.3">
      <c r="A8202" t="s">
        <v>11234</v>
      </c>
      <c r="B8202" t="s">
        <v>53</v>
      </c>
      <c r="C8202">
        <v>28</v>
      </c>
      <c r="D8202">
        <v>11</v>
      </c>
      <c r="E8202">
        <v>1946</v>
      </c>
      <c r="F8202" s="6">
        <v>0.68888888888888888</v>
      </c>
      <c r="G8202">
        <v>74.481999999999999</v>
      </c>
      <c r="H8202">
        <v>40.796999999999997</v>
      </c>
      <c r="I8202" t="s">
        <v>144</v>
      </c>
      <c r="J8202" t="s">
        <v>2873</v>
      </c>
      <c r="K8202" t="s">
        <v>105</v>
      </c>
    </row>
    <row r="8203" spans="1:11" x14ac:dyDescent="0.3">
      <c r="A8203" t="s">
        <v>11235</v>
      </c>
      <c r="B8203" t="s">
        <v>53</v>
      </c>
      <c r="C8203">
        <v>14</v>
      </c>
      <c r="D8203">
        <v>3</v>
      </c>
      <c r="E8203">
        <v>1924</v>
      </c>
      <c r="F8203" s="6">
        <v>0.875</v>
      </c>
      <c r="G8203">
        <v>81.691000000000003</v>
      </c>
      <c r="H8203">
        <v>41.505000000000003</v>
      </c>
      <c r="I8203" t="s">
        <v>144</v>
      </c>
      <c r="J8203" t="s">
        <v>389</v>
      </c>
      <c r="K8203" t="s">
        <v>105</v>
      </c>
    </row>
    <row r="8204" spans="1:11" x14ac:dyDescent="0.3">
      <c r="A8204" t="s">
        <v>11236</v>
      </c>
      <c r="B8204" t="s">
        <v>53</v>
      </c>
      <c r="C8204">
        <v>12</v>
      </c>
      <c r="D8204">
        <v>2</v>
      </c>
      <c r="E8204">
        <v>1936</v>
      </c>
      <c r="F8204" s="6">
        <v>0.25</v>
      </c>
      <c r="G8204">
        <v>96.536000000000001</v>
      </c>
      <c r="H8204">
        <v>31.521000000000001</v>
      </c>
      <c r="I8204" t="s">
        <v>104</v>
      </c>
      <c r="J8204" t="s">
        <v>11237</v>
      </c>
      <c r="K8204" t="s">
        <v>105</v>
      </c>
    </row>
    <row r="8205" spans="1:11" x14ac:dyDescent="0.3">
      <c r="A8205" t="s">
        <v>11238</v>
      </c>
      <c r="B8205" t="s">
        <v>53</v>
      </c>
      <c r="C8205">
        <v>10</v>
      </c>
      <c r="D8205">
        <v>4</v>
      </c>
      <c r="E8205">
        <v>1938</v>
      </c>
      <c r="F8205" s="6">
        <v>0.89583333333333337</v>
      </c>
      <c r="G8205">
        <v>95.22</v>
      </c>
      <c r="H8205">
        <v>33.173000000000002</v>
      </c>
      <c r="I8205" t="s">
        <v>104</v>
      </c>
      <c r="J8205" t="s">
        <v>11239</v>
      </c>
      <c r="K8205" t="s">
        <v>105</v>
      </c>
    </row>
    <row r="8206" spans="1:11" x14ac:dyDescent="0.3">
      <c r="A8206" t="s">
        <v>11240</v>
      </c>
      <c r="B8206" t="s">
        <v>53</v>
      </c>
      <c r="C8206">
        <v>16</v>
      </c>
      <c r="D8206">
        <v>2</v>
      </c>
      <c r="E8206">
        <v>1942</v>
      </c>
      <c r="F8206" s="6">
        <v>0.39583333333333331</v>
      </c>
      <c r="G8206">
        <v>4.3</v>
      </c>
      <c r="H8206">
        <v>55.6</v>
      </c>
      <c r="I8206" t="s">
        <v>126</v>
      </c>
      <c r="J8206" t="s">
        <v>11241</v>
      </c>
      <c r="K8206" t="s">
        <v>105</v>
      </c>
    </row>
    <row r="8207" spans="1:11" x14ac:dyDescent="0.3">
      <c r="A8207" t="s">
        <v>11242</v>
      </c>
      <c r="B8207" t="s">
        <v>53</v>
      </c>
      <c r="C8207">
        <v>18</v>
      </c>
      <c r="D8207">
        <v>10</v>
      </c>
      <c r="E8207">
        <v>1947</v>
      </c>
      <c r="F8207" s="6">
        <v>0.94791666666666663</v>
      </c>
      <c r="G8207">
        <v>4.4240000000000004</v>
      </c>
      <c r="H8207">
        <v>55.844999999999999</v>
      </c>
      <c r="I8207" t="s">
        <v>126</v>
      </c>
      <c r="J8207" t="s">
        <v>1023</v>
      </c>
      <c r="K8207" t="s">
        <v>105</v>
      </c>
    </row>
    <row r="8208" spans="1:11" x14ac:dyDescent="0.3">
      <c r="A8208" t="s">
        <v>11243</v>
      </c>
      <c r="B8208" t="s">
        <v>53</v>
      </c>
      <c r="C8208">
        <v>14</v>
      </c>
      <c r="D8208">
        <v>8</v>
      </c>
      <c r="E8208">
        <v>1931</v>
      </c>
      <c r="F8208" s="6">
        <v>2.4305555555555556E-2</v>
      </c>
      <c r="G8208">
        <v>98.350999999999999</v>
      </c>
      <c r="H8208">
        <v>40.92</v>
      </c>
      <c r="I8208" t="s">
        <v>144</v>
      </c>
      <c r="J8208" t="s">
        <v>11244</v>
      </c>
      <c r="K8208" t="s">
        <v>105</v>
      </c>
    </row>
    <row r="8209" spans="1:11" x14ac:dyDescent="0.3">
      <c r="A8209" t="s">
        <v>11245</v>
      </c>
      <c r="B8209" t="s">
        <v>53</v>
      </c>
      <c r="C8209">
        <v>8</v>
      </c>
      <c r="D8209">
        <v>11</v>
      </c>
      <c r="E8209">
        <v>1924</v>
      </c>
      <c r="F8209" s="6">
        <v>0.86458333333333337</v>
      </c>
      <c r="G8209">
        <v>80.650999999999996</v>
      </c>
      <c r="H8209">
        <v>41.097999999999999</v>
      </c>
      <c r="I8209" t="s">
        <v>144</v>
      </c>
      <c r="J8209" t="s">
        <v>3617</v>
      </c>
      <c r="K8209" t="s">
        <v>105</v>
      </c>
    </row>
    <row r="8210" spans="1:11" x14ac:dyDescent="0.3">
      <c r="A8210" t="s">
        <v>11246</v>
      </c>
      <c r="B8210" t="s">
        <v>53</v>
      </c>
      <c r="C8210">
        <v>28</v>
      </c>
      <c r="D8210">
        <v>3</v>
      </c>
      <c r="E8210">
        <v>1930</v>
      </c>
      <c r="F8210" s="6">
        <v>4.8611111111111112E-2</v>
      </c>
      <c r="G8210">
        <v>80.605999999999995</v>
      </c>
      <c r="H8210">
        <v>40.320999999999998</v>
      </c>
      <c r="I8210" t="s">
        <v>144</v>
      </c>
      <c r="J8210" t="s">
        <v>11247</v>
      </c>
      <c r="K8210" t="s">
        <v>105</v>
      </c>
    </row>
    <row r="8211" spans="1:11" x14ac:dyDescent="0.3">
      <c r="A8211" t="s">
        <v>11248</v>
      </c>
      <c r="B8211" t="s">
        <v>53</v>
      </c>
      <c r="C8211">
        <v>25</v>
      </c>
      <c r="D8211">
        <v>9</v>
      </c>
      <c r="E8211">
        <v>1946</v>
      </c>
      <c r="F8211" s="6">
        <v>0.20833333333333334</v>
      </c>
      <c r="G8211">
        <v>97.343999999999994</v>
      </c>
      <c r="H8211">
        <v>31.097999999999999</v>
      </c>
      <c r="I8211" t="s">
        <v>144</v>
      </c>
      <c r="J8211" t="s">
        <v>11249</v>
      </c>
      <c r="K8211" t="s">
        <v>105</v>
      </c>
    </row>
    <row r="8212" spans="1:11" x14ac:dyDescent="0.3">
      <c r="A8212" t="s">
        <v>11250</v>
      </c>
      <c r="B8212" t="s">
        <v>53</v>
      </c>
      <c r="C8212">
        <v>8</v>
      </c>
      <c r="D8212">
        <v>9</v>
      </c>
      <c r="E8212">
        <v>1950</v>
      </c>
      <c r="F8212" s="6">
        <v>0.67708333333333337</v>
      </c>
      <c r="G8212">
        <v>82.995999999999995</v>
      </c>
      <c r="H8212">
        <v>39.963000000000001</v>
      </c>
      <c r="I8212" t="s">
        <v>106</v>
      </c>
      <c r="J8212" t="s">
        <v>224</v>
      </c>
      <c r="K8212" t="s">
        <v>105</v>
      </c>
    </row>
    <row r="8213" spans="1:11" x14ac:dyDescent="0.3">
      <c r="A8213" t="s">
        <v>11251</v>
      </c>
      <c r="B8213" t="s">
        <v>53</v>
      </c>
      <c r="C8213">
        <v>26</v>
      </c>
      <c r="D8213">
        <v>8</v>
      </c>
      <c r="E8213">
        <v>1932</v>
      </c>
      <c r="F8213" s="6">
        <v>0.27083333333333331</v>
      </c>
      <c r="G8213">
        <v>97.213999999999999</v>
      </c>
      <c r="H8213">
        <v>38.917000000000002</v>
      </c>
      <c r="I8213" t="s">
        <v>144</v>
      </c>
      <c r="J8213" t="s">
        <v>11252</v>
      </c>
      <c r="K8213" t="s">
        <v>105</v>
      </c>
    </row>
    <row r="8214" spans="1:11" x14ac:dyDescent="0.3">
      <c r="A8214" t="s">
        <v>11253</v>
      </c>
      <c r="B8214" t="s">
        <v>53</v>
      </c>
      <c r="C8214">
        <v>14</v>
      </c>
      <c r="D8214">
        <v>7</v>
      </c>
      <c r="E8214">
        <v>1958</v>
      </c>
      <c r="F8214" s="6">
        <v>0.61458333333333337</v>
      </c>
      <c r="G8214">
        <v>71.105000000000004</v>
      </c>
      <c r="H8214">
        <v>42.365000000000002</v>
      </c>
      <c r="I8214" t="s">
        <v>106</v>
      </c>
      <c r="J8214" t="s">
        <v>1590</v>
      </c>
      <c r="K8214" t="s">
        <v>105</v>
      </c>
    </row>
    <row r="8215" spans="1:11" x14ac:dyDescent="0.3">
      <c r="A8215" t="s">
        <v>11254</v>
      </c>
      <c r="B8215" t="s">
        <v>53</v>
      </c>
      <c r="C8215">
        <v>3</v>
      </c>
      <c r="D8215">
        <v>12</v>
      </c>
      <c r="E8215">
        <v>1963</v>
      </c>
      <c r="F8215" s="6">
        <v>0.23402777777777778</v>
      </c>
      <c r="G8215">
        <v>77.018000000000001</v>
      </c>
      <c r="H8215">
        <v>39.067</v>
      </c>
      <c r="I8215" t="s">
        <v>144</v>
      </c>
      <c r="J8215" t="s">
        <v>2913</v>
      </c>
      <c r="K8215" t="s">
        <v>105</v>
      </c>
    </row>
    <row r="8216" spans="1:11" x14ac:dyDescent="0.3">
      <c r="A8216" t="s">
        <v>11255</v>
      </c>
      <c r="B8216" t="s">
        <v>53</v>
      </c>
      <c r="C8216">
        <v>29</v>
      </c>
      <c r="D8216">
        <v>12</v>
      </c>
      <c r="E8216">
        <v>1952</v>
      </c>
      <c r="F8216" s="6">
        <v>0.75416666666666665</v>
      </c>
      <c r="G8216">
        <v>81.691000000000003</v>
      </c>
      <c r="H8216">
        <v>41.505000000000003</v>
      </c>
      <c r="I8216" t="s">
        <v>144</v>
      </c>
      <c r="J8216" t="s">
        <v>389</v>
      </c>
      <c r="K8216" t="s">
        <v>105</v>
      </c>
    </row>
    <row r="8217" spans="1:11" x14ac:dyDescent="0.3">
      <c r="A8217" t="s">
        <v>11256</v>
      </c>
      <c r="B8217" t="s">
        <v>53</v>
      </c>
      <c r="C8217">
        <v>18</v>
      </c>
      <c r="D8217">
        <v>11</v>
      </c>
      <c r="E8217">
        <v>1954</v>
      </c>
      <c r="F8217" s="6">
        <v>0.56041666666666667</v>
      </c>
      <c r="G8217">
        <v>71.212000000000003</v>
      </c>
      <c r="H8217">
        <v>42.338000000000001</v>
      </c>
      <c r="I8217" t="s">
        <v>144</v>
      </c>
      <c r="J8217" t="s">
        <v>1208</v>
      </c>
      <c r="K8217" t="s">
        <v>105</v>
      </c>
    </row>
    <row r="8218" spans="1:11" x14ac:dyDescent="0.3">
      <c r="A8218" t="s">
        <v>11257</v>
      </c>
      <c r="B8218" t="s">
        <v>53</v>
      </c>
      <c r="C8218">
        <v>9</v>
      </c>
      <c r="D8218">
        <v>10</v>
      </c>
      <c r="E8218">
        <v>1975</v>
      </c>
      <c r="F8218" s="6">
        <v>0.54513888888888884</v>
      </c>
      <c r="G8218">
        <v>4.2569999999999997</v>
      </c>
      <c r="H8218">
        <v>55.866</v>
      </c>
      <c r="I8218" t="s">
        <v>126</v>
      </c>
      <c r="J8218" t="s">
        <v>211</v>
      </c>
      <c r="K8218" t="s">
        <v>105</v>
      </c>
    </row>
    <row r="8219" spans="1:11" x14ac:dyDescent="0.3">
      <c r="A8219" t="s">
        <v>11258</v>
      </c>
      <c r="B8219" t="s">
        <v>53</v>
      </c>
      <c r="C8219">
        <v>9</v>
      </c>
      <c r="D8219">
        <v>12</v>
      </c>
      <c r="E8219">
        <v>1942</v>
      </c>
      <c r="F8219" s="6">
        <v>0.23958333333333334</v>
      </c>
      <c r="G8219">
        <v>74.007000000000005</v>
      </c>
      <c r="H8219">
        <v>40.713000000000001</v>
      </c>
      <c r="I8219" t="s">
        <v>106</v>
      </c>
      <c r="J8219" t="s">
        <v>124</v>
      </c>
      <c r="K8219" t="s">
        <v>105</v>
      </c>
    </row>
    <row r="8220" spans="1:11" x14ac:dyDescent="0.3">
      <c r="A8220" t="s">
        <v>11259</v>
      </c>
      <c r="B8220" t="s">
        <v>53</v>
      </c>
      <c r="C8220">
        <v>19</v>
      </c>
      <c r="D8220">
        <v>9</v>
      </c>
      <c r="E8220">
        <v>1943</v>
      </c>
      <c r="F8220" s="6">
        <v>0.88888888888888884</v>
      </c>
      <c r="G8220">
        <v>96.177999999999997</v>
      </c>
      <c r="H8220">
        <v>33.576999999999998</v>
      </c>
      <c r="I8220" t="s">
        <v>144</v>
      </c>
      <c r="J8220" t="s">
        <v>11260</v>
      </c>
      <c r="K8220" t="s">
        <v>105</v>
      </c>
    </row>
    <row r="8221" spans="1:11" x14ac:dyDescent="0.3">
      <c r="A8221" t="s">
        <v>11261</v>
      </c>
      <c r="B8221" t="s">
        <v>53</v>
      </c>
      <c r="C8221">
        <v>14</v>
      </c>
      <c r="D8221">
        <v>1</v>
      </c>
      <c r="E8221">
        <v>1928</v>
      </c>
      <c r="F8221" s="6">
        <v>0.22916666666666666</v>
      </c>
      <c r="G8221">
        <v>80.724000000000004</v>
      </c>
      <c r="H8221">
        <v>40.095999999999997</v>
      </c>
      <c r="I8221" t="s">
        <v>144</v>
      </c>
      <c r="J8221" t="s">
        <v>803</v>
      </c>
      <c r="K8221" t="s">
        <v>105</v>
      </c>
    </row>
    <row r="8222" spans="1:11" x14ac:dyDescent="0.3">
      <c r="A8222" t="s">
        <v>11262</v>
      </c>
      <c r="B8222" t="s">
        <v>53</v>
      </c>
      <c r="C8222">
        <v>7</v>
      </c>
      <c r="D8222">
        <v>11</v>
      </c>
      <c r="E8222">
        <v>1944</v>
      </c>
      <c r="F8222" s="6">
        <v>0.5708333333333333</v>
      </c>
      <c r="G8222">
        <v>80.724000000000004</v>
      </c>
      <c r="H8222">
        <v>40.095999999999997</v>
      </c>
      <c r="I8222" t="s">
        <v>106</v>
      </c>
      <c r="J8222" t="s">
        <v>803</v>
      </c>
      <c r="K8222" t="s">
        <v>105</v>
      </c>
    </row>
    <row r="8223" spans="1:11" x14ac:dyDescent="0.3">
      <c r="A8223" t="s">
        <v>11263</v>
      </c>
      <c r="B8223" t="s">
        <v>53</v>
      </c>
      <c r="C8223">
        <v>26</v>
      </c>
      <c r="D8223">
        <v>1</v>
      </c>
      <c r="E8223">
        <v>1910</v>
      </c>
      <c r="F8223" s="6">
        <v>0.10416666666666667</v>
      </c>
      <c r="G8223">
        <v>-7.34</v>
      </c>
      <c r="H8223">
        <v>47.75</v>
      </c>
      <c r="I8223" t="s">
        <v>150</v>
      </c>
      <c r="J8223" t="s">
        <v>939</v>
      </c>
      <c r="K8223" t="s">
        <v>105</v>
      </c>
    </row>
    <row r="8224" spans="1:11" x14ac:dyDescent="0.3">
      <c r="A8224" t="s">
        <v>11264</v>
      </c>
      <c r="B8224" t="s">
        <v>53</v>
      </c>
      <c r="C8224">
        <v>8</v>
      </c>
      <c r="D8224">
        <v>11</v>
      </c>
      <c r="E8224">
        <v>1940</v>
      </c>
      <c r="F8224" s="6">
        <v>0.56041666666666667</v>
      </c>
      <c r="G8224">
        <v>81.691000000000003</v>
      </c>
      <c r="H8224">
        <v>41.505000000000003</v>
      </c>
      <c r="I8224" t="s">
        <v>144</v>
      </c>
      <c r="J8224" t="s">
        <v>389</v>
      </c>
      <c r="K8224" t="s">
        <v>105</v>
      </c>
    </row>
    <row r="8225" spans="1:11" x14ac:dyDescent="0.3">
      <c r="A8225" t="s">
        <v>11265</v>
      </c>
      <c r="B8225" t="s">
        <v>53</v>
      </c>
      <c r="C8225">
        <v>30</v>
      </c>
      <c r="D8225">
        <v>7</v>
      </c>
      <c r="E8225">
        <v>1928</v>
      </c>
      <c r="F8225" s="6">
        <v>3.8194444444444448E-2</v>
      </c>
      <c r="G8225">
        <v>84.558999999999997</v>
      </c>
      <c r="H8225">
        <v>39.399000000000001</v>
      </c>
      <c r="I8225" t="s">
        <v>106</v>
      </c>
      <c r="J8225" t="s">
        <v>3258</v>
      </c>
      <c r="K8225" t="s">
        <v>105</v>
      </c>
    </row>
    <row r="8226" spans="1:11" x14ac:dyDescent="0.3">
      <c r="A8226" t="s">
        <v>11266</v>
      </c>
      <c r="B8226" t="s">
        <v>53</v>
      </c>
      <c r="C8226">
        <v>17</v>
      </c>
      <c r="D8226">
        <v>7</v>
      </c>
      <c r="E8226">
        <v>1967</v>
      </c>
      <c r="F8226" s="6">
        <v>0.98055555555555551</v>
      </c>
      <c r="G8226">
        <v>71.058999999999997</v>
      </c>
      <c r="H8226">
        <v>42.359000000000002</v>
      </c>
      <c r="I8226" t="s">
        <v>106</v>
      </c>
      <c r="J8226" t="s">
        <v>176</v>
      </c>
      <c r="K8226" t="s">
        <v>105</v>
      </c>
    </row>
    <row r="8227" spans="1:11" x14ac:dyDescent="0.3">
      <c r="A8227" t="s">
        <v>11267</v>
      </c>
      <c r="B8227" t="s">
        <v>53</v>
      </c>
      <c r="C8227">
        <v>10</v>
      </c>
      <c r="D8227">
        <v>9</v>
      </c>
      <c r="E8227">
        <v>1950</v>
      </c>
      <c r="F8227" s="6">
        <v>0.97222222222222221</v>
      </c>
      <c r="G8227">
        <v>95.238</v>
      </c>
      <c r="H8227">
        <v>38.972999999999999</v>
      </c>
      <c r="I8227" t="s">
        <v>144</v>
      </c>
      <c r="J8227" t="s">
        <v>7735</v>
      </c>
      <c r="K8227" t="s">
        <v>105</v>
      </c>
    </row>
    <row r="8228" spans="1:11" x14ac:dyDescent="0.3">
      <c r="A8228" t="s">
        <v>11268</v>
      </c>
      <c r="B8228" t="s">
        <v>53</v>
      </c>
      <c r="C8228">
        <v>9</v>
      </c>
      <c r="D8228">
        <v>2</v>
      </c>
      <c r="E8228">
        <v>1943</v>
      </c>
      <c r="F8228" s="6">
        <v>0.48958333333333331</v>
      </c>
      <c r="G8228">
        <v>74.174000000000007</v>
      </c>
      <c r="H8228">
        <v>40.731999999999999</v>
      </c>
      <c r="I8228" t="s">
        <v>106</v>
      </c>
      <c r="J8228" t="s">
        <v>1071</v>
      </c>
      <c r="K8228" t="s">
        <v>105</v>
      </c>
    </row>
    <row r="8229" spans="1:11" x14ac:dyDescent="0.3">
      <c r="A8229" t="s">
        <v>11269</v>
      </c>
      <c r="B8229" t="s">
        <v>53</v>
      </c>
      <c r="C8229">
        <v>4</v>
      </c>
      <c r="D8229">
        <v>1</v>
      </c>
      <c r="E8229">
        <v>1933</v>
      </c>
      <c r="F8229" s="6">
        <v>0.32500000000000001</v>
      </c>
      <c r="G8229">
        <v>-118.492</v>
      </c>
      <c r="H8229">
        <v>34.011000000000003</v>
      </c>
      <c r="I8229" t="s">
        <v>137</v>
      </c>
      <c r="J8229" t="s">
        <v>206</v>
      </c>
      <c r="K8229" t="s">
        <v>105</v>
      </c>
    </row>
    <row r="8230" spans="1:11" x14ac:dyDescent="0.3">
      <c r="A8230" t="s">
        <v>11270</v>
      </c>
      <c r="B8230" t="s">
        <v>53</v>
      </c>
      <c r="C8230">
        <v>17</v>
      </c>
      <c r="D8230">
        <v>6</v>
      </c>
      <c r="E8230">
        <v>1951</v>
      </c>
      <c r="F8230" s="6">
        <v>0.24305555555555555</v>
      </c>
      <c r="G8230">
        <v>74.198999999999998</v>
      </c>
      <c r="H8230">
        <v>40.948</v>
      </c>
      <c r="I8230" t="s">
        <v>106</v>
      </c>
      <c r="J8230" t="s">
        <v>2902</v>
      </c>
      <c r="K8230" t="s">
        <v>105</v>
      </c>
    </row>
    <row r="8231" spans="1:11" x14ac:dyDescent="0.3">
      <c r="A8231" t="s">
        <v>11271</v>
      </c>
      <c r="B8231" t="s">
        <v>53</v>
      </c>
      <c r="C8231">
        <v>15</v>
      </c>
      <c r="D8231">
        <v>4</v>
      </c>
      <c r="E8231">
        <v>1911</v>
      </c>
      <c r="F8231" s="6">
        <v>0.75</v>
      </c>
      <c r="G8231">
        <v>81.691000000000003</v>
      </c>
      <c r="H8231">
        <v>41.505000000000003</v>
      </c>
      <c r="I8231" t="s">
        <v>144</v>
      </c>
      <c r="J8231" t="s">
        <v>389</v>
      </c>
      <c r="K8231" t="s">
        <v>105</v>
      </c>
    </row>
    <row r="8232" spans="1:11" x14ac:dyDescent="0.3">
      <c r="A8232" t="s">
        <v>11272</v>
      </c>
      <c r="B8232" t="s">
        <v>53</v>
      </c>
      <c r="C8232">
        <v>16</v>
      </c>
      <c r="D8232">
        <v>5</v>
      </c>
      <c r="E8232">
        <v>1937</v>
      </c>
      <c r="F8232" s="6">
        <v>0.29166666666666669</v>
      </c>
      <c r="G8232">
        <v>74.007000000000005</v>
      </c>
      <c r="H8232">
        <v>40.713000000000001</v>
      </c>
      <c r="I8232" t="s">
        <v>106</v>
      </c>
      <c r="J8232" t="s">
        <v>124</v>
      </c>
      <c r="K8232" t="s">
        <v>105</v>
      </c>
    </row>
    <row r="8233" spans="1:11" x14ac:dyDescent="0.3">
      <c r="A8233" t="s">
        <v>11273</v>
      </c>
      <c r="B8233" t="s">
        <v>53</v>
      </c>
      <c r="C8233">
        <v>7</v>
      </c>
      <c r="D8233">
        <v>7</v>
      </c>
      <c r="E8233">
        <v>1946</v>
      </c>
      <c r="F8233" s="6">
        <v>0.70347222222222228</v>
      </c>
      <c r="G8233">
        <v>122.42</v>
      </c>
      <c r="H8233">
        <v>37.78</v>
      </c>
      <c r="I8233" t="s">
        <v>137</v>
      </c>
      <c r="J8233" t="s">
        <v>172</v>
      </c>
      <c r="K8233" t="s">
        <v>105</v>
      </c>
    </row>
    <row r="8234" spans="1:11" x14ac:dyDescent="0.3">
      <c r="A8234" t="s">
        <v>11274</v>
      </c>
      <c r="B8234" t="s">
        <v>53</v>
      </c>
      <c r="C8234">
        <v>4</v>
      </c>
      <c r="D8234">
        <v>2</v>
      </c>
      <c r="E8234">
        <v>1942</v>
      </c>
      <c r="F8234" s="6">
        <v>6.1805555555555558E-2</v>
      </c>
      <c r="G8234">
        <v>81.522000000000006</v>
      </c>
      <c r="H8234">
        <v>40.796999999999997</v>
      </c>
      <c r="I8234" t="s">
        <v>144</v>
      </c>
      <c r="J8234" t="s">
        <v>2780</v>
      </c>
      <c r="K8234" t="s">
        <v>105</v>
      </c>
    </row>
    <row r="8235" spans="1:11" x14ac:dyDescent="0.3">
      <c r="A8235" t="s">
        <v>11275</v>
      </c>
      <c r="B8235" t="s">
        <v>53</v>
      </c>
      <c r="C8235">
        <v>8</v>
      </c>
      <c r="D8235">
        <v>8</v>
      </c>
      <c r="E8235">
        <v>1935</v>
      </c>
      <c r="F8235" s="6">
        <v>0.6875</v>
      </c>
      <c r="G8235">
        <v>97.227000000000004</v>
      </c>
      <c r="H8235">
        <v>30.931999999999999</v>
      </c>
      <c r="I8235" t="s">
        <v>144</v>
      </c>
      <c r="J8235" t="s">
        <v>11276</v>
      </c>
      <c r="K8235" t="s">
        <v>105</v>
      </c>
    </row>
    <row r="8236" spans="1:11" x14ac:dyDescent="0.3">
      <c r="A8236" t="s">
        <v>11277</v>
      </c>
      <c r="B8236" t="s">
        <v>53</v>
      </c>
      <c r="C8236">
        <v>4</v>
      </c>
      <c r="D8236">
        <v>4</v>
      </c>
      <c r="E8236">
        <v>1910</v>
      </c>
      <c r="F8236" s="6">
        <v>0.41666666666666669</v>
      </c>
      <c r="G8236">
        <v>81.691000000000003</v>
      </c>
      <c r="H8236">
        <v>41.505000000000003</v>
      </c>
      <c r="I8236" t="s">
        <v>144</v>
      </c>
      <c r="J8236" t="s">
        <v>389</v>
      </c>
      <c r="K8236" t="s">
        <v>105</v>
      </c>
    </row>
    <row r="8237" spans="1:11" x14ac:dyDescent="0.3">
      <c r="A8237" t="s">
        <v>11278</v>
      </c>
      <c r="B8237" t="s">
        <v>53</v>
      </c>
      <c r="C8237">
        <v>26</v>
      </c>
      <c r="D8237">
        <v>4</v>
      </c>
      <c r="E8237">
        <v>1908</v>
      </c>
      <c r="F8237" s="6">
        <v>0.45833333333333331</v>
      </c>
      <c r="G8237">
        <v>4.0720000000000001</v>
      </c>
      <c r="H8237">
        <v>48.51</v>
      </c>
      <c r="I8237" t="s">
        <v>150</v>
      </c>
      <c r="J8237" t="s">
        <v>1952</v>
      </c>
      <c r="K8237" t="s">
        <v>105</v>
      </c>
    </row>
    <row r="8238" spans="1:11" x14ac:dyDescent="0.3">
      <c r="A8238" t="s">
        <v>11279</v>
      </c>
      <c r="B8238" t="s">
        <v>53</v>
      </c>
      <c r="C8238">
        <v>26</v>
      </c>
      <c r="D8238">
        <v>10</v>
      </c>
      <c r="E8238">
        <v>1967</v>
      </c>
      <c r="F8238" s="6">
        <v>0.22916666666666666</v>
      </c>
      <c r="G8238">
        <v>-5.3739999999999997</v>
      </c>
      <c r="H8238">
        <v>43.295000000000002</v>
      </c>
      <c r="I8238" t="s">
        <v>126</v>
      </c>
      <c r="J8238" t="s">
        <v>267</v>
      </c>
      <c r="K8238" t="s">
        <v>105</v>
      </c>
    </row>
    <row r="8239" spans="1:11" x14ac:dyDescent="0.3">
      <c r="A8239" t="s">
        <v>11280</v>
      </c>
      <c r="B8239" t="s">
        <v>53</v>
      </c>
      <c r="C8239">
        <v>12</v>
      </c>
      <c r="D8239">
        <v>6</v>
      </c>
      <c r="E8239">
        <v>1955</v>
      </c>
      <c r="F8239" s="6">
        <v>0.29166666666666669</v>
      </c>
      <c r="G8239">
        <v>-6.0259999999999998</v>
      </c>
      <c r="H8239">
        <v>47.241</v>
      </c>
      <c r="I8239" t="s">
        <v>126</v>
      </c>
      <c r="J8239" t="s">
        <v>1460</v>
      </c>
      <c r="K8239" t="s">
        <v>105</v>
      </c>
    </row>
    <row r="8240" spans="1:11" x14ac:dyDescent="0.3">
      <c r="A8240" t="s">
        <v>11281</v>
      </c>
      <c r="B8240" t="s">
        <v>53</v>
      </c>
      <c r="C8240">
        <v>12</v>
      </c>
      <c r="D8240">
        <v>3</v>
      </c>
      <c r="E8240">
        <v>1949</v>
      </c>
      <c r="F8240" s="6">
        <v>0.70833333333333337</v>
      </c>
      <c r="G8240">
        <v>-1.7729999999999999</v>
      </c>
      <c r="H8240">
        <v>50.555999999999997</v>
      </c>
      <c r="I8240" t="s">
        <v>126</v>
      </c>
      <c r="J8240" t="s">
        <v>11282</v>
      </c>
      <c r="K8240" t="s">
        <v>105</v>
      </c>
    </row>
    <row r="8241" spans="1:11" x14ac:dyDescent="0.3">
      <c r="A8241" t="s">
        <v>11283</v>
      </c>
      <c r="B8241" t="s">
        <v>53</v>
      </c>
      <c r="C8241">
        <v>28</v>
      </c>
      <c r="D8241">
        <v>1</v>
      </c>
      <c r="E8241">
        <v>1941</v>
      </c>
      <c r="F8241" s="6">
        <v>0.3125</v>
      </c>
      <c r="G8241">
        <v>84.513999999999996</v>
      </c>
      <c r="H8241">
        <v>39.103999999999999</v>
      </c>
      <c r="I8241" t="s">
        <v>144</v>
      </c>
      <c r="J8241" t="s">
        <v>140</v>
      </c>
      <c r="K8241" t="s">
        <v>105</v>
      </c>
    </row>
    <row r="8242" spans="1:11" x14ac:dyDescent="0.3">
      <c r="A8242" t="s">
        <v>11284</v>
      </c>
      <c r="B8242" t="s">
        <v>53</v>
      </c>
      <c r="C8242">
        <v>6</v>
      </c>
      <c r="D8242">
        <v>6</v>
      </c>
      <c r="E8242">
        <v>1947</v>
      </c>
      <c r="F8242" s="6">
        <v>0.36944444444444446</v>
      </c>
      <c r="G8242">
        <v>80.856999999999999</v>
      </c>
      <c r="H8242">
        <v>40.901000000000003</v>
      </c>
      <c r="I8242" t="s">
        <v>106</v>
      </c>
      <c r="J8242" t="s">
        <v>11285</v>
      </c>
      <c r="K8242" t="s">
        <v>105</v>
      </c>
    </row>
    <row r="8243" spans="1:11" x14ac:dyDescent="0.3">
      <c r="A8243" t="s">
        <v>11286</v>
      </c>
      <c r="B8243" t="s">
        <v>53</v>
      </c>
      <c r="C8243">
        <v>11</v>
      </c>
      <c r="D8243">
        <v>4</v>
      </c>
      <c r="E8243">
        <v>1932</v>
      </c>
      <c r="F8243" s="6">
        <v>0.91111111111111109</v>
      </c>
      <c r="G8243">
        <v>81.691000000000003</v>
      </c>
      <c r="H8243">
        <v>41.505000000000003</v>
      </c>
      <c r="I8243" t="s">
        <v>144</v>
      </c>
      <c r="J8243" t="s">
        <v>389</v>
      </c>
      <c r="K8243" t="s">
        <v>105</v>
      </c>
    </row>
    <row r="8244" spans="1:11" x14ac:dyDescent="0.3">
      <c r="A8244" t="s">
        <v>11287</v>
      </c>
      <c r="B8244" t="s">
        <v>53</v>
      </c>
      <c r="C8244">
        <v>5</v>
      </c>
      <c r="D8244">
        <v>11</v>
      </c>
      <c r="E8244">
        <v>1905</v>
      </c>
      <c r="F8244" s="6">
        <v>0.29166666666666669</v>
      </c>
      <c r="G8244">
        <v>118.15</v>
      </c>
      <c r="H8244">
        <v>34.116</v>
      </c>
      <c r="I8244" t="s">
        <v>137</v>
      </c>
      <c r="J8244" t="s">
        <v>11288</v>
      </c>
      <c r="K8244" t="s">
        <v>105</v>
      </c>
    </row>
    <row r="8245" spans="1:11" x14ac:dyDescent="0.3">
      <c r="A8245" t="s">
        <v>11289</v>
      </c>
      <c r="B8245" t="s">
        <v>168</v>
      </c>
      <c r="C8245">
        <v>16</v>
      </c>
      <c r="D8245">
        <v>9</v>
      </c>
      <c r="E8245">
        <v>1957</v>
      </c>
      <c r="F8245" s="6">
        <v>0.26041666666666669</v>
      </c>
      <c r="G8245">
        <v>-0.72299999999999998</v>
      </c>
      <c r="H8245">
        <v>43.109000000000002</v>
      </c>
      <c r="I8245" t="s">
        <v>126</v>
      </c>
      <c r="J8245" t="s">
        <v>6556</v>
      </c>
      <c r="K8245" t="s">
        <v>105</v>
      </c>
    </row>
    <row r="8246" spans="1:11" x14ac:dyDescent="0.3">
      <c r="A8246" t="s">
        <v>11290</v>
      </c>
      <c r="B8246" t="s">
        <v>168</v>
      </c>
      <c r="C8246">
        <v>19</v>
      </c>
      <c r="D8246">
        <v>1</v>
      </c>
      <c r="E8246">
        <v>1935</v>
      </c>
      <c r="F8246" s="6">
        <v>0.67708333333333337</v>
      </c>
      <c r="G8246">
        <v>-5.3739999999999997</v>
      </c>
      <c r="H8246">
        <v>43.295000000000002</v>
      </c>
      <c r="I8246" t="s">
        <v>108</v>
      </c>
      <c r="J8246" t="s">
        <v>267</v>
      </c>
      <c r="K8246" t="s">
        <v>105</v>
      </c>
    </row>
    <row r="8247" spans="1:11" x14ac:dyDescent="0.3">
      <c r="A8247" t="s">
        <v>11291</v>
      </c>
      <c r="B8247" t="s">
        <v>53</v>
      </c>
      <c r="C8247">
        <v>29</v>
      </c>
      <c r="D8247">
        <v>3</v>
      </c>
      <c r="E8247">
        <v>1955</v>
      </c>
      <c r="F8247" s="6">
        <v>9.4444444444444442E-2</v>
      </c>
      <c r="G8247">
        <v>-118.24299999999999</v>
      </c>
      <c r="H8247">
        <v>34.052</v>
      </c>
      <c r="I8247" t="s">
        <v>137</v>
      </c>
      <c r="J8247" t="s">
        <v>536</v>
      </c>
      <c r="K8247" t="s">
        <v>105</v>
      </c>
    </row>
    <row r="8248" spans="1:11" x14ac:dyDescent="0.3">
      <c r="A8248" t="s">
        <v>11292</v>
      </c>
      <c r="B8248" t="s">
        <v>53</v>
      </c>
      <c r="C8248">
        <v>28</v>
      </c>
      <c r="D8248">
        <v>3</v>
      </c>
      <c r="E8248">
        <v>1922</v>
      </c>
      <c r="F8248" s="6">
        <v>0</v>
      </c>
      <c r="G8248">
        <v>81.691000000000003</v>
      </c>
      <c r="H8248">
        <v>41.505000000000003</v>
      </c>
      <c r="I8248" t="s">
        <v>144</v>
      </c>
      <c r="J8248" t="s">
        <v>389</v>
      </c>
      <c r="K8248" t="s">
        <v>105</v>
      </c>
    </row>
    <row r="8249" spans="1:11" x14ac:dyDescent="0.3">
      <c r="A8249" t="s">
        <v>11293</v>
      </c>
      <c r="B8249" t="s">
        <v>53</v>
      </c>
      <c r="C8249">
        <v>31</v>
      </c>
      <c r="D8249">
        <v>12</v>
      </c>
      <c r="E8249">
        <v>1972</v>
      </c>
      <c r="F8249" s="6">
        <v>0.86805555555555558</v>
      </c>
      <c r="G8249">
        <v>71.242999999999995</v>
      </c>
      <c r="H8249">
        <v>42.276000000000003</v>
      </c>
      <c r="I8249" t="s">
        <v>144</v>
      </c>
      <c r="J8249" t="s">
        <v>10333</v>
      </c>
      <c r="K8249" t="s">
        <v>105</v>
      </c>
    </row>
    <row r="8250" spans="1:11" x14ac:dyDescent="0.3">
      <c r="A8250" t="s">
        <v>11294</v>
      </c>
      <c r="B8250" t="s">
        <v>168</v>
      </c>
      <c r="C8250">
        <v>27</v>
      </c>
      <c r="D8250">
        <v>10</v>
      </c>
      <c r="E8250">
        <v>1967</v>
      </c>
      <c r="F8250" s="6">
        <v>0.25347222222222221</v>
      </c>
      <c r="G8250">
        <v>-2.351</v>
      </c>
      <c r="H8250">
        <v>48.856999999999999</v>
      </c>
      <c r="I8250" t="s">
        <v>126</v>
      </c>
      <c r="J8250" t="s">
        <v>155</v>
      </c>
      <c r="K8250" t="s">
        <v>105</v>
      </c>
    </row>
    <row r="8251" spans="1:11" x14ac:dyDescent="0.3">
      <c r="A8251" t="s">
        <v>11295</v>
      </c>
      <c r="B8251" t="s">
        <v>53</v>
      </c>
      <c r="C8251">
        <v>23</v>
      </c>
      <c r="D8251">
        <v>8</v>
      </c>
      <c r="E8251">
        <v>1964</v>
      </c>
      <c r="F8251" s="6">
        <v>0.5625</v>
      </c>
      <c r="G8251">
        <v>-3.2149999999999999</v>
      </c>
      <c r="H8251">
        <v>50.917000000000002</v>
      </c>
      <c r="I8251" t="s">
        <v>126</v>
      </c>
      <c r="J8251" t="s">
        <v>11296</v>
      </c>
      <c r="K8251" t="s">
        <v>105</v>
      </c>
    </row>
    <row r="8252" spans="1:11" x14ac:dyDescent="0.3">
      <c r="A8252" t="s">
        <v>11297</v>
      </c>
      <c r="B8252" t="s">
        <v>53</v>
      </c>
      <c r="C8252">
        <v>25</v>
      </c>
      <c r="D8252">
        <v>4</v>
      </c>
      <c r="E8252">
        <v>1947</v>
      </c>
      <c r="F8252" s="6">
        <v>0.54861111111111116</v>
      </c>
      <c r="G8252">
        <v>-4.891</v>
      </c>
      <c r="H8252">
        <v>52.372999999999998</v>
      </c>
      <c r="I8252" t="s">
        <v>126</v>
      </c>
      <c r="J8252" t="s">
        <v>217</v>
      </c>
      <c r="K8252" t="s">
        <v>105</v>
      </c>
    </row>
    <row r="8253" spans="1:11" x14ac:dyDescent="0.3">
      <c r="A8253" t="s">
        <v>11298</v>
      </c>
      <c r="B8253" t="s">
        <v>53</v>
      </c>
      <c r="C8253">
        <v>2</v>
      </c>
      <c r="D8253">
        <v>9</v>
      </c>
      <c r="E8253">
        <v>1912</v>
      </c>
      <c r="F8253" s="6">
        <v>0.47916666666666669</v>
      </c>
      <c r="G8253">
        <v>-3.722</v>
      </c>
      <c r="H8253">
        <v>51.054000000000002</v>
      </c>
      <c r="I8253" t="s">
        <v>108</v>
      </c>
      <c r="J8253" t="s">
        <v>1687</v>
      </c>
      <c r="K8253" t="s">
        <v>105</v>
      </c>
    </row>
    <row r="8254" spans="1:11" x14ac:dyDescent="0.3">
      <c r="A8254" t="s">
        <v>11299</v>
      </c>
      <c r="B8254" t="s">
        <v>53</v>
      </c>
      <c r="C8254">
        <v>19</v>
      </c>
      <c r="D8254">
        <v>1</v>
      </c>
      <c r="E8254">
        <v>1851</v>
      </c>
      <c r="F8254" s="6">
        <v>2.0833333333333332E-2</v>
      </c>
      <c r="G8254">
        <v>-5.4829999999999997</v>
      </c>
      <c r="H8254">
        <v>52.222999999999999</v>
      </c>
      <c r="I8254" t="s">
        <v>147</v>
      </c>
      <c r="J8254" t="s">
        <v>3932</v>
      </c>
      <c r="K8254" t="s">
        <v>105</v>
      </c>
    </row>
    <row r="8255" spans="1:11" x14ac:dyDescent="0.3">
      <c r="A8255" t="s">
        <v>11300</v>
      </c>
      <c r="B8255" t="s">
        <v>53</v>
      </c>
      <c r="C8255">
        <v>12</v>
      </c>
      <c r="D8255">
        <v>7</v>
      </c>
      <c r="E8255">
        <v>1872</v>
      </c>
      <c r="F8255" s="6">
        <v>0.5625</v>
      </c>
      <c r="G8255">
        <v>-6.5659999999999998</v>
      </c>
      <c r="H8255">
        <v>53.213999999999999</v>
      </c>
      <c r="I8255" t="s">
        <v>147</v>
      </c>
      <c r="J8255" t="s">
        <v>4435</v>
      </c>
      <c r="K8255" t="s">
        <v>105</v>
      </c>
    </row>
    <row r="8256" spans="1:11" x14ac:dyDescent="0.3">
      <c r="A8256" t="s">
        <v>11301</v>
      </c>
      <c r="B8256" t="s">
        <v>53</v>
      </c>
      <c r="C8256">
        <v>3</v>
      </c>
      <c r="D8256">
        <v>3</v>
      </c>
      <c r="E8256">
        <v>1819</v>
      </c>
      <c r="F8256" s="6">
        <v>0.6875</v>
      </c>
      <c r="G8256">
        <v>-6.976</v>
      </c>
      <c r="H8256">
        <v>52.427</v>
      </c>
      <c r="I8256" t="s">
        <v>147</v>
      </c>
      <c r="J8256" t="s">
        <v>11302</v>
      </c>
      <c r="K8256" t="s">
        <v>105</v>
      </c>
    </row>
    <row r="8257" spans="1:11" x14ac:dyDescent="0.3">
      <c r="A8257" t="s">
        <v>11303</v>
      </c>
      <c r="B8257" t="s">
        <v>53</v>
      </c>
      <c r="C8257">
        <v>13</v>
      </c>
      <c r="D8257">
        <v>10</v>
      </c>
      <c r="E8257">
        <v>1965</v>
      </c>
      <c r="F8257" s="6">
        <v>0.78125</v>
      </c>
      <c r="G8257">
        <v>-3.093</v>
      </c>
      <c r="H8257">
        <v>51.182000000000002</v>
      </c>
      <c r="I8257" t="s">
        <v>126</v>
      </c>
      <c r="J8257" t="s">
        <v>820</v>
      </c>
      <c r="K8257" t="s">
        <v>105</v>
      </c>
    </row>
    <row r="8258" spans="1:11" x14ac:dyDescent="0.3">
      <c r="A8258" t="s">
        <v>11304</v>
      </c>
      <c r="B8258" t="s">
        <v>53</v>
      </c>
      <c r="C8258">
        <v>19</v>
      </c>
      <c r="D8258">
        <v>1</v>
      </c>
      <c r="E8258">
        <v>1747</v>
      </c>
      <c r="F8258" s="6">
        <v>0.55208333333333337</v>
      </c>
      <c r="G8258">
        <v>-9.9960000000000004</v>
      </c>
      <c r="H8258">
        <v>53.557000000000002</v>
      </c>
      <c r="I8258" t="s">
        <v>208</v>
      </c>
      <c r="J8258" t="s">
        <v>3255</v>
      </c>
      <c r="K8258" t="s">
        <v>105</v>
      </c>
    </row>
    <row r="8259" spans="1:11" x14ac:dyDescent="0.3">
      <c r="A8259" t="s">
        <v>11305</v>
      </c>
      <c r="B8259" t="s">
        <v>53</v>
      </c>
      <c r="C8259">
        <v>4</v>
      </c>
      <c r="D8259">
        <v>1</v>
      </c>
      <c r="E8259">
        <v>1903</v>
      </c>
      <c r="F8259" s="6">
        <v>0.54166666666666663</v>
      </c>
      <c r="G8259">
        <v>-10.262</v>
      </c>
      <c r="H8259">
        <v>48.595999999999997</v>
      </c>
      <c r="I8259" t="s">
        <v>126</v>
      </c>
      <c r="J8259" t="s">
        <v>11306</v>
      </c>
      <c r="K8259" t="s">
        <v>105</v>
      </c>
    </row>
    <row r="8260" spans="1:11" x14ac:dyDescent="0.3">
      <c r="A8260" t="s">
        <v>11307</v>
      </c>
      <c r="B8260" t="s">
        <v>53</v>
      </c>
      <c r="C8260">
        <v>17</v>
      </c>
      <c r="D8260">
        <v>3</v>
      </c>
      <c r="E8260">
        <v>1743</v>
      </c>
      <c r="F8260" s="6">
        <v>0.5625</v>
      </c>
      <c r="G8260">
        <v>-10.794</v>
      </c>
      <c r="H8260">
        <v>50.094999999999999</v>
      </c>
      <c r="I8260" t="s">
        <v>208</v>
      </c>
      <c r="J8260" t="s">
        <v>11308</v>
      </c>
      <c r="K8260" t="s">
        <v>105</v>
      </c>
    </row>
    <row r="8261" spans="1:11" x14ac:dyDescent="0.3">
      <c r="A8261" t="s">
        <v>11309</v>
      </c>
      <c r="B8261" t="s">
        <v>53</v>
      </c>
      <c r="C8261">
        <v>25</v>
      </c>
      <c r="D8261">
        <v>8</v>
      </c>
      <c r="E8261">
        <v>1744</v>
      </c>
      <c r="F8261" s="6">
        <v>0.97916666666666663</v>
      </c>
      <c r="G8261">
        <v>-19.922999999999998</v>
      </c>
      <c r="H8261">
        <v>53.918999999999997</v>
      </c>
      <c r="I8261" t="s">
        <v>1019</v>
      </c>
      <c r="J8261" t="s">
        <v>11310</v>
      </c>
      <c r="K8261" t="s">
        <v>105</v>
      </c>
    </row>
    <row r="8262" spans="1:11" x14ac:dyDescent="0.3">
      <c r="A8262" t="s">
        <v>11311</v>
      </c>
      <c r="B8262" t="s">
        <v>53</v>
      </c>
      <c r="C8262">
        <v>25</v>
      </c>
      <c r="D8262">
        <v>1</v>
      </c>
      <c r="E8262">
        <v>1776</v>
      </c>
      <c r="F8262" s="6">
        <v>0.5</v>
      </c>
      <c r="G8262">
        <v>-7.5990000000000002</v>
      </c>
      <c r="H8262">
        <v>50.356999999999999</v>
      </c>
      <c r="I8262" t="s">
        <v>208</v>
      </c>
      <c r="J8262" t="s">
        <v>5460</v>
      </c>
      <c r="K8262" t="s">
        <v>105</v>
      </c>
    </row>
    <row r="8263" spans="1:11" x14ac:dyDescent="0.3">
      <c r="A8263" t="s">
        <v>11312</v>
      </c>
      <c r="B8263" t="s">
        <v>53</v>
      </c>
      <c r="C8263">
        <v>21</v>
      </c>
      <c r="D8263">
        <v>8</v>
      </c>
      <c r="E8263">
        <v>1800</v>
      </c>
      <c r="F8263" s="6">
        <v>0.99930555555555556</v>
      </c>
      <c r="G8263">
        <v>-9.3559999999999999</v>
      </c>
      <c r="H8263">
        <v>52.311</v>
      </c>
      <c r="I8263" t="s">
        <v>208</v>
      </c>
      <c r="J8263" t="s">
        <v>11313</v>
      </c>
      <c r="K8263" t="s">
        <v>105</v>
      </c>
    </row>
    <row r="8264" spans="1:11" x14ac:dyDescent="0.3">
      <c r="A8264" t="s">
        <v>11314</v>
      </c>
      <c r="B8264" t="s">
        <v>53</v>
      </c>
      <c r="C8264">
        <v>9</v>
      </c>
      <c r="D8264">
        <v>5</v>
      </c>
      <c r="E8264">
        <v>1807</v>
      </c>
      <c r="F8264" s="6">
        <v>0.91666666666666663</v>
      </c>
      <c r="G8264">
        <v>-6.3609999999999998</v>
      </c>
      <c r="H8264">
        <v>50.920999999999999</v>
      </c>
      <c r="I8264" t="s">
        <v>208</v>
      </c>
      <c r="J8264" t="s">
        <v>11315</v>
      </c>
      <c r="K8264" t="s">
        <v>105</v>
      </c>
    </row>
    <row r="8265" spans="1:11" x14ac:dyDescent="0.3">
      <c r="A8265" t="s">
        <v>11316</v>
      </c>
      <c r="B8265" t="s">
        <v>53</v>
      </c>
      <c r="C8265">
        <v>28</v>
      </c>
      <c r="D8265">
        <v>8</v>
      </c>
      <c r="E8265">
        <v>1749</v>
      </c>
      <c r="F8265" s="6">
        <v>0.52083333333333337</v>
      </c>
      <c r="G8265">
        <v>-8.6790000000000003</v>
      </c>
      <c r="H8265">
        <v>50.110999999999997</v>
      </c>
      <c r="I8265" t="s">
        <v>208</v>
      </c>
      <c r="J8265" t="s">
        <v>1660</v>
      </c>
      <c r="K8265" t="s">
        <v>105</v>
      </c>
    </row>
    <row r="8266" spans="1:11" x14ac:dyDescent="0.3">
      <c r="A8266" t="s">
        <v>11317</v>
      </c>
      <c r="B8266" t="s">
        <v>168</v>
      </c>
      <c r="C8266">
        <v>10</v>
      </c>
      <c r="D8266">
        <v>4</v>
      </c>
      <c r="E8266">
        <v>1862</v>
      </c>
      <c r="F8266" s="6">
        <v>8.3333333333333329E-2</v>
      </c>
      <c r="G8266">
        <v>-4.891</v>
      </c>
      <c r="H8266">
        <v>52.372999999999998</v>
      </c>
      <c r="I8266" t="s">
        <v>147</v>
      </c>
      <c r="J8266" t="s">
        <v>217</v>
      </c>
      <c r="K8266" t="s">
        <v>105</v>
      </c>
    </row>
    <row r="8267" spans="1:11" x14ac:dyDescent="0.3">
      <c r="A8267" t="s">
        <v>11318</v>
      </c>
      <c r="B8267" t="s">
        <v>168</v>
      </c>
      <c r="C8267">
        <v>17</v>
      </c>
      <c r="D8267">
        <v>9</v>
      </c>
      <c r="E8267">
        <v>1945</v>
      </c>
      <c r="F8267" s="6">
        <v>0.37847222222222221</v>
      </c>
      <c r="G8267">
        <v>71.058999999999997</v>
      </c>
      <c r="H8267">
        <v>42.359000000000002</v>
      </c>
      <c r="I8267" t="s">
        <v>106</v>
      </c>
      <c r="J8267" t="s">
        <v>176</v>
      </c>
      <c r="K8267" t="s">
        <v>105</v>
      </c>
    </row>
    <row r="8268" spans="1:11" x14ac:dyDescent="0.3">
      <c r="A8268" t="s">
        <v>11319</v>
      </c>
      <c r="B8268" t="s">
        <v>168</v>
      </c>
      <c r="C8268">
        <v>7</v>
      </c>
      <c r="D8268">
        <v>8</v>
      </c>
      <c r="E8268">
        <v>1810</v>
      </c>
      <c r="F8268" s="6">
        <v>0.625</v>
      </c>
      <c r="G8268">
        <v>-7.0960000000000001</v>
      </c>
      <c r="H8268">
        <v>50.732999999999997</v>
      </c>
      <c r="I8268" t="s">
        <v>208</v>
      </c>
      <c r="J8268" t="s">
        <v>3349</v>
      </c>
      <c r="K8268" t="s">
        <v>105</v>
      </c>
    </row>
    <row r="8269" spans="1:11" x14ac:dyDescent="0.3">
      <c r="A8269" t="s">
        <v>11320</v>
      </c>
      <c r="B8269" t="s">
        <v>53</v>
      </c>
      <c r="C8269">
        <v>18</v>
      </c>
      <c r="D8269">
        <v>2</v>
      </c>
      <c r="E8269">
        <v>1817</v>
      </c>
      <c r="F8269" s="6">
        <v>0.6875</v>
      </c>
      <c r="G8269">
        <v>-4.3099999999999996</v>
      </c>
      <c r="H8269">
        <v>52.08</v>
      </c>
      <c r="I8269" t="s">
        <v>147</v>
      </c>
      <c r="J8269" t="s">
        <v>896</v>
      </c>
      <c r="K8269" t="s">
        <v>105</v>
      </c>
    </row>
    <row r="8270" spans="1:11" x14ac:dyDescent="0.3">
      <c r="A8270" t="s">
        <v>11321</v>
      </c>
      <c r="B8270" t="s">
        <v>53</v>
      </c>
      <c r="C8270">
        <v>5</v>
      </c>
      <c r="D8270">
        <v>7</v>
      </c>
      <c r="E8270">
        <v>1833</v>
      </c>
      <c r="F8270" s="6">
        <v>0.14583333333333334</v>
      </c>
      <c r="G8270">
        <v>-9.9960000000000004</v>
      </c>
      <c r="H8270">
        <v>53.557000000000002</v>
      </c>
      <c r="I8270" t="s">
        <v>208</v>
      </c>
      <c r="J8270" t="s">
        <v>3255</v>
      </c>
      <c r="K8270" t="s">
        <v>105</v>
      </c>
    </row>
    <row r="8271" spans="1:11" x14ac:dyDescent="0.3">
      <c r="A8271" t="s">
        <v>11322</v>
      </c>
      <c r="B8271" t="s">
        <v>53</v>
      </c>
      <c r="C8271">
        <v>3</v>
      </c>
      <c r="D8271">
        <v>1</v>
      </c>
      <c r="E8271">
        <v>1890</v>
      </c>
      <c r="F8271" s="6">
        <v>0.75</v>
      </c>
      <c r="G8271">
        <v>-4.3099999999999996</v>
      </c>
      <c r="H8271">
        <v>52.08</v>
      </c>
      <c r="I8271" t="s">
        <v>147</v>
      </c>
      <c r="J8271" t="s">
        <v>896</v>
      </c>
      <c r="K8271" t="s">
        <v>105</v>
      </c>
    </row>
    <row r="8272" spans="1:11" x14ac:dyDescent="0.3">
      <c r="A8272" t="s">
        <v>11323</v>
      </c>
      <c r="B8272" t="s">
        <v>53</v>
      </c>
      <c r="C8272">
        <v>15</v>
      </c>
      <c r="D8272">
        <v>9</v>
      </c>
      <c r="E8272">
        <v>1929</v>
      </c>
      <c r="F8272" s="6">
        <v>0.625</v>
      </c>
      <c r="G8272">
        <v>-13.411</v>
      </c>
      <c r="H8272">
        <v>52.523000000000003</v>
      </c>
      <c r="I8272" t="s">
        <v>126</v>
      </c>
      <c r="J8272" t="s">
        <v>209</v>
      </c>
      <c r="K8272" t="s">
        <v>105</v>
      </c>
    </row>
    <row r="8273" spans="1:11" x14ac:dyDescent="0.3">
      <c r="A8273" t="s">
        <v>11324</v>
      </c>
      <c r="B8273" t="s">
        <v>53</v>
      </c>
      <c r="C8273">
        <v>13</v>
      </c>
      <c r="D8273">
        <v>10</v>
      </c>
      <c r="E8273">
        <v>1877</v>
      </c>
      <c r="F8273" s="6">
        <v>0.625</v>
      </c>
      <c r="G8273">
        <v>-4.49</v>
      </c>
      <c r="H8273">
        <v>52.161000000000001</v>
      </c>
      <c r="I8273" t="s">
        <v>147</v>
      </c>
      <c r="J8273" t="s">
        <v>964</v>
      </c>
      <c r="K8273" t="s">
        <v>105</v>
      </c>
    </row>
    <row r="8274" spans="1:11" x14ac:dyDescent="0.3">
      <c r="A8274" t="s">
        <v>11325</v>
      </c>
      <c r="B8274" t="s">
        <v>53</v>
      </c>
      <c r="C8274">
        <v>20</v>
      </c>
      <c r="D8274">
        <v>6</v>
      </c>
      <c r="E8274">
        <v>1884</v>
      </c>
      <c r="F8274" s="6">
        <v>0.16666666666666666</v>
      </c>
      <c r="G8274">
        <v>-9.9280000000000008</v>
      </c>
      <c r="H8274">
        <v>51.533000000000001</v>
      </c>
      <c r="I8274" t="s">
        <v>208</v>
      </c>
      <c r="J8274" t="s">
        <v>8660</v>
      </c>
      <c r="K8274" t="s">
        <v>105</v>
      </c>
    </row>
    <row r="8275" spans="1:11" x14ac:dyDescent="0.3">
      <c r="A8275" t="s">
        <v>11326</v>
      </c>
      <c r="B8275" t="s">
        <v>53</v>
      </c>
      <c r="C8275">
        <v>29</v>
      </c>
      <c r="D8275">
        <v>3</v>
      </c>
      <c r="E8275">
        <v>1887</v>
      </c>
      <c r="F8275" s="6">
        <v>0.75</v>
      </c>
      <c r="G8275">
        <v>-6.5659999999999998</v>
      </c>
      <c r="H8275">
        <v>53.213999999999999</v>
      </c>
      <c r="I8275" t="s">
        <v>147</v>
      </c>
      <c r="J8275" t="s">
        <v>4435</v>
      </c>
      <c r="K8275" t="s">
        <v>105</v>
      </c>
    </row>
    <row r="8276" spans="1:11" x14ac:dyDescent="0.3">
      <c r="A8276" t="s">
        <v>11327</v>
      </c>
      <c r="B8276" t="s">
        <v>53</v>
      </c>
      <c r="C8276">
        <v>1</v>
      </c>
      <c r="D8276">
        <v>11</v>
      </c>
      <c r="E8276">
        <v>1887</v>
      </c>
      <c r="F8276" s="6">
        <v>0.86458333333333337</v>
      </c>
      <c r="G8276">
        <v>-10.785</v>
      </c>
      <c r="H8276">
        <v>52.421999999999997</v>
      </c>
      <c r="I8276" t="s">
        <v>208</v>
      </c>
      <c r="J8276" t="s">
        <v>11328</v>
      </c>
      <c r="K8276" t="s">
        <v>105</v>
      </c>
    </row>
    <row r="8277" spans="1:11" x14ac:dyDescent="0.3">
      <c r="A8277" t="s">
        <v>11329</v>
      </c>
      <c r="B8277" t="s">
        <v>53</v>
      </c>
      <c r="C8277">
        <v>19</v>
      </c>
      <c r="D8277">
        <v>12</v>
      </c>
      <c r="E8277">
        <v>1900</v>
      </c>
      <c r="F8277" s="6">
        <v>0.29166666666666669</v>
      </c>
      <c r="G8277">
        <v>-6.7910000000000004</v>
      </c>
      <c r="H8277">
        <v>49.268000000000001</v>
      </c>
      <c r="I8277" t="s">
        <v>126</v>
      </c>
      <c r="J8277" t="s">
        <v>11330</v>
      </c>
      <c r="K8277" t="s">
        <v>105</v>
      </c>
    </row>
    <row r="8278" spans="1:11" x14ac:dyDescent="0.3">
      <c r="A8278" t="s">
        <v>11331</v>
      </c>
      <c r="B8278" t="s">
        <v>53</v>
      </c>
      <c r="C8278">
        <v>14</v>
      </c>
      <c r="D8278">
        <v>7</v>
      </c>
      <c r="E8278">
        <v>1801</v>
      </c>
      <c r="F8278" s="6">
        <v>0.25</v>
      </c>
      <c r="G8278">
        <v>-7.5990000000000002</v>
      </c>
      <c r="H8278">
        <v>50.356999999999999</v>
      </c>
      <c r="I8278" t="s">
        <v>208</v>
      </c>
      <c r="J8278" t="s">
        <v>5460</v>
      </c>
      <c r="K8278" t="s">
        <v>105</v>
      </c>
    </row>
    <row r="8279" spans="1:11" x14ac:dyDescent="0.3">
      <c r="A8279" t="s">
        <v>11332</v>
      </c>
      <c r="B8279" t="s">
        <v>53</v>
      </c>
      <c r="C8279">
        <v>16</v>
      </c>
      <c r="D8279">
        <v>1</v>
      </c>
      <c r="E8279">
        <v>1931</v>
      </c>
      <c r="F8279" s="6">
        <v>0.20833333333333334</v>
      </c>
      <c r="G8279">
        <v>-7.1509999999999998</v>
      </c>
      <c r="H8279">
        <v>51.256</v>
      </c>
      <c r="I8279" t="s">
        <v>126</v>
      </c>
      <c r="J8279" t="s">
        <v>973</v>
      </c>
      <c r="K8279" t="s">
        <v>105</v>
      </c>
    </row>
    <row r="8280" spans="1:11" x14ac:dyDescent="0.3">
      <c r="A8280" t="s">
        <v>11333</v>
      </c>
      <c r="B8280" t="s">
        <v>53</v>
      </c>
      <c r="C8280">
        <v>15</v>
      </c>
      <c r="D8280">
        <v>4</v>
      </c>
      <c r="E8280">
        <v>1874</v>
      </c>
      <c r="F8280" s="6">
        <v>0.25</v>
      </c>
      <c r="G8280">
        <v>-11.91</v>
      </c>
      <c r="H8280">
        <v>49.622999999999998</v>
      </c>
      <c r="I8280" t="s">
        <v>208</v>
      </c>
      <c r="J8280" t="s">
        <v>11334</v>
      </c>
      <c r="K8280" t="s">
        <v>105</v>
      </c>
    </row>
    <row r="8281" spans="1:11" x14ac:dyDescent="0.3">
      <c r="A8281" t="s">
        <v>11335</v>
      </c>
      <c r="B8281" t="s">
        <v>53</v>
      </c>
      <c r="C8281">
        <v>21</v>
      </c>
      <c r="D8281">
        <v>6</v>
      </c>
      <c r="E8281">
        <v>1909</v>
      </c>
      <c r="F8281" s="6">
        <v>0.25</v>
      </c>
      <c r="G8281">
        <v>-4.891</v>
      </c>
      <c r="H8281">
        <v>52.372999999999998</v>
      </c>
      <c r="I8281" t="s">
        <v>108</v>
      </c>
      <c r="J8281" t="s">
        <v>217</v>
      </c>
      <c r="K8281" t="s">
        <v>105</v>
      </c>
    </row>
    <row r="8282" spans="1:11" x14ac:dyDescent="0.3">
      <c r="A8282" t="s">
        <v>11336</v>
      </c>
      <c r="B8282" t="s">
        <v>53</v>
      </c>
      <c r="C8282">
        <v>4</v>
      </c>
      <c r="D8282">
        <v>9</v>
      </c>
      <c r="E8282">
        <v>1909</v>
      </c>
      <c r="F8282" s="6">
        <v>0.4236111111111111</v>
      </c>
      <c r="G8282">
        <v>-5.2</v>
      </c>
      <c r="H8282">
        <v>52.7</v>
      </c>
      <c r="I8282" t="s">
        <v>108</v>
      </c>
      <c r="J8282" t="s">
        <v>11337</v>
      </c>
      <c r="K8282" t="s">
        <v>105</v>
      </c>
    </row>
    <row r="8283" spans="1:11" x14ac:dyDescent="0.3">
      <c r="A8283" t="s">
        <v>11338</v>
      </c>
      <c r="B8283" t="s">
        <v>53</v>
      </c>
      <c r="C8283">
        <v>1</v>
      </c>
      <c r="D8283">
        <v>6</v>
      </c>
      <c r="E8283">
        <v>1935</v>
      </c>
      <c r="F8283" s="6">
        <v>0.61458333333333337</v>
      </c>
      <c r="G8283">
        <v>-3.6150000000000002</v>
      </c>
      <c r="H8283">
        <v>51.500999999999998</v>
      </c>
      <c r="I8283" t="s">
        <v>126</v>
      </c>
      <c r="J8283" t="s">
        <v>6414</v>
      </c>
      <c r="K8283" t="s">
        <v>105</v>
      </c>
    </row>
    <row r="8284" spans="1:11" x14ac:dyDescent="0.3">
      <c r="A8284" t="s">
        <v>11339</v>
      </c>
      <c r="B8284" t="s">
        <v>53</v>
      </c>
      <c r="C8284">
        <v>23</v>
      </c>
      <c r="D8284">
        <v>11</v>
      </c>
      <c r="E8284">
        <v>1837</v>
      </c>
      <c r="F8284" s="6">
        <v>2.0833333333333332E-2</v>
      </c>
      <c r="G8284">
        <v>-4.49</v>
      </c>
      <c r="H8284">
        <v>52.161000000000001</v>
      </c>
      <c r="I8284" t="s">
        <v>147</v>
      </c>
      <c r="J8284" t="s">
        <v>964</v>
      </c>
      <c r="K8284" t="s">
        <v>105</v>
      </c>
    </row>
    <row r="8285" spans="1:11" x14ac:dyDescent="0.3">
      <c r="A8285" t="s">
        <v>11340</v>
      </c>
      <c r="B8285" t="s">
        <v>53</v>
      </c>
      <c r="C8285">
        <v>1</v>
      </c>
      <c r="D8285">
        <v>3</v>
      </c>
      <c r="E8285">
        <v>1752</v>
      </c>
      <c r="F8285" s="6">
        <v>0.75</v>
      </c>
      <c r="G8285">
        <v>-8.6379999999999999</v>
      </c>
      <c r="H8285">
        <v>47.695999999999998</v>
      </c>
      <c r="I8285" t="s">
        <v>7182</v>
      </c>
      <c r="J8285" t="s">
        <v>6069</v>
      </c>
      <c r="K8285" t="s">
        <v>105</v>
      </c>
    </row>
    <row r="8286" spans="1:11" x14ac:dyDescent="0.3">
      <c r="A8286" t="s">
        <v>11341</v>
      </c>
      <c r="B8286" t="s">
        <v>53</v>
      </c>
      <c r="C8286">
        <v>15</v>
      </c>
      <c r="D8286">
        <v>12</v>
      </c>
      <c r="E8286">
        <v>1919</v>
      </c>
      <c r="F8286" s="6">
        <v>0.45833333333333331</v>
      </c>
      <c r="G8286">
        <v>-4.4710000000000001</v>
      </c>
      <c r="H8286">
        <v>51.923000000000002</v>
      </c>
      <c r="I8286" t="s">
        <v>108</v>
      </c>
      <c r="J8286" t="s">
        <v>832</v>
      </c>
      <c r="K8286" t="s">
        <v>105</v>
      </c>
    </row>
    <row r="8287" spans="1:11" x14ac:dyDescent="0.3">
      <c r="A8287" t="s">
        <v>11342</v>
      </c>
      <c r="B8287" t="s">
        <v>53</v>
      </c>
      <c r="C8287">
        <v>12</v>
      </c>
      <c r="D8287">
        <v>6</v>
      </c>
      <c r="E8287">
        <v>1934</v>
      </c>
      <c r="F8287" s="6">
        <v>0.90486111111111112</v>
      </c>
      <c r="G8287">
        <v>96.796000000000006</v>
      </c>
      <c r="H8287">
        <v>32.777999999999999</v>
      </c>
      <c r="I8287" t="s">
        <v>144</v>
      </c>
      <c r="J8287" t="s">
        <v>142</v>
      </c>
      <c r="K8287" t="s">
        <v>105</v>
      </c>
    </row>
    <row r="8288" spans="1:11" x14ac:dyDescent="0.3">
      <c r="A8288" t="s">
        <v>11343</v>
      </c>
      <c r="B8288" t="s">
        <v>53</v>
      </c>
      <c r="C8288">
        <v>29</v>
      </c>
      <c r="D8288">
        <v>11</v>
      </c>
      <c r="E8288">
        <v>1916</v>
      </c>
      <c r="F8288" s="6">
        <v>0.39583333333333331</v>
      </c>
      <c r="G8288">
        <v>88.375</v>
      </c>
      <c r="H8288">
        <v>40.465000000000003</v>
      </c>
      <c r="I8288" t="s">
        <v>104</v>
      </c>
      <c r="J8288" t="s">
        <v>11344</v>
      </c>
      <c r="K8288" t="s">
        <v>105</v>
      </c>
    </row>
    <row r="8289" spans="1:11" x14ac:dyDescent="0.3">
      <c r="A8289" t="s">
        <v>11345</v>
      </c>
      <c r="B8289" t="s">
        <v>53</v>
      </c>
      <c r="C8289">
        <v>31</v>
      </c>
      <c r="D8289">
        <v>1</v>
      </c>
      <c r="E8289">
        <v>1921</v>
      </c>
      <c r="F8289" s="6">
        <v>0.80208333333333337</v>
      </c>
      <c r="G8289">
        <v>87.641999999999996</v>
      </c>
      <c r="H8289">
        <v>41.500999999999998</v>
      </c>
      <c r="I8289" t="s">
        <v>104</v>
      </c>
      <c r="J8289" t="s">
        <v>2763</v>
      </c>
      <c r="K8289" t="s">
        <v>105</v>
      </c>
    </row>
    <row r="8290" spans="1:11" x14ac:dyDescent="0.3">
      <c r="A8290" t="s">
        <v>11346</v>
      </c>
      <c r="B8290" t="s">
        <v>53</v>
      </c>
      <c r="C8290">
        <v>27</v>
      </c>
      <c r="D8290">
        <v>2</v>
      </c>
      <c r="E8290">
        <v>1871</v>
      </c>
      <c r="F8290" s="6">
        <v>0.95833333333333337</v>
      </c>
      <c r="G8290">
        <v>4.577</v>
      </c>
      <c r="H8290">
        <v>55.984999999999999</v>
      </c>
      <c r="I8290" t="s">
        <v>108</v>
      </c>
      <c r="J8290" t="s">
        <v>5521</v>
      </c>
      <c r="K8290" t="s">
        <v>105</v>
      </c>
    </row>
    <row r="8291" spans="1:11" x14ac:dyDescent="0.3">
      <c r="A8291" t="s">
        <v>11347</v>
      </c>
      <c r="B8291" t="s">
        <v>53</v>
      </c>
      <c r="C8291">
        <v>27</v>
      </c>
      <c r="D8291">
        <v>4</v>
      </c>
      <c r="E8291">
        <v>1918</v>
      </c>
      <c r="F8291" s="6">
        <v>0.16041666666666668</v>
      </c>
      <c r="G8291">
        <v>81.376999999999995</v>
      </c>
      <c r="H8291">
        <v>40.796999999999997</v>
      </c>
      <c r="I8291" t="s">
        <v>106</v>
      </c>
      <c r="J8291" t="s">
        <v>543</v>
      </c>
      <c r="K8291" t="s">
        <v>105</v>
      </c>
    </row>
    <row r="8292" spans="1:11" x14ac:dyDescent="0.3">
      <c r="A8292" t="s">
        <v>11348</v>
      </c>
      <c r="B8292" t="s">
        <v>53</v>
      </c>
      <c r="C8292">
        <v>1</v>
      </c>
      <c r="D8292">
        <v>6</v>
      </c>
      <c r="E8292">
        <v>1942</v>
      </c>
      <c r="F8292" s="6">
        <v>0.22569444444444445</v>
      </c>
      <c r="G8292">
        <v>2.7989999999999999</v>
      </c>
      <c r="H8292">
        <v>56.338999999999999</v>
      </c>
      <c r="I8292" t="s">
        <v>190</v>
      </c>
      <c r="J8292" t="s">
        <v>954</v>
      </c>
      <c r="K8292" t="s">
        <v>105</v>
      </c>
    </row>
    <row r="8293" spans="1:11" x14ac:dyDescent="0.3">
      <c r="A8293" t="s">
        <v>11349</v>
      </c>
      <c r="B8293" t="s">
        <v>53</v>
      </c>
      <c r="C8293">
        <v>31</v>
      </c>
      <c r="D8293">
        <v>12</v>
      </c>
      <c r="E8293">
        <v>1960</v>
      </c>
      <c r="F8293" s="6">
        <v>0.25833333333333336</v>
      </c>
      <c r="G8293">
        <v>90.075000000000003</v>
      </c>
      <c r="H8293">
        <v>29.952000000000002</v>
      </c>
      <c r="I8293" t="s">
        <v>104</v>
      </c>
      <c r="J8293" t="s">
        <v>5580</v>
      </c>
      <c r="K8293" t="s">
        <v>105</v>
      </c>
    </row>
    <row r="8294" spans="1:11" x14ac:dyDescent="0.3">
      <c r="A8294" t="s">
        <v>11350</v>
      </c>
      <c r="B8294" t="s">
        <v>53</v>
      </c>
      <c r="C8294">
        <v>26</v>
      </c>
      <c r="D8294">
        <v>11</v>
      </c>
      <c r="E8294">
        <v>1970</v>
      </c>
      <c r="F8294" s="6">
        <v>6.3194444444444442E-2</v>
      </c>
      <c r="G8294">
        <v>71.058999999999997</v>
      </c>
      <c r="H8294">
        <v>42.359000000000002</v>
      </c>
      <c r="I8294" t="s">
        <v>144</v>
      </c>
      <c r="J8294" t="s">
        <v>176</v>
      </c>
      <c r="K8294" t="s">
        <v>105</v>
      </c>
    </row>
    <row r="8295" spans="1:11" x14ac:dyDescent="0.3">
      <c r="A8295" t="s">
        <v>11351</v>
      </c>
      <c r="B8295" t="s">
        <v>53</v>
      </c>
      <c r="C8295">
        <v>28</v>
      </c>
      <c r="D8295">
        <v>2</v>
      </c>
      <c r="E8295">
        <v>1912</v>
      </c>
      <c r="F8295" s="6">
        <v>0.1875</v>
      </c>
      <c r="G8295">
        <v>-8.9339999999999993</v>
      </c>
      <c r="H8295">
        <v>44.406999999999996</v>
      </c>
      <c r="I8295" t="s">
        <v>126</v>
      </c>
      <c r="J8295" t="s">
        <v>247</v>
      </c>
      <c r="K8295" t="s">
        <v>105</v>
      </c>
    </row>
    <row r="8296" spans="1:11" x14ac:dyDescent="0.3">
      <c r="A8296" t="s">
        <v>11352</v>
      </c>
      <c r="B8296" t="s">
        <v>53</v>
      </c>
      <c r="C8296">
        <v>26</v>
      </c>
      <c r="D8296">
        <v>10</v>
      </c>
      <c r="E8296">
        <v>1919</v>
      </c>
      <c r="F8296" s="6">
        <v>0.93055555555555558</v>
      </c>
      <c r="G8296">
        <v>88.173000000000002</v>
      </c>
      <c r="H8296">
        <v>45.651000000000003</v>
      </c>
      <c r="I8296" t="s">
        <v>104</v>
      </c>
      <c r="J8296" t="s">
        <v>11353</v>
      </c>
      <c r="K8296" t="s">
        <v>105</v>
      </c>
    </row>
    <row r="8297" spans="1:11" x14ac:dyDescent="0.3">
      <c r="A8297" t="s">
        <v>11354</v>
      </c>
      <c r="B8297" t="s">
        <v>53</v>
      </c>
      <c r="C8297">
        <v>4</v>
      </c>
      <c r="D8297">
        <v>10</v>
      </c>
      <c r="E8297">
        <v>1917</v>
      </c>
      <c r="F8297" s="6">
        <v>0.46527777777777779</v>
      </c>
      <c r="G8297">
        <v>92.539000000000001</v>
      </c>
      <c r="H8297">
        <v>47.523000000000003</v>
      </c>
      <c r="I8297" t="s">
        <v>104</v>
      </c>
      <c r="J8297" t="s">
        <v>3921</v>
      </c>
      <c r="K8297" t="s">
        <v>105</v>
      </c>
    </row>
    <row r="8298" spans="1:11" x14ac:dyDescent="0.3">
      <c r="A8298" t="s">
        <v>11355</v>
      </c>
      <c r="B8298" t="s">
        <v>53</v>
      </c>
      <c r="C8298">
        <v>17</v>
      </c>
      <c r="D8298">
        <v>6</v>
      </c>
      <c r="E8298">
        <v>1931</v>
      </c>
      <c r="F8298" s="6">
        <v>0.82986111111111116</v>
      </c>
      <c r="G8298">
        <v>-117.10599999999999</v>
      </c>
      <c r="H8298">
        <v>32.670999999999999</v>
      </c>
      <c r="I8298" t="s">
        <v>137</v>
      </c>
      <c r="J8298" t="s">
        <v>1346</v>
      </c>
      <c r="K8298" t="s">
        <v>105</v>
      </c>
    </row>
    <row r="8299" spans="1:11" x14ac:dyDescent="0.3">
      <c r="A8299" t="s">
        <v>11356</v>
      </c>
      <c r="B8299" t="s">
        <v>53</v>
      </c>
      <c r="C8299">
        <v>1</v>
      </c>
      <c r="D8299">
        <v>4</v>
      </c>
      <c r="E8299">
        <v>1945</v>
      </c>
      <c r="F8299" s="6">
        <v>0.36458333333333331</v>
      </c>
      <c r="G8299">
        <v>74.198999999999998</v>
      </c>
      <c r="H8299">
        <v>40.948</v>
      </c>
      <c r="I8299" t="s">
        <v>106</v>
      </c>
      <c r="J8299" t="s">
        <v>2902</v>
      </c>
      <c r="K8299" t="s">
        <v>105</v>
      </c>
    </row>
    <row r="8300" spans="1:11" x14ac:dyDescent="0.3">
      <c r="A8300" t="s">
        <v>11357</v>
      </c>
      <c r="B8300" t="s">
        <v>53</v>
      </c>
      <c r="C8300">
        <v>23</v>
      </c>
      <c r="D8300">
        <v>5</v>
      </c>
      <c r="E8300">
        <v>1908</v>
      </c>
      <c r="F8300" s="6">
        <v>0.20833333333333334</v>
      </c>
      <c r="G8300">
        <v>89.385000000000005</v>
      </c>
      <c r="H8300">
        <v>43.073999999999998</v>
      </c>
      <c r="I8300" t="s">
        <v>104</v>
      </c>
      <c r="J8300" t="s">
        <v>2581</v>
      </c>
      <c r="K8300" t="s">
        <v>105</v>
      </c>
    </row>
    <row r="8301" spans="1:11" x14ac:dyDescent="0.3">
      <c r="A8301" t="s">
        <v>11358</v>
      </c>
      <c r="B8301" t="s">
        <v>53</v>
      </c>
      <c r="C8301">
        <v>20</v>
      </c>
      <c r="D8301">
        <v>11</v>
      </c>
      <c r="E8301">
        <v>1932</v>
      </c>
      <c r="F8301" s="6">
        <v>0.49513888888888891</v>
      </c>
      <c r="G8301">
        <v>94.102000000000004</v>
      </c>
      <c r="H8301">
        <v>30.085999999999999</v>
      </c>
      <c r="I8301" t="s">
        <v>104</v>
      </c>
      <c r="J8301" t="s">
        <v>2270</v>
      </c>
      <c r="K8301" t="s">
        <v>105</v>
      </c>
    </row>
    <row r="8302" spans="1:11" x14ac:dyDescent="0.3">
      <c r="A8302" t="s">
        <v>11359</v>
      </c>
      <c r="B8302" t="s">
        <v>53</v>
      </c>
      <c r="C8302">
        <v>11</v>
      </c>
      <c r="D8302">
        <v>3</v>
      </c>
      <c r="E8302">
        <v>1967</v>
      </c>
      <c r="F8302" s="6">
        <v>0.72569444444444442</v>
      </c>
      <c r="G8302">
        <v>4.2569999999999997</v>
      </c>
      <c r="H8302">
        <v>55.866</v>
      </c>
      <c r="I8302" t="s">
        <v>108</v>
      </c>
      <c r="J8302" t="s">
        <v>211</v>
      </c>
      <c r="K8302" t="s">
        <v>105</v>
      </c>
    </row>
    <row r="8303" spans="1:11" x14ac:dyDescent="0.3">
      <c r="A8303" t="s">
        <v>11360</v>
      </c>
      <c r="B8303" t="s">
        <v>53</v>
      </c>
      <c r="C8303">
        <v>27</v>
      </c>
      <c r="D8303">
        <v>5</v>
      </c>
      <c r="E8303">
        <v>1930</v>
      </c>
      <c r="F8303" s="6">
        <v>0.82638888888888884</v>
      </c>
      <c r="G8303">
        <v>76.075999999999993</v>
      </c>
      <c r="H8303">
        <v>38.561999999999998</v>
      </c>
      <c r="I8303" t="s">
        <v>106</v>
      </c>
      <c r="J8303" t="s">
        <v>11361</v>
      </c>
      <c r="K8303" t="s">
        <v>105</v>
      </c>
    </row>
    <row r="8304" spans="1:11" x14ac:dyDescent="0.3">
      <c r="A8304" t="s">
        <v>11362</v>
      </c>
      <c r="B8304" t="s">
        <v>53</v>
      </c>
      <c r="C8304">
        <v>22</v>
      </c>
      <c r="D8304">
        <v>3</v>
      </c>
      <c r="E8304">
        <v>1860</v>
      </c>
      <c r="F8304" s="6">
        <v>0.5625</v>
      </c>
      <c r="G8304">
        <v>3.1880000000000002</v>
      </c>
      <c r="H8304">
        <v>55.95</v>
      </c>
      <c r="I8304" t="s">
        <v>108</v>
      </c>
      <c r="J8304" t="s">
        <v>127</v>
      </c>
      <c r="K8304" t="s">
        <v>105</v>
      </c>
    </row>
    <row r="8305" spans="1:11" x14ac:dyDescent="0.3">
      <c r="A8305" t="s">
        <v>11363</v>
      </c>
      <c r="B8305" t="s">
        <v>53</v>
      </c>
      <c r="C8305">
        <v>25</v>
      </c>
      <c r="D8305">
        <v>1</v>
      </c>
      <c r="E8305">
        <v>1949</v>
      </c>
      <c r="F8305" s="6">
        <v>0.21666666666666667</v>
      </c>
      <c r="G8305">
        <v>87.632000000000005</v>
      </c>
      <c r="H8305">
        <v>41.883000000000003</v>
      </c>
      <c r="I8305" t="s">
        <v>104</v>
      </c>
      <c r="J8305" t="s">
        <v>226</v>
      </c>
      <c r="K8305" t="s">
        <v>105</v>
      </c>
    </row>
    <row r="8306" spans="1:11" x14ac:dyDescent="0.3">
      <c r="A8306" t="s">
        <v>11364</v>
      </c>
      <c r="B8306" t="s">
        <v>53</v>
      </c>
      <c r="C8306">
        <v>24</v>
      </c>
      <c r="D8306">
        <v>10</v>
      </c>
      <c r="E8306">
        <v>1946</v>
      </c>
      <c r="F8306" s="6">
        <v>0.93611111111111112</v>
      </c>
      <c r="G8306">
        <v>-118.181</v>
      </c>
      <c r="H8306">
        <v>33.771999999999998</v>
      </c>
      <c r="I8306" t="s">
        <v>137</v>
      </c>
      <c r="J8306" t="s">
        <v>2285</v>
      </c>
      <c r="K8306" t="s">
        <v>105</v>
      </c>
    </row>
    <row r="8307" spans="1:11" x14ac:dyDescent="0.3">
      <c r="A8307" t="s">
        <v>11365</v>
      </c>
      <c r="B8307" t="s">
        <v>53</v>
      </c>
      <c r="C8307">
        <v>23</v>
      </c>
      <c r="D8307">
        <v>9</v>
      </c>
      <c r="E8307">
        <v>1880</v>
      </c>
      <c r="F8307" s="6">
        <v>0.75</v>
      </c>
      <c r="G8307">
        <v>0.12</v>
      </c>
      <c r="H8307">
        <v>51.5</v>
      </c>
      <c r="I8307" t="s">
        <v>108</v>
      </c>
      <c r="J8307" t="s">
        <v>1378</v>
      </c>
      <c r="K8307" t="s">
        <v>105</v>
      </c>
    </row>
    <row r="8308" spans="1:11" x14ac:dyDescent="0.3">
      <c r="A8308" t="s">
        <v>11366</v>
      </c>
      <c r="B8308" t="s">
        <v>53</v>
      </c>
      <c r="C8308">
        <v>29</v>
      </c>
      <c r="D8308">
        <v>6</v>
      </c>
      <c r="E8308">
        <v>1933</v>
      </c>
      <c r="F8308" s="6">
        <v>0.12847222222222221</v>
      </c>
      <c r="G8308">
        <v>95.37</v>
      </c>
      <c r="H8308">
        <v>29.760999999999999</v>
      </c>
      <c r="I8308" t="s">
        <v>144</v>
      </c>
      <c r="J8308" t="s">
        <v>133</v>
      </c>
      <c r="K8308" t="s">
        <v>105</v>
      </c>
    </row>
    <row r="8309" spans="1:11" x14ac:dyDescent="0.3">
      <c r="A8309" t="s">
        <v>11367</v>
      </c>
      <c r="B8309" t="s">
        <v>53</v>
      </c>
      <c r="C8309">
        <v>5</v>
      </c>
      <c r="D8309">
        <v>11</v>
      </c>
      <c r="E8309">
        <v>1943</v>
      </c>
      <c r="F8309" s="6">
        <v>0.83194444444444449</v>
      </c>
      <c r="G8309">
        <v>-118.24299999999999</v>
      </c>
      <c r="H8309">
        <v>34.052</v>
      </c>
      <c r="I8309" t="s">
        <v>171</v>
      </c>
      <c r="J8309" t="s">
        <v>536</v>
      </c>
      <c r="K8309" t="s">
        <v>105</v>
      </c>
    </row>
    <row r="8310" spans="1:11" x14ac:dyDescent="0.3">
      <c r="A8310" t="s">
        <v>11368</v>
      </c>
      <c r="B8310" t="s">
        <v>53</v>
      </c>
      <c r="C8310">
        <v>20</v>
      </c>
      <c r="D8310">
        <v>4</v>
      </c>
      <c r="E8310">
        <v>1945</v>
      </c>
      <c r="F8310" s="6">
        <v>0.84027777777777779</v>
      </c>
      <c r="G8310">
        <v>71.058999999999997</v>
      </c>
      <c r="H8310">
        <v>42.359000000000002</v>
      </c>
      <c r="I8310" t="s">
        <v>106</v>
      </c>
      <c r="J8310" t="s">
        <v>176</v>
      </c>
      <c r="K8310" t="s">
        <v>105</v>
      </c>
    </row>
    <row r="8311" spans="1:11" x14ac:dyDescent="0.3">
      <c r="A8311" t="s">
        <v>11369</v>
      </c>
      <c r="B8311" t="s">
        <v>53</v>
      </c>
      <c r="C8311">
        <v>16</v>
      </c>
      <c r="D8311">
        <v>11</v>
      </c>
      <c r="E8311">
        <v>1811</v>
      </c>
      <c r="F8311" s="6">
        <v>0.83333333333333337</v>
      </c>
      <c r="G8311">
        <v>2.1589999999999998</v>
      </c>
      <c r="H8311">
        <v>53.616</v>
      </c>
      <c r="I8311" t="s">
        <v>834</v>
      </c>
      <c r="J8311" t="s">
        <v>11370</v>
      </c>
      <c r="K8311" t="s">
        <v>105</v>
      </c>
    </row>
    <row r="8312" spans="1:11" x14ac:dyDescent="0.3">
      <c r="A8312" t="s">
        <v>11371</v>
      </c>
      <c r="B8312" t="s">
        <v>53</v>
      </c>
      <c r="C8312">
        <v>23</v>
      </c>
      <c r="D8312">
        <v>5</v>
      </c>
      <c r="E8312">
        <v>1933</v>
      </c>
      <c r="F8312" s="6">
        <v>8.6805555555555552E-2</v>
      </c>
      <c r="G8312">
        <v>-104.985</v>
      </c>
      <c r="H8312">
        <v>39.738</v>
      </c>
      <c r="I8312" t="s">
        <v>171</v>
      </c>
      <c r="J8312" t="s">
        <v>161</v>
      </c>
      <c r="K8312" t="s">
        <v>105</v>
      </c>
    </row>
    <row r="8313" spans="1:11" x14ac:dyDescent="0.3">
      <c r="A8313" t="s">
        <v>11372</v>
      </c>
      <c r="B8313" t="s">
        <v>53</v>
      </c>
      <c r="C8313">
        <v>26</v>
      </c>
      <c r="D8313">
        <v>8</v>
      </c>
      <c r="E8313">
        <v>1875</v>
      </c>
      <c r="F8313" s="6">
        <v>0.125</v>
      </c>
      <c r="G8313">
        <v>3.4350000000000001</v>
      </c>
      <c r="H8313">
        <v>56.395000000000003</v>
      </c>
      <c r="I8313" t="s">
        <v>108</v>
      </c>
      <c r="J8313" t="s">
        <v>530</v>
      </c>
      <c r="K8313" t="s">
        <v>105</v>
      </c>
    </row>
    <row r="8314" spans="1:11" x14ac:dyDescent="0.3">
      <c r="A8314" t="s">
        <v>11373</v>
      </c>
      <c r="B8314" t="s">
        <v>53</v>
      </c>
      <c r="C8314">
        <v>9</v>
      </c>
      <c r="D8314">
        <v>7</v>
      </c>
      <c r="E8314">
        <v>1945</v>
      </c>
      <c r="F8314" s="6">
        <v>0.54027777777777775</v>
      </c>
      <c r="G8314">
        <v>-122.27200000000001</v>
      </c>
      <c r="H8314">
        <v>37.805</v>
      </c>
      <c r="I8314" t="s">
        <v>171</v>
      </c>
      <c r="J8314" t="s">
        <v>1726</v>
      </c>
      <c r="K8314" t="s">
        <v>105</v>
      </c>
    </row>
    <row r="8315" spans="1:11" x14ac:dyDescent="0.3">
      <c r="A8315" t="s">
        <v>11374</v>
      </c>
      <c r="B8315" t="s">
        <v>53</v>
      </c>
      <c r="C8315">
        <v>11</v>
      </c>
      <c r="D8315">
        <v>3</v>
      </c>
      <c r="E8315">
        <v>1934</v>
      </c>
      <c r="F8315" s="6">
        <v>0.44444444444444442</v>
      </c>
      <c r="G8315">
        <v>2.0950000000000002</v>
      </c>
      <c r="H8315">
        <v>57.146999999999998</v>
      </c>
      <c r="I8315" t="s">
        <v>108</v>
      </c>
      <c r="J8315" t="s">
        <v>135</v>
      </c>
      <c r="K8315" t="s">
        <v>105</v>
      </c>
    </row>
    <row r="8316" spans="1:11" x14ac:dyDescent="0.3">
      <c r="A8316" t="s">
        <v>11375</v>
      </c>
      <c r="B8316" t="s">
        <v>53</v>
      </c>
      <c r="C8316">
        <v>12</v>
      </c>
      <c r="D8316">
        <v>9</v>
      </c>
      <c r="E8316">
        <v>1863</v>
      </c>
      <c r="F8316" s="6">
        <v>0.21875</v>
      </c>
      <c r="G8316">
        <v>3.1880000000000002</v>
      </c>
      <c r="H8316">
        <v>55.95</v>
      </c>
      <c r="I8316" t="s">
        <v>108</v>
      </c>
      <c r="J8316" t="s">
        <v>127</v>
      </c>
      <c r="K8316" t="s">
        <v>105</v>
      </c>
    </row>
    <row r="8317" spans="1:11" x14ac:dyDescent="0.3">
      <c r="A8317" t="s">
        <v>11376</v>
      </c>
      <c r="B8317" t="s">
        <v>53</v>
      </c>
      <c r="C8317">
        <v>15</v>
      </c>
      <c r="D8317">
        <v>4</v>
      </c>
      <c r="E8317">
        <v>1919</v>
      </c>
      <c r="F8317" s="6">
        <v>0.40625</v>
      </c>
      <c r="G8317">
        <v>81.691000000000003</v>
      </c>
      <c r="H8317">
        <v>41.505000000000003</v>
      </c>
      <c r="I8317" t="s">
        <v>106</v>
      </c>
      <c r="J8317" t="s">
        <v>389</v>
      </c>
      <c r="K8317" t="s">
        <v>105</v>
      </c>
    </row>
    <row r="8318" spans="1:11" x14ac:dyDescent="0.3">
      <c r="A8318" t="s">
        <v>11377</v>
      </c>
      <c r="B8318" t="s">
        <v>53</v>
      </c>
      <c r="C8318">
        <v>6</v>
      </c>
      <c r="D8318">
        <v>3</v>
      </c>
      <c r="E8318">
        <v>1927</v>
      </c>
      <c r="F8318" s="6">
        <v>0.24652777777777779</v>
      </c>
      <c r="G8318">
        <v>74.174000000000007</v>
      </c>
      <c r="H8318">
        <v>40.731999999999999</v>
      </c>
      <c r="I8318" t="s">
        <v>144</v>
      </c>
      <c r="J8318" t="s">
        <v>1071</v>
      </c>
      <c r="K8318" t="s">
        <v>105</v>
      </c>
    </row>
    <row r="8319" spans="1:11" x14ac:dyDescent="0.3">
      <c r="A8319" t="s">
        <v>11378</v>
      </c>
      <c r="B8319" t="s">
        <v>53</v>
      </c>
      <c r="C8319">
        <v>15</v>
      </c>
      <c r="D8319">
        <v>12</v>
      </c>
      <c r="E8319">
        <v>1932</v>
      </c>
      <c r="F8319" s="6">
        <v>2.4305555555555556E-2</v>
      </c>
      <c r="G8319">
        <v>84.513999999999996</v>
      </c>
      <c r="H8319">
        <v>39.103999999999999</v>
      </c>
      <c r="I8319" t="s">
        <v>144</v>
      </c>
      <c r="J8319" t="s">
        <v>140</v>
      </c>
      <c r="K8319" t="s">
        <v>105</v>
      </c>
    </row>
    <row r="8320" spans="1:11" x14ac:dyDescent="0.3">
      <c r="A8320" t="s">
        <v>11379</v>
      </c>
      <c r="B8320" t="s">
        <v>53</v>
      </c>
      <c r="C8320">
        <v>6</v>
      </c>
      <c r="D8320">
        <v>1</v>
      </c>
      <c r="E8320">
        <v>1940</v>
      </c>
      <c r="F8320" s="6">
        <v>0.34027777777777779</v>
      </c>
      <c r="G8320">
        <v>4.4240000000000004</v>
      </c>
      <c r="H8320">
        <v>55.844999999999999</v>
      </c>
      <c r="I8320" t="s">
        <v>108</v>
      </c>
      <c r="J8320" t="s">
        <v>1023</v>
      </c>
      <c r="K8320" t="s">
        <v>105</v>
      </c>
    </row>
    <row r="8321" spans="1:11" x14ac:dyDescent="0.3">
      <c r="A8321" t="s">
        <v>11380</v>
      </c>
      <c r="B8321" t="s">
        <v>53</v>
      </c>
      <c r="C8321">
        <v>2</v>
      </c>
      <c r="D8321">
        <v>10</v>
      </c>
      <c r="E8321">
        <v>1923</v>
      </c>
      <c r="F8321" s="6">
        <v>0.58333333333333337</v>
      </c>
      <c r="G8321">
        <v>-119.69799999999999</v>
      </c>
      <c r="H8321">
        <v>34.420999999999999</v>
      </c>
      <c r="I8321" t="s">
        <v>137</v>
      </c>
      <c r="J8321" t="s">
        <v>1729</v>
      </c>
      <c r="K8321" t="s">
        <v>105</v>
      </c>
    </row>
    <row r="8322" spans="1:11" x14ac:dyDescent="0.3">
      <c r="A8322" t="s">
        <v>11381</v>
      </c>
      <c r="B8322" t="s">
        <v>53</v>
      </c>
      <c r="C8322">
        <v>24</v>
      </c>
      <c r="D8322">
        <v>7</v>
      </c>
      <c r="E8322">
        <v>1929</v>
      </c>
      <c r="F8322" s="6">
        <v>0.41666666666666669</v>
      </c>
      <c r="G8322">
        <v>81.516000000000005</v>
      </c>
      <c r="H8322">
        <v>41.085000000000001</v>
      </c>
      <c r="I8322" t="s">
        <v>106</v>
      </c>
      <c r="J8322" t="s">
        <v>1880</v>
      </c>
      <c r="K8322" t="s">
        <v>105</v>
      </c>
    </row>
    <row r="8323" spans="1:11" x14ac:dyDescent="0.3">
      <c r="A8323" t="s">
        <v>11382</v>
      </c>
      <c r="B8323" t="s">
        <v>53</v>
      </c>
      <c r="C8323">
        <v>20</v>
      </c>
      <c r="D8323">
        <v>7</v>
      </c>
      <c r="E8323">
        <v>1889</v>
      </c>
      <c r="F8323" s="6">
        <v>0.6875</v>
      </c>
      <c r="G8323">
        <v>2.2080000000000002</v>
      </c>
      <c r="H8323">
        <v>56.963999999999999</v>
      </c>
      <c r="I8323" t="s">
        <v>108</v>
      </c>
      <c r="J8323" t="s">
        <v>11383</v>
      </c>
      <c r="K8323" t="s">
        <v>105</v>
      </c>
    </row>
    <row r="8324" spans="1:11" x14ac:dyDescent="0.3">
      <c r="A8324" t="s">
        <v>11384</v>
      </c>
      <c r="B8324" t="s">
        <v>53</v>
      </c>
      <c r="C8324">
        <v>5</v>
      </c>
      <c r="D8324">
        <v>9</v>
      </c>
      <c r="E8324">
        <v>1912</v>
      </c>
      <c r="F8324" s="6">
        <v>0.20833333333333334</v>
      </c>
      <c r="G8324">
        <v>-118.24299999999999</v>
      </c>
      <c r="H8324">
        <v>34.052</v>
      </c>
      <c r="I8324" t="s">
        <v>137</v>
      </c>
      <c r="J8324" t="s">
        <v>536</v>
      </c>
      <c r="K8324" t="s">
        <v>105</v>
      </c>
    </row>
    <row r="8325" spans="1:11" x14ac:dyDescent="0.3">
      <c r="A8325" t="s">
        <v>11385</v>
      </c>
      <c r="B8325" t="s">
        <v>53</v>
      </c>
      <c r="C8325">
        <v>28</v>
      </c>
      <c r="D8325">
        <v>11</v>
      </c>
      <c r="E8325">
        <v>1981</v>
      </c>
      <c r="F8325" s="6">
        <v>6.2500000000000003E-3</v>
      </c>
      <c r="G8325">
        <v>71.212000000000003</v>
      </c>
      <c r="H8325">
        <v>42.338000000000001</v>
      </c>
      <c r="I8325" t="s">
        <v>144</v>
      </c>
      <c r="J8325" t="s">
        <v>1208</v>
      </c>
      <c r="K8325" t="s">
        <v>105</v>
      </c>
    </row>
    <row r="8326" spans="1:11" x14ac:dyDescent="0.3">
      <c r="A8326" t="s">
        <v>11386</v>
      </c>
      <c r="B8326" t="s">
        <v>53</v>
      </c>
      <c r="C8326">
        <v>24</v>
      </c>
      <c r="D8326">
        <v>2</v>
      </c>
      <c r="E8326">
        <v>1919</v>
      </c>
      <c r="F8326" s="6">
        <v>0.94444444444444442</v>
      </c>
      <c r="G8326">
        <v>-122.27200000000001</v>
      </c>
      <c r="H8326">
        <v>37.805</v>
      </c>
      <c r="I8326" t="s">
        <v>137</v>
      </c>
      <c r="J8326" t="s">
        <v>1726</v>
      </c>
      <c r="K8326" t="s">
        <v>105</v>
      </c>
    </row>
    <row r="8327" spans="1:11" x14ac:dyDescent="0.3">
      <c r="A8327" t="s">
        <v>11387</v>
      </c>
      <c r="B8327" t="s">
        <v>53</v>
      </c>
      <c r="C8327">
        <v>16</v>
      </c>
      <c r="D8327">
        <v>1</v>
      </c>
      <c r="E8327">
        <v>1948</v>
      </c>
      <c r="F8327" s="6">
        <v>0.90972222222222221</v>
      </c>
      <c r="G8327">
        <v>75.606999999999999</v>
      </c>
      <c r="H8327">
        <v>43.98</v>
      </c>
      <c r="I8327" t="s">
        <v>144</v>
      </c>
      <c r="J8327" t="s">
        <v>11388</v>
      </c>
      <c r="K8327" t="s">
        <v>105</v>
      </c>
    </row>
    <row r="8328" spans="1:11" x14ac:dyDescent="0.3">
      <c r="A8328" t="s">
        <v>11389</v>
      </c>
      <c r="B8328" t="s">
        <v>53</v>
      </c>
      <c r="C8328">
        <v>23</v>
      </c>
      <c r="D8328">
        <v>4</v>
      </c>
      <c r="E8328">
        <v>1977</v>
      </c>
      <c r="F8328" s="6">
        <v>0.37291666666666667</v>
      </c>
      <c r="G8328">
        <v>70.988</v>
      </c>
      <c r="H8328">
        <v>42.801000000000002</v>
      </c>
      <c r="I8328" t="s">
        <v>144</v>
      </c>
      <c r="J8328" t="s">
        <v>11390</v>
      </c>
      <c r="K8328" t="s">
        <v>105</v>
      </c>
    </row>
    <row r="8329" spans="1:11" x14ac:dyDescent="0.3">
      <c r="A8329" t="s">
        <v>11391</v>
      </c>
      <c r="B8329" t="s">
        <v>53</v>
      </c>
      <c r="C8329">
        <v>12</v>
      </c>
      <c r="D8329">
        <v>6</v>
      </c>
      <c r="E8329">
        <v>1947</v>
      </c>
      <c r="F8329" s="6">
        <v>0.91041666666666665</v>
      </c>
      <c r="G8329">
        <v>-118.24299999999999</v>
      </c>
      <c r="H8329">
        <v>34.052</v>
      </c>
      <c r="I8329" t="s">
        <v>137</v>
      </c>
      <c r="J8329" t="s">
        <v>536</v>
      </c>
      <c r="K8329" t="s">
        <v>105</v>
      </c>
    </row>
    <row r="8330" spans="1:11" x14ac:dyDescent="0.3">
      <c r="A8330" t="s">
        <v>11392</v>
      </c>
      <c r="B8330" t="s">
        <v>53</v>
      </c>
      <c r="C8330">
        <v>22</v>
      </c>
      <c r="D8330">
        <v>10</v>
      </c>
      <c r="E8330">
        <v>1945</v>
      </c>
      <c r="F8330" s="6">
        <v>0.72430555555555554</v>
      </c>
      <c r="G8330">
        <v>97.912999999999997</v>
      </c>
      <c r="H8330">
        <v>38.070999999999998</v>
      </c>
      <c r="I8330" t="s">
        <v>104</v>
      </c>
      <c r="J8330" t="s">
        <v>11393</v>
      </c>
      <c r="K8330" t="s">
        <v>105</v>
      </c>
    </row>
    <row r="8331" spans="1:11" x14ac:dyDescent="0.3">
      <c r="A8331" t="s">
        <v>11394</v>
      </c>
      <c r="B8331" t="s">
        <v>53</v>
      </c>
      <c r="C8331">
        <v>1</v>
      </c>
      <c r="D8331">
        <v>1</v>
      </c>
      <c r="E8331">
        <v>2000</v>
      </c>
      <c r="F8331" s="6">
        <v>0</v>
      </c>
      <c r="G8331">
        <v>-101</v>
      </c>
      <c r="H8331">
        <v>4.59</v>
      </c>
      <c r="I8331" t="s">
        <v>326</v>
      </c>
      <c r="J8331" t="s">
        <v>426</v>
      </c>
      <c r="K8331" t="s">
        <v>105</v>
      </c>
    </row>
    <row r="8332" spans="1:11" x14ac:dyDescent="0.3">
      <c r="A8332" t="s">
        <v>11395</v>
      </c>
      <c r="B8332" t="s">
        <v>53</v>
      </c>
      <c r="C8332">
        <v>14</v>
      </c>
      <c r="D8332">
        <v>4</v>
      </c>
      <c r="E8332">
        <v>1931</v>
      </c>
      <c r="F8332" s="6">
        <v>0.8305555555555556</v>
      </c>
      <c r="G8332">
        <v>86.251999999999995</v>
      </c>
      <c r="H8332">
        <v>41.674999999999997</v>
      </c>
      <c r="I8332" t="s">
        <v>104</v>
      </c>
      <c r="J8332" t="s">
        <v>3577</v>
      </c>
      <c r="K8332" t="s">
        <v>105</v>
      </c>
    </row>
    <row r="8333" spans="1:11" x14ac:dyDescent="0.3">
      <c r="A8333" t="s">
        <v>11396</v>
      </c>
      <c r="B8333" t="s">
        <v>53</v>
      </c>
      <c r="C8333">
        <v>6</v>
      </c>
      <c r="D8333">
        <v>6</v>
      </c>
      <c r="E8333">
        <v>1937</v>
      </c>
      <c r="F8333" s="6">
        <v>0.87708333333333333</v>
      </c>
      <c r="G8333">
        <v>-121.315</v>
      </c>
      <c r="H8333">
        <v>44.058</v>
      </c>
      <c r="I8333" t="s">
        <v>137</v>
      </c>
      <c r="J8333" t="s">
        <v>11397</v>
      </c>
      <c r="K8333" t="s">
        <v>105</v>
      </c>
    </row>
    <row r="8334" spans="1:11" x14ac:dyDescent="0.3">
      <c r="A8334" t="s">
        <v>11398</v>
      </c>
      <c r="B8334" t="s">
        <v>53</v>
      </c>
      <c r="C8334">
        <v>23</v>
      </c>
      <c r="D8334">
        <v>9</v>
      </c>
      <c r="E8334">
        <v>1926</v>
      </c>
      <c r="F8334" s="6">
        <v>0.70833333333333337</v>
      </c>
      <c r="G8334">
        <v>79.707999999999998</v>
      </c>
      <c r="H8334">
        <v>34.89</v>
      </c>
      <c r="I8334" t="s">
        <v>106</v>
      </c>
      <c r="J8334" t="s">
        <v>4168</v>
      </c>
      <c r="K8334" t="s">
        <v>105</v>
      </c>
    </row>
    <row r="8335" spans="1:11" x14ac:dyDescent="0.3">
      <c r="A8335" t="s">
        <v>11399</v>
      </c>
      <c r="B8335" t="s">
        <v>53</v>
      </c>
      <c r="C8335">
        <v>27</v>
      </c>
      <c r="D8335">
        <v>2</v>
      </c>
      <c r="E8335">
        <v>1917</v>
      </c>
      <c r="F8335" s="6">
        <v>8.3333333333333329E-2</v>
      </c>
      <c r="G8335">
        <v>98.16</v>
      </c>
      <c r="H8335">
        <v>29.137</v>
      </c>
      <c r="I8335" t="s">
        <v>104</v>
      </c>
      <c r="J8335" t="s">
        <v>11400</v>
      </c>
      <c r="K8335" t="s">
        <v>105</v>
      </c>
    </row>
    <row r="8336" spans="1:11" x14ac:dyDescent="0.3">
      <c r="A8336" t="s">
        <v>11401</v>
      </c>
      <c r="B8336" t="s">
        <v>53</v>
      </c>
      <c r="C8336">
        <v>10</v>
      </c>
      <c r="D8336">
        <v>8</v>
      </c>
      <c r="E8336">
        <v>1872</v>
      </c>
      <c r="F8336" s="6">
        <v>0.56597222222222221</v>
      </c>
      <c r="G8336">
        <v>1.7290000000000001</v>
      </c>
      <c r="H8336">
        <v>53.014000000000003</v>
      </c>
      <c r="I8336" t="s">
        <v>108</v>
      </c>
      <c r="J8336" t="s">
        <v>11402</v>
      </c>
      <c r="K8336" t="s">
        <v>105</v>
      </c>
    </row>
    <row r="8337" spans="1:11" x14ac:dyDescent="0.3">
      <c r="A8337" t="s">
        <v>11403</v>
      </c>
      <c r="B8337" t="s">
        <v>53</v>
      </c>
      <c r="C8337">
        <v>12</v>
      </c>
      <c r="D8337">
        <v>6</v>
      </c>
      <c r="E8337">
        <v>1936</v>
      </c>
      <c r="F8337" s="6">
        <v>0.59027777777777779</v>
      </c>
      <c r="G8337">
        <v>81.691000000000003</v>
      </c>
      <c r="H8337">
        <v>41.505000000000003</v>
      </c>
      <c r="I8337" t="s">
        <v>106</v>
      </c>
      <c r="J8337" t="s">
        <v>389</v>
      </c>
      <c r="K8337" t="s">
        <v>105</v>
      </c>
    </row>
    <row r="8338" spans="1:11" x14ac:dyDescent="0.3">
      <c r="A8338" t="s">
        <v>11404</v>
      </c>
      <c r="B8338" t="s">
        <v>53</v>
      </c>
      <c r="C8338">
        <v>13</v>
      </c>
      <c r="D8338">
        <v>9</v>
      </c>
      <c r="E8338">
        <v>1916</v>
      </c>
      <c r="F8338" s="6">
        <v>0.54166666666666663</v>
      </c>
      <c r="G8338">
        <v>4.2569999999999997</v>
      </c>
      <c r="H8338">
        <v>55.866</v>
      </c>
      <c r="I8338" t="s">
        <v>126</v>
      </c>
      <c r="J8338" t="s">
        <v>211</v>
      </c>
      <c r="K8338" t="s">
        <v>105</v>
      </c>
    </row>
    <row r="8339" spans="1:11" x14ac:dyDescent="0.3">
      <c r="A8339" t="s">
        <v>11405</v>
      </c>
      <c r="B8339" t="s">
        <v>53</v>
      </c>
      <c r="C8339">
        <v>5</v>
      </c>
      <c r="D8339">
        <v>7</v>
      </c>
      <c r="E8339">
        <v>1932</v>
      </c>
      <c r="F8339" s="6">
        <v>0.59375</v>
      </c>
      <c r="G8339">
        <v>81.516000000000005</v>
      </c>
      <c r="H8339">
        <v>41.085000000000001</v>
      </c>
      <c r="I8339" t="s">
        <v>106</v>
      </c>
      <c r="J8339" t="s">
        <v>1880</v>
      </c>
      <c r="K8339" t="s">
        <v>105</v>
      </c>
    </row>
    <row r="8340" spans="1:11" x14ac:dyDescent="0.3">
      <c r="A8340" t="s">
        <v>11406</v>
      </c>
      <c r="B8340" t="s">
        <v>53</v>
      </c>
      <c r="C8340">
        <v>5</v>
      </c>
      <c r="D8340">
        <v>12</v>
      </c>
      <c r="E8340">
        <v>1948</v>
      </c>
      <c r="F8340" s="6">
        <v>0.38541666666666669</v>
      </c>
      <c r="G8340">
        <v>3.1880000000000002</v>
      </c>
      <c r="H8340">
        <v>55.95</v>
      </c>
      <c r="I8340" t="s">
        <v>108</v>
      </c>
      <c r="J8340" t="s">
        <v>127</v>
      </c>
      <c r="K8340" t="s">
        <v>105</v>
      </c>
    </row>
    <row r="8341" spans="1:11" x14ac:dyDescent="0.3">
      <c r="A8341" t="s">
        <v>11407</v>
      </c>
      <c r="B8341" t="s">
        <v>53</v>
      </c>
      <c r="C8341">
        <v>31</v>
      </c>
      <c r="D8341">
        <v>3</v>
      </c>
      <c r="E8341">
        <v>1934</v>
      </c>
      <c r="F8341" s="6">
        <v>0.25</v>
      </c>
      <c r="G8341">
        <v>78.899000000000001</v>
      </c>
      <c r="H8341">
        <v>35.997</v>
      </c>
      <c r="I8341" t="s">
        <v>144</v>
      </c>
      <c r="J8341" t="s">
        <v>11408</v>
      </c>
      <c r="K8341" t="s">
        <v>105</v>
      </c>
    </row>
    <row r="8342" spans="1:11" x14ac:dyDescent="0.3">
      <c r="A8342" t="s">
        <v>11409</v>
      </c>
      <c r="B8342" t="s">
        <v>53</v>
      </c>
      <c r="C8342">
        <v>24</v>
      </c>
      <c r="D8342">
        <v>7</v>
      </c>
      <c r="E8342">
        <v>1916</v>
      </c>
      <c r="F8342" s="6">
        <v>0.83680555555555558</v>
      </c>
      <c r="G8342">
        <v>80.495000000000005</v>
      </c>
      <c r="H8342">
        <v>41.232999999999997</v>
      </c>
      <c r="I8342" t="s">
        <v>144</v>
      </c>
      <c r="J8342" t="s">
        <v>11410</v>
      </c>
      <c r="K8342" t="s">
        <v>105</v>
      </c>
    </row>
    <row r="8343" spans="1:11" x14ac:dyDescent="0.3">
      <c r="A8343" t="s">
        <v>11411</v>
      </c>
      <c r="B8343" t="s">
        <v>53</v>
      </c>
      <c r="C8343">
        <v>8</v>
      </c>
      <c r="D8343">
        <v>6</v>
      </c>
      <c r="E8343">
        <v>1918</v>
      </c>
      <c r="F8343" s="6">
        <v>0.3611111111111111</v>
      </c>
      <c r="G8343">
        <v>-118.24299999999999</v>
      </c>
      <c r="H8343">
        <v>34.052</v>
      </c>
      <c r="I8343" t="s">
        <v>171</v>
      </c>
      <c r="J8343" t="s">
        <v>536</v>
      </c>
      <c r="K8343" t="s">
        <v>105</v>
      </c>
    </row>
    <row r="8344" spans="1:11" x14ac:dyDescent="0.3">
      <c r="A8344" t="s">
        <v>11412</v>
      </c>
      <c r="B8344" t="s">
        <v>53</v>
      </c>
      <c r="C8344">
        <v>25</v>
      </c>
      <c r="D8344">
        <v>4</v>
      </c>
      <c r="E8344">
        <v>1917</v>
      </c>
      <c r="F8344" s="6">
        <v>0.70833333333333337</v>
      </c>
      <c r="G8344">
        <v>81.292000000000002</v>
      </c>
      <c r="H8344">
        <v>40.655000000000001</v>
      </c>
      <c r="I8344" t="s">
        <v>144</v>
      </c>
      <c r="J8344" t="s">
        <v>11413</v>
      </c>
      <c r="K8344" t="s">
        <v>105</v>
      </c>
    </row>
    <row r="8345" spans="1:11" x14ac:dyDescent="0.3">
      <c r="A8345" t="s">
        <v>11414</v>
      </c>
      <c r="B8345" t="s">
        <v>53</v>
      </c>
      <c r="C8345">
        <v>24</v>
      </c>
      <c r="D8345">
        <v>12</v>
      </c>
      <c r="E8345">
        <v>1917</v>
      </c>
      <c r="F8345" s="6">
        <v>0.75347222222222221</v>
      </c>
      <c r="G8345">
        <v>122.42</v>
      </c>
      <c r="H8345">
        <v>37.78</v>
      </c>
      <c r="I8345" t="s">
        <v>137</v>
      </c>
      <c r="J8345" t="s">
        <v>172</v>
      </c>
      <c r="K8345" t="s">
        <v>105</v>
      </c>
    </row>
    <row r="8346" spans="1:11" x14ac:dyDescent="0.3">
      <c r="A8346" t="s">
        <v>11415</v>
      </c>
      <c r="B8346" t="s">
        <v>53</v>
      </c>
      <c r="C8346">
        <v>14</v>
      </c>
      <c r="D8346">
        <v>10</v>
      </c>
      <c r="E8346">
        <v>1938</v>
      </c>
      <c r="F8346" s="6">
        <v>0.62152777777777779</v>
      </c>
      <c r="G8346">
        <v>81.516000000000005</v>
      </c>
      <c r="H8346">
        <v>41.085000000000001</v>
      </c>
      <c r="I8346" t="s">
        <v>144</v>
      </c>
      <c r="J8346" t="s">
        <v>1880</v>
      </c>
      <c r="K8346" t="s">
        <v>105</v>
      </c>
    </row>
    <row r="8347" spans="1:11" x14ac:dyDescent="0.3">
      <c r="A8347" t="s">
        <v>11416</v>
      </c>
      <c r="B8347" t="s">
        <v>53</v>
      </c>
      <c r="C8347">
        <v>1</v>
      </c>
      <c r="D8347">
        <v>12</v>
      </c>
      <c r="E8347">
        <v>1944</v>
      </c>
      <c r="F8347" s="6">
        <v>0.18541666666666667</v>
      </c>
      <c r="G8347">
        <v>-118.492</v>
      </c>
      <c r="H8347">
        <v>34.011000000000003</v>
      </c>
      <c r="I8347" t="s">
        <v>171</v>
      </c>
      <c r="J8347" t="s">
        <v>206</v>
      </c>
      <c r="K8347" t="s">
        <v>105</v>
      </c>
    </row>
    <row r="8348" spans="1:11" x14ac:dyDescent="0.3">
      <c r="A8348" t="s">
        <v>11417</v>
      </c>
      <c r="B8348" t="s">
        <v>53</v>
      </c>
      <c r="C8348">
        <v>31</v>
      </c>
      <c r="D8348">
        <v>12</v>
      </c>
      <c r="E8348">
        <v>1943</v>
      </c>
      <c r="F8348" s="6">
        <v>0.66319444444444442</v>
      </c>
      <c r="G8348">
        <v>84.361999999999995</v>
      </c>
      <c r="H8348">
        <v>34.021999999999998</v>
      </c>
      <c r="I8348" t="s">
        <v>106</v>
      </c>
      <c r="J8348" t="s">
        <v>11418</v>
      </c>
      <c r="K8348" t="s">
        <v>105</v>
      </c>
    </row>
    <row r="8349" spans="1:11" x14ac:dyDescent="0.3">
      <c r="A8349" t="s">
        <v>11419</v>
      </c>
      <c r="B8349" t="s">
        <v>53</v>
      </c>
      <c r="C8349">
        <v>8</v>
      </c>
      <c r="D8349">
        <v>6</v>
      </c>
      <c r="E8349">
        <v>1926</v>
      </c>
      <c r="F8349" s="6">
        <v>3.4722222222222224E-2</v>
      </c>
      <c r="G8349">
        <v>74.018000000000001</v>
      </c>
      <c r="H8349">
        <v>40.771000000000001</v>
      </c>
      <c r="I8349" t="s">
        <v>106</v>
      </c>
      <c r="J8349" t="s">
        <v>11420</v>
      </c>
      <c r="K8349" t="s">
        <v>105</v>
      </c>
    </row>
    <row r="8350" spans="1:11" x14ac:dyDescent="0.3">
      <c r="A8350" t="s">
        <v>11421</v>
      </c>
      <c r="B8350" t="s">
        <v>53</v>
      </c>
      <c r="C8350">
        <v>11</v>
      </c>
      <c r="D8350">
        <v>12</v>
      </c>
      <c r="E8350">
        <v>1919</v>
      </c>
      <c r="F8350" s="6">
        <v>0.26041666666666669</v>
      </c>
      <c r="G8350">
        <v>-122.44199999999999</v>
      </c>
      <c r="H8350">
        <v>47.253</v>
      </c>
      <c r="I8350" t="s">
        <v>137</v>
      </c>
      <c r="J8350" t="s">
        <v>4395</v>
      </c>
      <c r="K8350" t="s">
        <v>105</v>
      </c>
    </row>
    <row r="8351" spans="1:11" x14ac:dyDescent="0.3">
      <c r="A8351" t="s">
        <v>11422</v>
      </c>
      <c r="B8351" t="s">
        <v>53</v>
      </c>
      <c r="C8351">
        <v>8</v>
      </c>
      <c r="D8351">
        <v>7</v>
      </c>
      <c r="E8351">
        <v>1928</v>
      </c>
      <c r="F8351" s="6">
        <v>1.0416666666666666E-2</v>
      </c>
      <c r="G8351">
        <v>80.650999999999996</v>
      </c>
      <c r="H8351">
        <v>41.097999999999999</v>
      </c>
      <c r="I8351" t="s">
        <v>106</v>
      </c>
      <c r="J8351" t="s">
        <v>3617</v>
      </c>
      <c r="K8351" t="s">
        <v>105</v>
      </c>
    </row>
    <row r="8352" spans="1:11" x14ac:dyDescent="0.3">
      <c r="A8352" t="s">
        <v>11423</v>
      </c>
      <c r="B8352" t="s">
        <v>53</v>
      </c>
      <c r="C8352">
        <v>4</v>
      </c>
      <c r="D8352">
        <v>6</v>
      </c>
      <c r="E8352">
        <v>1932</v>
      </c>
      <c r="F8352" s="6">
        <v>0.66111111111111109</v>
      </c>
      <c r="G8352">
        <v>-118.24299999999999</v>
      </c>
      <c r="H8352">
        <v>34.052</v>
      </c>
      <c r="I8352" t="s">
        <v>137</v>
      </c>
      <c r="J8352" t="s">
        <v>536</v>
      </c>
      <c r="K8352" t="s">
        <v>105</v>
      </c>
    </row>
    <row r="8353" spans="1:11" x14ac:dyDescent="0.3">
      <c r="A8353" t="s">
        <v>11424</v>
      </c>
      <c r="B8353" t="s">
        <v>53</v>
      </c>
      <c r="C8353">
        <v>30</v>
      </c>
      <c r="D8353">
        <v>1</v>
      </c>
      <c r="E8353">
        <v>1948</v>
      </c>
      <c r="F8353" s="6">
        <v>0.58333333333333337</v>
      </c>
      <c r="G8353">
        <v>71.802000000000007</v>
      </c>
      <c r="H8353">
        <v>42.262</v>
      </c>
      <c r="I8353" t="s">
        <v>144</v>
      </c>
      <c r="J8353" t="s">
        <v>520</v>
      </c>
      <c r="K8353" t="s">
        <v>105</v>
      </c>
    </row>
    <row r="8354" spans="1:11" x14ac:dyDescent="0.3">
      <c r="A8354" t="s">
        <v>11425</v>
      </c>
      <c r="B8354" t="s">
        <v>53</v>
      </c>
      <c r="C8354">
        <v>9</v>
      </c>
      <c r="D8354">
        <v>6</v>
      </c>
      <c r="E8354">
        <v>1958</v>
      </c>
      <c r="F8354" s="6">
        <v>0.62708333333333333</v>
      </c>
      <c r="G8354">
        <v>-121.88800000000001</v>
      </c>
      <c r="H8354">
        <v>37.335000000000001</v>
      </c>
      <c r="I8354" t="s">
        <v>171</v>
      </c>
      <c r="J8354" t="s">
        <v>3444</v>
      </c>
      <c r="K8354" t="s">
        <v>105</v>
      </c>
    </row>
    <row r="8355" spans="1:11" x14ac:dyDescent="0.3">
      <c r="A8355" t="s">
        <v>11426</v>
      </c>
      <c r="B8355" t="s">
        <v>53</v>
      </c>
      <c r="C8355">
        <v>20</v>
      </c>
      <c r="D8355">
        <v>3</v>
      </c>
      <c r="E8355">
        <v>1947</v>
      </c>
      <c r="F8355" s="6">
        <v>0.64444444444444449</v>
      </c>
      <c r="G8355">
        <v>71.058999999999997</v>
      </c>
      <c r="H8355">
        <v>42.359000000000002</v>
      </c>
      <c r="I8355" t="s">
        <v>144</v>
      </c>
      <c r="J8355" t="s">
        <v>176</v>
      </c>
      <c r="K8355" t="s">
        <v>105</v>
      </c>
    </row>
    <row r="8356" spans="1:11" x14ac:dyDescent="0.3">
      <c r="A8356" t="s">
        <v>11427</v>
      </c>
      <c r="B8356" t="s">
        <v>53</v>
      </c>
      <c r="C8356">
        <v>24</v>
      </c>
      <c r="D8356">
        <v>9</v>
      </c>
      <c r="E8356">
        <v>1947</v>
      </c>
      <c r="F8356" s="6">
        <v>0.32361111111111113</v>
      </c>
      <c r="G8356">
        <v>-100.85899999999999</v>
      </c>
      <c r="H8356">
        <v>37.975000000000001</v>
      </c>
      <c r="I8356" t="s">
        <v>144</v>
      </c>
      <c r="J8356" t="s">
        <v>11428</v>
      </c>
      <c r="K8356" t="s">
        <v>105</v>
      </c>
    </row>
    <row r="8357" spans="1:11" x14ac:dyDescent="0.3">
      <c r="A8357" t="s">
        <v>11429</v>
      </c>
      <c r="B8357" t="s">
        <v>53</v>
      </c>
      <c r="C8357">
        <v>27</v>
      </c>
      <c r="D8357">
        <v>12</v>
      </c>
      <c r="E8357">
        <v>1943</v>
      </c>
      <c r="F8357" s="6">
        <v>0.18124999999999999</v>
      </c>
      <c r="G8357">
        <v>87.632000000000005</v>
      </c>
      <c r="H8357">
        <v>41.883000000000003</v>
      </c>
      <c r="I8357" t="s">
        <v>144</v>
      </c>
      <c r="J8357" t="s">
        <v>226</v>
      </c>
      <c r="K8357" t="s">
        <v>105</v>
      </c>
    </row>
    <row r="8358" spans="1:11" x14ac:dyDescent="0.3">
      <c r="A8358" t="s">
        <v>11430</v>
      </c>
      <c r="B8358" t="s">
        <v>53</v>
      </c>
      <c r="C8358">
        <v>20</v>
      </c>
      <c r="D8358">
        <v>3</v>
      </c>
      <c r="E8358">
        <v>1925</v>
      </c>
      <c r="F8358" s="6">
        <v>0.98263888888888884</v>
      </c>
      <c r="G8358">
        <v>-122.44199999999999</v>
      </c>
      <c r="H8358">
        <v>47.253</v>
      </c>
      <c r="I8358" t="s">
        <v>137</v>
      </c>
      <c r="J8358" t="s">
        <v>4395</v>
      </c>
      <c r="K8358" t="s">
        <v>105</v>
      </c>
    </row>
    <row r="8359" spans="1:11" x14ac:dyDescent="0.3">
      <c r="A8359" t="s">
        <v>11431</v>
      </c>
      <c r="B8359" t="s">
        <v>53</v>
      </c>
      <c r="C8359">
        <v>3</v>
      </c>
      <c r="D8359">
        <v>8</v>
      </c>
      <c r="E8359">
        <v>1922</v>
      </c>
      <c r="F8359" s="6">
        <v>0.2638888888888889</v>
      </c>
      <c r="G8359">
        <v>-104.985</v>
      </c>
      <c r="H8359">
        <v>39.738</v>
      </c>
      <c r="I8359" t="s">
        <v>171</v>
      </c>
      <c r="J8359" t="s">
        <v>161</v>
      </c>
      <c r="K8359" t="s">
        <v>105</v>
      </c>
    </row>
    <row r="8360" spans="1:11" x14ac:dyDescent="0.3">
      <c r="A8360" t="s">
        <v>11432</v>
      </c>
      <c r="B8360" t="s">
        <v>53</v>
      </c>
      <c r="C8360">
        <v>8</v>
      </c>
      <c r="D8360">
        <v>7</v>
      </c>
      <c r="E8360">
        <v>1927</v>
      </c>
      <c r="F8360" s="6">
        <v>0.20833333333333334</v>
      </c>
      <c r="G8360">
        <v>80.263999999999996</v>
      </c>
      <c r="H8360">
        <v>35.814</v>
      </c>
      <c r="I8360" t="s">
        <v>106</v>
      </c>
      <c r="J8360" t="s">
        <v>11433</v>
      </c>
      <c r="K8360" t="s">
        <v>105</v>
      </c>
    </row>
    <row r="8361" spans="1:11" x14ac:dyDescent="0.3">
      <c r="A8361" t="s">
        <v>11434</v>
      </c>
      <c r="B8361" t="s">
        <v>53</v>
      </c>
      <c r="C8361">
        <v>25</v>
      </c>
      <c r="D8361">
        <v>9</v>
      </c>
      <c r="E8361">
        <v>1926</v>
      </c>
      <c r="F8361" s="6">
        <v>0.40625</v>
      </c>
      <c r="G8361">
        <v>-6.7759999999999998</v>
      </c>
      <c r="H8361">
        <v>51.225000000000001</v>
      </c>
      <c r="I8361" t="s">
        <v>126</v>
      </c>
      <c r="J8361" t="s">
        <v>2340</v>
      </c>
      <c r="K8361" t="s">
        <v>105</v>
      </c>
    </row>
    <row r="8362" spans="1:11" x14ac:dyDescent="0.3">
      <c r="A8362" t="s">
        <v>11435</v>
      </c>
      <c r="B8362" t="s">
        <v>53</v>
      </c>
      <c r="C8362">
        <v>27</v>
      </c>
      <c r="D8362">
        <v>2</v>
      </c>
      <c r="E8362">
        <v>1948</v>
      </c>
      <c r="F8362" s="6">
        <v>0.33680555555555558</v>
      </c>
      <c r="G8362">
        <v>80.194999999999993</v>
      </c>
      <c r="H8362">
        <v>25.774999999999999</v>
      </c>
      <c r="I8362" t="s">
        <v>144</v>
      </c>
      <c r="J8362" t="s">
        <v>2098</v>
      </c>
      <c r="K8362" t="s">
        <v>105</v>
      </c>
    </row>
    <row r="8363" spans="1:11" x14ac:dyDescent="0.3">
      <c r="A8363" t="s">
        <v>11436</v>
      </c>
      <c r="B8363" t="s">
        <v>53</v>
      </c>
      <c r="C8363">
        <v>19</v>
      </c>
      <c r="D8363">
        <v>8</v>
      </c>
      <c r="E8363">
        <v>1958</v>
      </c>
      <c r="F8363" s="6">
        <v>0.12361111111111112</v>
      </c>
      <c r="G8363">
        <v>71.058999999999997</v>
      </c>
      <c r="H8363">
        <v>42.359000000000002</v>
      </c>
      <c r="I8363" t="s">
        <v>106</v>
      </c>
      <c r="J8363" t="s">
        <v>176</v>
      </c>
      <c r="K8363" t="s">
        <v>105</v>
      </c>
    </row>
    <row r="8364" spans="1:11" x14ac:dyDescent="0.3">
      <c r="A8364" t="s">
        <v>11437</v>
      </c>
      <c r="B8364" t="s">
        <v>53</v>
      </c>
      <c r="C8364">
        <v>28</v>
      </c>
      <c r="D8364">
        <v>5</v>
      </c>
      <c r="E8364">
        <v>1945</v>
      </c>
      <c r="F8364" s="6">
        <v>0.81111111111111112</v>
      </c>
      <c r="G8364">
        <v>122.27</v>
      </c>
      <c r="H8364">
        <v>37.869</v>
      </c>
      <c r="I8364" t="s">
        <v>171</v>
      </c>
      <c r="J8364" t="s">
        <v>640</v>
      </c>
      <c r="K8364" t="s">
        <v>105</v>
      </c>
    </row>
    <row r="8365" spans="1:11" x14ac:dyDescent="0.3">
      <c r="A8365" t="s">
        <v>11438</v>
      </c>
      <c r="B8365" t="s">
        <v>53</v>
      </c>
      <c r="C8365">
        <v>16</v>
      </c>
      <c r="D8365">
        <v>12</v>
      </c>
      <c r="E8365">
        <v>1862</v>
      </c>
      <c r="F8365" s="6">
        <v>0.89583333333333337</v>
      </c>
      <c r="G8365">
        <v>84.251999999999995</v>
      </c>
      <c r="H8365">
        <v>38.21</v>
      </c>
      <c r="I8365" t="s">
        <v>179</v>
      </c>
      <c r="J8365" t="s">
        <v>11439</v>
      </c>
      <c r="K8365" t="s">
        <v>105</v>
      </c>
    </row>
    <row r="8366" spans="1:11" x14ac:dyDescent="0.3">
      <c r="A8366" t="s">
        <v>11440</v>
      </c>
      <c r="B8366" t="s">
        <v>53</v>
      </c>
      <c r="C8366">
        <v>17</v>
      </c>
      <c r="D8366">
        <v>5</v>
      </c>
      <c r="E8366">
        <v>1759</v>
      </c>
      <c r="F8366" s="6">
        <v>0.79166666666666663</v>
      </c>
      <c r="G8366">
        <v>77.355999999999995</v>
      </c>
      <c r="H8366">
        <v>38.469000000000001</v>
      </c>
      <c r="I8366" t="s">
        <v>179</v>
      </c>
      <c r="J8366" t="s">
        <v>11441</v>
      </c>
      <c r="K8366" t="s">
        <v>105</v>
      </c>
    </row>
    <row r="8367" spans="1:11" x14ac:dyDescent="0.3">
      <c r="A8367" t="s">
        <v>11442</v>
      </c>
      <c r="B8367" t="s">
        <v>53</v>
      </c>
      <c r="C8367">
        <v>18</v>
      </c>
      <c r="D8367">
        <v>3</v>
      </c>
      <c r="E8367">
        <v>1931</v>
      </c>
      <c r="F8367" s="6">
        <v>5.2083333333333336E-2</v>
      </c>
      <c r="G8367">
        <v>4.2569999999999997</v>
      </c>
      <c r="H8367">
        <v>55.866</v>
      </c>
      <c r="I8367" t="s">
        <v>108</v>
      </c>
      <c r="J8367" t="s">
        <v>211</v>
      </c>
      <c r="K8367" t="s">
        <v>105</v>
      </c>
    </row>
    <row r="8368" spans="1:11" x14ac:dyDescent="0.3">
      <c r="A8368" t="s">
        <v>11443</v>
      </c>
      <c r="B8368" t="s">
        <v>53</v>
      </c>
      <c r="C8368">
        <v>27</v>
      </c>
      <c r="D8368">
        <v>10</v>
      </c>
      <c r="E8368">
        <v>1944</v>
      </c>
      <c r="F8368" s="6">
        <v>0.89027777777777772</v>
      </c>
      <c r="G8368">
        <v>84.105000000000004</v>
      </c>
      <c r="H8368">
        <v>40.743000000000002</v>
      </c>
      <c r="I8368" t="s">
        <v>106</v>
      </c>
      <c r="J8368" t="s">
        <v>410</v>
      </c>
      <c r="K8368" t="s">
        <v>105</v>
      </c>
    </row>
    <row r="8369" spans="1:11" x14ac:dyDescent="0.3">
      <c r="A8369" t="s">
        <v>11444</v>
      </c>
      <c r="B8369" t="s">
        <v>53</v>
      </c>
      <c r="C8369">
        <v>20</v>
      </c>
      <c r="D8369">
        <v>3</v>
      </c>
      <c r="E8369">
        <v>1961</v>
      </c>
      <c r="F8369" s="6">
        <v>0.32500000000000001</v>
      </c>
      <c r="G8369">
        <v>-118.24299999999999</v>
      </c>
      <c r="H8369">
        <v>34.052</v>
      </c>
      <c r="I8369" t="s">
        <v>137</v>
      </c>
      <c r="J8369" t="s">
        <v>536</v>
      </c>
      <c r="K8369" t="s">
        <v>105</v>
      </c>
    </row>
    <row r="8370" spans="1:11" x14ac:dyDescent="0.3">
      <c r="A8370" t="s">
        <v>11445</v>
      </c>
      <c r="B8370" t="s">
        <v>53</v>
      </c>
      <c r="C8370">
        <v>9</v>
      </c>
      <c r="D8370">
        <v>9</v>
      </c>
      <c r="E8370">
        <v>1942</v>
      </c>
      <c r="F8370" s="6">
        <v>0.47638888888888886</v>
      </c>
      <c r="G8370">
        <v>-118.24299999999999</v>
      </c>
      <c r="H8370">
        <v>34.052</v>
      </c>
      <c r="I8370" t="s">
        <v>171</v>
      </c>
      <c r="J8370" t="s">
        <v>536</v>
      </c>
      <c r="K8370" t="s">
        <v>105</v>
      </c>
    </row>
    <row r="8371" spans="1:11" x14ac:dyDescent="0.3">
      <c r="A8371" t="s">
        <v>11446</v>
      </c>
      <c r="B8371" t="s">
        <v>53</v>
      </c>
      <c r="C8371">
        <v>10</v>
      </c>
      <c r="D8371">
        <v>6</v>
      </c>
      <c r="E8371">
        <v>1950</v>
      </c>
      <c r="F8371" s="6">
        <v>0.49236111111111114</v>
      </c>
      <c r="G8371">
        <v>-121.292</v>
      </c>
      <c r="H8371">
        <v>37.957999999999998</v>
      </c>
      <c r="I8371" t="s">
        <v>171</v>
      </c>
      <c r="J8371" t="s">
        <v>2789</v>
      </c>
      <c r="K8371" t="s">
        <v>105</v>
      </c>
    </row>
    <row r="8372" spans="1:11" x14ac:dyDescent="0.3">
      <c r="A8372" t="s">
        <v>11447</v>
      </c>
      <c r="B8372" t="s">
        <v>53</v>
      </c>
      <c r="C8372">
        <v>9</v>
      </c>
      <c r="D8372">
        <v>6</v>
      </c>
      <c r="E8372">
        <v>1973</v>
      </c>
      <c r="F8372" s="6">
        <v>0.62916666666666665</v>
      </c>
      <c r="G8372">
        <v>71.058999999999997</v>
      </c>
      <c r="H8372">
        <v>42.359000000000002</v>
      </c>
      <c r="I8372" t="s">
        <v>106</v>
      </c>
      <c r="J8372" t="s">
        <v>176</v>
      </c>
      <c r="K8372" t="s">
        <v>105</v>
      </c>
    </row>
    <row r="8373" spans="1:11" x14ac:dyDescent="0.3">
      <c r="A8373" t="s">
        <v>11448</v>
      </c>
      <c r="B8373" t="s">
        <v>53</v>
      </c>
      <c r="C8373">
        <v>18</v>
      </c>
      <c r="D8373">
        <v>7</v>
      </c>
      <c r="E8373">
        <v>1921</v>
      </c>
      <c r="F8373" s="6">
        <v>0.66666666666666663</v>
      </c>
      <c r="G8373">
        <v>81.59</v>
      </c>
      <c r="H8373">
        <v>40.026000000000003</v>
      </c>
      <c r="I8373" t="s">
        <v>106</v>
      </c>
      <c r="J8373" t="s">
        <v>11449</v>
      </c>
      <c r="K8373" t="s">
        <v>105</v>
      </c>
    </row>
    <row r="8374" spans="1:11" x14ac:dyDescent="0.3">
      <c r="A8374" t="s">
        <v>11450</v>
      </c>
      <c r="B8374" t="s">
        <v>53</v>
      </c>
      <c r="C8374">
        <v>29</v>
      </c>
      <c r="D8374">
        <v>9</v>
      </c>
      <c r="E8374">
        <v>1925</v>
      </c>
      <c r="F8374" s="6">
        <v>0.56597222222222221</v>
      </c>
      <c r="G8374">
        <v>95.37</v>
      </c>
      <c r="H8374">
        <v>29.760999999999999</v>
      </c>
      <c r="I8374" t="s">
        <v>104</v>
      </c>
      <c r="J8374" t="s">
        <v>133</v>
      </c>
      <c r="K8374" t="s">
        <v>105</v>
      </c>
    </row>
    <row r="8375" spans="1:11" x14ac:dyDescent="0.3">
      <c r="A8375" t="s">
        <v>11451</v>
      </c>
      <c r="B8375" t="s">
        <v>53</v>
      </c>
      <c r="C8375">
        <v>17</v>
      </c>
      <c r="D8375">
        <v>12</v>
      </c>
      <c r="E8375">
        <v>1807</v>
      </c>
      <c r="F8375" s="6">
        <v>0.375</v>
      </c>
      <c r="G8375">
        <v>71.076999999999998</v>
      </c>
      <c r="H8375">
        <v>42.777000000000001</v>
      </c>
      <c r="I8375" t="s">
        <v>179</v>
      </c>
      <c r="J8375" t="s">
        <v>2577</v>
      </c>
      <c r="K8375" t="s">
        <v>105</v>
      </c>
    </row>
    <row r="8376" spans="1:11" x14ac:dyDescent="0.3">
      <c r="A8376" t="s">
        <v>11452</v>
      </c>
      <c r="B8376" t="s">
        <v>53</v>
      </c>
      <c r="C8376">
        <v>25</v>
      </c>
      <c r="D8376">
        <v>5</v>
      </c>
      <c r="E8376">
        <v>1932</v>
      </c>
      <c r="F8376" s="6">
        <v>0.33333333333333331</v>
      </c>
      <c r="G8376">
        <v>72.673000000000002</v>
      </c>
      <c r="H8376">
        <v>41.765999999999998</v>
      </c>
      <c r="I8376" t="s">
        <v>106</v>
      </c>
      <c r="J8376" t="s">
        <v>1915</v>
      </c>
      <c r="K8376" t="s">
        <v>105</v>
      </c>
    </row>
    <row r="8377" spans="1:11" x14ac:dyDescent="0.3">
      <c r="A8377" t="s">
        <v>11453</v>
      </c>
      <c r="B8377" t="s">
        <v>53</v>
      </c>
      <c r="C8377">
        <v>19</v>
      </c>
      <c r="D8377">
        <v>4</v>
      </c>
      <c r="E8377">
        <v>1960</v>
      </c>
      <c r="F8377" s="6">
        <v>0.91597222222222219</v>
      </c>
      <c r="G8377">
        <v>71.058999999999997</v>
      </c>
      <c r="H8377">
        <v>42.359000000000002</v>
      </c>
      <c r="I8377" t="s">
        <v>144</v>
      </c>
      <c r="J8377" t="s">
        <v>176</v>
      </c>
      <c r="K8377" t="s">
        <v>105</v>
      </c>
    </row>
    <row r="8378" spans="1:11" x14ac:dyDescent="0.3">
      <c r="A8378" t="s">
        <v>11454</v>
      </c>
      <c r="B8378" t="s">
        <v>53</v>
      </c>
      <c r="C8378">
        <v>26</v>
      </c>
      <c r="D8378">
        <v>4</v>
      </c>
      <c r="E8378">
        <v>1898</v>
      </c>
      <c r="F8378" s="6">
        <v>0.29166666666666669</v>
      </c>
      <c r="G8378">
        <v>4.0540000000000003</v>
      </c>
      <c r="H8378">
        <v>56.19</v>
      </c>
      <c r="I8378" t="s">
        <v>108</v>
      </c>
      <c r="J8378" t="s">
        <v>11455</v>
      </c>
      <c r="K8378" t="s">
        <v>105</v>
      </c>
    </row>
    <row r="8379" spans="1:11" x14ac:dyDescent="0.3">
      <c r="A8379" t="s">
        <v>11456</v>
      </c>
      <c r="B8379" t="s">
        <v>53</v>
      </c>
      <c r="C8379">
        <v>14</v>
      </c>
      <c r="D8379">
        <v>6</v>
      </c>
      <c r="E8379">
        <v>1924</v>
      </c>
      <c r="F8379" s="6">
        <v>0.5625</v>
      </c>
      <c r="G8379">
        <v>4.2569999999999997</v>
      </c>
      <c r="H8379">
        <v>55.866</v>
      </c>
      <c r="I8379" t="s">
        <v>126</v>
      </c>
      <c r="J8379" t="s">
        <v>211</v>
      </c>
      <c r="K8379" t="s">
        <v>105</v>
      </c>
    </row>
    <row r="8380" spans="1:11" x14ac:dyDescent="0.3">
      <c r="A8380" t="s">
        <v>11457</v>
      </c>
      <c r="B8380" t="s">
        <v>53</v>
      </c>
      <c r="C8380">
        <v>5</v>
      </c>
      <c r="D8380">
        <v>2</v>
      </c>
      <c r="E8380">
        <v>1938</v>
      </c>
      <c r="F8380" s="6">
        <v>0.61875000000000002</v>
      </c>
      <c r="G8380">
        <v>96.566999999999993</v>
      </c>
      <c r="H8380">
        <v>39.186999999999998</v>
      </c>
      <c r="I8380" t="s">
        <v>104</v>
      </c>
      <c r="J8380" t="s">
        <v>11458</v>
      </c>
      <c r="K8380" t="s">
        <v>105</v>
      </c>
    </row>
    <row r="8381" spans="1:11" x14ac:dyDescent="0.3">
      <c r="A8381" t="s">
        <v>11459</v>
      </c>
      <c r="B8381" t="s">
        <v>53</v>
      </c>
      <c r="C8381">
        <v>20</v>
      </c>
      <c r="D8381">
        <v>3</v>
      </c>
      <c r="E8381">
        <v>1910</v>
      </c>
      <c r="F8381" s="6">
        <v>0.79166666666666663</v>
      </c>
      <c r="G8381">
        <v>88.156999999999996</v>
      </c>
      <c r="H8381">
        <v>44.722999999999999</v>
      </c>
      <c r="I8381" t="s">
        <v>104</v>
      </c>
      <c r="J8381" t="s">
        <v>11460</v>
      </c>
      <c r="K8381" t="s">
        <v>105</v>
      </c>
    </row>
    <row r="8382" spans="1:11" x14ac:dyDescent="0.3">
      <c r="A8382" t="s">
        <v>11461</v>
      </c>
      <c r="B8382" t="s">
        <v>53</v>
      </c>
      <c r="C8382">
        <v>19</v>
      </c>
      <c r="D8382">
        <v>11</v>
      </c>
      <c r="E8382">
        <v>1917</v>
      </c>
      <c r="F8382" s="6">
        <v>0.83333333333333337</v>
      </c>
      <c r="G8382">
        <v>83.048000000000002</v>
      </c>
      <c r="H8382">
        <v>42.332999999999998</v>
      </c>
      <c r="I8382" t="s">
        <v>144</v>
      </c>
      <c r="J8382" t="s">
        <v>3664</v>
      </c>
      <c r="K8382" t="s">
        <v>105</v>
      </c>
    </row>
    <row r="8383" spans="1:11" x14ac:dyDescent="0.3">
      <c r="A8383" t="s">
        <v>11462</v>
      </c>
      <c r="B8383" t="s">
        <v>53</v>
      </c>
      <c r="C8383">
        <v>15</v>
      </c>
      <c r="D8383">
        <v>2</v>
      </c>
      <c r="E8383">
        <v>1940</v>
      </c>
      <c r="F8383" s="6">
        <v>8.611111111111111E-2</v>
      </c>
      <c r="G8383">
        <v>95.238</v>
      </c>
      <c r="H8383">
        <v>38.972999999999999</v>
      </c>
      <c r="I8383" t="s">
        <v>104</v>
      </c>
      <c r="J8383" t="s">
        <v>7735</v>
      </c>
      <c r="K8383" t="s">
        <v>105</v>
      </c>
    </row>
    <row r="8384" spans="1:11" x14ac:dyDescent="0.3">
      <c r="A8384" t="s">
        <v>11463</v>
      </c>
      <c r="B8384" t="s">
        <v>53</v>
      </c>
      <c r="C8384">
        <v>3</v>
      </c>
      <c r="D8384">
        <v>2</v>
      </c>
      <c r="E8384">
        <v>1933</v>
      </c>
      <c r="F8384" s="6">
        <v>0.73958333333333337</v>
      </c>
      <c r="G8384">
        <v>96.796000000000006</v>
      </c>
      <c r="H8384">
        <v>32.777999999999999</v>
      </c>
      <c r="I8384" t="s">
        <v>104</v>
      </c>
      <c r="J8384" t="s">
        <v>142</v>
      </c>
      <c r="K8384" t="s">
        <v>105</v>
      </c>
    </row>
    <row r="8385" spans="1:11" x14ac:dyDescent="0.3">
      <c r="A8385" t="s">
        <v>11464</v>
      </c>
      <c r="B8385" t="s">
        <v>53</v>
      </c>
      <c r="C8385">
        <v>23</v>
      </c>
      <c r="D8385">
        <v>4</v>
      </c>
      <c r="E8385">
        <v>1962</v>
      </c>
      <c r="F8385" s="6">
        <v>0.60416666666666663</v>
      </c>
      <c r="G8385">
        <v>4.1779999999999999</v>
      </c>
      <c r="H8385">
        <v>55.765000000000001</v>
      </c>
      <c r="I8385" t="s">
        <v>126</v>
      </c>
      <c r="J8385" t="s">
        <v>11465</v>
      </c>
      <c r="K8385" t="s">
        <v>105</v>
      </c>
    </row>
    <row r="8386" spans="1:11" x14ac:dyDescent="0.3">
      <c r="A8386" t="s">
        <v>11466</v>
      </c>
      <c r="B8386" t="s">
        <v>53</v>
      </c>
      <c r="C8386">
        <v>15</v>
      </c>
      <c r="D8386">
        <v>2</v>
      </c>
      <c r="E8386">
        <v>1900</v>
      </c>
      <c r="F8386" s="6">
        <v>0.33333333333333331</v>
      </c>
      <c r="G8386">
        <v>3.1880000000000002</v>
      </c>
      <c r="H8386">
        <v>55.95</v>
      </c>
      <c r="I8386" t="s">
        <v>108</v>
      </c>
      <c r="J8386" t="s">
        <v>127</v>
      </c>
      <c r="K8386" t="s">
        <v>105</v>
      </c>
    </row>
    <row r="8387" spans="1:11" x14ac:dyDescent="0.3">
      <c r="A8387" t="s">
        <v>11467</v>
      </c>
      <c r="B8387" t="s">
        <v>53</v>
      </c>
      <c r="C8387">
        <v>29</v>
      </c>
      <c r="D8387">
        <v>5</v>
      </c>
      <c r="E8387">
        <v>1954</v>
      </c>
      <c r="F8387" s="6">
        <v>0.36319444444444443</v>
      </c>
      <c r="G8387">
        <v>-118.39400000000001</v>
      </c>
      <c r="H8387">
        <v>34.021999999999998</v>
      </c>
      <c r="I8387" t="s">
        <v>171</v>
      </c>
      <c r="J8387" t="s">
        <v>5092</v>
      </c>
      <c r="K8387" t="s">
        <v>105</v>
      </c>
    </row>
    <row r="8388" spans="1:11" x14ac:dyDescent="0.3">
      <c r="A8388" t="s">
        <v>11468</v>
      </c>
      <c r="B8388" t="s">
        <v>53</v>
      </c>
      <c r="C8388">
        <v>28</v>
      </c>
      <c r="D8388">
        <v>4</v>
      </c>
      <c r="E8388">
        <v>1855</v>
      </c>
      <c r="F8388" s="6">
        <v>0.94791666666666663</v>
      </c>
      <c r="G8388">
        <v>4.2569999999999997</v>
      </c>
      <c r="H8388">
        <v>55.866</v>
      </c>
      <c r="I8388" t="s">
        <v>108</v>
      </c>
      <c r="J8388" t="s">
        <v>211</v>
      </c>
      <c r="K8388" t="s">
        <v>105</v>
      </c>
    </row>
    <row r="8389" spans="1:11" x14ac:dyDescent="0.3">
      <c r="A8389" t="s">
        <v>11469</v>
      </c>
      <c r="B8389" t="s">
        <v>53</v>
      </c>
      <c r="C8389">
        <v>18</v>
      </c>
      <c r="D8389">
        <v>5</v>
      </c>
      <c r="E8389">
        <v>1975</v>
      </c>
      <c r="F8389" s="6">
        <v>0.72222222222222221</v>
      </c>
      <c r="G8389">
        <v>3.9950000000000001</v>
      </c>
      <c r="H8389">
        <v>55.789000000000001</v>
      </c>
      <c r="I8389" t="s">
        <v>126</v>
      </c>
      <c r="J8389" t="s">
        <v>11470</v>
      </c>
      <c r="K8389" t="s">
        <v>105</v>
      </c>
    </row>
    <row r="8390" spans="1:11" x14ac:dyDescent="0.3">
      <c r="A8390" t="s">
        <v>11471</v>
      </c>
      <c r="B8390" t="s">
        <v>53</v>
      </c>
      <c r="C8390">
        <v>20</v>
      </c>
      <c r="D8390">
        <v>12</v>
      </c>
      <c r="E8390">
        <v>1932</v>
      </c>
      <c r="F8390" s="6">
        <v>0.66319444444444442</v>
      </c>
      <c r="G8390">
        <v>96.551000000000002</v>
      </c>
      <c r="H8390">
        <v>33.762</v>
      </c>
      <c r="I8390" t="s">
        <v>104</v>
      </c>
      <c r="J8390" t="s">
        <v>3873</v>
      </c>
      <c r="K8390" t="s">
        <v>105</v>
      </c>
    </row>
    <row r="8391" spans="1:11" x14ac:dyDescent="0.3">
      <c r="A8391" t="s">
        <v>11472</v>
      </c>
      <c r="B8391" t="s">
        <v>53</v>
      </c>
      <c r="C8391">
        <v>23</v>
      </c>
      <c r="D8391">
        <v>5</v>
      </c>
      <c r="E8391">
        <v>1926</v>
      </c>
      <c r="F8391" s="6">
        <v>0.73263888888888884</v>
      </c>
      <c r="G8391">
        <v>87.632000000000005</v>
      </c>
      <c r="H8391">
        <v>41.883000000000003</v>
      </c>
      <c r="I8391" t="s">
        <v>144</v>
      </c>
      <c r="J8391" t="s">
        <v>226</v>
      </c>
      <c r="K8391" t="s">
        <v>105</v>
      </c>
    </row>
    <row r="8392" spans="1:11" x14ac:dyDescent="0.3">
      <c r="A8392" t="s">
        <v>11473</v>
      </c>
      <c r="B8392" t="s">
        <v>53</v>
      </c>
      <c r="C8392">
        <v>29</v>
      </c>
      <c r="D8392">
        <v>5</v>
      </c>
      <c r="E8392">
        <v>1955</v>
      </c>
      <c r="F8392" s="6">
        <v>0.98750000000000004</v>
      </c>
      <c r="G8392">
        <v>97.128</v>
      </c>
      <c r="H8392">
        <v>34.173000000000002</v>
      </c>
      <c r="I8392" t="s">
        <v>144</v>
      </c>
      <c r="J8392" t="s">
        <v>11474</v>
      </c>
      <c r="K8392" t="s">
        <v>105</v>
      </c>
    </row>
    <row r="8393" spans="1:11" x14ac:dyDescent="0.3">
      <c r="A8393" t="s">
        <v>11475</v>
      </c>
      <c r="B8393" t="s">
        <v>53</v>
      </c>
      <c r="C8393">
        <v>3</v>
      </c>
      <c r="D8393">
        <v>6</v>
      </c>
      <c r="E8393">
        <v>1971</v>
      </c>
      <c r="F8393" s="6">
        <v>0.74722222222222223</v>
      </c>
      <c r="G8393">
        <v>71.105000000000004</v>
      </c>
      <c r="H8393">
        <v>42.365000000000002</v>
      </c>
      <c r="I8393" t="s">
        <v>106</v>
      </c>
      <c r="J8393" t="s">
        <v>1590</v>
      </c>
      <c r="K8393" t="s">
        <v>105</v>
      </c>
    </row>
    <row r="8394" spans="1:11" x14ac:dyDescent="0.3">
      <c r="A8394" t="s">
        <v>11476</v>
      </c>
      <c r="B8394" t="s">
        <v>53</v>
      </c>
      <c r="C8394">
        <v>8</v>
      </c>
      <c r="D8394">
        <v>8</v>
      </c>
      <c r="E8394">
        <v>1944</v>
      </c>
      <c r="F8394" s="6">
        <v>0.91666666666666663</v>
      </c>
      <c r="G8394">
        <v>82.876999999999995</v>
      </c>
      <c r="H8394">
        <v>39.512</v>
      </c>
      <c r="I8394" t="s">
        <v>106</v>
      </c>
      <c r="J8394" t="s">
        <v>11477</v>
      </c>
      <c r="K8394" t="s">
        <v>105</v>
      </c>
    </row>
    <row r="8395" spans="1:11" x14ac:dyDescent="0.3">
      <c r="A8395" t="s">
        <v>11478</v>
      </c>
      <c r="B8395" t="s">
        <v>53</v>
      </c>
      <c r="C8395">
        <v>14</v>
      </c>
      <c r="D8395">
        <v>4</v>
      </c>
      <c r="E8395">
        <v>1913</v>
      </c>
      <c r="F8395" s="6">
        <v>0.47569444444444442</v>
      </c>
      <c r="G8395">
        <v>81.555999999999997</v>
      </c>
      <c r="H8395">
        <v>41.52</v>
      </c>
      <c r="I8395" t="s">
        <v>144</v>
      </c>
      <c r="J8395" t="s">
        <v>404</v>
      </c>
      <c r="K8395" t="s">
        <v>105</v>
      </c>
    </row>
    <row r="8396" spans="1:11" x14ac:dyDescent="0.3">
      <c r="A8396" t="s">
        <v>11479</v>
      </c>
      <c r="B8396" t="s">
        <v>53</v>
      </c>
      <c r="C8396">
        <v>7</v>
      </c>
      <c r="D8396">
        <v>4</v>
      </c>
      <c r="E8396">
        <v>1803</v>
      </c>
      <c r="F8396" s="6">
        <v>0.125</v>
      </c>
      <c r="G8396">
        <v>71.001999999999995</v>
      </c>
      <c r="H8396">
        <v>42.250999999999998</v>
      </c>
      <c r="I8396" t="s">
        <v>179</v>
      </c>
      <c r="J8396" t="s">
        <v>2997</v>
      </c>
      <c r="K8396" t="s">
        <v>105</v>
      </c>
    </row>
    <row r="8397" spans="1:11" x14ac:dyDescent="0.3">
      <c r="A8397" t="s">
        <v>11480</v>
      </c>
      <c r="B8397" t="s">
        <v>53</v>
      </c>
      <c r="C8397">
        <v>30</v>
      </c>
      <c r="D8397">
        <v>9</v>
      </c>
      <c r="E8397">
        <v>1906</v>
      </c>
      <c r="F8397" s="6">
        <v>0.4826388888888889</v>
      </c>
      <c r="G8397">
        <v>3.1880000000000002</v>
      </c>
      <c r="H8397">
        <v>55.95</v>
      </c>
      <c r="I8397" t="s">
        <v>108</v>
      </c>
      <c r="J8397" t="s">
        <v>127</v>
      </c>
      <c r="K8397" t="s">
        <v>105</v>
      </c>
    </row>
    <row r="8398" spans="1:11" x14ac:dyDescent="0.3">
      <c r="A8398" t="s">
        <v>11481</v>
      </c>
      <c r="B8398" t="s">
        <v>53</v>
      </c>
      <c r="C8398">
        <v>2</v>
      </c>
      <c r="D8398">
        <v>3</v>
      </c>
      <c r="E8398">
        <v>1942</v>
      </c>
      <c r="F8398" s="6">
        <v>7.6388888888888886E-3</v>
      </c>
      <c r="G8398">
        <v>70.950999999999993</v>
      </c>
      <c r="H8398">
        <v>42.981999999999999</v>
      </c>
      <c r="I8398" t="s">
        <v>106</v>
      </c>
      <c r="J8398" t="s">
        <v>11482</v>
      </c>
      <c r="K8398" t="s">
        <v>105</v>
      </c>
    </row>
    <row r="8399" spans="1:11" x14ac:dyDescent="0.3">
      <c r="A8399" t="s">
        <v>11483</v>
      </c>
      <c r="B8399" t="s">
        <v>53</v>
      </c>
      <c r="C8399">
        <v>2</v>
      </c>
      <c r="D8399">
        <v>10</v>
      </c>
      <c r="E8399">
        <v>1957</v>
      </c>
      <c r="F8399" s="6">
        <v>0.44097222222222221</v>
      </c>
      <c r="G8399">
        <v>71.802000000000007</v>
      </c>
      <c r="H8399">
        <v>42.262</v>
      </c>
      <c r="I8399" t="s">
        <v>106</v>
      </c>
      <c r="J8399" t="s">
        <v>520</v>
      </c>
      <c r="K8399" t="s">
        <v>105</v>
      </c>
    </row>
    <row r="8400" spans="1:11" x14ac:dyDescent="0.3">
      <c r="A8400" t="s">
        <v>11484</v>
      </c>
      <c r="B8400" t="s">
        <v>53</v>
      </c>
      <c r="C8400">
        <v>12</v>
      </c>
      <c r="D8400">
        <v>2</v>
      </c>
      <c r="E8400">
        <v>1942</v>
      </c>
      <c r="F8400" s="6">
        <v>0.45416666666666666</v>
      </c>
      <c r="G8400">
        <v>70.948999999999998</v>
      </c>
      <c r="H8400">
        <v>42.463999999999999</v>
      </c>
      <c r="I8400" t="s">
        <v>106</v>
      </c>
      <c r="J8400" t="s">
        <v>2949</v>
      </c>
      <c r="K8400" t="s">
        <v>105</v>
      </c>
    </row>
    <row r="8401" spans="1:11" x14ac:dyDescent="0.3">
      <c r="A8401" t="s">
        <v>11485</v>
      </c>
      <c r="B8401" t="s">
        <v>53</v>
      </c>
      <c r="C8401">
        <v>19</v>
      </c>
      <c r="D8401">
        <v>8</v>
      </c>
      <c r="E8401">
        <v>1989</v>
      </c>
      <c r="F8401" s="6">
        <v>0.50069444444444444</v>
      </c>
      <c r="G8401">
        <v>71.058999999999997</v>
      </c>
      <c r="H8401">
        <v>42.359000000000002</v>
      </c>
      <c r="I8401" t="s">
        <v>106</v>
      </c>
      <c r="J8401" t="s">
        <v>176</v>
      </c>
      <c r="K8401" t="s">
        <v>105</v>
      </c>
    </row>
    <row r="8402" spans="1:11" x14ac:dyDescent="0.3">
      <c r="A8402" t="s">
        <v>11486</v>
      </c>
      <c r="B8402" t="s">
        <v>168</v>
      </c>
      <c r="C8402">
        <v>9</v>
      </c>
      <c r="D8402">
        <v>6</v>
      </c>
      <c r="E8402">
        <v>1876</v>
      </c>
      <c r="F8402" s="6">
        <v>0.41666666666666669</v>
      </c>
      <c r="G8402">
        <v>3.484</v>
      </c>
      <c r="H8402">
        <v>56.542999999999999</v>
      </c>
      <c r="I8402" t="s">
        <v>108</v>
      </c>
      <c r="J8402" t="s">
        <v>11487</v>
      </c>
      <c r="K8402" t="s">
        <v>105</v>
      </c>
    </row>
    <row r="8403" spans="1:11" x14ac:dyDescent="0.3">
      <c r="A8403" t="s">
        <v>11488</v>
      </c>
      <c r="B8403" t="s">
        <v>53</v>
      </c>
      <c r="C8403">
        <v>18</v>
      </c>
      <c r="D8403">
        <v>9</v>
      </c>
      <c r="E8403">
        <v>1916</v>
      </c>
      <c r="F8403" s="6">
        <v>0.34375</v>
      </c>
      <c r="G8403">
        <v>96.491</v>
      </c>
      <c r="H8403">
        <v>38.661000000000001</v>
      </c>
      <c r="I8403" t="s">
        <v>104</v>
      </c>
      <c r="J8403" t="s">
        <v>11489</v>
      </c>
      <c r="K8403" t="s">
        <v>105</v>
      </c>
    </row>
    <row r="8404" spans="1:11" x14ac:dyDescent="0.3">
      <c r="A8404" t="s">
        <v>11490</v>
      </c>
      <c r="B8404" t="s">
        <v>53</v>
      </c>
      <c r="C8404">
        <v>2</v>
      </c>
      <c r="D8404">
        <v>7</v>
      </c>
      <c r="E8404">
        <v>1963</v>
      </c>
      <c r="F8404" s="6">
        <v>0.22361111111111112</v>
      </c>
      <c r="G8404">
        <v>71.183999999999997</v>
      </c>
      <c r="H8404">
        <v>42.73</v>
      </c>
      <c r="I8404" t="s">
        <v>106</v>
      </c>
      <c r="J8404" t="s">
        <v>1731</v>
      </c>
      <c r="K8404" t="s">
        <v>105</v>
      </c>
    </row>
    <row r="8405" spans="1:11" x14ac:dyDescent="0.3">
      <c r="A8405" t="s">
        <v>11491</v>
      </c>
      <c r="B8405" t="s">
        <v>53</v>
      </c>
      <c r="C8405">
        <v>10</v>
      </c>
      <c r="D8405">
        <v>7</v>
      </c>
      <c r="E8405">
        <v>1921</v>
      </c>
      <c r="F8405" s="6">
        <v>0.625</v>
      </c>
      <c r="G8405">
        <v>117.9</v>
      </c>
      <c r="H8405">
        <v>36.927</v>
      </c>
      <c r="I8405" t="s">
        <v>137</v>
      </c>
      <c r="J8405" t="s">
        <v>11492</v>
      </c>
      <c r="K8405" t="s">
        <v>105</v>
      </c>
    </row>
    <row r="8406" spans="1:11" x14ac:dyDescent="0.3">
      <c r="A8406" t="s">
        <v>11493</v>
      </c>
      <c r="B8406" t="s">
        <v>53</v>
      </c>
      <c r="C8406">
        <v>22</v>
      </c>
      <c r="D8406">
        <v>1</v>
      </c>
      <c r="E8406">
        <v>1954</v>
      </c>
      <c r="F8406" s="6">
        <v>0.53749999999999998</v>
      </c>
      <c r="G8406">
        <v>71.105000000000004</v>
      </c>
      <c r="H8406">
        <v>42.365000000000002</v>
      </c>
      <c r="I8406" t="s">
        <v>144</v>
      </c>
      <c r="J8406" t="s">
        <v>1590</v>
      </c>
      <c r="K8406" t="s">
        <v>105</v>
      </c>
    </row>
    <row r="8407" spans="1:11" x14ac:dyDescent="0.3">
      <c r="A8407" t="s">
        <v>11494</v>
      </c>
      <c r="B8407" t="s">
        <v>53</v>
      </c>
      <c r="C8407">
        <v>30</v>
      </c>
      <c r="D8407">
        <v>10</v>
      </c>
      <c r="E8407">
        <v>1922</v>
      </c>
      <c r="F8407" s="6">
        <v>0.26041666666666669</v>
      </c>
      <c r="G8407">
        <v>87.751000000000005</v>
      </c>
      <c r="H8407">
        <v>30.545999999999999</v>
      </c>
      <c r="I8407" t="s">
        <v>104</v>
      </c>
      <c r="J8407" t="s">
        <v>11495</v>
      </c>
      <c r="K8407" t="s">
        <v>105</v>
      </c>
    </row>
    <row r="8408" spans="1:11" x14ac:dyDescent="0.3">
      <c r="A8408" t="s">
        <v>11496</v>
      </c>
      <c r="B8408" t="s">
        <v>53</v>
      </c>
      <c r="C8408">
        <v>30</v>
      </c>
      <c r="D8408">
        <v>8</v>
      </c>
      <c r="E8408">
        <v>1963</v>
      </c>
      <c r="F8408" s="6">
        <v>0.50972222222222219</v>
      </c>
      <c r="G8408">
        <v>71.058999999999997</v>
      </c>
      <c r="H8408">
        <v>42.359000000000002</v>
      </c>
      <c r="I8408" t="s">
        <v>106</v>
      </c>
      <c r="J8408" t="s">
        <v>176</v>
      </c>
      <c r="K8408" t="s">
        <v>105</v>
      </c>
    </row>
    <row r="8409" spans="1:11" x14ac:dyDescent="0.3">
      <c r="A8409" t="s">
        <v>11497</v>
      </c>
      <c r="B8409" t="s">
        <v>53</v>
      </c>
      <c r="C8409">
        <v>6</v>
      </c>
      <c r="D8409">
        <v>4</v>
      </c>
      <c r="E8409">
        <v>1947</v>
      </c>
      <c r="F8409" s="6">
        <v>0.25</v>
      </c>
      <c r="G8409">
        <v>3.1880000000000002</v>
      </c>
      <c r="H8409">
        <v>55.95</v>
      </c>
      <c r="I8409" t="s">
        <v>126</v>
      </c>
      <c r="J8409" t="s">
        <v>127</v>
      </c>
      <c r="K8409" t="s">
        <v>105</v>
      </c>
    </row>
    <row r="8410" spans="1:11" x14ac:dyDescent="0.3">
      <c r="A8410" t="s">
        <v>11498</v>
      </c>
      <c r="B8410" t="s">
        <v>53</v>
      </c>
      <c r="C8410">
        <v>5</v>
      </c>
      <c r="D8410">
        <v>3</v>
      </c>
      <c r="E8410">
        <v>1947</v>
      </c>
      <c r="F8410" s="6">
        <v>0.13541666666666666</v>
      </c>
      <c r="G8410">
        <v>-117.36499999999999</v>
      </c>
      <c r="H8410">
        <v>46.884</v>
      </c>
      <c r="I8410" t="s">
        <v>137</v>
      </c>
      <c r="J8410" t="s">
        <v>11499</v>
      </c>
      <c r="K8410" t="s">
        <v>105</v>
      </c>
    </row>
    <row r="8411" spans="1:11" x14ac:dyDescent="0.3">
      <c r="A8411" t="s">
        <v>11500</v>
      </c>
      <c r="B8411" t="s">
        <v>53</v>
      </c>
      <c r="C8411">
        <v>4</v>
      </c>
      <c r="D8411">
        <v>2</v>
      </c>
      <c r="E8411">
        <v>1923</v>
      </c>
      <c r="F8411" s="6">
        <v>0.60763888888888884</v>
      </c>
      <c r="G8411">
        <v>84.513999999999996</v>
      </c>
      <c r="H8411">
        <v>39.103999999999999</v>
      </c>
      <c r="I8411" t="s">
        <v>144</v>
      </c>
      <c r="J8411" t="s">
        <v>140</v>
      </c>
      <c r="K8411" t="s">
        <v>105</v>
      </c>
    </row>
    <row r="8412" spans="1:11" x14ac:dyDescent="0.3">
      <c r="A8412" t="s">
        <v>11501</v>
      </c>
      <c r="B8412" t="s">
        <v>53</v>
      </c>
      <c r="C8412">
        <v>18</v>
      </c>
      <c r="D8412">
        <v>8</v>
      </c>
      <c r="E8412">
        <v>1909</v>
      </c>
      <c r="F8412" s="6">
        <v>8.3333333333333329E-2</v>
      </c>
      <c r="G8412">
        <v>83.536000000000001</v>
      </c>
      <c r="H8412">
        <v>41.655000000000001</v>
      </c>
      <c r="I8412" t="s">
        <v>144</v>
      </c>
      <c r="J8412" t="s">
        <v>2019</v>
      </c>
      <c r="K8412" t="s">
        <v>105</v>
      </c>
    </row>
    <row r="8413" spans="1:11" x14ac:dyDescent="0.3">
      <c r="A8413" t="s">
        <v>11502</v>
      </c>
      <c r="B8413" t="s">
        <v>53</v>
      </c>
      <c r="C8413">
        <v>22</v>
      </c>
      <c r="D8413">
        <v>7</v>
      </c>
      <c r="E8413">
        <v>1936</v>
      </c>
      <c r="F8413" s="6">
        <v>0.63888888888888884</v>
      </c>
      <c r="G8413">
        <v>86.891000000000005</v>
      </c>
      <c r="H8413">
        <v>40.417000000000002</v>
      </c>
      <c r="I8413" t="s">
        <v>104</v>
      </c>
      <c r="J8413" t="s">
        <v>11503</v>
      </c>
      <c r="K8413" t="s">
        <v>105</v>
      </c>
    </row>
    <row r="8414" spans="1:11" x14ac:dyDescent="0.3">
      <c r="A8414" t="s">
        <v>11504</v>
      </c>
      <c r="B8414" t="s">
        <v>53</v>
      </c>
      <c r="C8414">
        <v>20</v>
      </c>
      <c r="D8414">
        <v>10</v>
      </c>
      <c r="E8414">
        <v>1979</v>
      </c>
      <c r="F8414" s="6">
        <v>0.86388888888888893</v>
      </c>
      <c r="G8414">
        <v>71.212000000000003</v>
      </c>
      <c r="H8414">
        <v>42.338000000000001</v>
      </c>
      <c r="I8414" t="s">
        <v>106</v>
      </c>
      <c r="J8414" t="s">
        <v>1208</v>
      </c>
      <c r="K8414" t="s">
        <v>105</v>
      </c>
    </row>
    <row r="8415" spans="1:11" x14ac:dyDescent="0.3">
      <c r="A8415" t="s">
        <v>11505</v>
      </c>
      <c r="B8415" t="s">
        <v>53</v>
      </c>
      <c r="C8415">
        <v>8</v>
      </c>
      <c r="D8415">
        <v>5</v>
      </c>
      <c r="E8415">
        <v>1934</v>
      </c>
      <c r="F8415" s="6">
        <v>0.84444444444444444</v>
      </c>
      <c r="G8415">
        <v>106.492</v>
      </c>
      <c r="H8415">
        <v>31.76</v>
      </c>
      <c r="I8415" t="s">
        <v>171</v>
      </c>
      <c r="J8415" t="s">
        <v>4327</v>
      </c>
      <c r="K8415" t="s">
        <v>105</v>
      </c>
    </row>
    <row r="8416" spans="1:11" x14ac:dyDescent="0.3">
      <c r="A8416" t="s">
        <v>11506</v>
      </c>
      <c r="B8416" t="s">
        <v>53</v>
      </c>
      <c r="C8416">
        <v>31</v>
      </c>
      <c r="D8416">
        <v>3</v>
      </c>
      <c r="E8416">
        <v>1922</v>
      </c>
      <c r="F8416" s="6">
        <v>0.89583333333333337</v>
      </c>
      <c r="G8416">
        <v>87.688000000000002</v>
      </c>
      <c r="H8416">
        <v>42.052</v>
      </c>
      <c r="I8416" t="s">
        <v>104</v>
      </c>
      <c r="J8416" t="s">
        <v>1588</v>
      </c>
      <c r="K8416" t="s">
        <v>105</v>
      </c>
    </row>
    <row r="8417" spans="1:11" x14ac:dyDescent="0.3">
      <c r="A8417" t="s">
        <v>11507</v>
      </c>
      <c r="B8417" t="s">
        <v>53</v>
      </c>
      <c r="C8417">
        <v>25</v>
      </c>
      <c r="D8417">
        <v>3</v>
      </c>
      <c r="E8417">
        <v>1897</v>
      </c>
      <c r="F8417" s="6">
        <v>0.98958333333333337</v>
      </c>
      <c r="G8417">
        <v>3.6080000000000001</v>
      </c>
      <c r="H8417">
        <v>55.069000000000003</v>
      </c>
      <c r="I8417" t="s">
        <v>108</v>
      </c>
      <c r="J8417" t="s">
        <v>3165</v>
      </c>
      <c r="K8417" t="s">
        <v>105</v>
      </c>
    </row>
    <row r="8418" spans="1:11" x14ac:dyDescent="0.3">
      <c r="A8418" t="s">
        <v>11508</v>
      </c>
      <c r="B8418" t="s">
        <v>53</v>
      </c>
      <c r="C8418">
        <v>5</v>
      </c>
      <c r="D8418">
        <v>7</v>
      </c>
      <c r="E8418">
        <v>1969</v>
      </c>
      <c r="F8418" s="6">
        <v>0.97152777777777777</v>
      </c>
      <c r="G8418">
        <v>81.834000000000003</v>
      </c>
      <c r="H8418">
        <v>38.389000000000003</v>
      </c>
      <c r="I8418" t="s">
        <v>106</v>
      </c>
      <c r="J8418" t="s">
        <v>11509</v>
      </c>
      <c r="K8418" t="s">
        <v>105</v>
      </c>
    </row>
    <row r="8419" spans="1:11" x14ac:dyDescent="0.3">
      <c r="A8419" t="s">
        <v>11510</v>
      </c>
      <c r="B8419" t="s">
        <v>53</v>
      </c>
      <c r="C8419">
        <v>13</v>
      </c>
      <c r="D8419">
        <v>8</v>
      </c>
      <c r="E8419">
        <v>1888</v>
      </c>
      <c r="F8419" s="6">
        <v>0.33333333333333331</v>
      </c>
      <c r="G8419">
        <v>4.7329999999999997</v>
      </c>
      <c r="H8419">
        <v>56.005000000000003</v>
      </c>
      <c r="I8419" t="s">
        <v>108</v>
      </c>
      <c r="J8419" t="s">
        <v>4988</v>
      </c>
      <c r="K8419" t="s">
        <v>105</v>
      </c>
    </row>
    <row r="8420" spans="1:11" x14ac:dyDescent="0.3">
      <c r="A8420" t="s">
        <v>11511</v>
      </c>
      <c r="B8420" t="s">
        <v>53</v>
      </c>
      <c r="C8420">
        <v>13</v>
      </c>
      <c r="D8420">
        <v>5</v>
      </c>
      <c r="E8420">
        <v>1912</v>
      </c>
      <c r="F8420" s="6">
        <v>0.60416666666666663</v>
      </c>
      <c r="G8420">
        <v>2.0950000000000002</v>
      </c>
      <c r="H8420">
        <v>57.146999999999998</v>
      </c>
      <c r="I8420" t="s">
        <v>108</v>
      </c>
      <c r="J8420" t="s">
        <v>135</v>
      </c>
      <c r="K8420" t="s">
        <v>105</v>
      </c>
    </row>
    <row r="8421" spans="1:11" x14ac:dyDescent="0.3">
      <c r="A8421" t="s">
        <v>11512</v>
      </c>
      <c r="B8421" t="s">
        <v>53</v>
      </c>
      <c r="C8421">
        <v>14</v>
      </c>
      <c r="D8421">
        <v>2</v>
      </c>
      <c r="E8421">
        <v>1937</v>
      </c>
      <c r="F8421" s="6">
        <v>0.85069444444444442</v>
      </c>
      <c r="G8421">
        <v>4.2569999999999997</v>
      </c>
      <c r="H8421">
        <v>55.866</v>
      </c>
      <c r="I8421" t="s">
        <v>108</v>
      </c>
      <c r="J8421" t="s">
        <v>211</v>
      </c>
      <c r="K8421" t="s">
        <v>105</v>
      </c>
    </row>
    <row r="8422" spans="1:11" x14ac:dyDescent="0.3">
      <c r="A8422" t="s">
        <v>11513</v>
      </c>
      <c r="B8422" t="s">
        <v>53</v>
      </c>
      <c r="C8422">
        <v>3</v>
      </c>
      <c r="D8422">
        <v>10</v>
      </c>
      <c r="E8422">
        <v>1925</v>
      </c>
      <c r="F8422" s="6">
        <v>0.92361111111111116</v>
      </c>
      <c r="G8422">
        <v>4.2569999999999997</v>
      </c>
      <c r="H8422">
        <v>55.866</v>
      </c>
      <c r="I8422" t="s">
        <v>126</v>
      </c>
      <c r="J8422" t="s">
        <v>211</v>
      </c>
      <c r="K8422" t="s">
        <v>105</v>
      </c>
    </row>
    <row r="8423" spans="1:11" x14ac:dyDescent="0.3">
      <c r="A8423" t="s">
        <v>11514</v>
      </c>
      <c r="B8423" t="s">
        <v>53</v>
      </c>
      <c r="C8423">
        <v>4</v>
      </c>
      <c r="D8423">
        <v>7</v>
      </c>
      <c r="E8423">
        <v>1957</v>
      </c>
      <c r="F8423" s="6">
        <v>0.76666666666666672</v>
      </c>
      <c r="G8423">
        <v>87.909000000000006</v>
      </c>
      <c r="H8423">
        <v>43.040999999999997</v>
      </c>
      <c r="I8423" t="s">
        <v>144</v>
      </c>
      <c r="J8423" t="s">
        <v>184</v>
      </c>
      <c r="K8423" t="s">
        <v>105</v>
      </c>
    </row>
    <row r="8424" spans="1:11" x14ac:dyDescent="0.3">
      <c r="A8424" t="s">
        <v>11515</v>
      </c>
      <c r="B8424" t="s">
        <v>53</v>
      </c>
      <c r="C8424">
        <v>9</v>
      </c>
      <c r="D8424">
        <v>12</v>
      </c>
      <c r="E8424">
        <v>1953</v>
      </c>
      <c r="F8424" s="6">
        <v>0.98541666666666672</v>
      </c>
      <c r="G8424">
        <v>89.054000000000002</v>
      </c>
      <c r="H8424">
        <v>37.972000000000001</v>
      </c>
      <c r="I8424" t="s">
        <v>104</v>
      </c>
      <c r="J8424" t="s">
        <v>7683</v>
      </c>
      <c r="K8424" t="s">
        <v>105</v>
      </c>
    </row>
    <row r="8425" spans="1:11" x14ac:dyDescent="0.3">
      <c r="A8425" t="s">
        <v>11516</v>
      </c>
      <c r="B8425" t="s">
        <v>53</v>
      </c>
      <c r="C8425">
        <v>4</v>
      </c>
      <c r="D8425">
        <v>6</v>
      </c>
      <c r="E8425">
        <v>1940</v>
      </c>
      <c r="F8425" s="6">
        <v>0.33333333333333331</v>
      </c>
      <c r="G8425">
        <v>-3.2250000000000001</v>
      </c>
      <c r="H8425">
        <v>51.209000000000003</v>
      </c>
      <c r="I8425" t="s">
        <v>190</v>
      </c>
      <c r="J8425" t="s">
        <v>201</v>
      </c>
      <c r="K8425" t="s">
        <v>105</v>
      </c>
    </row>
    <row r="8426" spans="1:11" x14ac:dyDescent="0.3">
      <c r="A8426" t="s">
        <v>11517</v>
      </c>
      <c r="B8426" t="s">
        <v>53</v>
      </c>
      <c r="C8426">
        <v>25</v>
      </c>
      <c r="D8426">
        <v>10</v>
      </c>
      <c r="E8426">
        <v>1950</v>
      </c>
      <c r="F8426" s="6">
        <v>0.83194444444444449</v>
      </c>
      <c r="G8426">
        <v>87.908000000000001</v>
      </c>
      <c r="H8426">
        <v>42.884999999999998</v>
      </c>
      <c r="I8426" t="s">
        <v>104</v>
      </c>
      <c r="J8426" t="s">
        <v>11518</v>
      </c>
      <c r="K8426" t="s">
        <v>105</v>
      </c>
    </row>
    <row r="8427" spans="1:11" x14ac:dyDescent="0.3">
      <c r="A8427" t="s">
        <v>11519</v>
      </c>
      <c r="B8427" t="s">
        <v>53</v>
      </c>
      <c r="C8427">
        <v>6</v>
      </c>
      <c r="D8427">
        <v>5</v>
      </c>
      <c r="E8427">
        <v>1883</v>
      </c>
      <c r="F8427" s="6">
        <v>0.40625</v>
      </c>
      <c r="G8427">
        <v>-0.13100000000000001</v>
      </c>
      <c r="H8427">
        <v>52.203000000000003</v>
      </c>
      <c r="I8427" t="s">
        <v>108</v>
      </c>
      <c r="J8427" t="s">
        <v>11520</v>
      </c>
      <c r="K8427" t="s">
        <v>105</v>
      </c>
    </row>
    <row r="8428" spans="1:11" x14ac:dyDescent="0.3">
      <c r="A8428" t="s">
        <v>11521</v>
      </c>
      <c r="B8428" t="s">
        <v>53</v>
      </c>
      <c r="C8428">
        <v>13</v>
      </c>
      <c r="D8428">
        <v>2</v>
      </c>
      <c r="E8428">
        <v>1948</v>
      </c>
      <c r="F8428" s="6">
        <v>0.20833333333333334</v>
      </c>
      <c r="G8428">
        <v>4.2569999999999997</v>
      </c>
      <c r="H8428">
        <v>55.866</v>
      </c>
      <c r="I8428" t="s">
        <v>108</v>
      </c>
      <c r="J8428" t="s">
        <v>211</v>
      </c>
      <c r="K8428" t="s">
        <v>105</v>
      </c>
    </row>
    <row r="8429" spans="1:11" x14ac:dyDescent="0.3">
      <c r="A8429" t="s">
        <v>11522</v>
      </c>
      <c r="B8429" t="s">
        <v>53</v>
      </c>
      <c r="C8429">
        <v>29</v>
      </c>
      <c r="D8429">
        <v>8</v>
      </c>
      <c r="E8429">
        <v>1936</v>
      </c>
      <c r="F8429" s="6">
        <v>0.76736111111111116</v>
      </c>
      <c r="G8429">
        <v>79.807000000000002</v>
      </c>
      <c r="H8429">
        <v>8.875</v>
      </c>
      <c r="I8429" t="s">
        <v>144</v>
      </c>
      <c r="J8429" t="s">
        <v>11523</v>
      </c>
      <c r="K8429" t="s">
        <v>105</v>
      </c>
    </row>
    <row r="8430" spans="1:11" x14ac:dyDescent="0.3">
      <c r="A8430" t="s">
        <v>11524</v>
      </c>
      <c r="B8430" t="s">
        <v>53</v>
      </c>
      <c r="C8430">
        <v>12</v>
      </c>
      <c r="D8430">
        <v>6</v>
      </c>
      <c r="E8430">
        <v>1929</v>
      </c>
      <c r="F8430" s="6">
        <v>0.97569444444444442</v>
      </c>
      <c r="G8430">
        <v>4.2569999999999997</v>
      </c>
      <c r="H8430">
        <v>55.866</v>
      </c>
      <c r="I8430" t="s">
        <v>126</v>
      </c>
      <c r="J8430" t="s">
        <v>211</v>
      </c>
      <c r="K8430" t="s">
        <v>105</v>
      </c>
    </row>
    <row r="8431" spans="1:11" x14ac:dyDescent="0.3">
      <c r="A8431" t="s">
        <v>11525</v>
      </c>
      <c r="B8431" t="s">
        <v>53</v>
      </c>
      <c r="C8431">
        <v>20</v>
      </c>
      <c r="D8431">
        <v>6</v>
      </c>
      <c r="E8431">
        <v>1944</v>
      </c>
      <c r="F8431" s="6">
        <v>0.40486111111111112</v>
      </c>
      <c r="G8431">
        <v>-119.29300000000001</v>
      </c>
      <c r="H8431">
        <v>34.280999999999999</v>
      </c>
      <c r="I8431" t="s">
        <v>171</v>
      </c>
      <c r="J8431" t="s">
        <v>6214</v>
      </c>
      <c r="K8431" t="s">
        <v>105</v>
      </c>
    </row>
    <row r="8432" spans="1:11" x14ac:dyDescent="0.3">
      <c r="A8432" t="s">
        <v>11526</v>
      </c>
      <c r="B8432" t="s">
        <v>53</v>
      </c>
      <c r="C8432">
        <v>29</v>
      </c>
      <c r="D8432">
        <v>8</v>
      </c>
      <c r="E8432">
        <v>1922</v>
      </c>
      <c r="F8432" s="6">
        <v>0.5625</v>
      </c>
      <c r="G8432">
        <v>74.174000000000007</v>
      </c>
      <c r="H8432">
        <v>40.731999999999999</v>
      </c>
      <c r="I8432" t="s">
        <v>106</v>
      </c>
      <c r="J8432" t="s">
        <v>1071</v>
      </c>
      <c r="K8432" t="s">
        <v>105</v>
      </c>
    </row>
    <row r="8433" spans="1:11" x14ac:dyDescent="0.3">
      <c r="A8433" t="s">
        <v>11527</v>
      </c>
      <c r="B8433" t="s">
        <v>53</v>
      </c>
      <c r="C8433">
        <v>9</v>
      </c>
      <c r="D8433">
        <v>12</v>
      </c>
      <c r="E8433">
        <v>1934</v>
      </c>
      <c r="F8433" s="6">
        <v>0.28541666666666665</v>
      </c>
      <c r="G8433">
        <v>122.27</v>
      </c>
      <c r="H8433">
        <v>37.869</v>
      </c>
      <c r="I8433" t="s">
        <v>137</v>
      </c>
      <c r="J8433" t="s">
        <v>640</v>
      </c>
      <c r="K8433" t="s">
        <v>105</v>
      </c>
    </row>
    <row r="8434" spans="1:11" x14ac:dyDescent="0.3">
      <c r="A8434" t="s">
        <v>11528</v>
      </c>
      <c r="B8434" t="s">
        <v>53</v>
      </c>
      <c r="C8434">
        <v>4</v>
      </c>
      <c r="D8434">
        <v>10</v>
      </c>
      <c r="E8434">
        <v>1944</v>
      </c>
      <c r="F8434" s="6">
        <v>0.53819444444444442</v>
      </c>
      <c r="G8434">
        <v>4.2569999999999997</v>
      </c>
      <c r="H8434">
        <v>55.866</v>
      </c>
      <c r="I8434" t="s">
        <v>126</v>
      </c>
      <c r="J8434" t="s">
        <v>211</v>
      </c>
      <c r="K8434" t="s">
        <v>105</v>
      </c>
    </row>
    <row r="8435" spans="1:11" x14ac:dyDescent="0.3">
      <c r="A8435" t="s">
        <v>11529</v>
      </c>
      <c r="B8435" t="s">
        <v>53</v>
      </c>
      <c r="C8435">
        <v>3</v>
      </c>
      <c r="D8435">
        <v>7</v>
      </c>
      <c r="E8435">
        <v>1952</v>
      </c>
      <c r="F8435" s="6">
        <v>0.13194444444444445</v>
      </c>
      <c r="G8435">
        <v>71.058999999999997</v>
      </c>
      <c r="H8435">
        <v>42.359000000000002</v>
      </c>
      <c r="I8435" t="s">
        <v>106</v>
      </c>
      <c r="J8435" t="s">
        <v>176</v>
      </c>
      <c r="K8435" t="s">
        <v>105</v>
      </c>
    </row>
    <row r="8436" spans="1:11" x14ac:dyDescent="0.3">
      <c r="A8436" t="s">
        <v>11530</v>
      </c>
      <c r="B8436" t="s">
        <v>53</v>
      </c>
      <c r="C8436">
        <v>13</v>
      </c>
      <c r="D8436">
        <v>5</v>
      </c>
      <c r="E8436">
        <v>1965</v>
      </c>
      <c r="F8436" s="6">
        <v>0.5180555555555556</v>
      </c>
      <c r="G8436">
        <v>71.012</v>
      </c>
      <c r="H8436">
        <v>42.41</v>
      </c>
      <c r="I8436" t="s">
        <v>106</v>
      </c>
      <c r="J8436" t="s">
        <v>11531</v>
      </c>
      <c r="K8436" t="s">
        <v>105</v>
      </c>
    </row>
    <row r="8437" spans="1:11" x14ac:dyDescent="0.3">
      <c r="A8437" t="s">
        <v>11532</v>
      </c>
      <c r="B8437" t="s">
        <v>53</v>
      </c>
      <c r="C8437">
        <v>12</v>
      </c>
      <c r="D8437">
        <v>2</v>
      </c>
      <c r="E8437">
        <v>1963</v>
      </c>
      <c r="F8437" s="6">
        <v>0.87986111111111109</v>
      </c>
      <c r="G8437">
        <v>71.058999999999997</v>
      </c>
      <c r="H8437">
        <v>42.359000000000002</v>
      </c>
      <c r="I8437" t="s">
        <v>144</v>
      </c>
      <c r="J8437" t="s">
        <v>176</v>
      </c>
      <c r="K8437" t="s">
        <v>105</v>
      </c>
    </row>
    <row r="8438" spans="1:11" x14ac:dyDescent="0.3">
      <c r="A8438" t="s">
        <v>11533</v>
      </c>
      <c r="B8438" t="s">
        <v>53</v>
      </c>
      <c r="C8438">
        <v>5</v>
      </c>
      <c r="D8438">
        <v>9</v>
      </c>
      <c r="E8438">
        <v>1913</v>
      </c>
      <c r="F8438" s="6">
        <v>0.14583333333333334</v>
      </c>
      <c r="G8438">
        <v>83.048000000000002</v>
      </c>
      <c r="H8438">
        <v>42.332999999999998</v>
      </c>
      <c r="I8438" t="s">
        <v>104</v>
      </c>
      <c r="J8438" t="s">
        <v>3664</v>
      </c>
      <c r="K8438" t="s">
        <v>105</v>
      </c>
    </row>
    <row r="8439" spans="1:11" x14ac:dyDescent="0.3">
      <c r="A8439" t="s">
        <v>11534</v>
      </c>
      <c r="B8439" t="s">
        <v>53</v>
      </c>
      <c r="C8439">
        <v>20</v>
      </c>
      <c r="D8439">
        <v>1</v>
      </c>
      <c r="E8439">
        <v>1965</v>
      </c>
      <c r="F8439" s="6">
        <v>0.2638888888888889</v>
      </c>
      <c r="G8439">
        <v>84.774000000000001</v>
      </c>
      <c r="H8439">
        <v>37.646000000000001</v>
      </c>
      <c r="I8439" t="s">
        <v>144</v>
      </c>
      <c r="J8439" t="s">
        <v>11535</v>
      </c>
      <c r="K8439" t="s">
        <v>105</v>
      </c>
    </row>
    <row r="8440" spans="1:11" x14ac:dyDescent="0.3">
      <c r="A8440" t="s">
        <v>11536</v>
      </c>
      <c r="B8440" t="s">
        <v>53</v>
      </c>
      <c r="C8440">
        <v>22</v>
      </c>
      <c r="D8440">
        <v>11</v>
      </c>
      <c r="E8440">
        <v>1947</v>
      </c>
      <c r="F8440" s="6">
        <v>0.32916666666666666</v>
      </c>
      <c r="G8440">
        <v>82.995999999999995</v>
      </c>
      <c r="H8440">
        <v>39.963000000000001</v>
      </c>
      <c r="I8440" t="s">
        <v>144</v>
      </c>
      <c r="J8440" t="s">
        <v>224</v>
      </c>
      <c r="K8440" t="s">
        <v>105</v>
      </c>
    </row>
    <row r="8441" spans="1:11" x14ac:dyDescent="0.3">
      <c r="A8441" t="s">
        <v>11537</v>
      </c>
      <c r="B8441" t="s">
        <v>53</v>
      </c>
      <c r="C8441">
        <v>22</v>
      </c>
      <c r="D8441">
        <v>5</v>
      </c>
      <c r="E8441">
        <v>1906</v>
      </c>
      <c r="F8441" s="6">
        <v>0.19791666666666666</v>
      </c>
      <c r="G8441">
        <v>3.524</v>
      </c>
      <c r="H8441">
        <v>55.624000000000002</v>
      </c>
      <c r="I8441" t="s">
        <v>108</v>
      </c>
      <c r="J8441" t="s">
        <v>11538</v>
      </c>
      <c r="K8441" t="s">
        <v>105</v>
      </c>
    </row>
    <row r="8442" spans="1:11" x14ac:dyDescent="0.3">
      <c r="A8442" t="s">
        <v>11539</v>
      </c>
      <c r="B8442" t="s">
        <v>53</v>
      </c>
      <c r="C8442">
        <v>22</v>
      </c>
      <c r="D8442">
        <v>8</v>
      </c>
      <c r="E8442">
        <v>2007</v>
      </c>
      <c r="F8442" s="6">
        <v>0.49027777777777776</v>
      </c>
      <c r="G8442">
        <v>-118.492</v>
      </c>
      <c r="H8442">
        <v>34.011000000000003</v>
      </c>
      <c r="I8442" t="s">
        <v>171</v>
      </c>
      <c r="J8442" t="s">
        <v>206</v>
      </c>
      <c r="K8442" t="s">
        <v>105</v>
      </c>
    </row>
    <row r="8443" spans="1:11" x14ac:dyDescent="0.3">
      <c r="A8443" t="s">
        <v>11540</v>
      </c>
      <c r="B8443" t="s">
        <v>53</v>
      </c>
      <c r="C8443">
        <v>20</v>
      </c>
      <c r="D8443">
        <v>6</v>
      </c>
      <c r="E8443">
        <v>1945</v>
      </c>
      <c r="F8443" s="6">
        <v>0.16666666666666666</v>
      </c>
      <c r="G8443">
        <v>3.919</v>
      </c>
      <c r="H8443">
        <v>55.774000000000001</v>
      </c>
      <c r="I8443" t="s">
        <v>190</v>
      </c>
      <c r="J8443" t="s">
        <v>11541</v>
      </c>
      <c r="K8443" t="s">
        <v>105</v>
      </c>
    </row>
    <row r="8444" spans="1:11" x14ac:dyDescent="0.3">
      <c r="A8444" t="s">
        <v>11542</v>
      </c>
      <c r="B8444" t="s">
        <v>53</v>
      </c>
      <c r="C8444">
        <v>2</v>
      </c>
      <c r="D8444">
        <v>6</v>
      </c>
      <c r="E8444">
        <v>1950</v>
      </c>
      <c r="F8444" s="6">
        <v>0.20833333333333334</v>
      </c>
      <c r="G8444">
        <v>4.1550000000000002</v>
      </c>
      <c r="H8444">
        <v>55.94</v>
      </c>
      <c r="I8444" t="s">
        <v>126</v>
      </c>
      <c r="J8444" t="s">
        <v>9657</v>
      </c>
      <c r="K8444" t="s">
        <v>105</v>
      </c>
    </row>
    <row r="8445" spans="1:11" x14ac:dyDescent="0.3">
      <c r="A8445" t="s">
        <v>11543</v>
      </c>
      <c r="B8445" t="s">
        <v>53</v>
      </c>
      <c r="C8445">
        <v>22</v>
      </c>
      <c r="D8445">
        <v>7</v>
      </c>
      <c r="E8445">
        <v>1925</v>
      </c>
      <c r="F8445" s="6">
        <v>0.85902777777777772</v>
      </c>
      <c r="G8445">
        <v>-118.24299999999999</v>
      </c>
      <c r="H8445">
        <v>34.052</v>
      </c>
      <c r="I8445" t="s">
        <v>137</v>
      </c>
      <c r="J8445" t="s">
        <v>536</v>
      </c>
      <c r="K8445" t="s">
        <v>105</v>
      </c>
    </row>
    <row r="8446" spans="1:11" x14ac:dyDescent="0.3">
      <c r="A8446" t="s">
        <v>11544</v>
      </c>
      <c r="B8446" t="s">
        <v>53</v>
      </c>
      <c r="C8446">
        <v>21</v>
      </c>
      <c r="D8446">
        <v>9</v>
      </c>
      <c r="E8446">
        <v>1918</v>
      </c>
      <c r="F8446" s="6">
        <v>0.71527777777777779</v>
      </c>
      <c r="G8446">
        <v>79.930999999999997</v>
      </c>
      <c r="H8446">
        <v>32.776000000000003</v>
      </c>
      <c r="I8446" t="s">
        <v>106</v>
      </c>
      <c r="J8446" t="s">
        <v>1357</v>
      </c>
      <c r="K8446" t="s">
        <v>105</v>
      </c>
    </row>
    <row r="8447" spans="1:11" x14ac:dyDescent="0.3">
      <c r="A8447" t="s">
        <v>11545</v>
      </c>
      <c r="B8447" t="s">
        <v>53</v>
      </c>
      <c r="C8447">
        <v>20</v>
      </c>
      <c r="D8447">
        <v>1</v>
      </c>
      <c r="E8447">
        <v>1956</v>
      </c>
      <c r="F8447" s="6">
        <v>0.39305555555555555</v>
      </c>
      <c r="G8447">
        <v>87.688000000000002</v>
      </c>
      <c r="H8447">
        <v>42.052</v>
      </c>
      <c r="I8447" t="s">
        <v>104</v>
      </c>
      <c r="J8447" t="s">
        <v>1588</v>
      </c>
      <c r="K8447" t="s">
        <v>105</v>
      </c>
    </row>
    <row r="8448" spans="1:11" x14ac:dyDescent="0.3">
      <c r="A8448" t="s">
        <v>11546</v>
      </c>
      <c r="B8448" t="s">
        <v>53</v>
      </c>
      <c r="C8448">
        <v>13</v>
      </c>
      <c r="D8448">
        <v>6</v>
      </c>
      <c r="E8448">
        <v>1928</v>
      </c>
      <c r="F8448" s="6">
        <v>0.29166666666666669</v>
      </c>
      <c r="G8448">
        <v>81.222999999999999</v>
      </c>
      <c r="H8448">
        <v>37.270000000000003</v>
      </c>
      <c r="I8448" t="s">
        <v>106</v>
      </c>
      <c r="J8448" t="s">
        <v>11547</v>
      </c>
      <c r="K8448" t="s">
        <v>105</v>
      </c>
    </row>
    <row r="8449" spans="1:11" x14ac:dyDescent="0.3">
      <c r="A8449" t="s">
        <v>11548</v>
      </c>
      <c r="B8449" t="s">
        <v>53</v>
      </c>
      <c r="C8449">
        <v>17</v>
      </c>
      <c r="D8449">
        <v>6</v>
      </c>
      <c r="E8449">
        <v>1947</v>
      </c>
      <c r="F8449" s="6">
        <v>0.52638888888888891</v>
      </c>
      <c r="G8449">
        <v>83.037000000000006</v>
      </c>
      <c r="H8449">
        <v>42.314</v>
      </c>
      <c r="I8449" t="s">
        <v>106</v>
      </c>
      <c r="J8449" t="s">
        <v>11549</v>
      </c>
      <c r="K8449" t="s">
        <v>105</v>
      </c>
    </row>
    <row r="8450" spans="1:11" x14ac:dyDescent="0.3">
      <c r="A8450" t="s">
        <v>11550</v>
      </c>
      <c r="B8450" t="s">
        <v>53</v>
      </c>
      <c r="C8450">
        <v>22</v>
      </c>
      <c r="D8450">
        <v>10</v>
      </c>
      <c r="E8450">
        <v>1949</v>
      </c>
      <c r="F8450" s="6">
        <v>0.44791666666666669</v>
      </c>
      <c r="G8450">
        <v>74.661000000000001</v>
      </c>
      <c r="H8450">
        <v>40.351999999999997</v>
      </c>
      <c r="I8450" t="s">
        <v>144</v>
      </c>
      <c r="J8450" t="s">
        <v>11551</v>
      </c>
      <c r="K8450" t="s">
        <v>105</v>
      </c>
    </row>
    <row r="8451" spans="1:11" x14ac:dyDescent="0.3">
      <c r="A8451" t="s">
        <v>11552</v>
      </c>
      <c r="B8451" t="s">
        <v>53</v>
      </c>
      <c r="C8451">
        <v>14</v>
      </c>
      <c r="D8451">
        <v>8</v>
      </c>
      <c r="E8451">
        <v>1903</v>
      </c>
      <c r="F8451" s="6">
        <v>0.14583333333333334</v>
      </c>
      <c r="G8451">
        <v>89.744</v>
      </c>
      <c r="H8451">
        <v>43.475000000000001</v>
      </c>
      <c r="I8451" t="s">
        <v>104</v>
      </c>
      <c r="J8451" t="s">
        <v>11553</v>
      </c>
      <c r="K8451" t="s">
        <v>105</v>
      </c>
    </row>
    <row r="8452" spans="1:11" x14ac:dyDescent="0.3">
      <c r="A8452" t="s">
        <v>11554</v>
      </c>
      <c r="B8452" t="s">
        <v>53</v>
      </c>
      <c r="C8452">
        <v>1</v>
      </c>
      <c r="D8452">
        <v>9</v>
      </c>
      <c r="E8452">
        <v>1990</v>
      </c>
      <c r="F8452" s="6">
        <v>0.13055555555555556</v>
      </c>
      <c r="G8452">
        <v>71.796000000000006</v>
      </c>
      <c r="H8452">
        <v>42.581000000000003</v>
      </c>
      <c r="I8452" t="s">
        <v>106</v>
      </c>
      <c r="J8452" t="s">
        <v>4638</v>
      </c>
      <c r="K8452" t="s">
        <v>105</v>
      </c>
    </row>
    <row r="8453" spans="1:11" x14ac:dyDescent="0.3">
      <c r="A8453" t="s">
        <v>11555</v>
      </c>
      <c r="B8453" t="s">
        <v>53</v>
      </c>
      <c r="C8453">
        <v>24</v>
      </c>
      <c r="D8453">
        <v>2</v>
      </c>
      <c r="E8453">
        <v>1951</v>
      </c>
      <c r="F8453" s="6">
        <v>0.9604166666666667</v>
      </c>
      <c r="G8453">
        <v>71.307000000000002</v>
      </c>
      <c r="H8453">
        <v>42.645000000000003</v>
      </c>
      <c r="I8453" t="s">
        <v>144</v>
      </c>
      <c r="J8453" t="s">
        <v>2810</v>
      </c>
      <c r="K8453" t="s">
        <v>105</v>
      </c>
    </row>
    <row r="8454" spans="1:11" x14ac:dyDescent="0.3">
      <c r="A8454" t="s">
        <v>11556</v>
      </c>
      <c r="B8454" t="s">
        <v>53</v>
      </c>
      <c r="C8454">
        <v>5</v>
      </c>
      <c r="D8454">
        <v>8</v>
      </c>
      <c r="E8454">
        <v>1968</v>
      </c>
      <c r="F8454" s="6">
        <v>0.43125000000000002</v>
      </c>
      <c r="G8454">
        <v>122.33</v>
      </c>
      <c r="H8454">
        <v>47.603000000000002</v>
      </c>
      <c r="I8454" t="s">
        <v>171</v>
      </c>
      <c r="J8454" t="s">
        <v>1144</v>
      </c>
      <c r="K8454" t="s">
        <v>105</v>
      </c>
    </row>
    <row r="8455" spans="1:11" x14ac:dyDescent="0.3">
      <c r="A8455" t="s">
        <v>11557</v>
      </c>
      <c r="B8455" t="s">
        <v>53</v>
      </c>
      <c r="C8455">
        <v>5</v>
      </c>
      <c r="D8455">
        <v>10</v>
      </c>
      <c r="E8455">
        <v>1912</v>
      </c>
      <c r="F8455" s="6">
        <v>0.77083333333333337</v>
      </c>
      <c r="G8455">
        <v>81.691000000000003</v>
      </c>
      <c r="H8455">
        <v>41.505000000000003</v>
      </c>
      <c r="I8455" t="s">
        <v>144</v>
      </c>
      <c r="J8455" t="s">
        <v>389</v>
      </c>
      <c r="K8455" t="s">
        <v>105</v>
      </c>
    </row>
    <row r="8456" spans="1:11" x14ac:dyDescent="0.3">
      <c r="A8456" t="s">
        <v>11558</v>
      </c>
      <c r="B8456" t="s">
        <v>53</v>
      </c>
      <c r="C8456">
        <v>25</v>
      </c>
      <c r="D8456">
        <v>10</v>
      </c>
      <c r="E8456">
        <v>2003</v>
      </c>
      <c r="F8456" s="6">
        <v>0.18124999999999999</v>
      </c>
      <c r="G8456">
        <v>71.058999999999997</v>
      </c>
      <c r="H8456">
        <v>42.359000000000002</v>
      </c>
      <c r="I8456" t="s">
        <v>106</v>
      </c>
      <c r="J8456" t="s">
        <v>176</v>
      </c>
      <c r="K8456" t="s">
        <v>105</v>
      </c>
    </row>
    <row r="8457" spans="1:11" x14ac:dyDescent="0.3">
      <c r="A8457" t="s">
        <v>11559</v>
      </c>
      <c r="B8457" t="s">
        <v>53</v>
      </c>
      <c r="C8457">
        <v>20</v>
      </c>
      <c r="D8457">
        <v>4</v>
      </c>
      <c r="E8457">
        <v>1920</v>
      </c>
      <c r="F8457" s="6">
        <v>0.17499999999999999</v>
      </c>
      <c r="G8457">
        <v>87.632000000000005</v>
      </c>
      <c r="H8457">
        <v>41.883000000000003</v>
      </c>
      <c r="I8457" t="s">
        <v>104</v>
      </c>
      <c r="J8457" t="s">
        <v>226</v>
      </c>
      <c r="K8457" t="s">
        <v>105</v>
      </c>
    </row>
    <row r="8458" spans="1:11" x14ac:dyDescent="0.3">
      <c r="A8458" t="s">
        <v>11560</v>
      </c>
      <c r="B8458" t="s">
        <v>53</v>
      </c>
      <c r="C8458">
        <v>21</v>
      </c>
      <c r="D8458">
        <v>6</v>
      </c>
      <c r="E8458">
        <v>1950</v>
      </c>
      <c r="F8458" s="6">
        <v>0.34375</v>
      </c>
      <c r="G8458">
        <v>4.2569999999999997</v>
      </c>
      <c r="H8458">
        <v>55.866</v>
      </c>
      <c r="I8458" t="s">
        <v>126</v>
      </c>
      <c r="J8458" t="s">
        <v>211</v>
      </c>
      <c r="K8458" t="s">
        <v>105</v>
      </c>
    </row>
    <row r="8459" spans="1:11" x14ac:dyDescent="0.3">
      <c r="A8459" t="s">
        <v>11561</v>
      </c>
      <c r="B8459" t="s">
        <v>53</v>
      </c>
      <c r="C8459">
        <v>29</v>
      </c>
      <c r="D8459">
        <v>9</v>
      </c>
      <c r="E8459">
        <v>1960</v>
      </c>
      <c r="F8459" s="6">
        <v>5.2083333333333336E-2</v>
      </c>
      <c r="G8459">
        <v>84.191999999999993</v>
      </c>
      <c r="H8459">
        <v>39.761000000000003</v>
      </c>
      <c r="I8459" t="s">
        <v>106</v>
      </c>
      <c r="J8459" t="s">
        <v>2648</v>
      </c>
      <c r="K8459" t="s">
        <v>105</v>
      </c>
    </row>
    <row r="8460" spans="1:11" x14ac:dyDescent="0.3">
      <c r="A8460" t="s">
        <v>11562</v>
      </c>
      <c r="B8460" t="s">
        <v>53</v>
      </c>
      <c r="C8460">
        <v>25</v>
      </c>
      <c r="D8460">
        <v>7</v>
      </c>
      <c r="E8460">
        <v>1940</v>
      </c>
      <c r="F8460" s="6">
        <v>0.69861111111111107</v>
      </c>
      <c r="G8460">
        <v>90.052000000000007</v>
      </c>
      <c r="H8460">
        <v>35.143000000000001</v>
      </c>
      <c r="I8460" t="s">
        <v>144</v>
      </c>
      <c r="J8460" t="s">
        <v>1903</v>
      </c>
      <c r="K8460" t="s">
        <v>105</v>
      </c>
    </row>
    <row r="8461" spans="1:11" x14ac:dyDescent="0.3">
      <c r="A8461" t="s">
        <v>11563</v>
      </c>
      <c r="B8461" t="s">
        <v>53</v>
      </c>
      <c r="C8461">
        <v>18</v>
      </c>
      <c r="D8461">
        <v>4</v>
      </c>
      <c r="E8461">
        <v>1944</v>
      </c>
      <c r="F8461" s="6">
        <v>0.24236111111111111</v>
      </c>
      <c r="G8461">
        <v>-118.24299999999999</v>
      </c>
      <c r="H8461">
        <v>34.052</v>
      </c>
      <c r="I8461" t="s">
        <v>171</v>
      </c>
      <c r="J8461" t="s">
        <v>536</v>
      </c>
      <c r="K8461" t="s">
        <v>105</v>
      </c>
    </row>
    <row r="8462" spans="1:11" x14ac:dyDescent="0.3">
      <c r="A8462" t="s">
        <v>11564</v>
      </c>
      <c r="B8462" t="s">
        <v>53</v>
      </c>
      <c r="C8462">
        <v>19</v>
      </c>
      <c r="D8462">
        <v>12</v>
      </c>
      <c r="E8462">
        <v>1990</v>
      </c>
      <c r="F8462" s="6">
        <v>0.43194444444444446</v>
      </c>
      <c r="G8462">
        <v>3.9359999999999999</v>
      </c>
      <c r="H8462">
        <v>56.119</v>
      </c>
      <c r="I8462" t="s">
        <v>108</v>
      </c>
      <c r="J8462" t="s">
        <v>1184</v>
      </c>
      <c r="K8462" t="s">
        <v>105</v>
      </c>
    </row>
    <row r="8463" spans="1:11" x14ac:dyDescent="0.3">
      <c r="A8463" t="s">
        <v>11565</v>
      </c>
      <c r="B8463" t="s">
        <v>53</v>
      </c>
      <c r="C8463">
        <v>31</v>
      </c>
      <c r="D8463">
        <v>1</v>
      </c>
      <c r="E8463">
        <v>1900</v>
      </c>
      <c r="F8463" s="6">
        <v>0.94791666666666663</v>
      </c>
      <c r="G8463">
        <v>3.1880000000000002</v>
      </c>
      <c r="H8463">
        <v>55.95</v>
      </c>
      <c r="I8463" t="s">
        <v>108</v>
      </c>
      <c r="J8463" t="s">
        <v>127</v>
      </c>
      <c r="K8463" t="s">
        <v>105</v>
      </c>
    </row>
    <row r="8464" spans="1:11" x14ac:dyDescent="0.3">
      <c r="A8464" t="s">
        <v>11566</v>
      </c>
      <c r="B8464" t="s">
        <v>53</v>
      </c>
      <c r="C8464">
        <v>18</v>
      </c>
      <c r="D8464">
        <v>12</v>
      </c>
      <c r="E8464">
        <v>1972</v>
      </c>
      <c r="F8464" s="6">
        <v>5.0694444444444445E-2</v>
      </c>
      <c r="G8464">
        <v>-118.24299999999999</v>
      </c>
      <c r="H8464">
        <v>34.052</v>
      </c>
      <c r="I8464" t="s">
        <v>137</v>
      </c>
      <c r="J8464" t="s">
        <v>536</v>
      </c>
      <c r="K8464" t="s">
        <v>105</v>
      </c>
    </row>
    <row r="8465" spans="1:11" x14ac:dyDescent="0.3">
      <c r="A8465" t="s">
        <v>11567</v>
      </c>
      <c r="B8465" t="s">
        <v>53</v>
      </c>
      <c r="C8465">
        <v>7</v>
      </c>
      <c r="D8465">
        <v>9</v>
      </c>
      <c r="E8465">
        <v>1937</v>
      </c>
      <c r="F8465" s="6">
        <v>1.7361111111111112E-2</v>
      </c>
      <c r="G8465">
        <v>-118.24299999999999</v>
      </c>
      <c r="H8465">
        <v>34.052</v>
      </c>
      <c r="I8465" t="s">
        <v>137</v>
      </c>
      <c r="J8465" t="s">
        <v>536</v>
      </c>
      <c r="K8465" t="s">
        <v>105</v>
      </c>
    </row>
    <row r="8466" spans="1:11" x14ac:dyDescent="0.3">
      <c r="A8466" t="s">
        <v>11568</v>
      </c>
      <c r="B8466" t="s">
        <v>53</v>
      </c>
      <c r="C8466">
        <v>23</v>
      </c>
      <c r="D8466">
        <v>10</v>
      </c>
      <c r="E8466">
        <v>1952</v>
      </c>
      <c r="F8466" s="6">
        <v>0.26111111111111113</v>
      </c>
      <c r="G8466">
        <v>82.981999999999999</v>
      </c>
      <c r="H8466">
        <v>39.332000000000001</v>
      </c>
      <c r="I8466" t="s">
        <v>144</v>
      </c>
      <c r="J8466" t="s">
        <v>11569</v>
      </c>
      <c r="K8466" t="s">
        <v>105</v>
      </c>
    </row>
    <row r="8467" spans="1:11" x14ac:dyDescent="0.3">
      <c r="A8467" t="s">
        <v>11570</v>
      </c>
      <c r="B8467" t="s">
        <v>53</v>
      </c>
      <c r="C8467">
        <v>13</v>
      </c>
      <c r="D8467">
        <v>11</v>
      </c>
      <c r="E8467">
        <v>1927</v>
      </c>
      <c r="F8467" s="6">
        <v>0.48958333333333331</v>
      </c>
      <c r="G8467">
        <v>81.376999999999995</v>
      </c>
      <c r="H8467">
        <v>40.796999999999997</v>
      </c>
      <c r="I8467" t="s">
        <v>144</v>
      </c>
      <c r="J8467" t="s">
        <v>543</v>
      </c>
      <c r="K8467" t="s">
        <v>105</v>
      </c>
    </row>
    <row r="8468" spans="1:11" x14ac:dyDescent="0.3">
      <c r="A8468" t="s">
        <v>11571</v>
      </c>
      <c r="B8468" t="s">
        <v>53</v>
      </c>
      <c r="C8468">
        <v>5</v>
      </c>
      <c r="D8468">
        <v>12</v>
      </c>
      <c r="E8468">
        <v>1918</v>
      </c>
      <c r="F8468" s="6">
        <v>0.16666666666666666</v>
      </c>
      <c r="G8468">
        <v>0.12</v>
      </c>
      <c r="H8468">
        <v>51.5</v>
      </c>
      <c r="I8468" t="s">
        <v>108</v>
      </c>
      <c r="J8468" t="s">
        <v>2379</v>
      </c>
      <c r="K8468" t="s">
        <v>105</v>
      </c>
    </row>
    <row r="8469" spans="1:11" x14ac:dyDescent="0.3">
      <c r="A8469" t="s">
        <v>11572</v>
      </c>
      <c r="B8469" t="s">
        <v>53</v>
      </c>
      <c r="C8469">
        <v>16</v>
      </c>
      <c r="D8469">
        <v>7</v>
      </c>
      <c r="E8469">
        <v>1942</v>
      </c>
      <c r="F8469" s="6">
        <v>4.8611111111111112E-2</v>
      </c>
      <c r="G8469">
        <v>84.191999999999993</v>
      </c>
      <c r="H8469">
        <v>39.761000000000003</v>
      </c>
      <c r="I8469" t="s">
        <v>106</v>
      </c>
      <c r="J8469" t="s">
        <v>2648</v>
      </c>
      <c r="K8469" t="s">
        <v>105</v>
      </c>
    </row>
    <row r="8470" spans="1:11" x14ac:dyDescent="0.3">
      <c r="A8470" t="s">
        <v>11573</v>
      </c>
      <c r="B8470" t="s">
        <v>53</v>
      </c>
      <c r="C8470">
        <v>22</v>
      </c>
      <c r="D8470">
        <v>9</v>
      </c>
      <c r="E8470">
        <v>1833</v>
      </c>
      <c r="F8470" s="6">
        <v>0.99305555555555558</v>
      </c>
      <c r="G8470">
        <v>71.058999999999997</v>
      </c>
      <c r="H8470">
        <v>42.359000000000002</v>
      </c>
      <c r="I8470" t="s">
        <v>179</v>
      </c>
      <c r="J8470" t="s">
        <v>176</v>
      </c>
      <c r="K8470" t="s">
        <v>105</v>
      </c>
    </row>
    <row r="8471" spans="1:11" x14ac:dyDescent="0.3">
      <c r="A8471" t="s">
        <v>11574</v>
      </c>
      <c r="B8471" t="s">
        <v>53</v>
      </c>
      <c r="C8471">
        <v>8</v>
      </c>
      <c r="D8471">
        <v>6</v>
      </c>
      <c r="E8471">
        <v>1919</v>
      </c>
      <c r="F8471" s="6">
        <v>0.68263888888888891</v>
      </c>
      <c r="G8471">
        <v>122.42</v>
      </c>
      <c r="H8471">
        <v>37.78</v>
      </c>
      <c r="I8471" t="s">
        <v>171</v>
      </c>
      <c r="J8471" t="s">
        <v>172</v>
      </c>
      <c r="K8471" t="s">
        <v>105</v>
      </c>
    </row>
    <row r="8472" spans="1:11" x14ac:dyDescent="0.3">
      <c r="A8472" t="s">
        <v>11575</v>
      </c>
      <c r="B8472" t="s">
        <v>53</v>
      </c>
      <c r="C8472">
        <v>29</v>
      </c>
      <c r="D8472">
        <v>1</v>
      </c>
      <c r="E8472">
        <v>1917</v>
      </c>
      <c r="F8472" s="6">
        <v>0.54166666666666663</v>
      </c>
      <c r="G8472">
        <v>117.87</v>
      </c>
      <c r="H8472">
        <v>33.75</v>
      </c>
      <c r="I8472" t="s">
        <v>137</v>
      </c>
      <c r="J8472" t="s">
        <v>1069</v>
      </c>
      <c r="K8472" t="s">
        <v>105</v>
      </c>
    </row>
    <row r="8473" spans="1:11" x14ac:dyDescent="0.3">
      <c r="A8473" t="s">
        <v>11576</v>
      </c>
      <c r="B8473" t="s">
        <v>53</v>
      </c>
      <c r="C8473">
        <v>7</v>
      </c>
      <c r="D8473">
        <v>8</v>
      </c>
      <c r="E8473">
        <v>1945</v>
      </c>
      <c r="F8473" s="6">
        <v>0.5</v>
      </c>
      <c r="G8473">
        <v>82.16</v>
      </c>
      <c r="H8473">
        <v>34.188000000000002</v>
      </c>
      <c r="I8473" t="s">
        <v>106</v>
      </c>
      <c r="J8473" t="s">
        <v>11577</v>
      </c>
      <c r="K8473" t="s">
        <v>105</v>
      </c>
    </row>
    <row r="8474" spans="1:11" x14ac:dyDescent="0.3">
      <c r="A8474" t="s">
        <v>11578</v>
      </c>
      <c r="B8474" t="s">
        <v>53</v>
      </c>
      <c r="C8474">
        <v>7</v>
      </c>
      <c r="D8474">
        <v>12</v>
      </c>
      <c r="E8474">
        <v>1943</v>
      </c>
      <c r="F8474" s="6">
        <v>3.125E-2</v>
      </c>
      <c r="G8474">
        <v>95.936999999999998</v>
      </c>
      <c r="H8474">
        <v>41.259</v>
      </c>
      <c r="I8474" t="s">
        <v>144</v>
      </c>
      <c r="J8474" t="s">
        <v>2766</v>
      </c>
      <c r="K8474" t="s">
        <v>105</v>
      </c>
    </row>
    <row r="8475" spans="1:11" x14ac:dyDescent="0.3">
      <c r="A8475" t="s">
        <v>11579</v>
      </c>
      <c r="B8475" t="s">
        <v>53</v>
      </c>
      <c r="C8475">
        <v>6</v>
      </c>
      <c r="D8475">
        <v>4</v>
      </c>
      <c r="E8475">
        <v>1947</v>
      </c>
      <c r="F8475" s="6">
        <v>0.44791666666666669</v>
      </c>
      <c r="G8475">
        <v>73.188999999999993</v>
      </c>
      <c r="H8475">
        <v>41.179000000000002</v>
      </c>
      <c r="I8475" t="s">
        <v>144</v>
      </c>
      <c r="J8475" t="s">
        <v>5024</v>
      </c>
      <c r="K8475" t="s">
        <v>105</v>
      </c>
    </row>
    <row r="8476" spans="1:11" x14ac:dyDescent="0.3">
      <c r="A8476" t="s">
        <v>11580</v>
      </c>
      <c r="B8476" t="s">
        <v>53</v>
      </c>
      <c r="C8476">
        <v>4</v>
      </c>
      <c r="D8476">
        <v>11</v>
      </c>
      <c r="E8476">
        <v>1963</v>
      </c>
      <c r="F8476" s="6">
        <v>0.3972222222222222</v>
      </c>
      <c r="G8476">
        <v>90.451999999999998</v>
      </c>
      <c r="H8476">
        <v>45.935000000000002</v>
      </c>
      <c r="I8476" t="s">
        <v>104</v>
      </c>
      <c r="J8476" t="s">
        <v>11581</v>
      </c>
      <c r="K8476" t="s">
        <v>105</v>
      </c>
    </row>
    <row r="8477" spans="1:11" x14ac:dyDescent="0.3">
      <c r="A8477" t="s">
        <v>11582</v>
      </c>
      <c r="B8477" t="s">
        <v>53</v>
      </c>
      <c r="C8477">
        <v>10</v>
      </c>
      <c r="D8477">
        <v>3</v>
      </c>
      <c r="E8477">
        <v>1931</v>
      </c>
      <c r="F8477" s="6">
        <v>0.84722222222222221</v>
      </c>
      <c r="G8477">
        <v>106.492</v>
      </c>
      <c r="H8477">
        <v>31.76</v>
      </c>
      <c r="I8477" t="s">
        <v>171</v>
      </c>
      <c r="J8477" t="s">
        <v>4327</v>
      </c>
      <c r="K8477" t="s">
        <v>105</v>
      </c>
    </row>
    <row r="8478" spans="1:11" x14ac:dyDescent="0.3">
      <c r="A8478" t="s">
        <v>11583</v>
      </c>
      <c r="B8478" t="s">
        <v>53</v>
      </c>
      <c r="C8478">
        <v>9</v>
      </c>
      <c r="D8478">
        <v>9</v>
      </c>
      <c r="E8478">
        <v>1949</v>
      </c>
      <c r="F8478" s="6">
        <v>0.3576388888888889</v>
      </c>
      <c r="G8478">
        <v>4.4240000000000004</v>
      </c>
      <c r="H8478">
        <v>55.844999999999999</v>
      </c>
      <c r="I8478" t="s">
        <v>126</v>
      </c>
      <c r="J8478" t="s">
        <v>1023</v>
      </c>
      <c r="K8478" t="s">
        <v>105</v>
      </c>
    </row>
    <row r="8479" spans="1:11" x14ac:dyDescent="0.3">
      <c r="A8479" t="s">
        <v>11584</v>
      </c>
      <c r="B8479" t="s">
        <v>53</v>
      </c>
      <c r="C8479">
        <v>20</v>
      </c>
      <c r="D8479">
        <v>12</v>
      </c>
      <c r="E8479">
        <v>1921</v>
      </c>
      <c r="F8479" s="6">
        <v>0.15625</v>
      </c>
      <c r="G8479">
        <v>75.188999999999993</v>
      </c>
      <c r="H8479">
        <v>40.695999999999998</v>
      </c>
      <c r="I8479" t="s">
        <v>144</v>
      </c>
      <c r="J8479" t="s">
        <v>7336</v>
      </c>
      <c r="K8479" t="s">
        <v>105</v>
      </c>
    </row>
    <row r="8480" spans="1:11" x14ac:dyDescent="0.3">
      <c r="A8480" t="s">
        <v>11585</v>
      </c>
      <c r="B8480" t="s">
        <v>53</v>
      </c>
      <c r="C8480">
        <v>5</v>
      </c>
      <c r="D8480">
        <v>11</v>
      </c>
      <c r="E8480">
        <v>1931</v>
      </c>
      <c r="F8480" s="6">
        <v>0.96597222222222223</v>
      </c>
      <c r="G8480">
        <v>-118.24299999999999</v>
      </c>
      <c r="H8480">
        <v>34.052</v>
      </c>
      <c r="I8480" t="s">
        <v>137</v>
      </c>
      <c r="J8480" t="s">
        <v>536</v>
      </c>
      <c r="K8480" t="s">
        <v>105</v>
      </c>
    </row>
    <row r="8481" spans="1:11" x14ac:dyDescent="0.3">
      <c r="A8481" t="s">
        <v>11586</v>
      </c>
      <c r="B8481" t="s">
        <v>53</v>
      </c>
      <c r="C8481">
        <v>31</v>
      </c>
      <c r="D8481">
        <v>8</v>
      </c>
      <c r="E8481">
        <v>1970</v>
      </c>
      <c r="F8481" s="6">
        <v>0.96805555555555556</v>
      </c>
      <c r="G8481">
        <v>71.307000000000002</v>
      </c>
      <c r="H8481">
        <v>42.645000000000003</v>
      </c>
      <c r="I8481" t="s">
        <v>106</v>
      </c>
      <c r="J8481" t="s">
        <v>2810</v>
      </c>
      <c r="K8481" t="s">
        <v>105</v>
      </c>
    </row>
    <row r="8482" spans="1:11" x14ac:dyDescent="0.3">
      <c r="A8482" t="s">
        <v>11587</v>
      </c>
      <c r="B8482" t="s">
        <v>53</v>
      </c>
      <c r="C8482">
        <v>14</v>
      </c>
      <c r="D8482">
        <v>8</v>
      </c>
      <c r="E8482">
        <v>1935</v>
      </c>
      <c r="F8482" s="6">
        <v>0.1388888888888889</v>
      </c>
      <c r="G8482">
        <v>122.42</v>
      </c>
      <c r="H8482">
        <v>37.78</v>
      </c>
      <c r="I8482" t="s">
        <v>137</v>
      </c>
      <c r="J8482" t="s">
        <v>172</v>
      </c>
      <c r="K8482" t="s">
        <v>105</v>
      </c>
    </row>
    <row r="8483" spans="1:11" x14ac:dyDescent="0.3">
      <c r="A8483" t="s">
        <v>11588</v>
      </c>
      <c r="B8483" t="s">
        <v>53</v>
      </c>
      <c r="C8483">
        <v>17</v>
      </c>
      <c r="D8483">
        <v>9</v>
      </c>
      <c r="E8483">
        <v>1948</v>
      </c>
      <c r="F8483" s="6">
        <v>0.33263888888888887</v>
      </c>
      <c r="G8483">
        <v>-121.88800000000001</v>
      </c>
      <c r="H8483">
        <v>37.335000000000001</v>
      </c>
      <c r="I8483" t="s">
        <v>171</v>
      </c>
      <c r="J8483" t="s">
        <v>3444</v>
      </c>
      <c r="K8483" t="s">
        <v>105</v>
      </c>
    </row>
    <row r="8484" spans="1:11" x14ac:dyDescent="0.3">
      <c r="A8484" t="s">
        <v>11589</v>
      </c>
      <c r="B8484" t="s">
        <v>53</v>
      </c>
      <c r="C8484">
        <v>26</v>
      </c>
      <c r="D8484">
        <v>10</v>
      </c>
      <c r="E8484">
        <v>1947</v>
      </c>
      <c r="F8484" s="6">
        <v>0.12222222222222222</v>
      </c>
      <c r="G8484">
        <v>-118.246</v>
      </c>
      <c r="H8484">
        <v>34.148000000000003</v>
      </c>
      <c r="I8484" t="s">
        <v>137</v>
      </c>
      <c r="J8484" t="s">
        <v>1090</v>
      </c>
      <c r="K8484" t="s">
        <v>105</v>
      </c>
    </row>
    <row r="8485" spans="1:11" x14ac:dyDescent="0.3">
      <c r="A8485" t="s">
        <v>11590</v>
      </c>
      <c r="B8485" t="s">
        <v>53</v>
      </c>
      <c r="C8485">
        <v>28</v>
      </c>
      <c r="D8485">
        <v>1</v>
      </c>
      <c r="E8485">
        <v>1917</v>
      </c>
      <c r="F8485" s="6">
        <v>0.79166666666666663</v>
      </c>
      <c r="G8485">
        <v>115.38</v>
      </c>
      <c r="H8485">
        <v>32.811</v>
      </c>
      <c r="I8485" t="s">
        <v>137</v>
      </c>
      <c r="J8485" t="s">
        <v>11591</v>
      </c>
      <c r="K8485" t="s">
        <v>105</v>
      </c>
    </row>
    <row r="8486" spans="1:11" x14ac:dyDescent="0.3">
      <c r="A8486" t="s">
        <v>11592</v>
      </c>
      <c r="B8486" t="s">
        <v>53</v>
      </c>
      <c r="C8486">
        <v>5</v>
      </c>
      <c r="D8486">
        <v>1</v>
      </c>
      <c r="E8486">
        <v>1925</v>
      </c>
      <c r="F8486" s="6">
        <v>0.41666666666666669</v>
      </c>
      <c r="G8486">
        <v>94.57</v>
      </c>
      <c r="H8486">
        <v>39.1</v>
      </c>
      <c r="I8486" t="s">
        <v>104</v>
      </c>
      <c r="J8486" t="s">
        <v>186</v>
      </c>
      <c r="K8486" t="s">
        <v>105</v>
      </c>
    </row>
    <row r="8487" spans="1:11" x14ac:dyDescent="0.3">
      <c r="A8487" t="s">
        <v>11593</v>
      </c>
      <c r="B8487" t="s">
        <v>53</v>
      </c>
      <c r="C8487">
        <v>13</v>
      </c>
      <c r="D8487">
        <v>5</v>
      </c>
      <c r="E8487">
        <v>1933</v>
      </c>
      <c r="F8487" s="6">
        <v>0.5444444444444444</v>
      </c>
      <c r="G8487">
        <v>82.317999999999998</v>
      </c>
      <c r="H8487">
        <v>40.869</v>
      </c>
      <c r="I8487" t="s">
        <v>106</v>
      </c>
      <c r="J8487" t="s">
        <v>11594</v>
      </c>
      <c r="K8487" t="s">
        <v>105</v>
      </c>
    </row>
    <row r="8488" spans="1:11" x14ac:dyDescent="0.3">
      <c r="A8488" t="s">
        <v>11595</v>
      </c>
      <c r="B8488" t="s">
        <v>53</v>
      </c>
      <c r="C8488">
        <v>1</v>
      </c>
      <c r="D8488">
        <v>11</v>
      </c>
      <c r="E8488">
        <v>1927</v>
      </c>
      <c r="F8488" s="6">
        <v>0.35416666666666669</v>
      </c>
      <c r="G8488">
        <v>-118.24299999999999</v>
      </c>
      <c r="H8488">
        <v>34.052</v>
      </c>
      <c r="I8488" t="s">
        <v>137</v>
      </c>
      <c r="J8488" t="s">
        <v>536</v>
      </c>
      <c r="K8488" t="s">
        <v>105</v>
      </c>
    </row>
    <row r="8489" spans="1:11" x14ac:dyDescent="0.3">
      <c r="A8489" t="s">
        <v>11596</v>
      </c>
      <c r="B8489" t="s">
        <v>53</v>
      </c>
      <c r="C8489">
        <v>11</v>
      </c>
      <c r="D8489">
        <v>4</v>
      </c>
      <c r="E8489">
        <v>1924</v>
      </c>
      <c r="F8489" s="6">
        <v>0.44444444444444442</v>
      </c>
      <c r="G8489">
        <v>84.497</v>
      </c>
      <c r="H8489">
        <v>38.045999999999999</v>
      </c>
      <c r="I8489" t="s">
        <v>144</v>
      </c>
      <c r="J8489" t="s">
        <v>7747</v>
      </c>
      <c r="K8489" t="s">
        <v>105</v>
      </c>
    </row>
    <row r="8490" spans="1:11" x14ac:dyDescent="0.3">
      <c r="A8490" t="s">
        <v>11597</v>
      </c>
      <c r="B8490" t="s">
        <v>53</v>
      </c>
      <c r="C8490">
        <v>4</v>
      </c>
      <c r="D8490">
        <v>1</v>
      </c>
      <c r="E8490">
        <v>1972</v>
      </c>
      <c r="F8490" s="6">
        <v>0.58263888888888893</v>
      </c>
      <c r="G8490">
        <v>71.183999999999997</v>
      </c>
      <c r="H8490">
        <v>42.73</v>
      </c>
      <c r="I8490" t="s">
        <v>144</v>
      </c>
      <c r="J8490" t="s">
        <v>1731</v>
      </c>
      <c r="K8490" t="s">
        <v>105</v>
      </c>
    </row>
    <row r="8491" spans="1:11" x14ac:dyDescent="0.3">
      <c r="A8491" t="s">
        <v>11598</v>
      </c>
      <c r="B8491" t="s">
        <v>53</v>
      </c>
      <c r="C8491">
        <v>3</v>
      </c>
      <c r="D8491">
        <v>1</v>
      </c>
      <c r="E8491">
        <v>1921</v>
      </c>
      <c r="F8491" s="6">
        <v>3.472222222222222E-3</v>
      </c>
      <c r="G8491">
        <v>-118.24299999999999</v>
      </c>
      <c r="H8491">
        <v>34.052</v>
      </c>
      <c r="I8491" t="s">
        <v>137</v>
      </c>
      <c r="J8491" t="s">
        <v>536</v>
      </c>
      <c r="K8491" t="s">
        <v>105</v>
      </c>
    </row>
    <row r="8492" spans="1:11" x14ac:dyDescent="0.3">
      <c r="A8492" t="s">
        <v>11599</v>
      </c>
      <c r="B8492" t="s">
        <v>53</v>
      </c>
      <c r="C8492">
        <v>24</v>
      </c>
      <c r="D8492">
        <v>3</v>
      </c>
      <c r="E8492">
        <v>1930</v>
      </c>
      <c r="F8492" s="6">
        <v>0.87986111111111109</v>
      </c>
      <c r="G8492">
        <v>74.007000000000005</v>
      </c>
      <c r="H8492">
        <v>40.713000000000001</v>
      </c>
      <c r="I8492" t="s">
        <v>144</v>
      </c>
      <c r="J8492" t="s">
        <v>124</v>
      </c>
      <c r="K8492" t="s">
        <v>105</v>
      </c>
    </row>
    <row r="8493" spans="1:11" x14ac:dyDescent="0.3">
      <c r="A8493" t="s">
        <v>11600</v>
      </c>
      <c r="B8493" t="s">
        <v>53</v>
      </c>
      <c r="C8493">
        <v>2</v>
      </c>
      <c r="D8493">
        <v>3</v>
      </c>
      <c r="E8493">
        <v>1972</v>
      </c>
      <c r="F8493" s="6">
        <v>0.91666666666666663</v>
      </c>
      <c r="G8493">
        <v>70.899000000000001</v>
      </c>
      <c r="H8493">
        <v>42.521000000000001</v>
      </c>
      <c r="I8493" t="s">
        <v>144</v>
      </c>
      <c r="J8493" t="s">
        <v>7286</v>
      </c>
      <c r="K8493" t="s">
        <v>105</v>
      </c>
    </row>
    <row r="8494" spans="1:11" x14ac:dyDescent="0.3">
      <c r="A8494" t="s">
        <v>11601</v>
      </c>
      <c r="B8494" t="s">
        <v>53</v>
      </c>
      <c r="C8494">
        <v>28</v>
      </c>
      <c r="D8494">
        <v>9</v>
      </c>
      <c r="E8494">
        <v>1950</v>
      </c>
      <c r="F8494" s="6">
        <v>0.24305555555555555</v>
      </c>
      <c r="G8494">
        <v>73.944000000000003</v>
      </c>
      <c r="H8494">
        <v>42.814</v>
      </c>
      <c r="I8494" t="s">
        <v>144</v>
      </c>
      <c r="J8494" t="s">
        <v>1583</v>
      </c>
      <c r="K8494" t="s">
        <v>105</v>
      </c>
    </row>
    <row r="8495" spans="1:11" x14ac:dyDescent="0.3">
      <c r="A8495" t="s">
        <v>11602</v>
      </c>
      <c r="B8495" t="s">
        <v>53</v>
      </c>
      <c r="C8495">
        <v>26</v>
      </c>
      <c r="D8495">
        <v>12</v>
      </c>
      <c r="E8495">
        <v>1951</v>
      </c>
      <c r="F8495" s="6">
        <v>0.92638888888888893</v>
      </c>
      <c r="G8495">
        <v>84.191999999999993</v>
      </c>
      <c r="H8495">
        <v>39.761000000000003</v>
      </c>
      <c r="I8495" t="s">
        <v>144</v>
      </c>
      <c r="J8495" t="s">
        <v>2648</v>
      </c>
      <c r="K8495" t="s">
        <v>105</v>
      </c>
    </row>
    <row r="8496" spans="1:11" x14ac:dyDescent="0.3">
      <c r="A8496" t="s">
        <v>11603</v>
      </c>
      <c r="B8496" t="s">
        <v>53</v>
      </c>
      <c r="C8496">
        <v>5</v>
      </c>
      <c r="D8496">
        <v>2</v>
      </c>
      <c r="E8496">
        <v>1860</v>
      </c>
      <c r="F8496" s="6">
        <v>0.5</v>
      </c>
      <c r="G8496">
        <v>3.1880000000000002</v>
      </c>
      <c r="H8496">
        <v>55.95</v>
      </c>
      <c r="I8496" t="s">
        <v>108</v>
      </c>
      <c r="J8496" t="s">
        <v>127</v>
      </c>
      <c r="K8496" t="s">
        <v>105</v>
      </c>
    </row>
    <row r="8497" spans="1:11" x14ac:dyDescent="0.3">
      <c r="A8497" t="s">
        <v>11604</v>
      </c>
      <c r="B8497" t="s">
        <v>53</v>
      </c>
      <c r="C8497">
        <v>23</v>
      </c>
      <c r="D8497">
        <v>11</v>
      </c>
      <c r="E8497">
        <v>1883</v>
      </c>
      <c r="F8497" s="6">
        <v>0.35416666666666669</v>
      </c>
      <c r="G8497">
        <v>4.2149999999999999</v>
      </c>
      <c r="H8497">
        <v>55.828000000000003</v>
      </c>
      <c r="I8497" t="s">
        <v>108</v>
      </c>
      <c r="J8497" t="s">
        <v>3712</v>
      </c>
      <c r="K8497" t="s">
        <v>105</v>
      </c>
    </row>
    <row r="8498" spans="1:11" x14ac:dyDescent="0.3">
      <c r="A8498" t="s">
        <v>11605</v>
      </c>
      <c r="B8498" t="s">
        <v>53</v>
      </c>
      <c r="C8498">
        <v>11</v>
      </c>
      <c r="D8498">
        <v>1</v>
      </c>
      <c r="E8498">
        <v>1953</v>
      </c>
      <c r="F8498" s="6">
        <v>0.59375</v>
      </c>
      <c r="G8498">
        <v>4.87</v>
      </c>
      <c r="H8498">
        <v>55.793999999999997</v>
      </c>
      <c r="I8498" t="s">
        <v>108</v>
      </c>
      <c r="J8498" t="s">
        <v>11606</v>
      </c>
      <c r="K8498" t="s">
        <v>105</v>
      </c>
    </row>
    <row r="8499" spans="1:11" x14ac:dyDescent="0.3">
      <c r="A8499" t="s">
        <v>11607</v>
      </c>
      <c r="B8499" t="s">
        <v>53</v>
      </c>
      <c r="C8499">
        <v>25</v>
      </c>
      <c r="D8499">
        <v>7</v>
      </c>
      <c r="E8499">
        <v>1947</v>
      </c>
      <c r="F8499" s="6">
        <v>0.10069444444444445</v>
      </c>
      <c r="G8499">
        <v>71.284000000000006</v>
      </c>
      <c r="H8499">
        <v>41.945</v>
      </c>
      <c r="I8499" t="s">
        <v>106</v>
      </c>
      <c r="J8499" t="s">
        <v>3296</v>
      </c>
      <c r="K8499" t="s">
        <v>105</v>
      </c>
    </row>
    <row r="8500" spans="1:11" x14ac:dyDescent="0.3">
      <c r="A8500" t="s">
        <v>11608</v>
      </c>
      <c r="B8500" t="s">
        <v>53</v>
      </c>
      <c r="C8500">
        <v>13</v>
      </c>
      <c r="D8500">
        <v>8</v>
      </c>
      <c r="E8500">
        <v>1962</v>
      </c>
      <c r="F8500" s="6">
        <v>0.80625000000000002</v>
      </c>
      <c r="G8500">
        <v>71.058999999999997</v>
      </c>
      <c r="H8500">
        <v>42.359000000000002</v>
      </c>
      <c r="I8500" t="s">
        <v>106</v>
      </c>
      <c r="J8500" t="s">
        <v>176</v>
      </c>
      <c r="K8500" t="s">
        <v>105</v>
      </c>
    </row>
    <row r="8501" spans="1:11" x14ac:dyDescent="0.3">
      <c r="A8501" t="s">
        <v>11609</v>
      </c>
      <c r="B8501" t="s">
        <v>53</v>
      </c>
      <c r="C8501">
        <v>1</v>
      </c>
      <c r="D8501">
        <v>1</v>
      </c>
      <c r="E8501">
        <v>2000</v>
      </c>
      <c r="F8501" s="6">
        <v>0</v>
      </c>
      <c r="G8501">
        <v>-101</v>
      </c>
      <c r="H8501">
        <v>4.59</v>
      </c>
      <c r="I8501" t="s">
        <v>326</v>
      </c>
      <c r="J8501" t="s">
        <v>426</v>
      </c>
      <c r="K8501" t="s">
        <v>105</v>
      </c>
    </row>
    <row r="8502" spans="1:11" x14ac:dyDescent="0.3">
      <c r="A8502" t="s">
        <v>11610</v>
      </c>
      <c r="B8502" t="s">
        <v>53</v>
      </c>
      <c r="C8502">
        <v>5</v>
      </c>
      <c r="D8502">
        <v>9</v>
      </c>
      <c r="E8502">
        <v>1939</v>
      </c>
      <c r="F8502" s="6">
        <v>2.2222222222222223E-2</v>
      </c>
      <c r="G8502">
        <v>-117.164</v>
      </c>
      <c r="H8502">
        <v>32.716000000000001</v>
      </c>
      <c r="I8502" t="s">
        <v>137</v>
      </c>
      <c r="J8502" t="s">
        <v>1080</v>
      </c>
      <c r="K8502" t="s">
        <v>105</v>
      </c>
    </row>
    <row r="8503" spans="1:11" x14ac:dyDescent="0.3">
      <c r="A8503" t="s">
        <v>11611</v>
      </c>
      <c r="B8503" t="s">
        <v>53</v>
      </c>
      <c r="C8503">
        <v>3</v>
      </c>
      <c r="D8503">
        <v>3</v>
      </c>
      <c r="E8503">
        <v>1941</v>
      </c>
      <c r="F8503" s="6">
        <v>0.91319444444444442</v>
      </c>
      <c r="G8503">
        <v>71.058999999999997</v>
      </c>
      <c r="H8503">
        <v>42.359000000000002</v>
      </c>
      <c r="I8503" t="s">
        <v>144</v>
      </c>
      <c r="J8503" t="s">
        <v>176</v>
      </c>
      <c r="K8503" t="s">
        <v>105</v>
      </c>
    </row>
    <row r="8504" spans="1:11" x14ac:dyDescent="0.3">
      <c r="A8504" t="s">
        <v>11612</v>
      </c>
      <c r="B8504" t="s">
        <v>53</v>
      </c>
      <c r="C8504">
        <v>5</v>
      </c>
      <c r="D8504">
        <v>7</v>
      </c>
      <c r="E8504">
        <v>1914</v>
      </c>
      <c r="F8504" s="6">
        <v>0.34375</v>
      </c>
      <c r="G8504">
        <v>-121.55500000000001</v>
      </c>
      <c r="H8504">
        <v>39.512</v>
      </c>
      <c r="I8504" t="s">
        <v>137</v>
      </c>
      <c r="J8504" t="s">
        <v>11613</v>
      </c>
      <c r="K8504" t="s">
        <v>105</v>
      </c>
    </row>
    <row r="8505" spans="1:11" x14ac:dyDescent="0.3">
      <c r="A8505" t="s">
        <v>11614</v>
      </c>
      <c r="B8505" t="s">
        <v>53</v>
      </c>
      <c r="C8505">
        <v>30</v>
      </c>
      <c r="D8505">
        <v>8</v>
      </c>
      <c r="E8505">
        <v>1974</v>
      </c>
      <c r="F8505" s="6">
        <v>0.59097222222222223</v>
      </c>
      <c r="G8505">
        <v>87.909000000000006</v>
      </c>
      <c r="H8505">
        <v>43.040999999999997</v>
      </c>
      <c r="I8505" t="s">
        <v>144</v>
      </c>
      <c r="J8505" t="s">
        <v>184</v>
      </c>
      <c r="K8505" t="s">
        <v>105</v>
      </c>
    </row>
    <row r="8506" spans="1:11" x14ac:dyDescent="0.3">
      <c r="A8506" t="s">
        <v>11615</v>
      </c>
      <c r="B8506" t="s">
        <v>53</v>
      </c>
      <c r="C8506">
        <v>1</v>
      </c>
      <c r="D8506">
        <v>10</v>
      </c>
      <c r="E8506">
        <v>1867</v>
      </c>
      <c r="F8506" s="6">
        <v>0.375</v>
      </c>
      <c r="G8506">
        <v>4.2569999999999997</v>
      </c>
      <c r="H8506">
        <v>55.866</v>
      </c>
      <c r="I8506" t="s">
        <v>108</v>
      </c>
      <c r="J8506" t="s">
        <v>211</v>
      </c>
      <c r="K8506" t="s">
        <v>105</v>
      </c>
    </row>
    <row r="8507" spans="1:11" x14ac:dyDescent="0.3">
      <c r="A8507" t="s">
        <v>11616</v>
      </c>
      <c r="B8507" t="s">
        <v>53</v>
      </c>
      <c r="C8507">
        <v>18</v>
      </c>
      <c r="D8507">
        <v>2</v>
      </c>
      <c r="E8507">
        <v>1954</v>
      </c>
      <c r="F8507" s="6">
        <v>0.62013888888888891</v>
      </c>
      <c r="G8507">
        <v>73.950999999999993</v>
      </c>
      <c r="H8507">
        <v>40.881</v>
      </c>
      <c r="I8507" t="s">
        <v>144</v>
      </c>
      <c r="J8507" t="s">
        <v>5613</v>
      </c>
      <c r="K8507" t="s">
        <v>105</v>
      </c>
    </row>
    <row r="8508" spans="1:11" x14ac:dyDescent="0.3">
      <c r="A8508" t="s">
        <v>11617</v>
      </c>
      <c r="B8508" t="s">
        <v>53</v>
      </c>
      <c r="C8508">
        <v>16</v>
      </c>
      <c r="D8508">
        <v>10</v>
      </c>
      <c r="E8508">
        <v>1958</v>
      </c>
      <c r="F8508" s="6">
        <v>0.4284722222222222</v>
      </c>
      <c r="G8508">
        <v>77.662000000000006</v>
      </c>
      <c r="H8508">
        <v>42.345999999999997</v>
      </c>
      <c r="I8508" t="s">
        <v>106</v>
      </c>
      <c r="J8508" t="s">
        <v>11618</v>
      </c>
      <c r="K8508" t="s">
        <v>105</v>
      </c>
    </row>
    <row r="8509" spans="1:11" x14ac:dyDescent="0.3">
      <c r="A8509" t="s">
        <v>11619</v>
      </c>
      <c r="B8509" t="s">
        <v>53</v>
      </c>
      <c r="C8509">
        <v>21</v>
      </c>
      <c r="D8509">
        <v>1</v>
      </c>
      <c r="E8509">
        <v>1869</v>
      </c>
      <c r="F8509" s="6">
        <v>0.625</v>
      </c>
      <c r="G8509">
        <v>4.2569999999999997</v>
      </c>
      <c r="H8509">
        <v>55.866</v>
      </c>
      <c r="I8509" t="s">
        <v>108</v>
      </c>
      <c r="J8509" t="s">
        <v>211</v>
      </c>
      <c r="K8509" t="s">
        <v>105</v>
      </c>
    </row>
    <row r="8510" spans="1:11" x14ac:dyDescent="0.3">
      <c r="A8510" t="s">
        <v>11620</v>
      </c>
      <c r="B8510" t="s">
        <v>53</v>
      </c>
      <c r="C8510">
        <v>18</v>
      </c>
      <c r="D8510">
        <v>3</v>
      </c>
      <c r="E8510">
        <v>1932</v>
      </c>
      <c r="F8510" s="6">
        <v>0.65625</v>
      </c>
      <c r="G8510">
        <v>75.968000000000004</v>
      </c>
      <c r="H8510">
        <v>40.302999999999997</v>
      </c>
      <c r="I8510" t="s">
        <v>144</v>
      </c>
      <c r="J8510" t="s">
        <v>11621</v>
      </c>
      <c r="K8510" t="s">
        <v>105</v>
      </c>
    </row>
    <row r="8511" spans="1:11" x14ac:dyDescent="0.3">
      <c r="A8511" t="s">
        <v>11622</v>
      </c>
      <c r="B8511" t="s">
        <v>53</v>
      </c>
      <c r="C8511">
        <v>30</v>
      </c>
      <c r="D8511">
        <v>12</v>
      </c>
      <c r="E8511">
        <v>1925</v>
      </c>
      <c r="F8511" s="6">
        <v>0.83680555555555558</v>
      </c>
      <c r="G8511">
        <v>122.42</v>
      </c>
      <c r="H8511">
        <v>37.78</v>
      </c>
      <c r="I8511" t="s">
        <v>137</v>
      </c>
      <c r="J8511" t="s">
        <v>172</v>
      </c>
      <c r="K8511" t="s">
        <v>105</v>
      </c>
    </row>
    <row r="8512" spans="1:11" x14ac:dyDescent="0.3">
      <c r="A8512" t="s">
        <v>11623</v>
      </c>
      <c r="B8512" t="s">
        <v>53</v>
      </c>
      <c r="C8512">
        <v>1</v>
      </c>
      <c r="D8512">
        <v>1</v>
      </c>
      <c r="E8512">
        <v>1921</v>
      </c>
      <c r="F8512" s="6">
        <v>0.875</v>
      </c>
      <c r="G8512">
        <v>94.004999999999995</v>
      </c>
      <c r="H8512">
        <v>44.165999999999997</v>
      </c>
      <c r="I8512" t="s">
        <v>104</v>
      </c>
      <c r="J8512" t="s">
        <v>11624</v>
      </c>
      <c r="K8512" t="s">
        <v>105</v>
      </c>
    </row>
    <row r="8513" spans="1:11" x14ac:dyDescent="0.3">
      <c r="A8513" t="s">
        <v>11625</v>
      </c>
      <c r="B8513" t="s">
        <v>53</v>
      </c>
      <c r="C8513">
        <v>24</v>
      </c>
      <c r="D8513">
        <v>9</v>
      </c>
      <c r="E8513">
        <v>1930</v>
      </c>
      <c r="F8513" s="6">
        <v>0.4236111111111111</v>
      </c>
      <c r="G8513">
        <v>122.42</v>
      </c>
      <c r="H8513">
        <v>37.78</v>
      </c>
      <c r="I8513" t="s">
        <v>137</v>
      </c>
      <c r="J8513" t="s">
        <v>172</v>
      </c>
      <c r="K8513" t="s">
        <v>105</v>
      </c>
    </row>
    <row r="8514" spans="1:11" x14ac:dyDescent="0.3">
      <c r="A8514" t="s">
        <v>11626</v>
      </c>
      <c r="B8514" t="s">
        <v>53</v>
      </c>
      <c r="C8514">
        <v>11</v>
      </c>
      <c r="D8514">
        <v>1</v>
      </c>
      <c r="E8514">
        <v>1862</v>
      </c>
      <c r="F8514" s="6">
        <v>4.1666666666666664E-2</v>
      </c>
      <c r="G8514">
        <v>-5.12</v>
      </c>
      <c r="H8514">
        <v>52.091999999999999</v>
      </c>
      <c r="I8514" t="s">
        <v>147</v>
      </c>
      <c r="J8514" t="s">
        <v>626</v>
      </c>
      <c r="K8514" t="s">
        <v>105</v>
      </c>
    </row>
    <row r="8515" spans="1:11" x14ac:dyDescent="0.3">
      <c r="A8515" t="s">
        <v>11627</v>
      </c>
      <c r="B8515" t="s">
        <v>53</v>
      </c>
      <c r="C8515">
        <v>5</v>
      </c>
      <c r="D8515">
        <v>8</v>
      </c>
      <c r="E8515">
        <v>1950</v>
      </c>
      <c r="F8515" s="6">
        <v>0.46041666666666664</v>
      </c>
      <c r="G8515">
        <v>-118.24299999999999</v>
      </c>
      <c r="H8515">
        <v>34.052</v>
      </c>
      <c r="I8515" t="s">
        <v>171</v>
      </c>
      <c r="J8515" t="s">
        <v>536</v>
      </c>
      <c r="K8515" t="s">
        <v>105</v>
      </c>
    </row>
    <row r="8516" spans="1:11" x14ac:dyDescent="0.3">
      <c r="A8516" t="s">
        <v>11628</v>
      </c>
      <c r="B8516" t="s">
        <v>53</v>
      </c>
      <c r="C8516">
        <v>18</v>
      </c>
      <c r="D8516">
        <v>2</v>
      </c>
      <c r="E8516">
        <v>1927</v>
      </c>
      <c r="F8516" s="6">
        <v>0.57986111111111116</v>
      </c>
      <c r="G8516">
        <v>77.02</v>
      </c>
      <c r="H8516">
        <v>38.892000000000003</v>
      </c>
      <c r="I8516" t="s">
        <v>144</v>
      </c>
      <c r="J8516" t="s">
        <v>408</v>
      </c>
      <c r="K8516" t="s">
        <v>105</v>
      </c>
    </row>
    <row r="8517" spans="1:11" x14ac:dyDescent="0.3">
      <c r="A8517" t="s">
        <v>11629</v>
      </c>
      <c r="B8517" t="s">
        <v>53</v>
      </c>
      <c r="C8517">
        <v>11</v>
      </c>
      <c r="D8517">
        <v>8</v>
      </c>
      <c r="E8517">
        <v>1946</v>
      </c>
      <c r="F8517" s="6">
        <v>0.80625000000000002</v>
      </c>
      <c r="G8517">
        <v>84.497</v>
      </c>
      <c r="H8517">
        <v>38.045999999999999</v>
      </c>
      <c r="I8517" t="s">
        <v>106</v>
      </c>
      <c r="J8517" t="s">
        <v>7747</v>
      </c>
      <c r="K8517" t="s">
        <v>105</v>
      </c>
    </row>
    <row r="8518" spans="1:11" x14ac:dyDescent="0.3">
      <c r="A8518" t="s">
        <v>11630</v>
      </c>
      <c r="B8518" t="s">
        <v>53</v>
      </c>
      <c r="C8518">
        <v>17</v>
      </c>
      <c r="D8518">
        <v>3</v>
      </c>
      <c r="E8518">
        <v>1942</v>
      </c>
      <c r="F8518" s="6">
        <v>2.013888888888889E-2</v>
      </c>
      <c r="G8518">
        <v>87.632000000000005</v>
      </c>
      <c r="H8518">
        <v>41.883000000000003</v>
      </c>
      <c r="I8518" t="s">
        <v>144</v>
      </c>
      <c r="J8518" t="s">
        <v>226</v>
      </c>
      <c r="K8518" t="s">
        <v>105</v>
      </c>
    </row>
    <row r="8519" spans="1:11" x14ac:dyDescent="0.3">
      <c r="A8519" t="s">
        <v>11631</v>
      </c>
      <c r="B8519" t="s">
        <v>53</v>
      </c>
      <c r="C8519">
        <v>21</v>
      </c>
      <c r="D8519">
        <v>8</v>
      </c>
      <c r="E8519">
        <v>1966</v>
      </c>
      <c r="F8519" s="6">
        <v>0.85833333333333328</v>
      </c>
      <c r="G8519">
        <v>-122.31399999999999</v>
      </c>
      <c r="H8519">
        <v>37.546999999999997</v>
      </c>
      <c r="I8519" t="s">
        <v>171</v>
      </c>
      <c r="J8519" t="s">
        <v>2303</v>
      </c>
      <c r="K8519" t="s">
        <v>105</v>
      </c>
    </row>
    <row r="8520" spans="1:11" x14ac:dyDescent="0.3">
      <c r="A8520" t="s">
        <v>11632</v>
      </c>
      <c r="B8520" t="s">
        <v>53</v>
      </c>
      <c r="C8520">
        <v>5</v>
      </c>
      <c r="D8520">
        <v>2</v>
      </c>
      <c r="E8520">
        <v>1945</v>
      </c>
      <c r="F8520" s="6">
        <v>0.3888888888888889</v>
      </c>
      <c r="G8520">
        <v>72.471999999999994</v>
      </c>
      <c r="H8520">
        <v>42.16</v>
      </c>
      <c r="I8520" t="s">
        <v>106</v>
      </c>
      <c r="J8520" t="s">
        <v>11633</v>
      </c>
      <c r="K8520" t="s">
        <v>105</v>
      </c>
    </row>
    <row r="8521" spans="1:11" x14ac:dyDescent="0.3">
      <c r="A8521" t="s">
        <v>11634</v>
      </c>
      <c r="B8521" t="s">
        <v>53</v>
      </c>
      <c r="C8521">
        <v>14</v>
      </c>
      <c r="D8521">
        <v>7</v>
      </c>
      <c r="E8521">
        <v>1927</v>
      </c>
      <c r="F8521" s="6">
        <v>6.1805555555555558E-2</v>
      </c>
      <c r="G8521">
        <v>87.632000000000005</v>
      </c>
      <c r="H8521">
        <v>41.883000000000003</v>
      </c>
      <c r="I8521" t="s">
        <v>144</v>
      </c>
      <c r="J8521" t="s">
        <v>226</v>
      </c>
      <c r="K8521" t="s">
        <v>105</v>
      </c>
    </row>
    <row r="8522" spans="1:11" x14ac:dyDescent="0.3">
      <c r="A8522" t="s">
        <v>11635</v>
      </c>
      <c r="B8522" t="s">
        <v>53</v>
      </c>
      <c r="C8522">
        <v>8</v>
      </c>
      <c r="D8522">
        <v>10</v>
      </c>
      <c r="E8522">
        <v>1912</v>
      </c>
      <c r="F8522" s="6">
        <v>0.875</v>
      </c>
      <c r="G8522">
        <v>-118.24299999999999</v>
      </c>
      <c r="H8522">
        <v>34.052</v>
      </c>
      <c r="I8522" t="s">
        <v>137</v>
      </c>
      <c r="J8522" t="s">
        <v>536</v>
      </c>
      <c r="K8522" t="s">
        <v>105</v>
      </c>
    </row>
    <row r="8523" spans="1:11" x14ac:dyDescent="0.3">
      <c r="A8523" t="s">
        <v>11636</v>
      </c>
      <c r="B8523" t="s">
        <v>53</v>
      </c>
      <c r="C8523">
        <v>5</v>
      </c>
      <c r="D8523">
        <v>7</v>
      </c>
      <c r="E8523">
        <v>1915</v>
      </c>
      <c r="F8523" s="6">
        <v>0.375</v>
      </c>
      <c r="G8523">
        <v>79.588999999999999</v>
      </c>
      <c r="H8523">
        <v>40.018000000000001</v>
      </c>
      <c r="I8523" t="s">
        <v>144</v>
      </c>
      <c r="J8523" t="s">
        <v>11637</v>
      </c>
      <c r="K8523" t="s">
        <v>105</v>
      </c>
    </row>
    <row r="8524" spans="1:11" x14ac:dyDescent="0.3">
      <c r="A8524" t="s">
        <v>11638</v>
      </c>
      <c r="B8524" t="s">
        <v>53</v>
      </c>
      <c r="C8524">
        <v>6</v>
      </c>
      <c r="D8524">
        <v>1</v>
      </c>
      <c r="E8524">
        <v>1925</v>
      </c>
      <c r="F8524" s="6">
        <v>0.5</v>
      </c>
      <c r="G8524">
        <v>83.048000000000002</v>
      </c>
      <c r="H8524">
        <v>42.332999999999998</v>
      </c>
      <c r="I8524" t="s">
        <v>144</v>
      </c>
      <c r="J8524" t="s">
        <v>3664</v>
      </c>
      <c r="K8524" t="s">
        <v>105</v>
      </c>
    </row>
    <row r="8525" spans="1:11" x14ac:dyDescent="0.3">
      <c r="A8525" t="s">
        <v>11639</v>
      </c>
      <c r="B8525" t="s">
        <v>53</v>
      </c>
      <c r="C8525">
        <v>19</v>
      </c>
      <c r="D8525">
        <v>6</v>
      </c>
      <c r="E8525">
        <v>1954</v>
      </c>
      <c r="F8525" s="6">
        <v>0.89930555555555558</v>
      </c>
      <c r="G8525">
        <v>82.984999999999999</v>
      </c>
      <c r="H8525">
        <v>38.74</v>
      </c>
      <c r="I8525" t="s">
        <v>106</v>
      </c>
      <c r="J8525" t="s">
        <v>415</v>
      </c>
      <c r="K8525" t="s">
        <v>105</v>
      </c>
    </row>
    <row r="8526" spans="1:11" x14ac:dyDescent="0.3">
      <c r="A8526" t="s">
        <v>11640</v>
      </c>
      <c r="B8526" t="s">
        <v>53</v>
      </c>
      <c r="C8526">
        <v>17</v>
      </c>
      <c r="D8526">
        <v>2</v>
      </c>
      <c r="E8526">
        <v>1935</v>
      </c>
      <c r="F8526" s="6">
        <v>0.2298611111111111</v>
      </c>
      <c r="G8526">
        <v>95.37</v>
      </c>
      <c r="H8526">
        <v>29.760999999999999</v>
      </c>
      <c r="I8526" t="s">
        <v>104</v>
      </c>
      <c r="J8526" t="s">
        <v>133</v>
      </c>
      <c r="K8526" t="s">
        <v>105</v>
      </c>
    </row>
    <row r="8527" spans="1:11" x14ac:dyDescent="0.3">
      <c r="A8527" t="s">
        <v>11641</v>
      </c>
      <c r="B8527" t="s">
        <v>53</v>
      </c>
      <c r="C8527">
        <v>23</v>
      </c>
      <c r="D8527">
        <v>10</v>
      </c>
      <c r="E8527">
        <v>1925</v>
      </c>
      <c r="F8527" s="6">
        <v>0.30208333333333331</v>
      </c>
      <c r="G8527">
        <v>94.731999999999999</v>
      </c>
      <c r="H8527">
        <v>40.988</v>
      </c>
      <c r="I8527" t="s">
        <v>104</v>
      </c>
      <c r="J8527" t="s">
        <v>11642</v>
      </c>
      <c r="K8527" t="s">
        <v>105</v>
      </c>
    </row>
    <row r="8528" spans="1:11" x14ac:dyDescent="0.3">
      <c r="A8528" t="s">
        <v>11643</v>
      </c>
      <c r="B8528" t="s">
        <v>53</v>
      </c>
      <c r="C8528">
        <v>9</v>
      </c>
      <c r="D8528">
        <v>6</v>
      </c>
      <c r="E8528">
        <v>1963</v>
      </c>
      <c r="F8528" s="6">
        <v>0.36388888888888887</v>
      </c>
      <c r="G8528">
        <v>87.111000000000004</v>
      </c>
      <c r="H8528">
        <v>37.773000000000003</v>
      </c>
      <c r="I8528" t="s">
        <v>144</v>
      </c>
      <c r="J8528" t="s">
        <v>11644</v>
      </c>
      <c r="K8528" t="s">
        <v>105</v>
      </c>
    </row>
    <row r="8529" spans="1:11" x14ac:dyDescent="0.3">
      <c r="A8529" t="s">
        <v>11645</v>
      </c>
      <c r="B8529" t="s">
        <v>53</v>
      </c>
      <c r="C8529">
        <v>20</v>
      </c>
      <c r="D8529">
        <v>2</v>
      </c>
      <c r="E8529">
        <v>1937</v>
      </c>
      <c r="F8529" s="6">
        <v>0.19791666666666666</v>
      </c>
      <c r="G8529">
        <v>-9.1880000000000006</v>
      </c>
      <c r="H8529">
        <v>45.463999999999999</v>
      </c>
      <c r="I8529" t="s">
        <v>126</v>
      </c>
      <c r="J8529" t="s">
        <v>286</v>
      </c>
      <c r="K8529" t="s">
        <v>105</v>
      </c>
    </row>
    <row r="8530" spans="1:11" x14ac:dyDescent="0.3">
      <c r="A8530" t="s">
        <v>11646</v>
      </c>
      <c r="B8530" t="s">
        <v>53</v>
      </c>
      <c r="C8530">
        <v>5</v>
      </c>
      <c r="D8530">
        <v>10</v>
      </c>
      <c r="E8530">
        <v>1938</v>
      </c>
      <c r="F8530" s="6">
        <v>0.9375</v>
      </c>
      <c r="G8530">
        <v>98.341999999999999</v>
      </c>
      <c r="H8530">
        <v>32.085000000000001</v>
      </c>
      <c r="I8530" t="s">
        <v>104</v>
      </c>
      <c r="J8530" t="s">
        <v>11647</v>
      </c>
      <c r="K8530" t="s">
        <v>105</v>
      </c>
    </row>
    <row r="8531" spans="1:11" x14ac:dyDescent="0.3">
      <c r="A8531" t="s">
        <v>11648</v>
      </c>
      <c r="B8531" t="s">
        <v>53</v>
      </c>
      <c r="C8531">
        <v>19</v>
      </c>
      <c r="D8531">
        <v>11</v>
      </c>
      <c r="E8531">
        <v>1893</v>
      </c>
      <c r="F8531" s="6">
        <v>0.54166666666666663</v>
      </c>
      <c r="G8531">
        <v>-13.08</v>
      </c>
      <c r="H8531">
        <v>37.506</v>
      </c>
      <c r="I8531" t="s">
        <v>126</v>
      </c>
      <c r="J8531" t="s">
        <v>11649</v>
      </c>
      <c r="K8531" t="s">
        <v>105</v>
      </c>
    </row>
    <row r="8532" spans="1:11" x14ac:dyDescent="0.3">
      <c r="A8532" t="s">
        <v>11650</v>
      </c>
      <c r="B8532" t="s">
        <v>53</v>
      </c>
      <c r="C8532">
        <v>30</v>
      </c>
      <c r="D8532">
        <v>5</v>
      </c>
      <c r="E8532">
        <v>1926</v>
      </c>
      <c r="F8532" s="6">
        <v>0.83333333333333337</v>
      </c>
      <c r="G8532">
        <v>95.301000000000002</v>
      </c>
      <c r="H8532">
        <v>32.350999999999999</v>
      </c>
      <c r="I8532" t="s">
        <v>144</v>
      </c>
      <c r="J8532" t="s">
        <v>5585</v>
      </c>
      <c r="K8532" t="s">
        <v>105</v>
      </c>
    </row>
    <row r="8533" spans="1:11" x14ac:dyDescent="0.3">
      <c r="A8533" t="s">
        <v>11651</v>
      </c>
      <c r="B8533" t="s">
        <v>53</v>
      </c>
      <c r="C8533">
        <v>15</v>
      </c>
      <c r="D8533">
        <v>6</v>
      </c>
      <c r="E8533">
        <v>1943</v>
      </c>
      <c r="F8533" s="6">
        <v>0.54166666666666663</v>
      </c>
      <c r="G8533">
        <v>-2.351</v>
      </c>
      <c r="H8533">
        <v>48.856999999999999</v>
      </c>
      <c r="I8533" t="s">
        <v>190</v>
      </c>
      <c r="J8533" t="s">
        <v>155</v>
      </c>
      <c r="K8533" t="s">
        <v>105</v>
      </c>
    </row>
    <row r="8534" spans="1:11" x14ac:dyDescent="0.3">
      <c r="A8534" t="s">
        <v>11652</v>
      </c>
      <c r="B8534" t="s">
        <v>53</v>
      </c>
      <c r="C8534">
        <v>11</v>
      </c>
      <c r="D8534">
        <v>3</v>
      </c>
      <c r="E8534">
        <v>1971</v>
      </c>
      <c r="F8534" s="6">
        <v>0.17986111111111111</v>
      </c>
      <c r="G8534">
        <v>83.917000000000002</v>
      </c>
      <c r="H8534">
        <v>35.963000000000001</v>
      </c>
      <c r="I8534" t="s">
        <v>144</v>
      </c>
      <c r="J8534" t="s">
        <v>3282</v>
      </c>
      <c r="K8534" t="s">
        <v>105</v>
      </c>
    </row>
    <row r="8535" spans="1:11" x14ac:dyDescent="0.3">
      <c r="A8535" t="s">
        <v>11653</v>
      </c>
      <c r="B8535" t="s">
        <v>53</v>
      </c>
      <c r="C8535">
        <v>13</v>
      </c>
      <c r="D8535">
        <v>10</v>
      </c>
      <c r="E8535">
        <v>1932</v>
      </c>
      <c r="F8535" s="6">
        <v>0.41666666666666669</v>
      </c>
      <c r="G8535">
        <v>83.81</v>
      </c>
      <c r="H8535">
        <v>39.924999999999997</v>
      </c>
      <c r="I8535" t="s">
        <v>144</v>
      </c>
      <c r="J8535" t="s">
        <v>513</v>
      </c>
      <c r="K8535" t="s">
        <v>105</v>
      </c>
    </row>
    <row r="8536" spans="1:11" x14ac:dyDescent="0.3">
      <c r="A8536" t="s">
        <v>11654</v>
      </c>
      <c r="B8536" t="s">
        <v>53</v>
      </c>
      <c r="C8536">
        <v>30</v>
      </c>
      <c r="D8536">
        <v>9</v>
      </c>
      <c r="E8536">
        <v>1935</v>
      </c>
      <c r="F8536" s="6">
        <v>0.5</v>
      </c>
      <c r="G8536">
        <v>94.948999999999998</v>
      </c>
      <c r="H8536">
        <v>32.728999999999999</v>
      </c>
      <c r="I8536" t="s">
        <v>104</v>
      </c>
      <c r="J8536" t="s">
        <v>7305</v>
      </c>
      <c r="K8536" t="s">
        <v>105</v>
      </c>
    </row>
    <row r="8537" spans="1:11" x14ac:dyDescent="0.3">
      <c r="A8537" t="s">
        <v>11655</v>
      </c>
      <c r="B8537" t="s">
        <v>53</v>
      </c>
      <c r="C8537">
        <v>21</v>
      </c>
      <c r="D8537">
        <v>4</v>
      </c>
      <c r="E8537">
        <v>1963</v>
      </c>
      <c r="F8537" s="6">
        <v>0.1423611111111111</v>
      </c>
      <c r="G8537">
        <v>4.2569999999999997</v>
      </c>
      <c r="H8537">
        <v>55.866</v>
      </c>
      <c r="I8537" t="s">
        <v>126</v>
      </c>
      <c r="J8537" t="s">
        <v>211</v>
      </c>
      <c r="K8537" t="s">
        <v>105</v>
      </c>
    </row>
    <row r="8538" spans="1:11" x14ac:dyDescent="0.3">
      <c r="A8538" t="s">
        <v>11656</v>
      </c>
      <c r="B8538" t="s">
        <v>53</v>
      </c>
      <c r="C8538">
        <v>29</v>
      </c>
      <c r="D8538">
        <v>4</v>
      </c>
      <c r="E8538">
        <v>1947</v>
      </c>
      <c r="F8538" s="6">
        <v>0.94861111111111107</v>
      </c>
      <c r="G8538">
        <v>122.42</v>
      </c>
      <c r="H8538">
        <v>37.78</v>
      </c>
      <c r="I8538" t="s">
        <v>137</v>
      </c>
      <c r="J8538" t="s">
        <v>172</v>
      </c>
      <c r="K8538" t="s">
        <v>105</v>
      </c>
    </row>
    <row r="8539" spans="1:11" x14ac:dyDescent="0.3">
      <c r="A8539" t="s">
        <v>11657</v>
      </c>
      <c r="B8539" t="s">
        <v>53</v>
      </c>
      <c r="C8539">
        <v>31</v>
      </c>
      <c r="D8539">
        <v>5</v>
      </c>
      <c r="E8539">
        <v>1938</v>
      </c>
      <c r="F8539" s="6">
        <v>0.10416666666666667</v>
      </c>
      <c r="G8539">
        <v>82.703999999999994</v>
      </c>
      <c r="H8539">
        <v>39.798000000000002</v>
      </c>
      <c r="I8539" t="s">
        <v>106</v>
      </c>
      <c r="J8539" t="s">
        <v>5361</v>
      </c>
      <c r="K8539" t="s">
        <v>105</v>
      </c>
    </row>
    <row r="8540" spans="1:11" x14ac:dyDescent="0.3">
      <c r="A8540" t="s">
        <v>11658</v>
      </c>
      <c r="B8540" t="s">
        <v>53</v>
      </c>
      <c r="C8540">
        <v>30</v>
      </c>
      <c r="D8540">
        <v>9</v>
      </c>
      <c r="E8540">
        <v>1932</v>
      </c>
      <c r="F8540" s="6">
        <v>0.60416666666666663</v>
      </c>
      <c r="G8540">
        <v>73.537999999999997</v>
      </c>
      <c r="H8540">
        <v>44.088000000000001</v>
      </c>
      <c r="I8540" t="s">
        <v>144</v>
      </c>
      <c r="J8540" t="s">
        <v>11659</v>
      </c>
      <c r="K8540" t="s">
        <v>105</v>
      </c>
    </row>
    <row r="8541" spans="1:11" x14ac:dyDescent="0.3">
      <c r="A8541" t="s">
        <v>11660</v>
      </c>
      <c r="B8541" t="s">
        <v>53</v>
      </c>
      <c r="C8541">
        <v>19</v>
      </c>
      <c r="D8541">
        <v>10</v>
      </c>
      <c r="E8541">
        <v>1925</v>
      </c>
      <c r="F8541" s="6">
        <v>0.70833333333333337</v>
      </c>
      <c r="G8541">
        <v>88.442999999999998</v>
      </c>
      <c r="H8541">
        <v>42.319000000000003</v>
      </c>
      <c r="I8541" t="s">
        <v>104</v>
      </c>
      <c r="J8541" t="s">
        <v>11661</v>
      </c>
      <c r="K8541" t="s">
        <v>105</v>
      </c>
    </row>
    <row r="8542" spans="1:11" x14ac:dyDescent="0.3">
      <c r="A8542" t="s">
        <v>11662</v>
      </c>
      <c r="B8542" t="s">
        <v>53</v>
      </c>
      <c r="C8542">
        <v>2</v>
      </c>
      <c r="D8542">
        <v>2</v>
      </c>
      <c r="E8542">
        <v>1935</v>
      </c>
      <c r="F8542" s="6">
        <v>0.69097222222222221</v>
      </c>
      <c r="G8542">
        <v>95.37</v>
      </c>
      <c r="H8542">
        <v>29.760999999999999</v>
      </c>
      <c r="I8542" t="s">
        <v>104</v>
      </c>
      <c r="J8542" t="s">
        <v>133</v>
      </c>
      <c r="K8542" t="s">
        <v>105</v>
      </c>
    </row>
    <row r="8543" spans="1:11" x14ac:dyDescent="0.3">
      <c r="A8543" t="s">
        <v>11663</v>
      </c>
      <c r="B8543" t="s">
        <v>53</v>
      </c>
      <c r="C8543">
        <v>2</v>
      </c>
      <c r="D8543">
        <v>6</v>
      </c>
      <c r="E8543">
        <v>1904</v>
      </c>
      <c r="F8543" s="6">
        <v>0.75</v>
      </c>
      <c r="G8543">
        <v>78.825999999999993</v>
      </c>
      <c r="H8543">
        <v>40.231000000000002</v>
      </c>
      <c r="I8543" t="s">
        <v>144</v>
      </c>
      <c r="J8543" t="s">
        <v>11664</v>
      </c>
      <c r="K8543" t="s">
        <v>105</v>
      </c>
    </row>
    <row r="8544" spans="1:11" x14ac:dyDescent="0.3">
      <c r="A8544" t="s">
        <v>11665</v>
      </c>
      <c r="B8544" t="s">
        <v>53</v>
      </c>
      <c r="C8544">
        <v>13</v>
      </c>
      <c r="D8544">
        <v>12</v>
      </c>
      <c r="E8544">
        <v>1959</v>
      </c>
      <c r="F8544" s="6">
        <v>9.7222222222222224E-3</v>
      </c>
      <c r="G8544">
        <v>-118.24299999999999</v>
      </c>
      <c r="H8544">
        <v>34.052</v>
      </c>
      <c r="I8544" t="s">
        <v>137</v>
      </c>
      <c r="J8544" t="s">
        <v>536</v>
      </c>
      <c r="K8544" t="s">
        <v>105</v>
      </c>
    </row>
    <row r="8545" spans="1:11" x14ac:dyDescent="0.3">
      <c r="A8545" t="s">
        <v>11666</v>
      </c>
      <c r="B8545" t="s">
        <v>53</v>
      </c>
      <c r="C8545">
        <v>5</v>
      </c>
      <c r="D8545">
        <v>11</v>
      </c>
      <c r="E8545">
        <v>1957</v>
      </c>
      <c r="F8545" s="6">
        <v>0.48680555555555555</v>
      </c>
      <c r="G8545">
        <v>73.974000000000004</v>
      </c>
      <c r="H8545">
        <v>40.893999999999998</v>
      </c>
      <c r="I8545" t="s">
        <v>144</v>
      </c>
      <c r="J8545" t="s">
        <v>824</v>
      </c>
      <c r="K8545" t="s">
        <v>105</v>
      </c>
    </row>
    <row r="8546" spans="1:11" x14ac:dyDescent="0.3">
      <c r="A8546" t="s">
        <v>11667</v>
      </c>
      <c r="B8546" t="s">
        <v>53</v>
      </c>
      <c r="C8546">
        <v>2</v>
      </c>
      <c r="D8546">
        <v>3</v>
      </c>
      <c r="E8546">
        <v>1962</v>
      </c>
      <c r="F8546" s="6">
        <v>0.86458333333333337</v>
      </c>
      <c r="G8546">
        <v>74.278000000000006</v>
      </c>
      <c r="H8546">
        <v>40.606000000000002</v>
      </c>
      <c r="I8546" t="s">
        <v>144</v>
      </c>
      <c r="J8546" t="s">
        <v>4105</v>
      </c>
      <c r="K8546" t="s">
        <v>105</v>
      </c>
    </row>
    <row r="8547" spans="1:11" x14ac:dyDescent="0.3">
      <c r="A8547" t="s">
        <v>11668</v>
      </c>
      <c r="B8547" t="s">
        <v>53</v>
      </c>
      <c r="C8547">
        <v>26</v>
      </c>
      <c r="D8547">
        <v>3</v>
      </c>
      <c r="E8547">
        <v>1960</v>
      </c>
      <c r="F8547" s="6">
        <v>0.49861111111111112</v>
      </c>
      <c r="G8547">
        <v>-122.22799999999999</v>
      </c>
      <c r="H8547">
        <v>37.484999999999999</v>
      </c>
      <c r="I8547" t="s">
        <v>137</v>
      </c>
      <c r="J8547" t="s">
        <v>3866</v>
      </c>
      <c r="K8547" t="s">
        <v>105</v>
      </c>
    </row>
    <row r="8548" spans="1:11" x14ac:dyDescent="0.3">
      <c r="A8548" t="s">
        <v>11669</v>
      </c>
      <c r="B8548" t="s">
        <v>53</v>
      </c>
      <c r="C8548">
        <v>12</v>
      </c>
      <c r="D8548">
        <v>4</v>
      </c>
      <c r="E8548">
        <v>1954</v>
      </c>
      <c r="F8548" s="6">
        <v>3.8194444444444448E-2</v>
      </c>
      <c r="G8548">
        <v>71.212000000000003</v>
      </c>
      <c r="H8548">
        <v>42.338000000000001</v>
      </c>
      <c r="I8548" t="s">
        <v>144</v>
      </c>
      <c r="J8548" t="s">
        <v>1208</v>
      </c>
      <c r="K8548" t="s">
        <v>105</v>
      </c>
    </row>
    <row r="8549" spans="1:11" x14ac:dyDescent="0.3">
      <c r="A8549" t="s">
        <v>11670</v>
      </c>
      <c r="B8549" t="s">
        <v>53</v>
      </c>
      <c r="C8549">
        <v>20</v>
      </c>
      <c r="D8549">
        <v>7</v>
      </c>
      <c r="E8549">
        <v>1944</v>
      </c>
      <c r="F8549" s="6">
        <v>0.39027777777777778</v>
      </c>
      <c r="G8549">
        <v>-118.24299999999999</v>
      </c>
      <c r="H8549">
        <v>34.052</v>
      </c>
      <c r="I8549" t="s">
        <v>171</v>
      </c>
      <c r="J8549" t="s">
        <v>536</v>
      </c>
      <c r="K8549" t="s">
        <v>105</v>
      </c>
    </row>
    <row r="8550" spans="1:11" x14ac:dyDescent="0.3">
      <c r="A8550" t="s">
        <v>11671</v>
      </c>
      <c r="B8550" t="s">
        <v>53</v>
      </c>
      <c r="C8550">
        <v>26</v>
      </c>
      <c r="D8550">
        <v>10</v>
      </c>
      <c r="E8550">
        <v>1960</v>
      </c>
      <c r="F8550" s="6">
        <v>0.20347222222222222</v>
      </c>
      <c r="G8550">
        <v>-117.931</v>
      </c>
      <c r="H8550">
        <v>34.082999999999998</v>
      </c>
      <c r="I8550" t="s">
        <v>137</v>
      </c>
      <c r="J8550" t="s">
        <v>10856</v>
      </c>
      <c r="K8550" t="s">
        <v>105</v>
      </c>
    </row>
    <row r="8551" spans="1:11" x14ac:dyDescent="0.3">
      <c r="A8551" t="s">
        <v>11672</v>
      </c>
      <c r="B8551" t="s">
        <v>53</v>
      </c>
      <c r="C8551">
        <v>1</v>
      </c>
      <c r="D8551">
        <v>10</v>
      </c>
      <c r="E8551">
        <v>1946</v>
      </c>
      <c r="F8551" s="6">
        <v>0.92361111111111116</v>
      </c>
      <c r="G8551">
        <v>82.995999999999995</v>
      </c>
      <c r="H8551">
        <v>39.963000000000001</v>
      </c>
      <c r="I8551" t="s">
        <v>144</v>
      </c>
      <c r="J8551" t="s">
        <v>224</v>
      </c>
      <c r="K8551" t="s">
        <v>105</v>
      </c>
    </row>
    <row r="8552" spans="1:11" x14ac:dyDescent="0.3">
      <c r="A8552" t="s">
        <v>11673</v>
      </c>
      <c r="B8552" t="s">
        <v>53</v>
      </c>
      <c r="C8552">
        <v>8</v>
      </c>
      <c r="D8552">
        <v>2</v>
      </c>
      <c r="E8552">
        <v>1975</v>
      </c>
      <c r="F8552" s="6">
        <v>0.72986111111111107</v>
      </c>
      <c r="G8552">
        <v>-122.366</v>
      </c>
      <c r="H8552">
        <v>37.584000000000003</v>
      </c>
      <c r="I8552" t="s">
        <v>137</v>
      </c>
      <c r="J8552" t="s">
        <v>2350</v>
      </c>
      <c r="K8552" t="s">
        <v>105</v>
      </c>
    </row>
    <row r="8553" spans="1:11" x14ac:dyDescent="0.3">
      <c r="A8553" t="s">
        <v>11674</v>
      </c>
      <c r="B8553" t="s">
        <v>53</v>
      </c>
      <c r="C8553">
        <v>12</v>
      </c>
      <c r="D8553">
        <v>9</v>
      </c>
      <c r="E8553">
        <v>1985</v>
      </c>
      <c r="F8553" s="6">
        <v>4.5138888888888888E-2</v>
      </c>
      <c r="G8553">
        <v>-5.5720000000000001</v>
      </c>
      <c r="H8553">
        <v>50.643999999999998</v>
      </c>
      <c r="I8553" t="s">
        <v>190</v>
      </c>
      <c r="J8553" t="s">
        <v>622</v>
      </c>
      <c r="K8553" t="s">
        <v>105</v>
      </c>
    </row>
    <row r="8554" spans="1:11" x14ac:dyDescent="0.3">
      <c r="A8554" t="s">
        <v>11675</v>
      </c>
      <c r="B8554" t="s">
        <v>53</v>
      </c>
      <c r="C8554">
        <v>8</v>
      </c>
      <c r="D8554">
        <v>3</v>
      </c>
      <c r="E8554">
        <v>1929</v>
      </c>
      <c r="F8554" s="6">
        <v>9.375E-2</v>
      </c>
      <c r="G8554">
        <v>82.55</v>
      </c>
      <c r="H8554">
        <v>35.595999999999997</v>
      </c>
      <c r="I8554" t="s">
        <v>144</v>
      </c>
      <c r="J8554" t="s">
        <v>2939</v>
      </c>
      <c r="K8554" t="s">
        <v>105</v>
      </c>
    </row>
    <row r="8555" spans="1:11" x14ac:dyDescent="0.3">
      <c r="A8555" t="s">
        <v>11676</v>
      </c>
      <c r="B8555" t="s">
        <v>53</v>
      </c>
      <c r="C8555">
        <v>6</v>
      </c>
      <c r="D8555">
        <v>12</v>
      </c>
      <c r="E8555">
        <v>1981</v>
      </c>
      <c r="F8555" s="6">
        <v>0.91527777777777775</v>
      </c>
      <c r="G8555">
        <v>71.058999999999997</v>
      </c>
      <c r="H8555">
        <v>42.359000000000002</v>
      </c>
      <c r="I8555" t="s">
        <v>144</v>
      </c>
      <c r="J8555" t="s">
        <v>176</v>
      </c>
      <c r="K8555" t="s">
        <v>105</v>
      </c>
    </row>
    <row r="8556" spans="1:11" x14ac:dyDescent="0.3">
      <c r="A8556" t="s">
        <v>11677</v>
      </c>
      <c r="B8556" t="s">
        <v>53</v>
      </c>
      <c r="C8556">
        <v>29</v>
      </c>
      <c r="D8556">
        <v>11</v>
      </c>
      <c r="E8556">
        <v>1968</v>
      </c>
      <c r="F8556" s="6">
        <v>0.70763888888888893</v>
      </c>
      <c r="G8556">
        <v>71.802000000000007</v>
      </c>
      <c r="H8556">
        <v>42.262</v>
      </c>
      <c r="I8556" t="s">
        <v>144</v>
      </c>
      <c r="J8556" t="s">
        <v>520</v>
      </c>
      <c r="K8556" t="s">
        <v>105</v>
      </c>
    </row>
    <row r="8557" spans="1:11" x14ac:dyDescent="0.3">
      <c r="A8557" t="s">
        <v>11678</v>
      </c>
      <c r="B8557" t="s">
        <v>53</v>
      </c>
      <c r="C8557">
        <v>11</v>
      </c>
      <c r="D8557">
        <v>12</v>
      </c>
      <c r="E8557">
        <v>1945</v>
      </c>
      <c r="F8557" s="6">
        <v>7.2916666666666671E-2</v>
      </c>
      <c r="G8557">
        <v>71.418999999999997</v>
      </c>
      <c r="H8557">
        <v>42.281999999999996</v>
      </c>
      <c r="I8557" t="s">
        <v>144</v>
      </c>
      <c r="J8557" t="s">
        <v>1211</v>
      </c>
      <c r="K8557" t="s">
        <v>105</v>
      </c>
    </row>
    <row r="8558" spans="1:11" x14ac:dyDescent="0.3">
      <c r="A8558" t="s">
        <v>11679</v>
      </c>
      <c r="B8558" t="s">
        <v>53</v>
      </c>
      <c r="C8558">
        <v>16</v>
      </c>
      <c r="D8558">
        <v>5</v>
      </c>
      <c r="E8558">
        <v>1951</v>
      </c>
      <c r="F8558" s="6">
        <v>0.77777777777777779</v>
      </c>
      <c r="G8558">
        <v>71.058999999999997</v>
      </c>
      <c r="H8558">
        <v>42.359000000000002</v>
      </c>
      <c r="I8558" t="s">
        <v>106</v>
      </c>
      <c r="J8558" t="s">
        <v>176</v>
      </c>
      <c r="K8558" t="s">
        <v>105</v>
      </c>
    </row>
    <row r="8559" spans="1:11" x14ac:dyDescent="0.3">
      <c r="A8559" t="s">
        <v>11680</v>
      </c>
      <c r="B8559" t="s">
        <v>53</v>
      </c>
      <c r="C8559">
        <v>29</v>
      </c>
      <c r="D8559">
        <v>4</v>
      </c>
      <c r="E8559">
        <v>1963</v>
      </c>
      <c r="F8559" s="6">
        <v>0.94097222222222221</v>
      </c>
      <c r="G8559">
        <v>71.058999999999997</v>
      </c>
      <c r="H8559">
        <v>42.359000000000002</v>
      </c>
      <c r="I8559" t="s">
        <v>106</v>
      </c>
      <c r="J8559" t="s">
        <v>176</v>
      </c>
      <c r="K8559" t="s">
        <v>105</v>
      </c>
    </row>
    <row r="8560" spans="1:11" x14ac:dyDescent="0.3">
      <c r="A8560" t="s">
        <v>11681</v>
      </c>
      <c r="B8560" t="s">
        <v>53</v>
      </c>
      <c r="C8560">
        <v>25</v>
      </c>
      <c r="D8560">
        <v>8</v>
      </c>
      <c r="E8560">
        <v>1977</v>
      </c>
      <c r="F8560" s="6">
        <v>0.98472222222222228</v>
      </c>
      <c r="G8560">
        <v>71.058999999999997</v>
      </c>
      <c r="H8560">
        <v>42.359000000000002</v>
      </c>
      <c r="I8560" t="s">
        <v>106</v>
      </c>
      <c r="J8560" t="s">
        <v>176</v>
      </c>
      <c r="K8560" t="s">
        <v>105</v>
      </c>
    </row>
    <row r="8561" spans="1:11" x14ac:dyDescent="0.3">
      <c r="A8561" t="s">
        <v>11682</v>
      </c>
      <c r="B8561" t="s">
        <v>53</v>
      </c>
      <c r="C8561">
        <v>31</v>
      </c>
      <c r="D8561">
        <v>5</v>
      </c>
      <c r="E8561">
        <v>1982</v>
      </c>
      <c r="F8561" s="6">
        <v>0.14722222222222223</v>
      </c>
      <c r="G8561">
        <v>71.058999999999997</v>
      </c>
      <c r="H8561">
        <v>42.359000000000002</v>
      </c>
      <c r="I8561" t="s">
        <v>106</v>
      </c>
      <c r="J8561" t="s">
        <v>176</v>
      </c>
      <c r="K8561" t="s">
        <v>105</v>
      </c>
    </row>
    <row r="8562" spans="1:11" x14ac:dyDescent="0.3">
      <c r="A8562" t="s">
        <v>11683</v>
      </c>
      <c r="B8562" t="s">
        <v>53</v>
      </c>
      <c r="C8562">
        <v>31</v>
      </c>
      <c r="D8562">
        <v>1</v>
      </c>
      <c r="E8562">
        <v>1959</v>
      </c>
      <c r="F8562" s="6">
        <v>0.58263888888888893</v>
      </c>
      <c r="G8562">
        <v>-118.492</v>
      </c>
      <c r="H8562">
        <v>34.011000000000003</v>
      </c>
      <c r="I8562" t="s">
        <v>137</v>
      </c>
      <c r="J8562" t="s">
        <v>206</v>
      </c>
      <c r="K8562" t="s">
        <v>105</v>
      </c>
    </row>
    <row r="8563" spans="1:11" x14ac:dyDescent="0.3">
      <c r="A8563" t="s">
        <v>11684</v>
      </c>
      <c r="B8563" t="s">
        <v>53</v>
      </c>
      <c r="C8563">
        <v>9</v>
      </c>
      <c r="D8563">
        <v>3</v>
      </c>
      <c r="E8563">
        <v>1977</v>
      </c>
      <c r="F8563" s="6">
        <v>0.40069444444444446</v>
      </c>
      <c r="G8563">
        <v>71.058999999999997</v>
      </c>
      <c r="H8563">
        <v>42.359000000000002</v>
      </c>
      <c r="I8563" t="s">
        <v>144</v>
      </c>
      <c r="J8563" t="s">
        <v>176</v>
      </c>
      <c r="K8563" t="s">
        <v>105</v>
      </c>
    </row>
    <row r="8564" spans="1:11" x14ac:dyDescent="0.3">
      <c r="A8564" t="s">
        <v>11685</v>
      </c>
      <c r="B8564" t="s">
        <v>53</v>
      </c>
      <c r="C8564">
        <v>11</v>
      </c>
      <c r="D8564">
        <v>7</v>
      </c>
      <c r="E8564">
        <v>1983</v>
      </c>
      <c r="F8564" s="6">
        <v>0.24652777777777779</v>
      </c>
      <c r="G8564">
        <v>70.617000000000004</v>
      </c>
      <c r="H8564">
        <v>41.552999999999997</v>
      </c>
      <c r="I8564" t="s">
        <v>106</v>
      </c>
      <c r="J8564" t="s">
        <v>11686</v>
      </c>
      <c r="K8564" t="s">
        <v>105</v>
      </c>
    </row>
    <row r="8565" spans="1:11" x14ac:dyDescent="0.3">
      <c r="A8565" t="s">
        <v>11687</v>
      </c>
      <c r="B8565" t="s">
        <v>53</v>
      </c>
      <c r="C8565">
        <v>11</v>
      </c>
      <c r="D8565">
        <v>11</v>
      </c>
      <c r="E8565">
        <v>1925</v>
      </c>
      <c r="F8565" s="6">
        <v>0.84930555555555554</v>
      </c>
      <c r="G8565">
        <v>84.191999999999993</v>
      </c>
      <c r="H8565">
        <v>39.761000000000003</v>
      </c>
      <c r="I8565" t="s">
        <v>144</v>
      </c>
      <c r="J8565" t="s">
        <v>2648</v>
      </c>
      <c r="K8565" t="s">
        <v>105</v>
      </c>
    </row>
    <row r="8566" spans="1:11" x14ac:dyDescent="0.3">
      <c r="A8566" t="s">
        <v>11688</v>
      </c>
      <c r="B8566" t="s">
        <v>53</v>
      </c>
      <c r="C8566">
        <v>22</v>
      </c>
      <c r="D8566">
        <v>7</v>
      </c>
      <c r="E8566">
        <v>1970</v>
      </c>
      <c r="F8566" s="6">
        <v>0.59027777777777779</v>
      </c>
      <c r="G8566">
        <v>-4.3719999999999999</v>
      </c>
      <c r="H8566">
        <v>50.828000000000003</v>
      </c>
      <c r="I8566" t="s">
        <v>126</v>
      </c>
      <c r="J8566" t="s">
        <v>348</v>
      </c>
      <c r="K8566" t="s">
        <v>105</v>
      </c>
    </row>
    <row r="8567" spans="1:11" x14ac:dyDescent="0.3">
      <c r="A8567" t="s">
        <v>11689</v>
      </c>
      <c r="B8567" t="s">
        <v>53</v>
      </c>
      <c r="C8567">
        <v>16</v>
      </c>
      <c r="D8567">
        <v>6</v>
      </c>
      <c r="E8567">
        <v>1921</v>
      </c>
      <c r="F8567" s="6">
        <v>0.27777777777777779</v>
      </c>
      <c r="G8567">
        <v>82.247</v>
      </c>
      <c r="H8567">
        <v>34.399000000000001</v>
      </c>
      <c r="I8567" t="s">
        <v>106</v>
      </c>
      <c r="J8567" t="s">
        <v>11690</v>
      </c>
      <c r="K8567" t="s">
        <v>105</v>
      </c>
    </row>
    <row r="8568" spans="1:11" x14ac:dyDescent="0.3">
      <c r="A8568" t="s">
        <v>11691</v>
      </c>
      <c r="B8568" t="s">
        <v>53</v>
      </c>
      <c r="C8568">
        <v>12</v>
      </c>
      <c r="D8568">
        <v>2</v>
      </c>
      <c r="E8568">
        <v>1913</v>
      </c>
      <c r="F8568" s="6">
        <v>0.19791666666666666</v>
      </c>
      <c r="G8568">
        <v>-4.891</v>
      </c>
      <c r="H8568">
        <v>52.372999999999998</v>
      </c>
      <c r="I8568" t="s">
        <v>108</v>
      </c>
      <c r="J8568" t="s">
        <v>217</v>
      </c>
      <c r="K8568" t="s">
        <v>105</v>
      </c>
    </row>
    <row r="8569" spans="1:11" x14ac:dyDescent="0.3">
      <c r="A8569" t="s">
        <v>11692</v>
      </c>
      <c r="B8569" t="s">
        <v>53</v>
      </c>
      <c r="C8569">
        <v>3</v>
      </c>
      <c r="D8569">
        <v>12</v>
      </c>
      <c r="E8569">
        <v>1946</v>
      </c>
      <c r="F8569" s="6">
        <v>0.71875</v>
      </c>
      <c r="G8569">
        <v>-4.3099999999999996</v>
      </c>
      <c r="H8569">
        <v>52.08</v>
      </c>
      <c r="I8569" t="s">
        <v>126</v>
      </c>
      <c r="J8569" t="s">
        <v>896</v>
      </c>
      <c r="K8569" t="s">
        <v>105</v>
      </c>
    </row>
    <row r="8570" spans="1:11" x14ac:dyDescent="0.3">
      <c r="A8570" t="s">
        <v>11693</v>
      </c>
      <c r="B8570" t="s">
        <v>53</v>
      </c>
      <c r="C8570">
        <v>9</v>
      </c>
      <c r="D8570">
        <v>8</v>
      </c>
      <c r="E8570">
        <v>1919</v>
      </c>
      <c r="F8570" s="6">
        <v>4.8611111111111112E-2</v>
      </c>
      <c r="G8570">
        <v>-5.1710000000000003</v>
      </c>
      <c r="H8570">
        <v>52.223999999999997</v>
      </c>
      <c r="I8570" t="s">
        <v>126</v>
      </c>
      <c r="J8570" t="s">
        <v>1709</v>
      </c>
      <c r="K8570" t="s">
        <v>105</v>
      </c>
    </row>
    <row r="8571" spans="1:11" x14ac:dyDescent="0.3">
      <c r="A8571" t="s">
        <v>11694</v>
      </c>
      <c r="B8571" t="s">
        <v>53</v>
      </c>
      <c r="C8571">
        <v>17</v>
      </c>
      <c r="D8571">
        <v>5</v>
      </c>
      <c r="E8571">
        <v>1970</v>
      </c>
      <c r="F8571" s="6">
        <v>0.2013888888888889</v>
      </c>
      <c r="G8571">
        <v>71.802000000000007</v>
      </c>
      <c r="H8571">
        <v>42.262</v>
      </c>
      <c r="I8571" t="s">
        <v>106</v>
      </c>
      <c r="J8571" t="s">
        <v>520</v>
      </c>
      <c r="K8571" t="s">
        <v>105</v>
      </c>
    </row>
    <row r="8572" spans="1:11" x14ac:dyDescent="0.3">
      <c r="A8572" t="s">
        <v>11695</v>
      </c>
      <c r="B8572" t="s">
        <v>168</v>
      </c>
      <c r="C8572">
        <v>14</v>
      </c>
      <c r="D8572">
        <v>1</v>
      </c>
      <c r="E8572">
        <v>1975</v>
      </c>
      <c r="F8572" s="6">
        <v>0.16319444444444445</v>
      </c>
      <c r="G8572">
        <v>-118.24299999999999</v>
      </c>
      <c r="H8572">
        <v>34.052</v>
      </c>
      <c r="I8572" t="s">
        <v>137</v>
      </c>
      <c r="J8572" t="s">
        <v>536</v>
      </c>
      <c r="K8572" t="s">
        <v>105</v>
      </c>
    </row>
    <row r="8573" spans="1:11" x14ac:dyDescent="0.3">
      <c r="A8573" t="s">
        <v>11696</v>
      </c>
      <c r="B8573" t="s">
        <v>53</v>
      </c>
      <c r="C8573">
        <v>12</v>
      </c>
      <c r="D8573">
        <v>6</v>
      </c>
      <c r="E8573">
        <v>1962</v>
      </c>
      <c r="F8573" s="6">
        <v>0.11736111111111111</v>
      </c>
      <c r="G8573">
        <v>-113.491</v>
      </c>
      <c r="H8573">
        <v>53.543999999999997</v>
      </c>
      <c r="I8573" t="s">
        <v>171</v>
      </c>
      <c r="J8573" t="s">
        <v>4574</v>
      </c>
      <c r="K8573" t="s">
        <v>105</v>
      </c>
    </row>
    <row r="8574" spans="1:11" x14ac:dyDescent="0.3">
      <c r="A8574" t="s">
        <v>11697</v>
      </c>
      <c r="B8574" t="s">
        <v>53</v>
      </c>
      <c r="C8574">
        <v>9</v>
      </c>
      <c r="D8574">
        <v>6</v>
      </c>
      <c r="E8574">
        <v>1930</v>
      </c>
      <c r="F8574" s="6">
        <v>4.1666666666666664E-2</v>
      </c>
      <c r="G8574">
        <v>-2.17</v>
      </c>
      <c r="H8574">
        <v>41.387999999999998</v>
      </c>
      <c r="I8574" t="s">
        <v>108</v>
      </c>
      <c r="J8574" t="s">
        <v>1882</v>
      </c>
      <c r="K8574" t="s">
        <v>105</v>
      </c>
    </row>
    <row r="8575" spans="1:11" x14ac:dyDescent="0.3">
      <c r="A8575" t="s">
        <v>11698</v>
      </c>
      <c r="B8575" t="s">
        <v>53</v>
      </c>
      <c r="C8575">
        <v>14</v>
      </c>
      <c r="D8575">
        <v>1</v>
      </c>
      <c r="E8575">
        <v>1988</v>
      </c>
      <c r="F8575" s="6">
        <v>0.22916666666666666</v>
      </c>
      <c r="G8575">
        <v>-2.0939999999999999</v>
      </c>
      <c r="H8575">
        <v>48.899000000000001</v>
      </c>
      <c r="I8575" t="s">
        <v>126</v>
      </c>
      <c r="J8575" t="s">
        <v>473</v>
      </c>
      <c r="K8575" t="s">
        <v>105</v>
      </c>
    </row>
    <row r="8576" spans="1:11" x14ac:dyDescent="0.3">
      <c r="A8576" t="s">
        <v>11699</v>
      </c>
      <c r="B8576" t="s">
        <v>53</v>
      </c>
      <c r="C8576">
        <v>24</v>
      </c>
      <c r="D8576">
        <v>8</v>
      </c>
      <c r="E8576">
        <v>1899</v>
      </c>
      <c r="F8576" s="6">
        <v>0.14583333333333334</v>
      </c>
      <c r="H8576">
        <v>-34.609000000000002</v>
      </c>
      <c r="I8576" t="s">
        <v>2434</v>
      </c>
      <c r="J8576" t="s">
        <v>2337</v>
      </c>
      <c r="K8576" t="s">
        <v>105</v>
      </c>
    </row>
    <row r="8577" spans="1:11" x14ac:dyDescent="0.3">
      <c r="A8577" t="s">
        <v>11700</v>
      </c>
      <c r="B8577" t="s">
        <v>53</v>
      </c>
      <c r="C8577">
        <v>4</v>
      </c>
      <c r="D8577">
        <v>12</v>
      </c>
      <c r="E8577">
        <v>1911</v>
      </c>
      <c r="F8577" s="6">
        <v>8.3333333333333329E-2</v>
      </c>
      <c r="G8577">
        <v>-101.254</v>
      </c>
      <c r="H8577">
        <v>21.015999999999998</v>
      </c>
      <c r="I8577" t="s">
        <v>2087</v>
      </c>
      <c r="J8577" t="s">
        <v>11701</v>
      </c>
      <c r="K8577" t="s">
        <v>105</v>
      </c>
    </row>
    <row r="8578" spans="1:11" x14ac:dyDescent="0.3">
      <c r="A8578" t="s">
        <v>11702</v>
      </c>
      <c r="B8578" t="s">
        <v>53</v>
      </c>
      <c r="C8578">
        <v>2</v>
      </c>
      <c r="D8578">
        <v>11</v>
      </c>
      <c r="E8578">
        <v>1919</v>
      </c>
      <c r="F8578" s="6">
        <v>0.40972222222222221</v>
      </c>
      <c r="G8578">
        <v>9.1359999999999992</v>
      </c>
      <c r="H8578">
        <v>38.707000000000001</v>
      </c>
      <c r="I8578" t="s">
        <v>108</v>
      </c>
      <c r="J8578" t="s">
        <v>1213</v>
      </c>
      <c r="K8578" t="s">
        <v>105</v>
      </c>
    </row>
    <row r="8579" spans="1:11" x14ac:dyDescent="0.3">
      <c r="A8579" t="s">
        <v>11703</v>
      </c>
      <c r="B8579" t="s">
        <v>53</v>
      </c>
      <c r="C8579">
        <v>12</v>
      </c>
      <c r="D8579">
        <v>8</v>
      </c>
      <c r="E8579">
        <v>1922</v>
      </c>
      <c r="F8579" s="6">
        <v>0.53819444444444442</v>
      </c>
      <c r="G8579">
        <v>-12.31</v>
      </c>
      <c r="H8579">
        <v>56.122999999999998</v>
      </c>
      <c r="I8579" t="s">
        <v>126</v>
      </c>
      <c r="J8579" t="s">
        <v>11704</v>
      </c>
      <c r="K8579" t="s">
        <v>105</v>
      </c>
    </row>
    <row r="8580" spans="1:11" x14ac:dyDescent="0.3">
      <c r="A8580" t="s">
        <v>11705</v>
      </c>
      <c r="B8580" t="s">
        <v>53</v>
      </c>
      <c r="C8580">
        <v>25</v>
      </c>
      <c r="D8580">
        <v>2</v>
      </c>
      <c r="E8580">
        <v>1947</v>
      </c>
      <c r="F8580" s="6">
        <v>0.73958333333333337</v>
      </c>
      <c r="H8580">
        <v>-34.609000000000002</v>
      </c>
      <c r="I8580" t="s">
        <v>290</v>
      </c>
      <c r="J8580" t="s">
        <v>2337</v>
      </c>
      <c r="K8580" t="s">
        <v>105</v>
      </c>
    </row>
    <row r="8581" spans="1:11" x14ac:dyDescent="0.3">
      <c r="A8581" t="s">
        <v>11706</v>
      </c>
      <c r="B8581" t="s">
        <v>53</v>
      </c>
      <c r="C8581">
        <v>2</v>
      </c>
      <c r="D8581">
        <v>5</v>
      </c>
      <c r="E8581">
        <v>1848</v>
      </c>
      <c r="F8581" s="6">
        <v>0.29166666666666669</v>
      </c>
      <c r="G8581">
        <v>-2.351</v>
      </c>
      <c r="H8581">
        <v>48.856999999999999</v>
      </c>
      <c r="I8581" t="s">
        <v>150</v>
      </c>
      <c r="J8581" t="s">
        <v>155</v>
      </c>
      <c r="K8581" t="s">
        <v>105</v>
      </c>
    </row>
    <row r="8582" spans="1:11" x14ac:dyDescent="0.3">
      <c r="A8582" t="s">
        <v>11707</v>
      </c>
      <c r="B8582" t="s">
        <v>53</v>
      </c>
      <c r="C8582">
        <v>18</v>
      </c>
      <c r="D8582">
        <v>11</v>
      </c>
      <c r="E8582">
        <v>1898</v>
      </c>
      <c r="F8582" s="6">
        <v>0.20833333333333334</v>
      </c>
      <c r="G8582">
        <v>-5.859</v>
      </c>
      <c r="H8582">
        <v>51.841999999999999</v>
      </c>
      <c r="I8582" t="s">
        <v>108</v>
      </c>
      <c r="J8582" t="s">
        <v>5173</v>
      </c>
      <c r="K8582" t="s">
        <v>105</v>
      </c>
    </row>
    <row r="8583" spans="1:11" x14ac:dyDescent="0.3">
      <c r="A8583" t="s">
        <v>11708</v>
      </c>
      <c r="B8583" t="s">
        <v>53</v>
      </c>
      <c r="C8583">
        <v>17</v>
      </c>
      <c r="D8583">
        <v>4</v>
      </c>
      <c r="E8583">
        <v>1965</v>
      </c>
      <c r="F8583" s="6">
        <v>0.79166666666666663</v>
      </c>
      <c r="G8583">
        <v>-4.4710000000000001</v>
      </c>
      <c r="H8583">
        <v>51.923000000000002</v>
      </c>
      <c r="I8583" t="s">
        <v>126</v>
      </c>
      <c r="J8583" t="s">
        <v>832</v>
      </c>
      <c r="K8583" t="s">
        <v>105</v>
      </c>
    </row>
    <row r="8584" spans="1:11" x14ac:dyDescent="0.3">
      <c r="A8584" t="s">
        <v>11709</v>
      </c>
      <c r="B8584" t="s">
        <v>53</v>
      </c>
      <c r="C8584">
        <v>11</v>
      </c>
      <c r="D8584">
        <v>7</v>
      </c>
      <c r="E8584">
        <v>1950</v>
      </c>
      <c r="F8584" s="6">
        <v>0.12708333333333333</v>
      </c>
      <c r="G8584">
        <v>-29.385999999999999</v>
      </c>
      <c r="H8584">
        <v>62.53</v>
      </c>
      <c r="I8584" t="s">
        <v>190</v>
      </c>
      <c r="J8584" t="s">
        <v>11710</v>
      </c>
      <c r="K8584" t="s">
        <v>105</v>
      </c>
    </row>
    <row r="8585" spans="1:11" x14ac:dyDescent="0.3">
      <c r="A8585" t="s">
        <v>11711</v>
      </c>
      <c r="B8585" t="s">
        <v>53</v>
      </c>
      <c r="C8585">
        <v>1</v>
      </c>
      <c r="D8585">
        <v>5</v>
      </c>
      <c r="E8585">
        <v>1926</v>
      </c>
      <c r="F8585" s="6">
        <v>0.5625</v>
      </c>
      <c r="G8585">
        <v>-5.3380000000000001</v>
      </c>
      <c r="H8585">
        <v>50.93</v>
      </c>
      <c r="I8585" t="s">
        <v>126</v>
      </c>
      <c r="J8585" t="s">
        <v>315</v>
      </c>
      <c r="K8585" t="s">
        <v>105</v>
      </c>
    </row>
    <row r="8586" spans="1:11" x14ac:dyDescent="0.3">
      <c r="A8586" t="s">
        <v>11712</v>
      </c>
      <c r="B8586" t="s">
        <v>53</v>
      </c>
      <c r="C8586">
        <v>3</v>
      </c>
      <c r="D8586">
        <v>1</v>
      </c>
      <c r="E8586">
        <v>1950</v>
      </c>
      <c r="F8586" s="6">
        <v>0.72916666666666663</v>
      </c>
      <c r="G8586">
        <v>-5.859</v>
      </c>
      <c r="H8586">
        <v>51.841999999999999</v>
      </c>
      <c r="I8586" t="s">
        <v>126</v>
      </c>
      <c r="J8586" t="s">
        <v>5173</v>
      </c>
      <c r="K8586" t="s">
        <v>105</v>
      </c>
    </row>
    <row r="8587" spans="1:11" x14ac:dyDescent="0.3">
      <c r="A8587" t="s">
        <v>11713</v>
      </c>
      <c r="B8587" t="s">
        <v>53</v>
      </c>
      <c r="C8587">
        <v>1</v>
      </c>
      <c r="D8587">
        <v>10</v>
      </c>
      <c r="E8587">
        <v>1925</v>
      </c>
      <c r="F8587" s="6">
        <v>0.95833333333333337</v>
      </c>
      <c r="G8587">
        <v>-2.8279999999999998</v>
      </c>
      <c r="H8587">
        <v>50.433</v>
      </c>
      <c r="I8587" t="s">
        <v>126</v>
      </c>
      <c r="J8587" t="s">
        <v>8817</v>
      </c>
      <c r="K8587" t="s">
        <v>105</v>
      </c>
    </row>
    <row r="8588" spans="1:11" x14ac:dyDescent="0.3">
      <c r="A8588" t="s">
        <v>11714</v>
      </c>
      <c r="B8588" t="s">
        <v>53</v>
      </c>
      <c r="C8588">
        <v>24</v>
      </c>
      <c r="D8588">
        <v>5</v>
      </c>
      <c r="E8588">
        <v>1941</v>
      </c>
      <c r="F8588" s="6">
        <v>4.1666666666666664E-2</v>
      </c>
      <c r="G8588">
        <v>-4.3680000000000003</v>
      </c>
      <c r="H8588">
        <v>50.859000000000002</v>
      </c>
      <c r="I8588" t="s">
        <v>190</v>
      </c>
      <c r="J8588" t="s">
        <v>7246</v>
      </c>
      <c r="K8588" t="s">
        <v>105</v>
      </c>
    </row>
    <row r="8589" spans="1:11" x14ac:dyDescent="0.3">
      <c r="A8589" t="s">
        <v>11715</v>
      </c>
      <c r="B8589" t="s">
        <v>53</v>
      </c>
      <c r="C8589">
        <v>2</v>
      </c>
      <c r="D8589">
        <v>1</v>
      </c>
      <c r="E8589">
        <v>1924</v>
      </c>
      <c r="F8589" s="6">
        <v>0.20833333333333334</v>
      </c>
      <c r="G8589">
        <v>-2.17</v>
      </c>
      <c r="H8589">
        <v>41.387999999999998</v>
      </c>
      <c r="I8589" t="s">
        <v>108</v>
      </c>
      <c r="J8589" t="s">
        <v>1882</v>
      </c>
      <c r="K8589" t="s">
        <v>105</v>
      </c>
    </row>
    <row r="8590" spans="1:11" x14ac:dyDescent="0.3">
      <c r="A8590" t="s">
        <v>11716</v>
      </c>
      <c r="B8590" t="s">
        <v>53</v>
      </c>
      <c r="C8590">
        <v>5</v>
      </c>
      <c r="D8590">
        <v>8</v>
      </c>
      <c r="E8590">
        <v>1895</v>
      </c>
      <c r="F8590" s="6">
        <v>0.45833333333333331</v>
      </c>
      <c r="G8590">
        <v>5.9960000000000004</v>
      </c>
      <c r="H8590">
        <v>37.383000000000003</v>
      </c>
      <c r="I8590" t="s">
        <v>707</v>
      </c>
      <c r="J8590" t="s">
        <v>919</v>
      </c>
      <c r="K8590" t="s">
        <v>105</v>
      </c>
    </row>
    <row r="8591" spans="1:11" x14ac:dyDescent="0.3">
      <c r="A8591" t="s">
        <v>11717</v>
      </c>
      <c r="B8591" t="s">
        <v>53</v>
      </c>
      <c r="C8591">
        <v>23</v>
      </c>
      <c r="D8591">
        <v>12</v>
      </c>
      <c r="E8591">
        <v>1918</v>
      </c>
      <c r="F8591" s="6">
        <v>0.875</v>
      </c>
      <c r="G8591">
        <v>-14.933999999999999</v>
      </c>
      <c r="H8591">
        <v>41.76</v>
      </c>
      <c r="I8591" t="s">
        <v>126</v>
      </c>
      <c r="J8591" t="s">
        <v>11718</v>
      </c>
      <c r="K8591" t="s">
        <v>105</v>
      </c>
    </row>
    <row r="8592" spans="1:11" x14ac:dyDescent="0.3">
      <c r="A8592" t="s">
        <v>11719</v>
      </c>
      <c r="B8592" t="s">
        <v>53</v>
      </c>
      <c r="C8592">
        <v>4</v>
      </c>
      <c r="D8592">
        <v>8</v>
      </c>
      <c r="E8592">
        <v>1960</v>
      </c>
      <c r="F8592" s="6">
        <v>0.25</v>
      </c>
      <c r="G8592">
        <v>4.7279999999999998</v>
      </c>
      <c r="H8592">
        <v>41.652999999999999</v>
      </c>
      <c r="I8592" t="s">
        <v>126</v>
      </c>
      <c r="J8592" t="s">
        <v>11720</v>
      </c>
      <c r="K8592" t="s">
        <v>105</v>
      </c>
    </row>
    <row r="8593" spans="1:11" x14ac:dyDescent="0.3">
      <c r="A8593" t="s">
        <v>11721</v>
      </c>
      <c r="B8593" t="s">
        <v>53</v>
      </c>
      <c r="C8593">
        <v>25</v>
      </c>
      <c r="D8593">
        <v>2</v>
      </c>
      <c r="E8593">
        <v>1953</v>
      </c>
      <c r="F8593" s="6">
        <v>0.29166666666666669</v>
      </c>
      <c r="G8593">
        <v>3.7</v>
      </c>
      <c r="H8593">
        <v>40.417000000000002</v>
      </c>
      <c r="I8593" t="s">
        <v>126</v>
      </c>
      <c r="J8593" t="s">
        <v>671</v>
      </c>
      <c r="K8593" t="s">
        <v>105</v>
      </c>
    </row>
    <row r="8594" spans="1:11" x14ac:dyDescent="0.3">
      <c r="A8594" t="s">
        <v>11722</v>
      </c>
      <c r="B8594" t="s">
        <v>53</v>
      </c>
      <c r="C8594">
        <v>26</v>
      </c>
      <c r="D8594">
        <v>1</v>
      </c>
      <c r="E8594">
        <v>1963</v>
      </c>
      <c r="F8594" s="6">
        <v>0.29166666666666669</v>
      </c>
      <c r="G8594">
        <v>8.8930000000000007</v>
      </c>
      <c r="H8594">
        <v>38.524999999999999</v>
      </c>
      <c r="I8594" t="s">
        <v>108</v>
      </c>
      <c r="J8594" t="s">
        <v>11723</v>
      </c>
      <c r="K8594" t="s">
        <v>105</v>
      </c>
    </row>
    <row r="8595" spans="1:11" x14ac:dyDescent="0.3">
      <c r="A8595" t="s">
        <v>11724</v>
      </c>
      <c r="B8595" t="s">
        <v>53</v>
      </c>
      <c r="C8595">
        <v>23</v>
      </c>
      <c r="D8595">
        <v>11</v>
      </c>
      <c r="E8595">
        <v>1883</v>
      </c>
      <c r="F8595" s="6">
        <v>2.0833333333333332E-2</v>
      </c>
      <c r="G8595">
        <v>-103.464</v>
      </c>
      <c r="H8595">
        <v>19.709</v>
      </c>
      <c r="I8595" t="s">
        <v>2087</v>
      </c>
      <c r="J8595" t="s">
        <v>11725</v>
      </c>
      <c r="K8595" t="s">
        <v>105</v>
      </c>
    </row>
    <row r="8596" spans="1:11" x14ac:dyDescent="0.3">
      <c r="A8596" t="s">
        <v>11726</v>
      </c>
      <c r="B8596" t="s">
        <v>53</v>
      </c>
      <c r="C8596">
        <v>5</v>
      </c>
      <c r="D8596">
        <v>9</v>
      </c>
      <c r="E8596">
        <v>1883</v>
      </c>
      <c r="F8596" s="6">
        <v>0.85763888888888884</v>
      </c>
      <c r="G8596">
        <v>3.7</v>
      </c>
      <c r="H8596">
        <v>40.417000000000002</v>
      </c>
      <c r="I8596" t="s">
        <v>707</v>
      </c>
      <c r="J8596" t="s">
        <v>671</v>
      </c>
      <c r="K8596" t="s">
        <v>105</v>
      </c>
    </row>
    <row r="8597" spans="1:11" x14ac:dyDescent="0.3">
      <c r="A8597" t="s">
        <v>11727</v>
      </c>
      <c r="B8597" t="s">
        <v>53</v>
      </c>
      <c r="C8597">
        <v>19</v>
      </c>
      <c r="D8597">
        <v>11</v>
      </c>
      <c r="E8597">
        <v>1888</v>
      </c>
      <c r="F8597" s="6">
        <v>7.2916666666666671E-2</v>
      </c>
      <c r="G8597">
        <v>82.39</v>
      </c>
      <c r="H8597">
        <v>23.128</v>
      </c>
      <c r="I8597" t="s">
        <v>11728</v>
      </c>
      <c r="J8597" t="s">
        <v>3209</v>
      </c>
      <c r="K8597" t="s">
        <v>105</v>
      </c>
    </row>
    <row r="8598" spans="1:11" x14ac:dyDescent="0.3">
      <c r="A8598" t="s">
        <v>11729</v>
      </c>
      <c r="B8598" t="s">
        <v>53</v>
      </c>
      <c r="C8598">
        <v>28</v>
      </c>
      <c r="D8598">
        <v>11</v>
      </c>
      <c r="E8598">
        <v>1966</v>
      </c>
      <c r="F8598" s="6">
        <v>0.22222222222222221</v>
      </c>
      <c r="G8598">
        <v>-0.68899999999999995</v>
      </c>
      <c r="H8598">
        <v>47.39</v>
      </c>
      <c r="I8598" t="s">
        <v>126</v>
      </c>
      <c r="J8598" t="s">
        <v>2471</v>
      </c>
      <c r="K8598" t="s">
        <v>105</v>
      </c>
    </row>
    <row r="8599" spans="1:11" x14ac:dyDescent="0.3">
      <c r="A8599" t="s">
        <v>11730</v>
      </c>
      <c r="B8599" t="s">
        <v>53</v>
      </c>
      <c r="C8599">
        <v>19</v>
      </c>
      <c r="D8599">
        <v>3</v>
      </c>
      <c r="E8599">
        <v>1888</v>
      </c>
      <c r="F8599" s="6">
        <v>0.375</v>
      </c>
      <c r="G8599">
        <v>-6.9240000000000004</v>
      </c>
      <c r="H8599">
        <v>51.521999999999998</v>
      </c>
      <c r="I8599" t="s">
        <v>208</v>
      </c>
      <c r="J8599" t="s">
        <v>11731</v>
      </c>
      <c r="K8599" t="s">
        <v>105</v>
      </c>
    </row>
    <row r="8600" spans="1:11" x14ac:dyDescent="0.3">
      <c r="A8600" t="s">
        <v>11732</v>
      </c>
      <c r="B8600" t="s">
        <v>53</v>
      </c>
      <c r="C8600">
        <v>29</v>
      </c>
      <c r="D8600">
        <v>1</v>
      </c>
      <c r="E8600">
        <v>1924</v>
      </c>
      <c r="F8600" s="6">
        <v>0.625</v>
      </c>
      <c r="G8600">
        <v>-5.5720000000000001</v>
      </c>
      <c r="H8600">
        <v>50.643999999999998</v>
      </c>
      <c r="I8600" t="s">
        <v>108</v>
      </c>
      <c r="J8600" t="s">
        <v>622</v>
      </c>
      <c r="K8600" t="s">
        <v>105</v>
      </c>
    </row>
    <row r="8601" spans="1:11" x14ac:dyDescent="0.3">
      <c r="A8601" t="s">
        <v>11733</v>
      </c>
      <c r="B8601" t="s">
        <v>53</v>
      </c>
      <c r="C8601">
        <v>27</v>
      </c>
      <c r="D8601">
        <v>1</v>
      </c>
      <c r="E8601">
        <v>1824</v>
      </c>
      <c r="F8601" s="6">
        <v>0.16666666666666666</v>
      </c>
      <c r="G8601">
        <v>-6.5659999999999998</v>
      </c>
      <c r="H8601">
        <v>53.213999999999999</v>
      </c>
      <c r="I8601" t="s">
        <v>147</v>
      </c>
      <c r="J8601" t="s">
        <v>4435</v>
      </c>
      <c r="K8601" t="s">
        <v>105</v>
      </c>
    </row>
    <row r="8602" spans="1:11" x14ac:dyDescent="0.3">
      <c r="A8602" t="s">
        <v>11734</v>
      </c>
      <c r="B8602" t="s">
        <v>53</v>
      </c>
      <c r="C8602">
        <v>19</v>
      </c>
      <c r="D8602">
        <v>4</v>
      </c>
      <c r="E8602">
        <v>1908</v>
      </c>
      <c r="F8602" s="6">
        <v>0.875</v>
      </c>
      <c r="G8602">
        <v>-8.4039999999999999</v>
      </c>
      <c r="H8602">
        <v>49.008000000000003</v>
      </c>
      <c r="I8602" t="s">
        <v>126</v>
      </c>
      <c r="J8602" t="s">
        <v>980</v>
      </c>
      <c r="K8602" t="s">
        <v>105</v>
      </c>
    </row>
    <row r="8603" spans="1:11" x14ac:dyDescent="0.3">
      <c r="A8603" t="s">
        <v>11735</v>
      </c>
      <c r="B8603" t="s">
        <v>53</v>
      </c>
      <c r="C8603">
        <v>23</v>
      </c>
      <c r="D8603">
        <v>3</v>
      </c>
      <c r="E8603">
        <v>1874</v>
      </c>
      <c r="F8603" s="6">
        <v>0.45833333333333331</v>
      </c>
      <c r="G8603">
        <v>-7.8330000000000002</v>
      </c>
      <c r="H8603">
        <v>50.436</v>
      </c>
      <c r="I8603" t="s">
        <v>208</v>
      </c>
      <c r="J8603" t="s">
        <v>11736</v>
      </c>
      <c r="K8603" t="s">
        <v>105</v>
      </c>
    </row>
    <row r="8604" spans="1:11" x14ac:dyDescent="0.3">
      <c r="A8604" t="s">
        <v>11737</v>
      </c>
      <c r="B8604" t="s">
        <v>53</v>
      </c>
      <c r="C8604">
        <v>16</v>
      </c>
      <c r="D8604">
        <v>3</v>
      </c>
      <c r="E8604">
        <v>1911</v>
      </c>
      <c r="F8604" s="6">
        <v>0.48958333333333331</v>
      </c>
      <c r="G8604">
        <v>-10.282</v>
      </c>
      <c r="H8604">
        <v>48.454000000000001</v>
      </c>
      <c r="I8604" t="s">
        <v>126</v>
      </c>
      <c r="J8604" t="s">
        <v>11738</v>
      </c>
      <c r="K8604" t="s">
        <v>105</v>
      </c>
    </row>
    <row r="8605" spans="1:11" x14ac:dyDescent="0.3">
      <c r="A8605" t="s">
        <v>11739</v>
      </c>
      <c r="B8605" t="s">
        <v>53</v>
      </c>
      <c r="C8605">
        <v>9</v>
      </c>
      <c r="D8605">
        <v>11</v>
      </c>
      <c r="E8605">
        <v>1968</v>
      </c>
      <c r="F8605" s="6">
        <v>0.58333333333333337</v>
      </c>
      <c r="G8605">
        <v>-11.430999999999999</v>
      </c>
      <c r="H8605">
        <v>46.899000000000001</v>
      </c>
      <c r="I8605" t="s">
        <v>126</v>
      </c>
      <c r="J8605" t="s">
        <v>2107</v>
      </c>
      <c r="K8605" t="s">
        <v>105</v>
      </c>
    </row>
    <row r="8606" spans="1:11" x14ac:dyDescent="0.3">
      <c r="A8606" t="s">
        <v>11740</v>
      </c>
      <c r="B8606" t="s">
        <v>53</v>
      </c>
      <c r="C8606">
        <v>2</v>
      </c>
      <c r="D8606">
        <v>12</v>
      </c>
      <c r="E8606">
        <v>1981</v>
      </c>
      <c r="F8606" s="6">
        <v>0.1701388888888889</v>
      </c>
      <c r="G8606">
        <v>-2.407</v>
      </c>
      <c r="H8606">
        <v>48.826000000000001</v>
      </c>
      <c r="I8606" t="s">
        <v>126</v>
      </c>
      <c r="J8606" t="s">
        <v>485</v>
      </c>
      <c r="K8606" t="s">
        <v>105</v>
      </c>
    </row>
    <row r="8607" spans="1:11" x14ac:dyDescent="0.3">
      <c r="A8607" t="s">
        <v>11741</v>
      </c>
      <c r="B8607" t="s">
        <v>53</v>
      </c>
      <c r="C8607">
        <v>28</v>
      </c>
      <c r="D8607">
        <v>5</v>
      </c>
      <c r="E8607">
        <v>1892</v>
      </c>
      <c r="F8607" s="6">
        <v>4.1666666666666664E-2</v>
      </c>
      <c r="G8607">
        <v>-10.266</v>
      </c>
      <c r="H8607">
        <v>47.970999999999997</v>
      </c>
      <c r="I8607" t="s">
        <v>208</v>
      </c>
      <c r="J8607" t="s">
        <v>11742</v>
      </c>
      <c r="K8607" t="s">
        <v>105</v>
      </c>
    </row>
    <row r="8608" spans="1:11" x14ac:dyDescent="0.3">
      <c r="A8608" t="s">
        <v>11743</v>
      </c>
      <c r="B8608" t="s">
        <v>53</v>
      </c>
      <c r="C8608">
        <v>29</v>
      </c>
      <c r="D8608">
        <v>9</v>
      </c>
      <c r="E8608">
        <v>1916</v>
      </c>
      <c r="F8608" s="6">
        <v>0.1875</v>
      </c>
      <c r="G8608">
        <v>-8.2669999999999995</v>
      </c>
      <c r="H8608">
        <v>49.994999999999997</v>
      </c>
      <c r="I8608" t="s">
        <v>190</v>
      </c>
      <c r="J8608" t="s">
        <v>279</v>
      </c>
      <c r="K8608" t="s">
        <v>105</v>
      </c>
    </row>
    <row r="8609" spans="1:11" x14ac:dyDescent="0.3">
      <c r="A8609" t="s">
        <v>11744</v>
      </c>
      <c r="B8609" t="s">
        <v>168</v>
      </c>
      <c r="C8609">
        <v>30</v>
      </c>
      <c r="D8609">
        <v>3</v>
      </c>
      <c r="E8609">
        <v>1891</v>
      </c>
      <c r="F8609" s="6">
        <v>0.5</v>
      </c>
      <c r="G8609">
        <v>-8.0690000000000008</v>
      </c>
      <c r="H8609">
        <v>51.395000000000003</v>
      </c>
      <c r="I8609" t="s">
        <v>208</v>
      </c>
      <c r="J8609" t="s">
        <v>7165</v>
      </c>
      <c r="K8609" t="s">
        <v>105</v>
      </c>
    </row>
    <row r="8610" spans="1:11" x14ac:dyDescent="0.3">
      <c r="A8610" t="s">
        <v>11745</v>
      </c>
      <c r="B8610" t="s">
        <v>53</v>
      </c>
      <c r="C8610">
        <v>9</v>
      </c>
      <c r="D8610">
        <v>1</v>
      </c>
      <c r="E8610">
        <v>1902</v>
      </c>
      <c r="F8610" s="6">
        <v>0.91666666666666663</v>
      </c>
      <c r="G8610">
        <v>-0.124</v>
      </c>
      <c r="H8610">
        <v>42.034999999999997</v>
      </c>
      <c r="I8610" t="s">
        <v>108</v>
      </c>
      <c r="J8610" t="s">
        <v>11746</v>
      </c>
      <c r="K8610" t="s">
        <v>105</v>
      </c>
    </row>
    <row r="8611" spans="1:11" x14ac:dyDescent="0.3">
      <c r="A8611" t="s">
        <v>11747</v>
      </c>
      <c r="B8611" t="s">
        <v>53</v>
      </c>
      <c r="C8611">
        <v>7</v>
      </c>
      <c r="D8611">
        <v>5</v>
      </c>
      <c r="E8611">
        <v>1901</v>
      </c>
      <c r="F8611" s="6">
        <v>0.95833333333333337</v>
      </c>
      <c r="G8611">
        <v>-2.17</v>
      </c>
      <c r="H8611">
        <v>41.387999999999998</v>
      </c>
      <c r="I8611" t="s">
        <v>108</v>
      </c>
      <c r="J8611" t="s">
        <v>1882</v>
      </c>
      <c r="K8611" t="s">
        <v>105</v>
      </c>
    </row>
    <row r="8612" spans="1:11" x14ac:dyDescent="0.3">
      <c r="A8612" t="s">
        <v>11748</v>
      </c>
      <c r="B8612" t="s">
        <v>53</v>
      </c>
      <c r="C8612">
        <v>27</v>
      </c>
      <c r="D8612">
        <v>4</v>
      </c>
      <c r="E8612">
        <v>1913</v>
      </c>
      <c r="F8612" s="6">
        <v>0.29166666666666669</v>
      </c>
      <c r="G8612">
        <v>-5.5119999999999996</v>
      </c>
      <c r="H8612">
        <v>50.598999999999997</v>
      </c>
      <c r="I8612" t="s">
        <v>108</v>
      </c>
      <c r="J8612" t="s">
        <v>11749</v>
      </c>
      <c r="K8612" t="s">
        <v>105</v>
      </c>
    </row>
    <row r="8613" spans="1:11" x14ac:dyDescent="0.3">
      <c r="A8613" t="s">
        <v>11750</v>
      </c>
      <c r="B8613" t="s">
        <v>53</v>
      </c>
      <c r="C8613">
        <v>5</v>
      </c>
      <c r="D8613">
        <v>5</v>
      </c>
      <c r="E8613">
        <v>1950</v>
      </c>
      <c r="F8613" s="6">
        <v>0.79513888888888884</v>
      </c>
      <c r="G8613">
        <v>71.058999999999997</v>
      </c>
      <c r="H8613">
        <v>42.359000000000002</v>
      </c>
      <c r="I8613" t="s">
        <v>106</v>
      </c>
      <c r="J8613" t="s">
        <v>176</v>
      </c>
      <c r="K8613" t="s">
        <v>105</v>
      </c>
    </row>
    <row r="8614" spans="1:11" x14ac:dyDescent="0.3">
      <c r="A8614" t="s">
        <v>11751</v>
      </c>
      <c r="B8614" t="s">
        <v>53</v>
      </c>
      <c r="C8614">
        <v>12</v>
      </c>
      <c r="D8614">
        <v>2</v>
      </c>
      <c r="E8614">
        <v>1916</v>
      </c>
      <c r="F8614" s="6">
        <v>0.33333333333333331</v>
      </c>
      <c r="G8614">
        <v>122.42</v>
      </c>
      <c r="H8614">
        <v>37.78</v>
      </c>
      <c r="I8614" t="s">
        <v>137</v>
      </c>
      <c r="J8614" t="s">
        <v>172</v>
      </c>
      <c r="K8614" t="s">
        <v>105</v>
      </c>
    </row>
    <row r="8615" spans="1:11" x14ac:dyDescent="0.3">
      <c r="A8615" t="s">
        <v>11752</v>
      </c>
      <c r="B8615" t="s">
        <v>53</v>
      </c>
      <c r="C8615">
        <v>24</v>
      </c>
      <c r="D8615">
        <v>5</v>
      </c>
      <c r="E8615">
        <v>1912</v>
      </c>
      <c r="F8615" s="6">
        <v>0.875</v>
      </c>
      <c r="G8615">
        <v>87.909000000000006</v>
      </c>
      <c r="H8615">
        <v>43.040999999999997</v>
      </c>
      <c r="I8615" t="s">
        <v>104</v>
      </c>
      <c r="J8615" t="s">
        <v>184</v>
      </c>
      <c r="K8615" t="s">
        <v>105</v>
      </c>
    </row>
    <row r="8616" spans="1:11" x14ac:dyDescent="0.3">
      <c r="A8616" t="s">
        <v>11753</v>
      </c>
      <c r="B8616" t="s">
        <v>53</v>
      </c>
      <c r="C8616">
        <v>28</v>
      </c>
      <c r="D8616">
        <v>8</v>
      </c>
      <c r="E8616">
        <v>1882</v>
      </c>
      <c r="F8616" s="6">
        <v>0.33333333333333331</v>
      </c>
      <c r="G8616">
        <v>-8.2759999999999998</v>
      </c>
      <c r="H8616">
        <v>50.512</v>
      </c>
      <c r="I8616" t="s">
        <v>208</v>
      </c>
      <c r="J8616" t="s">
        <v>11754</v>
      </c>
      <c r="K8616" t="s">
        <v>105</v>
      </c>
    </row>
    <row r="8617" spans="1:11" x14ac:dyDescent="0.3">
      <c r="A8617" t="s">
        <v>11755</v>
      </c>
      <c r="B8617" t="s">
        <v>53</v>
      </c>
      <c r="C8617">
        <v>27</v>
      </c>
      <c r="D8617">
        <v>10</v>
      </c>
      <c r="E8617">
        <v>1908</v>
      </c>
      <c r="F8617" s="6">
        <v>0.21875</v>
      </c>
      <c r="G8617">
        <v>-12.497999999999999</v>
      </c>
      <c r="H8617">
        <v>48.628</v>
      </c>
      <c r="I8617" t="s">
        <v>126</v>
      </c>
      <c r="J8617" t="s">
        <v>11756</v>
      </c>
      <c r="K8617" t="s">
        <v>105</v>
      </c>
    </row>
    <row r="8618" spans="1:11" x14ac:dyDescent="0.3">
      <c r="A8618" t="s">
        <v>11757</v>
      </c>
      <c r="B8618" t="s">
        <v>53</v>
      </c>
      <c r="C8618">
        <v>1</v>
      </c>
      <c r="D8618">
        <v>1</v>
      </c>
      <c r="E8618">
        <v>2000</v>
      </c>
      <c r="F8618" s="6">
        <v>0</v>
      </c>
      <c r="G8618">
        <v>-101</v>
      </c>
      <c r="H8618">
        <v>4.59</v>
      </c>
      <c r="I8618" t="s">
        <v>326</v>
      </c>
      <c r="J8618" t="s">
        <v>426</v>
      </c>
      <c r="K8618" t="s">
        <v>105</v>
      </c>
    </row>
    <row r="8619" spans="1:11" x14ac:dyDescent="0.3">
      <c r="A8619" t="s">
        <v>11758</v>
      </c>
      <c r="B8619" t="s">
        <v>53</v>
      </c>
      <c r="C8619">
        <v>7</v>
      </c>
      <c r="D8619">
        <v>7</v>
      </c>
      <c r="E8619">
        <v>1928</v>
      </c>
      <c r="F8619" s="6">
        <v>0.44791666666666669</v>
      </c>
      <c r="G8619">
        <v>-5.7320000000000002</v>
      </c>
      <c r="H8619">
        <v>45.194000000000003</v>
      </c>
      <c r="I8619" t="s">
        <v>126</v>
      </c>
      <c r="J8619" t="s">
        <v>558</v>
      </c>
      <c r="K8619" t="s">
        <v>105</v>
      </c>
    </row>
    <row r="8620" spans="1:11" x14ac:dyDescent="0.3">
      <c r="A8620" t="s">
        <v>11759</v>
      </c>
      <c r="B8620" t="s">
        <v>53</v>
      </c>
      <c r="C8620">
        <v>23</v>
      </c>
      <c r="D8620">
        <v>2</v>
      </c>
      <c r="E8620">
        <v>1921</v>
      </c>
      <c r="F8620" s="6">
        <v>0.58333333333333337</v>
      </c>
      <c r="G8620">
        <v>-1.2849999999999999</v>
      </c>
      <c r="H8620">
        <v>47.633000000000003</v>
      </c>
      <c r="I8620" t="s">
        <v>108</v>
      </c>
      <c r="J8620" t="s">
        <v>11760</v>
      </c>
      <c r="K8620" t="s">
        <v>105</v>
      </c>
    </row>
    <row r="8621" spans="1:11" x14ac:dyDescent="0.3">
      <c r="A8621" t="s">
        <v>11761</v>
      </c>
      <c r="B8621" t="s">
        <v>53</v>
      </c>
      <c r="C8621">
        <v>16</v>
      </c>
      <c r="D8621">
        <v>10</v>
      </c>
      <c r="E8621">
        <v>1928</v>
      </c>
      <c r="F8621" s="6">
        <v>0.84375</v>
      </c>
      <c r="G8621">
        <v>90.200999999999993</v>
      </c>
      <c r="H8621">
        <v>38.634999999999998</v>
      </c>
      <c r="I8621" t="s">
        <v>104</v>
      </c>
      <c r="J8621" t="s">
        <v>1912</v>
      </c>
      <c r="K8621" t="s">
        <v>105</v>
      </c>
    </row>
    <row r="8622" spans="1:11" x14ac:dyDescent="0.3">
      <c r="A8622" t="s">
        <v>11762</v>
      </c>
      <c r="B8622" t="s">
        <v>53</v>
      </c>
      <c r="C8622">
        <v>16</v>
      </c>
      <c r="D8622">
        <v>2</v>
      </c>
      <c r="E8622">
        <v>1888</v>
      </c>
      <c r="F8622" s="6">
        <v>0.20833333333333334</v>
      </c>
      <c r="G8622">
        <v>-5.1870000000000003</v>
      </c>
      <c r="H8622">
        <v>50.814999999999998</v>
      </c>
      <c r="I8622" t="s">
        <v>147</v>
      </c>
      <c r="J8622" t="s">
        <v>9850</v>
      </c>
      <c r="K8622" t="s">
        <v>105</v>
      </c>
    </row>
    <row r="8623" spans="1:11" x14ac:dyDescent="0.3">
      <c r="A8623" t="s">
        <v>11763</v>
      </c>
      <c r="B8623" t="s">
        <v>53</v>
      </c>
      <c r="C8623">
        <v>20</v>
      </c>
      <c r="D8623">
        <v>6</v>
      </c>
      <c r="E8623">
        <v>1833</v>
      </c>
      <c r="F8623" s="6">
        <v>0.60416666666666663</v>
      </c>
      <c r="G8623">
        <v>1.4750000000000001</v>
      </c>
      <c r="H8623">
        <v>43.493000000000002</v>
      </c>
      <c r="I8623" t="s">
        <v>150</v>
      </c>
      <c r="J8623" t="s">
        <v>1438</v>
      </c>
      <c r="K8623" t="s">
        <v>105</v>
      </c>
    </row>
    <row r="8624" spans="1:11" x14ac:dyDescent="0.3">
      <c r="A8624" t="s">
        <v>11764</v>
      </c>
      <c r="B8624" t="s">
        <v>53</v>
      </c>
      <c r="C8624">
        <v>22</v>
      </c>
      <c r="D8624">
        <v>4</v>
      </c>
      <c r="E8624">
        <v>1954</v>
      </c>
      <c r="F8624" s="6">
        <v>0.1111111111111111</v>
      </c>
      <c r="G8624">
        <v>89.91</v>
      </c>
      <c r="H8624">
        <v>35.341000000000001</v>
      </c>
      <c r="I8624" t="s">
        <v>104</v>
      </c>
      <c r="J8624" t="s">
        <v>11765</v>
      </c>
      <c r="K8624" t="s">
        <v>105</v>
      </c>
    </row>
    <row r="8625" spans="1:11" x14ac:dyDescent="0.3">
      <c r="A8625" t="s">
        <v>11766</v>
      </c>
      <c r="B8625" t="s">
        <v>53</v>
      </c>
      <c r="C8625">
        <v>25</v>
      </c>
      <c r="D8625">
        <v>5</v>
      </c>
      <c r="E8625">
        <v>1924</v>
      </c>
      <c r="F8625" s="6">
        <v>0.76041666666666663</v>
      </c>
      <c r="G8625">
        <v>81.691000000000003</v>
      </c>
      <c r="H8625">
        <v>41.505000000000003</v>
      </c>
      <c r="I8625" t="s">
        <v>106</v>
      </c>
      <c r="J8625" t="s">
        <v>389</v>
      </c>
      <c r="K8625" t="s">
        <v>105</v>
      </c>
    </row>
    <row r="8626" spans="1:11" x14ac:dyDescent="0.3">
      <c r="A8626" t="s">
        <v>11767</v>
      </c>
      <c r="B8626" t="s">
        <v>53</v>
      </c>
      <c r="C8626">
        <v>29</v>
      </c>
      <c r="D8626">
        <v>9</v>
      </c>
      <c r="E8626">
        <v>1916</v>
      </c>
      <c r="F8626" s="6">
        <v>0.8125</v>
      </c>
      <c r="G8626">
        <v>75.165999999999997</v>
      </c>
      <c r="H8626">
        <v>39.951000000000001</v>
      </c>
      <c r="I8626" t="s">
        <v>144</v>
      </c>
      <c r="J8626" t="s">
        <v>1606</v>
      </c>
      <c r="K8626" t="s">
        <v>105</v>
      </c>
    </row>
    <row r="8627" spans="1:11" x14ac:dyDescent="0.3">
      <c r="A8627" t="s">
        <v>11768</v>
      </c>
      <c r="B8627" t="s">
        <v>53</v>
      </c>
      <c r="C8627">
        <v>30</v>
      </c>
      <c r="D8627">
        <v>3</v>
      </c>
      <c r="E8627">
        <v>1863</v>
      </c>
      <c r="F8627" s="6">
        <v>0.375</v>
      </c>
      <c r="G8627">
        <v>-0.19900000000000001</v>
      </c>
      <c r="H8627">
        <v>48.008000000000003</v>
      </c>
      <c r="I8627" t="s">
        <v>150</v>
      </c>
      <c r="J8627" t="s">
        <v>1988</v>
      </c>
      <c r="K8627" t="s">
        <v>105</v>
      </c>
    </row>
    <row r="8628" spans="1:11" x14ac:dyDescent="0.3">
      <c r="A8628" t="s">
        <v>11769</v>
      </c>
      <c r="B8628" t="s">
        <v>53</v>
      </c>
      <c r="C8628">
        <v>8</v>
      </c>
      <c r="D8628">
        <v>4</v>
      </c>
      <c r="E8628">
        <v>1897</v>
      </c>
      <c r="F8628" s="6">
        <v>6.25E-2</v>
      </c>
      <c r="G8628">
        <v>-14.4</v>
      </c>
      <c r="H8628">
        <v>35.880000000000003</v>
      </c>
      <c r="I8628" t="s">
        <v>126</v>
      </c>
      <c r="J8628" t="s">
        <v>11770</v>
      </c>
      <c r="K8628" t="s">
        <v>105</v>
      </c>
    </row>
    <row r="8629" spans="1:11" x14ac:dyDescent="0.3">
      <c r="A8629" t="s">
        <v>11771</v>
      </c>
      <c r="B8629" t="s">
        <v>53</v>
      </c>
      <c r="C8629">
        <v>21</v>
      </c>
      <c r="D8629">
        <v>10</v>
      </c>
      <c r="E8629">
        <v>1879</v>
      </c>
      <c r="F8629" s="6">
        <v>0.45833333333333331</v>
      </c>
      <c r="G8629">
        <v>-4.6680000000000001</v>
      </c>
      <c r="H8629">
        <v>45.24</v>
      </c>
      <c r="I8629" t="s">
        <v>150</v>
      </c>
      <c r="J8629" t="s">
        <v>7294</v>
      </c>
      <c r="K8629" t="s">
        <v>105</v>
      </c>
    </row>
    <row r="8630" spans="1:11" x14ac:dyDescent="0.3">
      <c r="A8630" t="s">
        <v>11772</v>
      </c>
      <c r="B8630" t="s">
        <v>53</v>
      </c>
      <c r="C8630">
        <v>21</v>
      </c>
      <c r="D8630">
        <v>12</v>
      </c>
      <c r="E8630">
        <v>1920</v>
      </c>
      <c r="F8630" s="6">
        <v>0.20416666666666666</v>
      </c>
      <c r="G8630">
        <v>-118.24299999999999</v>
      </c>
      <c r="H8630">
        <v>34.052</v>
      </c>
      <c r="I8630" t="s">
        <v>137</v>
      </c>
      <c r="J8630" t="s">
        <v>536</v>
      </c>
      <c r="K8630" t="s">
        <v>105</v>
      </c>
    </row>
    <row r="8631" spans="1:11" x14ac:dyDescent="0.3">
      <c r="A8631" t="s">
        <v>11773</v>
      </c>
      <c r="B8631" t="s">
        <v>53</v>
      </c>
      <c r="C8631">
        <v>23</v>
      </c>
      <c r="D8631">
        <v>12</v>
      </c>
      <c r="E8631">
        <v>1954</v>
      </c>
      <c r="F8631" s="6">
        <v>1.3194444444444444E-2</v>
      </c>
      <c r="G8631">
        <v>71.058999999999997</v>
      </c>
      <c r="H8631">
        <v>42.359000000000002</v>
      </c>
      <c r="I8631" t="s">
        <v>144</v>
      </c>
      <c r="J8631" t="s">
        <v>176</v>
      </c>
      <c r="K8631" t="s">
        <v>105</v>
      </c>
    </row>
    <row r="8632" spans="1:11" x14ac:dyDescent="0.3">
      <c r="A8632" t="s">
        <v>11774</v>
      </c>
      <c r="B8632" t="s">
        <v>53</v>
      </c>
      <c r="C8632">
        <v>19</v>
      </c>
      <c r="D8632">
        <v>3</v>
      </c>
      <c r="E8632">
        <v>1897</v>
      </c>
      <c r="F8632" s="6">
        <v>0.25</v>
      </c>
      <c r="G8632">
        <v>-5.3460000000000001</v>
      </c>
      <c r="H8632">
        <v>46.383000000000003</v>
      </c>
      <c r="I8632" t="s">
        <v>150</v>
      </c>
      <c r="J8632" t="s">
        <v>11775</v>
      </c>
      <c r="K8632" t="s">
        <v>105</v>
      </c>
    </row>
    <row r="8633" spans="1:11" x14ac:dyDescent="0.3">
      <c r="A8633" t="s">
        <v>11776</v>
      </c>
      <c r="B8633" t="s">
        <v>53</v>
      </c>
      <c r="C8633">
        <v>13</v>
      </c>
      <c r="D8633">
        <v>4</v>
      </c>
      <c r="E8633">
        <v>1947</v>
      </c>
      <c r="F8633" s="6">
        <v>0.61458333333333337</v>
      </c>
      <c r="G8633">
        <v>-7.7439999999999998</v>
      </c>
      <c r="H8633">
        <v>48.582999999999998</v>
      </c>
      <c r="I8633" t="s">
        <v>126</v>
      </c>
      <c r="J8633" t="s">
        <v>812</v>
      </c>
      <c r="K8633" t="s">
        <v>105</v>
      </c>
    </row>
    <row r="8634" spans="1:11" x14ac:dyDescent="0.3">
      <c r="A8634" t="s">
        <v>11777</v>
      </c>
      <c r="B8634" t="s">
        <v>53</v>
      </c>
      <c r="C8634">
        <v>4</v>
      </c>
      <c r="D8634">
        <v>7</v>
      </c>
      <c r="E8634">
        <v>1987</v>
      </c>
      <c r="F8634" s="6">
        <v>0.71180555555555558</v>
      </c>
      <c r="G8634">
        <v>71.146000000000001</v>
      </c>
      <c r="H8634">
        <v>42.451999999999998</v>
      </c>
      <c r="I8634" t="s">
        <v>106</v>
      </c>
      <c r="J8634" t="s">
        <v>2908</v>
      </c>
      <c r="K8634" t="s">
        <v>105</v>
      </c>
    </row>
    <row r="8635" spans="1:11" x14ac:dyDescent="0.3">
      <c r="A8635" t="s">
        <v>11778</v>
      </c>
      <c r="B8635" t="s">
        <v>53</v>
      </c>
      <c r="C8635">
        <v>1</v>
      </c>
      <c r="D8635">
        <v>8</v>
      </c>
      <c r="E8635">
        <v>1862</v>
      </c>
      <c r="F8635" s="6">
        <v>0.33333333333333331</v>
      </c>
      <c r="G8635">
        <v>-4.0720000000000001</v>
      </c>
      <c r="H8635">
        <v>46.039000000000001</v>
      </c>
      <c r="I8635" t="s">
        <v>150</v>
      </c>
      <c r="J8635" t="s">
        <v>4917</v>
      </c>
      <c r="K8635" t="s">
        <v>105</v>
      </c>
    </row>
    <row r="8636" spans="1:11" x14ac:dyDescent="0.3">
      <c r="A8636" t="s">
        <v>11779</v>
      </c>
      <c r="B8636" t="s">
        <v>53</v>
      </c>
      <c r="C8636">
        <v>9</v>
      </c>
      <c r="D8636">
        <v>9</v>
      </c>
      <c r="E8636">
        <v>1965</v>
      </c>
      <c r="F8636" s="6">
        <v>0.61736111111111114</v>
      </c>
      <c r="G8636">
        <v>70.948999999999998</v>
      </c>
      <c r="H8636">
        <v>42.573999999999998</v>
      </c>
      <c r="I8636" t="s">
        <v>106</v>
      </c>
      <c r="J8636" t="s">
        <v>1201</v>
      </c>
      <c r="K8636" t="s">
        <v>105</v>
      </c>
    </row>
    <row r="8637" spans="1:11" x14ac:dyDescent="0.3">
      <c r="A8637" t="s">
        <v>11780</v>
      </c>
      <c r="B8637" t="s">
        <v>53</v>
      </c>
      <c r="C8637">
        <v>7</v>
      </c>
      <c r="D8637">
        <v>9</v>
      </c>
      <c r="E8637">
        <v>1919</v>
      </c>
      <c r="F8637" s="6">
        <v>0.36249999999999999</v>
      </c>
      <c r="G8637">
        <v>88.31</v>
      </c>
      <c r="H8637">
        <v>41.755000000000003</v>
      </c>
      <c r="I8637" t="s">
        <v>144</v>
      </c>
      <c r="J8637" t="s">
        <v>11781</v>
      </c>
      <c r="K8637" t="s">
        <v>105</v>
      </c>
    </row>
    <row r="8638" spans="1:11" x14ac:dyDescent="0.3">
      <c r="A8638" t="s">
        <v>11782</v>
      </c>
      <c r="B8638" t="s">
        <v>53</v>
      </c>
      <c r="C8638">
        <v>18</v>
      </c>
      <c r="D8638">
        <v>3</v>
      </c>
      <c r="E8638">
        <v>1934</v>
      </c>
      <c r="F8638" s="6">
        <v>0.19236111111111112</v>
      </c>
      <c r="G8638">
        <v>82.995999999999995</v>
      </c>
      <c r="H8638">
        <v>39.963000000000001</v>
      </c>
      <c r="I8638" t="s">
        <v>144</v>
      </c>
      <c r="J8638" t="s">
        <v>224</v>
      </c>
      <c r="K8638" t="s">
        <v>105</v>
      </c>
    </row>
    <row r="8639" spans="1:11" x14ac:dyDescent="0.3">
      <c r="A8639" t="s">
        <v>11783</v>
      </c>
      <c r="B8639" t="s">
        <v>53</v>
      </c>
      <c r="C8639">
        <v>3</v>
      </c>
      <c r="D8639">
        <v>10</v>
      </c>
      <c r="E8639">
        <v>1788</v>
      </c>
      <c r="F8639" s="6">
        <v>2.0833333333333332E-2</v>
      </c>
      <c r="G8639">
        <v>-21.007999999999999</v>
      </c>
      <c r="H8639">
        <v>52.234999999999999</v>
      </c>
      <c r="I8639" t="s">
        <v>1019</v>
      </c>
      <c r="J8639" t="s">
        <v>5211</v>
      </c>
      <c r="K8639" t="s">
        <v>105</v>
      </c>
    </row>
    <row r="8640" spans="1:11" x14ac:dyDescent="0.3">
      <c r="A8640" t="s">
        <v>11784</v>
      </c>
      <c r="B8640" t="s">
        <v>53</v>
      </c>
      <c r="C8640">
        <v>17</v>
      </c>
      <c r="D8640">
        <v>8</v>
      </c>
      <c r="E8640">
        <v>1922</v>
      </c>
      <c r="F8640" s="6">
        <v>0.20555555555555555</v>
      </c>
      <c r="G8640">
        <v>-111.88800000000001</v>
      </c>
      <c r="H8640">
        <v>40.758000000000003</v>
      </c>
      <c r="I8640" t="s">
        <v>171</v>
      </c>
      <c r="J8640" t="s">
        <v>3266</v>
      </c>
      <c r="K8640" t="s">
        <v>105</v>
      </c>
    </row>
    <row r="8641" spans="1:11" x14ac:dyDescent="0.3">
      <c r="A8641" t="s">
        <v>11785</v>
      </c>
      <c r="B8641" t="s">
        <v>53</v>
      </c>
      <c r="C8641">
        <v>9</v>
      </c>
      <c r="D8641">
        <v>1</v>
      </c>
      <c r="E8641">
        <v>1937</v>
      </c>
      <c r="F8641" s="6">
        <v>0.61527777777777781</v>
      </c>
      <c r="G8641">
        <v>87.632000000000005</v>
      </c>
      <c r="H8641">
        <v>41.883000000000003</v>
      </c>
      <c r="I8641" t="s">
        <v>104</v>
      </c>
      <c r="J8641" t="s">
        <v>226</v>
      </c>
      <c r="K8641" t="s">
        <v>105</v>
      </c>
    </row>
    <row r="8642" spans="1:11" x14ac:dyDescent="0.3">
      <c r="A8642" t="s">
        <v>11786</v>
      </c>
      <c r="B8642" t="s">
        <v>53</v>
      </c>
      <c r="C8642">
        <v>9</v>
      </c>
      <c r="D8642">
        <v>2</v>
      </c>
      <c r="E8642">
        <v>1921</v>
      </c>
      <c r="F8642" s="6">
        <v>0.70833333333333337</v>
      </c>
      <c r="G8642">
        <v>-6.3179999999999996</v>
      </c>
      <c r="H8642">
        <v>45.643000000000001</v>
      </c>
      <c r="I8642" t="s">
        <v>108</v>
      </c>
      <c r="J8642" t="s">
        <v>11787</v>
      </c>
      <c r="K8642" t="s">
        <v>105</v>
      </c>
    </row>
    <row r="8643" spans="1:11" x14ac:dyDescent="0.3">
      <c r="A8643" t="s">
        <v>11788</v>
      </c>
      <c r="B8643" t="s">
        <v>53</v>
      </c>
      <c r="C8643">
        <v>26</v>
      </c>
      <c r="D8643">
        <v>9</v>
      </c>
      <c r="E8643">
        <v>1954</v>
      </c>
      <c r="F8643" s="6">
        <v>0.57916666666666672</v>
      </c>
      <c r="G8643">
        <v>70.664000000000001</v>
      </c>
      <c r="H8643">
        <v>41.956000000000003</v>
      </c>
      <c r="I8643" t="s">
        <v>144</v>
      </c>
      <c r="J8643" t="s">
        <v>7990</v>
      </c>
      <c r="K8643" t="s">
        <v>105</v>
      </c>
    </row>
    <row r="8644" spans="1:11" x14ac:dyDescent="0.3">
      <c r="A8644" t="s">
        <v>11789</v>
      </c>
      <c r="B8644" t="s">
        <v>53</v>
      </c>
      <c r="C8644">
        <v>29</v>
      </c>
      <c r="D8644">
        <v>10</v>
      </c>
      <c r="E8644">
        <v>1897</v>
      </c>
      <c r="F8644" s="6">
        <v>0.97916666666666663</v>
      </c>
      <c r="G8644">
        <v>-6.44</v>
      </c>
      <c r="H8644">
        <v>51.192</v>
      </c>
      <c r="I8644" t="s">
        <v>126</v>
      </c>
      <c r="J8644" t="s">
        <v>9205</v>
      </c>
      <c r="K8644" t="s">
        <v>105</v>
      </c>
    </row>
    <row r="8645" spans="1:11" x14ac:dyDescent="0.3">
      <c r="A8645" t="s">
        <v>11790</v>
      </c>
      <c r="B8645" t="s">
        <v>53</v>
      </c>
      <c r="C8645">
        <v>17</v>
      </c>
      <c r="D8645">
        <v>2</v>
      </c>
      <c r="E8645">
        <v>1981</v>
      </c>
      <c r="F8645" s="6">
        <v>0.33888888888888891</v>
      </c>
      <c r="G8645">
        <v>-118.24299999999999</v>
      </c>
      <c r="H8645">
        <v>34.052</v>
      </c>
      <c r="I8645" t="s">
        <v>137</v>
      </c>
      <c r="J8645" t="s">
        <v>536</v>
      </c>
      <c r="K8645" t="s">
        <v>105</v>
      </c>
    </row>
    <row r="8646" spans="1:11" x14ac:dyDescent="0.3">
      <c r="A8646" t="s">
        <v>11791</v>
      </c>
      <c r="B8646" t="s">
        <v>53</v>
      </c>
      <c r="C8646">
        <v>30</v>
      </c>
      <c r="D8646">
        <v>3</v>
      </c>
      <c r="E8646">
        <v>1805</v>
      </c>
      <c r="F8646" s="6">
        <v>0.94791666666666663</v>
      </c>
      <c r="G8646">
        <v>-3.0630000000000002</v>
      </c>
      <c r="H8646">
        <v>50.631</v>
      </c>
      <c r="I8646" t="s">
        <v>150</v>
      </c>
      <c r="J8646" t="s">
        <v>450</v>
      </c>
      <c r="K8646" t="s">
        <v>105</v>
      </c>
    </row>
    <row r="8647" spans="1:11" x14ac:dyDescent="0.3">
      <c r="A8647" t="s">
        <v>11792</v>
      </c>
      <c r="B8647" t="s">
        <v>53</v>
      </c>
      <c r="C8647">
        <v>10</v>
      </c>
      <c r="D8647">
        <v>1</v>
      </c>
      <c r="E8647">
        <v>1899</v>
      </c>
      <c r="F8647" s="6">
        <v>7.7083333333333337E-2</v>
      </c>
      <c r="G8647">
        <v>-1.0820000000000001</v>
      </c>
      <c r="H8647">
        <v>46.213999999999999</v>
      </c>
      <c r="I8647" t="s">
        <v>150</v>
      </c>
      <c r="J8647" t="s">
        <v>11793</v>
      </c>
      <c r="K8647" t="s">
        <v>105</v>
      </c>
    </row>
    <row r="8648" spans="1:11" x14ac:dyDescent="0.3">
      <c r="A8648" t="s">
        <v>11794</v>
      </c>
      <c r="B8648" t="s">
        <v>53</v>
      </c>
      <c r="C8648">
        <v>15</v>
      </c>
      <c r="D8648">
        <v>6</v>
      </c>
      <c r="E8648">
        <v>1864</v>
      </c>
      <c r="F8648" s="6">
        <v>0.1875</v>
      </c>
      <c r="G8648">
        <v>3.1440000000000001</v>
      </c>
      <c r="H8648">
        <v>48.56</v>
      </c>
      <c r="I8648" t="s">
        <v>150</v>
      </c>
      <c r="J8648" t="s">
        <v>11795</v>
      </c>
      <c r="K8648" t="s">
        <v>105</v>
      </c>
    </row>
    <row r="8649" spans="1:11" x14ac:dyDescent="0.3">
      <c r="A8649" t="s">
        <v>11796</v>
      </c>
      <c r="B8649" t="s">
        <v>53</v>
      </c>
      <c r="C8649">
        <v>17</v>
      </c>
      <c r="D8649">
        <v>4</v>
      </c>
      <c r="E8649">
        <v>1911</v>
      </c>
      <c r="F8649" s="6">
        <v>0.95833333333333337</v>
      </c>
      <c r="G8649">
        <v>96.882999999999996</v>
      </c>
      <c r="H8649">
        <v>31.759</v>
      </c>
      <c r="I8649" t="s">
        <v>104</v>
      </c>
      <c r="J8649" t="s">
        <v>11797</v>
      </c>
      <c r="K8649" t="s">
        <v>105</v>
      </c>
    </row>
    <row r="8650" spans="1:11" x14ac:dyDescent="0.3">
      <c r="A8650" t="s">
        <v>11798</v>
      </c>
      <c r="B8650" t="s">
        <v>53</v>
      </c>
      <c r="C8650">
        <v>2</v>
      </c>
      <c r="D8650">
        <v>5</v>
      </c>
      <c r="E8650">
        <v>1920</v>
      </c>
      <c r="F8650" s="6">
        <v>0.60763888888888884</v>
      </c>
      <c r="G8650">
        <v>4.2569999999999997</v>
      </c>
      <c r="H8650">
        <v>55.866</v>
      </c>
      <c r="I8650" t="s">
        <v>126</v>
      </c>
      <c r="J8650" t="s">
        <v>211</v>
      </c>
      <c r="K8650" t="s">
        <v>105</v>
      </c>
    </row>
    <row r="8651" spans="1:11" x14ac:dyDescent="0.3">
      <c r="A8651" t="s">
        <v>11799</v>
      </c>
      <c r="B8651" t="s">
        <v>53</v>
      </c>
      <c r="C8651">
        <v>4</v>
      </c>
      <c r="D8651">
        <v>5</v>
      </c>
      <c r="E8651">
        <v>1884</v>
      </c>
      <c r="F8651" s="6">
        <v>0.85416666666666663</v>
      </c>
      <c r="G8651">
        <v>3.1880000000000002</v>
      </c>
      <c r="H8651">
        <v>55.95</v>
      </c>
      <c r="I8651" t="s">
        <v>108</v>
      </c>
      <c r="J8651" t="s">
        <v>127</v>
      </c>
      <c r="K8651" t="s">
        <v>105</v>
      </c>
    </row>
    <row r="8652" spans="1:11" x14ac:dyDescent="0.3">
      <c r="A8652" t="s">
        <v>11800</v>
      </c>
      <c r="B8652" t="s">
        <v>53</v>
      </c>
      <c r="C8652">
        <v>1</v>
      </c>
      <c r="D8652">
        <v>12</v>
      </c>
      <c r="E8652">
        <v>1852</v>
      </c>
      <c r="F8652" s="6">
        <v>0.33333333333333331</v>
      </c>
      <c r="G8652">
        <v>-2.8719999999999999</v>
      </c>
      <c r="H8652">
        <v>42.768999999999998</v>
      </c>
      <c r="I8652" t="s">
        <v>150</v>
      </c>
      <c r="J8652" t="s">
        <v>11801</v>
      </c>
      <c r="K8652" t="s">
        <v>105</v>
      </c>
    </row>
    <row r="8653" spans="1:11" x14ac:dyDescent="0.3">
      <c r="A8653" t="s">
        <v>11802</v>
      </c>
      <c r="B8653" t="s">
        <v>53</v>
      </c>
      <c r="C8653">
        <v>14</v>
      </c>
      <c r="D8653">
        <v>12</v>
      </c>
      <c r="E8653">
        <v>1873</v>
      </c>
      <c r="F8653" s="6">
        <v>0.39583333333333331</v>
      </c>
      <c r="G8653">
        <v>-5.5720000000000001</v>
      </c>
      <c r="H8653">
        <v>50.643999999999998</v>
      </c>
      <c r="I8653" t="s">
        <v>147</v>
      </c>
      <c r="J8653" t="s">
        <v>622</v>
      </c>
      <c r="K8653" t="s">
        <v>105</v>
      </c>
    </row>
    <row r="8654" spans="1:11" x14ac:dyDescent="0.3">
      <c r="A8654" t="s">
        <v>11803</v>
      </c>
      <c r="B8654" t="s">
        <v>53</v>
      </c>
      <c r="C8654">
        <v>18</v>
      </c>
      <c r="D8654">
        <v>8</v>
      </c>
      <c r="E8654">
        <v>1946</v>
      </c>
      <c r="F8654" s="6">
        <v>0.375</v>
      </c>
      <c r="G8654">
        <v>76.141999999999996</v>
      </c>
      <c r="H8654">
        <v>40.813000000000002</v>
      </c>
      <c r="I8654" t="s">
        <v>106</v>
      </c>
      <c r="J8654" t="s">
        <v>11804</v>
      </c>
      <c r="K8654" t="s">
        <v>105</v>
      </c>
    </row>
    <row r="8655" spans="1:11" x14ac:dyDescent="0.3">
      <c r="A8655" t="s">
        <v>11805</v>
      </c>
      <c r="B8655" t="s">
        <v>53</v>
      </c>
      <c r="C8655">
        <v>27</v>
      </c>
      <c r="D8655">
        <v>2</v>
      </c>
      <c r="E8655">
        <v>1910</v>
      </c>
      <c r="F8655" s="6">
        <v>4.1666666666666664E-2</v>
      </c>
      <c r="G8655">
        <v>84.513999999999996</v>
      </c>
      <c r="H8655">
        <v>39.103999999999999</v>
      </c>
      <c r="I8655" t="s">
        <v>144</v>
      </c>
      <c r="J8655" t="s">
        <v>140</v>
      </c>
      <c r="K8655" t="s">
        <v>105</v>
      </c>
    </row>
    <row r="8656" spans="1:11" x14ac:dyDescent="0.3">
      <c r="A8656" t="s">
        <v>11806</v>
      </c>
      <c r="B8656" t="s">
        <v>53</v>
      </c>
      <c r="C8656">
        <v>5</v>
      </c>
      <c r="D8656">
        <v>8</v>
      </c>
      <c r="E8656">
        <v>1942</v>
      </c>
      <c r="F8656" s="6">
        <v>0.63194444444444442</v>
      </c>
      <c r="G8656">
        <v>71.02</v>
      </c>
      <c r="H8656">
        <v>42.082999999999998</v>
      </c>
      <c r="I8656" t="s">
        <v>106</v>
      </c>
      <c r="J8656" t="s">
        <v>1040</v>
      </c>
      <c r="K8656" t="s">
        <v>105</v>
      </c>
    </row>
    <row r="8657" spans="1:11" x14ac:dyDescent="0.3">
      <c r="A8657" t="s">
        <v>11807</v>
      </c>
      <c r="B8657" t="s">
        <v>53</v>
      </c>
      <c r="C8657">
        <v>19</v>
      </c>
      <c r="D8657">
        <v>3</v>
      </c>
      <c r="E8657">
        <v>1926</v>
      </c>
      <c r="F8657" s="6">
        <v>0.29166666666666669</v>
      </c>
      <c r="G8657">
        <v>-7.266</v>
      </c>
      <c r="H8657">
        <v>43.703000000000003</v>
      </c>
      <c r="I8657" t="s">
        <v>108</v>
      </c>
      <c r="J8657" t="s">
        <v>575</v>
      </c>
      <c r="K8657" t="s">
        <v>105</v>
      </c>
    </row>
    <row r="8658" spans="1:11" x14ac:dyDescent="0.3">
      <c r="A8658" t="s">
        <v>11808</v>
      </c>
      <c r="B8658" t="s">
        <v>53</v>
      </c>
      <c r="C8658">
        <v>19</v>
      </c>
      <c r="D8658">
        <v>8</v>
      </c>
      <c r="E8658">
        <v>1924</v>
      </c>
      <c r="F8658" s="6">
        <v>0.95833333333333337</v>
      </c>
      <c r="G8658">
        <v>-4.68</v>
      </c>
      <c r="H8658">
        <v>44.265999999999998</v>
      </c>
      <c r="I8658" t="s">
        <v>126</v>
      </c>
      <c r="J8658" t="s">
        <v>11809</v>
      </c>
      <c r="K8658" t="s">
        <v>105</v>
      </c>
    </row>
    <row r="8659" spans="1:11" x14ac:dyDescent="0.3">
      <c r="A8659" t="s">
        <v>11810</v>
      </c>
      <c r="B8659" t="s">
        <v>53</v>
      </c>
      <c r="C8659">
        <v>24</v>
      </c>
      <c r="D8659">
        <v>3</v>
      </c>
      <c r="E8659">
        <v>1809</v>
      </c>
      <c r="F8659" s="6">
        <v>0.33333333333333331</v>
      </c>
      <c r="G8659">
        <v>-2.2610000000000001</v>
      </c>
      <c r="H8659">
        <v>50.75</v>
      </c>
      <c r="I8659" t="s">
        <v>150</v>
      </c>
      <c r="J8659" t="s">
        <v>9352</v>
      </c>
      <c r="K8659" t="s">
        <v>105</v>
      </c>
    </row>
    <row r="8660" spans="1:11" x14ac:dyDescent="0.3">
      <c r="A8660" t="s">
        <v>11811</v>
      </c>
      <c r="B8660" t="s">
        <v>53</v>
      </c>
      <c r="C8660">
        <v>14</v>
      </c>
      <c r="D8660">
        <v>1</v>
      </c>
      <c r="E8660">
        <v>1909</v>
      </c>
      <c r="F8660" s="6">
        <v>0.65625</v>
      </c>
      <c r="G8660">
        <v>91.251999999999995</v>
      </c>
      <c r="H8660">
        <v>43.808999999999997</v>
      </c>
      <c r="I8660" t="s">
        <v>104</v>
      </c>
      <c r="J8660" t="s">
        <v>3650</v>
      </c>
      <c r="K8660" t="s">
        <v>105</v>
      </c>
    </row>
    <row r="8661" spans="1:11" x14ac:dyDescent="0.3">
      <c r="A8661" t="s">
        <v>11812</v>
      </c>
      <c r="B8661" t="s">
        <v>53</v>
      </c>
      <c r="C8661">
        <v>3</v>
      </c>
      <c r="D8661">
        <v>1</v>
      </c>
      <c r="E8661">
        <v>1911</v>
      </c>
      <c r="F8661" s="6">
        <v>0.83333333333333337</v>
      </c>
      <c r="G8661">
        <v>84.513999999999996</v>
      </c>
      <c r="H8661">
        <v>39.103999999999999</v>
      </c>
      <c r="I8661" t="s">
        <v>144</v>
      </c>
      <c r="J8661" t="s">
        <v>140</v>
      </c>
      <c r="K8661" t="s">
        <v>105</v>
      </c>
    </row>
    <row r="8662" spans="1:11" x14ac:dyDescent="0.3">
      <c r="A8662" t="s">
        <v>11813</v>
      </c>
      <c r="B8662" t="s">
        <v>53</v>
      </c>
      <c r="C8662">
        <v>28</v>
      </c>
      <c r="D8662">
        <v>8</v>
      </c>
      <c r="E8662">
        <v>1911</v>
      </c>
      <c r="F8662" s="6">
        <v>0.75</v>
      </c>
      <c r="G8662">
        <v>-4.4710000000000001</v>
      </c>
      <c r="H8662">
        <v>51.923000000000002</v>
      </c>
      <c r="I8662" t="s">
        <v>108</v>
      </c>
      <c r="J8662" t="s">
        <v>832</v>
      </c>
      <c r="K8662" t="s">
        <v>105</v>
      </c>
    </row>
    <row r="8663" spans="1:11" x14ac:dyDescent="0.3">
      <c r="A8663" t="s">
        <v>11814</v>
      </c>
      <c r="B8663" t="s">
        <v>53</v>
      </c>
      <c r="C8663">
        <v>10</v>
      </c>
      <c r="D8663">
        <v>6</v>
      </c>
      <c r="E8663">
        <v>1768</v>
      </c>
      <c r="F8663" s="6">
        <v>0.5</v>
      </c>
      <c r="G8663">
        <v>-12.170999999999999</v>
      </c>
      <c r="H8663">
        <v>47.582999999999998</v>
      </c>
      <c r="I8663" t="s">
        <v>238</v>
      </c>
      <c r="J8663" t="s">
        <v>11815</v>
      </c>
      <c r="K8663" t="s">
        <v>105</v>
      </c>
    </row>
    <row r="8664" spans="1:11" x14ac:dyDescent="0.3">
      <c r="A8664" t="s">
        <v>11816</v>
      </c>
      <c r="B8664" t="s">
        <v>53</v>
      </c>
      <c r="C8664">
        <v>18</v>
      </c>
      <c r="D8664">
        <v>7</v>
      </c>
      <c r="E8664">
        <v>1914</v>
      </c>
      <c r="F8664" s="6">
        <v>0.4375</v>
      </c>
      <c r="G8664">
        <v>-5.9930000000000003</v>
      </c>
      <c r="H8664">
        <v>51.192999999999998</v>
      </c>
      <c r="I8664" t="s">
        <v>108</v>
      </c>
      <c r="J8664" t="s">
        <v>11817</v>
      </c>
      <c r="K8664" t="s">
        <v>105</v>
      </c>
    </row>
    <row r="8665" spans="1:11" x14ac:dyDescent="0.3">
      <c r="A8665" t="s">
        <v>11818</v>
      </c>
      <c r="B8665" t="s">
        <v>53</v>
      </c>
      <c r="C8665">
        <v>27</v>
      </c>
      <c r="D8665">
        <v>12</v>
      </c>
      <c r="E8665">
        <v>1944</v>
      </c>
      <c r="F8665" s="6">
        <v>0.5</v>
      </c>
      <c r="G8665">
        <v>-1.4450000000000001</v>
      </c>
      <c r="H8665">
        <v>43.603999999999999</v>
      </c>
      <c r="I8665" t="s">
        <v>126</v>
      </c>
      <c r="J8665" t="s">
        <v>157</v>
      </c>
      <c r="K8665" t="s">
        <v>105</v>
      </c>
    </row>
    <row r="8666" spans="1:11" x14ac:dyDescent="0.3">
      <c r="A8666" t="s">
        <v>11819</v>
      </c>
      <c r="B8666" t="s">
        <v>53</v>
      </c>
      <c r="C8666">
        <v>14</v>
      </c>
      <c r="D8666">
        <v>11</v>
      </c>
      <c r="E8666">
        <v>1908</v>
      </c>
      <c r="F8666" s="6">
        <v>0.625</v>
      </c>
      <c r="G8666">
        <v>88.415000000000006</v>
      </c>
      <c r="H8666">
        <v>44.316000000000003</v>
      </c>
      <c r="I8666" t="s">
        <v>104</v>
      </c>
      <c r="J8666" t="s">
        <v>11820</v>
      </c>
      <c r="K8666" t="s">
        <v>105</v>
      </c>
    </row>
    <row r="8667" spans="1:11" x14ac:dyDescent="0.3">
      <c r="A8667" t="s">
        <v>11821</v>
      </c>
      <c r="B8667" t="s">
        <v>53</v>
      </c>
      <c r="C8667">
        <v>14</v>
      </c>
      <c r="D8667">
        <v>5</v>
      </c>
      <c r="E8667">
        <v>1954</v>
      </c>
      <c r="F8667" s="6">
        <v>0.12222222222222222</v>
      </c>
      <c r="G8667">
        <v>71.058999999999997</v>
      </c>
      <c r="H8667">
        <v>42.359000000000002</v>
      </c>
      <c r="I8667" t="s">
        <v>106</v>
      </c>
      <c r="J8667" t="s">
        <v>176</v>
      </c>
      <c r="K8667" t="s">
        <v>105</v>
      </c>
    </row>
    <row r="8668" spans="1:11" x14ac:dyDescent="0.3">
      <c r="A8668" t="s">
        <v>11822</v>
      </c>
      <c r="B8668" t="s">
        <v>53</v>
      </c>
      <c r="C8668">
        <v>19</v>
      </c>
      <c r="D8668">
        <v>3</v>
      </c>
      <c r="E8668">
        <v>1855</v>
      </c>
      <c r="F8668" s="6">
        <v>0.45833333333333331</v>
      </c>
      <c r="G8668">
        <v>-2.351</v>
      </c>
      <c r="H8668">
        <v>48.856999999999999</v>
      </c>
      <c r="I8668" t="s">
        <v>150</v>
      </c>
      <c r="J8668" t="s">
        <v>155</v>
      </c>
      <c r="K8668" t="s">
        <v>105</v>
      </c>
    </row>
    <row r="8669" spans="1:11" x14ac:dyDescent="0.3">
      <c r="A8669" t="s">
        <v>11823</v>
      </c>
      <c r="B8669" t="s">
        <v>53</v>
      </c>
      <c r="C8669">
        <v>17</v>
      </c>
      <c r="D8669">
        <v>6</v>
      </c>
      <c r="E8669">
        <v>1986</v>
      </c>
      <c r="F8669" s="6">
        <v>0.2326388888888889</v>
      </c>
      <c r="G8669">
        <v>71.058999999999997</v>
      </c>
      <c r="H8669">
        <v>42.359000000000002</v>
      </c>
      <c r="I8669" t="s">
        <v>106</v>
      </c>
      <c r="J8669" t="s">
        <v>176</v>
      </c>
      <c r="K8669" t="s">
        <v>105</v>
      </c>
    </row>
    <row r="8670" spans="1:11" x14ac:dyDescent="0.3">
      <c r="A8670" t="s">
        <v>11824</v>
      </c>
      <c r="B8670" t="s">
        <v>53</v>
      </c>
      <c r="C8670">
        <v>19</v>
      </c>
      <c r="D8670">
        <v>2</v>
      </c>
      <c r="E8670">
        <v>1932</v>
      </c>
      <c r="F8670" s="6">
        <v>0.74236111111111114</v>
      </c>
      <c r="G8670">
        <v>87.793999999999997</v>
      </c>
      <c r="H8670">
        <v>41.889000000000003</v>
      </c>
      <c r="I8670" t="s">
        <v>104</v>
      </c>
      <c r="J8670" t="s">
        <v>1355</v>
      </c>
      <c r="K8670" t="s">
        <v>105</v>
      </c>
    </row>
    <row r="8671" spans="1:11" x14ac:dyDescent="0.3">
      <c r="A8671" t="s">
        <v>11825</v>
      </c>
      <c r="B8671" t="s">
        <v>53</v>
      </c>
      <c r="C8671">
        <v>13</v>
      </c>
      <c r="D8671">
        <v>3</v>
      </c>
      <c r="E8671">
        <v>1892</v>
      </c>
      <c r="F8671" s="6">
        <v>0.66666666666666663</v>
      </c>
      <c r="G8671">
        <v>0.105</v>
      </c>
      <c r="H8671">
        <v>43.569000000000003</v>
      </c>
      <c r="I8671" t="s">
        <v>150</v>
      </c>
      <c r="J8671" t="s">
        <v>11826</v>
      </c>
      <c r="K8671" t="s">
        <v>105</v>
      </c>
    </row>
    <row r="8672" spans="1:11" x14ac:dyDescent="0.3">
      <c r="A8672" t="s">
        <v>11827</v>
      </c>
      <c r="B8672" t="s">
        <v>53</v>
      </c>
      <c r="C8672">
        <v>12</v>
      </c>
      <c r="D8672">
        <v>9</v>
      </c>
      <c r="E8672">
        <v>1883</v>
      </c>
      <c r="F8672" s="6">
        <v>2.0833333333333332E-2</v>
      </c>
      <c r="G8672">
        <v>-6.44</v>
      </c>
      <c r="H8672">
        <v>51.192</v>
      </c>
      <c r="I8672" t="s">
        <v>208</v>
      </c>
      <c r="J8672" t="s">
        <v>9205</v>
      </c>
      <c r="K8672" t="s">
        <v>105</v>
      </c>
    </row>
    <row r="8673" spans="1:11" x14ac:dyDescent="0.3">
      <c r="A8673" t="s">
        <v>11828</v>
      </c>
      <c r="B8673" t="s">
        <v>53</v>
      </c>
      <c r="C8673">
        <v>14</v>
      </c>
      <c r="D8673">
        <v>10</v>
      </c>
      <c r="E8673">
        <v>1801</v>
      </c>
      <c r="F8673" s="6">
        <v>0.875</v>
      </c>
      <c r="G8673">
        <v>-4.3559999999999999</v>
      </c>
      <c r="H8673">
        <v>50.845999999999997</v>
      </c>
      <c r="I8673" t="s">
        <v>147</v>
      </c>
      <c r="J8673" t="s">
        <v>305</v>
      </c>
      <c r="K8673" t="s">
        <v>105</v>
      </c>
    </row>
    <row r="8674" spans="1:11" x14ac:dyDescent="0.3">
      <c r="A8674" t="s">
        <v>11829</v>
      </c>
      <c r="B8674" t="s">
        <v>53</v>
      </c>
      <c r="C8674">
        <v>21</v>
      </c>
      <c r="D8674">
        <v>3</v>
      </c>
      <c r="E8674">
        <v>1817</v>
      </c>
      <c r="F8674" s="6">
        <v>0.25</v>
      </c>
      <c r="G8674">
        <v>-4.3559999999999999</v>
      </c>
      <c r="H8674">
        <v>50.845999999999997</v>
      </c>
      <c r="I8674" t="s">
        <v>147</v>
      </c>
      <c r="J8674" t="s">
        <v>305</v>
      </c>
      <c r="K8674" t="s">
        <v>105</v>
      </c>
    </row>
    <row r="8675" spans="1:11" x14ac:dyDescent="0.3">
      <c r="A8675" t="s">
        <v>11830</v>
      </c>
      <c r="B8675" t="s">
        <v>53</v>
      </c>
      <c r="C8675">
        <v>18</v>
      </c>
      <c r="D8675">
        <v>12</v>
      </c>
      <c r="E8675">
        <v>1957</v>
      </c>
      <c r="F8675" s="6">
        <v>5.5555555555555552E-2</v>
      </c>
      <c r="G8675">
        <v>70.664000000000001</v>
      </c>
      <c r="H8675">
        <v>41.956000000000003</v>
      </c>
      <c r="I8675" t="s">
        <v>144</v>
      </c>
      <c r="J8675" t="s">
        <v>7990</v>
      </c>
      <c r="K8675" t="s">
        <v>105</v>
      </c>
    </row>
    <row r="8676" spans="1:11" x14ac:dyDescent="0.3">
      <c r="A8676" t="s">
        <v>11831</v>
      </c>
      <c r="B8676" t="s">
        <v>53</v>
      </c>
      <c r="C8676">
        <v>8</v>
      </c>
      <c r="D8676">
        <v>8</v>
      </c>
      <c r="E8676">
        <v>1818</v>
      </c>
      <c r="F8676" s="6">
        <v>0.20833333333333334</v>
      </c>
      <c r="G8676">
        <v>-4.83</v>
      </c>
      <c r="H8676">
        <v>43.789000000000001</v>
      </c>
      <c r="I8676" t="s">
        <v>150</v>
      </c>
      <c r="J8676" t="s">
        <v>10496</v>
      </c>
      <c r="K8676" t="s">
        <v>105</v>
      </c>
    </row>
    <row r="8677" spans="1:11" x14ac:dyDescent="0.3">
      <c r="A8677" t="s">
        <v>11832</v>
      </c>
      <c r="B8677" t="s">
        <v>53</v>
      </c>
      <c r="C8677">
        <v>13</v>
      </c>
      <c r="D8677">
        <v>8</v>
      </c>
      <c r="E8677">
        <v>1959</v>
      </c>
      <c r="F8677" s="6">
        <v>0.86319444444444449</v>
      </c>
      <c r="G8677">
        <v>-100.783</v>
      </c>
      <c r="H8677">
        <v>46.805</v>
      </c>
      <c r="I8677" t="s">
        <v>144</v>
      </c>
      <c r="J8677" t="s">
        <v>3103</v>
      </c>
      <c r="K8677" t="s">
        <v>105</v>
      </c>
    </row>
    <row r="8678" spans="1:11" x14ac:dyDescent="0.3">
      <c r="A8678" t="s">
        <v>11833</v>
      </c>
      <c r="B8678" t="s">
        <v>53</v>
      </c>
      <c r="C8678">
        <v>24</v>
      </c>
      <c r="D8678">
        <v>4</v>
      </c>
      <c r="E8678">
        <v>1849</v>
      </c>
      <c r="F8678" s="6">
        <v>0.20833333333333334</v>
      </c>
      <c r="G8678">
        <v>-0.69299999999999995</v>
      </c>
      <c r="H8678">
        <v>42.914000000000001</v>
      </c>
      <c r="I8678" t="s">
        <v>150</v>
      </c>
      <c r="J8678" t="s">
        <v>11834</v>
      </c>
      <c r="K8678" t="s">
        <v>105</v>
      </c>
    </row>
    <row r="8679" spans="1:11" x14ac:dyDescent="0.3">
      <c r="A8679" t="s">
        <v>11835</v>
      </c>
      <c r="B8679" t="s">
        <v>53</v>
      </c>
      <c r="C8679">
        <v>27</v>
      </c>
      <c r="D8679">
        <v>11</v>
      </c>
      <c r="E8679">
        <v>1926</v>
      </c>
      <c r="F8679" s="6">
        <v>0.33333333333333331</v>
      </c>
      <c r="G8679">
        <v>-2.4510000000000001</v>
      </c>
      <c r="H8679">
        <v>48.92</v>
      </c>
      <c r="I8679" t="s">
        <v>108</v>
      </c>
      <c r="J8679" t="s">
        <v>11836</v>
      </c>
      <c r="K8679" t="s">
        <v>105</v>
      </c>
    </row>
    <row r="8680" spans="1:11" x14ac:dyDescent="0.3">
      <c r="A8680" t="s">
        <v>11837</v>
      </c>
      <c r="B8680" t="s">
        <v>53</v>
      </c>
      <c r="C8680">
        <v>16</v>
      </c>
      <c r="D8680">
        <v>2</v>
      </c>
      <c r="E8680">
        <v>1917</v>
      </c>
      <c r="F8680" s="6">
        <v>0.22916666666666666</v>
      </c>
      <c r="G8680">
        <v>91.64</v>
      </c>
      <c r="H8680">
        <v>43.561</v>
      </c>
      <c r="I8680" t="s">
        <v>104</v>
      </c>
      <c r="J8680" t="s">
        <v>11838</v>
      </c>
      <c r="K8680" t="s">
        <v>105</v>
      </c>
    </row>
    <row r="8681" spans="1:11" x14ac:dyDescent="0.3">
      <c r="A8681" t="s">
        <v>11839</v>
      </c>
      <c r="B8681" t="s">
        <v>53</v>
      </c>
      <c r="C8681">
        <v>16</v>
      </c>
      <c r="D8681">
        <v>11</v>
      </c>
      <c r="E8681">
        <v>1869</v>
      </c>
      <c r="F8681" s="6">
        <v>4.1666666666666664E-2</v>
      </c>
      <c r="G8681">
        <v>-6.8620000000000001</v>
      </c>
      <c r="H8681">
        <v>47.639000000000003</v>
      </c>
      <c r="I8681" t="s">
        <v>150</v>
      </c>
      <c r="J8681" t="s">
        <v>1154</v>
      </c>
      <c r="K8681" t="s">
        <v>105</v>
      </c>
    </row>
    <row r="8682" spans="1:11" x14ac:dyDescent="0.3">
      <c r="A8682" t="s">
        <v>11840</v>
      </c>
      <c r="B8682" t="s">
        <v>53</v>
      </c>
      <c r="C8682">
        <v>22</v>
      </c>
      <c r="D8682">
        <v>1</v>
      </c>
      <c r="E8682">
        <v>1937</v>
      </c>
      <c r="F8682" s="6">
        <v>0.28472222222222221</v>
      </c>
      <c r="G8682">
        <v>79.885000000000005</v>
      </c>
      <c r="H8682">
        <v>40.444000000000003</v>
      </c>
      <c r="I8682" t="s">
        <v>144</v>
      </c>
      <c r="J8682" t="s">
        <v>11841</v>
      </c>
      <c r="K8682" t="s">
        <v>105</v>
      </c>
    </row>
    <row r="8683" spans="1:11" x14ac:dyDescent="0.3">
      <c r="A8683" t="s">
        <v>11842</v>
      </c>
      <c r="B8683" t="s">
        <v>53</v>
      </c>
      <c r="C8683">
        <v>9</v>
      </c>
      <c r="D8683">
        <v>7</v>
      </c>
      <c r="E8683">
        <v>1879</v>
      </c>
      <c r="F8683" s="6">
        <v>0.89583333333333337</v>
      </c>
      <c r="G8683">
        <v>-7.8540000000000001</v>
      </c>
      <c r="H8683">
        <v>47.997</v>
      </c>
      <c r="I8683" t="s">
        <v>208</v>
      </c>
      <c r="J8683" t="s">
        <v>1570</v>
      </c>
      <c r="K8683" t="s">
        <v>105</v>
      </c>
    </row>
    <row r="8684" spans="1:11" x14ac:dyDescent="0.3">
      <c r="A8684" t="s">
        <v>11843</v>
      </c>
      <c r="B8684" t="s">
        <v>53</v>
      </c>
      <c r="C8684">
        <v>24</v>
      </c>
      <c r="D8684">
        <v>8</v>
      </c>
      <c r="E8684">
        <v>1928</v>
      </c>
      <c r="F8684" s="6">
        <v>0.19791666666666666</v>
      </c>
      <c r="G8684">
        <v>92.742999999999995</v>
      </c>
      <c r="H8684">
        <v>38.973999999999997</v>
      </c>
      <c r="I8684" t="s">
        <v>144</v>
      </c>
      <c r="J8684" t="s">
        <v>11844</v>
      </c>
      <c r="K8684" t="s">
        <v>105</v>
      </c>
    </row>
    <row r="8685" spans="1:11" x14ac:dyDescent="0.3">
      <c r="A8685" t="s">
        <v>11845</v>
      </c>
      <c r="B8685" t="s">
        <v>168</v>
      </c>
      <c r="C8685">
        <v>18</v>
      </c>
      <c r="D8685">
        <v>7</v>
      </c>
      <c r="E8685">
        <v>1902</v>
      </c>
      <c r="F8685" s="6">
        <v>0.54166666666666663</v>
      </c>
      <c r="G8685">
        <v>-6.5659999999999998</v>
      </c>
      <c r="H8685">
        <v>53.213999999999999</v>
      </c>
      <c r="I8685" t="s">
        <v>108</v>
      </c>
      <c r="J8685" t="s">
        <v>4435</v>
      </c>
      <c r="K8685" t="s">
        <v>105</v>
      </c>
    </row>
    <row r="8686" spans="1:11" x14ac:dyDescent="0.3">
      <c r="A8686" t="s">
        <v>11846</v>
      </c>
      <c r="B8686" t="s">
        <v>53</v>
      </c>
      <c r="C8686">
        <v>27</v>
      </c>
      <c r="D8686">
        <v>12</v>
      </c>
      <c r="E8686">
        <v>1868</v>
      </c>
      <c r="F8686" s="6">
        <v>0.20833333333333334</v>
      </c>
      <c r="G8686">
        <v>3.827</v>
      </c>
      <c r="H8686">
        <v>48.576999999999998</v>
      </c>
      <c r="I8686" t="s">
        <v>150</v>
      </c>
      <c r="J8686" t="s">
        <v>5324</v>
      </c>
      <c r="K8686" t="s">
        <v>105</v>
      </c>
    </row>
    <row r="8687" spans="1:11" x14ac:dyDescent="0.3">
      <c r="A8687" t="s">
        <v>11847</v>
      </c>
      <c r="B8687" t="s">
        <v>168</v>
      </c>
      <c r="C8687">
        <v>25</v>
      </c>
      <c r="D8687">
        <v>7</v>
      </c>
      <c r="E8687">
        <v>1896</v>
      </c>
      <c r="F8687" s="6">
        <v>0.20833333333333334</v>
      </c>
      <c r="G8687">
        <v>4.2309999999999999</v>
      </c>
      <c r="H8687">
        <v>57.476999999999997</v>
      </c>
      <c r="I8687" t="s">
        <v>108</v>
      </c>
      <c r="J8687" t="s">
        <v>838</v>
      </c>
      <c r="K8687" t="s">
        <v>105</v>
      </c>
    </row>
    <row r="8688" spans="1:11" x14ac:dyDescent="0.3">
      <c r="A8688" t="s">
        <v>11848</v>
      </c>
      <c r="B8688" t="s">
        <v>53</v>
      </c>
      <c r="C8688">
        <v>3</v>
      </c>
      <c r="D8688">
        <v>6</v>
      </c>
      <c r="E8688">
        <v>1787</v>
      </c>
      <c r="F8688" s="6">
        <v>0.85416666666666663</v>
      </c>
      <c r="G8688">
        <v>-12.57</v>
      </c>
      <c r="H8688">
        <v>48.88</v>
      </c>
      <c r="I8688" t="s">
        <v>208</v>
      </c>
      <c r="J8688" t="s">
        <v>11849</v>
      </c>
      <c r="K8688" t="s">
        <v>105</v>
      </c>
    </row>
    <row r="8689" spans="1:11" x14ac:dyDescent="0.3">
      <c r="A8689" t="s">
        <v>11850</v>
      </c>
      <c r="B8689" t="s">
        <v>53</v>
      </c>
      <c r="C8689">
        <v>28</v>
      </c>
      <c r="D8689">
        <v>2</v>
      </c>
      <c r="E8689">
        <v>1849</v>
      </c>
      <c r="F8689" s="6">
        <v>0.39583333333333331</v>
      </c>
      <c r="G8689">
        <v>-6.96</v>
      </c>
      <c r="H8689">
        <v>50.941000000000003</v>
      </c>
      <c r="I8689" t="s">
        <v>208</v>
      </c>
      <c r="J8689" t="s">
        <v>219</v>
      </c>
      <c r="K8689" t="s">
        <v>105</v>
      </c>
    </row>
    <row r="8690" spans="1:11" x14ac:dyDescent="0.3">
      <c r="A8690" t="s">
        <v>11851</v>
      </c>
      <c r="B8690" t="s">
        <v>168</v>
      </c>
      <c r="C8690">
        <v>19</v>
      </c>
      <c r="D8690">
        <v>11</v>
      </c>
      <c r="E8690">
        <v>1930</v>
      </c>
      <c r="F8690" s="6">
        <v>0.625</v>
      </c>
      <c r="G8690">
        <v>-2.286</v>
      </c>
      <c r="H8690">
        <v>48.820999999999998</v>
      </c>
      <c r="I8690" t="s">
        <v>108</v>
      </c>
      <c r="J8690" t="s">
        <v>11852</v>
      </c>
      <c r="K8690" t="s">
        <v>105</v>
      </c>
    </row>
    <row r="8691" spans="1:11" x14ac:dyDescent="0.3">
      <c r="A8691" t="s">
        <v>11853</v>
      </c>
      <c r="B8691" t="s">
        <v>168</v>
      </c>
      <c r="C8691">
        <v>31</v>
      </c>
      <c r="D8691">
        <v>7</v>
      </c>
      <c r="E8691">
        <v>1914</v>
      </c>
      <c r="F8691" s="6">
        <v>0.375</v>
      </c>
      <c r="G8691">
        <v>-2.351</v>
      </c>
      <c r="H8691">
        <v>48.856999999999999</v>
      </c>
      <c r="I8691" t="s">
        <v>108</v>
      </c>
      <c r="J8691" t="s">
        <v>155</v>
      </c>
      <c r="K8691" t="s">
        <v>105</v>
      </c>
    </row>
    <row r="8692" spans="1:11" x14ac:dyDescent="0.3">
      <c r="A8692" t="s">
        <v>11854</v>
      </c>
      <c r="B8692" t="s">
        <v>168</v>
      </c>
      <c r="C8692">
        <v>26</v>
      </c>
      <c r="D8692">
        <v>2</v>
      </c>
      <c r="E8692">
        <v>1946</v>
      </c>
      <c r="F8692" s="6">
        <v>0.46527777777777779</v>
      </c>
      <c r="G8692">
        <v>-2.351</v>
      </c>
      <c r="H8692">
        <v>48.856999999999999</v>
      </c>
      <c r="I8692" t="s">
        <v>126</v>
      </c>
      <c r="J8692" t="s">
        <v>155</v>
      </c>
      <c r="K8692" t="s">
        <v>105</v>
      </c>
    </row>
    <row r="8693" spans="1:11" x14ac:dyDescent="0.3">
      <c r="A8693" t="s">
        <v>11855</v>
      </c>
      <c r="B8693" t="s">
        <v>53</v>
      </c>
      <c r="C8693">
        <v>16</v>
      </c>
      <c r="D8693">
        <v>4</v>
      </c>
      <c r="E8693">
        <v>1968</v>
      </c>
      <c r="F8693" s="6">
        <v>0.53472222222222221</v>
      </c>
      <c r="G8693">
        <v>105.94</v>
      </c>
      <c r="H8693">
        <v>35.692</v>
      </c>
      <c r="I8693" t="s">
        <v>171</v>
      </c>
      <c r="J8693" t="s">
        <v>11856</v>
      </c>
      <c r="K8693" t="s">
        <v>105</v>
      </c>
    </row>
    <row r="8694" spans="1:11" x14ac:dyDescent="0.3">
      <c r="A8694" t="s">
        <v>11857</v>
      </c>
      <c r="B8694" t="s">
        <v>53</v>
      </c>
      <c r="C8694">
        <v>12</v>
      </c>
      <c r="D8694">
        <v>2</v>
      </c>
      <c r="E8694">
        <v>1968</v>
      </c>
      <c r="F8694" s="6">
        <v>0.43194444444444446</v>
      </c>
      <c r="G8694">
        <v>-118.492</v>
      </c>
      <c r="H8694">
        <v>34.011000000000003</v>
      </c>
      <c r="I8694" t="s">
        <v>137</v>
      </c>
      <c r="J8694" t="s">
        <v>206</v>
      </c>
      <c r="K8694" t="s">
        <v>105</v>
      </c>
    </row>
    <row r="8695" spans="1:11" x14ac:dyDescent="0.3">
      <c r="A8695" t="s">
        <v>11858</v>
      </c>
      <c r="B8695" t="s">
        <v>53</v>
      </c>
      <c r="C8695">
        <v>27</v>
      </c>
      <c r="D8695">
        <v>2</v>
      </c>
      <c r="E8695">
        <v>1981</v>
      </c>
      <c r="F8695" s="6">
        <v>0.67569444444444449</v>
      </c>
      <c r="G8695">
        <v>-118.24299999999999</v>
      </c>
      <c r="H8695">
        <v>34.052</v>
      </c>
      <c r="I8695" t="s">
        <v>137</v>
      </c>
      <c r="J8695" t="s">
        <v>536</v>
      </c>
      <c r="K8695" t="s">
        <v>105</v>
      </c>
    </row>
    <row r="8696" spans="1:11" x14ac:dyDescent="0.3">
      <c r="A8696" t="s">
        <v>11859</v>
      </c>
      <c r="B8696" t="s">
        <v>53</v>
      </c>
      <c r="C8696">
        <v>17</v>
      </c>
      <c r="D8696">
        <v>5</v>
      </c>
      <c r="E8696">
        <v>1973</v>
      </c>
      <c r="F8696" s="6">
        <v>0.5541666666666667</v>
      </c>
      <c r="G8696">
        <v>116.547</v>
      </c>
      <c r="H8696">
        <v>33.83</v>
      </c>
      <c r="I8696" t="s">
        <v>171</v>
      </c>
      <c r="J8696" t="s">
        <v>10484</v>
      </c>
      <c r="K8696" t="s">
        <v>105</v>
      </c>
    </row>
    <row r="8697" spans="1:11" x14ac:dyDescent="0.3">
      <c r="A8697" t="s">
        <v>11860</v>
      </c>
      <c r="B8697" t="s">
        <v>53</v>
      </c>
      <c r="C8697">
        <v>12</v>
      </c>
      <c r="D8697">
        <v>10</v>
      </c>
      <c r="E8697">
        <v>1992</v>
      </c>
      <c r="F8697" s="6">
        <v>0.82291666666666663</v>
      </c>
      <c r="G8697">
        <v>84.626999999999995</v>
      </c>
      <c r="H8697">
        <v>38.999000000000002</v>
      </c>
      <c r="I8697" t="s">
        <v>106</v>
      </c>
      <c r="J8697" t="s">
        <v>11861</v>
      </c>
      <c r="K8697" t="s">
        <v>105</v>
      </c>
    </row>
    <row r="8698" spans="1:11" x14ac:dyDescent="0.3">
      <c r="A8698" t="s">
        <v>11862</v>
      </c>
      <c r="B8698" t="s">
        <v>53</v>
      </c>
      <c r="C8698">
        <v>25</v>
      </c>
      <c r="D8698">
        <v>9</v>
      </c>
      <c r="E8698">
        <v>1943</v>
      </c>
      <c r="F8698" s="6">
        <v>0.65208333333333335</v>
      </c>
      <c r="G8698">
        <v>89.465000000000003</v>
      </c>
      <c r="H8698">
        <v>41.37</v>
      </c>
      <c r="I8698" t="s">
        <v>144</v>
      </c>
      <c r="J8698" t="s">
        <v>11863</v>
      </c>
      <c r="K8698" t="s">
        <v>105</v>
      </c>
    </row>
    <row r="8699" spans="1:11" x14ac:dyDescent="0.3">
      <c r="A8699" t="s">
        <v>11864</v>
      </c>
      <c r="B8699" t="s">
        <v>53</v>
      </c>
      <c r="C8699">
        <v>23</v>
      </c>
      <c r="D8699">
        <v>5</v>
      </c>
      <c r="E8699">
        <v>1925</v>
      </c>
      <c r="F8699" s="6">
        <v>0.50069444444444444</v>
      </c>
      <c r="G8699">
        <v>74.201999999999998</v>
      </c>
      <c r="H8699">
        <v>40.802999999999997</v>
      </c>
      <c r="I8699" t="s">
        <v>106</v>
      </c>
      <c r="J8699" t="s">
        <v>3120</v>
      </c>
      <c r="K8699" t="s">
        <v>105</v>
      </c>
    </row>
    <row r="8700" spans="1:11" x14ac:dyDescent="0.3">
      <c r="A8700" t="s">
        <v>11865</v>
      </c>
      <c r="B8700" t="s">
        <v>53</v>
      </c>
      <c r="C8700">
        <v>5</v>
      </c>
      <c r="D8700">
        <v>10</v>
      </c>
      <c r="E8700">
        <v>1908</v>
      </c>
      <c r="F8700" s="6">
        <v>0.41666666666666669</v>
      </c>
      <c r="G8700">
        <v>94.063999999999993</v>
      </c>
      <c r="H8700">
        <v>33.442</v>
      </c>
      <c r="I8700" t="s">
        <v>104</v>
      </c>
      <c r="J8700" t="s">
        <v>11866</v>
      </c>
      <c r="K8700" t="s">
        <v>105</v>
      </c>
    </row>
    <row r="8701" spans="1:11" x14ac:dyDescent="0.3">
      <c r="A8701" t="s">
        <v>11867</v>
      </c>
      <c r="B8701" t="s">
        <v>53</v>
      </c>
      <c r="C8701">
        <v>1</v>
      </c>
      <c r="D8701">
        <v>2</v>
      </c>
      <c r="E8701">
        <v>1969</v>
      </c>
      <c r="F8701" s="6">
        <v>0.28680555555555554</v>
      </c>
      <c r="G8701">
        <v>122.27</v>
      </c>
      <c r="H8701">
        <v>37.869</v>
      </c>
      <c r="I8701" t="s">
        <v>137</v>
      </c>
      <c r="J8701" t="s">
        <v>640</v>
      </c>
      <c r="K8701" t="s">
        <v>105</v>
      </c>
    </row>
    <row r="8702" spans="1:11" x14ac:dyDescent="0.3">
      <c r="A8702" t="s">
        <v>11868</v>
      </c>
      <c r="B8702" t="s">
        <v>53</v>
      </c>
      <c r="C8702">
        <v>20</v>
      </c>
      <c r="D8702">
        <v>8</v>
      </c>
      <c r="E8702">
        <v>2003</v>
      </c>
      <c r="F8702" s="6">
        <v>0.19652777777777777</v>
      </c>
      <c r="G8702">
        <v>117.96</v>
      </c>
      <c r="H8702">
        <v>34.085000000000001</v>
      </c>
      <c r="I8702" t="s">
        <v>171</v>
      </c>
      <c r="J8702" t="s">
        <v>363</v>
      </c>
      <c r="K8702" t="s">
        <v>105</v>
      </c>
    </row>
    <row r="8703" spans="1:11" x14ac:dyDescent="0.3">
      <c r="A8703" t="s">
        <v>11869</v>
      </c>
      <c r="B8703" t="s">
        <v>53</v>
      </c>
      <c r="C8703">
        <v>11</v>
      </c>
      <c r="D8703">
        <v>9</v>
      </c>
      <c r="E8703">
        <v>1979</v>
      </c>
      <c r="F8703" s="6">
        <v>0.62222222222222223</v>
      </c>
      <c r="G8703">
        <v>71.058999999999997</v>
      </c>
      <c r="H8703">
        <v>42.359000000000002</v>
      </c>
      <c r="I8703" t="s">
        <v>106</v>
      </c>
      <c r="J8703" t="s">
        <v>176</v>
      </c>
      <c r="K8703" t="s">
        <v>105</v>
      </c>
    </row>
    <row r="8704" spans="1:11" x14ac:dyDescent="0.3">
      <c r="A8704" t="s">
        <v>11870</v>
      </c>
      <c r="B8704" t="s">
        <v>168</v>
      </c>
      <c r="C8704">
        <v>15</v>
      </c>
      <c r="D8704">
        <v>4</v>
      </c>
      <c r="E8704">
        <v>1950</v>
      </c>
      <c r="F8704" s="6">
        <v>0.82291666666666663</v>
      </c>
      <c r="G8704">
        <v>-2.351</v>
      </c>
      <c r="H8704">
        <v>48.856999999999999</v>
      </c>
      <c r="I8704" t="s">
        <v>126</v>
      </c>
      <c r="J8704" t="s">
        <v>155</v>
      </c>
      <c r="K8704" t="s">
        <v>105</v>
      </c>
    </row>
    <row r="8705" spans="1:11" x14ac:dyDescent="0.3">
      <c r="A8705" t="s">
        <v>11871</v>
      </c>
      <c r="B8705" t="s">
        <v>168</v>
      </c>
      <c r="C8705">
        <v>6</v>
      </c>
      <c r="D8705">
        <v>4</v>
      </c>
      <c r="E8705">
        <v>1941</v>
      </c>
      <c r="F8705" s="6">
        <v>7.9861111111111105E-2</v>
      </c>
      <c r="G8705">
        <v>-4.3559999999999999</v>
      </c>
      <c r="H8705">
        <v>50.845999999999997</v>
      </c>
      <c r="I8705" t="s">
        <v>190</v>
      </c>
      <c r="J8705" t="s">
        <v>305</v>
      </c>
      <c r="K8705" t="s">
        <v>105</v>
      </c>
    </row>
    <row r="8706" spans="1:11" x14ac:dyDescent="0.3">
      <c r="A8706" t="s">
        <v>11872</v>
      </c>
      <c r="B8706" t="s">
        <v>53</v>
      </c>
      <c r="C8706">
        <v>17</v>
      </c>
      <c r="D8706">
        <v>2</v>
      </c>
      <c r="E8706">
        <v>1914</v>
      </c>
      <c r="F8706" s="6">
        <v>0.95833333333333337</v>
      </c>
      <c r="G8706">
        <v>-4.9909999999999997</v>
      </c>
      <c r="H8706">
        <v>51.161999999999999</v>
      </c>
      <c r="I8706" t="s">
        <v>108</v>
      </c>
      <c r="J8706" t="s">
        <v>8961</v>
      </c>
      <c r="K8706" t="s">
        <v>105</v>
      </c>
    </row>
    <row r="8707" spans="1:11" x14ac:dyDescent="0.3">
      <c r="A8707" t="s">
        <v>11873</v>
      </c>
      <c r="B8707" t="s">
        <v>53</v>
      </c>
      <c r="C8707">
        <v>2</v>
      </c>
      <c r="D8707">
        <v>8</v>
      </c>
      <c r="E8707">
        <v>1929</v>
      </c>
      <c r="F8707" s="6">
        <v>0.4375</v>
      </c>
      <c r="G8707">
        <v>8.6539999999999999</v>
      </c>
      <c r="H8707">
        <v>40.640999999999998</v>
      </c>
      <c r="I8707" t="s">
        <v>126</v>
      </c>
      <c r="J8707" t="s">
        <v>6703</v>
      </c>
      <c r="K8707" t="s">
        <v>105</v>
      </c>
    </row>
    <row r="8708" spans="1:11" x14ac:dyDescent="0.3">
      <c r="A8708" t="s">
        <v>11874</v>
      </c>
      <c r="B8708" t="s">
        <v>53</v>
      </c>
      <c r="C8708">
        <v>19</v>
      </c>
      <c r="D8708">
        <v>1</v>
      </c>
      <c r="E8708">
        <v>1926</v>
      </c>
      <c r="F8708" s="6">
        <v>2.0833333333333332E-2</v>
      </c>
      <c r="G8708">
        <v>-101.254</v>
      </c>
      <c r="H8708">
        <v>21.015999999999998</v>
      </c>
      <c r="I8708" t="s">
        <v>171</v>
      </c>
      <c r="J8708" t="s">
        <v>11701</v>
      </c>
      <c r="K8708" t="s">
        <v>105</v>
      </c>
    </row>
    <row r="8709" spans="1:11" x14ac:dyDescent="0.3">
      <c r="A8709" t="s">
        <v>11875</v>
      </c>
      <c r="B8709" t="s">
        <v>53</v>
      </c>
      <c r="C8709">
        <v>27</v>
      </c>
      <c r="D8709">
        <v>10</v>
      </c>
      <c r="E8709">
        <v>1919</v>
      </c>
      <c r="F8709" s="6">
        <v>0.66666666666666663</v>
      </c>
      <c r="G8709">
        <v>-4.444</v>
      </c>
      <c r="H8709">
        <v>50.411000000000001</v>
      </c>
      <c r="I8709" t="s">
        <v>108</v>
      </c>
      <c r="J8709" t="s">
        <v>2105</v>
      </c>
      <c r="K8709" t="s">
        <v>105</v>
      </c>
    </row>
    <row r="8710" spans="1:11" x14ac:dyDescent="0.3">
      <c r="A8710" t="s">
        <v>11876</v>
      </c>
      <c r="B8710" t="s">
        <v>53</v>
      </c>
      <c r="C8710">
        <v>6</v>
      </c>
      <c r="D8710">
        <v>2</v>
      </c>
      <c r="E8710">
        <v>1962</v>
      </c>
      <c r="F8710" s="6">
        <v>0.20833333333333334</v>
      </c>
      <c r="G8710">
        <v>3.7</v>
      </c>
      <c r="H8710">
        <v>40.417000000000002</v>
      </c>
      <c r="I8710" t="s">
        <v>126</v>
      </c>
      <c r="J8710" t="s">
        <v>671</v>
      </c>
      <c r="K8710" t="s">
        <v>105</v>
      </c>
    </row>
    <row r="8711" spans="1:11" x14ac:dyDescent="0.3">
      <c r="A8711" t="s">
        <v>11877</v>
      </c>
      <c r="B8711" t="s">
        <v>53</v>
      </c>
      <c r="C8711">
        <v>24</v>
      </c>
      <c r="D8711">
        <v>3</v>
      </c>
      <c r="E8711">
        <v>1922</v>
      </c>
      <c r="F8711" s="6">
        <v>0.5</v>
      </c>
      <c r="G8711">
        <v>-1.4450000000000001</v>
      </c>
      <c r="H8711">
        <v>43.603999999999999</v>
      </c>
      <c r="I8711" t="s">
        <v>108</v>
      </c>
      <c r="J8711" t="s">
        <v>157</v>
      </c>
      <c r="K8711" t="s">
        <v>105</v>
      </c>
    </row>
    <row r="8712" spans="1:11" x14ac:dyDescent="0.3">
      <c r="A8712" t="s">
        <v>11878</v>
      </c>
      <c r="B8712" t="s">
        <v>53</v>
      </c>
      <c r="C8712">
        <v>2</v>
      </c>
      <c r="D8712">
        <v>10</v>
      </c>
      <c r="E8712">
        <v>1925</v>
      </c>
      <c r="F8712" s="6">
        <v>0.66666666666666663</v>
      </c>
      <c r="G8712">
        <v>8.0709999999999997</v>
      </c>
      <c r="H8712">
        <v>39.716000000000001</v>
      </c>
      <c r="I8712" t="s">
        <v>108</v>
      </c>
      <c r="J8712" t="s">
        <v>11879</v>
      </c>
      <c r="K8712" t="s">
        <v>105</v>
      </c>
    </row>
    <row r="8713" spans="1:11" x14ac:dyDescent="0.3">
      <c r="A8713" t="s">
        <v>11880</v>
      </c>
      <c r="B8713" t="s">
        <v>53</v>
      </c>
      <c r="C8713">
        <v>7</v>
      </c>
      <c r="D8713">
        <v>12</v>
      </c>
      <c r="E8713">
        <v>1936</v>
      </c>
      <c r="F8713" s="6">
        <v>7.2916666666666671E-2</v>
      </c>
      <c r="G8713">
        <v>9.1359999999999992</v>
      </c>
      <c r="H8713">
        <v>38.707000000000001</v>
      </c>
      <c r="I8713" t="s">
        <v>108</v>
      </c>
      <c r="J8713" t="s">
        <v>1213</v>
      </c>
      <c r="K8713" t="s">
        <v>105</v>
      </c>
    </row>
    <row r="8714" spans="1:11" x14ac:dyDescent="0.3">
      <c r="A8714" t="s">
        <v>11881</v>
      </c>
      <c r="B8714" t="s">
        <v>53</v>
      </c>
      <c r="C8714">
        <v>5</v>
      </c>
      <c r="D8714">
        <v>12</v>
      </c>
      <c r="E8714">
        <v>1946</v>
      </c>
      <c r="F8714" s="6">
        <v>0.16666666666666666</v>
      </c>
      <c r="G8714">
        <v>-2.17</v>
      </c>
      <c r="H8714">
        <v>41.387999999999998</v>
      </c>
      <c r="I8714" t="s">
        <v>126</v>
      </c>
      <c r="J8714" t="s">
        <v>1882</v>
      </c>
      <c r="K8714" t="s">
        <v>105</v>
      </c>
    </row>
    <row r="8715" spans="1:11" x14ac:dyDescent="0.3">
      <c r="A8715" t="s">
        <v>11882</v>
      </c>
      <c r="B8715" t="s">
        <v>53</v>
      </c>
      <c r="C8715">
        <v>19</v>
      </c>
      <c r="D8715">
        <v>10</v>
      </c>
      <c r="E8715">
        <v>1916</v>
      </c>
      <c r="F8715" s="6">
        <v>0.875</v>
      </c>
      <c r="G8715">
        <v>-5.226</v>
      </c>
      <c r="H8715">
        <v>46.204999999999998</v>
      </c>
      <c r="I8715" t="s">
        <v>108</v>
      </c>
      <c r="J8715" t="s">
        <v>368</v>
      </c>
      <c r="K8715" t="s">
        <v>105</v>
      </c>
    </row>
    <row r="8716" spans="1:11" x14ac:dyDescent="0.3">
      <c r="A8716" t="s">
        <v>11883</v>
      </c>
      <c r="B8716" t="s">
        <v>53</v>
      </c>
      <c r="C8716">
        <v>19</v>
      </c>
      <c r="D8716">
        <v>4</v>
      </c>
      <c r="E8716">
        <v>1832</v>
      </c>
      <c r="F8716" s="6">
        <v>0.47916666666666669</v>
      </c>
      <c r="G8716">
        <v>3.7</v>
      </c>
      <c r="H8716">
        <v>40.417000000000002</v>
      </c>
      <c r="I8716" t="s">
        <v>707</v>
      </c>
      <c r="J8716" t="s">
        <v>671</v>
      </c>
      <c r="K8716" t="s">
        <v>105</v>
      </c>
    </row>
    <row r="8717" spans="1:11" x14ac:dyDescent="0.3">
      <c r="A8717" t="s">
        <v>11884</v>
      </c>
      <c r="B8717" t="s">
        <v>53</v>
      </c>
      <c r="C8717">
        <v>29</v>
      </c>
      <c r="D8717">
        <v>5</v>
      </c>
      <c r="E8717">
        <v>1916</v>
      </c>
      <c r="F8717" s="6">
        <v>0.91666666666666663</v>
      </c>
      <c r="G8717">
        <v>-7.266</v>
      </c>
      <c r="H8717">
        <v>43.703000000000003</v>
      </c>
      <c r="I8717" t="s">
        <v>108</v>
      </c>
      <c r="J8717" t="s">
        <v>575</v>
      </c>
      <c r="K8717" t="s">
        <v>105</v>
      </c>
    </row>
    <row r="8718" spans="1:11" x14ac:dyDescent="0.3">
      <c r="A8718" t="s">
        <v>11885</v>
      </c>
      <c r="B8718" t="s">
        <v>53</v>
      </c>
      <c r="C8718">
        <v>8</v>
      </c>
      <c r="D8718">
        <v>1</v>
      </c>
      <c r="E8718">
        <v>1912</v>
      </c>
      <c r="F8718" s="6">
        <v>0.92361111111111116</v>
      </c>
      <c r="G8718">
        <v>66.06</v>
      </c>
      <c r="H8718">
        <v>18.385000000000002</v>
      </c>
      <c r="I8718" t="s">
        <v>106</v>
      </c>
      <c r="J8718" t="s">
        <v>11886</v>
      </c>
      <c r="K8718" t="s">
        <v>105</v>
      </c>
    </row>
    <row r="8719" spans="1:11" x14ac:dyDescent="0.3">
      <c r="A8719" t="s">
        <v>11887</v>
      </c>
      <c r="B8719" t="s">
        <v>53</v>
      </c>
      <c r="C8719">
        <v>17</v>
      </c>
      <c r="D8719">
        <v>3</v>
      </c>
      <c r="E8719">
        <v>1966</v>
      </c>
      <c r="F8719" s="6">
        <v>0.77777777777777779</v>
      </c>
      <c r="G8719">
        <v>-2.351</v>
      </c>
      <c r="H8719">
        <v>48.856999999999999</v>
      </c>
      <c r="I8719" t="s">
        <v>126</v>
      </c>
      <c r="J8719" t="s">
        <v>155</v>
      </c>
      <c r="K8719" t="s">
        <v>105</v>
      </c>
    </row>
    <row r="8720" spans="1:11" x14ac:dyDescent="0.3">
      <c r="A8720" t="s">
        <v>11888</v>
      </c>
      <c r="B8720" t="s">
        <v>53</v>
      </c>
      <c r="C8720">
        <v>22</v>
      </c>
      <c r="D8720">
        <v>6</v>
      </c>
      <c r="E8720">
        <v>1923</v>
      </c>
      <c r="F8720" s="6">
        <v>0.5</v>
      </c>
      <c r="G8720">
        <v>-2.351</v>
      </c>
      <c r="H8720">
        <v>48.856999999999999</v>
      </c>
      <c r="I8720" t="s">
        <v>126</v>
      </c>
      <c r="J8720" t="s">
        <v>155</v>
      </c>
      <c r="K8720" t="s">
        <v>105</v>
      </c>
    </row>
    <row r="8721" spans="1:11" x14ac:dyDescent="0.3">
      <c r="A8721" t="s">
        <v>11889</v>
      </c>
      <c r="B8721" t="s">
        <v>53</v>
      </c>
      <c r="C8721">
        <v>9</v>
      </c>
      <c r="D8721">
        <v>6</v>
      </c>
      <c r="E8721">
        <v>1900</v>
      </c>
      <c r="F8721" s="6">
        <v>0.3125</v>
      </c>
      <c r="G8721">
        <v>8.61</v>
      </c>
      <c r="H8721">
        <v>41.15</v>
      </c>
      <c r="I8721" t="s">
        <v>1816</v>
      </c>
      <c r="J8721" t="s">
        <v>697</v>
      </c>
      <c r="K8721" t="s">
        <v>105</v>
      </c>
    </row>
    <row r="8722" spans="1:11" x14ac:dyDescent="0.3">
      <c r="A8722" t="s">
        <v>11890</v>
      </c>
      <c r="B8722" t="s">
        <v>53</v>
      </c>
      <c r="C8722">
        <v>3</v>
      </c>
      <c r="D8722">
        <v>10</v>
      </c>
      <c r="E8722">
        <v>1919</v>
      </c>
      <c r="F8722" s="6">
        <v>0.4375</v>
      </c>
      <c r="G8722">
        <v>8.8070000000000004</v>
      </c>
      <c r="H8722">
        <v>39.744</v>
      </c>
      <c r="I8722" t="s">
        <v>126</v>
      </c>
      <c r="J8722" t="s">
        <v>11891</v>
      </c>
      <c r="K8722" t="s">
        <v>105</v>
      </c>
    </row>
    <row r="8723" spans="1:11" x14ac:dyDescent="0.3">
      <c r="A8723" t="s">
        <v>11892</v>
      </c>
      <c r="B8723" t="s">
        <v>53</v>
      </c>
      <c r="C8723">
        <v>14</v>
      </c>
      <c r="D8723">
        <v>10</v>
      </c>
      <c r="E8723">
        <v>1903</v>
      </c>
      <c r="F8723" s="6">
        <v>4.1666666666666664E-2</v>
      </c>
      <c r="G8723">
        <v>-9.4510000000000005</v>
      </c>
      <c r="H8723">
        <v>42.701999999999998</v>
      </c>
      <c r="I8723" t="s">
        <v>150</v>
      </c>
      <c r="J8723" t="s">
        <v>11893</v>
      </c>
      <c r="K8723" t="s">
        <v>105</v>
      </c>
    </row>
    <row r="8724" spans="1:11" x14ac:dyDescent="0.3">
      <c r="A8724" t="s">
        <v>11894</v>
      </c>
      <c r="B8724" t="s">
        <v>53</v>
      </c>
      <c r="C8724">
        <v>8</v>
      </c>
      <c r="D8724">
        <v>3</v>
      </c>
      <c r="E8724">
        <v>1905</v>
      </c>
      <c r="F8724" s="6">
        <v>0.70833333333333337</v>
      </c>
      <c r="G8724">
        <v>0.57499999999999996</v>
      </c>
      <c r="H8724">
        <v>44.835000000000001</v>
      </c>
      <c r="I8724" t="s">
        <v>150</v>
      </c>
      <c r="J8724" t="s">
        <v>260</v>
      </c>
      <c r="K8724" t="s">
        <v>105</v>
      </c>
    </row>
    <row r="8725" spans="1:11" x14ac:dyDescent="0.3">
      <c r="A8725" t="s">
        <v>11895</v>
      </c>
      <c r="B8725" t="s">
        <v>53</v>
      </c>
      <c r="C8725">
        <v>11</v>
      </c>
      <c r="D8725">
        <v>12</v>
      </c>
      <c r="E8725">
        <v>1926</v>
      </c>
      <c r="F8725" s="6">
        <v>6.25E-2</v>
      </c>
      <c r="G8725">
        <v>65.813999999999993</v>
      </c>
      <c r="H8725">
        <v>18.143000000000001</v>
      </c>
      <c r="I8725" t="s">
        <v>106</v>
      </c>
      <c r="J8725" t="s">
        <v>11896</v>
      </c>
      <c r="K8725" t="s">
        <v>105</v>
      </c>
    </row>
    <row r="8726" spans="1:11" x14ac:dyDescent="0.3">
      <c r="A8726" t="s">
        <v>11897</v>
      </c>
      <c r="B8726" t="s">
        <v>53</v>
      </c>
      <c r="C8726">
        <v>6</v>
      </c>
      <c r="D8726">
        <v>9</v>
      </c>
      <c r="E8726">
        <v>1957</v>
      </c>
      <c r="F8726" s="6">
        <v>0.875</v>
      </c>
      <c r="G8726">
        <v>8.61</v>
      </c>
      <c r="H8726">
        <v>41.15</v>
      </c>
      <c r="I8726" t="s">
        <v>126</v>
      </c>
      <c r="J8726" t="s">
        <v>697</v>
      </c>
      <c r="K8726" t="s">
        <v>105</v>
      </c>
    </row>
    <row r="8727" spans="1:11" x14ac:dyDescent="0.3">
      <c r="A8727" t="s">
        <v>11898</v>
      </c>
      <c r="B8727" t="s">
        <v>53</v>
      </c>
      <c r="C8727">
        <v>29</v>
      </c>
      <c r="D8727">
        <v>3</v>
      </c>
      <c r="E8727">
        <v>1858</v>
      </c>
      <c r="F8727" s="6">
        <v>8.3333333333333329E-2</v>
      </c>
      <c r="G8727">
        <v>-4.8339999999999996</v>
      </c>
      <c r="H8727">
        <v>45.767000000000003</v>
      </c>
      <c r="I8727" t="s">
        <v>150</v>
      </c>
      <c r="J8727" t="s">
        <v>153</v>
      </c>
      <c r="K8727" t="s">
        <v>105</v>
      </c>
    </row>
    <row r="8728" spans="1:11" x14ac:dyDescent="0.3">
      <c r="A8728" t="s">
        <v>11899</v>
      </c>
      <c r="B8728" t="s">
        <v>168</v>
      </c>
      <c r="C8728">
        <v>10</v>
      </c>
      <c r="D8728">
        <v>2</v>
      </c>
      <c r="E8728">
        <v>1929</v>
      </c>
      <c r="F8728" s="6">
        <v>4.8611111111111112E-2</v>
      </c>
      <c r="G8728">
        <v>89.647000000000006</v>
      </c>
      <c r="H8728">
        <v>40.567999999999998</v>
      </c>
      <c r="I8728" t="s">
        <v>104</v>
      </c>
      <c r="J8728" t="s">
        <v>5420</v>
      </c>
      <c r="K8728" t="s">
        <v>105</v>
      </c>
    </row>
    <row r="8729" spans="1:11" x14ac:dyDescent="0.3">
      <c r="A8729" t="s">
        <v>11900</v>
      </c>
      <c r="B8729" t="s">
        <v>168</v>
      </c>
      <c r="C8729">
        <v>14</v>
      </c>
      <c r="D8729">
        <v>12</v>
      </c>
      <c r="E8729">
        <v>1942</v>
      </c>
      <c r="F8729" s="6">
        <v>0.45555555555555555</v>
      </c>
      <c r="G8729">
        <v>74.611999999999995</v>
      </c>
      <c r="H8729">
        <v>40.567999999999998</v>
      </c>
      <c r="I8729" t="s">
        <v>106</v>
      </c>
      <c r="J8729" t="s">
        <v>7324</v>
      </c>
      <c r="K8729" t="s">
        <v>105</v>
      </c>
    </row>
    <row r="8730" spans="1:11" x14ac:dyDescent="0.3">
      <c r="A8730" t="s">
        <v>11901</v>
      </c>
      <c r="B8730" t="s">
        <v>168</v>
      </c>
      <c r="C8730">
        <v>16</v>
      </c>
      <c r="D8730">
        <v>6</v>
      </c>
      <c r="E8730">
        <v>1938</v>
      </c>
      <c r="F8730" s="6">
        <v>1.8749999999999999E-2</v>
      </c>
      <c r="G8730">
        <v>78.697000000000003</v>
      </c>
      <c r="H8730">
        <v>43.168999999999997</v>
      </c>
      <c r="I8730" t="s">
        <v>106</v>
      </c>
      <c r="J8730" t="s">
        <v>7710</v>
      </c>
      <c r="K8730" t="s">
        <v>105</v>
      </c>
    </row>
    <row r="8731" spans="1:11" x14ac:dyDescent="0.3">
      <c r="A8731" t="s">
        <v>11902</v>
      </c>
      <c r="B8731" t="s">
        <v>168</v>
      </c>
      <c r="C8731">
        <v>5</v>
      </c>
      <c r="D8731">
        <v>5</v>
      </c>
      <c r="E8731">
        <v>1927</v>
      </c>
      <c r="F8731" s="6">
        <v>0.69444444444444442</v>
      </c>
      <c r="G8731">
        <v>-116.889</v>
      </c>
      <c r="H8731">
        <v>40.619</v>
      </c>
      <c r="I8731" t="s">
        <v>137</v>
      </c>
      <c r="J8731" t="s">
        <v>11903</v>
      </c>
      <c r="K8731" t="s">
        <v>105</v>
      </c>
    </row>
    <row r="8732" spans="1:11" x14ac:dyDescent="0.3">
      <c r="A8732" t="s">
        <v>11904</v>
      </c>
      <c r="B8732" t="s">
        <v>168</v>
      </c>
      <c r="C8732">
        <v>23</v>
      </c>
      <c r="D8732">
        <v>2</v>
      </c>
      <c r="E8732">
        <v>1954</v>
      </c>
      <c r="F8732" s="6">
        <v>0.79166666666666663</v>
      </c>
      <c r="G8732">
        <v>81.691000000000003</v>
      </c>
      <c r="H8732">
        <v>41.505000000000003</v>
      </c>
      <c r="I8732" t="s">
        <v>144</v>
      </c>
      <c r="J8732" t="s">
        <v>389</v>
      </c>
      <c r="K8732" t="s">
        <v>105</v>
      </c>
    </row>
    <row r="8733" spans="1:11" x14ac:dyDescent="0.3">
      <c r="A8733" t="s">
        <v>11905</v>
      </c>
      <c r="B8733" t="s">
        <v>53</v>
      </c>
      <c r="C8733">
        <v>20</v>
      </c>
      <c r="D8733">
        <v>2</v>
      </c>
      <c r="E8733">
        <v>1950</v>
      </c>
      <c r="F8733" s="6">
        <v>0.48958333333333331</v>
      </c>
      <c r="G8733">
        <v>-4.399</v>
      </c>
      <c r="H8733">
        <v>51.220999999999997</v>
      </c>
      <c r="I8733" t="s">
        <v>126</v>
      </c>
      <c r="J8733" t="s">
        <v>913</v>
      </c>
      <c r="K8733" t="s">
        <v>105</v>
      </c>
    </row>
    <row r="8734" spans="1:11" x14ac:dyDescent="0.3">
      <c r="A8734" t="s">
        <v>11906</v>
      </c>
      <c r="B8734" t="s">
        <v>53</v>
      </c>
      <c r="C8734">
        <v>4</v>
      </c>
      <c r="D8734">
        <v>7</v>
      </c>
      <c r="E8734">
        <v>1841</v>
      </c>
      <c r="F8734" s="6">
        <v>0.66666666666666663</v>
      </c>
      <c r="G8734">
        <v>-5.12</v>
      </c>
      <c r="H8734">
        <v>52.091999999999999</v>
      </c>
      <c r="I8734" t="s">
        <v>147</v>
      </c>
      <c r="J8734" t="s">
        <v>626</v>
      </c>
      <c r="K8734" t="s">
        <v>105</v>
      </c>
    </row>
    <row r="8735" spans="1:11" x14ac:dyDescent="0.3">
      <c r="A8735" t="s">
        <v>11907</v>
      </c>
      <c r="B8735" t="s">
        <v>53</v>
      </c>
      <c r="C8735">
        <v>10</v>
      </c>
      <c r="D8735">
        <v>5</v>
      </c>
      <c r="E8735">
        <v>1913</v>
      </c>
      <c r="F8735" s="6">
        <v>0.125</v>
      </c>
      <c r="G8735">
        <v>9.1359999999999992</v>
      </c>
      <c r="H8735">
        <v>38.707000000000001</v>
      </c>
      <c r="I8735" t="s">
        <v>108</v>
      </c>
      <c r="J8735" t="s">
        <v>1213</v>
      </c>
      <c r="K8735" t="s">
        <v>105</v>
      </c>
    </row>
    <row r="8736" spans="1:11" x14ac:dyDescent="0.3">
      <c r="A8736" t="s">
        <v>11908</v>
      </c>
      <c r="B8736" t="s">
        <v>53</v>
      </c>
      <c r="C8736">
        <v>10</v>
      </c>
      <c r="D8736">
        <v>10</v>
      </c>
      <c r="E8736">
        <v>1973</v>
      </c>
      <c r="F8736" s="6">
        <v>0.70138888888888884</v>
      </c>
      <c r="G8736">
        <v>1.2150000000000001</v>
      </c>
      <c r="H8736">
        <v>47.966000000000001</v>
      </c>
      <c r="I8736" t="s">
        <v>126</v>
      </c>
      <c r="J8736" t="s">
        <v>11909</v>
      </c>
      <c r="K8736" t="s">
        <v>105</v>
      </c>
    </row>
    <row r="8737" spans="1:11" x14ac:dyDescent="0.3">
      <c r="A8737" t="s">
        <v>11910</v>
      </c>
      <c r="B8737" t="s">
        <v>53</v>
      </c>
      <c r="C8737">
        <v>7</v>
      </c>
      <c r="D8737">
        <v>4</v>
      </c>
      <c r="E8737">
        <v>1945</v>
      </c>
      <c r="F8737" s="6">
        <v>0.1875</v>
      </c>
      <c r="G8737">
        <v>-0.33800000000000002</v>
      </c>
      <c r="H8737">
        <v>46.579000000000001</v>
      </c>
      <c r="I8737" t="s">
        <v>190</v>
      </c>
      <c r="J8737" t="s">
        <v>163</v>
      </c>
      <c r="K8737" t="s">
        <v>105</v>
      </c>
    </row>
    <row r="8738" spans="1:11" x14ac:dyDescent="0.3">
      <c r="A8738" t="s">
        <v>11911</v>
      </c>
      <c r="B8738" t="s">
        <v>53</v>
      </c>
      <c r="C8738">
        <v>12</v>
      </c>
      <c r="D8738">
        <v>6</v>
      </c>
      <c r="E8738">
        <v>1937</v>
      </c>
      <c r="F8738" s="6">
        <v>0.8125</v>
      </c>
      <c r="H8738">
        <v>-20.318000000000001</v>
      </c>
      <c r="I8738" t="s">
        <v>8846</v>
      </c>
      <c r="J8738" t="s">
        <v>11912</v>
      </c>
      <c r="K8738" t="s">
        <v>105</v>
      </c>
    </row>
    <row r="8739" spans="1:11" x14ac:dyDescent="0.3">
      <c r="A8739" t="s">
        <v>11913</v>
      </c>
      <c r="B8739" t="s">
        <v>168</v>
      </c>
      <c r="C8739">
        <v>28</v>
      </c>
      <c r="D8739">
        <v>6</v>
      </c>
      <c r="E8739">
        <v>1959</v>
      </c>
      <c r="F8739" s="6">
        <v>0.59375</v>
      </c>
      <c r="G8739">
        <v>-2.2730000000000001</v>
      </c>
      <c r="H8739">
        <v>48.884</v>
      </c>
      <c r="I8739" t="s">
        <v>126</v>
      </c>
      <c r="J8739" t="s">
        <v>888</v>
      </c>
      <c r="K8739" t="s">
        <v>105</v>
      </c>
    </row>
    <row r="8740" spans="1:11" x14ac:dyDescent="0.3">
      <c r="A8740" t="s">
        <v>11914</v>
      </c>
      <c r="B8740" t="s">
        <v>168</v>
      </c>
      <c r="C8740">
        <v>12</v>
      </c>
      <c r="D8740">
        <v>1</v>
      </c>
      <c r="E8740">
        <v>1929</v>
      </c>
      <c r="F8740" s="6">
        <v>0.19444444444444445</v>
      </c>
      <c r="G8740">
        <v>-2.2189999999999999</v>
      </c>
      <c r="H8740">
        <v>48.844000000000001</v>
      </c>
      <c r="I8740" t="s">
        <v>108</v>
      </c>
      <c r="J8740" t="s">
        <v>5179</v>
      </c>
      <c r="K8740" t="s">
        <v>105</v>
      </c>
    </row>
    <row r="8741" spans="1:11" x14ac:dyDescent="0.3">
      <c r="A8741" t="s">
        <v>11915</v>
      </c>
      <c r="B8741" t="s">
        <v>53</v>
      </c>
      <c r="C8741">
        <v>2</v>
      </c>
      <c r="D8741">
        <v>10</v>
      </c>
      <c r="E8741">
        <v>1962</v>
      </c>
      <c r="F8741" s="6">
        <v>0.66666666666666663</v>
      </c>
      <c r="G8741">
        <v>1.6439999999999999</v>
      </c>
      <c r="H8741">
        <v>42.817999999999998</v>
      </c>
      <c r="I8741" t="s">
        <v>126</v>
      </c>
      <c r="J8741" t="s">
        <v>10176</v>
      </c>
      <c r="K8741" t="s">
        <v>105</v>
      </c>
    </row>
    <row r="8742" spans="1:11" x14ac:dyDescent="0.3">
      <c r="A8742" t="s">
        <v>11916</v>
      </c>
      <c r="B8742" t="s">
        <v>53</v>
      </c>
      <c r="C8742">
        <v>27</v>
      </c>
      <c r="D8742">
        <v>3</v>
      </c>
      <c r="E8742">
        <v>1967</v>
      </c>
      <c r="F8742" s="6">
        <v>0.23958333333333334</v>
      </c>
      <c r="G8742">
        <v>-2.17</v>
      </c>
      <c r="H8742">
        <v>41.387999999999998</v>
      </c>
      <c r="I8742" t="s">
        <v>126</v>
      </c>
      <c r="J8742" t="s">
        <v>1882</v>
      </c>
      <c r="K8742" t="s">
        <v>105</v>
      </c>
    </row>
    <row r="8743" spans="1:11" x14ac:dyDescent="0.3">
      <c r="A8743" t="s">
        <v>11917</v>
      </c>
      <c r="B8743" t="s">
        <v>53</v>
      </c>
      <c r="C8743">
        <v>23</v>
      </c>
      <c r="D8743">
        <v>3</v>
      </c>
      <c r="E8743">
        <v>1887</v>
      </c>
      <c r="F8743" s="6">
        <v>0.79166666666666663</v>
      </c>
      <c r="G8743">
        <v>3.7</v>
      </c>
      <c r="H8743">
        <v>40.417000000000002</v>
      </c>
      <c r="I8743" t="s">
        <v>707</v>
      </c>
      <c r="J8743" t="s">
        <v>671</v>
      </c>
      <c r="K8743" t="s">
        <v>105</v>
      </c>
    </row>
    <row r="8744" spans="1:11" x14ac:dyDescent="0.3">
      <c r="A8744" t="s">
        <v>11918</v>
      </c>
      <c r="B8744" t="s">
        <v>53</v>
      </c>
      <c r="C8744">
        <v>10</v>
      </c>
      <c r="D8744">
        <v>3</v>
      </c>
      <c r="E8744">
        <v>1880</v>
      </c>
      <c r="F8744" s="6">
        <v>0.97916666666666663</v>
      </c>
      <c r="G8744">
        <v>-4.0940000000000003</v>
      </c>
      <c r="H8744">
        <v>39.991</v>
      </c>
      <c r="I8744" t="s">
        <v>707</v>
      </c>
      <c r="J8744" t="s">
        <v>11919</v>
      </c>
      <c r="K8744" t="s">
        <v>105</v>
      </c>
    </row>
    <row r="8745" spans="1:11" x14ac:dyDescent="0.3">
      <c r="A8745" t="s">
        <v>11920</v>
      </c>
      <c r="B8745" t="s">
        <v>53</v>
      </c>
      <c r="C8745">
        <v>18</v>
      </c>
      <c r="D8745">
        <v>2</v>
      </c>
      <c r="E8745">
        <v>1945</v>
      </c>
      <c r="F8745" s="6">
        <v>0.25972222222222224</v>
      </c>
      <c r="G8745">
        <v>-121.29300000000001</v>
      </c>
      <c r="H8745">
        <v>38.893000000000001</v>
      </c>
      <c r="I8745" t="s">
        <v>171</v>
      </c>
      <c r="J8745" t="s">
        <v>11921</v>
      </c>
      <c r="K8745" t="s">
        <v>105</v>
      </c>
    </row>
    <row r="8746" spans="1:11" x14ac:dyDescent="0.3">
      <c r="A8746" t="s">
        <v>11922</v>
      </c>
      <c r="B8746" t="s">
        <v>53</v>
      </c>
      <c r="C8746">
        <v>10</v>
      </c>
      <c r="D8746">
        <v>7</v>
      </c>
      <c r="E8746">
        <v>1895</v>
      </c>
      <c r="F8746" s="6">
        <v>0.41666666666666669</v>
      </c>
      <c r="H8746">
        <v>-35.185000000000002</v>
      </c>
      <c r="I8746" t="s">
        <v>2434</v>
      </c>
      <c r="J8746" t="s">
        <v>11923</v>
      </c>
      <c r="K8746" t="s">
        <v>105</v>
      </c>
    </row>
    <row r="8747" spans="1:11" x14ac:dyDescent="0.3">
      <c r="A8747" t="s">
        <v>11924</v>
      </c>
      <c r="B8747" t="s">
        <v>53</v>
      </c>
      <c r="C8747">
        <v>24</v>
      </c>
      <c r="D8747">
        <v>12</v>
      </c>
      <c r="E8747">
        <v>1881</v>
      </c>
      <c r="F8747" s="6">
        <v>0.99930555555555556</v>
      </c>
      <c r="G8747">
        <v>6.8369999999999997</v>
      </c>
      <c r="H8747">
        <v>37.274999999999999</v>
      </c>
      <c r="I8747" t="s">
        <v>707</v>
      </c>
      <c r="J8747" t="s">
        <v>11925</v>
      </c>
      <c r="K8747" t="s">
        <v>105</v>
      </c>
    </row>
    <row r="8748" spans="1:11" x14ac:dyDescent="0.3">
      <c r="A8748" t="s">
        <v>11926</v>
      </c>
      <c r="B8748" t="s">
        <v>53</v>
      </c>
      <c r="C8748">
        <v>16</v>
      </c>
      <c r="D8748">
        <v>5</v>
      </c>
      <c r="E8748">
        <v>1917</v>
      </c>
      <c r="F8748" s="6">
        <v>0.20833333333333334</v>
      </c>
      <c r="G8748">
        <v>-103.601</v>
      </c>
      <c r="H8748">
        <v>19.884</v>
      </c>
      <c r="I8748" t="s">
        <v>2087</v>
      </c>
      <c r="J8748" t="s">
        <v>11927</v>
      </c>
      <c r="K8748" t="s">
        <v>105</v>
      </c>
    </row>
    <row r="8749" spans="1:11" x14ac:dyDescent="0.3">
      <c r="A8749" t="s">
        <v>11928</v>
      </c>
      <c r="B8749" t="s">
        <v>53</v>
      </c>
      <c r="C8749">
        <v>14</v>
      </c>
      <c r="D8749">
        <v>12</v>
      </c>
      <c r="E8749">
        <v>1953</v>
      </c>
      <c r="F8749" s="6">
        <v>0.17222222222222222</v>
      </c>
      <c r="G8749">
        <v>-117.85299999999999</v>
      </c>
      <c r="H8749">
        <v>33.790999999999997</v>
      </c>
      <c r="I8749" t="s">
        <v>137</v>
      </c>
      <c r="J8749" t="s">
        <v>5249</v>
      </c>
      <c r="K8749" t="s">
        <v>105</v>
      </c>
    </row>
    <row r="8750" spans="1:11" x14ac:dyDescent="0.3">
      <c r="A8750" t="s">
        <v>11929</v>
      </c>
      <c r="B8750" t="s">
        <v>168</v>
      </c>
      <c r="C8750">
        <v>29</v>
      </c>
      <c r="D8750">
        <v>4</v>
      </c>
      <c r="E8750">
        <v>1914</v>
      </c>
      <c r="F8750" s="6">
        <v>0.3125</v>
      </c>
      <c r="G8750">
        <v>-2.351</v>
      </c>
      <c r="H8750">
        <v>48.856999999999999</v>
      </c>
      <c r="I8750" t="s">
        <v>108</v>
      </c>
      <c r="J8750" t="s">
        <v>155</v>
      </c>
      <c r="K8750" t="s">
        <v>105</v>
      </c>
    </row>
    <row r="8751" spans="1:11" x14ac:dyDescent="0.3">
      <c r="A8751" t="s">
        <v>11930</v>
      </c>
      <c r="B8751" t="s">
        <v>168</v>
      </c>
      <c r="C8751">
        <v>22</v>
      </c>
      <c r="D8751">
        <v>12</v>
      </c>
      <c r="E8751">
        <v>1953</v>
      </c>
      <c r="F8751" s="6">
        <v>0.50486111111111109</v>
      </c>
      <c r="G8751">
        <v>-118.24299999999999</v>
      </c>
      <c r="H8751">
        <v>34.052</v>
      </c>
      <c r="I8751" t="s">
        <v>137</v>
      </c>
      <c r="J8751" t="s">
        <v>536</v>
      </c>
      <c r="K8751" t="s">
        <v>105</v>
      </c>
    </row>
    <row r="8752" spans="1:11" x14ac:dyDescent="0.3">
      <c r="A8752" t="s">
        <v>11931</v>
      </c>
      <c r="B8752" t="s">
        <v>168</v>
      </c>
      <c r="C8752">
        <v>11</v>
      </c>
      <c r="D8752">
        <v>1</v>
      </c>
      <c r="E8752">
        <v>1921</v>
      </c>
      <c r="F8752" s="6">
        <v>0.33333333333333331</v>
      </c>
      <c r="G8752">
        <v>82.929000000000002</v>
      </c>
      <c r="H8752">
        <v>36.966999999999999</v>
      </c>
      <c r="I8752" t="s">
        <v>144</v>
      </c>
      <c r="J8752" t="s">
        <v>11932</v>
      </c>
      <c r="K8752" t="s">
        <v>105</v>
      </c>
    </row>
    <row r="8753" spans="1:11" x14ac:dyDescent="0.3">
      <c r="A8753" t="s">
        <v>11933</v>
      </c>
      <c r="B8753" t="s">
        <v>53</v>
      </c>
      <c r="C8753">
        <v>20</v>
      </c>
      <c r="D8753">
        <v>11</v>
      </c>
      <c r="E8753">
        <v>1944</v>
      </c>
      <c r="F8753" s="6">
        <v>0.12638888888888888</v>
      </c>
      <c r="G8753">
        <v>-118.24299999999999</v>
      </c>
      <c r="H8753">
        <v>34.052</v>
      </c>
      <c r="I8753" t="s">
        <v>171</v>
      </c>
      <c r="J8753" t="s">
        <v>536</v>
      </c>
      <c r="K8753" t="s">
        <v>105</v>
      </c>
    </row>
    <row r="8754" spans="1:11" x14ac:dyDescent="0.3">
      <c r="A8754" t="s">
        <v>11934</v>
      </c>
      <c r="B8754" t="s">
        <v>168</v>
      </c>
      <c r="C8754">
        <v>8</v>
      </c>
      <c r="D8754">
        <v>7</v>
      </c>
      <c r="E8754">
        <v>1952</v>
      </c>
      <c r="F8754" s="6">
        <v>0.3034722222222222</v>
      </c>
      <c r="G8754">
        <v>122.33</v>
      </c>
      <c r="H8754">
        <v>47.603000000000002</v>
      </c>
      <c r="I8754" t="s">
        <v>171</v>
      </c>
      <c r="J8754" t="s">
        <v>1144</v>
      </c>
      <c r="K8754" t="s">
        <v>105</v>
      </c>
    </row>
    <row r="8755" spans="1:11" x14ac:dyDescent="0.3">
      <c r="A8755" t="s">
        <v>11935</v>
      </c>
      <c r="B8755" t="s">
        <v>53</v>
      </c>
      <c r="C8755">
        <v>15</v>
      </c>
      <c r="D8755">
        <v>3</v>
      </c>
      <c r="E8755">
        <v>1935</v>
      </c>
      <c r="F8755" s="6">
        <v>0.30555555555555558</v>
      </c>
      <c r="G8755">
        <v>74.007000000000005</v>
      </c>
      <c r="H8755">
        <v>40.713000000000001</v>
      </c>
      <c r="I8755" t="s">
        <v>144</v>
      </c>
      <c r="J8755" t="s">
        <v>124</v>
      </c>
      <c r="K8755" t="s">
        <v>105</v>
      </c>
    </row>
    <row r="8756" spans="1:11" x14ac:dyDescent="0.3">
      <c r="A8756" t="s">
        <v>11936</v>
      </c>
      <c r="B8756" t="s">
        <v>168</v>
      </c>
      <c r="C8756">
        <v>13</v>
      </c>
      <c r="D8756">
        <v>11</v>
      </c>
      <c r="E8756">
        <v>1934</v>
      </c>
      <c r="F8756" s="6">
        <v>0.30972222222222223</v>
      </c>
      <c r="G8756">
        <v>74.007000000000005</v>
      </c>
      <c r="H8756">
        <v>40.713000000000001</v>
      </c>
      <c r="I8756" t="s">
        <v>144</v>
      </c>
      <c r="J8756" t="s">
        <v>124</v>
      </c>
      <c r="K8756" t="s">
        <v>105</v>
      </c>
    </row>
    <row r="8757" spans="1:11" x14ac:dyDescent="0.3">
      <c r="A8757" t="s">
        <v>11937</v>
      </c>
      <c r="B8757" t="s">
        <v>168</v>
      </c>
      <c r="C8757">
        <v>4</v>
      </c>
      <c r="D8757">
        <v>4</v>
      </c>
      <c r="E8757">
        <v>1943</v>
      </c>
      <c r="F8757" s="6">
        <v>0.79861111111111116</v>
      </c>
      <c r="G8757">
        <v>99.74</v>
      </c>
      <c r="H8757">
        <v>34.298000000000002</v>
      </c>
      <c r="I8757" t="s">
        <v>144</v>
      </c>
      <c r="J8757" t="s">
        <v>11938</v>
      </c>
      <c r="K8757" t="s">
        <v>105</v>
      </c>
    </row>
    <row r="8758" spans="1:11" x14ac:dyDescent="0.3">
      <c r="A8758" t="s">
        <v>11939</v>
      </c>
      <c r="B8758" t="s">
        <v>168</v>
      </c>
      <c r="C8758">
        <v>27</v>
      </c>
      <c r="D8758">
        <v>4</v>
      </c>
      <c r="E8758">
        <v>1941</v>
      </c>
      <c r="F8758" s="6">
        <v>0.16875000000000001</v>
      </c>
      <c r="G8758">
        <v>84.497</v>
      </c>
      <c r="H8758">
        <v>38.045999999999999</v>
      </c>
      <c r="I8758" t="s">
        <v>144</v>
      </c>
      <c r="J8758" t="s">
        <v>7747</v>
      </c>
      <c r="K8758" t="s">
        <v>105</v>
      </c>
    </row>
    <row r="8759" spans="1:11" x14ac:dyDescent="0.3">
      <c r="A8759" t="s">
        <v>11940</v>
      </c>
      <c r="B8759" t="s">
        <v>168</v>
      </c>
      <c r="C8759">
        <v>4</v>
      </c>
      <c r="D8759">
        <v>3</v>
      </c>
      <c r="E8759">
        <v>1954</v>
      </c>
      <c r="F8759" s="6">
        <v>0.84097222222222223</v>
      </c>
      <c r="G8759">
        <v>-113.491</v>
      </c>
      <c r="H8759">
        <v>53.543999999999997</v>
      </c>
      <c r="I8759" t="s">
        <v>171</v>
      </c>
      <c r="J8759" t="s">
        <v>4574</v>
      </c>
      <c r="K8759" t="s">
        <v>105</v>
      </c>
    </row>
    <row r="8760" spans="1:11" x14ac:dyDescent="0.3">
      <c r="A8760" t="s">
        <v>11941</v>
      </c>
      <c r="B8760" t="s">
        <v>168</v>
      </c>
      <c r="C8760">
        <v>23</v>
      </c>
      <c r="D8760">
        <v>3</v>
      </c>
      <c r="E8760">
        <v>1972</v>
      </c>
      <c r="F8760" s="6">
        <v>0.46527777777777779</v>
      </c>
      <c r="G8760">
        <v>-2.351</v>
      </c>
      <c r="H8760">
        <v>48.856999999999999</v>
      </c>
      <c r="I8760" t="s">
        <v>126</v>
      </c>
      <c r="J8760" t="s">
        <v>155</v>
      </c>
      <c r="K8760" t="s">
        <v>105</v>
      </c>
    </row>
    <row r="8761" spans="1:11" x14ac:dyDescent="0.3">
      <c r="A8761" t="s">
        <v>11942</v>
      </c>
      <c r="B8761" t="s">
        <v>168</v>
      </c>
      <c r="C8761">
        <v>20</v>
      </c>
      <c r="D8761">
        <v>11</v>
      </c>
      <c r="E8761">
        <v>1926</v>
      </c>
      <c r="F8761" s="6">
        <v>0.25</v>
      </c>
      <c r="G8761">
        <v>-4.7690000000000001</v>
      </c>
      <c r="H8761">
        <v>48.48</v>
      </c>
      <c r="I8761" t="s">
        <v>108</v>
      </c>
      <c r="J8761" t="s">
        <v>11943</v>
      </c>
      <c r="K8761" t="s">
        <v>105</v>
      </c>
    </row>
    <row r="8762" spans="1:11" x14ac:dyDescent="0.3">
      <c r="A8762" t="s">
        <v>11944</v>
      </c>
      <c r="B8762" t="s">
        <v>168</v>
      </c>
      <c r="C8762">
        <v>7</v>
      </c>
      <c r="D8762">
        <v>3</v>
      </c>
      <c r="E8762">
        <v>1948</v>
      </c>
      <c r="F8762" s="6">
        <v>0.39583333333333331</v>
      </c>
      <c r="G8762">
        <v>73.253</v>
      </c>
      <c r="H8762">
        <v>42.445</v>
      </c>
      <c r="I8762" t="s">
        <v>144</v>
      </c>
      <c r="J8762" t="s">
        <v>188</v>
      </c>
      <c r="K8762" t="s">
        <v>105</v>
      </c>
    </row>
    <row r="8763" spans="1:11" x14ac:dyDescent="0.3">
      <c r="A8763" t="s">
        <v>11945</v>
      </c>
      <c r="B8763" t="s">
        <v>168</v>
      </c>
      <c r="C8763">
        <v>17</v>
      </c>
      <c r="D8763">
        <v>8</v>
      </c>
      <c r="E8763">
        <v>1953</v>
      </c>
      <c r="F8763" s="6">
        <v>0.37083333333333335</v>
      </c>
      <c r="G8763">
        <v>71.760000000000005</v>
      </c>
      <c r="H8763">
        <v>42.526000000000003</v>
      </c>
      <c r="I8763" t="s">
        <v>106</v>
      </c>
      <c r="J8763" t="s">
        <v>174</v>
      </c>
      <c r="K8763" t="s">
        <v>105</v>
      </c>
    </row>
    <row r="8764" spans="1:11" x14ac:dyDescent="0.3">
      <c r="A8764" t="s">
        <v>11946</v>
      </c>
      <c r="B8764" t="s">
        <v>168</v>
      </c>
      <c r="C8764">
        <v>5</v>
      </c>
      <c r="D8764">
        <v>4</v>
      </c>
      <c r="E8764">
        <v>1949</v>
      </c>
      <c r="F8764" s="6">
        <v>0.28611111111111109</v>
      </c>
      <c r="G8764">
        <v>81.516000000000005</v>
      </c>
      <c r="H8764">
        <v>41.085000000000001</v>
      </c>
      <c r="I8764" t="s">
        <v>144</v>
      </c>
      <c r="J8764" t="s">
        <v>1880</v>
      </c>
      <c r="K8764" t="s">
        <v>105</v>
      </c>
    </row>
    <row r="8765" spans="1:11" x14ac:dyDescent="0.3">
      <c r="A8765" t="s">
        <v>11947</v>
      </c>
      <c r="B8765" t="s">
        <v>168</v>
      </c>
      <c r="C8765">
        <v>12</v>
      </c>
      <c r="D8765">
        <v>2</v>
      </c>
      <c r="E8765">
        <v>1938</v>
      </c>
      <c r="F8765" s="6">
        <v>0.91597222222222219</v>
      </c>
      <c r="G8765">
        <v>104.601</v>
      </c>
      <c r="H8765">
        <v>39.36</v>
      </c>
      <c r="I8765" t="s">
        <v>171</v>
      </c>
      <c r="J8765" t="s">
        <v>11948</v>
      </c>
      <c r="K8765" t="s">
        <v>105</v>
      </c>
    </row>
    <row r="8766" spans="1:11" x14ac:dyDescent="0.3">
      <c r="A8766" t="s">
        <v>11949</v>
      </c>
      <c r="B8766" t="s">
        <v>168</v>
      </c>
      <c r="C8766">
        <v>1</v>
      </c>
      <c r="D8766">
        <v>5</v>
      </c>
      <c r="E8766">
        <v>1939</v>
      </c>
      <c r="F8766" s="6">
        <v>0.49652777777777779</v>
      </c>
      <c r="G8766">
        <v>122.33</v>
      </c>
      <c r="H8766">
        <v>47.603000000000002</v>
      </c>
      <c r="I8766" t="s">
        <v>137</v>
      </c>
      <c r="J8766" t="s">
        <v>1144</v>
      </c>
      <c r="K8766" t="s">
        <v>105</v>
      </c>
    </row>
    <row r="8767" spans="1:11" x14ac:dyDescent="0.3">
      <c r="A8767" t="s">
        <v>11950</v>
      </c>
      <c r="B8767" t="s">
        <v>168</v>
      </c>
      <c r="C8767">
        <v>10</v>
      </c>
      <c r="D8767">
        <v>6</v>
      </c>
      <c r="E8767">
        <v>1922</v>
      </c>
      <c r="F8767" s="6">
        <v>0.25</v>
      </c>
      <c r="G8767">
        <v>93.527000000000001</v>
      </c>
      <c r="H8767">
        <v>47.231000000000002</v>
      </c>
      <c r="I8767" t="s">
        <v>144</v>
      </c>
      <c r="J8767" t="s">
        <v>11951</v>
      </c>
      <c r="K8767" t="s">
        <v>105</v>
      </c>
    </row>
    <row r="8768" spans="1:11" x14ac:dyDescent="0.3">
      <c r="A8768" t="s">
        <v>11952</v>
      </c>
      <c r="B8768" t="s">
        <v>168</v>
      </c>
      <c r="C8768">
        <v>27</v>
      </c>
      <c r="D8768">
        <v>7</v>
      </c>
      <c r="E8768">
        <v>1960</v>
      </c>
      <c r="F8768" s="6">
        <v>0.22083333333333333</v>
      </c>
      <c r="G8768">
        <v>74.007000000000005</v>
      </c>
      <c r="H8768">
        <v>40.713000000000001</v>
      </c>
      <c r="I8768" t="s">
        <v>106</v>
      </c>
      <c r="J8768" t="s">
        <v>124</v>
      </c>
      <c r="K8768" t="s">
        <v>105</v>
      </c>
    </row>
    <row r="8769" spans="1:11" x14ac:dyDescent="0.3">
      <c r="A8769" t="s">
        <v>11953</v>
      </c>
      <c r="B8769" t="s">
        <v>53</v>
      </c>
      <c r="C8769">
        <v>22</v>
      </c>
      <c r="D8769">
        <v>3</v>
      </c>
      <c r="E8769">
        <v>1932</v>
      </c>
      <c r="F8769" s="6">
        <v>0.5</v>
      </c>
      <c r="G8769">
        <v>96.257999999999996</v>
      </c>
      <c r="H8769">
        <v>29.95</v>
      </c>
      <c r="I8769" t="s">
        <v>104</v>
      </c>
      <c r="J8769" t="s">
        <v>11954</v>
      </c>
      <c r="K8769" t="s">
        <v>105</v>
      </c>
    </row>
    <row r="8770" spans="1:11" x14ac:dyDescent="0.3">
      <c r="A8770" t="s">
        <v>11955</v>
      </c>
      <c r="B8770" t="s">
        <v>53</v>
      </c>
      <c r="C8770">
        <v>17</v>
      </c>
      <c r="D8770">
        <v>12</v>
      </c>
      <c r="E8770">
        <v>1877</v>
      </c>
      <c r="F8770" s="6">
        <v>0.95833333333333337</v>
      </c>
      <c r="G8770">
        <v>-5.1609999999999996</v>
      </c>
      <c r="H8770">
        <v>48.774000000000001</v>
      </c>
      <c r="I8770" t="s">
        <v>150</v>
      </c>
      <c r="J8770" t="s">
        <v>5192</v>
      </c>
      <c r="K8770" t="s">
        <v>105</v>
      </c>
    </row>
    <row r="8771" spans="1:11" x14ac:dyDescent="0.3">
      <c r="A8771" t="s">
        <v>11956</v>
      </c>
      <c r="B8771" t="s">
        <v>53</v>
      </c>
      <c r="C8771">
        <v>1</v>
      </c>
      <c r="D8771">
        <v>8</v>
      </c>
      <c r="E8771">
        <v>1848</v>
      </c>
      <c r="F8771" s="6">
        <v>0.95833333333333337</v>
      </c>
      <c r="G8771">
        <v>-4.6680000000000001</v>
      </c>
      <c r="H8771">
        <v>45.24</v>
      </c>
      <c r="I8771" t="s">
        <v>150</v>
      </c>
      <c r="J8771" t="s">
        <v>7294</v>
      </c>
      <c r="K8771" t="s">
        <v>105</v>
      </c>
    </row>
    <row r="8772" spans="1:11" x14ac:dyDescent="0.3">
      <c r="A8772" t="s">
        <v>11957</v>
      </c>
      <c r="B8772" t="s">
        <v>53</v>
      </c>
      <c r="C8772">
        <v>11</v>
      </c>
      <c r="D8772">
        <v>2</v>
      </c>
      <c r="E8772">
        <v>1808</v>
      </c>
      <c r="F8772" s="6">
        <v>0.125</v>
      </c>
      <c r="G8772">
        <v>1.53</v>
      </c>
      <c r="H8772">
        <v>49.386000000000003</v>
      </c>
      <c r="I8772" t="s">
        <v>150</v>
      </c>
      <c r="J8772" t="s">
        <v>11958</v>
      </c>
      <c r="K8772" t="s">
        <v>105</v>
      </c>
    </row>
    <row r="8773" spans="1:11" x14ac:dyDescent="0.3">
      <c r="A8773" t="s">
        <v>11959</v>
      </c>
      <c r="B8773" t="s">
        <v>53</v>
      </c>
      <c r="C8773">
        <v>3</v>
      </c>
      <c r="D8773">
        <v>4</v>
      </c>
      <c r="E8773">
        <v>1822</v>
      </c>
      <c r="F8773" s="6">
        <v>0.75</v>
      </c>
      <c r="G8773">
        <v>-2.13</v>
      </c>
      <c r="H8773">
        <v>48.802</v>
      </c>
      <c r="I8773" t="s">
        <v>150</v>
      </c>
      <c r="J8773" t="s">
        <v>337</v>
      </c>
      <c r="K8773" t="s">
        <v>105</v>
      </c>
    </row>
    <row r="8774" spans="1:11" x14ac:dyDescent="0.3">
      <c r="A8774" t="s">
        <v>11960</v>
      </c>
      <c r="B8774" t="s">
        <v>53</v>
      </c>
      <c r="C8774">
        <v>11</v>
      </c>
      <c r="D8774">
        <v>1</v>
      </c>
      <c r="E8774">
        <v>1848</v>
      </c>
      <c r="F8774" s="6">
        <v>4.1666666666666664E-2</v>
      </c>
      <c r="G8774">
        <v>-5.399</v>
      </c>
      <c r="H8774">
        <v>49.341000000000001</v>
      </c>
      <c r="I8774" t="s">
        <v>150</v>
      </c>
      <c r="J8774" t="s">
        <v>11961</v>
      </c>
      <c r="K8774" t="s">
        <v>105</v>
      </c>
    </row>
    <row r="8775" spans="1:11" x14ac:dyDescent="0.3">
      <c r="A8775" t="s">
        <v>11962</v>
      </c>
      <c r="B8775" t="s">
        <v>53</v>
      </c>
      <c r="C8775">
        <v>2</v>
      </c>
      <c r="D8775">
        <v>9</v>
      </c>
      <c r="E8775">
        <v>1883</v>
      </c>
      <c r="F8775" s="6">
        <v>0.875</v>
      </c>
      <c r="G8775">
        <v>-0.33800000000000002</v>
      </c>
      <c r="H8775">
        <v>46.579000000000001</v>
      </c>
      <c r="I8775" t="s">
        <v>150</v>
      </c>
      <c r="J8775" t="s">
        <v>163</v>
      </c>
      <c r="K8775" t="s">
        <v>105</v>
      </c>
    </row>
    <row r="8776" spans="1:11" x14ac:dyDescent="0.3">
      <c r="A8776" t="s">
        <v>11963</v>
      </c>
      <c r="B8776" t="s">
        <v>53</v>
      </c>
      <c r="C8776">
        <v>3</v>
      </c>
      <c r="D8776">
        <v>8</v>
      </c>
      <c r="E8776">
        <v>1989</v>
      </c>
      <c r="F8776" s="6">
        <v>0.2986111111111111</v>
      </c>
      <c r="G8776">
        <v>-7.266</v>
      </c>
      <c r="H8776">
        <v>43.703000000000003</v>
      </c>
      <c r="I8776" t="s">
        <v>190</v>
      </c>
      <c r="J8776" t="s">
        <v>575</v>
      </c>
      <c r="K8776" t="s">
        <v>105</v>
      </c>
    </row>
    <row r="8777" spans="1:11" x14ac:dyDescent="0.3">
      <c r="A8777" t="s">
        <v>11964</v>
      </c>
      <c r="B8777" t="s">
        <v>53</v>
      </c>
      <c r="C8777">
        <v>22</v>
      </c>
      <c r="D8777">
        <v>10</v>
      </c>
      <c r="E8777">
        <v>1915</v>
      </c>
      <c r="F8777" s="6">
        <v>0.29166666666666669</v>
      </c>
      <c r="G8777">
        <v>-2.718</v>
      </c>
      <c r="H8777">
        <v>50.442999999999998</v>
      </c>
      <c r="I8777" t="s">
        <v>108</v>
      </c>
      <c r="J8777" t="s">
        <v>1491</v>
      </c>
      <c r="K8777" t="s">
        <v>105</v>
      </c>
    </row>
    <row r="8778" spans="1:11" x14ac:dyDescent="0.3">
      <c r="A8778" t="s">
        <v>11965</v>
      </c>
      <c r="B8778" t="s">
        <v>53</v>
      </c>
      <c r="C8778">
        <v>14</v>
      </c>
      <c r="D8778">
        <v>10</v>
      </c>
      <c r="E8778">
        <v>1876</v>
      </c>
      <c r="F8778" s="6">
        <v>0.875</v>
      </c>
      <c r="G8778">
        <v>-6.7690000000000001</v>
      </c>
      <c r="H8778">
        <v>47.384</v>
      </c>
      <c r="I8778" t="s">
        <v>150</v>
      </c>
      <c r="J8778" t="s">
        <v>11966</v>
      </c>
      <c r="K8778" t="s">
        <v>105</v>
      </c>
    </row>
    <row r="8779" spans="1:11" x14ac:dyDescent="0.3">
      <c r="A8779" t="s">
        <v>11967</v>
      </c>
      <c r="B8779" t="s">
        <v>53</v>
      </c>
      <c r="C8779">
        <v>13</v>
      </c>
      <c r="D8779">
        <v>6</v>
      </c>
      <c r="E8779">
        <v>1870</v>
      </c>
      <c r="F8779" s="6">
        <v>0.77083333333333337</v>
      </c>
      <c r="G8779">
        <v>-4.0709999999999997</v>
      </c>
      <c r="H8779">
        <v>50.58</v>
      </c>
      <c r="I8779" t="s">
        <v>147</v>
      </c>
      <c r="J8779" t="s">
        <v>11968</v>
      </c>
      <c r="K8779" t="s">
        <v>105</v>
      </c>
    </row>
    <row r="8780" spans="1:11" x14ac:dyDescent="0.3">
      <c r="A8780" t="s">
        <v>11969</v>
      </c>
      <c r="B8780" t="s">
        <v>53</v>
      </c>
      <c r="C8780">
        <v>17</v>
      </c>
      <c r="D8780">
        <v>9</v>
      </c>
      <c r="E8780">
        <v>1821</v>
      </c>
      <c r="F8780" s="6">
        <v>0.8125</v>
      </c>
      <c r="G8780">
        <v>-3.6240000000000001</v>
      </c>
      <c r="H8780">
        <v>49.564999999999998</v>
      </c>
      <c r="I8780" t="s">
        <v>150</v>
      </c>
      <c r="J8780" t="s">
        <v>3688</v>
      </c>
      <c r="K8780" t="s">
        <v>105</v>
      </c>
    </row>
    <row r="8781" spans="1:11" x14ac:dyDescent="0.3">
      <c r="A8781" t="s">
        <v>11970</v>
      </c>
      <c r="B8781" t="s">
        <v>53</v>
      </c>
      <c r="C8781">
        <v>1</v>
      </c>
      <c r="D8781">
        <v>1</v>
      </c>
      <c r="E8781">
        <v>1917</v>
      </c>
      <c r="F8781" s="6">
        <v>0.23472222222222222</v>
      </c>
      <c r="G8781">
        <v>122.42</v>
      </c>
      <c r="H8781">
        <v>37.78</v>
      </c>
      <c r="I8781" t="s">
        <v>137</v>
      </c>
      <c r="J8781" t="s">
        <v>172</v>
      </c>
      <c r="K8781" t="s">
        <v>105</v>
      </c>
    </row>
    <row r="8782" spans="1:11" x14ac:dyDescent="0.3">
      <c r="A8782" t="s">
        <v>11971</v>
      </c>
      <c r="B8782" t="s">
        <v>53</v>
      </c>
      <c r="C8782">
        <v>12</v>
      </c>
      <c r="D8782">
        <v>3</v>
      </c>
      <c r="E8782">
        <v>1840</v>
      </c>
      <c r="F8782" s="6">
        <v>0.75</v>
      </c>
      <c r="G8782">
        <v>-1.262</v>
      </c>
      <c r="H8782">
        <v>45.829000000000001</v>
      </c>
      <c r="I8782" t="s">
        <v>150</v>
      </c>
      <c r="J8782" t="s">
        <v>1388</v>
      </c>
      <c r="K8782" t="s">
        <v>105</v>
      </c>
    </row>
    <row r="8783" spans="1:11" x14ac:dyDescent="0.3">
      <c r="A8783" t="s">
        <v>11972</v>
      </c>
      <c r="B8783" t="s">
        <v>53</v>
      </c>
      <c r="C8783">
        <v>13</v>
      </c>
      <c r="D8783">
        <v>3</v>
      </c>
      <c r="E8783">
        <v>1871</v>
      </c>
      <c r="F8783" s="6">
        <v>0.29166666666666669</v>
      </c>
      <c r="G8783">
        <v>-7.7439999999999998</v>
      </c>
      <c r="H8783">
        <v>48.582999999999998</v>
      </c>
      <c r="I8783" t="s">
        <v>150</v>
      </c>
      <c r="J8783" t="s">
        <v>812</v>
      </c>
      <c r="K8783" t="s">
        <v>105</v>
      </c>
    </row>
    <row r="8784" spans="1:11" x14ac:dyDescent="0.3">
      <c r="A8784" t="s">
        <v>11973</v>
      </c>
      <c r="B8784" t="s">
        <v>53</v>
      </c>
      <c r="C8784">
        <v>29</v>
      </c>
      <c r="D8784">
        <v>11</v>
      </c>
      <c r="E8784">
        <v>1830</v>
      </c>
      <c r="F8784" s="6">
        <v>4.1666666666666664E-2</v>
      </c>
      <c r="G8784">
        <v>-1.33</v>
      </c>
      <c r="H8784">
        <v>48.113999999999997</v>
      </c>
      <c r="I8784" t="s">
        <v>150</v>
      </c>
      <c r="J8784" t="s">
        <v>11974</v>
      </c>
      <c r="K8784" t="s">
        <v>105</v>
      </c>
    </row>
    <row r="8785" spans="1:11" x14ac:dyDescent="0.3">
      <c r="A8785" t="s">
        <v>11975</v>
      </c>
      <c r="B8785" t="s">
        <v>53</v>
      </c>
      <c r="C8785">
        <v>4</v>
      </c>
      <c r="D8785">
        <v>5</v>
      </c>
      <c r="E8785">
        <v>1832</v>
      </c>
      <c r="F8785" s="6">
        <v>0.11458333333333333</v>
      </c>
      <c r="G8785">
        <v>-6.9489999999999998</v>
      </c>
      <c r="H8785">
        <v>48.283999999999999</v>
      </c>
      <c r="I8785" t="s">
        <v>150</v>
      </c>
      <c r="J8785" t="s">
        <v>3949</v>
      </c>
      <c r="K8785" t="s">
        <v>105</v>
      </c>
    </row>
    <row r="8786" spans="1:11" x14ac:dyDescent="0.3">
      <c r="A8786" t="s">
        <v>11976</v>
      </c>
      <c r="B8786" t="s">
        <v>53</v>
      </c>
      <c r="C8786">
        <v>24</v>
      </c>
      <c r="D8786">
        <v>2</v>
      </c>
      <c r="E8786">
        <v>1870</v>
      </c>
      <c r="F8786" s="6">
        <v>0.625</v>
      </c>
      <c r="G8786">
        <v>-2.3319999999999999</v>
      </c>
      <c r="H8786">
        <v>45.218000000000004</v>
      </c>
      <c r="I8786" t="s">
        <v>150</v>
      </c>
      <c r="J8786" t="s">
        <v>11977</v>
      </c>
      <c r="K8786" t="s">
        <v>105</v>
      </c>
    </row>
    <row r="8787" spans="1:11" x14ac:dyDescent="0.3">
      <c r="A8787" t="s">
        <v>11978</v>
      </c>
      <c r="B8787" t="s">
        <v>53</v>
      </c>
      <c r="C8787">
        <v>15</v>
      </c>
      <c r="D8787">
        <v>8</v>
      </c>
      <c r="E8787">
        <v>1807</v>
      </c>
      <c r="F8787" s="6">
        <v>0.95833333333333337</v>
      </c>
      <c r="G8787">
        <v>-5.6020000000000003</v>
      </c>
      <c r="H8787">
        <v>46.981999999999999</v>
      </c>
      <c r="I8787" t="s">
        <v>150</v>
      </c>
      <c r="J8787" t="s">
        <v>11979</v>
      </c>
      <c r="K8787" t="s">
        <v>105</v>
      </c>
    </row>
    <row r="8788" spans="1:11" x14ac:dyDescent="0.3">
      <c r="A8788" t="s">
        <v>11980</v>
      </c>
      <c r="B8788" t="s">
        <v>53</v>
      </c>
      <c r="C8788">
        <v>21</v>
      </c>
      <c r="D8788">
        <v>2</v>
      </c>
      <c r="E8788">
        <v>1857</v>
      </c>
      <c r="F8788" s="6">
        <v>0.79166666666666663</v>
      </c>
      <c r="G8788">
        <v>-4.7009999999999996</v>
      </c>
      <c r="H8788">
        <v>50.88</v>
      </c>
      <c r="I8788" t="s">
        <v>147</v>
      </c>
      <c r="J8788" t="s">
        <v>3802</v>
      </c>
      <c r="K8788" t="s">
        <v>105</v>
      </c>
    </row>
    <row r="8789" spans="1:11" x14ac:dyDescent="0.3">
      <c r="A8789" t="s">
        <v>11981</v>
      </c>
      <c r="B8789" t="s">
        <v>53</v>
      </c>
      <c r="C8789">
        <v>18</v>
      </c>
      <c r="D8789">
        <v>11</v>
      </c>
      <c r="E8789">
        <v>1877</v>
      </c>
      <c r="F8789" s="6">
        <v>0.79166666666666663</v>
      </c>
      <c r="G8789">
        <v>1.68</v>
      </c>
      <c r="H8789">
        <v>48.112000000000002</v>
      </c>
      <c r="I8789" t="s">
        <v>150</v>
      </c>
      <c r="J8789" t="s">
        <v>1113</v>
      </c>
      <c r="K8789" t="s">
        <v>105</v>
      </c>
    </row>
    <row r="8790" spans="1:11" x14ac:dyDescent="0.3">
      <c r="A8790" t="s">
        <v>11982</v>
      </c>
      <c r="B8790" t="s">
        <v>53</v>
      </c>
      <c r="C8790">
        <v>16</v>
      </c>
      <c r="D8790">
        <v>2</v>
      </c>
      <c r="E8790">
        <v>1804</v>
      </c>
      <c r="F8790" s="6">
        <v>0.875</v>
      </c>
      <c r="G8790">
        <v>-4.3879999999999999</v>
      </c>
      <c r="H8790">
        <v>45.44</v>
      </c>
      <c r="I8790" t="s">
        <v>150</v>
      </c>
      <c r="J8790" t="s">
        <v>6192</v>
      </c>
      <c r="K8790" t="s">
        <v>105</v>
      </c>
    </row>
    <row r="8791" spans="1:11" x14ac:dyDescent="0.3">
      <c r="A8791" t="s">
        <v>11983</v>
      </c>
      <c r="B8791" t="s">
        <v>53</v>
      </c>
      <c r="C8791">
        <v>18</v>
      </c>
      <c r="D8791">
        <v>8</v>
      </c>
      <c r="E8791">
        <v>1810</v>
      </c>
      <c r="F8791" s="6">
        <v>0.16666666666666666</v>
      </c>
      <c r="G8791">
        <v>-4.8339999999999996</v>
      </c>
      <c r="H8791">
        <v>45.767000000000003</v>
      </c>
      <c r="I8791" t="s">
        <v>150</v>
      </c>
      <c r="J8791" t="s">
        <v>153</v>
      </c>
      <c r="K8791" t="s">
        <v>105</v>
      </c>
    </row>
    <row r="8792" spans="1:11" x14ac:dyDescent="0.3">
      <c r="A8792" t="s">
        <v>11984</v>
      </c>
      <c r="B8792" t="s">
        <v>53</v>
      </c>
      <c r="C8792">
        <v>10</v>
      </c>
      <c r="D8792">
        <v>12</v>
      </c>
      <c r="E8792">
        <v>1906</v>
      </c>
      <c r="F8792" s="6">
        <v>0.20208333333333334</v>
      </c>
      <c r="G8792">
        <v>0.57499999999999996</v>
      </c>
      <c r="H8792">
        <v>44.835000000000001</v>
      </c>
      <c r="I8792" t="s">
        <v>150</v>
      </c>
      <c r="J8792" t="s">
        <v>260</v>
      </c>
      <c r="K8792" t="s">
        <v>105</v>
      </c>
    </row>
    <row r="8793" spans="1:11" x14ac:dyDescent="0.3">
      <c r="A8793" t="s">
        <v>11985</v>
      </c>
      <c r="B8793" t="s">
        <v>53</v>
      </c>
      <c r="C8793">
        <v>27</v>
      </c>
      <c r="D8793">
        <v>4</v>
      </c>
      <c r="E8793">
        <v>1853</v>
      </c>
      <c r="F8793" s="6">
        <v>0.41111111111111109</v>
      </c>
      <c r="G8793">
        <v>-2.0550000000000002</v>
      </c>
      <c r="H8793">
        <v>47.953000000000003</v>
      </c>
      <c r="I8793" t="s">
        <v>150</v>
      </c>
      <c r="J8793" t="s">
        <v>11986</v>
      </c>
      <c r="K8793" t="s">
        <v>105</v>
      </c>
    </row>
    <row r="8794" spans="1:11" x14ac:dyDescent="0.3">
      <c r="A8794" t="s">
        <v>11987</v>
      </c>
      <c r="B8794" t="s">
        <v>53</v>
      </c>
      <c r="C8794">
        <v>5</v>
      </c>
      <c r="D8794">
        <v>12</v>
      </c>
      <c r="E8794">
        <v>1842</v>
      </c>
      <c r="F8794" s="6">
        <v>4.1666666666666664E-2</v>
      </c>
      <c r="G8794">
        <v>-3.9550000000000001</v>
      </c>
      <c r="H8794">
        <v>43.752000000000002</v>
      </c>
      <c r="I8794" t="s">
        <v>150</v>
      </c>
      <c r="J8794" t="s">
        <v>11988</v>
      </c>
      <c r="K8794" t="s">
        <v>105</v>
      </c>
    </row>
    <row r="8795" spans="1:11" x14ac:dyDescent="0.3">
      <c r="A8795" t="s">
        <v>11989</v>
      </c>
      <c r="B8795" t="s">
        <v>53</v>
      </c>
      <c r="C8795">
        <v>27</v>
      </c>
      <c r="D8795">
        <v>1</v>
      </c>
      <c r="E8795">
        <v>1903</v>
      </c>
      <c r="F8795" s="6">
        <v>0.45208333333333334</v>
      </c>
      <c r="G8795">
        <v>-2.4089999999999998</v>
      </c>
      <c r="H8795">
        <v>50.584000000000003</v>
      </c>
      <c r="I8795" t="s">
        <v>150</v>
      </c>
      <c r="J8795" t="s">
        <v>11990</v>
      </c>
      <c r="K8795" t="s">
        <v>105</v>
      </c>
    </row>
    <row r="8796" spans="1:11" x14ac:dyDescent="0.3">
      <c r="A8796" t="s">
        <v>11991</v>
      </c>
      <c r="B8796" t="s">
        <v>53</v>
      </c>
      <c r="C8796">
        <v>26</v>
      </c>
      <c r="D8796">
        <v>2</v>
      </c>
      <c r="E8796">
        <v>1807</v>
      </c>
      <c r="F8796" s="6">
        <v>0.20833333333333334</v>
      </c>
      <c r="G8796">
        <v>1.47</v>
      </c>
      <c r="H8796">
        <v>49.509</v>
      </c>
      <c r="I8796" t="s">
        <v>150</v>
      </c>
      <c r="J8796" t="s">
        <v>7467</v>
      </c>
      <c r="K8796" t="s">
        <v>105</v>
      </c>
    </row>
    <row r="8797" spans="1:11" x14ac:dyDescent="0.3">
      <c r="A8797" t="s">
        <v>11992</v>
      </c>
      <c r="B8797" t="s">
        <v>53</v>
      </c>
      <c r="C8797">
        <v>22</v>
      </c>
      <c r="D8797">
        <v>2</v>
      </c>
      <c r="E8797">
        <v>1864</v>
      </c>
      <c r="F8797" s="6">
        <v>0.375</v>
      </c>
      <c r="G8797">
        <v>0.64400000000000002</v>
      </c>
      <c r="H8797">
        <v>48.162999999999997</v>
      </c>
      <c r="I8797" t="s">
        <v>150</v>
      </c>
      <c r="J8797" t="s">
        <v>11993</v>
      </c>
      <c r="K8797" t="s">
        <v>105</v>
      </c>
    </row>
    <row r="8798" spans="1:11" x14ac:dyDescent="0.3">
      <c r="A8798" t="s">
        <v>11994</v>
      </c>
      <c r="B8798" t="s">
        <v>53</v>
      </c>
      <c r="C8798">
        <v>26</v>
      </c>
      <c r="D8798">
        <v>8</v>
      </c>
      <c r="E8798">
        <v>1885</v>
      </c>
      <c r="F8798" s="6">
        <v>0.5</v>
      </c>
      <c r="G8798">
        <v>-4.0629999999999997</v>
      </c>
      <c r="H8798">
        <v>45.033000000000001</v>
      </c>
      <c r="I8798" t="s">
        <v>150</v>
      </c>
      <c r="J8798" t="s">
        <v>11995</v>
      </c>
      <c r="K8798" t="s">
        <v>105</v>
      </c>
    </row>
    <row r="8799" spans="1:11" x14ac:dyDescent="0.3">
      <c r="A8799" t="s">
        <v>11996</v>
      </c>
      <c r="B8799" t="s">
        <v>53</v>
      </c>
      <c r="C8799">
        <v>22</v>
      </c>
      <c r="D8799">
        <v>10</v>
      </c>
      <c r="E8799">
        <v>1907</v>
      </c>
      <c r="F8799" s="6">
        <v>0.76388888888888884</v>
      </c>
      <c r="G8799">
        <v>-11.79</v>
      </c>
      <c r="H8799">
        <v>45.070999999999998</v>
      </c>
      <c r="I8799" t="s">
        <v>126</v>
      </c>
      <c r="J8799" t="s">
        <v>6153</v>
      </c>
      <c r="K8799" t="s">
        <v>105</v>
      </c>
    </row>
    <row r="8800" spans="1:11" x14ac:dyDescent="0.3">
      <c r="A8800" t="s">
        <v>11997</v>
      </c>
      <c r="B8800" t="s">
        <v>53</v>
      </c>
      <c r="C8800">
        <v>19</v>
      </c>
      <c r="D8800">
        <v>2</v>
      </c>
      <c r="E8800">
        <v>1811</v>
      </c>
      <c r="F8800" s="6">
        <v>0.29166666666666669</v>
      </c>
      <c r="G8800">
        <v>-2.1669999999999998</v>
      </c>
      <c r="H8800">
        <v>45.954999999999998</v>
      </c>
      <c r="I8800" t="s">
        <v>150</v>
      </c>
      <c r="J8800" t="s">
        <v>11998</v>
      </c>
      <c r="K8800" t="s">
        <v>105</v>
      </c>
    </row>
    <row r="8801" spans="1:11" x14ac:dyDescent="0.3">
      <c r="A8801" t="s">
        <v>11999</v>
      </c>
      <c r="B8801" t="s">
        <v>53</v>
      </c>
      <c r="C8801">
        <v>27</v>
      </c>
      <c r="D8801">
        <v>12</v>
      </c>
      <c r="E8801">
        <v>1814</v>
      </c>
      <c r="F8801" s="6">
        <v>0.125</v>
      </c>
      <c r="G8801">
        <v>3.3650000000000002</v>
      </c>
      <c r="H8801">
        <v>47.747999999999998</v>
      </c>
      <c r="I8801" t="s">
        <v>150</v>
      </c>
      <c r="J8801" t="s">
        <v>2166</v>
      </c>
      <c r="K8801" t="s">
        <v>105</v>
      </c>
    </row>
    <row r="8802" spans="1:11" x14ac:dyDescent="0.3">
      <c r="A8802" t="s">
        <v>12000</v>
      </c>
      <c r="B8802" t="s">
        <v>53</v>
      </c>
      <c r="C8802">
        <v>18</v>
      </c>
      <c r="D8802">
        <v>3</v>
      </c>
      <c r="E8802">
        <v>1843</v>
      </c>
      <c r="F8802" s="6">
        <v>0.53125</v>
      </c>
      <c r="G8802">
        <v>-3.2650000000000001</v>
      </c>
      <c r="H8802">
        <v>50.828000000000003</v>
      </c>
      <c r="I8802" t="s">
        <v>147</v>
      </c>
      <c r="J8802" t="s">
        <v>1433</v>
      </c>
      <c r="K8802" t="s">
        <v>105</v>
      </c>
    </row>
    <row r="8803" spans="1:11" x14ac:dyDescent="0.3">
      <c r="A8803" t="s">
        <v>12001</v>
      </c>
      <c r="B8803" t="s">
        <v>53</v>
      </c>
      <c r="C8803">
        <v>30</v>
      </c>
      <c r="D8803">
        <v>12</v>
      </c>
      <c r="E8803">
        <v>1908</v>
      </c>
      <c r="F8803" s="6">
        <v>0.88541666666666663</v>
      </c>
      <c r="G8803">
        <v>-2.8809999999999998</v>
      </c>
      <c r="H8803">
        <v>50.688000000000002</v>
      </c>
      <c r="I8803" t="s">
        <v>150</v>
      </c>
      <c r="J8803" t="s">
        <v>4731</v>
      </c>
      <c r="K8803" t="s">
        <v>105</v>
      </c>
    </row>
    <row r="8804" spans="1:11" x14ac:dyDescent="0.3">
      <c r="A8804" t="s">
        <v>12002</v>
      </c>
      <c r="B8804" t="s">
        <v>53</v>
      </c>
      <c r="C8804">
        <v>29</v>
      </c>
      <c r="D8804">
        <v>12</v>
      </c>
      <c r="E8804">
        <v>1881</v>
      </c>
      <c r="F8804" s="6">
        <v>0.41666666666666669</v>
      </c>
      <c r="G8804">
        <v>-2.3650000000000002</v>
      </c>
      <c r="H8804">
        <v>48.936</v>
      </c>
      <c r="I8804" t="s">
        <v>150</v>
      </c>
      <c r="J8804" t="s">
        <v>4085</v>
      </c>
      <c r="K8804" t="s">
        <v>105</v>
      </c>
    </row>
    <row r="8805" spans="1:11" x14ac:dyDescent="0.3">
      <c r="A8805" t="s">
        <v>12003</v>
      </c>
      <c r="B8805" t="s">
        <v>53</v>
      </c>
      <c r="C8805">
        <v>2</v>
      </c>
      <c r="D8805">
        <v>8</v>
      </c>
      <c r="E8805">
        <v>1828</v>
      </c>
      <c r="F8805" s="6">
        <v>0.5</v>
      </c>
      <c r="G8805">
        <v>1.5569999999999999</v>
      </c>
      <c r="H8805">
        <v>47.218000000000004</v>
      </c>
      <c r="I8805" t="s">
        <v>150</v>
      </c>
      <c r="J8805" t="s">
        <v>1920</v>
      </c>
      <c r="K8805" t="s">
        <v>105</v>
      </c>
    </row>
    <row r="8806" spans="1:11" x14ac:dyDescent="0.3">
      <c r="A8806" t="s">
        <v>12004</v>
      </c>
      <c r="B8806" t="s">
        <v>168</v>
      </c>
      <c r="C8806">
        <v>21</v>
      </c>
      <c r="D8806">
        <v>4</v>
      </c>
      <c r="E8806">
        <v>1988</v>
      </c>
      <c r="F8806" s="6">
        <v>0.52500000000000002</v>
      </c>
      <c r="G8806">
        <v>86.808000000000007</v>
      </c>
      <c r="H8806">
        <v>33.523000000000003</v>
      </c>
      <c r="I8806" t="s">
        <v>144</v>
      </c>
      <c r="J8806" t="s">
        <v>1537</v>
      </c>
      <c r="K8806" t="s">
        <v>105</v>
      </c>
    </row>
    <row r="8807" spans="1:11" x14ac:dyDescent="0.3">
      <c r="A8807" t="s">
        <v>12005</v>
      </c>
      <c r="B8807" t="s">
        <v>168</v>
      </c>
      <c r="C8807">
        <v>15</v>
      </c>
      <c r="D8807">
        <v>8</v>
      </c>
      <c r="E8807">
        <v>1912</v>
      </c>
      <c r="F8807" s="6">
        <v>0.97916666666666663</v>
      </c>
      <c r="G8807">
        <v>95.192999999999998</v>
      </c>
      <c r="H8807">
        <v>29.693000000000001</v>
      </c>
      <c r="I8807" t="s">
        <v>104</v>
      </c>
      <c r="J8807" t="s">
        <v>12006</v>
      </c>
      <c r="K8807" t="s">
        <v>105</v>
      </c>
    </row>
    <row r="8808" spans="1:11" x14ac:dyDescent="0.3">
      <c r="A8808" t="s">
        <v>12007</v>
      </c>
      <c r="B8808" t="s">
        <v>168</v>
      </c>
      <c r="C8808">
        <v>28</v>
      </c>
      <c r="D8808">
        <v>12</v>
      </c>
      <c r="E8808">
        <v>1987</v>
      </c>
      <c r="F8808" s="6">
        <v>8.7499999999999994E-2</v>
      </c>
      <c r="G8808">
        <v>71.058999999999997</v>
      </c>
      <c r="H8808">
        <v>42.359000000000002</v>
      </c>
      <c r="I8808" t="s">
        <v>144</v>
      </c>
      <c r="J8808" t="s">
        <v>176</v>
      </c>
      <c r="K8808" t="s">
        <v>105</v>
      </c>
    </row>
    <row r="8809" spans="1:11" x14ac:dyDescent="0.3">
      <c r="A8809" t="s">
        <v>12008</v>
      </c>
      <c r="B8809" t="s">
        <v>168</v>
      </c>
      <c r="C8809">
        <v>23</v>
      </c>
      <c r="D8809">
        <v>3</v>
      </c>
      <c r="E8809">
        <v>1956</v>
      </c>
      <c r="F8809" s="6">
        <v>0.39791666666666664</v>
      </c>
      <c r="G8809">
        <v>71.058999999999997</v>
      </c>
      <c r="H8809">
        <v>42.359000000000002</v>
      </c>
      <c r="I8809" t="s">
        <v>144</v>
      </c>
      <c r="J8809" t="s">
        <v>176</v>
      </c>
      <c r="K8809" t="s">
        <v>105</v>
      </c>
    </row>
    <row r="8810" spans="1:11" x14ac:dyDescent="0.3">
      <c r="A8810" t="s">
        <v>12009</v>
      </c>
      <c r="B8810" t="s">
        <v>168</v>
      </c>
      <c r="C8810">
        <v>28</v>
      </c>
      <c r="D8810">
        <v>10</v>
      </c>
      <c r="E8810">
        <v>1967</v>
      </c>
      <c r="F8810" s="6">
        <v>1.1111111111111112E-2</v>
      </c>
      <c r="G8810">
        <v>84.391999999999996</v>
      </c>
      <c r="H8810">
        <v>33.749000000000002</v>
      </c>
      <c r="I8810" t="s">
        <v>106</v>
      </c>
      <c r="J8810" t="s">
        <v>2918</v>
      </c>
      <c r="K8810" t="s">
        <v>105</v>
      </c>
    </row>
    <row r="8811" spans="1:11" x14ac:dyDescent="0.3">
      <c r="A8811" t="s">
        <v>12010</v>
      </c>
      <c r="B8811" t="s">
        <v>168</v>
      </c>
      <c r="C8811">
        <v>10</v>
      </c>
      <c r="D8811">
        <v>10</v>
      </c>
      <c r="E8811">
        <v>1959</v>
      </c>
      <c r="F8811" s="6">
        <v>0.2590277777777778</v>
      </c>
      <c r="G8811">
        <v>-117.425</v>
      </c>
      <c r="H8811">
        <v>47.658999999999999</v>
      </c>
      <c r="I8811" t="s">
        <v>137</v>
      </c>
      <c r="J8811" t="s">
        <v>2929</v>
      </c>
      <c r="K8811" t="s">
        <v>105</v>
      </c>
    </row>
    <row r="8812" spans="1:11" x14ac:dyDescent="0.3">
      <c r="A8812" t="s">
        <v>12011</v>
      </c>
      <c r="B8812" t="s">
        <v>168</v>
      </c>
      <c r="C8812">
        <v>14</v>
      </c>
      <c r="D8812">
        <v>4</v>
      </c>
      <c r="E8812">
        <v>1967</v>
      </c>
      <c r="F8812" s="6">
        <v>0.73958333333333337</v>
      </c>
      <c r="G8812">
        <v>-5.4539999999999997</v>
      </c>
      <c r="H8812">
        <v>43.524999999999999</v>
      </c>
      <c r="I8812" t="s">
        <v>126</v>
      </c>
      <c r="J8812" t="s">
        <v>936</v>
      </c>
      <c r="K8812" t="s">
        <v>105</v>
      </c>
    </row>
    <row r="8813" spans="1:11" x14ac:dyDescent="0.3">
      <c r="A8813" t="s">
        <v>12012</v>
      </c>
      <c r="B8813" t="s">
        <v>168</v>
      </c>
      <c r="C8813">
        <v>17</v>
      </c>
      <c r="D8813">
        <v>2</v>
      </c>
      <c r="E8813">
        <v>1914</v>
      </c>
      <c r="F8813" s="6">
        <v>0.20833333333333334</v>
      </c>
      <c r="G8813">
        <v>65.957999999999998</v>
      </c>
      <c r="H8813">
        <v>18.381</v>
      </c>
      <c r="I8813" t="s">
        <v>106</v>
      </c>
      <c r="J8813" t="s">
        <v>12013</v>
      </c>
      <c r="K8813" t="s">
        <v>105</v>
      </c>
    </row>
    <row r="8814" spans="1:11" x14ac:dyDescent="0.3">
      <c r="A8814" t="s">
        <v>12014</v>
      </c>
      <c r="B8814" t="s">
        <v>53</v>
      </c>
      <c r="C8814">
        <v>14</v>
      </c>
      <c r="D8814">
        <v>1</v>
      </c>
      <c r="E8814">
        <v>1940</v>
      </c>
      <c r="F8814" s="6">
        <v>0.52083333333333337</v>
      </c>
      <c r="G8814">
        <v>86.778999999999996</v>
      </c>
      <c r="H8814">
        <v>36.165999999999997</v>
      </c>
      <c r="I8814" t="s">
        <v>104</v>
      </c>
      <c r="J8814" t="s">
        <v>3770</v>
      </c>
      <c r="K8814" t="s">
        <v>105</v>
      </c>
    </row>
    <row r="8815" spans="1:11" x14ac:dyDescent="0.3">
      <c r="A8815" t="s">
        <v>12015</v>
      </c>
      <c r="B8815" t="s">
        <v>53</v>
      </c>
      <c r="C8815">
        <v>1</v>
      </c>
      <c r="D8815">
        <v>5</v>
      </c>
      <c r="E8815">
        <v>1922</v>
      </c>
      <c r="F8815" s="6">
        <v>0.16666666666666666</v>
      </c>
      <c r="G8815">
        <v>85.912000000000006</v>
      </c>
      <c r="H8815">
        <v>36.996000000000002</v>
      </c>
      <c r="I8815" t="s">
        <v>144</v>
      </c>
      <c r="J8815" t="s">
        <v>12016</v>
      </c>
      <c r="K8815" t="s">
        <v>105</v>
      </c>
    </row>
    <row r="8816" spans="1:11" x14ac:dyDescent="0.3">
      <c r="A8816" t="s">
        <v>12017</v>
      </c>
      <c r="B8816" t="s">
        <v>53</v>
      </c>
      <c r="C8816">
        <v>22</v>
      </c>
      <c r="D8816">
        <v>6</v>
      </c>
      <c r="E8816">
        <v>1846</v>
      </c>
      <c r="F8816" s="6">
        <v>0.24305555555555555</v>
      </c>
      <c r="G8816">
        <v>71.058999999999997</v>
      </c>
      <c r="H8816">
        <v>42.359000000000002</v>
      </c>
      <c r="I8816" t="s">
        <v>179</v>
      </c>
      <c r="J8816" t="s">
        <v>176</v>
      </c>
      <c r="K8816" t="s">
        <v>105</v>
      </c>
    </row>
    <row r="8817" spans="1:11" x14ac:dyDescent="0.3">
      <c r="A8817" t="s">
        <v>12018</v>
      </c>
      <c r="B8817" t="s">
        <v>53</v>
      </c>
      <c r="C8817">
        <v>6</v>
      </c>
      <c r="D8817">
        <v>6</v>
      </c>
      <c r="E8817">
        <v>1928</v>
      </c>
      <c r="F8817" s="6">
        <v>0.25</v>
      </c>
      <c r="G8817">
        <v>82.228999999999999</v>
      </c>
      <c r="H8817">
        <v>34.939</v>
      </c>
      <c r="I8817" t="s">
        <v>106</v>
      </c>
      <c r="J8817" t="s">
        <v>12019</v>
      </c>
      <c r="K8817" t="s">
        <v>105</v>
      </c>
    </row>
    <row r="8818" spans="1:11" x14ac:dyDescent="0.3">
      <c r="A8818" t="s">
        <v>12020</v>
      </c>
      <c r="B8818" t="s">
        <v>53</v>
      </c>
      <c r="C8818">
        <v>16</v>
      </c>
      <c r="D8818">
        <v>4</v>
      </c>
      <c r="E8818">
        <v>1931</v>
      </c>
      <c r="F8818" s="6">
        <v>0.33333333333333331</v>
      </c>
      <c r="G8818">
        <v>88.632999999999996</v>
      </c>
      <c r="H8818">
        <v>37.076000000000001</v>
      </c>
      <c r="I8818" t="s">
        <v>104</v>
      </c>
      <c r="J8818" t="s">
        <v>12021</v>
      </c>
      <c r="K8818" t="s">
        <v>105</v>
      </c>
    </row>
    <row r="8819" spans="1:11" x14ac:dyDescent="0.3">
      <c r="A8819" t="s">
        <v>12022</v>
      </c>
      <c r="B8819" t="s">
        <v>168</v>
      </c>
      <c r="C8819">
        <v>4</v>
      </c>
      <c r="D8819">
        <v>5</v>
      </c>
      <c r="E8819">
        <v>1997</v>
      </c>
      <c r="F8819" s="6">
        <v>0.80833333333333335</v>
      </c>
      <c r="G8819">
        <v>71.212000000000003</v>
      </c>
      <c r="H8819">
        <v>42.338000000000001</v>
      </c>
      <c r="I8819" t="s">
        <v>106</v>
      </c>
      <c r="J8819" t="s">
        <v>1208</v>
      </c>
      <c r="K8819" t="s">
        <v>105</v>
      </c>
    </row>
    <row r="8820" spans="1:11" x14ac:dyDescent="0.3">
      <c r="A8820" t="s">
        <v>12023</v>
      </c>
      <c r="B8820" t="s">
        <v>168</v>
      </c>
      <c r="C8820">
        <v>3</v>
      </c>
      <c r="D8820">
        <v>12</v>
      </c>
      <c r="E8820">
        <v>1960</v>
      </c>
      <c r="F8820" s="6">
        <v>0.74513888888888891</v>
      </c>
      <c r="G8820">
        <v>78.884</v>
      </c>
      <c r="H8820">
        <v>35.054000000000002</v>
      </c>
      <c r="I8820" t="s">
        <v>144</v>
      </c>
      <c r="J8820" t="s">
        <v>3976</v>
      </c>
      <c r="K8820" t="s">
        <v>105</v>
      </c>
    </row>
    <row r="8821" spans="1:11" x14ac:dyDescent="0.3">
      <c r="A8821" t="s">
        <v>12024</v>
      </c>
      <c r="B8821" t="s">
        <v>168</v>
      </c>
      <c r="C8821">
        <v>1</v>
      </c>
      <c r="D8821">
        <v>7</v>
      </c>
      <c r="E8821">
        <v>1971</v>
      </c>
      <c r="F8821" s="6">
        <v>0.39027777777777778</v>
      </c>
      <c r="G8821">
        <v>71.064999999999998</v>
      </c>
      <c r="H8821">
        <v>42.456000000000003</v>
      </c>
      <c r="I8821" t="s">
        <v>106</v>
      </c>
      <c r="J8821" t="s">
        <v>5429</v>
      </c>
      <c r="K8821" t="s">
        <v>105</v>
      </c>
    </row>
    <row r="8822" spans="1:11" x14ac:dyDescent="0.3">
      <c r="A8822" t="s">
        <v>12025</v>
      </c>
      <c r="B8822" t="s">
        <v>168</v>
      </c>
      <c r="C8822">
        <v>13</v>
      </c>
      <c r="D8822">
        <v>6</v>
      </c>
      <c r="E8822">
        <v>1981</v>
      </c>
      <c r="F8822" s="6">
        <v>0.81597222222222221</v>
      </c>
      <c r="G8822">
        <v>-3.2879999999999998</v>
      </c>
      <c r="H8822">
        <v>49.847999999999999</v>
      </c>
      <c r="I8822" t="s">
        <v>190</v>
      </c>
      <c r="J8822" t="s">
        <v>1167</v>
      </c>
      <c r="K8822" t="s">
        <v>105</v>
      </c>
    </row>
    <row r="8823" spans="1:11" x14ac:dyDescent="0.3">
      <c r="A8823" t="s">
        <v>12026</v>
      </c>
      <c r="B8823" t="s">
        <v>168</v>
      </c>
      <c r="C8823">
        <v>9</v>
      </c>
      <c r="D8823">
        <v>6</v>
      </c>
      <c r="E8823">
        <v>1989</v>
      </c>
      <c r="F8823" s="6">
        <v>0.40625</v>
      </c>
      <c r="G8823">
        <v>2.7629999999999999</v>
      </c>
      <c r="H8823">
        <v>48.514000000000003</v>
      </c>
      <c r="I8823" t="s">
        <v>190</v>
      </c>
      <c r="J8823" t="s">
        <v>12027</v>
      </c>
      <c r="K8823" t="s">
        <v>105</v>
      </c>
    </row>
    <row r="8824" spans="1:11" x14ac:dyDescent="0.3">
      <c r="A8824" t="s">
        <v>12028</v>
      </c>
      <c r="B8824" t="s">
        <v>168</v>
      </c>
      <c r="C8824">
        <v>21</v>
      </c>
      <c r="D8824">
        <v>12</v>
      </c>
      <c r="E8824">
        <v>1969</v>
      </c>
      <c r="F8824" s="6">
        <v>0.94444444444444442</v>
      </c>
      <c r="G8824">
        <v>-2.351</v>
      </c>
      <c r="H8824">
        <v>48.856999999999999</v>
      </c>
      <c r="I8824" t="s">
        <v>126</v>
      </c>
      <c r="J8824" t="s">
        <v>155</v>
      </c>
      <c r="K8824" t="s">
        <v>105</v>
      </c>
    </row>
    <row r="8825" spans="1:11" x14ac:dyDescent="0.3">
      <c r="A8825" t="s">
        <v>12029</v>
      </c>
      <c r="B8825" t="s">
        <v>168</v>
      </c>
      <c r="C8825">
        <v>18</v>
      </c>
      <c r="D8825">
        <v>6</v>
      </c>
      <c r="E8825">
        <v>1973</v>
      </c>
      <c r="F8825" s="6">
        <v>0.37152777777777779</v>
      </c>
      <c r="G8825">
        <v>-2.141</v>
      </c>
      <c r="H8825">
        <v>48.863</v>
      </c>
      <c r="I8825" t="s">
        <v>126</v>
      </c>
      <c r="J8825" t="s">
        <v>12030</v>
      </c>
      <c r="K8825" t="s">
        <v>105</v>
      </c>
    </row>
    <row r="8826" spans="1:11" x14ac:dyDescent="0.3">
      <c r="A8826" t="s">
        <v>12031</v>
      </c>
      <c r="B8826" t="s">
        <v>168</v>
      </c>
      <c r="C8826">
        <v>23</v>
      </c>
      <c r="D8826">
        <v>1</v>
      </c>
      <c r="E8826">
        <v>1971</v>
      </c>
      <c r="F8826" s="6">
        <v>0.36180555555555555</v>
      </c>
      <c r="G8826">
        <v>-117.164</v>
      </c>
      <c r="H8826">
        <v>32.716000000000001</v>
      </c>
      <c r="I8826" t="s">
        <v>137</v>
      </c>
      <c r="J8826" t="s">
        <v>1080</v>
      </c>
      <c r="K8826" t="s">
        <v>105</v>
      </c>
    </row>
    <row r="8827" spans="1:11" x14ac:dyDescent="0.3">
      <c r="A8827" t="s">
        <v>12032</v>
      </c>
      <c r="B8827" t="s">
        <v>168</v>
      </c>
      <c r="C8827">
        <v>3</v>
      </c>
      <c r="D8827">
        <v>6</v>
      </c>
      <c r="E8827">
        <v>1972</v>
      </c>
      <c r="F8827" s="6">
        <v>0.53819444444444442</v>
      </c>
      <c r="G8827">
        <v>-2.222</v>
      </c>
      <c r="H8827">
        <v>48.87</v>
      </c>
      <c r="I8827" t="s">
        <v>126</v>
      </c>
      <c r="J8827" t="s">
        <v>6178</v>
      </c>
      <c r="K8827" t="s">
        <v>105</v>
      </c>
    </row>
    <row r="8828" spans="1:11" x14ac:dyDescent="0.3">
      <c r="A8828" t="s">
        <v>12033</v>
      </c>
      <c r="B8828" t="s">
        <v>168</v>
      </c>
      <c r="C8828">
        <v>15</v>
      </c>
      <c r="D8828">
        <v>6</v>
      </c>
      <c r="E8828">
        <v>1955</v>
      </c>
      <c r="F8828" s="6">
        <v>0.17986111111111111</v>
      </c>
      <c r="G8828">
        <v>84.513999999999996</v>
      </c>
      <c r="H8828">
        <v>39.103999999999999</v>
      </c>
      <c r="I8828" t="s">
        <v>106</v>
      </c>
      <c r="J8828" t="s">
        <v>140</v>
      </c>
      <c r="K8828" t="s">
        <v>105</v>
      </c>
    </row>
    <row r="8829" spans="1:11" x14ac:dyDescent="0.3">
      <c r="A8829" t="s">
        <v>12034</v>
      </c>
      <c r="B8829" t="s">
        <v>168</v>
      </c>
      <c r="C8829">
        <v>2</v>
      </c>
      <c r="D8829">
        <v>12</v>
      </c>
      <c r="E8829">
        <v>1925</v>
      </c>
      <c r="F8829" s="6">
        <v>0.29166666666666669</v>
      </c>
      <c r="G8829">
        <v>82.935000000000002</v>
      </c>
      <c r="H8829">
        <v>42.374000000000002</v>
      </c>
      <c r="I8829" t="s">
        <v>144</v>
      </c>
      <c r="J8829" t="s">
        <v>12035</v>
      </c>
      <c r="K8829" t="s">
        <v>105</v>
      </c>
    </row>
    <row r="8830" spans="1:11" x14ac:dyDescent="0.3">
      <c r="A8830" t="s">
        <v>12036</v>
      </c>
      <c r="B8830" t="s">
        <v>168</v>
      </c>
      <c r="C8830">
        <v>26</v>
      </c>
      <c r="D8830">
        <v>3</v>
      </c>
      <c r="E8830">
        <v>1964</v>
      </c>
      <c r="F8830" s="6">
        <v>0.50694444444444442</v>
      </c>
      <c r="G8830">
        <v>-2.2429999999999999</v>
      </c>
      <c r="H8830">
        <v>48.834000000000003</v>
      </c>
      <c r="I8830" t="s">
        <v>126</v>
      </c>
      <c r="J8830" t="s">
        <v>459</v>
      </c>
      <c r="K8830" t="s">
        <v>105</v>
      </c>
    </row>
    <row r="8831" spans="1:11" x14ac:dyDescent="0.3">
      <c r="A8831" t="s">
        <v>12037</v>
      </c>
      <c r="B8831" t="s">
        <v>168</v>
      </c>
      <c r="C8831">
        <v>7</v>
      </c>
      <c r="D8831">
        <v>9</v>
      </c>
      <c r="E8831">
        <v>1950</v>
      </c>
      <c r="F8831" s="6">
        <v>0.78125</v>
      </c>
      <c r="G8831">
        <v>-118.24299999999999</v>
      </c>
      <c r="H8831">
        <v>34.052</v>
      </c>
      <c r="I8831" t="s">
        <v>171</v>
      </c>
      <c r="J8831" t="s">
        <v>536</v>
      </c>
      <c r="K8831" t="s">
        <v>105</v>
      </c>
    </row>
    <row r="8832" spans="1:11" x14ac:dyDescent="0.3">
      <c r="A8832" t="s">
        <v>12038</v>
      </c>
      <c r="B8832" t="s">
        <v>168</v>
      </c>
      <c r="C8832">
        <v>26</v>
      </c>
      <c r="D8832">
        <v>9</v>
      </c>
      <c r="E8832">
        <v>1926</v>
      </c>
      <c r="F8832" s="6">
        <v>0.75</v>
      </c>
      <c r="G8832">
        <v>122.71599999999999</v>
      </c>
      <c r="H8832">
        <v>38.44</v>
      </c>
      <c r="I8832" t="s">
        <v>137</v>
      </c>
      <c r="J8832" t="s">
        <v>3421</v>
      </c>
      <c r="K8832" t="s">
        <v>105</v>
      </c>
    </row>
    <row r="8833" spans="1:11" x14ac:dyDescent="0.3">
      <c r="A8833" t="s">
        <v>12039</v>
      </c>
      <c r="B8833" t="s">
        <v>168</v>
      </c>
      <c r="C8833">
        <v>8</v>
      </c>
      <c r="D8833">
        <v>12</v>
      </c>
      <c r="E8833">
        <v>1945</v>
      </c>
      <c r="F8833" s="6">
        <v>0.2722222222222222</v>
      </c>
      <c r="G8833">
        <v>122.27</v>
      </c>
      <c r="H8833">
        <v>37.869</v>
      </c>
      <c r="I8833" t="s">
        <v>137</v>
      </c>
      <c r="J8833" t="s">
        <v>640</v>
      </c>
      <c r="K8833" t="s">
        <v>105</v>
      </c>
    </row>
    <row r="8834" spans="1:11" x14ac:dyDescent="0.3">
      <c r="A8834" t="s">
        <v>12040</v>
      </c>
      <c r="B8834" t="s">
        <v>168</v>
      </c>
      <c r="C8834">
        <v>16</v>
      </c>
      <c r="D8834">
        <v>8</v>
      </c>
      <c r="E8834">
        <v>1933</v>
      </c>
      <c r="F8834" s="6">
        <v>0.97638888888888886</v>
      </c>
      <c r="G8834">
        <v>-118.24299999999999</v>
      </c>
      <c r="H8834">
        <v>34.052</v>
      </c>
      <c r="I8834" t="s">
        <v>137</v>
      </c>
      <c r="J8834" t="s">
        <v>536</v>
      </c>
      <c r="K8834" t="s">
        <v>105</v>
      </c>
    </row>
    <row r="8835" spans="1:11" x14ac:dyDescent="0.3">
      <c r="A8835" t="s">
        <v>12041</v>
      </c>
      <c r="B8835" t="s">
        <v>168</v>
      </c>
      <c r="C8835">
        <v>10</v>
      </c>
      <c r="D8835">
        <v>7</v>
      </c>
      <c r="E8835">
        <v>1940</v>
      </c>
      <c r="F8835" s="6">
        <v>0.11666666666666667</v>
      </c>
      <c r="G8835">
        <v>-118.24299999999999</v>
      </c>
      <c r="H8835">
        <v>34.052</v>
      </c>
      <c r="I8835" t="s">
        <v>137</v>
      </c>
      <c r="J8835" t="s">
        <v>536</v>
      </c>
      <c r="K8835" t="s">
        <v>105</v>
      </c>
    </row>
    <row r="8836" spans="1:11" x14ac:dyDescent="0.3">
      <c r="A8836" t="s">
        <v>12042</v>
      </c>
      <c r="B8836" t="s">
        <v>168</v>
      </c>
      <c r="C8836">
        <v>22</v>
      </c>
      <c r="D8836">
        <v>8</v>
      </c>
      <c r="E8836">
        <v>1976</v>
      </c>
      <c r="F8836" s="6">
        <v>9.0972222222222218E-2</v>
      </c>
      <c r="G8836">
        <v>71.796000000000006</v>
      </c>
      <c r="H8836">
        <v>42.581000000000003</v>
      </c>
      <c r="I8836" t="s">
        <v>106</v>
      </c>
      <c r="J8836" t="s">
        <v>4638</v>
      </c>
      <c r="K8836" t="s">
        <v>105</v>
      </c>
    </row>
    <row r="8837" spans="1:11" x14ac:dyDescent="0.3">
      <c r="A8837" t="s">
        <v>12043</v>
      </c>
      <c r="B8837" t="s">
        <v>168</v>
      </c>
      <c r="C8837">
        <v>21</v>
      </c>
      <c r="D8837">
        <v>9</v>
      </c>
      <c r="E8837">
        <v>1983</v>
      </c>
      <c r="F8837" s="6">
        <v>0.8354166666666667</v>
      </c>
      <c r="G8837">
        <v>-124.14700000000001</v>
      </c>
      <c r="H8837">
        <v>40.588999999999999</v>
      </c>
      <c r="I8837" t="s">
        <v>171</v>
      </c>
      <c r="J8837" t="s">
        <v>12044</v>
      </c>
      <c r="K8837" t="s">
        <v>105</v>
      </c>
    </row>
    <row r="8838" spans="1:11" x14ac:dyDescent="0.3">
      <c r="A8838" t="s">
        <v>12045</v>
      </c>
      <c r="B8838" t="s">
        <v>168</v>
      </c>
      <c r="C8838">
        <v>15</v>
      </c>
      <c r="D8838">
        <v>12</v>
      </c>
      <c r="E8838">
        <v>1952</v>
      </c>
      <c r="F8838" s="6">
        <v>0.42083333333333334</v>
      </c>
      <c r="G8838">
        <v>71.212000000000003</v>
      </c>
      <c r="H8838">
        <v>42.338000000000001</v>
      </c>
      <c r="I8838" t="s">
        <v>144</v>
      </c>
      <c r="J8838" t="s">
        <v>1208</v>
      </c>
      <c r="K8838" t="s">
        <v>105</v>
      </c>
    </row>
    <row r="8839" spans="1:11" x14ac:dyDescent="0.3">
      <c r="A8839" t="s">
        <v>12046</v>
      </c>
      <c r="B8839" t="s">
        <v>168</v>
      </c>
      <c r="C8839">
        <v>10</v>
      </c>
      <c r="D8839">
        <v>2</v>
      </c>
      <c r="E8839">
        <v>1838</v>
      </c>
      <c r="F8839" s="6">
        <v>0.45833333333333331</v>
      </c>
      <c r="G8839">
        <v>-4.5869999999999997</v>
      </c>
      <c r="H8839">
        <v>48.006999999999998</v>
      </c>
      <c r="I8839" t="s">
        <v>150</v>
      </c>
      <c r="J8839" t="s">
        <v>12047</v>
      </c>
      <c r="K8839" t="s">
        <v>105</v>
      </c>
    </row>
    <row r="8840" spans="1:11" x14ac:dyDescent="0.3">
      <c r="A8840" t="s">
        <v>12048</v>
      </c>
      <c r="B8840" t="s">
        <v>168</v>
      </c>
      <c r="C8840">
        <v>5</v>
      </c>
      <c r="D8840">
        <v>2</v>
      </c>
      <c r="E8840">
        <v>1981</v>
      </c>
      <c r="F8840" s="6">
        <v>7.2916666666666671E-2</v>
      </c>
      <c r="G8840">
        <v>-2.351</v>
      </c>
      <c r="H8840">
        <v>48.856999999999999</v>
      </c>
      <c r="I8840" t="s">
        <v>126</v>
      </c>
      <c r="J8840" t="s">
        <v>155</v>
      </c>
      <c r="K8840" t="s">
        <v>105</v>
      </c>
    </row>
    <row r="8841" spans="1:11" x14ac:dyDescent="0.3">
      <c r="A8841" t="s">
        <v>12049</v>
      </c>
      <c r="B8841" t="s">
        <v>53</v>
      </c>
      <c r="C8841">
        <v>16</v>
      </c>
      <c r="D8841">
        <v>8</v>
      </c>
      <c r="E8841">
        <v>1980</v>
      </c>
      <c r="F8841" s="6">
        <v>0.13055555555555556</v>
      </c>
      <c r="G8841">
        <v>-6.59</v>
      </c>
      <c r="H8841">
        <v>48.015999999999998</v>
      </c>
      <c r="I8841" t="s">
        <v>190</v>
      </c>
      <c r="J8841" t="s">
        <v>1505</v>
      </c>
      <c r="K8841" t="s">
        <v>105</v>
      </c>
    </row>
    <row r="8842" spans="1:11" x14ac:dyDescent="0.3">
      <c r="A8842" t="s">
        <v>12050</v>
      </c>
      <c r="B8842" t="s">
        <v>53</v>
      </c>
      <c r="C8842">
        <v>20</v>
      </c>
      <c r="D8842">
        <v>12</v>
      </c>
      <c r="E8842">
        <v>1981</v>
      </c>
      <c r="F8842" s="6">
        <v>0.63888888888888884</v>
      </c>
      <c r="G8842">
        <v>-5.226</v>
      </c>
      <c r="H8842">
        <v>46.204999999999998</v>
      </c>
      <c r="I8842" t="s">
        <v>126</v>
      </c>
      <c r="J8842" t="s">
        <v>368</v>
      </c>
      <c r="K8842" t="s">
        <v>105</v>
      </c>
    </row>
    <row r="8843" spans="1:11" x14ac:dyDescent="0.3">
      <c r="A8843" t="s">
        <v>12051</v>
      </c>
      <c r="B8843" t="s">
        <v>53</v>
      </c>
      <c r="C8843">
        <v>19</v>
      </c>
      <c r="D8843">
        <v>6</v>
      </c>
      <c r="E8843">
        <v>1910</v>
      </c>
      <c r="F8843" s="6">
        <v>0.75</v>
      </c>
      <c r="G8843">
        <v>-3.052</v>
      </c>
      <c r="H8843">
        <v>36.771999999999998</v>
      </c>
      <c r="I8843" t="s">
        <v>150</v>
      </c>
      <c r="J8843" t="s">
        <v>462</v>
      </c>
      <c r="K8843" t="s">
        <v>105</v>
      </c>
    </row>
    <row r="8844" spans="1:11" x14ac:dyDescent="0.3">
      <c r="A8844" t="s">
        <v>12052</v>
      </c>
      <c r="B8844" t="s">
        <v>53</v>
      </c>
      <c r="C8844">
        <v>11</v>
      </c>
      <c r="D8844">
        <v>4</v>
      </c>
      <c r="E8844">
        <v>1908</v>
      </c>
      <c r="F8844" s="6">
        <v>4.1666666666666664E-2</v>
      </c>
      <c r="G8844">
        <v>-2.351</v>
      </c>
      <c r="H8844">
        <v>48.856999999999999</v>
      </c>
      <c r="I8844" t="s">
        <v>150</v>
      </c>
      <c r="J8844" t="s">
        <v>155</v>
      </c>
      <c r="K8844" t="s">
        <v>105</v>
      </c>
    </row>
    <row r="8845" spans="1:11" x14ac:dyDescent="0.3">
      <c r="A8845" t="s">
        <v>12053</v>
      </c>
      <c r="B8845" t="s">
        <v>53</v>
      </c>
      <c r="C8845">
        <v>9</v>
      </c>
      <c r="D8845">
        <v>12</v>
      </c>
      <c r="E8845">
        <v>1803</v>
      </c>
      <c r="F8845" s="6">
        <v>0.66666666666666663</v>
      </c>
      <c r="G8845">
        <v>3.3650000000000002</v>
      </c>
      <c r="H8845">
        <v>47.747999999999998</v>
      </c>
      <c r="I8845" t="s">
        <v>150</v>
      </c>
      <c r="J8845" t="s">
        <v>2166</v>
      </c>
      <c r="K8845" t="s">
        <v>105</v>
      </c>
    </row>
    <row r="8846" spans="1:11" x14ac:dyDescent="0.3">
      <c r="A8846" t="s">
        <v>12054</v>
      </c>
      <c r="B8846" t="s">
        <v>53</v>
      </c>
      <c r="C8846">
        <v>4</v>
      </c>
      <c r="D8846">
        <v>10</v>
      </c>
      <c r="E8846">
        <v>1947</v>
      </c>
      <c r="F8846" s="6">
        <v>0.74305555555555558</v>
      </c>
      <c r="G8846">
        <v>-2.351</v>
      </c>
      <c r="H8846">
        <v>48.856999999999999</v>
      </c>
      <c r="I8846" t="s">
        <v>126</v>
      </c>
      <c r="J8846" t="s">
        <v>155</v>
      </c>
      <c r="K8846" t="s">
        <v>105</v>
      </c>
    </row>
    <row r="8847" spans="1:11" x14ac:dyDescent="0.3">
      <c r="A8847" t="s">
        <v>12055</v>
      </c>
      <c r="B8847" t="s">
        <v>53</v>
      </c>
      <c r="C8847">
        <v>7</v>
      </c>
      <c r="D8847">
        <v>2</v>
      </c>
      <c r="E8847">
        <v>1965</v>
      </c>
      <c r="F8847" s="6">
        <v>0.35416666666666669</v>
      </c>
      <c r="G8847">
        <v>0.57499999999999996</v>
      </c>
      <c r="H8847">
        <v>44.835000000000001</v>
      </c>
      <c r="I8847" t="s">
        <v>126</v>
      </c>
      <c r="J8847" t="s">
        <v>260</v>
      </c>
      <c r="K8847" t="s">
        <v>105</v>
      </c>
    </row>
    <row r="8848" spans="1:11" x14ac:dyDescent="0.3">
      <c r="A8848" t="s">
        <v>12056</v>
      </c>
      <c r="B8848" t="s">
        <v>53</v>
      </c>
      <c r="C8848">
        <v>7</v>
      </c>
      <c r="D8848">
        <v>7</v>
      </c>
      <c r="E8848">
        <v>1982</v>
      </c>
      <c r="F8848" s="6">
        <v>2.0833333333333332E-2</v>
      </c>
      <c r="G8848">
        <v>-4.0789999999999997</v>
      </c>
      <c r="H8848">
        <v>44.127000000000002</v>
      </c>
      <c r="I8848" t="s">
        <v>190</v>
      </c>
      <c r="J8848" t="s">
        <v>10486</v>
      </c>
      <c r="K8848" t="s">
        <v>105</v>
      </c>
    </row>
    <row r="8849" spans="1:11" x14ac:dyDescent="0.3">
      <c r="A8849" t="s">
        <v>12057</v>
      </c>
      <c r="B8849" t="s">
        <v>53</v>
      </c>
      <c r="C8849">
        <v>10</v>
      </c>
      <c r="D8849">
        <v>8</v>
      </c>
      <c r="E8849">
        <v>1896</v>
      </c>
      <c r="F8849" s="6">
        <v>0.22916666666666666</v>
      </c>
      <c r="G8849">
        <v>-3.0630000000000002</v>
      </c>
      <c r="H8849">
        <v>50.631</v>
      </c>
      <c r="I8849" t="s">
        <v>150</v>
      </c>
      <c r="J8849" t="s">
        <v>450</v>
      </c>
      <c r="K8849" t="s">
        <v>105</v>
      </c>
    </row>
    <row r="8850" spans="1:11" x14ac:dyDescent="0.3">
      <c r="A8850" t="s">
        <v>12058</v>
      </c>
      <c r="B8850" t="s">
        <v>53</v>
      </c>
      <c r="C8850">
        <v>27</v>
      </c>
      <c r="D8850">
        <v>7</v>
      </c>
      <c r="E8850">
        <v>1910</v>
      </c>
      <c r="F8850" s="6">
        <v>0.25</v>
      </c>
      <c r="G8850">
        <v>1.02</v>
      </c>
      <c r="H8850">
        <v>47.363</v>
      </c>
      <c r="I8850" t="s">
        <v>150</v>
      </c>
      <c r="J8850" t="s">
        <v>12059</v>
      </c>
      <c r="K8850" t="s">
        <v>105</v>
      </c>
    </row>
    <row r="8851" spans="1:11" x14ac:dyDescent="0.3">
      <c r="A8851" t="s">
        <v>12060</v>
      </c>
      <c r="B8851" t="s">
        <v>53</v>
      </c>
      <c r="C8851">
        <v>3</v>
      </c>
      <c r="D8851">
        <v>5</v>
      </c>
      <c r="E8851">
        <v>1928</v>
      </c>
      <c r="F8851" s="6">
        <v>0.70833333333333337</v>
      </c>
      <c r="G8851">
        <v>3.827</v>
      </c>
      <c r="H8851">
        <v>48.576999999999998</v>
      </c>
      <c r="I8851" t="s">
        <v>126</v>
      </c>
      <c r="J8851" t="s">
        <v>5324</v>
      </c>
      <c r="K8851" t="s">
        <v>105</v>
      </c>
    </row>
    <row r="8852" spans="1:11" x14ac:dyDescent="0.3">
      <c r="A8852" t="s">
        <v>12061</v>
      </c>
      <c r="B8852" t="s">
        <v>53</v>
      </c>
      <c r="C8852">
        <v>12</v>
      </c>
      <c r="D8852">
        <v>8</v>
      </c>
      <c r="E8852">
        <v>1949</v>
      </c>
      <c r="F8852" s="6">
        <v>0.46527777777777779</v>
      </c>
      <c r="G8852">
        <v>-2.351</v>
      </c>
      <c r="H8852">
        <v>48.856999999999999</v>
      </c>
      <c r="I8852" t="s">
        <v>126</v>
      </c>
      <c r="J8852" t="s">
        <v>155</v>
      </c>
      <c r="K8852" t="s">
        <v>105</v>
      </c>
    </row>
    <row r="8853" spans="1:11" x14ac:dyDescent="0.3">
      <c r="A8853" t="s">
        <v>12062</v>
      </c>
      <c r="B8853" t="s">
        <v>53</v>
      </c>
      <c r="C8853">
        <v>18</v>
      </c>
      <c r="D8853">
        <v>8</v>
      </c>
      <c r="E8853">
        <v>1980</v>
      </c>
      <c r="F8853" s="6">
        <v>0.54166666666666663</v>
      </c>
      <c r="G8853">
        <v>0.63200000000000001</v>
      </c>
      <c r="H8853">
        <v>44.804000000000002</v>
      </c>
      <c r="I8853" t="s">
        <v>190</v>
      </c>
      <c r="J8853" t="s">
        <v>10643</v>
      </c>
      <c r="K8853" t="s">
        <v>105</v>
      </c>
    </row>
    <row r="8854" spans="1:11" x14ac:dyDescent="0.3">
      <c r="A8854" t="s">
        <v>12063</v>
      </c>
      <c r="B8854" t="s">
        <v>53</v>
      </c>
      <c r="C8854">
        <v>13</v>
      </c>
      <c r="D8854">
        <v>6</v>
      </c>
      <c r="E8854">
        <v>1828</v>
      </c>
      <c r="F8854" s="6">
        <v>0.33333333333333331</v>
      </c>
      <c r="G8854">
        <v>1.5569999999999999</v>
      </c>
      <c r="H8854">
        <v>47.218000000000004</v>
      </c>
      <c r="I8854" t="s">
        <v>150</v>
      </c>
      <c r="J8854" t="s">
        <v>1920</v>
      </c>
      <c r="K8854" t="s">
        <v>105</v>
      </c>
    </row>
    <row r="8855" spans="1:11" x14ac:dyDescent="0.3">
      <c r="A8855" t="s">
        <v>12064</v>
      </c>
      <c r="B8855" t="s">
        <v>168</v>
      </c>
      <c r="C8855">
        <v>10</v>
      </c>
      <c r="D8855">
        <v>4</v>
      </c>
      <c r="E8855">
        <v>1836</v>
      </c>
      <c r="F8855" s="6">
        <v>0.95833333333333337</v>
      </c>
      <c r="G8855">
        <v>-2.7309999999999999</v>
      </c>
      <c r="H8855">
        <v>49.311</v>
      </c>
      <c r="I8855" t="s">
        <v>150</v>
      </c>
      <c r="J8855" t="s">
        <v>12065</v>
      </c>
      <c r="K8855" t="s">
        <v>105</v>
      </c>
    </row>
    <row r="8856" spans="1:11" x14ac:dyDescent="0.3">
      <c r="A8856" t="s">
        <v>12066</v>
      </c>
      <c r="B8856" t="s">
        <v>168</v>
      </c>
      <c r="C8856">
        <v>9</v>
      </c>
      <c r="D8856">
        <v>3</v>
      </c>
      <c r="E8856">
        <v>1964</v>
      </c>
      <c r="F8856" s="6">
        <v>0.51736111111111116</v>
      </c>
      <c r="G8856">
        <v>-2.351</v>
      </c>
      <c r="H8856">
        <v>48.856999999999999</v>
      </c>
      <c r="I8856" t="s">
        <v>126</v>
      </c>
      <c r="J8856" t="s">
        <v>155</v>
      </c>
      <c r="K8856" t="s">
        <v>105</v>
      </c>
    </row>
    <row r="8857" spans="1:11" x14ac:dyDescent="0.3">
      <c r="A8857" t="s">
        <v>12067</v>
      </c>
      <c r="B8857" t="s">
        <v>168</v>
      </c>
      <c r="C8857">
        <v>4</v>
      </c>
      <c r="D8857">
        <v>10</v>
      </c>
      <c r="E8857">
        <v>1806</v>
      </c>
      <c r="F8857" s="6">
        <v>0.29166666666666669</v>
      </c>
      <c r="G8857">
        <v>1.2030000000000001</v>
      </c>
      <c r="H8857">
        <v>48.351999999999997</v>
      </c>
      <c r="I8857" t="s">
        <v>150</v>
      </c>
      <c r="J8857" t="s">
        <v>7903</v>
      </c>
      <c r="K8857" t="s">
        <v>105</v>
      </c>
    </row>
    <row r="8858" spans="1:11" x14ac:dyDescent="0.3">
      <c r="A8858" t="s">
        <v>12068</v>
      </c>
      <c r="B8858" t="s">
        <v>168</v>
      </c>
      <c r="C8858">
        <v>19</v>
      </c>
      <c r="D8858">
        <v>3</v>
      </c>
      <c r="E8858">
        <v>1919</v>
      </c>
      <c r="F8858" s="6">
        <v>0.16666666666666666</v>
      </c>
      <c r="G8858">
        <v>-6.4420000000000002</v>
      </c>
      <c r="H8858">
        <v>49.679000000000002</v>
      </c>
      <c r="I8858" t="s">
        <v>126</v>
      </c>
      <c r="J8858" t="s">
        <v>12069</v>
      </c>
      <c r="K8858" t="s">
        <v>105</v>
      </c>
    </row>
    <row r="8859" spans="1:11" x14ac:dyDescent="0.3">
      <c r="A8859" t="s">
        <v>12070</v>
      </c>
      <c r="B8859" t="s">
        <v>168</v>
      </c>
      <c r="C8859">
        <v>7</v>
      </c>
      <c r="D8859">
        <v>2</v>
      </c>
      <c r="E8859">
        <v>1927</v>
      </c>
      <c r="F8859" s="6">
        <v>0.875</v>
      </c>
      <c r="G8859">
        <v>-3.88</v>
      </c>
      <c r="H8859">
        <v>43.607999999999997</v>
      </c>
      <c r="I8859" t="s">
        <v>108</v>
      </c>
      <c r="J8859" t="s">
        <v>383</v>
      </c>
      <c r="K8859" t="s">
        <v>105</v>
      </c>
    </row>
    <row r="8860" spans="1:11" x14ac:dyDescent="0.3">
      <c r="A8860" t="s">
        <v>12071</v>
      </c>
      <c r="B8860" t="s">
        <v>168</v>
      </c>
      <c r="C8860">
        <v>21</v>
      </c>
      <c r="D8860">
        <v>6</v>
      </c>
      <c r="E8860">
        <v>1973</v>
      </c>
      <c r="F8860" s="6">
        <v>0.2013888888888889</v>
      </c>
      <c r="G8860">
        <v>-118.24299999999999</v>
      </c>
      <c r="H8860">
        <v>34.052</v>
      </c>
      <c r="I8860" t="s">
        <v>171</v>
      </c>
      <c r="J8860" t="s">
        <v>536</v>
      </c>
      <c r="K8860" t="s">
        <v>105</v>
      </c>
    </row>
    <row r="8861" spans="1:11" x14ac:dyDescent="0.3">
      <c r="A8861" t="s">
        <v>12072</v>
      </c>
      <c r="B8861" t="s">
        <v>168</v>
      </c>
      <c r="C8861">
        <v>22</v>
      </c>
      <c r="D8861">
        <v>1</v>
      </c>
      <c r="E8861">
        <v>1936</v>
      </c>
      <c r="F8861" s="6">
        <v>0.33333333333333331</v>
      </c>
      <c r="G8861">
        <v>-2.5920000000000001</v>
      </c>
      <c r="H8861">
        <v>44.710999999999999</v>
      </c>
      <c r="I8861" t="s">
        <v>108</v>
      </c>
      <c r="J8861" t="s">
        <v>12073</v>
      </c>
      <c r="K8861" t="s">
        <v>105</v>
      </c>
    </row>
    <row r="8862" spans="1:11" x14ac:dyDescent="0.3">
      <c r="A8862" t="s">
        <v>12074</v>
      </c>
      <c r="B8862" t="s">
        <v>53</v>
      </c>
      <c r="C8862">
        <v>26</v>
      </c>
      <c r="D8862">
        <v>8</v>
      </c>
      <c r="E8862">
        <v>1914</v>
      </c>
      <c r="F8862" s="6">
        <v>0.49305555555555558</v>
      </c>
      <c r="G8862">
        <v>-4.3559999999999999</v>
      </c>
      <c r="H8862">
        <v>50.845999999999997</v>
      </c>
      <c r="I8862" t="s">
        <v>108</v>
      </c>
      <c r="J8862" t="s">
        <v>305</v>
      </c>
      <c r="K8862" t="s">
        <v>105</v>
      </c>
    </row>
    <row r="8863" spans="1:11" x14ac:dyDescent="0.3">
      <c r="A8863" t="s">
        <v>12075</v>
      </c>
      <c r="B8863" t="s">
        <v>53</v>
      </c>
      <c r="C8863">
        <v>21</v>
      </c>
      <c r="D8863">
        <v>3</v>
      </c>
      <c r="E8863">
        <v>1910</v>
      </c>
      <c r="F8863" s="6">
        <v>0.58333333333333337</v>
      </c>
      <c r="G8863">
        <v>-122.27200000000001</v>
      </c>
      <c r="H8863">
        <v>37.805</v>
      </c>
      <c r="I8863" t="s">
        <v>137</v>
      </c>
      <c r="J8863" t="s">
        <v>1726</v>
      </c>
      <c r="K8863" t="s">
        <v>105</v>
      </c>
    </row>
    <row r="8864" spans="1:11" x14ac:dyDescent="0.3">
      <c r="A8864" t="s">
        <v>12076</v>
      </c>
      <c r="B8864" t="s">
        <v>53</v>
      </c>
      <c r="C8864">
        <v>6</v>
      </c>
      <c r="D8864">
        <v>1</v>
      </c>
      <c r="E8864">
        <v>1936</v>
      </c>
      <c r="F8864" s="6">
        <v>8.3333333333333329E-2</v>
      </c>
      <c r="H8864">
        <v>-34.905999999999999</v>
      </c>
      <c r="I8864" t="s">
        <v>290</v>
      </c>
      <c r="J8864" t="s">
        <v>1009</v>
      </c>
      <c r="K8864" t="s">
        <v>105</v>
      </c>
    </row>
    <row r="8865" spans="1:11" x14ac:dyDescent="0.3">
      <c r="A8865" t="s">
        <v>12077</v>
      </c>
      <c r="B8865" t="s">
        <v>53</v>
      </c>
      <c r="C8865">
        <v>22</v>
      </c>
      <c r="D8865">
        <v>2</v>
      </c>
      <c r="E8865">
        <v>1950</v>
      </c>
      <c r="F8865" s="6">
        <v>0.86875000000000002</v>
      </c>
      <c r="G8865">
        <v>74.055000000000007</v>
      </c>
      <c r="H8865">
        <v>41.143000000000001</v>
      </c>
      <c r="I8865" t="s">
        <v>144</v>
      </c>
      <c r="J8865" t="s">
        <v>12078</v>
      </c>
      <c r="K8865" t="s">
        <v>105</v>
      </c>
    </row>
    <row r="8866" spans="1:11" x14ac:dyDescent="0.3">
      <c r="A8866" t="s">
        <v>12079</v>
      </c>
      <c r="B8866" t="s">
        <v>53</v>
      </c>
      <c r="C8866">
        <v>23</v>
      </c>
      <c r="D8866">
        <v>11</v>
      </c>
      <c r="E8866">
        <v>1907</v>
      </c>
      <c r="F8866" s="6">
        <v>0.875</v>
      </c>
      <c r="G8866">
        <v>89.385000000000005</v>
      </c>
      <c r="H8866">
        <v>43.073999999999998</v>
      </c>
      <c r="I8866" t="s">
        <v>104</v>
      </c>
      <c r="J8866" t="s">
        <v>2581</v>
      </c>
      <c r="K8866" t="s">
        <v>105</v>
      </c>
    </row>
    <row r="8867" spans="1:11" x14ac:dyDescent="0.3">
      <c r="A8867" t="s">
        <v>12080</v>
      </c>
      <c r="B8867" t="s">
        <v>53</v>
      </c>
      <c r="C8867">
        <v>16</v>
      </c>
      <c r="D8867">
        <v>11</v>
      </c>
      <c r="E8867">
        <v>1891</v>
      </c>
      <c r="F8867" s="6">
        <v>0.38958333333333334</v>
      </c>
      <c r="G8867">
        <v>-7.5449999999999999</v>
      </c>
      <c r="H8867">
        <v>48.039000000000001</v>
      </c>
      <c r="I8867" t="s">
        <v>150</v>
      </c>
      <c r="J8867" t="s">
        <v>12081</v>
      </c>
      <c r="K8867" t="s">
        <v>105</v>
      </c>
    </row>
    <row r="8868" spans="1:11" x14ac:dyDescent="0.3">
      <c r="A8868" t="s">
        <v>12082</v>
      </c>
      <c r="B8868" t="s">
        <v>53</v>
      </c>
      <c r="C8868">
        <v>25</v>
      </c>
      <c r="D8868">
        <v>11</v>
      </c>
      <c r="E8868">
        <v>1814</v>
      </c>
      <c r="F8868" s="6">
        <v>1.0416666666666666E-2</v>
      </c>
      <c r="G8868">
        <v>-9.2219999999999995</v>
      </c>
      <c r="H8868">
        <v>49.142000000000003</v>
      </c>
      <c r="I8868" t="s">
        <v>208</v>
      </c>
      <c r="J8868" t="s">
        <v>8771</v>
      </c>
      <c r="K8868" t="s">
        <v>105</v>
      </c>
    </row>
    <row r="8869" spans="1:11" x14ac:dyDescent="0.3">
      <c r="A8869" t="s">
        <v>12083</v>
      </c>
      <c r="B8869" t="s">
        <v>53</v>
      </c>
      <c r="C8869">
        <v>18</v>
      </c>
      <c r="D8869">
        <v>12</v>
      </c>
      <c r="E8869">
        <v>1903</v>
      </c>
      <c r="F8869" s="6">
        <v>0.66666666666666663</v>
      </c>
      <c r="G8869">
        <v>-9.1470000000000002</v>
      </c>
      <c r="H8869">
        <v>51.484999999999999</v>
      </c>
      <c r="I8869" t="s">
        <v>126</v>
      </c>
      <c r="J8869" t="s">
        <v>12084</v>
      </c>
      <c r="K8869" t="s">
        <v>105</v>
      </c>
    </row>
    <row r="8870" spans="1:11" x14ac:dyDescent="0.3">
      <c r="A8870" t="s">
        <v>12085</v>
      </c>
      <c r="B8870" t="s">
        <v>53</v>
      </c>
      <c r="C8870">
        <v>2</v>
      </c>
      <c r="D8870">
        <v>12</v>
      </c>
      <c r="E8870">
        <v>1885</v>
      </c>
      <c r="F8870" s="6">
        <v>0.42708333333333331</v>
      </c>
      <c r="G8870">
        <v>-10.565</v>
      </c>
      <c r="H8870">
        <v>48.362000000000002</v>
      </c>
      <c r="I8870" t="s">
        <v>208</v>
      </c>
      <c r="J8870" t="s">
        <v>12086</v>
      </c>
      <c r="K8870" t="s">
        <v>105</v>
      </c>
    </row>
    <row r="8871" spans="1:11" x14ac:dyDescent="0.3">
      <c r="A8871" t="s">
        <v>12087</v>
      </c>
      <c r="B8871" t="s">
        <v>53</v>
      </c>
      <c r="C8871">
        <v>27</v>
      </c>
      <c r="D8871">
        <v>6</v>
      </c>
      <c r="E8871">
        <v>1936</v>
      </c>
      <c r="F8871" s="6">
        <v>0.39583333333333331</v>
      </c>
      <c r="G8871">
        <v>-4.1769999999999996</v>
      </c>
      <c r="H8871">
        <v>50.572000000000003</v>
      </c>
      <c r="I8871" t="s">
        <v>126</v>
      </c>
      <c r="J8871" t="s">
        <v>12088</v>
      </c>
      <c r="K8871" t="s">
        <v>105</v>
      </c>
    </row>
    <row r="8872" spans="1:11" x14ac:dyDescent="0.3">
      <c r="A8872" t="s">
        <v>12089</v>
      </c>
      <c r="B8872" t="s">
        <v>168</v>
      </c>
      <c r="C8872">
        <v>10</v>
      </c>
      <c r="D8872">
        <v>6</v>
      </c>
      <c r="E8872">
        <v>1926</v>
      </c>
      <c r="F8872" s="6">
        <v>0.8833333333333333</v>
      </c>
      <c r="G8872">
        <v>90.584000000000003</v>
      </c>
      <c r="H8872">
        <v>41.472000000000001</v>
      </c>
      <c r="I8872" t="s">
        <v>144</v>
      </c>
      <c r="J8872" t="s">
        <v>12090</v>
      </c>
      <c r="K8872" t="s">
        <v>105</v>
      </c>
    </row>
    <row r="8873" spans="1:11" x14ac:dyDescent="0.3">
      <c r="A8873" t="s">
        <v>12091</v>
      </c>
      <c r="B8873" t="s">
        <v>168</v>
      </c>
      <c r="C8873">
        <v>30</v>
      </c>
      <c r="D8873">
        <v>11</v>
      </c>
      <c r="E8873">
        <v>1953</v>
      </c>
      <c r="F8873" s="6">
        <v>0.24374999999999999</v>
      </c>
      <c r="G8873">
        <v>-122.27200000000001</v>
      </c>
      <c r="H8873">
        <v>37.805</v>
      </c>
      <c r="I8873" t="s">
        <v>137</v>
      </c>
      <c r="J8873" t="s">
        <v>1726</v>
      </c>
      <c r="K8873" t="s">
        <v>105</v>
      </c>
    </row>
    <row r="8874" spans="1:11" x14ac:dyDescent="0.3">
      <c r="A8874" t="s">
        <v>12092</v>
      </c>
      <c r="B8874" t="s">
        <v>168</v>
      </c>
      <c r="C8874">
        <v>21</v>
      </c>
      <c r="D8874">
        <v>12</v>
      </c>
      <c r="E8874">
        <v>1911</v>
      </c>
      <c r="F8874" s="6">
        <v>0.125</v>
      </c>
      <c r="G8874">
        <v>-5.3739999999999997</v>
      </c>
      <c r="H8874">
        <v>43.295000000000002</v>
      </c>
      <c r="I8874" t="s">
        <v>108</v>
      </c>
      <c r="J8874" t="s">
        <v>267</v>
      </c>
      <c r="K8874" t="s">
        <v>105</v>
      </c>
    </row>
    <row r="8875" spans="1:11" x14ac:dyDescent="0.3">
      <c r="A8875" t="s">
        <v>12093</v>
      </c>
      <c r="B8875" t="s">
        <v>53</v>
      </c>
      <c r="C8875">
        <v>4</v>
      </c>
      <c r="D8875">
        <v>9</v>
      </c>
      <c r="E8875">
        <v>1852</v>
      </c>
      <c r="F8875" s="6">
        <v>0.66666666666666663</v>
      </c>
      <c r="G8875">
        <v>-4.444</v>
      </c>
      <c r="H8875">
        <v>50.411000000000001</v>
      </c>
      <c r="I8875" t="s">
        <v>147</v>
      </c>
      <c r="J8875" t="s">
        <v>2105</v>
      </c>
      <c r="K8875" t="s">
        <v>105</v>
      </c>
    </row>
    <row r="8876" spans="1:11" x14ac:dyDescent="0.3">
      <c r="A8876" t="s">
        <v>12094</v>
      </c>
      <c r="B8876" t="s">
        <v>53</v>
      </c>
      <c r="C8876">
        <v>24</v>
      </c>
      <c r="D8876">
        <v>11</v>
      </c>
      <c r="E8876">
        <v>1713</v>
      </c>
      <c r="F8876" s="6">
        <v>4.1666666666666664E-2</v>
      </c>
      <c r="G8876">
        <v>3.7</v>
      </c>
      <c r="H8876">
        <v>40.417000000000002</v>
      </c>
      <c r="I8876" t="s">
        <v>707</v>
      </c>
      <c r="J8876" t="s">
        <v>12095</v>
      </c>
      <c r="K8876" t="s">
        <v>105</v>
      </c>
    </row>
    <row r="8877" spans="1:11" x14ac:dyDescent="0.3">
      <c r="A8877" t="s">
        <v>12096</v>
      </c>
      <c r="B8877" t="s">
        <v>53</v>
      </c>
      <c r="C8877">
        <v>10</v>
      </c>
      <c r="D8877">
        <v>3</v>
      </c>
      <c r="E8877">
        <v>1927</v>
      </c>
      <c r="F8877" s="6">
        <v>0.34375</v>
      </c>
      <c r="G8877">
        <v>-6.133</v>
      </c>
      <c r="H8877">
        <v>50.817999999999998</v>
      </c>
      <c r="I8877" t="s">
        <v>126</v>
      </c>
      <c r="J8877" t="s">
        <v>12097</v>
      </c>
      <c r="K8877" t="s">
        <v>105</v>
      </c>
    </row>
    <row r="8878" spans="1:11" x14ac:dyDescent="0.3">
      <c r="A8878" t="s">
        <v>12098</v>
      </c>
      <c r="B8878" t="s">
        <v>53</v>
      </c>
      <c r="C8878">
        <v>3</v>
      </c>
      <c r="D8878">
        <v>1</v>
      </c>
      <c r="E8878">
        <v>1885</v>
      </c>
      <c r="F8878" s="6">
        <v>0.75</v>
      </c>
      <c r="G8878">
        <v>-10.688000000000001</v>
      </c>
      <c r="H8878">
        <v>53.87</v>
      </c>
      <c r="I8878" t="s">
        <v>208</v>
      </c>
      <c r="J8878" t="s">
        <v>2723</v>
      </c>
      <c r="K8878" t="s">
        <v>105</v>
      </c>
    </row>
    <row r="8879" spans="1:11" x14ac:dyDescent="0.3">
      <c r="A8879" t="s">
        <v>12099</v>
      </c>
      <c r="B8879" t="s">
        <v>53</v>
      </c>
      <c r="C8879">
        <v>12</v>
      </c>
      <c r="D8879">
        <v>9</v>
      </c>
      <c r="E8879">
        <v>1902</v>
      </c>
      <c r="F8879" s="6">
        <v>0.58333333333333337</v>
      </c>
      <c r="H8879">
        <v>-18.242000000000001</v>
      </c>
      <c r="I8879" t="s">
        <v>6948</v>
      </c>
      <c r="J8879" t="s">
        <v>12100</v>
      </c>
      <c r="K8879" t="s">
        <v>105</v>
      </c>
    </row>
    <row r="8880" spans="1:11" x14ac:dyDescent="0.3">
      <c r="A8880" t="s">
        <v>12101</v>
      </c>
      <c r="B8880" t="s">
        <v>53</v>
      </c>
      <c r="C8880">
        <v>5</v>
      </c>
      <c r="D8880">
        <v>2</v>
      </c>
      <c r="E8880">
        <v>1911</v>
      </c>
      <c r="F8880" s="6">
        <v>0.91666666666666663</v>
      </c>
      <c r="G8880">
        <v>-15.432</v>
      </c>
      <c r="H8880">
        <v>60.484999999999999</v>
      </c>
      <c r="I8880" t="s">
        <v>126</v>
      </c>
      <c r="J8880" t="s">
        <v>12102</v>
      </c>
      <c r="K8880" t="s">
        <v>105</v>
      </c>
    </row>
    <row r="8881" spans="1:11" x14ac:dyDescent="0.3">
      <c r="A8881" t="s">
        <v>12103</v>
      </c>
      <c r="B8881" t="s">
        <v>53</v>
      </c>
      <c r="C8881">
        <v>8</v>
      </c>
      <c r="D8881">
        <v>8</v>
      </c>
      <c r="E8881">
        <v>1940</v>
      </c>
      <c r="F8881" s="6">
        <v>0.66666666666666663</v>
      </c>
      <c r="G8881">
        <v>-3.4220000000000002</v>
      </c>
      <c r="H8881">
        <v>46.122999999999998</v>
      </c>
      <c r="I8881" t="s">
        <v>190</v>
      </c>
      <c r="J8881" t="s">
        <v>5312</v>
      </c>
      <c r="K8881" t="s">
        <v>105</v>
      </c>
    </row>
    <row r="8882" spans="1:11" x14ac:dyDescent="0.3">
      <c r="A8882" t="s">
        <v>12104</v>
      </c>
      <c r="B8882" t="s">
        <v>53</v>
      </c>
      <c r="C8882">
        <v>1</v>
      </c>
      <c r="D8882">
        <v>12</v>
      </c>
      <c r="E8882">
        <v>1872</v>
      </c>
      <c r="F8882" s="6">
        <v>0.375</v>
      </c>
      <c r="G8882">
        <v>-3.88</v>
      </c>
      <c r="H8882">
        <v>43.607999999999997</v>
      </c>
      <c r="I8882" t="s">
        <v>150</v>
      </c>
      <c r="J8882" t="s">
        <v>383</v>
      </c>
      <c r="K8882" t="s">
        <v>105</v>
      </c>
    </row>
    <row r="8883" spans="1:11" x14ac:dyDescent="0.3">
      <c r="A8883" t="s">
        <v>12105</v>
      </c>
      <c r="B8883" t="s">
        <v>53</v>
      </c>
      <c r="C8883">
        <v>11</v>
      </c>
      <c r="D8883">
        <v>12</v>
      </c>
      <c r="E8883">
        <v>1964</v>
      </c>
      <c r="F8883" s="6">
        <v>0.16944444444444445</v>
      </c>
      <c r="G8883">
        <v>4.2569999999999997</v>
      </c>
      <c r="H8883">
        <v>55.866</v>
      </c>
      <c r="I8883" t="s">
        <v>108</v>
      </c>
      <c r="J8883" t="s">
        <v>211</v>
      </c>
      <c r="K8883" t="s">
        <v>105</v>
      </c>
    </row>
    <row r="8884" spans="1:11" x14ac:dyDescent="0.3">
      <c r="A8884" t="s">
        <v>12106</v>
      </c>
      <c r="B8884" t="s">
        <v>53</v>
      </c>
      <c r="C8884">
        <v>19</v>
      </c>
      <c r="D8884">
        <v>4</v>
      </c>
      <c r="E8884">
        <v>1935</v>
      </c>
      <c r="F8884" s="6">
        <v>0.54861111111111116</v>
      </c>
      <c r="G8884">
        <v>-118.24299999999999</v>
      </c>
      <c r="H8884">
        <v>34.052</v>
      </c>
      <c r="I8884" t="s">
        <v>137</v>
      </c>
      <c r="J8884" t="s">
        <v>536</v>
      </c>
      <c r="K8884" t="s">
        <v>105</v>
      </c>
    </row>
    <row r="8885" spans="1:11" x14ac:dyDescent="0.3">
      <c r="A8885" t="s">
        <v>12107</v>
      </c>
      <c r="B8885" t="s">
        <v>53</v>
      </c>
      <c r="C8885">
        <v>6</v>
      </c>
      <c r="D8885">
        <v>8</v>
      </c>
      <c r="E8885">
        <v>1988</v>
      </c>
      <c r="F8885" s="6">
        <v>0.99027777777777781</v>
      </c>
      <c r="G8885">
        <v>-118.492</v>
      </c>
      <c r="H8885">
        <v>34.011000000000003</v>
      </c>
      <c r="I8885" t="s">
        <v>171</v>
      </c>
      <c r="J8885" t="s">
        <v>206</v>
      </c>
      <c r="K8885" t="s">
        <v>105</v>
      </c>
    </row>
    <row r="8886" spans="1:11" x14ac:dyDescent="0.3">
      <c r="A8886" t="s">
        <v>12108</v>
      </c>
      <c r="B8886" t="s">
        <v>53</v>
      </c>
      <c r="C8886">
        <v>31</v>
      </c>
      <c r="D8886">
        <v>1</v>
      </c>
      <c r="E8886">
        <v>1981</v>
      </c>
      <c r="F8886" s="6">
        <v>0.77083333333333337</v>
      </c>
      <c r="G8886">
        <v>90.052000000000007</v>
      </c>
      <c r="H8886">
        <v>35.143000000000001</v>
      </c>
      <c r="I8886" t="s">
        <v>104</v>
      </c>
      <c r="J8886" t="s">
        <v>1903</v>
      </c>
      <c r="K8886" t="s">
        <v>105</v>
      </c>
    </row>
    <row r="8887" spans="1:11" x14ac:dyDescent="0.3">
      <c r="A8887" t="s">
        <v>12109</v>
      </c>
      <c r="B8887" t="s">
        <v>53</v>
      </c>
      <c r="C8887">
        <v>20</v>
      </c>
      <c r="D8887">
        <v>8</v>
      </c>
      <c r="E8887">
        <v>1935</v>
      </c>
      <c r="F8887" s="6">
        <v>0.96319444444444446</v>
      </c>
      <c r="G8887">
        <v>98.495000000000005</v>
      </c>
      <c r="H8887">
        <v>29.425000000000001</v>
      </c>
      <c r="I8887" t="s">
        <v>144</v>
      </c>
      <c r="J8887" t="s">
        <v>818</v>
      </c>
      <c r="K8887" t="s">
        <v>105</v>
      </c>
    </row>
    <row r="8888" spans="1:11" x14ac:dyDescent="0.3">
      <c r="A8888" t="s">
        <v>12110</v>
      </c>
      <c r="B8888" t="s">
        <v>53</v>
      </c>
      <c r="C8888">
        <v>1</v>
      </c>
      <c r="D8888">
        <v>5</v>
      </c>
      <c r="E8888">
        <v>1976</v>
      </c>
      <c r="F8888" s="6">
        <v>0.40625</v>
      </c>
      <c r="G8888">
        <v>71.105000000000004</v>
      </c>
      <c r="H8888">
        <v>42.365000000000002</v>
      </c>
      <c r="I8888" t="s">
        <v>106</v>
      </c>
      <c r="J8888" t="s">
        <v>1590</v>
      </c>
      <c r="K8888" t="s">
        <v>105</v>
      </c>
    </row>
    <row r="8889" spans="1:11" x14ac:dyDescent="0.3">
      <c r="A8889" t="s">
        <v>12111</v>
      </c>
      <c r="B8889" t="s">
        <v>168</v>
      </c>
      <c r="C8889">
        <v>1</v>
      </c>
      <c r="D8889">
        <v>6</v>
      </c>
      <c r="E8889">
        <v>1982</v>
      </c>
      <c r="F8889" s="6">
        <v>0.68055555555555558</v>
      </c>
      <c r="G8889">
        <v>-5.5720000000000001</v>
      </c>
      <c r="H8889">
        <v>50.643999999999998</v>
      </c>
      <c r="I8889" t="s">
        <v>190</v>
      </c>
      <c r="J8889" t="s">
        <v>622</v>
      </c>
      <c r="K8889" t="s">
        <v>105</v>
      </c>
    </row>
    <row r="8890" spans="1:11" x14ac:dyDescent="0.3">
      <c r="A8890" t="s">
        <v>12112</v>
      </c>
      <c r="B8890" t="s">
        <v>53</v>
      </c>
      <c r="C8890">
        <v>5</v>
      </c>
      <c r="D8890">
        <v>12</v>
      </c>
      <c r="E8890">
        <v>1803</v>
      </c>
      <c r="F8890" s="6">
        <v>0.35416666666666669</v>
      </c>
      <c r="G8890">
        <v>-8.6509999999999998</v>
      </c>
      <c r="H8890">
        <v>49.872</v>
      </c>
      <c r="I8890" t="s">
        <v>208</v>
      </c>
      <c r="J8890" t="s">
        <v>2142</v>
      </c>
      <c r="K8890" t="s">
        <v>105</v>
      </c>
    </row>
    <row r="8891" spans="1:11" x14ac:dyDescent="0.3">
      <c r="A8891" t="s">
        <v>12113</v>
      </c>
      <c r="B8891" t="s">
        <v>168</v>
      </c>
      <c r="C8891">
        <v>19</v>
      </c>
      <c r="D8891">
        <v>3</v>
      </c>
      <c r="E8891">
        <v>1942</v>
      </c>
      <c r="F8891" s="6">
        <v>0.48958333333333331</v>
      </c>
      <c r="G8891">
        <v>-12.569000000000001</v>
      </c>
      <c r="H8891">
        <v>55.676000000000002</v>
      </c>
      <c r="I8891" t="s">
        <v>190</v>
      </c>
      <c r="J8891" t="s">
        <v>3936</v>
      </c>
      <c r="K8891" t="s">
        <v>105</v>
      </c>
    </row>
    <row r="8892" spans="1:11" x14ac:dyDescent="0.3">
      <c r="A8892" t="s">
        <v>12114</v>
      </c>
      <c r="B8892" t="s">
        <v>53</v>
      </c>
      <c r="C8892">
        <v>6</v>
      </c>
      <c r="D8892">
        <v>1</v>
      </c>
      <c r="E8892">
        <v>1981</v>
      </c>
      <c r="F8892" s="6">
        <v>0.67569444444444449</v>
      </c>
      <c r="G8892">
        <v>-4.3869999999999996</v>
      </c>
      <c r="H8892">
        <v>50.837000000000003</v>
      </c>
      <c r="I8892" t="s">
        <v>126</v>
      </c>
      <c r="J8892" t="s">
        <v>1218</v>
      </c>
      <c r="K8892" t="s">
        <v>105</v>
      </c>
    </row>
    <row r="8893" spans="1:11" x14ac:dyDescent="0.3">
      <c r="A8893" t="s">
        <v>12115</v>
      </c>
      <c r="B8893" t="s">
        <v>53</v>
      </c>
      <c r="C8893">
        <v>12</v>
      </c>
      <c r="D8893">
        <v>2</v>
      </c>
      <c r="E8893">
        <v>1987</v>
      </c>
      <c r="F8893" s="6">
        <v>0.15972222222222221</v>
      </c>
      <c r="G8893">
        <v>0.375</v>
      </c>
      <c r="H8893">
        <v>43.298000000000002</v>
      </c>
      <c r="I8893" t="s">
        <v>126</v>
      </c>
      <c r="J8893" t="s">
        <v>1427</v>
      </c>
      <c r="K8893" t="s">
        <v>105</v>
      </c>
    </row>
    <row r="8894" spans="1:11" x14ac:dyDescent="0.3">
      <c r="A8894" t="s">
        <v>12116</v>
      </c>
      <c r="B8894" t="s">
        <v>53</v>
      </c>
      <c r="C8894">
        <v>24</v>
      </c>
      <c r="D8894">
        <v>1</v>
      </c>
      <c r="E8894">
        <v>1979</v>
      </c>
      <c r="F8894" s="6">
        <v>0.71527777777777779</v>
      </c>
      <c r="G8894">
        <v>-2.66</v>
      </c>
      <c r="H8894">
        <v>48.540999999999997</v>
      </c>
      <c r="I8894" t="s">
        <v>126</v>
      </c>
      <c r="J8894" t="s">
        <v>881</v>
      </c>
      <c r="K8894" t="s">
        <v>105</v>
      </c>
    </row>
    <row r="8895" spans="1:11" x14ac:dyDescent="0.3">
      <c r="A8895" t="s">
        <v>12117</v>
      </c>
      <c r="B8895" t="s">
        <v>53</v>
      </c>
      <c r="C8895">
        <v>14</v>
      </c>
      <c r="D8895">
        <v>7</v>
      </c>
      <c r="E8895">
        <v>1988</v>
      </c>
      <c r="F8895" s="6">
        <v>0.52083333333333337</v>
      </c>
      <c r="G8895">
        <v>-1.8280000000000001</v>
      </c>
      <c r="H8895">
        <v>50.11</v>
      </c>
      <c r="I8895" t="s">
        <v>190</v>
      </c>
      <c r="J8895" t="s">
        <v>12118</v>
      </c>
      <c r="K8895" t="s">
        <v>105</v>
      </c>
    </row>
    <row r="8896" spans="1:11" x14ac:dyDescent="0.3">
      <c r="A8896" t="s">
        <v>12119</v>
      </c>
      <c r="B8896" t="s">
        <v>53</v>
      </c>
      <c r="C8896">
        <v>17</v>
      </c>
      <c r="D8896">
        <v>9</v>
      </c>
      <c r="E8896">
        <v>1952</v>
      </c>
      <c r="F8896" s="6">
        <v>0.72916666666666663</v>
      </c>
      <c r="G8896">
        <v>-4.8339999999999996</v>
      </c>
      <c r="H8896">
        <v>45.767000000000003</v>
      </c>
      <c r="I8896" t="s">
        <v>126</v>
      </c>
      <c r="J8896" t="s">
        <v>153</v>
      </c>
      <c r="K8896" t="s">
        <v>105</v>
      </c>
    </row>
    <row r="8897" spans="1:11" x14ac:dyDescent="0.3">
      <c r="A8897" t="s">
        <v>12120</v>
      </c>
      <c r="B8897" t="s">
        <v>53</v>
      </c>
      <c r="C8897">
        <v>19</v>
      </c>
      <c r="D8897">
        <v>6</v>
      </c>
      <c r="E8897">
        <v>1952</v>
      </c>
      <c r="F8897" s="6">
        <v>0.80208333333333337</v>
      </c>
      <c r="G8897">
        <v>0.59</v>
      </c>
      <c r="H8897">
        <v>44.813000000000002</v>
      </c>
      <c r="I8897" t="s">
        <v>126</v>
      </c>
      <c r="J8897" t="s">
        <v>12121</v>
      </c>
      <c r="K8897" t="s">
        <v>105</v>
      </c>
    </row>
    <row r="8898" spans="1:11" x14ac:dyDescent="0.3">
      <c r="A8898" t="s">
        <v>12122</v>
      </c>
      <c r="B8898" t="s">
        <v>53</v>
      </c>
      <c r="C8898">
        <v>18</v>
      </c>
      <c r="D8898">
        <v>5</v>
      </c>
      <c r="E8898">
        <v>1945</v>
      </c>
      <c r="F8898" s="6">
        <v>0.19097222222222221</v>
      </c>
      <c r="G8898">
        <v>-2.351</v>
      </c>
      <c r="H8898">
        <v>48.856999999999999</v>
      </c>
      <c r="I8898" t="s">
        <v>190</v>
      </c>
      <c r="J8898" t="s">
        <v>155</v>
      </c>
      <c r="K8898" t="s">
        <v>105</v>
      </c>
    </row>
    <row r="8899" spans="1:11" x14ac:dyDescent="0.3">
      <c r="A8899" t="s">
        <v>12123</v>
      </c>
      <c r="B8899" t="s">
        <v>53</v>
      </c>
      <c r="C8899">
        <v>17</v>
      </c>
      <c r="D8899">
        <v>3</v>
      </c>
      <c r="E8899">
        <v>1930</v>
      </c>
      <c r="F8899" s="6">
        <v>0.38541666666666669</v>
      </c>
      <c r="G8899">
        <v>-2.351</v>
      </c>
      <c r="H8899">
        <v>48.856999999999999</v>
      </c>
      <c r="I8899" t="s">
        <v>108</v>
      </c>
      <c r="J8899" t="s">
        <v>155</v>
      </c>
      <c r="K8899" t="s">
        <v>105</v>
      </c>
    </row>
    <row r="8900" spans="1:11" x14ac:dyDescent="0.3">
      <c r="A8900" t="s">
        <v>12124</v>
      </c>
      <c r="B8900" t="s">
        <v>53</v>
      </c>
      <c r="C8900">
        <v>11</v>
      </c>
      <c r="D8900">
        <v>1</v>
      </c>
      <c r="E8900">
        <v>1977</v>
      </c>
      <c r="F8900" s="6">
        <v>0.68055555555555558</v>
      </c>
      <c r="G8900">
        <v>4.2210000000000001</v>
      </c>
      <c r="H8900">
        <v>47.865000000000002</v>
      </c>
      <c r="I8900" t="s">
        <v>126</v>
      </c>
      <c r="J8900" t="s">
        <v>12125</v>
      </c>
      <c r="K8900" t="s">
        <v>105</v>
      </c>
    </row>
    <row r="8901" spans="1:11" x14ac:dyDescent="0.3">
      <c r="A8901" t="s">
        <v>12126</v>
      </c>
      <c r="B8901" t="s">
        <v>53</v>
      </c>
      <c r="C8901">
        <v>26</v>
      </c>
      <c r="D8901">
        <v>12</v>
      </c>
      <c r="E8901">
        <v>1972</v>
      </c>
      <c r="F8901" s="6">
        <v>0.28125</v>
      </c>
      <c r="G8901">
        <v>-0.106</v>
      </c>
      <c r="H8901">
        <v>49.493000000000002</v>
      </c>
      <c r="I8901" t="s">
        <v>126</v>
      </c>
      <c r="J8901" t="s">
        <v>481</v>
      </c>
      <c r="K8901" t="s">
        <v>105</v>
      </c>
    </row>
    <row r="8902" spans="1:11" x14ac:dyDescent="0.3">
      <c r="A8902" t="s">
        <v>12127</v>
      </c>
      <c r="B8902" t="s">
        <v>53</v>
      </c>
      <c r="C8902">
        <v>13</v>
      </c>
      <c r="D8902">
        <v>6</v>
      </c>
      <c r="E8902">
        <v>1926</v>
      </c>
      <c r="F8902" s="6">
        <v>0.3125</v>
      </c>
      <c r="G8902">
        <v>-2.3199999999999998</v>
      </c>
      <c r="H8902">
        <v>48.819000000000003</v>
      </c>
      <c r="I8902" t="s">
        <v>126</v>
      </c>
      <c r="J8902" t="s">
        <v>4258</v>
      </c>
      <c r="K8902" t="s">
        <v>105</v>
      </c>
    </row>
    <row r="8903" spans="1:11" x14ac:dyDescent="0.3">
      <c r="A8903" t="s">
        <v>12128</v>
      </c>
      <c r="B8903" t="s">
        <v>53</v>
      </c>
      <c r="C8903">
        <v>30</v>
      </c>
      <c r="D8903">
        <v>9</v>
      </c>
      <c r="E8903">
        <v>1972</v>
      </c>
      <c r="F8903" s="6">
        <v>0.10416666666666667</v>
      </c>
      <c r="G8903">
        <v>-5.5720000000000001</v>
      </c>
      <c r="H8903">
        <v>50.643999999999998</v>
      </c>
      <c r="I8903" t="s">
        <v>126</v>
      </c>
      <c r="J8903" t="s">
        <v>622</v>
      </c>
      <c r="K8903" t="s">
        <v>105</v>
      </c>
    </row>
    <row r="8904" spans="1:11" x14ac:dyDescent="0.3">
      <c r="A8904" t="s">
        <v>12129</v>
      </c>
      <c r="B8904" t="s">
        <v>53</v>
      </c>
      <c r="C8904">
        <v>27</v>
      </c>
      <c r="D8904">
        <v>6</v>
      </c>
      <c r="E8904">
        <v>1942</v>
      </c>
      <c r="F8904" s="6">
        <v>0.63888888888888884</v>
      </c>
      <c r="H8904">
        <v>-34.609000000000002</v>
      </c>
      <c r="I8904" t="s">
        <v>290</v>
      </c>
      <c r="J8904" t="s">
        <v>2337</v>
      </c>
      <c r="K8904" t="s">
        <v>105</v>
      </c>
    </row>
    <row r="8905" spans="1:11" x14ac:dyDescent="0.3">
      <c r="A8905" t="s">
        <v>12130</v>
      </c>
      <c r="B8905" t="s">
        <v>53</v>
      </c>
      <c r="C8905">
        <v>21</v>
      </c>
      <c r="D8905">
        <v>9</v>
      </c>
      <c r="E8905">
        <v>1934</v>
      </c>
      <c r="F8905" s="6">
        <v>0.3298611111111111</v>
      </c>
      <c r="G8905">
        <v>-2.351</v>
      </c>
      <c r="H8905">
        <v>48.856999999999999</v>
      </c>
      <c r="I8905" t="s">
        <v>126</v>
      </c>
      <c r="J8905" t="s">
        <v>155</v>
      </c>
      <c r="K8905" t="s">
        <v>105</v>
      </c>
    </row>
    <row r="8906" spans="1:11" x14ac:dyDescent="0.3">
      <c r="A8906" t="s">
        <v>12131</v>
      </c>
      <c r="B8906" t="s">
        <v>53</v>
      </c>
      <c r="C8906">
        <v>18</v>
      </c>
      <c r="D8906">
        <v>5</v>
      </c>
      <c r="E8906">
        <v>1874</v>
      </c>
      <c r="F8906" s="6">
        <v>0.625</v>
      </c>
      <c r="G8906">
        <v>-0.89900000000000002</v>
      </c>
      <c r="H8906">
        <v>45.887999999999998</v>
      </c>
      <c r="I8906" t="s">
        <v>150</v>
      </c>
      <c r="J8906" t="s">
        <v>12132</v>
      </c>
      <c r="K8906" t="s">
        <v>105</v>
      </c>
    </row>
    <row r="8907" spans="1:11" x14ac:dyDescent="0.3">
      <c r="A8907" t="s">
        <v>12133</v>
      </c>
      <c r="B8907" t="s">
        <v>53</v>
      </c>
      <c r="C8907">
        <v>27</v>
      </c>
      <c r="D8907">
        <v>12</v>
      </c>
      <c r="E8907">
        <v>1985</v>
      </c>
      <c r="F8907" s="6">
        <v>0.94861111111111107</v>
      </c>
      <c r="G8907">
        <v>-4.3869999999999996</v>
      </c>
      <c r="H8907">
        <v>50.837000000000003</v>
      </c>
      <c r="I8907" t="s">
        <v>126</v>
      </c>
      <c r="J8907" t="s">
        <v>1218</v>
      </c>
      <c r="K8907" t="s">
        <v>105</v>
      </c>
    </row>
    <row r="8908" spans="1:11" x14ac:dyDescent="0.3">
      <c r="A8908" t="s">
        <v>12134</v>
      </c>
      <c r="B8908" t="s">
        <v>53</v>
      </c>
      <c r="C8908">
        <v>2</v>
      </c>
      <c r="D8908">
        <v>12</v>
      </c>
      <c r="E8908">
        <v>1928</v>
      </c>
      <c r="F8908" s="6">
        <v>0.47222222222222221</v>
      </c>
      <c r="G8908">
        <v>-15.622999999999999</v>
      </c>
      <c r="H8908">
        <v>48.204999999999998</v>
      </c>
      <c r="I8908" t="s">
        <v>126</v>
      </c>
      <c r="J8908" t="s">
        <v>12135</v>
      </c>
      <c r="K8908" t="s">
        <v>105</v>
      </c>
    </row>
    <row r="8909" spans="1:11" x14ac:dyDescent="0.3">
      <c r="A8909" t="s">
        <v>12136</v>
      </c>
      <c r="B8909" t="s">
        <v>53</v>
      </c>
      <c r="C8909">
        <v>14</v>
      </c>
      <c r="D8909">
        <v>6</v>
      </c>
      <c r="E8909">
        <v>1945</v>
      </c>
      <c r="F8909" s="6">
        <v>0.40625</v>
      </c>
      <c r="G8909">
        <v>-10.731</v>
      </c>
      <c r="H8909">
        <v>53.29</v>
      </c>
      <c r="I8909" t="s">
        <v>1748</v>
      </c>
      <c r="J8909" t="s">
        <v>12137</v>
      </c>
      <c r="K8909" t="s">
        <v>105</v>
      </c>
    </row>
    <row r="8910" spans="1:11" x14ac:dyDescent="0.3">
      <c r="A8910" t="s">
        <v>12138</v>
      </c>
      <c r="B8910" t="s">
        <v>53</v>
      </c>
      <c r="C8910">
        <v>6</v>
      </c>
      <c r="D8910">
        <v>11</v>
      </c>
      <c r="E8910">
        <v>1946</v>
      </c>
      <c r="F8910" s="6">
        <v>0.40972222222222221</v>
      </c>
      <c r="G8910">
        <v>-7.0140000000000002</v>
      </c>
      <c r="H8910">
        <v>51.457999999999998</v>
      </c>
      <c r="I8910" t="s">
        <v>126</v>
      </c>
      <c r="J8910" t="s">
        <v>949</v>
      </c>
      <c r="K8910" t="s">
        <v>105</v>
      </c>
    </row>
    <row r="8911" spans="1:11" x14ac:dyDescent="0.3">
      <c r="A8911" t="s">
        <v>12139</v>
      </c>
      <c r="B8911" t="s">
        <v>53</v>
      </c>
      <c r="C8911">
        <v>30</v>
      </c>
      <c r="D8911">
        <v>3</v>
      </c>
      <c r="E8911">
        <v>1947</v>
      </c>
      <c r="F8911" s="6">
        <v>0.19444444444444445</v>
      </c>
      <c r="G8911">
        <v>-7.3579999999999997</v>
      </c>
      <c r="H8911">
        <v>51.201000000000001</v>
      </c>
      <c r="I8911" t="s">
        <v>126</v>
      </c>
      <c r="J8911" t="s">
        <v>12140</v>
      </c>
      <c r="K8911" t="s">
        <v>105</v>
      </c>
    </row>
    <row r="8912" spans="1:11" x14ac:dyDescent="0.3">
      <c r="A8912" t="s">
        <v>12141</v>
      </c>
      <c r="B8912" t="s">
        <v>53</v>
      </c>
      <c r="C8912">
        <v>18</v>
      </c>
      <c r="D8912">
        <v>6</v>
      </c>
      <c r="E8912">
        <v>1929</v>
      </c>
      <c r="F8912" s="6">
        <v>0.83333333333333337</v>
      </c>
      <c r="G8912">
        <v>-6.7759999999999998</v>
      </c>
      <c r="H8912">
        <v>51.225000000000001</v>
      </c>
      <c r="I8912" t="s">
        <v>126</v>
      </c>
      <c r="J8912" t="s">
        <v>2340</v>
      </c>
      <c r="K8912" t="s">
        <v>105</v>
      </c>
    </row>
    <row r="8913" spans="1:11" x14ac:dyDescent="0.3">
      <c r="A8913" t="s">
        <v>12142</v>
      </c>
      <c r="B8913" t="s">
        <v>53</v>
      </c>
      <c r="C8913">
        <v>30</v>
      </c>
      <c r="D8913">
        <v>7</v>
      </c>
      <c r="E8913">
        <v>1964</v>
      </c>
      <c r="F8913" s="6">
        <v>0.1875</v>
      </c>
      <c r="G8913">
        <v>-9.6539999999999999</v>
      </c>
      <c r="H8913">
        <v>48.703000000000003</v>
      </c>
      <c r="I8913" t="s">
        <v>126</v>
      </c>
      <c r="J8913" t="s">
        <v>12143</v>
      </c>
      <c r="K8913" t="s">
        <v>105</v>
      </c>
    </row>
    <row r="8914" spans="1:11" x14ac:dyDescent="0.3">
      <c r="A8914" t="s">
        <v>12144</v>
      </c>
      <c r="B8914" t="s">
        <v>53</v>
      </c>
      <c r="C8914">
        <v>9</v>
      </c>
      <c r="D8914">
        <v>9</v>
      </c>
      <c r="E8914">
        <v>1901</v>
      </c>
      <c r="F8914" s="6">
        <v>0.29166666666666669</v>
      </c>
      <c r="G8914">
        <v>-13.750999999999999</v>
      </c>
      <c r="H8914">
        <v>53.506</v>
      </c>
      <c r="I8914" t="s">
        <v>126</v>
      </c>
      <c r="J8914" t="s">
        <v>4255</v>
      </c>
      <c r="K8914" t="s">
        <v>105</v>
      </c>
    </row>
    <row r="8915" spans="1:11" x14ac:dyDescent="0.3">
      <c r="A8915" t="s">
        <v>12145</v>
      </c>
      <c r="B8915" t="s">
        <v>53</v>
      </c>
      <c r="C8915">
        <v>6</v>
      </c>
      <c r="D8915">
        <v>3</v>
      </c>
      <c r="E8915">
        <v>1923</v>
      </c>
      <c r="F8915" s="6">
        <v>0.10416666666666667</v>
      </c>
      <c r="G8915">
        <v>-7.5990000000000002</v>
      </c>
      <c r="H8915">
        <v>50.356999999999999</v>
      </c>
      <c r="I8915" t="s">
        <v>126</v>
      </c>
      <c r="J8915" t="s">
        <v>5460</v>
      </c>
      <c r="K8915" t="s">
        <v>105</v>
      </c>
    </row>
    <row r="8916" spans="1:11" x14ac:dyDescent="0.3">
      <c r="A8916" t="s">
        <v>12146</v>
      </c>
      <c r="B8916" t="s">
        <v>168</v>
      </c>
      <c r="C8916">
        <v>14</v>
      </c>
      <c r="D8916">
        <v>1</v>
      </c>
      <c r="E8916">
        <v>1950</v>
      </c>
      <c r="F8916" s="6">
        <v>0.43055555555555558</v>
      </c>
      <c r="G8916">
        <v>-118.24299999999999</v>
      </c>
      <c r="H8916">
        <v>34.052</v>
      </c>
      <c r="I8916" t="s">
        <v>137</v>
      </c>
      <c r="J8916" t="s">
        <v>536</v>
      </c>
      <c r="K8916" t="s">
        <v>105</v>
      </c>
    </row>
    <row r="8917" spans="1:11" x14ac:dyDescent="0.3">
      <c r="A8917" t="s">
        <v>12147</v>
      </c>
      <c r="B8917" t="s">
        <v>168</v>
      </c>
      <c r="C8917">
        <v>1</v>
      </c>
      <c r="D8917">
        <v>7</v>
      </c>
      <c r="E8917">
        <v>2011</v>
      </c>
      <c r="F8917" s="6">
        <v>0.31805555555555554</v>
      </c>
      <c r="G8917">
        <v>-118.24299999999999</v>
      </c>
      <c r="H8917">
        <v>34.052</v>
      </c>
      <c r="I8917" t="s">
        <v>171</v>
      </c>
      <c r="J8917" t="s">
        <v>536</v>
      </c>
      <c r="K8917" t="s">
        <v>105</v>
      </c>
    </row>
    <row r="8918" spans="1:11" x14ac:dyDescent="0.3">
      <c r="A8918" t="s">
        <v>12148</v>
      </c>
      <c r="B8918" t="s">
        <v>168</v>
      </c>
      <c r="C8918">
        <v>2</v>
      </c>
      <c r="D8918">
        <v>6</v>
      </c>
      <c r="E8918">
        <v>1971</v>
      </c>
      <c r="F8918" s="6">
        <v>0.29166666666666669</v>
      </c>
      <c r="G8918">
        <v>-18.064</v>
      </c>
      <c r="H8918">
        <v>59.332999999999998</v>
      </c>
      <c r="I8918" t="s">
        <v>126</v>
      </c>
      <c r="J8918" t="s">
        <v>2991</v>
      </c>
      <c r="K8918" t="s">
        <v>105</v>
      </c>
    </row>
    <row r="8919" spans="1:11" x14ac:dyDescent="0.3">
      <c r="A8919" t="s">
        <v>12149</v>
      </c>
      <c r="B8919" t="s">
        <v>168</v>
      </c>
      <c r="C8919">
        <v>30</v>
      </c>
      <c r="D8919">
        <v>11</v>
      </c>
      <c r="E8919">
        <v>1985</v>
      </c>
      <c r="F8919" s="6">
        <v>0.51249999999999996</v>
      </c>
      <c r="G8919">
        <v>-119.051</v>
      </c>
      <c r="H8919">
        <v>34.225000000000001</v>
      </c>
      <c r="I8919" t="s">
        <v>137</v>
      </c>
      <c r="J8919" t="s">
        <v>12150</v>
      </c>
      <c r="K8919" t="s">
        <v>105</v>
      </c>
    </row>
    <row r="8920" spans="1:11" x14ac:dyDescent="0.3">
      <c r="A8920" t="s">
        <v>12151</v>
      </c>
      <c r="B8920" t="s">
        <v>168</v>
      </c>
      <c r="C8920">
        <v>20</v>
      </c>
      <c r="D8920">
        <v>10</v>
      </c>
      <c r="E8920">
        <v>1964</v>
      </c>
      <c r="F8920" s="6">
        <v>0.89444444444444449</v>
      </c>
      <c r="G8920">
        <v>-122.27200000000001</v>
      </c>
      <c r="H8920">
        <v>37.805</v>
      </c>
      <c r="I8920" t="s">
        <v>171</v>
      </c>
      <c r="J8920" t="s">
        <v>1726</v>
      </c>
      <c r="K8920" t="s">
        <v>105</v>
      </c>
    </row>
    <row r="8921" spans="1:11" x14ac:dyDescent="0.3">
      <c r="A8921" t="s">
        <v>12152</v>
      </c>
      <c r="B8921" t="s">
        <v>53</v>
      </c>
      <c r="C8921">
        <v>15</v>
      </c>
      <c r="D8921">
        <v>12</v>
      </c>
      <c r="E8921">
        <v>1971</v>
      </c>
      <c r="F8921" s="6">
        <v>0.55208333333333337</v>
      </c>
      <c r="G8921">
        <v>-2.3650000000000002</v>
      </c>
      <c r="H8921">
        <v>48.936</v>
      </c>
      <c r="I8921" t="s">
        <v>126</v>
      </c>
      <c r="J8921" t="s">
        <v>4085</v>
      </c>
      <c r="K8921" t="s">
        <v>105</v>
      </c>
    </row>
    <row r="8922" spans="1:11" x14ac:dyDescent="0.3">
      <c r="A8922" t="s">
        <v>12153</v>
      </c>
      <c r="B8922" t="s">
        <v>168</v>
      </c>
      <c r="C8922">
        <v>4</v>
      </c>
      <c r="D8922">
        <v>11</v>
      </c>
      <c r="E8922">
        <v>1968</v>
      </c>
      <c r="F8922" s="6">
        <v>0.94722222222222219</v>
      </c>
      <c r="G8922">
        <v>71.058999999999997</v>
      </c>
      <c r="H8922">
        <v>42.359000000000002</v>
      </c>
      <c r="I8922" t="s">
        <v>144</v>
      </c>
      <c r="J8922" t="s">
        <v>176</v>
      </c>
      <c r="K8922" t="s">
        <v>105</v>
      </c>
    </row>
    <row r="8923" spans="1:11" x14ac:dyDescent="0.3">
      <c r="A8923" t="s">
        <v>12154</v>
      </c>
      <c r="B8923" t="s">
        <v>168</v>
      </c>
      <c r="C8923">
        <v>17</v>
      </c>
      <c r="D8923">
        <v>11</v>
      </c>
      <c r="E8923">
        <v>1998</v>
      </c>
      <c r="F8923" s="6">
        <v>0.40486111111111112</v>
      </c>
      <c r="G8923">
        <v>71.14</v>
      </c>
      <c r="H8923">
        <v>42.655000000000001</v>
      </c>
      <c r="I8923" t="s">
        <v>144</v>
      </c>
      <c r="J8923" t="s">
        <v>12155</v>
      </c>
      <c r="K8923" t="s">
        <v>105</v>
      </c>
    </row>
    <row r="8924" spans="1:11" x14ac:dyDescent="0.3">
      <c r="A8924" t="s">
        <v>12156</v>
      </c>
      <c r="B8924" t="s">
        <v>53</v>
      </c>
      <c r="C8924">
        <v>7</v>
      </c>
      <c r="D8924">
        <v>1</v>
      </c>
      <c r="E8924">
        <v>1915</v>
      </c>
      <c r="F8924" s="6">
        <v>0.94444444444444442</v>
      </c>
      <c r="G8924">
        <v>-4.6230000000000002</v>
      </c>
      <c r="H8924">
        <v>52.405999999999999</v>
      </c>
      <c r="I8924" t="s">
        <v>126</v>
      </c>
      <c r="J8924" t="s">
        <v>12157</v>
      </c>
      <c r="K8924" t="s">
        <v>105</v>
      </c>
    </row>
    <row r="8925" spans="1:11" x14ac:dyDescent="0.3">
      <c r="A8925" t="s">
        <v>12158</v>
      </c>
      <c r="B8925" t="s">
        <v>53</v>
      </c>
      <c r="C8925">
        <v>25</v>
      </c>
      <c r="D8925">
        <v>4</v>
      </c>
      <c r="E8925">
        <v>1921</v>
      </c>
      <c r="F8925" s="6">
        <v>0.66666666666666663</v>
      </c>
      <c r="G8925">
        <v>-4.891</v>
      </c>
      <c r="H8925">
        <v>52.372999999999998</v>
      </c>
      <c r="I8925" t="s">
        <v>126</v>
      </c>
      <c r="J8925" t="s">
        <v>217</v>
      </c>
      <c r="K8925" t="s">
        <v>105</v>
      </c>
    </row>
    <row r="8926" spans="1:11" x14ac:dyDescent="0.3">
      <c r="A8926" t="s">
        <v>12159</v>
      </c>
      <c r="B8926" t="s">
        <v>53</v>
      </c>
      <c r="C8926">
        <v>16</v>
      </c>
      <c r="D8926">
        <v>10</v>
      </c>
      <c r="E8926">
        <v>1925</v>
      </c>
      <c r="F8926" s="6">
        <v>0.70833333333333337</v>
      </c>
      <c r="G8926">
        <v>-4.399</v>
      </c>
      <c r="H8926">
        <v>51.220999999999997</v>
      </c>
      <c r="I8926" t="s">
        <v>108</v>
      </c>
      <c r="J8926" t="s">
        <v>913</v>
      </c>
      <c r="K8926" t="s">
        <v>105</v>
      </c>
    </row>
    <row r="8927" spans="1:11" x14ac:dyDescent="0.3">
      <c r="A8927" t="s">
        <v>12160</v>
      </c>
      <c r="B8927" t="s">
        <v>53</v>
      </c>
      <c r="C8927">
        <v>14</v>
      </c>
      <c r="D8927">
        <v>3</v>
      </c>
      <c r="E8927">
        <v>1956</v>
      </c>
      <c r="F8927" s="6">
        <v>0.3263888888888889</v>
      </c>
      <c r="G8927">
        <v>-4.3099999999999996</v>
      </c>
      <c r="H8927">
        <v>52.08</v>
      </c>
      <c r="I8927" t="s">
        <v>126</v>
      </c>
      <c r="J8927" t="s">
        <v>896</v>
      </c>
      <c r="K8927" t="s">
        <v>105</v>
      </c>
    </row>
    <row r="8928" spans="1:11" x14ac:dyDescent="0.3">
      <c r="A8928" t="s">
        <v>12161</v>
      </c>
      <c r="B8928" t="s">
        <v>53</v>
      </c>
      <c r="C8928">
        <v>9</v>
      </c>
      <c r="D8928">
        <v>2</v>
      </c>
      <c r="E8928">
        <v>1904</v>
      </c>
      <c r="F8928" s="6">
        <v>0.39583333333333331</v>
      </c>
      <c r="G8928">
        <v>-4.399</v>
      </c>
      <c r="H8928">
        <v>51.220999999999997</v>
      </c>
      <c r="I8928" t="s">
        <v>108</v>
      </c>
      <c r="J8928" t="s">
        <v>913</v>
      </c>
      <c r="K8928" t="s">
        <v>105</v>
      </c>
    </row>
    <row r="8929" spans="1:11" x14ac:dyDescent="0.3">
      <c r="A8929" t="s">
        <v>12162</v>
      </c>
      <c r="B8929" t="s">
        <v>53</v>
      </c>
      <c r="C8929">
        <v>3</v>
      </c>
      <c r="D8929">
        <v>6</v>
      </c>
      <c r="E8929">
        <v>1914</v>
      </c>
      <c r="F8929" s="6">
        <v>0.875</v>
      </c>
      <c r="G8929">
        <v>-4.8920000000000003</v>
      </c>
      <c r="H8929">
        <v>51.308</v>
      </c>
      <c r="I8929" t="s">
        <v>108</v>
      </c>
      <c r="J8929" t="s">
        <v>9445</v>
      </c>
      <c r="K8929" t="s">
        <v>105</v>
      </c>
    </row>
    <row r="8930" spans="1:11" x14ac:dyDescent="0.3">
      <c r="A8930" t="s">
        <v>12163</v>
      </c>
      <c r="B8930" t="s">
        <v>53</v>
      </c>
      <c r="C8930">
        <v>14</v>
      </c>
      <c r="D8930">
        <v>2</v>
      </c>
      <c r="E8930">
        <v>1914</v>
      </c>
      <c r="F8930" s="6">
        <v>0.875</v>
      </c>
      <c r="G8930">
        <v>-2.9140000000000001</v>
      </c>
      <c r="H8930">
        <v>51.225000000000001</v>
      </c>
      <c r="I8930" t="s">
        <v>108</v>
      </c>
      <c r="J8930" t="s">
        <v>2721</v>
      </c>
      <c r="K8930" t="s">
        <v>105</v>
      </c>
    </row>
    <row r="8931" spans="1:11" x14ac:dyDescent="0.3">
      <c r="A8931" t="s">
        <v>12164</v>
      </c>
      <c r="B8931" t="s">
        <v>168</v>
      </c>
      <c r="C8931">
        <v>5</v>
      </c>
      <c r="D8931">
        <v>10</v>
      </c>
      <c r="E8931">
        <v>1951</v>
      </c>
      <c r="F8931" s="6">
        <v>0.42430555555555555</v>
      </c>
      <c r="G8931">
        <v>90.408000000000001</v>
      </c>
      <c r="H8931">
        <v>39.302</v>
      </c>
      <c r="I8931" t="s">
        <v>104</v>
      </c>
      <c r="J8931" t="s">
        <v>12165</v>
      </c>
      <c r="K8931" t="s">
        <v>105</v>
      </c>
    </row>
    <row r="8932" spans="1:11" x14ac:dyDescent="0.3">
      <c r="A8932" t="s">
        <v>12166</v>
      </c>
      <c r="B8932" t="s">
        <v>168</v>
      </c>
      <c r="C8932">
        <v>1</v>
      </c>
      <c r="D8932">
        <v>7</v>
      </c>
      <c r="E8932">
        <v>1939</v>
      </c>
      <c r="F8932" s="6">
        <v>0.20833333333333334</v>
      </c>
      <c r="G8932">
        <v>87.632000000000005</v>
      </c>
      <c r="H8932">
        <v>41.883000000000003</v>
      </c>
      <c r="I8932" t="s">
        <v>144</v>
      </c>
      <c r="J8932" t="s">
        <v>226</v>
      </c>
      <c r="K8932" t="s">
        <v>105</v>
      </c>
    </row>
    <row r="8933" spans="1:11" x14ac:dyDescent="0.3">
      <c r="A8933" t="s">
        <v>12167</v>
      </c>
      <c r="B8933" t="s">
        <v>168</v>
      </c>
      <c r="C8933">
        <v>2</v>
      </c>
      <c r="D8933">
        <v>3</v>
      </c>
      <c r="E8933">
        <v>1950</v>
      </c>
      <c r="F8933" s="6">
        <v>0.48958333333333331</v>
      </c>
      <c r="G8933">
        <v>72.924000000000007</v>
      </c>
      <c r="H8933">
        <v>41.308</v>
      </c>
      <c r="I8933" t="s">
        <v>144</v>
      </c>
      <c r="J8933" t="s">
        <v>7511</v>
      </c>
      <c r="K8933" t="s">
        <v>105</v>
      </c>
    </row>
    <row r="8934" spans="1:11" x14ac:dyDescent="0.3">
      <c r="A8934" t="s">
        <v>12168</v>
      </c>
      <c r="B8934" t="s">
        <v>168</v>
      </c>
      <c r="C8934">
        <v>2</v>
      </c>
      <c r="D8934">
        <v>12</v>
      </c>
      <c r="E8934">
        <v>1952</v>
      </c>
      <c r="F8934" s="6">
        <v>0.5625</v>
      </c>
      <c r="G8934">
        <v>-4.4000000000000004</v>
      </c>
      <c r="H8934">
        <v>51.917999999999999</v>
      </c>
      <c r="I8934" t="s">
        <v>126</v>
      </c>
      <c r="J8934" t="s">
        <v>12169</v>
      </c>
      <c r="K8934" t="s">
        <v>105</v>
      </c>
    </row>
    <row r="8935" spans="1:11" x14ac:dyDescent="0.3">
      <c r="A8935" t="s">
        <v>12170</v>
      </c>
      <c r="B8935" t="s">
        <v>168</v>
      </c>
      <c r="C8935">
        <v>29</v>
      </c>
      <c r="D8935">
        <v>10</v>
      </c>
      <c r="E8935">
        <v>1941</v>
      </c>
      <c r="F8935" s="6">
        <v>0.90138888888888891</v>
      </c>
      <c r="G8935">
        <v>-122.27200000000001</v>
      </c>
      <c r="H8935">
        <v>37.805</v>
      </c>
      <c r="I8935" t="s">
        <v>137</v>
      </c>
      <c r="J8935" t="s">
        <v>1726</v>
      </c>
      <c r="K8935" t="s">
        <v>105</v>
      </c>
    </row>
    <row r="8936" spans="1:11" x14ac:dyDescent="0.3">
      <c r="A8936" t="s">
        <v>12171</v>
      </c>
      <c r="B8936" t="s">
        <v>168</v>
      </c>
      <c r="C8936">
        <v>10</v>
      </c>
      <c r="D8936">
        <v>6</v>
      </c>
      <c r="E8936">
        <v>1949</v>
      </c>
      <c r="F8936" s="6">
        <v>3.5416666666666666E-2</v>
      </c>
      <c r="G8936">
        <v>117.87</v>
      </c>
      <c r="H8936">
        <v>33.75</v>
      </c>
      <c r="I8936" t="s">
        <v>137</v>
      </c>
      <c r="J8936" t="s">
        <v>1069</v>
      </c>
      <c r="K8936" t="s">
        <v>105</v>
      </c>
    </row>
    <row r="8937" spans="1:11" x14ac:dyDescent="0.3">
      <c r="A8937" t="s">
        <v>12172</v>
      </c>
      <c r="B8937" t="s">
        <v>168</v>
      </c>
      <c r="C8937">
        <v>27</v>
      </c>
      <c r="D8937">
        <v>3</v>
      </c>
      <c r="E8937">
        <v>1954</v>
      </c>
      <c r="F8937" s="6">
        <v>0.56527777777777777</v>
      </c>
      <c r="G8937">
        <v>71.058999999999997</v>
      </c>
      <c r="H8937">
        <v>42.359000000000002</v>
      </c>
      <c r="I8937" t="s">
        <v>144</v>
      </c>
      <c r="J8937" t="s">
        <v>176</v>
      </c>
      <c r="K8937" t="s">
        <v>105</v>
      </c>
    </row>
    <row r="8938" spans="1:11" x14ac:dyDescent="0.3">
      <c r="A8938" t="s">
        <v>12173</v>
      </c>
      <c r="B8938" t="s">
        <v>168</v>
      </c>
      <c r="C8938">
        <v>15</v>
      </c>
      <c r="D8938">
        <v>9</v>
      </c>
      <c r="E8938">
        <v>1975</v>
      </c>
      <c r="F8938" s="6">
        <v>0.88472222222222219</v>
      </c>
      <c r="G8938">
        <v>71.284000000000006</v>
      </c>
      <c r="H8938">
        <v>41.945</v>
      </c>
      <c r="I8938" t="s">
        <v>106</v>
      </c>
      <c r="J8938" t="s">
        <v>3296</v>
      </c>
      <c r="K8938" t="s">
        <v>105</v>
      </c>
    </row>
    <row r="8939" spans="1:11" x14ac:dyDescent="0.3">
      <c r="A8939" t="s">
        <v>12174</v>
      </c>
      <c r="B8939" t="s">
        <v>168</v>
      </c>
      <c r="C8939">
        <v>20</v>
      </c>
      <c r="D8939">
        <v>9</v>
      </c>
      <c r="E8939">
        <v>1933</v>
      </c>
      <c r="F8939" s="6">
        <v>0.33680555555555558</v>
      </c>
      <c r="G8939">
        <v>98.495000000000005</v>
      </c>
      <c r="H8939">
        <v>29.425000000000001</v>
      </c>
      <c r="I8939" t="s">
        <v>144</v>
      </c>
      <c r="J8939" t="s">
        <v>818</v>
      </c>
      <c r="K8939" t="s">
        <v>105</v>
      </c>
    </row>
    <row r="8940" spans="1:11" x14ac:dyDescent="0.3">
      <c r="A8940" t="s">
        <v>12175</v>
      </c>
      <c r="B8940" t="s">
        <v>168</v>
      </c>
      <c r="C8940">
        <v>19</v>
      </c>
      <c r="D8940">
        <v>2</v>
      </c>
      <c r="E8940">
        <v>1946</v>
      </c>
      <c r="F8940" s="6">
        <v>0.90972222222222221</v>
      </c>
      <c r="G8940">
        <v>94.742000000000004</v>
      </c>
      <c r="H8940">
        <v>32.494999999999997</v>
      </c>
      <c r="I8940" t="s">
        <v>104</v>
      </c>
      <c r="J8940" t="s">
        <v>12176</v>
      </c>
      <c r="K8940" t="s">
        <v>105</v>
      </c>
    </row>
    <row r="8941" spans="1:11" x14ac:dyDescent="0.3">
      <c r="A8941" t="s">
        <v>12177</v>
      </c>
      <c r="B8941" t="s">
        <v>168</v>
      </c>
      <c r="C8941">
        <v>21</v>
      </c>
      <c r="D8941">
        <v>9</v>
      </c>
      <c r="E8941">
        <v>1942</v>
      </c>
      <c r="F8941" s="6">
        <v>0.9916666666666667</v>
      </c>
      <c r="G8941">
        <v>82.995999999999995</v>
      </c>
      <c r="H8941">
        <v>39.963000000000001</v>
      </c>
      <c r="I8941" t="s">
        <v>106</v>
      </c>
      <c r="J8941" t="s">
        <v>224</v>
      </c>
      <c r="K8941" t="s">
        <v>105</v>
      </c>
    </row>
    <row r="8942" spans="1:11" x14ac:dyDescent="0.3">
      <c r="A8942" t="s">
        <v>12178</v>
      </c>
      <c r="B8942" t="s">
        <v>168</v>
      </c>
      <c r="C8942">
        <v>10</v>
      </c>
      <c r="D8942">
        <v>2</v>
      </c>
      <c r="E8942">
        <v>1963</v>
      </c>
      <c r="F8942" s="6">
        <v>0.35069444444444442</v>
      </c>
      <c r="G8942">
        <v>111.97</v>
      </c>
      <c r="H8942">
        <v>41.222999999999999</v>
      </c>
      <c r="I8942" t="s">
        <v>171</v>
      </c>
      <c r="J8942" t="s">
        <v>12179</v>
      </c>
      <c r="K8942" t="s">
        <v>105</v>
      </c>
    </row>
    <row r="8943" spans="1:11" x14ac:dyDescent="0.3">
      <c r="A8943" t="s">
        <v>12180</v>
      </c>
      <c r="B8943" t="s">
        <v>168</v>
      </c>
      <c r="C8943">
        <v>13</v>
      </c>
      <c r="D8943">
        <v>12</v>
      </c>
      <c r="E8943">
        <v>1961</v>
      </c>
      <c r="F8943" s="6">
        <v>0.77430555555555558</v>
      </c>
      <c r="G8943">
        <v>-118.181</v>
      </c>
      <c r="H8943">
        <v>33.771999999999998</v>
      </c>
      <c r="I8943" t="s">
        <v>137</v>
      </c>
      <c r="J8943" t="s">
        <v>2285</v>
      </c>
      <c r="K8943" t="s">
        <v>105</v>
      </c>
    </row>
    <row r="8944" spans="1:11" x14ac:dyDescent="0.3">
      <c r="A8944" t="s">
        <v>12181</v>
      </c>
      <c r="B8944" t="s">
        <v>53</v>
      </c>
      <c r="C8944">
        <v>19</v>
      </c>
      <c r="D8944">
        <v>12</v>
      </c>
      <c r="E8944">
        <v>1987</v>
      </c>
      <c r="F8944" s="6">
        <v>0.92361111111111116</v>
      </c>
      <c r="G8944">
        <v>-4.8339999999999996</v>
      </c>
      <c r="H8944">
        <v>45.767000000000003</v>
      </c>
      <c r="I8944" t="s">
        <v>126</v>
      </c>
      <c r="J8944" t="s">
        <v>153</v>
      </c>
      <c r="K8944" t="s">
        <v>105</v>
      </c>
    </row>
    <row r="8945" spans="1:11" x14ac:dyDescent="0.3">
      <c r="A8945" t="s">
        <v>12182</v>
      </c>
      <c r="B8945" t="s">
        <v>168</v>
      </c>
      <c r="C8945">
        <v>4</v>
      </c>
      <c r="D8945">
        <v>8</v>
      </c>
      <c r="E8945">
        <v>1955</v>
      </c>
      <c r="F8945" s="6">
        <v>2.7777777777777776E-2</v>
      </c>
      <c r="G8945">
        <v>-11.255000000000001</v>
      </c>
      <c r="H8945">
        <v>48.177999999999997</v>
      </c>
      <c r="I8945" t="s">
        <v>126</v>
      </c>
      <c r="J8945" t="s">
        <v>12183</v>
      </c>
      <c r="K8945" t="s">
        <v>105</v>
      </c>
    </row>
    <row r="8946" spans="1:11" x14ac:dyDescent="0.3">
      <c r="A8946" t="s">
        <v>12184</v>
      </c>
      <c r="B8946" t="s">
        <v>168</v>
      </c>
      <c r="C8946">
        <v>24</v>
      </c>
      <c r="D8946">
        <v>1</v>
      </c>
      <c r="E8946">
        <v>1966</v>
      </c>
      <c r="F8946" s="6">
        <v>1.6666666666666666E-2</v>
      </c>
      <c r="G8946">
        <v>-1.0980000000000001</v>
      </c>
      <c r="H8946">
        <v>49.442</v>
      </c>
      <c r="I8946" t="s">
        <v>126</v>
      </c>
      <c r="J8946" t="s">
        <v>1396</v>
      </c>
      <c r="K8946" t="s">
        <v>105</v>
      </c>
    </row>
    <row r="8947" spans="1:11" x14ac:dyDescent="0.3">
      <c r="A8947" t="s">
        <v>12185</v>
      </c>
      <c r="B8947" t="s">
        <v>168</v>
      </c>
      <c r="C8947">
        <v>9</v>
      </c>
      <c r="D8947">
        <v>7</v>
      </c>
      <c r="E8947">
        <v>1941</v>
      </c>
      <c r="F8947" s="6">
        <v>0.91666666666666663</v>
      </c>
      <c r="G8947">
        <v>-12.198</v>
      </c>
      <c r="H8947">
        <v>50.655000000000001</v>
      </c>
      <c r="I8947" t="s">
        <v>190</v>
      </c>
      <c r="J8947" t="s">
        <v>12186</v>
      </c>
      <c r="K8947" t="s">
        <v>105</v>
      </c>
    </row>
    <row r="8948" spans="1:11" x14ac:dyDescent="0.3">
      <c r="A8948" t="s">
        <v>12187</v>
      </c>
      <c r="B8948" t="s">
        <v>53</v>
      </c>
      <c r="C8948">
        <v>26</v>
      </c>
      <c r="D8948">
        <v>11</v>
      </c>
      <c r="E8948">
        <v>1919</v>
      </c>
      <c r="F8948" s="6">
        <v>0.8125</v>
      </c>
      <c r="G8948">
        <v>-7.5250000000000004</v>
      </c>
      <c r="H8948">
        <v>51.618000000000002</v>
      </c>
      <c r="I8948" t="s">
        <v>126</v>
      </c>
      <c r="J8948" t="s">
        <v>12188</v>
      </c>
      <c r="K8948" t="s">
        <v>105</v>
      </c>
    </row>
    <row r="8949" spans="1:11" x14ac:dyDescent="0.3">
      <c r="A8949" t="s">
        <v>12189</v>
      </c>
      <c r="B8949" t="s">
        <v>53</v>
      </c>
      <c r="C8949">
        <v>5</v>
      </c>
      <c r="D8949">
        <v>3</v>
      </c>
      <c r="E8949">
        <v>1877</v>
      </c>
      <c r="F8949" s="6">
        <v>6.25E-2</v>
      </c>
      <c r="G8949">
        <v>-8.8070000000000004</v>
      </c>
      <c r="H8949">
        <v>53.075000000000003</v>
      </c>
      <c r="I8949" t="s">
        <v>208</v>
      </c>
      <c r="J8949" t="s">
        <v>228</v>
      </c>
      <c r="K8949" t="s">
        <v>105</v>
      </c>
    </row>
    <row r="8950" spans="1:11" x14ac:dyDescent="0.3">
      <c r="A8950" t="s">
        <v>12190</v>
      </c>
      <c r="B8950" t="s">
        <v>53</v>
      </c>
      <c r="C8950">
        <v>25</v>
      </c>
      <c r="D8950">
        <v>9</v>
      </c>
      <c r="E8950">
        <v>1839</v>
      </c>
      <c r="F8950" s="6">
        <v>0.33333333333333331</v>
      </c>
      <c r="G8950">
        <v>-9.0250000000000004</v>
      </c>
      <c r="H8950">
        <v>53.012999999999998</v>
      </c>
      <c r="I8950" t="s">
        <v>208</v>
      </c>
      <c r="J8950" t="s">
        <v>12191</v>
      </c>
      <c r="K8950" t="s">
        <v>105</v>
      </c>
    </row>
    <row r="8951" spans="1:11" x14ac:dyDescent="0.3">
      <c r="A8951" t="s">
        <v>12192</v>
      </c>
      <c r="B8951" t="s">
        <v>53</v>
      </c>
      <c r="C8951">
        <v>9</v>
      </c>
      <c r="D8951">
        <v>3</v>
      </c>
      <c r="E8951">
        <v>1757</v>
      </c>
      <c r="F8951" s="6">
        <v>0.22916666666666666</v>
      </c>
      <c r="G8951">
        <v>-11.324</v>
      </c>
      <c r="H8951">
        <v>50.978999999999999</v>
      </c>
      <c r="I8951" t="s">
        <v>208</v>
      </c>
      <c r="J8951" t="s">
        <v>2205</v>
      </c>
      <c r="K8951" t="s">
        <v>105</v>
      </c>
    </row>
    <row r="8952" spans="1:11" x14ac:dyDescent="0.3">
      <c r="A8952" t="s">
        <v>12193</v>
      </c>
      <c r="B8952" t="s">
        <v>53</v>
      </c>
      <c r="C8952">
        <v>5</v>
      </c>
      <c r="D8952">
        <v>10</v>
      </c>
      <c r="E8952">
        <v>1886</v>
      </c>
      <c r="F8952" s="6">
        <v>0.1875</v>
      </c>
      <c r="G8952">
        <v>-7.5810000000000004</v>
      </c>
      <c r="H8952">
        <v>47.56</v>
      </c>
      <c r="I8952" t="s">
        <v>262</v>
      </c>
      <c r="J8952" t="s">
        <v>2183</v>
      </c>
      <c r="K8952" t="s">
        <v>105</v>
      </c>
    </row>
    <row r="8953" spans="1:11" x14ac:dyDescent="0.3">
      <c r="A8953" t="s">
        <v>12194</v>
      </c>
      <c r="B8953" t="s">
        <v>53</v>
      </c>
      <c r="C8953">
        <v>8</v>
      </c>
      <c r="D8953">
        <v>2</v>
      </c>
      <c r="E8953">
        <v>1896</v>
      </c>
      <c r="F8953" s="6">
        <v>0.58958333333333335</v>
      </c>
      <c r="G8953">
        <v>-13.411</v>
      </c>
      <c r="H8953">
        <v>52.523000000000003</v>
      </c>
      <c r="I8953" t="s">
        <v>126</v>
      </c>
      <c r="J8953" t="s">
        <v>209</v>
      </c>
      <c r="K8953" t="s">
        <v>105</v>
      </c>
    </row>
    <row r="8954" spans="1:11" x14ac:dyDescent="0.3">
      <c r="A8954" t="s">
        <v>12195</v>
      </c>
      <c r="B8954" t="s">
        <v>53</v>
      </c>
      <c r="C8954">
        <v>4</v>
      </c>
      <c r="D8954">
        <v>4</v>
      </c>
      <c r="E8954">
        <v>1856</v>
      </c>
      <c r="F8954" s="6">
        <v>8.3333333333333329E-2</v>
      </c>
      <c r="G8954">
        <v>-8.7989999999999995</v>
      </c>
      <c r="H8954">
        <v>49.393999999999998</v>
      </c>
      <c r="I8954" t="s">
        <v>208</v>
      </c>
      <c r="J8954" t="s">
        <v>12196</v>
      </c>
      <c r="K8954" t="s">
        <v>105</v>
      </c>
    </row>
    <row r="8955" spans="1:11" x14ac:dyDescent="0.3">
      <c r="A8955" t="s">
        <v>12197</v>
      </c>
      <c r="B8955" t="s">
        <v>53</v>
      </c>
      <c r="C8955">
        <v>11</v>
      </c>
      <c r="D8955">
        <v>10</v>
      </c>
      <c r="E8955">
        <v>1907</v>
      </c>
      <c r="F8955" s="6">
        <v>0.22916666666666666</v>
      </c>
      <c r="G8955">
        <v>-123.816</v>
      </c>
      <c r="H8955">
        <v>46.975000000000001</v>
      </c>
      <c r="I8955" t="s">
        <v>137</v>
      </c>
      <c r="J8955" t="s">
        <v>7593</v>
      </c>
      <c r="K8955" t="s">
        <v>105</v>
      </c>
    </row>
    <row r="8956" spans="1:11" x14ac:dyDescent="0.3">
      <c r="A8956" t="s">
        <v>12198</v>
      </c>
      <c r="B8956" t="s">
        <v>53</v>
      </c>
      <c r="C8956">
        <v>13</v>
      </c>
      <c r="D8956">
        <v>2</v>
      </c>
      <c r="E8956">
        <v>1886</v>
      </c>
      <c r="F8956" s="6">
        <v>0.75</v>
      </c>
      <c r="G8956">
        <v>-8.5269999999999992</v>
      </c>
      <c r="H8956">
        <v>47.387999999999998</v>
      </c>
      <c r="I8956" t="s">
        <v>262</v>
      </c>
      <c r="J8956" t="s">
        <v>856</v>
      </c>
      <c r="K8956" t="s">
        <v>105</v>
      </c>
    </row>
    <row r="8957" spans="1:11" x14ac:dyDescent="0.3">
      <c r="A8957" t="s">
        <v>12199</v>
      </c>
      <c r="B8957" t="s">
        <v>53</v>
      </c>
      <c r="C8957">
        <v>28</v>
      </c>
      <c r="D8957">
        <v>8</v>
      </c>
      <c r="E8957">
        <v>1894</v>
      </c>
      <c r="F8957" s="6">
        <v>0.76041666666666663</v>
      </c>
      <c r="G8957">
        <v>-15.438000000000001</v>
      </c>
      <c r="H8957">
        <v>47.07</v>
      </c>
      <c r="I8957" t="s">
        <v>126</v>
      </c>
      <c r="J8957" t="s">
        <v>7152</v>
      </c>
      <c r="K8957" t="s">
        <v>105</v>
      </c>
    </row>
    <row r="8958" spans="1:11" x14ac:dyDescent="0.3">
      <c r="A8958" t="s">
        <v>12200</v>
      </c>
      <c r="B8958" t="s">
        <v>53</v>
      </c>
      <c r="C8958">
        <v>22</v>
      </c>
      <c r="D8958">
        <v>9</v>
      </c>
      <c r="E8958">
        <v>1912</v>
      </c>
      <c r="F8958" s="6">
        <v>0.34375</v>
      </c>
      <c r="G8958">
        <v>-7.5810000000000004</v>
      </c>
      <c r="H8958">
        <v>47.56</v>
      </c>
      <c r="I8958" t="s">
        <v>126</v>
      </c>
      <c r="J8958" t="s">
        <v>2183</v>
      </c>
      <c r="K8958" t="s">
        <v>105</v>
      </c>
    </row>
    <row r="8959" spans="1:11" x14ac:dyDescent="0.3">
      <c r="A8959" t="s">
        <v>12201</v>
      </c>
      <c r="B8959" t="s">
        <v>53</v>
      </c>
      <c r="C8959">
        <v>16</v>
      </c>
      <c r="D8959">
        <v>1</v>
      </c>
      <c r="E8959">
        <v>1900</v>
      </c>
      <c r="F8959" s="6">
        <v>0.54166666666666663</v>
      </c>
      <c r="G8959">
        <v>-6.75</v>
      </c>
      <c r="H8959">
        <v>49.316000000000003</v>
      </c>
      <c r="I8959" t="s">
        <v>126</v>
      </c>
      <c r="J8959" t="s">
        <v>12202</v>
      </c>
      <c r="K8959" t="s">
        <v>105</v>
      </c>
    </row>
    <row r="8960" spans="1:11" x14ac:dyDescent="0.3">
      <c r="A8960" t="s">
        <v>12203</v>
      </c>
      <c r="B8960" t="s">
        <v>53</v>
      </c>
      <c r="C8960">
        <v>1</v>
      </c>
      <c r="D8960">
        <v>2</v>
      </c>
      <c r="E8960">
        <v>1941</v>
      </c>
      <c r="F8960" s="6">
        <v>0.38541666666666669</v>
      </c>
      <c r="G8960">
        <v>-7.2009999999999996</v>
      </c>
      <c r="H8960">
        <v>53.363999999999997</v>
      </c>
      <c r="I8960" t="s">
        <v>190</v>
      </c>
      <c r="J8960" t="s">
        <v>9348</v>
      </c>
      <c r="K8960" t="s">
        <v>105</v>
      </c>
    </row>
    <row r="8961" spans="1:11" x14ac:dyDescent="0.3">
      <c r="A8961" t="s">
        <v>12204</v>
      </c>
      <c r="B8961" t="s">
        <v>53</v>
      </c>
      <c r="C8961">
        <v>29</v>
      </c>
      <c r="D8961">
        <v>4</v>
      </c>
      <c r="E8961">
        <v>1785</v>
      </c>
      <c r="F8961" s="6">
        <v>0.47916666666666669</v>
      </c>
      <c r="G8961">
        <v>-8.4039999999999999</v>
      </c>
      <c r="H8961">
        <v>49.008000000000003</v>
      </c>
      <c r="I8961" t="s">
        <v>208</v>
      </c>
      <c r="J8961" t="s">
        <v>980</v>
      </c>
      <c r="K8961" t="s">
        <v>105</v>
      </c>
    </row>
    <row r="8962" spans="1:11" x14ac:dyDescent="0.3">
      <c r="A8962" t="s">
        <v>12205</v>
      </c>
      <c r="B8962" t="s">
        <v>53</v>
      </c>
      <c r="C8962">
        <v>16</v>
      </c>
      <c r="D8962">
        <v>9</v>
      </c>
      <c r="E8962">
        <v>1891</v>
      </c>
      <c r="F8962" s="6">
        <v>0.64583333333333337</v>
      </c>
      <c r="G8962">
        <v>-13.411</v>
      </c>
      <c r="H8962">
        <v>52.523000000000003</v>
      </c>
      <c r="I8962" t="s">
        <v>208</v>
      </c>
      <c r="J8962" t="s">
        <v>209</v>
      </c>
      <c r="K8962" t="s">
        <v>105</v>
      </c>
    </row>
    <row r="8963" spans="1:11" x14ac:dyDescent="0.3">
      <c r="A8963" t="s">
        <v>12206</v>
      </c>
      <c r="B8963" t="s">
        <v>53</v>
      </c>
      <c r="C8963">
        <v>3</v>
      </c>
      <c r="D8963">
        <v>9</v>
      </c>
      <c r="E8963">
        <v>1902</v>
      </c>
      <c r="F8963" s="6">
        <v>0.91666666666666663</v>
      </c>
      <c r="G8963">
        <v>-10.311</v>
      </c>
      <c r="H8963">
        <v>47.723999999999997</v>
      </c>
      <c r="I8963" t="s">
        <v>126</v>
      </c>
      <c r="J8963" t="s">
        <v>4304</v>
      </c>
      <c r="K8963" t="s">
        <v>105</v>
      </c>
    </row>
    <row r="8964" spans="1:11" x14ac:dyDescent="0.3">
      <c r="A8964" t="s">
        <v>12207</v>
      </c>
      <c r="B8964" t="s">
        <v>53</v>
      </c>
      <c r="C8964">
        <v>6</v>
      </c>
      <c r="D8964">
        <v>6</v>
      </c>
      <c r="E8964">
        <v>1850</v>
      </c>
      <c r="F8964" s="6">
        <v>0.65625</v>
      </c>
      <c r="G8964">
        <v>-9.6739999999999995</v>
      </c>
      <c r="H8964">
        <v>50.554000000000002</v>
      </c>
      <c r="I8964" t="s">
        <v>208</v>
      </c>
      <c r="J8964" t="s">
        <v>12208</v>
      </c>
      <c r="K8964" t="s">
        <v>105</v>
      </c>
    </row>
    <row r="8965" spans="1:11" x14ac:dyDescent="0.3">
      <c r="A8965" t="s">
        <v>12209</v>
      </c>
      <c r="B8965" t="s">
        <v>53</v>
      </c>
      <c r="C8965">
        <v>17</v>
      </c>
      <c r="D8965">
        <v>10</v>
      </c>
      <c r="E8965">
        <v>1926</v>
      </c>
      <c r="F8965" s="6">
        <v>0.24444444444444444</v>
      </c>
      <c r="G8965">
        <v>84.513999999999996</v>
      </c>
      <c r="H8965">
        <v>39.103999999999999</v>
      </c>
      <c r="I8965" t="s">
        <v>144</v>
      </c>
      <c r="J8965" t="s">
        <v>140</v>
      </c>
      <c r="K8965" t="s">
        <v>105</v>
      </c>
    </row>
    <row r="8966" spans="1:11" x14ac:dyDescent="0.3">
      <c r="A8966" t="s">
        <v>12210</v>
      </c>
      <c r="B8966" t="s">
        <v>53</v>
      </c>
      <c r="C8966">
        <v>17</v>
      </c>
      <c r="D8966">
        <v>3</v>
      </c>
      <c r="E8966">
        <v>1811</v>
      </c>
      <c r="F8966" s="6">
        <v>2.0833333333333332E-2</v>
      </c>
      <c r="G8966">
        <v>-13.411</v>
      </c>
      <c r="H8966">
        <v>52.523000000000003</v>
      </c>
      <c r="I8966" t="s">
        <v>208</v>
      </c>
      <c r="J8966" t="s">
        <v>209</v>
      </c>
      <c r="K8966" t="s">
        <v>105</v>
      </c>
    </row>
    <row r="8967" spans="1:11" x14ac:dyDescent="0.3">
      <c r="A8967" t="s">
        <v>12211</v>
      </c>
      <c r="B8967" t="s">
        <v>53</v>
      </c>
      <c r="C8967">
        <v>16</v>
      </c>
      <c r="D8967">
        <v>3</v>
      </c>
      <c r="E8967">
        <v>1928</v>
      </c>
      <c r="F8967" s="6">
        <v>0.78125</v>
      </c>
      <c r="G8967">
        <v>-8.6509999999999998</v>
      </c>
      <c r="H8967">
        <v>49.872</v>
      </c>
      <c r="I8967" t="s">
        <v>126</v>
      </c>
      <c r="J8967" t="s">
        <v>2142</v>
      </c>
      <c r="K8967" t="s">
        <v>105</v>
      </c>
    </row>
    <row r="8968" spans="1:11" x14ac:dyDescent="0.3">
      <c r="A8968" t="s">
        <v>12212</v>
      </c>
      <c r="B8968" t="s">
        <v>53</v>
      </c>
      <c r="C8968">
        <v>23</v>
      </c>
      <c r="D8968">
        <v>8</v>
      </c>
      <c r="E8968">
        <v>1920</v>
      </c>
      <c r="F8968" s="6">
        <v>0.38541666666666669</v>
      </c>
      <c r="G8968">
        <v>-7.2190000000000003</v>
      </c>
      <c r="H8968">
        <v>51.539000000000001</v>
      </c>
      <c r="I8968" t="s">
        <v>126</v>
      </c>
      <c r="J8968" t="s">
        <v>6351</v>
      </c>
      <c r="K8968" t="s">
        <v>105</v>
      </c>
    </row>
    <row r="8969" spans="1:11" x14ac:dyDescent="0.3">
      <c r="A8969" t="s">
        <v>12213</v>
      </c>
      <c r="B8969" t="s">
        <v>53</v>
      </c>
      <c r="C8969">
        <v>10</v>
      </c>
      <c r="D8969">
        <v>11</v>
      </c>
      <c r="E8969">
        <v>1878</v>
      </c>
      <c r="F8969" s="6">
        <v>0.20833333333333334</v>
      </c>
      <c r="G8969">
        <v>-8.4039999999999999</v>
      </c>
      <c r="H8969">
        <v>49.008000000000003</v>
      </c>
      <c r="I8969" t="s">
        <v>208</v>
      </c>
      <c r="J8969" t="s">
        <v>980</v>
      </c>
      <c r="K8969" t="s">
        <v>105</v>
      </c>
    </row>
    <row r="8970" spans="1:11" x14ac:dyDescent="0.3">
      <c r="A8970" t="s">
        <v>12214</v>
      </c>
      <c r="B8970" t="s">
        <v>53</v>
      </c>
      <c r="C8970">
        <v>24</v>
      </c>
      <c r="D8970">
        <v>7</v>
      </c>
      <c r="E8970">
        <v>1954</v>
      </c>
      <c r="F8970" s="6">
        <v>0.49652777777777779</v>
      </c>
      <c r="G8970">
        <v>91.67</v>
      </c>
      <c r="H8970">
        <v>41.978000000000002</v>
      </c>
      <c r="I8970" t="s">
        <v>144</v>
      </c>
      <c r="J8970" t="s">
        <v>12215</v>
      </c>
      <c r="K8970" t="s">
        <v>105</v>
      </c>
    </row>
    <row r="8971" spans="1:11" x14ac:dyDescent="0.3">
      <c r="A8971" t="s">
        <v>12216</v>
      </c>
      <c r="B8971" t="s">
        <v>53</v>
      </c>
      <c r="C8971">
        <v>23</v>
      </c>
      <c r="D8971">
        <v>2</v>
      </c>
      <c r="E8971">
        <v>1883</v>
      </c>
      <c r="F8971" s="6">
        <v>0.60416666666666663</v>
      </c>
      <c r="G8971">
        <v>-8.2170000000000005</v>
      </c>
      <c r="H8971">
        <v>53.137</v>
      </c>
      <c r="I8971" t="s">
        <v>208</v>
      </c>
      <c r="J8971" t="s">
        <v>3286</v>
      </c>
      <c r="K8971" t="s">
        <v>105</v>
      </c>
    </row>
    <row r="8972" spans="1:11" x14ac:dyDescent="0.3">
      <c r="A8972" t="s">
        <v>12217</v>
      </c>
      <c r="B8972" t="s">
        <v>53</v>
      </c>
      <c r="C8972">
        <v>20</v>
      </c>
      <c r="D8972">
        <v>3</v>
      </c>
      <c r="E8972">
        <v>1941</v>
      </c>
      <c r="F8972" s="6">
        <v>0.19166666666666668</v>
      </c>
      <c r="G8972">
        <v>87.909000000000006</v>
      </c>
      <c r="H8972">
        <v>43.040999999999997</v>
      </c>
      <c r="I8972" t="s">
        <v>104</v>
      </c>
      <c r="J8972" t="s">
        <v>184</v>
      </c>
      <c r="K8972" t="s">
        <v>105</v>
      </c>
    </row>
    <row r="8973" spans="1:11" x14ac:dyDescent="0.3">
      <c r="A8973" t="s">
        <v>12218</v>
      </c>
      <c r="B8973" t="s">
        <v>53</v>
      </c>
      <c r="C8973">
        <v>10</v>
      </c>
      <c r="D8973">
        <v>10</v>
      </c>
      <c r="E8973">
        <v>1900</v>
      </c>
      <c r="F8973" s="6">
        <v>0.83333333333333337</v>
      </c>
      <c r="G8973">
        <v>-6.5590000000000002</v>
      </c>
      <c r="H8973">
        <v>51.332000000000001</v>
      </c>
      <c r="I8973" t="s">
        <v>126</v>
      </c>
      <c r="J8973" t="s">
        <v>12219</v>
      </c>
      <c r="K8973" t="s">
        <v>105</v>
      </c>
    </row>
    <row r="8974" spans="1:11" x14ac:dyDescent="0.3">
      <c r="A8974" t="s">
        <v>12220</v>
      </c>
      <c r="B8974" t="s">
        <v>53</v>
      </c>
      <c r="C8974">
        <v>2</v>
      </c>
      <c r="D8974">
        <v>8</v>
      </c>
      <c r="E8974">
        <v>1905</v>
      </c>
      <c r="F8974" s="6">
        <v>0.91666666666666663</v>
      </c>
      <c r="G8974">
        <v>-10.135999999999999</v>
      </c>
      <c r="H8974">
        <v>54.323</v>
      </c>
      <c r="I8974" t="s">
        <v>126</v>
      </c>
      <c r="J8974" t="s">
        <v>984</v>
      </c>
      <c r="K8974" t="s">
        <v>105</v>
      </c>
    </row>
    <row r="8975" spans="1:11" x14ac:dyDescent="0.3">
      <c r="A8975" t="s">
        <v>12221</v>
      </c>
      <c r="B8975" t="s">
        <v>53</v>
      </c>
      <c r="C8975">
        <v>22</v>
      </c>
      <c r="D8975">
        <v>2</v>
      </c>
      <c r="E8975">
        <v>1898</v>
      </c>
      <c r="F8975" s="6">
        <v>0.11458333333333333</v>
      </c>
      <c r="G8975">
        <v>-11.865</v>
      </c>
      <c r="H8975">
        <v>47.988</v>
      </c>
      <c r="I8975" t="s">
        <v>126</v>
      </c>
      <c r="J8975" t="s">
        <v>12222</v>
      </c>
      <c r="K8975" t="s">
        <v>105</v>
      </c>
    </row>
    <row r="8976" spans="1:11" x14ac:dyDescent="0.3">
      <c r="A8976" t="s">
        <v>12223</v>
      </c>
      <c r="B8976" t="s">
        <v>53</v>
      </c>
      <c r="C8976">
        <v>10</v>
      </c>
      <c r="D8976">
        <v>6</v>
      </c>
      <c r="E8976">
        <v>1897</v>
      </c>
      <c r="F8976" s="6">
        <v>0.16666666666666666</v>
      </c>
      <c r="G8976">
        <v>-11.08</v>
      </c>
      <c r="H8976">
        <v>49.451000000000001</v>
      </c>
      <c r="I8976" t="s">
        <v>126</v>
      </c>
      <c r="J8976" t="s">
        <v>4054</v>
      </c>
      <c r="K8976" t="s">
        <v>105</v>
      </c>
    </row>
    <row r="8977" spans="1:11" x14ac:dyDescent="0.3">
      <c r="A8977" t="s">
        <v>12224</v>
      </c>
      <c r="B8977" t="s">
        <v>53</v>
      </c>
      <c r="C8977">
        <v>28</v>
      </c>
      <c r="D8977">
        <v>2</v>
      </c>
      <c r="E8977">
        <v>1915</v>
      </c>
      <c r="F8977" s="6">
        <v>0.36458333333333331</v>
      </c>
      <c r="G8977">
        <v>-6.3949999999999996</v>
      </c>
      <c r="H8977">
        <v>51.762</v>
      </c>
      <c r="I8977" t="s">
        <v>126</v>
      </c>
      <c r="J8977" t="s">
        <v>12225</v>
      </c>
      <c r="K8977" t="s">
        <v>105</v>
      </c>
    </row>
    <row r="8978" spans="1:11" x14ac:dyDescent="0.3">
      <c r="A8978" t="s">
        <v>12226</v>
      </c>
      <c r="B8978" t="s">
        <v>53</v>
      </c>
      <c r="C8978">
        <v>23</v>
      </c>
      <c r="D8978">
        <v>12</v>
      </c>
      <c r="E8978">
        <v>1810</v>
      </c>
      <c r="F8978" s="6">
        <v>0.875</v>
      </c>
      <c r="G8978">
        <v>-11.811</v>
      </c>
      <c r="H8978">
        <v>51.149000000000001</v>
      </c>
      <c r="I8978" t="s">
        <v>208</v>
      </c>
      <c r="J8978" t="s">
        <v>2884</v>
      </c>
      <c r="K8978" t="s">
        <v>105</v>
      </c>
    </row>
    <row r="8979" spans="1:11" x14ac:dyDescent="0.3">
      <c r="A8979" t="s">
        <v>12227</v>
      </c>
      <c r="B8979" t="s">
        <v>53</v>
      </c>
      <c r="C8979">
        <v>13</v>
      </c>
      <c r="D8979">
        <v>8</v>
      </c>
      <c r="E8979">
        <v>1871</v>
      </c>
      <c r="F8979" s="6">
        <v>0.33333333333333331</v>
      </c>
      <c r="G8979">
        <v>-12.371</v>
      </c>
      <c r="H8979">
        <v>51.34</v>
      </c>
      <c r="I8979" t="s">
        <v>208</v>
      </c>
      <c r="J8979" t="s">
        <v>704</v>
      </c>
      <c r="K8979" t="s">
        <v>105</v>
      </c>
    </row>
    <row r="8980" spans="1:11" x14ac:dyDescent="0.3">
      <c r="A8980" t="s">
        <v>12228</v>
      </c>
      <c r="B8980" t="s">
        <v>53</v>
      </c>
      <c r="C8980">
        <v>14</v>
      </c>
      <c r="D8980">
        <v>2</v>
      </c>
      <c r="E8980">
        <v>1922</v>
      </c>
      <c r="F8980" s="6">
        <v>0.44791666666666669</v>
      </c>
      <c r="G8980">
        <v>-11.048</v>
      </c>
      <c r="H8980">
        <v>51.892000000000003</v>
      </c>
      <c r="I8980" t="s">
        <v>126</v>
      </c>
      <c r="J8980" t="s">
        <v>12229</v>
      </c>
      <c r="K8980" t="s">
        <v>105</v>
      </c>
    </row>
    <row r="8981" spans="1:11" x14ac:dyDescent="0.3">
      <c r="A8981" t="s">
        <v>12230</v>
      </c>
      <c r="B8981" t="s">
        <v>53</v>
      </c>
      <c r="C8981">
        <v>19</v>
      </c>
      <c r="D8981">
        <v>7</v>
      </c>
      <c r="E8981">
        <v>1859</v>
      </c>
      <c r="F8981" s="6">
        <v>0.5</v>
      </c>
      <c r="G8981">
        <v>-14.532</v>
      </c>
      <c r="H8981">
        <v>53.417000000000002</v>
      </c>
      <c r="I8981" t="s">
        <v>1019</v>
      </c>
      <c r="J8981" t="s">
        <v>3508</v>
      </c>
      <c r="K8981" t="s">
        <v>105</v>
      </c>
    </row>
    <row r="8982" spans="1:11" x14ac:dyDescent="0.3">
      <c r="A8982" t="s">
        <v>12231</v>
      </c>
      <c r="B8982" t="s">
        <v>53</v>
      </c>
      <c r="C8982">
        <v>22</v>
      </c>
      <c r="D8982">
        <v>3</v>
      </c>
      <c r="E8982">
        <v>1912</v>
      </c>
      <c r="F8982" s="6">
        <v>0.70833333333333337</v>
      </c>
      <c r="G8982">
        <v>87.641999999999996</v>
      </c>
      <c r="H8982">
        <v>41.500999999999998</v>
      </c>
      <c r="I8982" t="s">
        <v>104</v>
      </c>
      <c r="J8982" t="s">
        <v>2763</v>
      </c>
      <c r="K8982" t="s">
        <v>105</v>
      </c>
    </row>
    <row r="8983" spans="1:11" x14ac:dyDescent="0.3">
      <c r="A8983" t="s">
        <v>12232</v>
      </c>
      <c r="B8983" t="s">
        <v>53</v>
      </c>
      <c r="C8983">
        <v>5</v>
      </c>
      <c r="D8983">
        <v>5</v>
      </c>
      <c r="E8983">
        <v>1818</v>
      </c>
      <c r="F8983" s="6">
        <v>8.3333333333333329E-2</v>
      </c>
      <c r="G8983">
        <v>-6.6470000000000002</v>
      </c>
      <c r="H8983">
        <v>49.753999999999998</v>
      </c>
      <c r="I8983" t="s">
        <v>208</v>
      </c>
      <c r="J8983" t="s">
        <v>7075</v>
      </c>
      <c r="K8983" t="s">
        <v>105</v>
      </c>
    </row>
    <row r="8984" spans="1:11" x14ac:dyDescent="0.3">
      <c r="A8984" t="s">
        <v>12233</v>
      </c>
      <c r="B8984" t="s">
        <v>53</v>
      </c>
      <c r="C8984">
        <v>25</v>
      </c>
      <c r="D8984">
        <v>2</v>
      </c>
      <c r="E8984">
        <v>1842</v>
      </c>
      <c r="F8984" s="6">
        <v>0.91666666666666663</v>
      </c>
      <c r="G8984">
        <v>-12.722</v>
      </c>
      <c r="H8984">
        <v>50.801000000000002</v>
      </c>
      <c r="I8984" t="s">
        <v>208</v>
      </c>
      <c r="J8984" t="s">
        <v>12234</v>
      </c>
      <c r="K8984" t="s">
        <v>105</v>
      </c>
    </row>
    <row r="8985" spans="1:11" x14ac:dyDescent="0.3">
      <c r="A8985" t="s">
        <v>12235</v>
      </c>
      <c r="B8985" t="s">
        <v>53</v>
      </c>
      <c r="C8985">
        <v>27</v>
      </c>
      <c r="D8985">
        <v>7</v>
      </c>
      <c r="E8985">
        <v>1920</v>
      </c>
      <c r="F8985" s="6">
        <v>4.1666666666666664E-2</v>
      </c>
      <c r="G8985">
        <v>-9.2850000000000001</v>
      </c>
      <c r="H8985">
        <v>49.152000000000001</v>
      </c>
      <c r="I8985" t="s">
        <v>126</v>
      </c>
      <c r="J8985" t="s">
        <v>12236</v>
      </c>
      <c r="K8985" t="s">
        <v>105</v>
      </c>
    </row>
    <row r="8986" spans="1:11" x14ac:dyDescent="0.3">
      <c r="A8986" t="s">
        <v>12237</v>
      </c>
      <c r="B8986" t="s">
        <v>53</v>
      </c>
      <c r="C8986">
        <v>29</v>
      </c>
      <c r="D8986">
        <v>5</v>
      </c>
      <c r="E8986">
        <v>1915</v>
      </c>
      <c r="F8986" s="6">
        <v>0.38541666666666669</v>
      </c>
      <c r="G8986">
        <v>-9.1809999999999992</v>
      </c>
      <c r="H8986">
        <v>48.777000000000001</v>
      </c>
      <c r="I8986" t="s">
        <v>126</v>
      </c>
      <c r="J8986" t="s">
        <v>842</v>
      </c>
      <c r="K8986" t="s">
        <v>105</v>
      </c>
    </row>
    <row r="8987" spans="1:11" x14ac:dyDescent="0.3">
      <c r="A8987" t="s">
        <v>12238</v>
      </c>
      <c r="B8987" t="s">
        <v>53</v>
      </c>
      <c r="C8987">
        <v>5</v>
      </c>
      <c r="D8987">
        <v>3</v>
      </c>
      <c r="E8987">
        <v>1904</v>
      </c>
      <c r="F8987" s="6">
        <v>0.79166666666666663</v>
      </c>
      <c r="G8987">
        <v>-7.8540000000000001</v>
      </c>
      <c r="H8987">
        <v>47.997</v>
      </c>
      <c r="I8987" t="s">
        <v>126</v>
      </c>
      <c r="J8987" t="s">
        <v>1570</v>
      </c>
      <c r="K8987" t="s">
        <v>105</v>
      </c>
    </row>
    <row r="8988" spans="1:11" x14ac:dyDescent="0.3">
      <c r="A8988" t="s">
        <v>12239</v>
      </c>
      <c r="B8988" t="s">
        <v>53</v>
      </c>
      <c r="C8988">
        <v>8</v>
      </c>
      <c r="D8988">
        <v>2</v>
      </c>
      <c r="E8988">
        <v>1913</v>
      </c>
      <c r="F8988" s="6">
        <v>0.5625</v>
      </c>
      <c r="G8988">
        <v>-10.753</v>
      </c>
      <c r="H8988">
        <v>49.116</v>
      </c>
      <c r="I8988" t="s">
        <v>126</v>
      </c>
      <c r="J8988" t="s">
        <v>12240</v>
      </c>
      <c r="K8988" t="s">
        <v>105</v>
      </c>
    </row>
    <row r="8989" spans="1:11" x14ac:dyDescent="0.3">
      <c r="A8989" t="s">
        <v>12241</v>
      </c>
      <c r="B8989" t="s">
        <v>53</v>
      </c>
      <c r="C8989">
        <v>23</v>
      </c>
      <c r="D8989">
        <v>8</v>
      </c>
      <c r="E8989">
        <v>1901</v>
      </c>
      <c r="F8989" s="6">
        <v>0.33333333333333331</v>
      </c>
      <c r="G8989">
        <v>-11.08</v>
      </c>
      <c r="H8989">
        <v>49.451000000000001</v>
      </c>
      <c r="I8989" t="s">
        <v>126</v>
      </c>
      <c r="J8989" t="s">
        <v>4054</v>
      </c>
      <c r="K8989" t="s">
        <v>105</v>
      </c>
    </row>
    <row r="8990" spans="1:11" x14ac:dyDescent="0.3">
      <c r="A8990" t="s">
        <v>12242</v>
      </c>
      <c r="B8990" t="s">
        <v>53</v>
      </c>
      <c r="C8990">
        <v>29</v>
      </c>
      <c r="D8990">
        <v>5</v>
      </c>
      <c r="E8990">
        <v>1932</v>
      </c>
      <c r="F8990" s="6">
        <v>0.72916666666666663</v>
      </c>
      <c r="G8990">
        <v>-7.1970000000000001</v>
      </c>
      <c r="H8990">
        <v>51.610999999999997</v>
      </c>
      <c r="I8990" t="s">
        <v>126</v>
      </c>
      <c r="J8990" t="s">
        <v>234</v>
      </c>
      <c r="K8990" t="s">
        <v>105</v>
      </c>
    </row>
    <row r="8991" spans="1:11" x14ac:dyDescent="0.3">
      <c r="A8991" t="s">
        <v>12243</v>
      </c>
      <c r="B8991" t="s">
        <v>53</v>
      </c>
      <c r="C8991">
        <v>12</v>
      </c>
      <c r="D8991">
        <v>1</v>
      </c>
      <c r="E8991">
        <v>1884</v>
      </c>
      <c r="F8991" s="6">
        <v>0.20833333333333334</v>
      </c>
      <c r="G8991">
        <v>-12.925000000000001</v>
      </c>
      <c r="H8991">
        <v>50.832999999999998</v>
      </c>
      <c r="I8991" t="s">
        <v>208</v>
      </c>
      <c r="J8991" t="s">
        <v>12244</v>
      </c>
      <c r="K8991" t="s">
        <v>105</v>
      </c>
    </row>
    <row r="8992" spans="1:11" x14ac:dyDescent="0.3">
      <c r="A8992" t="s">
        <v>12245</v>
      </c>
      <c r="B8992" t="s">
        <v>53</v>
      </c>
      <c r="C8992">
        <v>8</v>
      </c>
      <c r="D8992">
        <v>3</v>
      </c>
      <c r="E8992">
        <v>1940</v>
      </c>
      <c r="F8992" s="6">
        <v>0.73263888888888884</v>
      </c>
      <c r="G8992">
        <v>-118.24299999999999</v>
      </c>
      <c r="H8992">
        <v>34.052</v>
      </c>
      <c r="I8992" t="s">
        <v>137</v>
      </c>
      <c r="J8992" t="s">
        <v>536</v>
      </c>
      <c r="K8992" t="s">
        <v>105</v>
      </c>
    </row>
    <row r="8993" spans="1:11" x14ac:dyDescent="0.3">
      <c r="A8993" t="s">
        <v>12246</v>
      </c>
      <c r="B8993" t="s">
        <v>53</v>
      </c>
      <c r="C8993">
        <v>30</v>
      </c>
      <c r="D8993">
        <v>9</v>
      </c>
      <c r="E8993">
        <v>1791</v>
      </c>
      <c r="F8993" s="6">
        <v>0.94791666666666663</v>
      </c>
      <c r="G8993">
        <v>-13.734</v>
      </c>
      <c r="H8993">
        <v>51.051000000000002</v>
      </c>
      <c r="I8993" t="s">
        <v>208</v>
      </c>
      <c r="J8993" t="s">
        <v>956</v>
      </c>
      <c r="K8993" t="s">
        <v>105</v>
      </c>
    </row>
    <row r="8994" spans="1:11" x14ac:dyDescent="0.3">
      <c r="A8994" t="s">
        <v>12247</v>
      </c>
      <c r="B8994" t="s">
        <v>53</v>
      </c>
      <c r="C8994">
        <v>1</v>
      </c>
      <c r="D8994">
        <v>1</v>
      </c>
      <c r="E8994">
        <v>2000</v>
      </c>
      <c r="F8994" s="6">
        <v>0</v>
      </c>
      <c r="G8994">
        <v>-101</v>
      </c>
      <c r="H8994">
        <v>4.59</v>
      </c>
      <c r="I8994" t="s">
        <v>326</v>
      </c>
      <c r="J8994" t="s">
        <v>426</v>
      </c>
      <c r="K8994" t="s">
        <v>105</v>
      </c>
    </row>
    <row r="8995" spans="1:11" x14ac:dyDescent="0.3">
      <c r="A8995" t="s">
        <v>12248</v>
      </c>
      <c r="B8995" t="s">
        <v>53</v>
      </c>
      <c r="C8995">
        <v>17</v>
      </c>
      <c r="D8995">
        <v>8</v>
      </c>
      <c r="E8995">
        <v>1970</v>
      </c>
      <c r="F8995" s="6">
        <v>0.22916666666666666</v>
      </c>
      <c r="G8995">
        <v>-11.759</v>
      </c>
      <c r="H8995">
        <v>46.555999999999997</v>
      </c>
      <c r="I8995" t="s">
        <v>190</v>
      </c>
      <c r="J8995" t="s">
        <v>12249</v>
      </c>
      <c r="K8995" t="s">
        <v>105</v>
      </c>
    </row>
    <row r="8996" spans="1:11" x14ac:dyDescent="0.3">
      <c r="A8996" t="s">
        <v>12250</v>
      </c>
      <c r="B8996" t="s">
        <v>53</v>
      </c>
      <c r="C8996">
        <v>6</v>
      </c>
      <c r="D8996">
        <v>4</v>
      </c>
      <c r="E8996">
        <v>1882</v>
      </c>
      <c r="F8996" s="6">
        <v>0.875</v>
      </c>
      <c r="G8996">
        <v>-11.58</v>
      </c>
      <c r="H8996">
        <v>48.139000000000003</v>
      </c>
      <c r="I8996" t="s">
        <v>208</v>
      </c>
      <c r="J8996" t="s">
        <v>1331</v>
      </c>
      <c r="K8996" t="s">
        <v>105</v>
      </c>
    </row>
    <row r="8997" spans="1:11" x14ac:dyDescent="0.3">
      <c r="A8997" t="s">
        <v>12251</v>
      </c>
      <c r="B8997" t="s">
        <v>53</v>
      </c>
      <c r="C8997">
        <v>6</v>
      </c>
      <c r="D8997">
        <v>2</v>
      </c>
      <c r="E8997">
        <v>1891</v>
      </c>
      <c r="F8997" s="6">
        <v>0.11458333333333333</v>
      </c>
      <c r="G8997">
        <v>-11.58</v>
      </c>
      <c r="H8997">
        <v>48.139000000000003</v>
      </c>
      <c r="I8997" t="s">
        <v>208</v>
      </c>
      <c r="J8997" t="s">
        <v>1331</v>
      </c>
      <c r="K8997" t="s">
        <v>105</v>
      </c>
    </row>
    <row r="8998" spans="1:11" x14ac:dyDescent="0.3">
      <c r="A8998" t="s">
        <v>12252</v>
      </c>
      <c r="B8998" t="s">
        <v>53</v>
      </c>
      <c r="C8998">
        <v>26</v>
      </c>
      <c r="D8998">
        <v>11</v>
      </c>
      <c r="E8998">
        <v>1898</v>
      </c>
      <c r="F8998" s="6">
        <v>0.54166666666666663</v>
      </c>
      <c r="G8998">
        <v>-9.0120000000000005</v>
      </c>
      <c r="H8998">
        <v>53.972000000000001</v>
      </c>
      <c r="I8998" t="s">
        <v>126</v>
      </c>
      <c r="J8998" t="s">
        <v>12253</v>
      </c>
      <c r="K8998" t="s">
        <v>105</v>
      </c>
    </row>
    <row r="8999" spans="1:11" x14ac:dyDescent="0.3">
      <c r="A8999" t="s">
        <v>12254</v>
      </c>
      <c r="B8999" t="s">
        <v>53</v>
      </c>
      <c r="C8999">
        <v>4</v>
      </c>
      <c r="D8999">
        <v>8</v>
      </c>
      <c r="E8999">
        <v>1877</v>
      </c>
      <c r="F8999" s="6">
        <v>4.1666666666666664E-2</v>
      </c>
      <c r="G8999">
        <v>-7.2489999999999997</v>
      </c>
      <c r="H8999">
        <v>47.143000000000001</v>
      </c>
      <c r="I8999" t="s">
        <v>262</v>
      </c>
      <c r="J8999" t="s">
        <v>12255</v>
      </c>
      <c r="K8999" t="s">
        <v>105</v>
      </c>
    </row>
    <row r="9000" spans="1:11" x14ac:dyDescent="0.3">
      <c r="A9000" t="s">
        <v>12256</v>
      </c>
      <c r="B9000" t="s">
        <v>53</v>
      </c>
      <c r="C9000">
        <v>22</v>
      </c>
      <c r="D9000">
        <v>2</v>
      </c>
      <c r="E9000">
        <v>1883</v>
      </c>
      <c r="F9000" s="6">
        <v>0.375</v>
      </c>
      <c r="G9000">
        <v>-8.6419999999999995</v>
      </c>
      <c r="H9000">
        <v>50.247999999999998</v>
      </c>
      <c r="I9000" t="s">
        <v>208</v>
      </c>
      <c r="J9000" t="s">
        <v>12257</v>
      </c>
      <c r="K9000" t="s">
        <v>105</v>
      </c>
    </row>
    <row r="9001" spans="1:11" x14ac:dyDescent="0.3">
      <c r="A9001" t="s">
        <v>12258</v>
      </c>
      <c r="B9001" t="s">
        <v>53</v>
      </c>
      <c r="C9001">
        <v>13</v>
      </c>
      <c r="D9001">
        <v>5</v>
      </c>
      <c r="E9001">
        <v>1900</v>
      </c>
      <c r="F9001" s="6">
        <v>0.58333333333333337</v>
      </c>
      <c r="G9001">
        <v>-8.6509999999999998</v>
      </c>
      <c r="H9001">
        <v>49.872</v>
      </c>
      <c r="I9001" t="s">
        <v>126</v>
      </c>
      <c r="J9001" t="s">
        <v>2142</v>
      </c>
      <c r="K9001" t="s">
        <v>105</v>
      </c>
    </row>
    <row r="9002" spans="1:11" x14ac:dyDescent="0.3">
      <c r="A9002" t="s">
        <v>12259</v>
      </c>
      <c r="B9002" t="s">
        <v>53</v>
      </c>
      <c r="C9002">
        <v>21</v>
      </c>
      <c r="D9002">
        <v>12</v>
      </c>
      <c r="E9002">
        <v>1812</v>
      </c>
      <c r="F9002" s="6">
        <v>1.0416666666666666E-2</v>
      </c>
      <c r="G9002">
        <v>-8.68</v>
      </c>
      <c r="H9002">
        <v>49.402000000000001</v>
      </c>
      <c r="I9002" t="s">
        <v>208</v>
      </c>
      <c r="J9002" t="s">
        <v>592</v>
      </c>
      <c r="K9002" t="s">
        <v>105</v>
      </c>
    </row>
    <row r="9003" spans="1:11" x14ac:dyDescent="0.3">
      <c r="A9003" t="s">
        <v>12260</v>
      </c>
      <c r="B9003" t="s">
        <v>53</v>
      </c>
      <c r="C9003">
        <v>6</v>
      </c>
      <c r="D9003">
        <v>8</v>
      </c>
      <c r="E9003">
        <v>1961</v>
      </c>
      <c r="F9003" s="6">
        <v>0.57291666666666663</v>
      </c>
      <c r="G9003">
        <v>-5.9160000000000004</v>
      </c>
      <c r="H9003">
        <v>45.69</v>
      </c>
      <c r="I9003" t="s">
        <v>126</v>
      </c>
      <c r="J9003" t="s">
        <v>346</v>
      </c>
      <c r="K9003" t="s">
        <v>105</v>
      </c>
    </row>
    <row r="9004" spans="1:11" x14ac:dyDescent="0.3">
      <c r="A9004" t="s">
        <v>12261</v>
      </c>
      <c r="B9004" t="s">
        <v>168</v>
      </c>
      <c r="C9004">
        <v>5</v>
      </c>
      <c r="D9004">
        <v>7</v>
      </c>
      <c r="E9004">
        <v>1946</v>
      </c>
      <c r="F9004" s="6">
        <v>0.80138888888888893</v>
      </c>
      <c r="G9004">
        <v>118.14100000000001</v>
      </c>
      <c r="H9004">
        <v>34.15</v>
      </c>
      <c r="I9004" t="s">
        <v>137</v>
      </c>
      <c r="J9004" t="s">
        <v>2666</v>
      </c>
      <c r="K9004" t="s">
        <v>105</v>
      </c>
    </row>
    <row r="9005" spans="1:11" x14ac:dyDescent="0.3">
      <c r="A9005" t="s">
        <v>12262</v>
      </c>
      <c r="B9005" t="s">
        <v>53</v>
      </c>
      <c r="C9005">
        <v>25</v>
      </c>
      <c r="D9005">
        <v>2</v>
      </c>
      <c r="E9005">
        <v>1908</v>
      </c>
      <c r="F9005" s="6">
        <v>0.625</v>
      </c>
      <c r="G9005">
        <v>-6.7629999999999999</v>
      </c>
      <c r="H9005">
        <v>51.435000000000002</v>
      </c>
      <c r="I9005" t="s">
        <v>126</v>
      </c>
      <c r="J9005" t="s">
        <v>5253</v>
      </c>
      <c r="K9005" t="s">
        <v>105</v>
      </c>
    </row>
    <row r="9006" spans="1:11" x14ac:dyDescent="0.3">
      <c r="A9006" t="s">
        <v>12263</v>
      </c>
      <c r="B9006" t="s">
        <v>53</v>
      </c>
      <c r="C9006">
        <v>28</v>
      </c>
      <c r="D9006">
        <v>3</v>
      </c>
      <c r="E9006">
        <v>1799</v>
      </c>
      <c r="F9006" s="6">
        <v>0.58333333333333337</v>
      </c>
      <c r="G9006">
        <v>-12.244999999999999</v>
      </c>
      <c r="H9006">
        <v>51.838999999999999</v>
      </c>
      <c r="I9006" t="s">
        <v>208</v>
      </c>
      <c r="J9006" t="s">
        <v>12264</v>
      </c>
      <c r="K9006" t="s">
        <v>105</v>
      </c>
    </row>
    <row r="9007" spans="1:11" x14ac:dyDescent="0.3">
      <c r="A9007" t="s">
        <v>12265</v>
      </c>
      <c r="B9007" t="s">
        <v>168</v>
      </c>
      <c r="C9007">
        <v>2</v>
      </c>
      <c r="D9007">
        <v>11</v>
      </c>
      <c r="E9007">
        <v>1780</v>
      </c>
      <c r="F9007" s="6">
        <v>0.21875</v>
      </c>
      <c r="G9007">
        <v>-8.4039999999999999</v>
      </c>
      <c r="H9007">
        <v>49.008000000000003</v>
      </c>
      <c r="I9007" t="s">
        <v>208</v>
      </c>
      <c r="J9007" t="s">
        <v>980</v>
      </c>
      <c r="K9007" t="s">
        <v>105</v>
      </c>
    </row>
    <row r="9008" spans="1:11" x14ac:dyDescent="0.3">
      <c r="A9008" t="s">
        <v>12266</v>
      </c>
      <c r="B9008" t="s">
        <v>168</v>
      </c>
      <c r="C9008">
        <v>6</v>
      </c>
      <c r="D9008">
        <v>3</v>
      </c>
      <c r="E9008">
        <v>1941</v>
      </c>
      <c r="F9008" s="6">
        <v>0.76944444444444449</v>
      </c>
      <c r="G9008">
        <v>87.632000000000005</v>
      </c>
      <c r="H9008">
        <v>41.883000000000003</v>
      </c>
      <c r="I9008" t="s">
        <v>104</v>
      </c>
      <c r="J9008" t="s">
        <v>226</v>
      </c>
      <c r="K9008" t="s">
        <v>105</v>
      </c>
    </row>
    <row r="9009" spans="1:11" x14ac:dyDescent="0.3">
      <c r="A9009" t="s">
        <v>12267</v>
      </c>
      <c r="B9009" t="s">
        <v>53</v>
      </c>
      <c r="C9009">
        <v>28</v>
      </c>
      <c r="D9009">
        <v>10</v>
      </c>
      <c r="E9009">
        <v>1968</v>
      </c>
      <c r="F9009" s="6">
        <v>0.43472222222222223</v>
      </c>
      <c r="G9009">
        <v>84.325999999999993</v>
      </c>
      <c r="H9009">
        <v>32.887</v>
      </c>
      <c r="I9009" t="s">
        <v>144</v>
      </c>
      <c r="J9009" t="s">
        <v>12268</v>
      </c>
      <c r="K9009" t="s">
        <v>105</v>
      </c>
    </row>
    <row r="9010" spans="1:11" x14ac:dyDescent="0.3">
      <c r="A9010" t="s">
        <v>12269</v>
      </c>
      <c r="B9010" t="s">
        <v>53</v>
      </c>
      <c r="C9010">
        <v>10</v>
      </c>
      <c r="D9010">
        <v>5</v>
      </c>
      <c r="E9010">
        <v>1890</v>
      </c>
      <c r="F9010" s="6">
        <v>0.65625</v>
      </c>
      <c r="G9010">
        <v>-8.6509999999999998</v>
      </c>
      <c r="H9010">
        <v>49.872</v>
      </c>
      <c r="I9010" t="s">
        <v>208</v>
      </c>
      <c r="J9010" t="s">
        <v>2142</v>
      </c>
      <c r="K9010" t="s">
        <v>105</v>
      </c>
    </row>
    <row r="9011" spans="1:11" x14ac:dyDescent="0.3">
      <c r="A9011" t="s">
        <v>12270</v>
      </c>
      <c r="B9011" t="s">
        <v>53</v>
      </c>
      <c r="C9011">
        <v>1</v>
      </c>
      <c r="D9011">
        <v>8</v>
      </c>
      <c r="E9011">
        <v>1964</v>
      </c>
      <c r="F9011" s="6">
        <v>0.43055555555555558</v>
      </c>
      <c r="G9011">
        <v>-12.494</v>
      </c>
      <c r="H9011">
        <v>41.890999999999998</v>
      </c>
      <c r="I9011" t="s">
        <v>126</v>
      </c>
      <c r="J9011" t="s">
        <v>297</v>
      </c>
      <c r="K9011" t="s">
        <v>105</v>
      </c>
    </row>
    <row r="9012" spans="1:11" x14ac:dyDescent="0.3">
      <c r="A9012" t="s">
        <v>12271</v>
      </c>
      <c r="B9012" t="s">
        <v>168</v>
      </c>
      <c r="C9012">
        <v>2</v>
      </c>
      <c r="D9012">
        <v>1</v>
      </c>
      <c r="E9012">
        <v>1983</v>
      </c>
      <c r="F9012" s="6">
        <v>0.74652777777777779</v>
      </c>
      <c r="G9012">
        <v>-118.24299999999999</v>
      </c>
      <c r="H9012">
        <v>34.052</v>
      </c>
      <c r="I9012" t="s">
        <v>137</v>
      </c>
      <c r="J9012" t="s">
        <v>536</v>
      </c>
      <c r="K9012" t="s">
        <v>105</v>
      </c>
    </row>
    <row r="9013" spans="1:11" x14ac:dyDescent="0.3">
      <c r="A9013" t="s">
        <v>12272</v>
      </c>
      <c r="B9013" t="s">
        <v>168</v>
      </c>
      <c r="C9013">
        <v>19</v>
      </c>
      <c r="D9013">
        <v>4</v>
      </c>
      <c r="E9013">
        <v>1979</v>
      </c>
      <c r="F9013" s="6">
        <v>0.45208333333333334</v>
      </c>
      <c r="G9013">
        <v>-118.24299999999999</v>
      </c>
      <c r="H9013">
        <v>34.052</v>
      </c>
      <c r="I9013" t="s">
        <v>137</v>
      </c>
      <c r="J9013" t="s">
        <v>536</v>
      </c>
      <c r="K9013" t="s">
        <v>105</v>
      </c>
    </row>
    <row r="9014" spans="1:11" x14ac:dyDescent="0.3">
      <c r="A9014" t="s">
        <v>12273</v>
      </c>
      <c r="B9014" t="s">
        <v>168</v>
      </c>
      <c r="C9014">
        <v>14</v>
      </c>
      <c r="D9014">
        <v>9</v>
      </c>
      <c r="E9014">
        <v>1934</v>
      </c>
      <c r="F9014" s="6">
        <v>0.81944444444444442</v>
      </c>
      <c r="G9014">
        <v>93.093999999999994</v>
      </c>
      <c r="H9014">
        <v>44.944000000000003</v>
      </c>
      <c r="I9014" t="s">
        <v>144</v>
      </c>
      <c r="J9014" t="s">
        <v>3284</v>
      </c>
      <c r="K9014" t="s">
        <v>105</v>
      </c>
    </row>
    <row r="9015" spans="1:11" x14ac:dyDescent="0.3">
      <c r="A9015" t="s">
        <v>12274</v>
      </c>
      <c r="B9015" t="s">
        <v>168</v>
      </c>
      <c r="C9015">
        <v>6</v>
      </c>
      <c r="D9015">
        <v>7</v>
      </c>
      <c r="E9015">
        <v>1906</v>
      </c>
      <c r="F9015" s="6">
        <v>0.96180555555555558</v>
      </c>
      <c r="G9015">
        <v>-4.891</v>
      </c>
      <c r="H9015">
        <v>52.372999999999998</v>
      </c>
      <c r="I9015" t="s">
        <v>108</v>
      </c>
      <c r="J9015" t="s">
        <v>217</v>
      </c>
      <c r="K9015" t="s">
        <v>105</v>
      </c>
    </row>
    <row r="9016" spans="1:11" x14ac:dyDescent="0.3">
      <c r="A9016" t="s">
        <v>12275</v>
      </c>
      <c r="B9016" t="s">
        <v>168</v>
      </c>
      <c r="C9016">
        <v>23</v>
      </c>
      <c r="D9016">
        <v>6</v>
      </c>
      <c r="E9016">
        <v>1975</v>
      </c>
      <c r="F9016" s="6">
        <v>4.8611111111111112E-3</v>
      </c>
      <c r="G9016">
        <v>3.1880000000000002</v>
      </c>
      <c r="H9016">
        <v>55.95</v>
      </c>
      <c r="I9016" t="s">
        <v>126</v>
      </c>
      <c r="J9016" t="s">
        <v>127</v>
      </c>
      <c r="K9016" t="s">
        <v>105</v>
      </c>
    </row>
    <row r="9017" spans="1:11" x14ac:dyDescent="0.3">
      <c r="A9017" t="s">
        <v>12276</v>
      </c>
      <c r="B9017" t="s">
        <v>168</v>
      </c>
      <c r="C9017">
        <v>8</v>
      </c>
      <c r="D9017">
        <v>6</v>
      </c>
      <c r="E9017">
        <v>1928</v>
      </c>
      <c r="F9017" s="6">
        <v>0.125</v>
      </c>
      <c r="G9017">
        <v>83.536000000000001</v>
      </c>
      <c r="H9017">
        <v>41.655000000000001</v>
      </c>
      <c r="I9017" t="s">
        <v>106</v>
      </c>
      <c r="J9017" t="s">
        <v>2019</v>
      </c>
      <c r="K9017" t="s">
        <v>105</v>
      </c>
    </row>
    <row r="9018" spans="1:11" x14ac:dyDescent="0.3">
      <c r="A9018" t="s">
        <v>12277</v>
      </c>
      <c r="B9018" t="s">
        <v>168</v>
      </c>
      <c r="C9018">
        <v>19</v>
      </c>
      <c r="D9018">
        <v>1</v>
      </c>
      <c r="E9018">
        <v>1954</v>
      </c>
      <c r="F9018" s="6">
        <v>0.60902777777777772</v>
      </c>
      <c r="G9018">
        <v>-118.24299999999999</v>
      </c>
      <c r="H9018">
        <v>34.052</v>
      </c>
      <c r="I9018" t="s">
        <v>137</v>
      </c>
      <c r="J9018" t="s">
        <v>536</v>
      </c>
      <c r="K9018" t="s">
        <v>105</v>
      </c>
    </row>
    <row r="9019" spans="1:11" x14ac:dyDescent="0.3">
      <c r="A9019" t="s">
        <v>12278</v>
      </c>
      <c r="B9019" t="s">
        <v>168</v>
      </c>
      <c r="C9019">
        <v>12</v>
      </c>
      <c r="D9019">
        <v>5</v>
      </c>
      <c r="E9019">
        <v>1907</v>
      </c>
      <c r="F9019" s="6">
        <v>0.74097222222222225</v>
      </c>
      <c r="G9019">
        <v>72.673000000000002</v>
      </c>
      <c r="H9019">
        <v>41.765999999999998</v>
      </c>
      <c r="I9019" t="s">
        <v>144</v>
      </c>
      <c r="J9019" t="s">
        <v>1915</v>
      </c>
      <c r="K9019" t="s">
        <v>105</v>
      </c>
    </row>
    <row r="9020" spans="1:11" x14ac:dyDescent="0.3">
      <c r="A9020" t="s">
        <v>12279</v>
      </c>
      <c r="B9020" t="s">
        <v>168</v>
      </c>
      <c r="C9020">
        <v>25</v>
      </c>
      <c r="D9020">
        <v>3</v>
      </c>
      <c r="E9020">
        <v>1984</v>
      </c>
      <c r="F9020" s="6">
        <v>3.472222222222222E-3</v>
      </c>
      <c r="G9020">
        <v>-118.24299999999999</v>
      </c>
      <c r="H9020">
        <v>34.052</v>
      </c>
      <c r="I9020" t="s">
        <v>137</v>
      </c>
      <c r="J9020" t="s">
        <v>536</v>
      </c>
      <c r="K9020" t="s">
        <v>105</v>
      </c>
    </row>
    <row r="9021" spans="1:11" x14ac:dyDescent="0.3">
      <c r="A9021" t="s">
        <v>12280</v>
      </c>
      <c r="B9021" t="s">
        <v>168</v>
      </c>
      <c r="C9021">
        <v>14</v>
      </c>
      <c r="D9021">
        <v>6</v>
      </c>
      <c r="E9021">
        <v>1935</v>
      </c>
      <c r="F9021" s="6">
        <v>0.78125</v>
      </c>
      <c r="G9021">
        <v>-118.24299999999999</v>
      </c>
      <c r="H9021">
        <v>34.052</v>
      </c>
      <c r="I9021" t="s">
        <v>137</v>
      </c>
      <c r="J9021" t="s">
        <v>536</v>
      </c>
      <c r="K9021" t="s">
        <v>105</v>
      </c>
    </row>
    <row r="9022" spans="1:11" x14ac:dyDescent="0.3">
      <c r="A9022" t="s">
        <v>12281</v>
      </c>
      <c r="B9022" t="s">
        <v>168</v>
      </c>
      <c r="C9022">
        <v>31</v>
      </c>
      <c r="D9022">
        <v>12</v>
      </c>
      <c r="E9022">
        <v>1957</v>
      </c>
      <c r="F9022" s="6">
        <v>0.54166666666666663</v>
      </c>
      <c r="G9022">
        <v>87.632000000000005</v>
      </c>
      <c r="H9022">
        <v>41.883000000000003</v>
      </c>
      <c r="I9022" t="s">
        <v>104</v>
      </c>
      <c r="J9022" t="s">
        <v>226</v>
      </c>
      <c r="K9022" t="s">
        <v>105</v>
      </c>
    </row>
    <row r="9023" spans="1:11" x14ac:dyDescent="0.3">
      <c r="A9023" t="s">
        <v>12282</v>
      </c>
      <c r="B9023" t="s">
        <v>168</v>
      </c>
      <c r="C9023">
        <v>5</v>
      </c>
      <c r="D9023">
        <v>7</v>
      </c>
      <c r="E9023">
        <v>1929</v>
      </c>
      <c r="F9023" s="6">
        <v>0.72916666666666663</v>
      </c>
      <c r="G9023">
        <v>94.79</v>
      </c>
      <c r="H9023">
        <v>29.3</v>
      </c>
      <c r="I9023" t="s">
        <v>144</v>
      </c>
      <c r="J9023" t="s">
        <v>2311</v>
      </c>
      <c r="K9023" t="s">
        <v>105</v>
      </c>
    </row>
    <row r="9024" spans="1:11" x14ac:dyDescent="0.3">
      <c r="A9024" t="s">
        <v>12283</v>
      </c>
      <c r="B9024" t="s">
        <v>168</v>
      </c>
      <c r="C9024">
        <v>7</v>
      </c>
      <c r="D9024">
        <v>4</v>
      </c>
      <c r="E9024">
        <v>1953</v>
      </c>
      <c r="F9024" s="6">
        <v>0.93888888888888888</v>
      </c>
      <c r="G9024">
        <v>71.054000000000002</v>
      </c>
      <c r="H9024">
        <v>42.408000000000001</v>
      </c>
      <c r="I9024" t="s">
        <v>144</v>
      </c>
      <c r="J9024" t="s">
        <v>3819</v>
      </c>
      <c r="K9024" t="s">
        <v>105</v>
      </c>
    </row>
    <row r="9025" spans="1:11" x14ac:dyDescent="0.3">
      <c r="A9025" t="s">
        <v>12284</v>
      </c>
      <c r="B9025" t="s">
        <v>168</v>
      </c>
      <c r="C9025">
        <v>25</v>
      </c>
      <c r="D9025">
        <v>7</v>
      </c>
      <c r="E9025">
        <v>1961</v>
      </c>
      <c r="F9025" s="6">
        <v>0.54722222222222228</v>
      </c>
      <c r="G9025">
        <v>-118.24299999999999</v>
      </c>
      <c r="H9025">
        <v>34.052</v>
      </c>
      <c r="I9025" t="s">
        <v>171</v>
      </c>
      <c r="J9025" t="s">
        <v>536</v>
      </c>
      <c r="K9025" t="s">
        <v>105</v>
      </c>
    </row>
    <row r="9026" spans="1:11" x14ac:dyDescent="0.3">
      <c r="A9026" t="s">
        <v>12285</v>
      </c>
      <c r="B9026" t="s">
        <v>168</v>
      </c>
      <c r="C9026">
        <v>18</v>
      </c>
      <c r="D9026">
        <v>10</v>
      </c>
      <c r="E9026">
        <v>1944</v>
      </c>
      <c r="F9026" s="6">
        <v>0.66597222222222219</v>
      </c>
      <c r="G9026">
        <v>80.269000000000005</v>
      </c>
      <c r="H9026">
        <v>25.71</v>
      </c>
      <c r="I9026" t="s">
        <v>106</v>
      </c>
      <c r="J9026" t="s">
        <v>12286</v>
      </c>
      <c r="K9026" t="s">
        <v>105</v>
      </c>
    </row>
    <row r="9027" spans="1:11" x14ac:dyDescent="0.3">
      <c r="A9027" t="s">
        <v>12287</v>
      </c>
      <c r="B9027" t="s">
        <v>168</v>
      </c>
      <c r="C9027">
        <v>17</v>
      </c>
      <c r="D9027">
        <v>12</v>
      </c>
      <c r="E9027">
        <v>1962</v>
      </c>
      <c r="F9027" s="6">
        <v>0.45833333333333331</v>
      </c>
      <c r="G9027">
        <v>-118.246</v>
      </c>
      <c r="H9027">
        <v>34.148000000000003</v>
      </c>
      <c r="I9027" t="s">
        <v>137</v>
      </c>
      <c r="J9027" t="s">
        <v>1090</v>
      </c>
      <c r="K9027" t="s">
        <v>105</v>
      </c>
    </row>
    <row r="9028" spans="1:11" x14ac:dyDescent="0.3">
      <c r="A9028" t="s">
        <v>12288</v>
      </c>
      <c r="B9028" t="s">
        <v>168</v>
      </c>
      <c r="C9028">
        <v>11</v>
      </c>
      <c r="D9028">
        <v>6</v>
      </c>
      <c r="E9028">
        <v>1874</v>
      </c>
      <c r="F9028" s="6">
        <v>0.35069444444444442</v>
      </c>
      <c r="G9028">
        <v>3.1880000000000002</v>
      </c>
      <c r="H9028">
        <v>55.95</v>
      </c>
      <c r="I9028" t="s">
        <v>108</v>
      </c>
      <c r="J9028" t="s">
        <v>127</v>
      </c>
      <c r="K9028" t="s">
        <v>105</v>
      </c>
    </row>
    <row r="9029" spans="1:11" x14ac:dyDescent="0.3">
      <c r="A9029" t="s">
        <v>12289</v>
      </c>
      <c r="B9029" t="s">
        <v>168</v>
      </c>
      <c r="C9029">
        <v>20</v>
      </c>
      <c r="D9029">
        <v>12</v>
      </c>
      <c r="E9029">
        <v>1950</v>
      </c>
      <c r="F9029" s="6">
        <v>0.92361111111111116</v>
      </c>
      <c r="G9029">
        <v>71.058999999999997</v>
      </c>
      <c r="H9029">
        <v>42.359000000000002</v>
      </c>
      <c r="I9029" t="s">
        <v>144</v>
      </c>
      <c r="J9029" t="s">
        <v>176</v>
      </c>
      <c r="K9029" t="s">
        <v>105</v>
      </c>
    </row>
    <row r="9030" spans="1:11" x14ac:dyDescent="0.3">
      <c r="A9030" t="s">
        <v>12290</v>
      </c>
      <c r="B9030" t="s">
        <v>168</v>
      </c>
      <c r="C9030">
        <v>16</v>
      </c>
      <c r="D9030">
        <v>8</v>
      </c>
      <c r="E9030">
        <v>1953</v>
      </c>
      <c r="F9030" s="6">
        <v>0.97916666666666663</v>
      </c>
      <c r="G9030">
        <v>-2.2730000000000001</v>
      </c>
      <c r="H9030">
        <v>48.884</v>
      </c>
      <c r="I9030" t="s">
        <v>126</v>
      </c>
      <c r="J9030" t="s">
        <v>888</v>
      </c>
      <c r="K9030" t="s">
        <v>105</v>
      </c>
    </row>
    <row r="9031" spans="1:11" x14ac:dyDescent="0.3">
      <c r="A9031" t="s">
        <v>12291</v>
      </c>
      <c r="B9031" t="s">
        <v>168</v>
      </c>
      <c r="C9031">
        <v>13</v>
      </c>
      <c r="D9031">
        <v>8</v>
      </c>
      <c r="E9031">
        <v>1948</v>
      </c>
      <c r="F9031" s="6">
        <v>3.4722222222222224E-2</v>
      </c>
      <c r="G9031">
        <v>82.984999999999999</v>
      </c>
      <c r="H9031">
        <v>38.74</v>
      </c>
      <c r="I9031" t="s">
        <v>106</v>
      </c>
      <c r="J9031" t="s">
        <v>415</v>
      </c>
      <c r="K9031" t="s">
        <v>105</v>
      </c>
    </row>
    <row r="9032" spans="1:11" x14ac:dyDescent="0.3">
      <c r="A9032" t="s">
        <v>12292</v>
      </c>
      <c r="B9032" t="s">
        <v>168</v>
      </c>
      <c r="C9032">
        <v>25</v>
      </c>
      <c r="D9032">
        <v>9</v>
      </c>
      <c r="E9032">
        <v>1945</v>
      </c>
      <c r="F9032" s="6">
        <v>0.24166666666666667</v>
      </c>
      <c r="G9032">
        <v>122.42</v>
      </c>
      <c r="H9032">
        <v>37.78</v>
      </c>
      <c r="I9032" t="s">
        <v>171</v>
      </c>
      <c r="J9032" t="s">
        <v>172</v>
      </c>
      <c r="K9032" t="s">
        <v>105</v>
      </c>
    </row>
    <row r="9033" spans="1:11" x14ac:dyDescent="0.3">
      <c r="A9033" t="s">
        <v>12293</v>
      </c>
      <c r="B9033" t="s">
        <v>168</v>
      </c>
      <c r="C9033">
        <v>15</v>
      </c>
      <c r="D9033">
        <v>7</v>
      </c>
      <c r="E9033">
        <v>1961</v>
      </c>
      <c r="F9033" s="6">
        <v>0.85763888888888884</v>
      </c>
      <c r="G9033">
        <v>71.307000000000002</v>
      </c>
      <c r="H9033">
        <v>42.645000000000003</v>
      </c>
      <c r="I9033" t="s">
        <v>106</v>
      </c>
      <c r="J9033" t="s">
        <v>2810</v>
      </c>
      <c r="K9033" t="s">
        <v>105</v>
      </c>
    </row>
    <row r="9034" spans="1:11" x14ac:dyDescent="0.3">
      <c r="A9034" t="s">
        <v>12294</v>
      </c>
      <c r="B9034" t="s">
        <v>168</v>
      </c>
      <c r="C9034">
        <v>9</v>
      </c>
      <c r="D9034">
        <v>5</v>
      </c>
      <c r="E9034">
        <v>1954</v>
      </c>
      <c r="F9034" s="6">
        <v>7.0833333333333331E-2</v>
      </c>
      <c r="G9034">
        <v>73.253</v>
      </c>
      <c r="H9034">
        <v>42.445</v>
      </c>
      <c r="I9034" t="s">
        <v>106</v>
      </c>
      <c r="J9034" t="s">
        <v>188</v>
      </c>
      <c r="K9034" t="s">
        <v>105</v>
      </c>
    </row>
    <row r="9035" spans="1:11" x14ac:dyDescent="0.3">
      <c r="A9035" t="s">
        <v>12295</v>
      </c>
      <c r="B9035" t="s">
        <v>168</v>
      </c>
      <c r="C9035">
        <v>7</v>
      </c>
      <c r="D9035">
        <v>8</v>
      </c>
      <c r="E9035">
        <v>1968</v>
      </c>
      <c r="F9035" s="6">
        <v>0.59583333333333333</v>
      </c>
      <c r="G9035">
        <v>70.358999999999995</v>
      </c>
      <c r="H9035">
        <v>41.677999999999997</v>
      </c>
      <c r="I9035" t="s">
        <v>106</v>
      </c>
      <c r="J9035" t="s">
        <v>12296</v>
      </c>
      <c r="K9035" t="s">
        <v>105</v>
      </c>
    </row>
    <row r="9036" spans="1:11" x14ac:dyDescent="0.3">
      <c r="A9036" t="s">
        <v>12297</v>
      </c>
      <c r="B9036" t="s">
        <v>168</v>
      </c>
      <c r="C9036">
        <v>2</v>
      </c>
      <c r="D9036">
        <v>7</v>
      </c>
      <c r="E9036">
        <v>1965</v>
      </c>
      <c r="F9036" s="6">
        <v>0.52083333333333337</v>
      </c>
      <c r="G9036">
        <v>71.212000000000003</v>
      </c>
      <c r="H9036">
        <v>42.338000000000001</v>
      </c>
      <c r="I9036" t="s">
        <v>106</v>
      </c>
      <c r="J9036" t="s">
        <v>1208</v>
      </c>
      <c r="K9036" t="s">
        <v>105</v>
      </c>
    </row>
    <row r="9037" spans="1:11" x14ac:dyDescent="0.3">
      <c r="A9037" t="s">
        <v>12298</v>
      </c>
      <c r="B9037" t="s">
        <v>168</v>
      </c>
      <c r="C9037">
        <v>9</v>
      </c>
      <c r="D9037">
        <v>2</v>
      </c>
      <c r="E9037">
        <v>1922</v>
      </c>
      <c r="F9037" s="6">
        <v>0.5625</v>
      </c>
      <c r="G9037">
        <v>80.244</v>
      </c>
      <c r="H9037">
        <v>36.095999999999997</v>
      </c>
      <c r="I9037" t="s">
        <v>144</v>
      </c>
      <c r="J9037" t="s">
        <v>3251</v>
      </c>
      <c r="K9037" t="s">
        <v>105</v>
      </c>
    </row>
    <row r="9038" spans="1:11" x14ac:dyDescent="0.3">
      <c r="A9038" t="s">
        <v>12299</v>
      </c>
      <c r="B9038" t="s">
        <v>168</v>
      </c>
      <c r="C9038">
        <v>20</v>
      </c>
      <c r="D9038">
        <v>11</v>
      </c>
      <c r="E9038">
        <v>1955</v>
      </c>
      <c r="F9038" s="6">
        <v>0.75</v>
      </c>
      <c r="G9038">
        <v>3.4350000000000001</v>
      </c>
      <c r="H9038">
        <v>56.395000000000003</v>
      </c>
      <c r="I9038" t="s">
        <v>108</v>
      </c>
      <c r="J9038" t="s">
        <v>530</v>
      </c>
      <c r="K9038" t="s">
        <v>105</v>
      </c>
    </row>
    <row r="9039" spans="1:11" x14ac:dyDescent="0.3">
      <c r="A9039" t="s">
        <v>12300</v>
      </c>
      <c r="B9039" t="s">
        <v>168</v>
      </c>
      <c r="C9039">
        <v>28</v>
      </c>
      <c r="D9039">
        <v>6</v>
      </c>
      <c r="E9039">
        <v>1948</v>
      </c>
      <c r="F9039" s="6">
        <v>0.46666666666666667</v>
      </c>
      <c r="G9039">
        <v>90.052000000000007</v>
      </c>
      <c r="H9039">
        <v>35.143000000000001</v>
      </c>
      <c r="I9039" t="s">
        <v>144</v>
      </c>
      <c r="J9039" t="s">
        <v>1903</v>
      </c>
      <c r="K9039" t="s">
        <v>105</v>
      </c>
    </row>
    <row r="9040" spans="1:11" x14ac:dyDescent="0.3">
      <c r="A9040" t="s">
        <v>12301</v>
      </c>
      <c r="B9040" t="s">
        <v>168</v>
      </c>
      <c r="C9040">
        <v>2</v>
      </c>
      <c r="D9040">
        <v>11</v>
      </c>
      <c r="E9040">
        <v>1951</v>
      </c>
      <c r="F9040" s="6">
        <v>0.28958333333333336</v>
      </c>
      <c r="G9040">
        <v>-121.495</v>
      </c>
      <c r="H9040">
        <v>38.576999999999998</v>
      </c>
      <c r="I9040" t="s">
        <v>137</v>
      </c>
      <c r="J9040" t="s">
        <v>1733</v>
      </c>
      <c r="K9040" t="s">
        <v>105</v>
      </c>
    </row>
    <row r="9041" spans="1:11" x14ac:dyDescent="0.3">
      <c r="A9041" t="s">
        <v>12302</v>
      </c>
      <c r="B9041" t="s">
        <v>168</v>
      </c>
      <c r="C9041">
        <v>7</v>
      </c>
      <c r="D9041">
        <v>11</v>
      </c>
      <c r="E9041">
        <v>1957</v>
      </c>
      <c r="F9041" s="6">
        <v>0.22916666666666666</v>
      </c>
      <c r="G9041">
        <v>79.224000000000004</v>
      </c>
      <c r="H9041">
        <v>34.978999999999999</v>
      </c>
      <c r="I9041" t="s">
        <v>144</v>
      </c>
      <c r="J9041" t="s">
        <v>5944</v>
      </c>
      <c r="K9041" t="s">
        <v>105</v>
      </c>
    </row>
    <row r="9042" spans="1:11" x14ac:dyDescent="0.3">
      <c r="A9042" t="s">
        <v>12303</v>
      </c>
      <c r="B9042" t="s">
        <v>168</v>
      </c>
      <c r="C9042">
        <v>29</v>
      </c>
      <c r="D9042">
        <v>12</v>
      </c>
      <c r="E9042">
        <v>1953</v>
      </c>
      <c r="F9042" s="6">
        <v>0.42222222222222222</v>
      </c>
      <c r="G9042">
        <v>-118.181</v>
      </c>
      <c r="H9042">
        <v>33.771999999999998</v>
      </c>
      <c r="I9042" t="s">
        <v>137</v>
      </c>
      <c r="J9042" t="s">
        <v>2285</v>
      </c>
      <c r="K9042" t="s">
        <v>105</v>
      </c>
    </row>
    <row r="9043" spans="1:11" x14ac:dyDescent="0.3">
      <c r="A9043" t="s">
        <v>12304</v>
      </c>
      <c r="B9043" t="s">
        <v>168</v>
      </c>
      <c r="C9043">
        <v>27</v>
      </c>
      <c r="D9043">
        <v>9</v>
      </c>
      <c r="E9043">
        <v>1939</v>
      </c>
      <c r="F9043" s="6">
        <v>0.125</v>
      </c>
      <c r="G9043">
        <v>-102.893</v>
      </c>
      <c r="H9043">
        <v>31.594000000000001</v>
      </c>
      <c r="I9043" t="s">
        <v>104</v>
      </c>
      <c r="J9043" t="s">
        <v>12305</v>
      </c>
      <c r="K9043" t="s">
        <v>105</v>
      </c>
    </row>
    <row r="9044" spans="1:11" x14ac:dyDescent="0.3">
      <c r="A9044" t="s">
        <v>12306</v>
      </c>
      <c r="B9044" t="s">
        <v>168</v>
      </c>
      <c r="C9044">
        <v>11</v>
      </c>
      <c r="D9044">
        <v>3</v>
      </c>
      <c r="E9044">
        <v>1950</v>
      </c>
      <c r="F9044" s="6">
        <v>0.95833333333333337</v>
      </c>
      <c r="G9044">
        <v>1.4750000000000001</v>
      </c>
      <c r="H9044">
        <v>43.493000000000002</v>
      </c>
      <c r="I9044" t="s">
        <v>126</v>
      </c>
      <c r="J9044" t="s">
        <v>1438</v>
      </c>
      <c r="K9044" t="s">
        <v>105</v>
      </c>
    </row>
    <row r="9045" spans="1:11" x14ac:dyDescent="0.3">
      <c r="A9045" t="s">
        <v>12307</v>
      </c>
      <c r="B9045" t="s">
        <v>168</v>
      </c>
      <c r="C9045">
        <v>18</v>
      </c>
      <c r="D9045">
        <v>1</v>
      </c>
      <c r="E9045">
        <v>1946</v>
      </c>
      <c r="F9045" s="6">
        <v>0.79166666666666663</v>
      </c>
      <c r="G9045">
        <v>-11.79</v>
      </c>
      <c r="H9045">
        <v>45.070999999999998</v>
      </c>
      <c r="I9045" t="s">
        <v>126</v>
      </c>
      <c r="J9045" t="s">
        <v>6153</v>
      </c>
      <c r="K9045" t="s">
        <v>105</v>
      </c>
    </row>
    <row r="9046" spans="1:11" x14ac:dyDescent="0.3">
      <c r="A9046" t="s">
        <v>12308</v>
      </c>
      <c r="B9046" t="s">
        <v>168</v>
      </c>
      <c r="C9046">
        <v>30</v>
      </c>
      <c r="D9046">
        <v>12</v>
      </c>
      <c r="E9046">
        <v>1982</v>
      </c>
      <c r="F9046" s="6">
        <v>0.19444444444444445</v>
      </c>
      <c r="G9046">
        <v>73.263000000000005</v>
      </c>
      <c r="H9046">
        <v>40.738</v>
      </c>
      <c r="I9046" t="s">
        <v>144</v>
      </c>
      <c r="J9046" t="s">
        <v>2583</v>
      </c>
      <c r="K9046" t="s">
        <v>105</v>
      </c>
    </row>
    <row r="9047" spans="1:11" x14ac:dyDescent="0.3">
      <c r="A9047" t="s">
        <v>12309</v>
      </c>
      <c r="B9047" t="s">
        <v>168</v>
      </c>
      <c r="C9047">
        <v>18</v>
      </c>
      <c r="D9047">
        <v>12</v>
      </c>
      <c r="E9047">
        <v>1978</v>
      </c>
      <c r="F9047" s="6">
        <v>0.89722222222222225</v>
      </c>
      <c r="G9047">
        <v>83.536000000000001</v>
      </c>
      <c r="H9047">
        <v>41.655000000000001</v>
      </c>
      <c r="I9047" t="s">
        <v>144</v>
      </c>
      <c r="J9047" t="s">
        <v>2019</v>
      </c>
      <c r="K9047" t="s">
        <v>105</v>
      </c>
    </row>
    <row r="9048" spans="1:11" x14ac:dyDescent="0.3">
      <c r="A9048" t="s">
        <v>12310</v>
      </c>
      <c r="B9048" t="s">
        <v>168</v>
      </c>
      <c r="C9048">
        <v>17</v>
      </c>
      <c r="D9048">
        <v>11</v>
      </c>
      <c r="E9048">
        <v>1978</v>
      </c>
      <c r="F9048" s="6">
        <v>0.40902777777777777</v>
      </c>
      <c r="G9048">
        <v>83.37</v>
      </c>
      <c r="H9048">
        <v>42.395000000000003</v>
      </c>
      <c r="I9048" t="s">
        <v>144</v>
      </c>
      <c r="J9048" t="s">
        <v>12311</v>
      </c>
      <c r="K9048" t="s">
        <v>105</v>
      </c>
    </row>
    <row r="9049" spans="1:11" x14ac:dyDescent="0.3">
      <c r="A9049" t="s">
        <v>12312</v>
      </c>
      <c r="B9049" t="s">
        <v>53</v>
      </c>
      <c r="C9049">
        <v>9</v>
      </c>
      <c r="D9049">
        <v>3</v>
      </c>
      <c r="E9049">
        <v>1959</v>
      </c>
      <c r="F9049" s="6">
        <v>0.33333333333333331</v>
      </c>
      <c r="G9049">
        <v>87.909000000000006</v>
      </c>
      <c r="H9049">
        <v>43.040999999999997</v>
      </c>
      <c r="I9049" t="s">
        <v>104</v>
      </c>
      <c r="J9049" t="s">
        <v>184</v>
      </c>
      <c r="K9049" t="s">
        <v>105</v>
      </c>
    </row>
    <row r="9050" spans="1:11" x14ac:dyDescent="0.3">
      <c r="A9050" t="s">
        <v>12313</v>
      </c>
      <c r="B9050" t="s">
        <v>53</v>
      </c>
      <c r="C9050">
        <v>2</v>
      </c>
      <c r="D9050">
        <v>9</v>
      </c>
      <c r="E9050">
        <v>1971</v>
      </c>
      <c r="F9050" s="6">
        <v>0.22777777777777777</v>
      </c>
      <c r="G9050">
        <v>84.513999999999996</v>
      </c>
      <c r="H9050">
        <v>39.103999999999999</v>
      </c>
      <c r="I9050" t="s">
        <v>106</v>
      </c>
      <c r="J9050" t="s">
        <v>140</v>
      </c>
      <c r="K9050" t="s">
        <v>105</v>
      </c>
    </row>
    <row r="9051" spans="1:11" x14ac:dyDescent="0.3">
      <c r="A9051" t="s">
        <v>12314</v>
      </c>
      <c r="B9051" t="s">
        <v>168</v>
      </c>
      <c r="C9051">
        <v>25</v>
      </c>
      <c r="D9051">
        <v>10</v>
      </c>
      <c r="E9051">
        <v>1984</v>
      </c>
      <c r="F9051" s="6">
        <v>0.33194444444444443</v>
      </c>
      <c r="G9051">
        <v>-119.69799999999999</v>
      </c>
      <c r="H9051">
        <v>34.420999999999999</v>
      </c>
      <c r="I9051" t="s">
        <v>171</v>
      </c>
      <c r="J9051" t="s">
        <v>1729</v>
      </c>
      <c r="K9051" t="s">
        <v>105</v>
      </c>
    </row>
    <row r="9052" spans="1:11" x14ac:dyDescent="0.3">
      <c r="A9052" t="s">
        <v>12315</v>
      </c>
      <c r="B9052" t="s">
        <v>168</v>
      </c>
      <c r="C9052">
        <v>11</v>
      </c>
      <c r="D9052">
        <v>9</v>
      </c>
      <c r="E9052">
        <v>1968</v>
      </c>
      <c r="F9052" s="6">
        <v>0.5708333333333333</v>
      </c>
      <c r="G9052">
        <v>71.058999999999997</v>
      </c>
      <c r="H9052">
        <v>42.359000000000002</v>
      </c>
      <c r="I9052" t="s">
        <v>106</v>
      </c>
      <c r="J9052" t="s">
        <v>176</v>
      </c>
      <c r="K9052" t="s">
        <v>105</v>
      </c>
    </row>
    <row r="9053" spans="1:11" x14ac:dyDescent="0.3">
      <c r="A9053" t="s">
        <v>12316</v>
      </c>
      <c r="B9053" t="s">
        <v>168</v>
      </c>
      <c r="C9053">
        <v>4</v>
      </c>
      <c r="D9053">
        <v>3</v>
      </c>
      <c r="E9053">
        <v>1953</v>
      </c>
      <c r="F9053" s="6">
        <v>0.92222222222222228</v>
      </c>
      <c r="G9053">
        <v>-118.24299999999999</v>
      </c>
      <c r="H9053">
        <v>34.052</v>
      </c>
      <c r="I9053" t="s">
        <v>137</v>
      </c>
      <c r="J9053" t="s">
        <v>536</v>
      </c>
      <c r="K9053" t="s">
        <v>105</v>
      </c>
    </row>
    <row r="9054" spans="1:11" x14ac:dyDescent="0.3">
      <c r="A9054" t="s">
        <v>12317</v>
      </c>
      <c r="B9054" t="s">
        <v>168</v>
      </c>
      <c r="C9054">
        <v>20</v>
      </c>
      <c r="D9054">
        <v>11</v>
      </c>
      <c r="E9054">
        <v>1946</v>
      </c>
      <c r="F9054" s="6">
        <v>0.89513888888888893</v>
      </c>
      <c r="G9054">
        <v>98.495000000000005</v>
      </c>
      <c r="H9054">
        <v>29.425000000000001</v>
      </c>
      <c r="I9054" t="s">
        <v>104</v>
      </c>
      <c r="J9054" t="s">
        <v>818</v>
      </c>
      <c r="K9054" t="s">
        <v>105</v>
      </c>
    </row>
    <row r="9055" spans="1:11" x14ac:dyDescent="0.3">
      <c r="A9055" t="s">
        <v>12318</v>
      </c>
      <c r="B9055" t="s">
        <v>168</v>
      </c>
      <c r="C9055">
        <v>28</v>
      </c>
      <c r="D9055">
        <v>12</v>
      </c>
      <c r="E9055">
        <v>1962</v>
      </c>
      <c r="F9055" s="6">
        <v>0.8125</v>
      </c>
      <c r="G9055">
        <v>3.7839999999999998</v>
      </c>
      <c r="H9055">
        <v>56.000999999999998</v>
      </c>
      <c r="I9055" t="s">
        <v>108</v>
      </c>
      <c r="J9055" t="s">
        <v>2936</v>
      </c>
      <c r="K9055" t="s">
        <v>105</v>
      </c>
    </row>
    <row r="9056" spans="1:11" x14ac:dyDescent="0.3">
      <c r="A9056" t="s">
        <v>12319</v>
      </c>
      <c r="B9056" t="s">
        <v>168</v>
      </c>
      <c r="C9056">
        <v>20</v>
      </c>
      <c r="D9056">
        <v>11</v>
      </c>
      <c r="E9056">
        <v>1925</v>
      </c>
      <c r="F9056" s="6">
        <v>6.25E-2</v>
      </c>
      <c r="G9056">
        <v>81.691000000000003</v>
      </c>
      <c r="H9056">
        <v>41.505000000000003</v>
      </c>
      <c r="I9056" t="s">
        <v>144</v>
      </c>
      <c r="J9056" t="s">
        <v>389</v>
      </c>
      <c r="K9056" t="s">
        <v>105</v>
      </c>
    </row>
    <row r="9057" spans="1:11" x14ac:dyDescent="0.3">
      <c r="A9057" t="s">
        <v>12320</v>
      </c>
      <c r="B9057" t="s">
        <v>53</v>
      </c>
      <c r="C9057">
        <v>7</v>
      </c>
      <c r="D9057">
        <v>2</v>
      </c>
      <c r="E9057">
        <v>1923</v>
      </c>
      <c r="F9057" s="6">
        <v>0.95833333333333337</v>
      </c>
      <c r="G9057">
        <v>82.177999999999997</v>
      </c>
      <c r="H9057">
        <v>41.468000000000004</v>
      </c>
      <c r="I9057" t="s">
        <v>144</v>
      </c>
      <c r="J9057" t="s">
        <v>3370</v>
      </c>
      <c r="K9057" t="s">
        <v>105</v>
      </c>
    </row>
    <row r="9058" spans="1:11" x14ac:dyDescent="0.3">
      <c r="A9058" t="s">
        <v>12321</v>
      </c>
      <c r="B9058" t="s">
        <v>53</v>
      </c>
      <c r="C9058">
        <v>15</v>
      </c>
      <c r="D9058">
        <v>2</v>
      </c>
      <c r="E9058">
        <v>1923</v>
      </c>
      <c r="F9058" s="6">
        <v>0.77361111111111114</v>
      </c>
      <c r="G9058">
        <v>-111.88800000000001</v>
      </c>
      <c r="H9058">
        <v>40.758000000000003</v>
      </c>
      <c r="I9058" t="s">
        <v>171</v>
      </c>
      <c r="J9058" t="s">
        <v>3266</v>
      </c>
      <c r="K9058" t="s">
        <v>105</v>
      </c>
    </row>
    <row r="9059" spans="1:11" x14ac:dyDescent="0.3">
      <c r="A9059" t="s">
        <v>12322</v>
      </c>
      <c r="B9059" t="s">
        <v>53</v>
      </c>
      <c r="C9059">
        <v>3</v>
      </c>
      <c r="D9059">
        <v>2</v>
      </c>
      <c r="E9059">
        <v>1914</v>
      </c>
      <c r="F9059" s="6">
        <v>0.33333333333333331</v>
      </c>
      <c r="G9059">
        <v>-4.3099999999999996</v>
      </c>
      <c r="H9059">
        <v>52.08</v>
      </c>
      <c r="I9059" t="s">
        <v>108</v>
      </c>
      <c r="J9059" t="s">
        <v>896</v>
      </c>
      <c r="K9059" t="s">
        <v>105</v>
      </c>
    </row>
    <row r="9060" spans="1:11" x14ac:dyDescent="0.3">
      <c r="A9060" t="s">
        <v>12323</v>
      </c>
      <c r="B9060" t="s">
        <v>53</v>
      </c>
      <c r="C9060">
        <v>27</v>
      </c>
      <c r="D9060">
        <v>5</v>
      </c>
      <c r="E9060">
        <v>1926</v>
      </c>
      <c r="F9060" s="6">
        <v>0.16666666666666666</v>
      </c>
      <c r="G9060">
        <v>-4.7140000000000004</v>
      </c>
      <c r="H9060">
        <v>51.604999999999997</v>
      </c>
      <c r="I9060" t="s">
        <v>126</v>
      </c>
      <c r="J9060" t="s">
        <v>12324</v>
      </c>
      <c r="K9060" t="s">
        <v>105</v>
      </c>
    </row>
    <row r="9061" spans="1:11" x14ac:dyDescent="0.3">
      <c r="A9061" t="s">
        <v>12325</v>
      </c>
      <c r="B9061" t="s">
        <v>53</v>
      </c>
      <c r="C9061">
        <v>26</v>
      </c>
      <c r="D9061">
        <v>1</v>
      </c>
      <c r="E9061">
        <v>1877</v>
      </c>
      <c r="F9061" s="6">
        <v>0.29166666666666669</v>
      </c>
      <c r="G9061">
        <v>-4.4710000000000001</v>
      </c>
      <c r="H9061">
        <v>51.923000000000002</v>
      </c>
      <c r="I9061" t="s">
        <v>147</v>
      </c>
      <c r="J9061" t="s">
        <v>832</v>
      </c>
      <c r="K9061" t="s">
        <v>105</v>
      </c>
    </row>
    <row r="9062" spans="1:11" x14ac:dyDescent="0.3">
      <c r="A9062" t="s">
        <v>12326</v>
      </c>
      <c r="B9062" t="s">
        <v>53</v>
      </c>
      <c r="C9062">
        <v>30</v>
      </c>
      <c r="D9062">
        <v>5</v>
      </c>
      <c r="E9062">
        <v>1936</v>
      </c>
      <c r="F9062" s="6">
        <v>9.3055555555555558E-2</v>
      </c>
      <c r="G9062">
        <v>81.555999999999997</v>
      </c>
      <c r="H9062">
        <v>41.52</v>
      </c>
      <c r="I9062" t="s">
        <v>106</v>
      </c>
      <c r="J9062" t="s">
        <v>404</v>
      </c>
      <c r="K9062" t="s">
        <v>105</v>
      </c>
    </row>
    <row r="9063" spans="1:11" x14ac:dyDescent="0.3">
      <c r="A9063" t="s">
        <v>12327</v>
      </c>
      <c r="B9063" t="s">
        <v>53</v>
      </c>
      <c r="C9063">
        <v>15</v>
      </c>
      <c r="D9063">
        <v>8</v>
      </c>
      <c r="E9063">
        <v>1856</v>
      </c>
      <c r="F9063" s="6">
        <v>0.67708333333333337</v>
      </c>
      <c r="G9063">
        <v>3.9950000000000001</v>
      </c>
      <c r="H9063">
        <v>55.789000000000001</v>
      </c>
      <c r="I9063" t="s">
        <v>108</v>
      </c>
      <c r="J9063" t="s">
        <v>11470</v>
      </c>
      <c r="K9063" t="s">
        <v>105</v>
      </c>
    </row>
    <row r="9064" spans="1:11" x14ac:dyDescent="0.3">
      <c r="A9064" t="s">
        <v>12328</v>
      </c>
      <c r="B9064" t="s">
        <v>53</v>
      </c>
      <c r="C9064">
        <v>11</v>
      </c>
      <c r="D9064">
        <v>11</v>
      </c>
      <c r="E9064">
        <v>1944</v>
      </c>
      <c r="F9064" s="6">
        <v>9.8611111111111108E-2</v>
      </c>
      <c r="G9064">
        <v>-118.24299999999999</v>
      </c>
      <c r="H9064">
        <v>34.052</v>
      </c>
      <c r="I9064" t="s">
        <v>171</v>
      </c>
      <c r="J9064" t="s">
        <v>536</v>
      </c>
      <c r="K9064" t="s">
        <v>105</v>
      </c>
    </row>
    <row r="9065" spans="1:11" x14ac:dyDescent="0.3">
      <c r="A9065" t="s">
        <v>12329</v>
      </c>
      <c r="B9065" t="s">
        <v>53</v>
      </c>
      <c r="C9065">
        <v>10</v>
      </c>
      <c r="D9065">
        <v>8</v>
      </c>
      <c r="E9065">
        <v>1915</v>
      </c>
      <c r="F9065" s="6">
        <v>0.33333333333333331</v>
      </c>
      <c r="G9065">
        <v>80.578000000000003</v>
      </c>
      <c r="H9065">
        <v>40.619999999999997</v>
      </c>
      <c r="I9065" t="s">
        <v>144</v>
      </c>
      <c r="J9065" t="s">
        <v>12330</v>
      </c>
      <c r="K9065" t="s">
        <v>105</v>
      </c>
    </row>
    <row r="9066" spans="1:11" x14ac:dyDescent="0.3">
      <c r="A9066" t="s">
        <v>12331</v>
      </c>
      <c r="B9066" t="s">
        <v>53</v>
      </c>
      <c r="C9066">
        <v>19</v>
      </c>
      <c r="D9066">
        <v>3</v>
      </c>
      <c r="E9066">
        <v>1924</v>
      </c>
      <c r="F9066" s="6">
        <v>0.94305555555555554</v>
      </c>
      <c r="G9066">
        <v>93.263999999999996</v>
      </c>
      <c r="H9066">
        <v>44.976999999999997</v>
      </c>
      <c r="I9066" t="s">
        <v>104</v>
      </c>
      <c r="J9066" t="s">
        <v>1680</v>
      </c>
      <c r="K9066" t="s">
        <v>105</v>
      </c>
    </row>
    <row r="9067" spans="1:11" x14ac:dyDescent="0.3">
      <c r="A9067" t="s">
        <v>12332</v>
      </c>
      <c r="B9067" t="s">
        <v>53</v>
      </c>
      <c r="C9067">
        <v>17</v>
      </c>
      <c r="D9067">
        <v>1</v>
      </c>
      <c r="E9067">
        <v>1957</v>
      </c>
      <c r="F9067" s="6">
        <v>0.56597222222222221</v>
      </c>
      <c r="G9067">
        <v>0.41699999999999998</v>
      </c>
      <c r="H9067">
        <v>51.383000000000003</v>
      </c>
      <c r="I9067" t="s">
        <v>108</v>
      </c>
      <c r="J9067" t="s">
        <v>12333</v>
      </c>
      <c r="K9067" t="s">
        <v>105</v>
      </c>
    </row>
    <row r="9068" spans="1:11" x14ac:dyDescent="0.3">
      <c r="A9068" t="s">
        <v>12334</v>
      </c>
      <c r="B9068" t="s">
        <v>53</v>
      </c>
      <c r="C9068">
        <v>30</v>
      </c>
      <c r="D9068">
        <v>8</v>
      </c>
      <c r="E9068">
        <v>1924</v>
      </c>
      <c r="F9068" s="6">
        <v>1.3888888888888888E-2</v>
      </c>
      <c r="G9068">
        <v>81.516000000000005</v>
      </c>
      <c r="H9068">
        <v>41.085000000000001</v>
      </c>
      <c r="I9068" t="s">
        <v>106</v>
      </c>
      <c r="J9068" t="s">
        <v>1880</v>
      </c>
      <c r="K9068" t="s">
        <v>105</v>
      </c>
    </row>
    <row r="9069" spans="1:11" x14ac:dyDescent="0.3">
      <c r="A9069" t="s">
        <v>12335</v>
      </c>
      <c r="B9069" t="s">
        <v>53</v>
      </c>
      <c r="C9069">
        <v>21</v>
      </c>
      <c r="D9069">
        <v>6</v>
      </c>
      <c r="E9069">
        <v>1949</v>
      </c>
      <c r="F9069" s="6">
        <v>0.2638888888888889</v>
      </c>
      <c r="G9069">
        <v>2.0950000000000002</v>
      </c>
      <c r="H9069">
        <v>57.146999999999998</v>
      </c>
      <c r="I9069" t="s">
        <v>126</v>
      </c>
      <c r="J9069" t="s">
        <v>135</v>
      </c>
      <c r="K9069" t="s">
        <v>105</v>
      </c>
    </row>
    <row r="9070" spans="1:11" x14ac:dyDescent="0.3">
      <c r="A9070" t="s">
        <v>12336</v>
      </c>
      <c r="B9070" t="s">
        <v>53</v>
      </c>
      <c r="C9070">
        <v>28</v>
      </c>
      <c r="D9070">
        <v>3</v>
      </c>
      <c r="E9070">
        <v>1972</v>
      </c>
      <c r="F9070" s="6">
        <v>0.46527777777777779</v>
      </c>
      <c r="G9070">
        <v>71.064999999999998</v>
      </c>
      <c r="H9070">
        <v>42.456000000000003</v>
      </c>
      <c r="I9070" t="s">
        <v>144</v>
      </c>
      <c r="J9070" t="s">
        <v>5429</v>
      </c>
      <c r="K9070" t="s">
        <v>105</v>
      </c>
    </row>
    <row r="9071" spans="1:11" x14ac:dyDescent="0.3">
      <c r="A9071" t="s">
        <v>12337</v>
      </c>
      <c r="B9071" t="s">
        <v>53</v>
      </c>
      <c r="C9071">
        <v>1</v>
      </c>
      <c r="D9071">
        <v>7</v>
      </c>
      <c r="E9071">
        <v>1954</v>
      </c>
      <c r="F9071" s="6">
        <v>0.22916666666666666</v>
      </c>
      <c r="G9071">
        <v>82.647000000000006</v>
      </c>
      <c r="H9071">
        <v>38.475999999999999</v>
      </c>
      <c r="I9071" t="s">
        <v>144</v>
      </c>
      <c r="J9071" t="s">
        <v>4123</v>
      </c>
      <c r="K9071" t="s">
        <v>105</v>
      </c>
    </row>
    <row r="9072" spans="1:11" x14ac:dyDescent="0.3">
      <c r="A9072" t="s">
        <v>12338</v>
      </c>
      <c r="B9072" t="s">
        <v>53</v>
      </c>
      <c r="C9072">
        <v>21</v>
      </c>
      <c r="D9072">
        <v>4</v>
      </c>
      <c r="E9072">
        <v>1937</v>
      </c>
      <c r="F9072" s="6">
        <v>0.64236111111111116</v>
      </c>
      <c r="G9072">
        <v>71.412999999999997</v>
      </c>
      <c r="H9072">
        <v>41.823999999999998</v>
      </c>
      <c r="I9072" t="s">
        <v>144</v>
      </c>
      <c r="J9072" t="s">
        <v>4175</v>
      </c>
      <c r="K9072" t="s">
        <v>105</v>
      </c>
    </row>
    <row r="9073" spans="1:11" x14ac:dyDescent="0.3">
      <c r="A9073" t="s">
        <v>12339</v>
      </c>
      <c r="B9073" t="s">
        <v>168</v>
      </c>
      <c r="C9073">
        <v>7</v>
      </c>
      <c r="D9073">
        <v>12</v>
      </c>
      <c r="E9073">
        <v>1949</v>
      </c>
      <c r="F9073" s="6">
        <v>0.88472222222222219</v>
      </c>
      <c r="G9073">
        <v>73.412999999999997</v>
      </c>
      <c r="H9073">
        <v>41.118000000000002</v>
      </c>
      <c r="I9073" t="s">
        <v>144</v>
      </c>
      <c r="J9073" t="s">
        <v>12340</v>
      </c>
      <c r="K9073" t="s">
        <v>105</v>
      </c>
    </row>
    <row r="9074" spans="1:11" x14ac:dyDescent="0.3">
      <c r="A9074" t="s">
        <v>12341</v>
      </c>
      <c r="B9074" t="s">
        <v>168</v>
      </c>
      <c r="C9074">
        <v>15</v>
      </c>
      <c r="D9074">
        <v>8</v>
      </c>
      <c r="E9074">
        <v>1967</v>
      </c>
      <c r="F9074" s="6">
        <v>0.2638888888888889</v>
      </c>
      <c r="H9074">
        <v>-33.872999999999998</v>
      </c>
      <c r="I9074" t="s">
        <v>2225</v>
      </c>
      <c r="J9074" t="s">
        <v>2542</v>
      </c>
      <c r="K9074" t="s">
        <v>105</v>
      </c>
    </row>
    <row r="9075" spans="1:11" x14ac:dyDescent="0.3">
      <c r="A9075" t="s">
        <v>12342</v>
      </c>
      <c r="B9075" t="s">
        <v>168</v>
      </c>
      <c r="C9075">
        <v>28</v>
      </c>
      <c r="D9075">
        <v>6</v>
      </c>
      <c r="E9075">
        <v>1986</v>
      </c>
      <c r="F9075" s="6">
        <v>0.10208333333333333</v>
      </c>
      <c r="G9075">
        <v>80.2</v>
      </c>
      <c r="H9075">
        <v>35.351999999999997</v>
      </c>
      <c r="I9075" t="s">
        <v>106</v>
      </c>
      <c r="J9075" t="s">
        <v>12343</v>
      </c>
      <c r="K9075" t="s">
        <v>105</v>
      </c>
    </row>
    <row r="9076" spans="1:11" x14ac:dyDescent="0.3">
      <c r="A9076" t="s">
        <v>12344</v>
      </c>
      <c r="B9076" t="s">
        <v>168</v>
      </c>
      <c r="C9076">
        <v>17</v>
      </c>
      <c r="D9076">
        <v>6</v>
      </c>
      <c r="E9076">
        <v>1956</v>
      </c>
      <c r="F9076" s="6">
        <v>0.59305555555555556</v>
      </c>
      <c r="G9076">
        <v>-118.492</v>
      </c>
      <c r="H9076">
        <v>34.011000000000003</v>
      </c>
      <c r="I9076" t="s">
        <v>171</v>
      </c>
      <c r="J9076" t="s">
        <v>206</v>
      </c>
      <c r="K9076" t="s">
        <v>105</v>
      </c>
    </row>
    <row r="9077" spans="1:11" x14ac:dyDescent="0.3">
      <c r="A9077" t="s">
        <v>12345</v>
      </c>
      <c r="B9077" t="s">
        <v>53</v>
      </c>
      <c r="C9077">
        <v>25</v>
      </c>
      <c r="D9077">
        <v>12</v>
      </c>
      <c r="E9077">
        <v>1937</v>
      </c>
      <c r="F9077" s="6">
        <v>0.59027777777777779</v>
      </c>
      <c r="G9077">
        <v>84.513999999999996</v>
      </c>
      <c r="H9077">
        <v>39.103999999999999</v>
      </c>
      <c r="I9077" t="s">
        <v>144</v>
      </c>
      <c r="J9077" t="s">
        <v>140</v>
      </c>
      <c r="K9077" t="s">
        <v>105</v>
      </c>
    </row>
    <row r="9078" spans="1:11" x14ac:dyDescent="0.3">
      <c r="A9078" t="s">
        <v>12346</v>
      </c>
      <c r="B9078" t="s">
        <v>168</v>
      </c>
      <c r="C9078">
        <v>9</v>
      </c>
      <c r="D9078">
        <v>7</v>
      </c>
      <c r="E9078">
        <v>1957</v>
      </c>
      <c r="F9078" s="6">
        <v>0.65763888888888888</v>
      </c>
      <c r="G9078">
        <v>-118.307</v>
      </c>
      <c r="H9078">
        <v>34.182000000000002</v>
      </c>
      <c r="I9078" t="s">
        <v>171</v>
      </c>
      <c r="J9078" t="s">
        <v>387</v>
      </c>
      <c r="K9078" t="s">
        <v>105</v>
      </c>
    </row>
    <row r="9079" spans="1:11" x14ac:dyDescent="0.3">
      <c r="A9079" t="s">
        <v>12347</v>
      </c>
      <c r="B9079" t="s">
        <v>53</v>
      </c>
      <c r="C9079">
        <v>1</v>
      </c>
      <c r="D9079">
        <v>1</v>
      </c>
      <c r="E9079">
        <v>2000</v>
      </c>
      <c r="F9079" s="6">
        <v>0</v>
      </c>
      <c r="G9079">
        <v>-101</v>
      </c>
      <c r="H9079">
        <v>4.59</v>
      </c>
      <c r="I9079" t="s">
        <v>326</v>
      </c>
      <c r="J9079" t="s">
        <v>426</v>
      </c>
      <c r="K9079" t="s">
        <v>105</v>
      </c>
    </row>
    <row r="9080" spans="1:11" x14ac:dyDescent="0.3">
      <c r="A9080" t="s">
        <v>12348</v>
      </c>
      <c r="B9080" t="s">
        <v>53</v>
      </c>
      <c r="C9080">
        <v>12</v>
      </c>
      <c r="D9080">
        <v>3</v>
      </c>
      <c r="E9080">
        <v>1944</v>
      </c>
      <c r="F9080" s="6">
        <v>2.9861111111111113E-2</v>
      </c>
      <c r="G9080">
        <v>84.191999999999993</v>
      </c>
      <c r="H9080">
        <v>39.761000000000003</v>
      </c>
      <c r="I9080" t="s">
        <v>106</v>
      </c>
      <c r="J9080" t="s">
        <v>2648</v>
      </c>
      <c r="K9080" t="s">
        <v>105</v>
      </c>
    </row>
    <row r="9081" spans="1:11" x14ac:dyDescent="0.3">
      <c r="A9081" t="s">
        <v>12349</v>
      </c>
      <c r="B9081" t="s">
        <v>53</v>
      </c>
      <c r="C9081">
        <v>28</v>
      </c>
      <c r="D9081">
        <v>6</v>
      </c>
      <c r="E9081">
        <v>1945</v>
      </c>
      <c r="F9081" s="6">
        <v>0.10069444444444445</v>
      </c>
      <c r="G9081">
        <v>3.1880000000000002</v>
      </c>
      <c r="H9081">
        <v>55.95</v>
      </c>
      <c r="I9081" t="s">
        <v>190</v>
      </c>
      <c r="J9081" t="s">
        <v>127</v>
      </c>
      <c r="K9081" t="s">
        <v>105</v>
      </c>
    </row>
    <row r="9082" spans="1:11" x14ac:dyDescent="0.3">
      <c r="A9082" t="s">
        <v>12350</v>
      </c>
      <c r="B9082" t="s">
        <v>53</v>
      </c>
      <c r="C9082">
        <v>6</v>
      </c>
      <c r="D9082">
        <v>3</v>
      </c>
      <c r="E9082">
        <v>1940</v>
      </c>
      <c r="F9082" s="6">
        <v>0.59027777777777779</v>
      </c>
      <c r="G9082">
        <v>84.334999999999994</v>
      </c>
      <c r="H9082">
        <v>46.511000000000003</v>
      </c>
      <c r="I9082" t="s">
        <v>144</v>
      </c>
      <c r="J9082" t="s">
        <v>12351</v>
      </c>
      <c r="K9082" t="s">
        <v>105</v>
      </c>
    </row>
    <row r="9083" spans="1:11" x14ac:dyDescent="0.3">
      <c r="A9083" t="s">
        <v>12352</v>
      </c>
      <c r="B9083" t="s">
        <v>53</v>
      </c>
      <c r="C9083">
        <v>18</v>
      </c>
      <c r="D9083">
        <v>3</v>
      </c>
      <c r="E9083">
        <v>1967</v>
      </c>
      <c r="F9083" s="6">
        <v>0.93194444444444446</v>
      </c>
      <c r="G9083">
        <v>81.885000000000005</v>
      </c>
      <c r="H9083">
        <v>31.606999999999999</v>
      </c>
      <c r="I9083" t="s">
        <v>144</v>
      </c>
      <c r="J9083" t="s">
        <v>12353</v>
      </c>
      <c r="K9083" t="s">
        <v>105</v>
      </c>
    </row>
    <row r="9084" spans="1:11" x14ac:dyDescent="0.3">
      <c r="A9084" t="s">
        <v>12354</v>
      </c>
      <c r="B9084" t="s">
        <v>53</v>
      </c>
      <c r="C9084">
        <v>4</v>
      </c>
      <c r="D9084">
        <v>9</v>
      </c>
      <c r="E9084">
        <v>1941</v>
      </c>
      <c r="F9084" s="6">
        <v>0.85416666666666663</v>
      </c>
      <c r="G9084">
        <v>82.034000000000006</v>
      </c>
      <c r="H9084">
        <v>34.741</v>
      </c>
      <c r="I9084" t="s">
        <v>106</v>
      </c>
      <c r="J9084" t="s">
        <v>12355</v>
      </c>
      <c r="K9084" t="s">
        <v>105</v>
      </c>
    </row>
    <row r="9085" spans="1:11" x14ac:dyDescent="0.3">
      <c r="A9085" t="s">
        <v>12356</v>
      </c>
      <c r="B9085" t="s">
        <v>53</v>
      </c>
      <c r="C9085">
        <v>28</v>
      </c>
      <c r="D9085">
        <v>3</v>
      </c>
      <c r="E9085">
        <v>1944</v>
      </c>
      <c r="F9085" s="6">
        <v>0.47291666666666665</v>
      </c>
      <c r="G9085">
        <v>-115.566</v>
      </c>
      <c r="H9085">
        <v>32.792999999999999</v>
      </c>
      <c r="I9085" t="s">
        <v>171</v>
      </c>
      <c r="J9085" t="s">
        <v>3859</v>
      </c>
      <c r="K9085" t="s">
        <v>105</v>
      </c>
    </row>
    <row r="9086" spans="1:11" x14ac:dyDescent="0.3">
      <c r="A9086" t="s">
        <v>12357</v>
      </c>
      <c r="B9086" t="s">
        <v>53</v>
      </c>
      <c r="C9086">
        <v>27</v>
      </c>
      <c r="D9086">
        <v>12</v>
      </c>
      <c r="E9086">
        <v>1947</v>
      </c>
      <c r="F9086" s="6">
        <v>0.24652777777777779</v>
      </c>
      <c r="G9086">
        <v>87.632000000000005</v>
      </c>
      <c r="H9086">
        <v>41.883000000000003</v>
      </c>
      <c r="I9086" t="s">
        <v>104</v>
      </c>
      <c r="J9086" t="s">
        <v>226</v>
      </c>
      <c r="K9086" t="s">
        <v>105</v>
      </c>
    </row>
    <row r="9087" spans="1:11" x14ac:dyDescent="0.3">
      <c r="A9087" t="s">
        <v>12358</v>
      </c>
      <c r="B9087" t="s">
        <v>53</v>
      </c>
      <c r="C9087">
        <v>17</v>
      </c>
      <c r="D9087">
        <v>9</v>
      </c>
      <c r="E9087">
        <v>1935</v>
      </c>
      <c r="F9087" s="6">
        <v>0.68333333333333335</v>
      </c>
      <c r="G9087">
        <v>-103.553</v>
      </c>
      <c r="H9087">
        <v>38.000999999999998</v>
      </c>
      <c r="I9087" t="s">
        <v>171</v>
      </c>
      <c r="J9087" t="s">
        <v>12359</v>
      </c>
      <c r="K9087" t="s">
        <v>105</v>
      </c>
    </row>
    <row r="9088" spans="1:11" x14ac:dyDescent="0.3">
      <c r="A9088" t="s">
        <v>12360</v>
      </c>
      <c r="B9088" t="s">
        <v>53</v>
      </c>
      <c r="C9088">
        <v>19</v>
      </c>
      <c r="D9088">
        <v>1</v>
      </c>
      <c r="E9088">
        <v>1921</v>
      </c>
      <c r="F9088" s="6">
        <v>7.2916666666666671E-2</v>
      </c>
      <c r="G9088">
        <v>84.391999999999996</v>
      </c>
      <c r="H9088">
        <v>33.749000000000002</v>
      </c>
      <c r="I9088" t="s">
        <v>144</v>
      </c>
      <c r="J9088" t="s">
        <v>2918</v>
      </c>
      <c r="K9088" t="s">
        <v>105</v>
      </c>
    </row>
    <row r="9089" spans="1:11" x14ac:dyDescent="0.3">
      <c r="A9089" t="s">
        <v>12361</v>
      </c>
      <c r="B9089" t="s">
        <v>53</v>
      </c>
      <c r="C9089">
        <v>29</v>
      </c>
      <c r="D9089">
        <v>7</v>
      </c>
      <c r="E9089">
        <v>1951</v>
      </c>
      <c r="F9089" s="6">
        <v>0.3298611111111111</v>
      </c>
      <c r="G9089">
        <v>81.691000000000003</v>
      </c>
      <c r="H9089">
        <v>41.505000000000003</v>
      </c>
      <c r="I9089" t="s">
        <v>106</v>
      </c>
      <c r="J9089" t="s">
        <v>389</v>
      </c>
      <c r="K9089" t="s">
        <v>105</v>
      </c>
    </row>
    <row r="9090" spans="1:11" x14ac:dyDescent="0.3">
      <c r="A9090" t="s">
        <v>12362</v>
      </c>
      <c r="B9090" t="s">
        <v>53</v>
      </c>
      <c r="C9090">
        <v>20</v>
      </c>
      <c r="D9090">
        <v>7</v>
      </c>
      <c r="E9090">
        <v>1952</v>
      </c>
      <c r="F9090" s="6">
        <v>0.65277777777777779</v>
      </c>
      <c r="G9090">
        <v>71.058999999999997</v>
      </c>
      <c r="H9090">
        <v>42.359000000000002</v>
      </c>
      <c r="I9090" t="s">
        <v>106</v>
      </c>
      <c r="J9090" t="s">
        <v>176</v>
      </c>
      <c r="K9090" t="s">
        <v>105</v>
      </c>
    </row>
    <row r="9091" spans="1:11" x14ac:dyDescent="0.3">
      <c r="A9091" t="s">
        <v>12363</v>
      </c>
      <c r="B9091" t="s">
        <v>53</v>
      </c>
      <c r="C9091">
        <v>17</v>
      </c>
      <c r="D9091">
        <v>3</v>
      </c>
      <c r="E9091">
        <v>1936</v>
      </c>
      <c r="F9091" s="6">
        <v>0.76527777777777772</v>
      </c>
      <c r="G9091">
        <v>87.632000000000005</v>
      </c>
      <c r="H9091">
        <v>41.883000000000003</v>
      </c>
      <c r="I9091" t="s">
        <v>144</v>
      </c>
      <c r="J9091" t="s">
        <v>226</v>
      </c>
      <c r="K9091" t="s">
        <v>105</v>
      </c>
    </row>
    <row r="9092" spans="1:11" x14ac:dyDescent="0.3">
      <c r="A9092" t="s">
        <v>12364</v>
      </c>
      <c r="B9092" t="s">
        <v>53</v>
      </c>
      <c r="C9092">
        <v>18</v>
      </c>
      <c r="D9092">
        <v>4</v>
      </c>
      <c r="E9092">
        <v>1948</v>
      </c>
      <c r="F9092" s="6">
        <v>0.83333333333333337</v>
      </c>
      <c r="G9092">
        <v>97.125</v>
      </c>
      <c r="H9092">
        <v>39.380000000000003</v>
      </c>
      <c r="I9092" t="s">
        <v>104</v>
      </c>
      <c r="J9092" t="s">
        <v>12365</v>
      </c>
      <c r="K9092" t="s">
        <v>105</v>
      </c>
    </row>
    <row r="9093" spans="1:11" x14ac:dyDescent="0.3">
      <c r="A9093" t="s">
        <v>12366</v>
      </c>
      <c r="B9093" t="s">
        <v>53</v>
      </c>
      <c r="C9093">
        <v>14</v>
      </c>
      <c r="D9093">
        <v>7</v>
      </c>
      <c r="E9093">
        <v>1943</v>
      </c>
      <c r="F9093" s="6">
        <v>0.71527777777777779</v>
      </c>
      <c r="G9093">
        <v>77.433999999999997</v>
      </c>
      <c r="H9093">
        <v>37.540999999999997</v>
      </c>
      <c r="I9093" t="s">
        <v>106</v>
      </c>
      <c r="J9093" t="s">
        <v>2022</v>
      </c>
      <c r="K9093" t="s">
        <v>105</v>
      </c>
    </row>
    <row r="9094" spans="1:11" x14ac:dyDescent="0.3">
      <c r="A9094" t="s">
        <v>12367</v>
      </c>
      <c r="B9094" t="s">
        <v>53</v>
      </c>
      <c r="C9094">
        <v>25</v>
      </c>
      <c r="D9094">
        <v>1</v>
      </c>
      <c r="E9094">
        <v>1925</v>
      </c>
      <c r="F9094" s="6">
        <v>0.1736111111111111</v>
      </c>
      <c r="G9094">
        <v>94.918999999999997</v>
      </c>
      <c r="H9094">
        <v>39.326999999999998</v>
      </c>
      <c r="I9094" t="s">
        <v>104</v>
      </c>
      <c r="J9094" t="s">
        <v>9452</v>
      </c>
      <c r="K9094" t="s">
        <v>105</v>
      </c>
    </row>
    <row r="9095" spans="1:11" x14ac:dyDescent="0.3">
      <c r="A9095" t="s">
        <v>12368</v>
      </c>
      <c r="B9095" t="s">
        <v>53</v>
      </c>
      <c r="C9095">
        <v>3</v>
      </c>
      <c r="D9095">
        <v>2</v>
      </c>
      <c r="E9095">
        <v>1927</v>
      </c>
      <c r="F9095" s="6">
        <v>7.9861111111111105E-2</v>
      </c>
      <c r="G9095">
        <v>-118.492</v>
      </c>
      <c r="H9095">
        <v>34.011000000000003</v>
      </c>
      <c r="I9095" t="s">
        <v>137</v>
      </c>
      <c r="J9095" t="s">
        <v>206</v>
      </c>
      <c r="K9095" t="s">
        <v>105</v>
      </c>
    </row>
    <row r="9096" spans="1:11" x14ac:dyDescent="0.3">
      <c r="A9096" t="s">
        <v>12369</v>
      </c>
      <c r="B9096" t="s">
        <v>53</v>
      </c>
      <c r="C9096">
        <v>12</v>
      </c>
      <c r="D9096">
        <v>11</v>
      </c>
      <c r="E9096">
        <v>1923</v>
      </c>
      <c r="F9096" s="6">
        <v>0.22222222222222221</v>
      </c>
      <c r="G9096">
        <v>94.918999999999997</v>
      </c>
      <c r="H9096">
        <v>39.326999999999998</v>
      </c>
      <c r="I9096" t="s">
        <v>104</v>
      </c>
      <c r="J9096" t="s">
        <v>9452</v>
      </c>
      <c r="K9096" t="s">
        <v>105</v>
      </c>
    </row>
    <row r="9097" spans="1:11" x14ac:dyDescent="0.3">
      <c r="A9097" t="s">
        <v>12370</v>
      </c>
      <c r="B9097" t="s">
        <v>53</v>
      </c>
      <c r="C9097">
        <v>21</v>
      </c>
      <c r="D9097">
        <v>11</v>
      </c>
      <c r="E9097">
        <v>1912</v>
      </c>
      <c r="F9097" s="6">
        <v>0.45833333333333331</v>
      </c>
      <c r="G9097">
        <v>96.606999999999999</v>
      </c>
      <c r="H9097">
        <v>47.774000000000001</v>
      </c>
      <c r="I9097" t="s">
        <v>104</v>
      </c>
      <c r="J9097" t="s">
        <v>12371</v>
      </c>
      <c r="K9097" t="s">
        <v>105</v>
      </c>
    </row>
    <row r="9098" spans="1:11" x14ac:dyDescent="0.3">
      <c r="A9098" t="s">
        <v>12372</v>
      </c>
      <c r="B9098" t="s">
        <v>53</v>
      </c>
      <c r="C9098">
        <v>30</v>
      </c>
      <c r="D9098">
        <v>3</v>
      </c>
      <c r="E9098">
        <v>1944</v>
      </c>
      <c r="F9098" s="6">
        <v>0.23819444444444443</v>
      </c>
      <c r="G9098">
        <v>95.37</v>
      </c>
      <c r="H9098">
        <v>29.760999999999999</v>
      </c>
      <c r="I9098" t="s">
        <v>144</v>
      </c>
      <c r="J9098" t="s">
        <v>133</v>
      </c>
      <c r="K9098" t="s">
        <v>105</v>
      </c>
    </row>
    <row r="9099" spans="1:11" x14ac:dyDescent="0.3">
      <c r="A9099" t="s">
        <v>12373</v>
      </c>
      <c r="B9099" t="s">
        <v>53</v>
      </c>
      <c r="C9099">
        <v>25</v>
      </c>
      <c r="D9099">
        <v>9</v>
      </c>
      <c r="E9099">
        <v>1917</v>
      </c>
      <c r="F9099" s="6">
        <v>2.7777777777777776E-2</v>
      </c>
      <c r="G9099">
        <v>-119.621</v>
      </c>
      <c r="H9099">
        <v>38.843000000000004</v>
      </c>
      <c r="I9099" t="s">
        <v>137</v>
      </c>
      <c r="J9099" t="s">
        <v>12374</v>
      </c>
      <c r="K9099" t="s">
        <v>105</v>
      </c>
    </row>
    <row r="9100" spans="1:11" x14ac:dyDescent="0.3">
      <c r="A9100" t="s">
        <v>12375</v>
      </c>
      <c r="B9100" t="s">
        <v>53</v>
      </c>
      <c r="C9100">
        <v>25</v>
      </c>
      <c r="D9100">
        <v>12</v>
      </c>
      <c r="E9100">
        <v>1941</v>
      </c>
      <c r="F9100" s="6">
        <v>0.79166666666666663</v>
      </c>
      <c r="G9100">
        <v>4.2569999999999997</v>
      </c>
      <c r="H9100">
        <v>55.866</v>
      </c>
      <c r="I9100" t="s">
        <v>126</v>
      </c>
      <c r="J9100" t="s">
        <v>211</v>
      </c>
      <c r="K9100" t="s">
        <v>105</v>
      </c>
    </row>
    <row r="9101" spans="1:11" x14ac:dyDescent="0.3">
      <c r="A9101" t="s">
        <v>12376</v>
      </c>
      <c r="B9101" t="s">
        <v>53</v>
      </c>
      <c r="C9101">
        <v>12</v>
      </c>
      <c r="D9101">
        <v>12</v>
      </c>
      <c r="E9101">
        <v>1944</v>
      </c>
      <c r="F9101" s="6">
        <v>0.93402777777777779</v>
      </c>
      <c r="G9101">
        <v>3.4620000000000002</v>
      </c>
      <c r="H9101">
        <v>56.070999999999998</v>
      </c>
      <c r="I9101" t="s">
        <v>126</v>
      </c>
      <c r="J9101" t="s">
        <v>1374</v>
      </c>
      <c r="K9101" t="s">
        <v>105</v>
      </c>
    </row>
    <row r="9102" spans="1:11" x14ac:dyDescent="0.3">
      <c r="A9102" t="s">
        <v>12377</v>
      </c>
      <c r="B9102" t="s">
        <v>53</v>
      </c>
      <c r="C9102">
        <v>28</v>
      </c>
      <c r="D9102">
        <v>11</v>
      </c>
      <c r="E9102">
        <v>1929</v>
      </c>
      <c r="F9102" s="6">
        <v>8.3333333333333329E-2</v>
      </c>
      <c r="G9102">
        <v>2.968</v>
      </c>
      <c r="H9102">
        <v>56.460999999999999</v>
      </c>
      <c r="I9102" t="s">
        <v>108</v>
      </c>
      <c r="J9102" t="s">
        <v>549</v>
      </c>
      <c r="K9102" t="s">
        <v>105</v>
      </c>
    </row>
    <row r="9103" spans="1:11" x14ac:dyDescent="0.3">
      <c r="A9103" t="s">
        <v>12378</v>
      </c>
      <c r="B9103" t="s">
        <v>53</v>
      </c>
      <c r="C9103">
        <v>25</v>
      </c>
      <c r="D9103">
        <v>3</v>
      </c>
      <c r="E9103">
        <v>1923</v>
      </c>
      <c r="F9103" s="6">
        <v>0.8125</v>
      </c>
      <c r="G9103">
        <v>-122.242</v>
      </c>
      <c r="H9103">
        <v>37.765000000000001</v>
      </c>
      <c r="I9103" t="s">
        <v>137</v>
      </c>
      <c r="J9103" t="s">
        <v>3925</v>
      </c>
      <c r="K9103" t="s">
        <v>105</v>
      </c>
    </row>
    <row r="9104" spans="1:11" x14ac:dyDescent="0.3">
      <c r="A9104" t="s">
        <v>12379</v>
      </c>
      <c r="B9104" t="s">
        <v>53</v>
      </c>
      <c r="C9104">
        <v>3</v>
      </c>
      <c r="D9104">
        <v>8</v>
      </c>
      <c r="E9104">
        <v>1859</v>
      </c>
      <c r="F9104" s="6">
        <v>0.42708333333333331</v>
      </c>
      <c r="G9104">
        <v>3.1880000000000002</v>
      </c>
      <c r="H9104">
        <v>55.95</v>
      </c>
      <c r="I9104" t="s">
        <v>108</v>
      </c>
      <c r="J9104" t="s">
        <v>127</v>
      </c>
      <c r="K9104" t="s">
        <v>105</v>
      </c>
    </row>
    <row r="9105" spans="1:11" x14ac:dyDescent="0.3">
      <c r="A9105" t="s">
        <v>12380</v>
      </c>
      <c r="B9105" t="s">
        <v>53</v>
      </c>
      <c r="C9105">
        <v>27</v>
      </c>
      <c r="D9105">
        <v>4</v>
      </c>
      <c r="E9105">
        <v>1913</v>
      </c>
      <c r="F9105" s="6">
        <v>0.58333333333333337</v>
      </c>
      <c r="G9105">
        <v>94.704999999999998</v>
      </c>
      <c r="H9105">
        <v>37.167999999999999</v>
      </c>
      <c r="I9105" t="s">
        <v>104</v>
      </c>
      <c r="J9105" t="s">
        <v>12381</v>
      </c>
      <c r="K9105" t="s">
        <v>105</v>
      </c>
    </row>
    <row r="9106" spans="1:11" x14ac:dyDescent="0.3">
      <c r="A9106" t="s">
        <v>12382</v>
      </c>
      <c r="B9106" t="s">
        <v>53</v>
      </c>
      <c r="C9106">
        <v>19</v>
      </c>
      <c r="D9106">
        <v>4</v>
      </c>
      <c r="E9106">
        <v>1913</v>
      </c>
      <c r="F9106" s="6">
        <v>0.41666666666666669</v>
      </c>
      <c r="G9106">
        <v>-118.221</v>
      </c>
      <c r="H9106">
        <v>33.898000000000003</v>
      </c>
      <c r="I9106" t="s">
        <v>137</v>
      </c>
      <c r="J9106" t="s">
        <v>9020</v>
      </c>
      <c r="K9106" t="s">
        <v>105</v>
      </c>
    </row>
    <row r="9107" spans="1:11" x14ac:dyDescent="0.3">
      <c r="A9107" t="s">
        <v>12383</v>
      </c>
      <c r="B9107" t="s">
        <v>53</v>
      </c>
      <c r="C9107">
        <v>24</v>
      </c>
      <c r="D9107">
        <v>3</v>
      </c>
      <c r="E9107">
        <v>1975</v>
      </c>
      <c r="F9107" s="6">
        <v>0.34652777777777777</v>
      </c>
      <c r="G9107">
        <v>-118.24299999999999</v>
      </c>
      <c r="H9107">
        <v>34.052</v>
      </c>
      <c r="I9107" t="s">
        <v>171</v>
      </c>
      <c r="J9107" t="s">
        <v>536</v>
      </c>
      <c r="K9107" t="s">
        <v>105</v>
      </c>
    </row>
    <row r="9108" spans="1:11" x14ac:dyDescent="0.3">
      <c r="A9108" t="s">
        <v>12384</v>
      </c>
      <c r="B9108" t="s">
        <v>53</v>
      </c>
      <c r="C9108">
        <v>27</v>
      </c>
      <c r="D9108">
        <v>2</v>
      </c>
      <c r="E9108">
        <v>1925</v>
      </c>
      <c r="F9108" s="6">
        <v>0.40625</v>
      </c>
      <c r="G9108">
        <v>84.513999999999996</v>
      </c>
      <c r="H9108">
        <v>39.103999999999999</v>
      </c>
      <c r="I9108" t="s">
        <v>144</v>
      </c>
      <c r="J9108" t="s">
        <v>140</v>
      </c>
      <c r="K9108" t="s">
        <v>105</v>
      </c>
    </row>
    <row r="9109" spans="1:11" x14ac:dyDescent="0.3">
      <c r="A9109" t="s">
        <v>12385</v>
      </c>
      <c r="B9109" t="s">
        <v>53</v>
      </c>
      <c r="C9109">
        <v>9</v>
      </c>
      <c r="D9109">
        <v>6</v>
      </c>
      <c r="E9109">
        <v>1946</v>
      </c>
      <c r="F9109" s="6">
        <v>0.45208333333333334</v>
      </c>
      <c r="G9109">
        <v>87.632000000000005</v>
      </c>
      <c r="H9109">
        <v>41.883000000000003</v>
      </c>
      <c r="I9109" t="s">
        <v>144</v>
      </c>
      <c r="J9109" t="s">
        <v>226</v>
      </c>
      <c r="K9109" t="s">
        <v>105</v>
      </c>
    </row>
    <row r="9110" spans="1:11" x14ac:dyDescent="0.3">
      <c r="A9110" t="s">
        <v>12386</v>
      </c>
      <c r="B9110" t="s">
        <v>53</v>
      </c>
      <c r="C9110">
        <v>1</v>
      </c>
      <c r="D9110">
        <v>6</v>
      </c>
      <c r="E9110">
        <v>1942</v>
      </c>
      <c r="F9110" s="6">
        <v>0.81944444444444442</v>
      </c>
      <c r="G9110">
        <v>-119.176</v>
      </c>
      <c r="H9110">
        <v>34.198</v>
      </c>
      <c r="I9110" t="s">
        <v>171</v>
      </c>
      <c r="J9110" t="s">
        <v>2900</v>
      </c>
      <c r="K9110" t="s">
        <v>105</v>
      </c>
    </row>
    <row r="9111" spans="1:11" x14ac:dyDescent="0.3">
      <c r="A9111" t="s">
        <v>12387</v>
      </c>
      <c r="B9111" t="s">
        <v>53</v>
      </c>
      <c r="C9111">
        <v>10</v>
      </c>
      <c r="D9111">
        <v>4</v>
      </c>
      <c r="E9111">
        <v>1924</v>
      </c>
      <c r="F9111" s="6">
        <v>0.70833333333333337</v>
      </c>
      <c r="G9111">
        <v>82.55</v>
      </c>
      <c r="H9111">
        <v>35.595999999999997</v>
      </c>
      <c r="I9111" t="s">
        <v>144</v>
      </c>
      <c r="J9111" t="s">
        <v>2939</v>
      </c>
      <c r="K9111" t="s">
        <v>105</v>
      </c>
    </row>
    <row r="9112" spans="1:11" x14ac:dyDescent="0.3">
      <c r="A9112" t="s">
        <v>12388</v>
      </c>
      <c r="B9112" t="s">
        <v>53</v>
      </c>
      <c r="C9112">
        <v>6</v>
      </c>
      <c r="D9112">
        <v>12</v>
      </c>
      <c r="E9112">
        <v>1949</v>
      </c>
      <c r="F9112" s="6">
        <v>0.53819444444444442</v>
      </c>
      <c r="G9112">
        <v>70.927999999999997</v>
      </c>
      <c r="H9112">
        <v>41.634</v>
      </c>
      <c r="I9112" t="s">
        <v>144</v>
      </c>
      <c r="J9112" t="s">
        <v>5046</v>
      </c>
      <c r="K9112" t="s">
        <v>105</v>
      </c>
    </row>
    <row r="9113" spans="1:11" x14ac:dyDescent="0.3">
      <c r="A9113" t="s">
        <v>12389</v>
      </c>
      <c r="B9113" t="s">
        <v>53</v>
      </c>
      <c r="C9113">
        <v>30</v>
      </c>
      <c r="D9113">
        <v>7</v>
      </c>
      <c r="E9113">
        <v>1923</v>
      </c>
      <c r="F9113" s="6">
        <v>0.71875</v>
      </c>
      <c r="G9113">
        <v>96.35</v>
      </c>
      <c r="H9113">
        <v>39.996000000000002</v>
      </c>
      <c r="I9113" t="s">
        <v>144</v>
      </c>
      <c r="J9113" t="s">
        <v>12390</v>
      </c>
      <c r="K9113" t="s">
        <v>105</v>
      </c>
    </row>
    <row r="9114" spans="1:11" x14ac:dyDescent="0.3">
      <c r="A9114" t="s">
        <v>12391</v>
      </c>
      <c r="B9114" t="s">
        <v>53</v>
      </c>
      <c r="C9114">
        <v>17</v>
      </c>
      <c r="D9114">
        <v>1</v>
      </c>
      <c r="E9114">
        <v>1910</v>
      </c>
      <c r="F9114" s="6">
        <v>0.5</v>
      </c>
      <c r="G9114">
        <v>-118.334</v>
      </c>
      <c r="H9114">
        <v>46.066000000000003</v>
      </c>
      <c r="I9114" t="s">
        <v>137</v>
      </c>
      <c r="J9114" t="s">
        <v>12392</v>
      </c>
      <c r="K9114" t="s">
        <v>105</v>
      </c>
    </row>
    <row r="9115" spans="1:11" x14ac:dyDescent="0.3">
      <c r="A9115" t="s">
        <v>12393</v>
      </c>
      <c r="B9115" t="s">
        <v>53</v>
      </c>
      <c r="C9115">
        <v>24</v>
      </c>
      <c r="D9115">
        <v>1</v>
      </c>
      <c r="E9115">
        <v>1931</v>
      </c>
      <c r="F9115" s="6">
        <v>0.25694444444444442</v>
      </c>
      <c r="G9115">
        <v>96.768000000000001</v>
      </c>
      <c r="H9115">
        <v>46.874000000000002</v>
      </c>
      <c r="I9115" t="s">
        <v>104</v>
      </c>
      <c r="J9115" t="s">
        <v>12394</v>
      </c>
      <c r="K9115" t="s">
        <v>105</v>
      </c>
    </row>
    <row r="9116" spans="1:11" x14ac:dyDescent="0.3">
      <c r="A9116" t="s">
        <v>12395</v>
      </c>
      <c r="B9116" t="s">
        <v>53</v>
      </c>
      <c r="C9116">
        <v>7</v>
      </c>
      <c r="D9116">
        <v>5</v>
      </c>
      <c r="E9116">
        <v>1957</v>
      </c>
      <c r="F9116" s="6">
        <v>0.11319444444444444</v>
      </c>
      <c r="G9116">
        <v>71.796000000000006</v>
      </c>
      <c r="H9116">
        <v>42.581000000000003</v>
      </c>
      <c r="I9116" t="s">
        <v>106</v>
      </c>
      <c r="J9116" t="s">
        <v>4638</v>
      </c>
      <c r="K9116" t="s">
        <v>105</v>
      </c>
    </row>
    <row r="9117" spans="1:11" x14ac:dyDescent="0.3">
      <c r="A9117" t="s">
        <v>12396</v>
      </c>
      <c r="B9117" t="s">
        <v>53</v>
      </c>
      <c r="C9117">
        <v>21</v>
      </c>
      <c r="D9117">
        <v>7</v>
      </c>
      <c r="E9117">
        <v>1946</v>
      </c>
      <c r="F9117" s="6">
        <v>0.78125</v>
      </c>
      <c r="G9117">
        <v>99.284000000000006</v>
      </c>
      <c r="H9117">
        <v>34.152999999999999</v>
      </c>
      <c r="I9117" t="s">
        <v>144</v>
      </c>
      <c r="J9117" t="s">
        <v>12397</v>
      </c>
      <c r="K9117" t="s">
        <v>105</v>
      </c>
    </row>
    <row r="9118" spans="1:11" x14ac:dyDescent="0.3">
      <c r="A9118" t="s">
        <v>12398</v>
      </c>
      <c r="B9118" t="s">
        <v>53</v>
      </c>
      <c r="C9118">
        <v>16</v>
      </c>
      <c r="D9118">
        <v>8</v>
      </c>
      <c r="E9118">
        <v>1953</v>
      </c>
      <c r="F9118" s="6">
        <v>0.91249999999999998</v>
      </c>
      <c r="G9118">
        <v>71.570999999999998</v>
      </c>
      <c r="H9118">
        <v>42.607999999999997</v>
      </c>
      <c r="I9118" t="s">
        <v>106</v>
      </c>
      <c r="J9118" t="s">
        <v>12399</v>
      </c>
      <c r="K9118" t="s">
        <v>105</v>
      </c>
    </row>
    <row r="9119" spans="1:11" x14ac:dyDescent="0.3">
      <c r="A9119" t="s">
        <v>12400</v>
      </c>
      <c r="B9119" t="s">
        <v>53</v>
      </c>
      <c r="C9119">
        <v>28</v>
      </c>
      <c r="D9119">
        <v>4</v>
      </c>
      <c r="E9119">
        <v>1936</v>
      </c>
      <c r="F9119" s="6">
        <v>0.61805555555555558</v>
      </c>
      <c r="G9119">
        <v>4.2569999999999997</v>
      </c>
      <c r="H9119">
        <v>55.866</v>
      </c>
      <c r="I9119" t="s">
        <v>126</v>
      </c>
      <c r="J9119" t="s">
        <v>211</v>
      </c>
      <c r="K9119" t="s">
        <v>105</v>
      </c>
    </row>
    <row r="9120" spans="1:11" x14ac:dyDescent="0.3">
      <c r="A9120" t="s">
        <v>12401</v>
      </c>
      <c r="B9120" t="s">
        <v>53</v>
      </c>
      <c r="C9120">
        <v>9</v>
      </c>
      <c r="D9120">
        <v>10</v>
      </c>
      <c r="E9120">
        <v>1970</v>
      </c>
      <c r="F9120" s="6">
        <v>6.7361111111111108E-2</v>
      </c>
      <c r="G9120">
        <v>74.007000000000005</v>
      </c>
      <c r="H9120">
        <v>40.713000000000001</v>
      </c>
      <c r="I9120" t="s">
        <v>106</v>
      </c>
      <c r="J9120" t="s">
        <v>124</v>
      </c>
      <c r="K9120" t="s">
        <v>105</v>
      </c>
    </row>
    <row r="9121" spans="1:11" x14ac:dyDescent="0.3">
      <c r="A9121" t="s">
        <v>12402</v>
      </c>
      <c r="B9121" t="s">
        <v>53</v>
      </c>
      <c r="C9121">
        <v>26</v>
      </c>
      <c r="D9121">
        <v>3</v>
      </c>
      <c r="E9121">
        <v>1968</v>
      </c>
      <c r="F9121" s="6">
        <v>0.66319444444444442</v>
      </c>
      <c r="G9121">
        <v>83.917000000000002</v>
      </c>
      <c r="H9121">
        <v>35.963000000000001</v>
      </c>
      <c r="I9121" t="s">
        <v>144</v>
      </c>
      <c r="J9121" t="s">
        <v>3282</v>
      </c>
      <c r="K9121" t="s">
        <v>105</v>
      </c>
    </row>
    <row r="9122" spans="1:11" x14ac:dyDescent="0.3">
      <c r="A9122" t="s">
        <v>12403</v>
      </c>
      <c r="B9122" t="s">
        <v>53</v>
      </c>
      <c r="C9122">
        <v>4</v>
      </c>
      <c r="D9122">
        <v>3</v>
      </c>
      <c r="E9122">
        <v>1951</v>
      </c>
      <c r="F9122" s="6">
        <v>0.39583333333333331</v>
      </c>
      <c r="G9122">
        <v>4.2569999999999997</v>
      </c>
      <c r="H9122">
        <v>55.866</v>
      </c>
      <c r="I9122" t="s">
        <v>108</v>
      </c>
      <c r="J9122" t="s">
        <v>211</v>
      </c>
      <c r="K9122" t="s">
        <v>105</v>
      </c>
    </row>
    <row r="9123" spans="1:11" x14ac:dyDescent="0.3">
      <c r="A9123" t="s">
        <v>12404</v>
      </c>
      <c r="B9123" t="s">
        <v>53</v>
      </c>
      <c r="C9123">
        <v>29</v>
      </c>
      <c r="D9123">
        <v>5</v>
      </c>
      <c r="E9123">
        <v>1987</v>
      </c>
      <c r="F9123" s="6">
        <v>0.1701388888888889</v>
      </c>
      <c r="G9123">
        <v>0.57499999999999996</v>
      </c>
      <c r="H9123">
        <v>44.835000000000001</v>
      </c>
      <c r="I9123" t="s">
        <v>190</v>
      </c>
      <c r="J9123" t="s">
        <v>260</v>
      </c>
      <c r="K9123" t="s">
        <v>105</v>
      </c>
    </row>
    <row r="9124" spans="1:11" x14ac:dyDescent="0.3">
      <c r="A9124" t="s">
        <v>12405</v>
      </c>
      <c r="B9124" t="s">
        <v>53</v>
      </c>
      <c r="C9124">
        <v>7</v>
      </c>
      <c r="D9124">
        <v>1</v>
      </c>
      <c r="E9124">
        <v>1948</v>
      </c>
      <c r="F9124" s="6">
        <v>0.55555555555555558</v>
      </c>
      <c r="G9124">
        <v>-122.196</v>
      </c>
      <c r="H9124">
        <v>47.978999999999999</v>
      </c>
      <c r="I9124" t="s">
        <v>137</v>
      </c>
      <c r="J9124" t="s">
        <v>5054</v>
      </c>
      <c r="K9124" t="s">
        <v>105</v>
      </c>
    </row>
    <row r="9125" spans="1:11" x14ac:dyDescent="0.3">
      <c r="A9125" t="s">
        <v>12406</v>
      </c>
      <c r="B9125" t="s">
        <v>53</v>
      </c>
      <c r="C9125">
        <v>30</v>
      </c>
      <c r="D9125">
        <v>11</v>
      </c>
      <c r="E9125">
        <v>1956</v>
      </c>
      <c r="F9125" s="6">
        <v>0.31597222222222221</v>
      </c>
      <c r="G9125">
        <v>71.058999999999997</v>
      </c>
      <c r="H9125">
        <v>42.359000000000002</v>
      </c>
      <c r="I9125" t="s">
        <v>144</v>
      </c>
      <c r="J9125" t="s">
        <v>176</v>
      </c>
      <c r="K9125" t="s">
        <v>105</v>
      </c>
    </row>
    <row r="9126" spans="1:11" x14ac:dyDescent="0.3">
      <c r="A9126" t="s">
        <v>12407</v>
      </c>
      <c r="B9126" t="s">
        <v>53</v>
      </c>
      <c r="C9126">
        <v>26</v>
      </c>
      <c r="D9126">
        <v>9</v>
      </c>
      <c r="E9126">
        <v>1942</v>
      </c>
      <c r="F9126" s="6">
        <v>5.347222222222222E-2</v>
      </c>
      <c r="G9126">
        <v>-118.24299999999999</v>
      </c>
      <c r="H9126">
        <v>34.052</v>
      </c>
      <c r="I9126" t="s">
        <v>171</v>
      </c>
      <c r="J9126" t="s">
        <v>536</v>
      </c>
      <c r="K9126" t="s">
        <v>105</v>
      </c>
    </row>
    <row r="9127" spans="1:11" x14ac:dyDescent="0.3">
      <c r="A9127" t="s">
        <v>12408</v>
      </c>
      <c r="B9127" t="s">
        <v>53</v>
      </c>
      <c r="C9127">
        <v>5</v>
      </c>
      <c r="D9127">
        <v>3</v>
      </c>
      <c r="E9127">
        <v>1947</v>
      </c>
      <c r="F9127" s="6">
        <v>0.72222222222222221</v>
      </c>
      <c r="G9127">
        <v>84.513999999999996</v>
      </c>
      <c r="H9127">
        <v>39.103999999999999</v>
      </c>
      <c r="I9127" t="s">
        <v>144</v>
      </c>
      <c r="J9127" t="s">
        <v>140</v>
      </c>
      <c r="K9127" t="s">
        <v>105</v>
      </c>
    </row>
    <row r="9128" spans="1:11" x14ac:dyDescent="0.3">
      <c r="A9128" t="s">
        <v>12409</v>
      </c>
      <c r="B9128" t="s">
        <v>53</v>
      </c>
      <c r="C9128">
        <v>12</v>
      </c>
      <c r="D9128">
        <v>10</v>
      </c>
      <c r="E9128">
        <v>1867</v>
      </c>
      <c r="F9128" s="6">
        <v>0.83333333333333337</v>
      </c>
      <c r="G9128">
        <v>-6.1210000000000004</v>
      </c>
      <c r="H9128">
        <v>49.142000000000003</v>
      </c>
      <c r="I9128" t="s">
        <v>150</v>
      </c>
      <c r="J9128" t="s">
        <v>12410</v>
      </c>
      <c r="K9128" t="s">
        <v>105</v>
      </c>
    </row>
    <row r="9129" spans="1:11" x14ac:dyDescent="0.3">
      <c r="A9129" t="s">
        <v>12411</v>
      </c>
      <c r="B9129" t="s">
        <v>168</v>
      </c>
      <c r="C9129">
        <v>16</v>
      </c>
      <c r="D9129">
        <v>10</v>
      </c>
      <c r="E9129">
        <v>1942</v>
      </c>
      <c r="F9129" s="6">
        <v>0.68819444444444444</v>
      </c>
      <c r="G9129">
        <v>-118.24299999999999</v>
      </c>
      <c r="H9129">
        <v>34.052</v>
      </c>
      <c r="I9129" t="s">
        <v>171</v>
      </c>
      <c r="J9129" t="s">
        <v>536</v>
      </c>
      <c r="K9129" t="s">
        <v>105</v>
      </c>
    </row>
    <row r="9130" spans="1:11" x14ac:dyDescent="0.3">
      <c r="A9130" t="s">
        <v>12412</v>
      </c>
      <c r="B9130" t="s">
        <v>168</v>
      </c>
      <c r="C9130">
        <v>8</v>
      </c>
      <c r="D9130">
        <v>9</v>
      </c>
      <c r="E9130">
        <v>1959</v>
      </c>
      <c r="F9130" s="6">
        <v>0.53819444444444442</v>
      </c>
      <c r="G9130">
        <v>71.058999999999997</v>
      </c>
      <c r="H9130">
        <v>42.359000000000002</v>
      </c>
      <c r="I9130" t="s">
        <v>106</v>
      </c>
      <c r="J9130" t="s">
        <v>176</v>
      </c>
      <c r="K9130" t="s">
        <v>105</v>
      </c>
    </row>
    <row r="9131" spans="1:11" x14ac:dyDescent="0.3">
      <c r="A9131" t="s">
        <v>12413</v>
      </c>
      <c r="B9131" t="s">
        <v>53</v>
      </c>
      <c r="C9131">
        <v>12</v>
      </c>
      <c r="D9131">
        <v>6</v>
      </c>
      <c r="E9131">
        <v>1974</v>
      </c>
      <c r="F9131" s="6">
        <v>0.34930555555555554</v>
      </c>
      <c r="G9131">
        <v>84.191999999999993</v>
      </c>
      <c r="H9131">
        <v>39.761000000000003</v>
      </c>
      <c r="I9131" t="s">
        <v>106</v>
      </c>
      <c r="J9131" t="s">
        <v>2648</v>
      </c>
      <c r="K9131" t="s">
        <v>105</v>
      </c>
    </row>
    <row r="9132" spans="1:11" x14ac:dyDescent="0.3">
      <c r="A9132" t="s">
        <v>12414</v>
      </c>
      <c r="B9132" t="s">
        <v>168</v>
      </c>
      <c r="C9132">
        <v>30</v>
      </c>
      <c r="D9132">
        <v>9</v>
      </c>
      <c r="E9132">
        <v>1945</v>
      </c>
      <c r="F9132" s="6">
        <v>0.90763888888888888</v>
      </c>
      <c r="G9132">
        <v>95.555999999999997</v>
      </c>
      <c r="H9132">
        <v>33.661000000000001</v>
      </c>
      <c r="I9132" t="s">
        <v>104</v>
      </c>
      <c r="J9132" t="s">
        <v>7689</v>
      </c>
      <c r="K9132" t="s">
        <v>105</v>
      </c>
    </row>
    <row r="9133" spans="1:11" x14ac:dyDescent="0.3">
      <c r="A9133" t="s">
        <v>12415</v>
      </c>
      <c r="B9133" t="s">
        <v>168</v>
      </c>
      <c r="C9133">
        <v>9</v>
      </c>
      <c r="D9133">
        <v>4</v>
      </c>
      <c r="E9133">
        <v>1979</v>
      </c>
      <c r="F9133" s="6">
        <v>0.81388888888888888</v>
      </c>
      <c r="G9133">
        <v>74.174000000000007</v>
      </c>
      <c r="H9133">
        <v>40.731999999999999</v>
      </c>
      <c r="I9133" t="s">
        <v>144</v>
      </c>
      <c r="J9133" t="s">
        <v>1071</v>
      </c>
      <c r="K9133" t="s">
        <v>105</v>
      </c>
    </row>
    <row r="9134" spans="1:11" x14ac:dyDescent="0.3">
      <c r="A9134" t="s">
        <v>12416</v>
      </c>
      <c r="B9134" t="s">
        <v>53</v>
      </c>
      <c r="C9134">
        <v>23</v>
      </c>
      <c r="D9134">
        <v>10</v>
      </c>
      <c r="E9134">
        <v>1990</v>
      </c>
      <c r="F9134" s="6">
        <v>0.5</v>
      </c>
      <c r="G9134">
        <v>3.9359999999999999</v>
      </c>
      <c r="H9134">
        <v>56.119</v>
      </c>
      <c r="I9134" t="s">
        <v>126</v>
      </c>
      <c r="J9134" t="s">
        <v>1184</v>
      </c>
      <c r="K9134" t="s">
        <v>105</v>
      </c>
    </row>
    <row r="9135" spans="1:11" x14ac:dyDescent="0.3">
      <c r="A9135" t="s">
        <v>12417</v>
      </c>
      <c r="B9135" t="s">
        <v>53</v>
      </c>
      <c r="C9135">
        <v>24</v>
      </c>
      <c r="D9135">
        <v>1</v>
      </c>
      <c r="E9135">
        <v>1974</v>
      </c>
      <c r="F9135" s="6">
        <v>0.28958333333333336</v>
      </c>
      <c r="G9135">
        <v>-121.495</v>
      </c>
      <c r="H9135">
        <v>38.576999999999998</v>
      </c>
      <c r="I9135" t="s">
        <v>171</v>
      </c>
      <c r="J9135" t="s">
        <v>1733</v>
      </c>
      <c r="K9135" t="s">
        <v>105</v>
      </c>
    </row>
    <row r="9136" spans="1:11" x14ac:dyDescent="0.3">
      <c r="A9136" t="s">
        <v>12418</v>
      </c>
      <c r="B9136" t="s">
        <v>53</v>
      </c>
      <c r="C9136">
        <v>22</v>
      </c>
      <c r="D9136">
        <v>2</v>
      </c>
      <c r="E9136">
        <v>1988</v>
      </c>
      <c r="F9136" s="6">
        <v>0.81319444444444444</v>
      </c>
      <c r="G9136">
        <v>-4.4279999999999999</v>
      </c>
      <c r="H9136">
        <v>50.85</v>
      </c>
      <c r="I9136" t="s">
        <v>126</v>
      </c>
      <c r="J9136" t="s">
        <v>12419</v>
      </c>
      <c r="K9136" t="s">
        <v>105</v>
      </c>
    </row>
    <row r="9137" spans="1:11" x14ac:dyDescent="0.3">
      <c r="A9137" t="s">
        <v>12420</v>
      </c>
      <c r="B9137" t="s">
        <v>53</v>
      </c>
      <c r="C9137">
        <v>17</v>
      </c>
      <c r="D9137">
        <v>7</v>
      </c>
      <c r="E9137">
        <v>1991</v>
      </c>
      <c r="F9137" s="6">
        <v>0.62361111111111112</v>
      </c>
      <c r="G9137">
        <v>-6.08</v>
      </c>
      <c r="H9137">
        <v>46.143999999999998</v>
      </c>
      <c r="I9137" t="s">
        <v>190</v>
      </c>
      <c r="J9137" t="s">
        <v>4196</v>
      </c>
      <c r="K9137" t="s">
        <v>105</v>
      </c>
    </row>
    <row r="9138" spans="1:11" x14ac:dyDescent="0.3">
      <c r="A9138" t="s">
        <v>12421</v>
      </c>
      <c r="B9138" t="s">
        <v>53</v>
      </c>
      <c r="C9138">
        <v>2</v>
      </c>
      <c r="D9138">
        <v>2</v>
      </c>
      <c r="E9138">
        <v>1947</v>
      </c>
      <c r="F9138" s="6">
        <v>0.99444444444444446</v>
      </c>
      <c r="G9138">
        <v>-117.425</v>
      </c>
      <c r="H9138">
        <v>47.658999999999999</v>
      </c>
      <c r="I9138" t="s">
        <v>137</v>
      </c>
      <c r="J9138" t="s">
        <v>2929</v>
      </c>
      <c r="K9138" t="s">
        <v>105</v>
      </c>
    </row>
    <row r="9139" spans="1:11" x14ac:dyDescent="0.3">
      <c r="A9139" t="s">
        <v>12422</v>
      </c>
      <c r="B9139" t="s">
        <v>53</v>
      </c>
      <c r="C9139">
        <v>18</v>
      </c>
      <c r="D9139">
        <v>1</v>
      </c>
      <c r="E9139">
        <v>1955</v>
      </c>
      <c r="F9139" s="6">
        <v>0.90277777777777779</v>
      </c>
      <c r="G9139">
        <v>-118.199</v>
      </c>
      <c r="H9139">
        <v>33.927999999999997</v>
      </c>
      <c r="I9139" t="s">
        <v>137</v>
      </c>
      <c r="J9139" t="s">
        <v>3767</v>
      </c>
      <c r="K9139" t="s">
        <v>105</v>
      </c>
    </row>
    <row r="9140" spans="1:11" x14ac:dyDescent="0.3">
      <c r="A9140" t="s">
        <v>12423</v>
      </c>
      <c r="B9140" t="s">
        <v>53</v>
      </c>
      <c r="C9140">
        <v>19</v>
      </c>
      <c r="D9140">
        <v>8</v>
      </c>
      <c r="E9140">
        <v>1965</v>
      </c>
      <c r="F9140" s="6">
        <v>0.26041666666666669</v>
      </c>
      <c r="G9140">
        <v>73.734999999999999</v>
      </c>
      <c r="H9140">
        <v>40.951000000000001</v>
      </c>
      <c r="I9140" t="s">
        <v>106</v>
      </c>
      <c r="J9140" t="s">
        <v>12424</v>
      </c>
      <c r="K9140" t="s">
        <v>105</v>
      </c>
    </row>
    <row r="9141" spans="1:11" x14ac:dyDescent="0.3">
      <c r="A9141" t="s">
        <v>12425</v>
      </c>
      <c r="B9141" t="s">
        <v>53</v>
      </c>
      <c r="C9141">
        <v>12</v>
      </c>
      <c r="D9141">
        <v>5</v>
      </c>
      <c r="E9141">
        <v>1953</v>
      </c>
      <c r="F9141" s="6">
        <v>0.99652777777777779</v>
      </c>
      <c r="G9141">
        <v>84.558999999999997</v>
      </c>
      <c r="H9141">
        <v>39.399000000000001</v>
      </c>
      <c r="I9141" t="s">
        <v>106</v>
      </c>
      <c r="J9141" t="s">
        <v>3258</v>
      </c>
      <c r="K9141" t="s">
        <v>105</v>
      </c>
    </row>
    <row r="9142" spans="1:11" x14ac:dyDescent="0.3">
      <c r="A9142" t="s">
        <v>12426</v>
      </c>
      <c r="B9142" t="s">
        <v>53</v>
      </c>
      <c r="C9142">
        <v>6</v>
      </c>
      <c r="D9142">
        <v>7</v>
      </c>
      <c r="E9142">
        <v>1979</v>
      </c>
      <c r="F9142" s="6">
        <v>0.42569444444444443</v>
      </c>
      <c r="G9142">
        <v>75.165999999999997</v>
      </c>
      <c r="H9142">
        <v>39.951000000000001</v>
      </c>
      <c r="I9142" t="s">
        <v>106</v>
      </c>
      <c r="J9142" t="s">
        <v>1606</v>
      </c>
      <c r="K9142" t="s">
        <v>105</v>
      </c>
    </row>
    <row r="9143" spans="1:11" x14ac:dyDescent="0.3">
      <c r="A9143" t="s">
        <v>12427</v>
      </c>
      <c r="B9143" t="s">
        <v>53</v>
      </c>
      <c r="C9143">
        <v>14</v>
      </c>
      <c r="D9143">
        <v>7</v>
      </c>
      <c r="E9143">
        <v>1959</v>
      </c>
      <c r="F9143" s="6">
        <v>0.41666666666666669</v>
      </c>
      <c r="G9143">
        <v>87.909000000000006</v>
      </c>
      <c r="H9143">
        <v>43.040999999999997</v>
      </c>
      <c r="I9143" t="s">
        <v>144</v>
      </c>
      <c r="J9143" t="s">
        <v>184</v>
      </c>
      <c r="K9143" t="s">
        <v>105</v>
      </c>
    </row>
    <row r="9144" spans="1:11" x14ac:dyDescent="0.3">
      <c r="A9144" t="s">
        <v>12428</v>
      </c>
      <c r="B9144" t="s">
        <v>53</v>
      </c>
      <c r="C9144">
        <v>4</v>
      </c>
      <c r="D9144">
        <v>3</v>
      </c>
      <c r="E9144">
        <v>1966</v>
      </c>
      <c r="F9144" s="6">
        <v>0.57152777777777775</v>
      </c>
      <c r="G9144">
        <v>-121.495</v>
      </c>
      <c r="H9144">
        <v>38.576999999999998</v>
      </c>
      <c r="I9144" t="s">
        <v>137</v>
      </c>
      <c r="J9144" t="s">
        <v>1733</v>
      </c>
      <c r="K9144" t="s">
        <v>105</v>
      </c>
    </row>
    <row r="9145" spans="1:11" x14ac:dyDescent="0.3">
      <c r="A9145" t="s">
        <v>12429</v>
      </c>
      <c r="B9145" t="s">
        <v>53</v>
      </c>
      <c r="C9145">
        <v>24</v>
      </c>
      <c r="D9145">
        <v>10</v>
      </c>
      <c r="E9145">
        <v>1947</v>
      </c>
      <c r="F9145" s="6">
        <v>0.38263888888888886</v>
      </c>
      <c r="G9145">
        <v>90.200999999999993</v>
      </c>
      <c r="H9145">
        <v>38.634999999999998</v>
      </c>
      <c r="I9145" t="s">
        <v>104</v>
      </c>
      <c r="J9145" t="s">
        <v>1912</v>
      </c>
      <c r="K9145" t="s">
        <v>105</v>
      </c>
    </row>
    <row r="9146" spans="1:11" x14ac:dyDescent="0.3">
      <c r="A9146" t="s">
        <v>12430</v>
      </c>
      <c r="B9146" t="s">
        <v>53</v>
      </c>
      <c r="C9146">
        <v>24</v>
      </c>
      <c r="D9146">
        <v>9</v>
      </c>
      <c r="E9146">
        <v>1966</v>
      </c>
      <c r="F9146" s="6">
        <v>0.60277777777777775</v>
      </c>
      <c r="G9146">
        <v>88.956000000000003</v>
      </c>
      <c r="H9146">
        <v>39.841000000000001</v>
      </c>
      <c r="I9146" t="s">
        <v>144</v>
      </c>
      <c r="J9146" t="s">
        <v>12431</v>
      </c>
      <c r="K9146" t="s">
        <v>105</v>
      </c>
    </row>
    <row r="9147" spans="1:11" x14ac:dyDescent="0.3">
      <c r="A9147" t="s">
        <v>12432</v>
      </c>
      <c r="B9147" t="s">
        <v>53</v>
      </c>
      <c r="C9147">
        <v>22</v>
      </c>
      <c r="D9147">
        <v>3</v>
      </c>
      <c r="E9147">
        <v>1972</v>
      </c>
      <c r="F9147" s="6">
        <v>0.33333333333333331</v>
      </c>
      <c r="G9147">
        <v>-118.24299999999999</v>
      </c>
      <c r="H9147">
        <v>34.052</v>
      </c>
      <c r="I9147" t="s">
        <v>137</v>
      </c>
      <c r="J9147" t="s">
        <v>536</v>
      </c>
      <c r="K9147" t="s">
        <v>105</v>
      </c>
    </row>
    <row r="9148" spans="1:11" x14ac:dyDescent="0.3">
      <c r="A9148" t="s">
        <v>12433</v>
      </c>
      <c r="B9148" t="s">
        <v>53</v>
      </c>
      <c r="C9148">
        <v>1</v>
      </c>
      <c r="D9148">
        <v>5</v>
      </c>
      <c r="E9148">
        <v>1962</v>
      </c>
      <c r="F9148" s="6">
        <v>0.60347222222222219</v>
      </c>
      <c r="G9148">
        <v>71.683999999999997</v>
      </c>
      <c r="H9148">
        <v>42.420999999999999</v>
      </c>
      <c r="I9148" t="s">
        <v>106</v>
      </c>
      <c r="J9148" t="s">
        <v>12434</v>
      </c>
      <c r="K9148" t="s">
        <v>105</v>
      </c>
    </row>
    <row r="9149" spans="1:11" x14ac:dyDescent="0.3">
      <c r="A9149" t="s">
        <v>12435</v>
      </c>
      <c r="B9149" t="s">
        <v>53</v>
      </c>
      <c r="C9149">
        <v>26</v>
      </c>
      <c r="D9149">
        <v>6</v>
      </c>
      <c r="E9149">
        <v>1959</v>
      </c>
      <c r="F9149" s="6">
        <v>0.84166666666666667</v>
      </c>
      <c r="G9149">
        <v>70.983999999999995</v>
      </c>
      <c r="H9149">
        <v>42.377000000000002</v>
      </c>
      <c r="I9149" t="s">
        <v>106</v>
      </c>
      <c r="J9149" t="s">
        <v>4421</v>
      </c>
      <c r="K9149" t="s">
        <v>105</v>
      </c>
    </row>
    <row r="9150" spans="1:11" x14ac:dyDescent="0.3">
      <c r="A9150" t="s">
        <v>12436</v>
      </c>
      <c r="B9150" t="s">
        <v>53</v>
      </c>
      <c r="C9150">
        <v>15</v>
      </c>
      <c r="D9150">
        <v>2</v>
      </c>
      <c r="E9150">
        <v>1914</v>
      </c>
      <c r="F9150" s="6">
        <v>0.16666666666666666</v>
      </c>
      <c r="G9150">
        <v>122.33</v>
      </c>
      <c r="H9150">
        <v>47.603000000000002</v>
      </c>
      <c r="I9150" t="s">
        <v>137</v>
      </c>
      <c r="J9150" t="s">
        <v>1144</v>
      </c>
      <c r="K9150" t="s">
        <v>105</v>
      </c>
    </row>
    <row r="9151" spans="1:11" x14ac:dyDescent="0.3">
      <c r="A9151" t="s">
        <v>12437</v>
      </c>
      <c r="B9151" t="s">
        <v>53</v>
      </c>
      <c r="C9151">
        <v>5</v>
      </c>
      <c r="D9151">
        <v>10</v>
      </c>
      <c r="E9151">
        <v>1987</v>
      </c>
      <c r="F9151" s="6">
        <v>0.66319444444444442</v>
      </c>
      <c r="G9151">
        <v>-5.5720000000000001</v>
      </c>
      <c r="H9151">
        <v>50.643999999999998</v>
      </c>
      <c r="I9151" t="s">
        <v>126</v>
      </c>
      <c r="J9151" t="s">
        <v>622</v>
      </c>
      <c r="K9151" t="s">
        <v>105</v>
      </c>
    </row>
    <row r="9152" spans="1:11" x14ac:dyDescent="0.3">
      <c r="A9152" t="s">
        <v>12438</v>
      </c>
      <c r="B9152" t="s">
        <v>53</v>
      </c>
      <c r="C9152">
        <v>10</v>
      </c>
      <c r="D9152">
        <v>8</v>
      </c>
      <c r="E9152">
        <v>1989</v>
      </c>
      <c r="F9152" s="6">
        <v>0.98958333333333337</v>
      </c>
      <c r="G9152">
        <v>-6.7670000000000003</v>
      </c>
      <c r="H9152">
        <v>45.616999999999997</v>
      </c>
      <c r="I9152" t="s">
        <v>190</v>
      </c>
      <c r="J9152" t="s">
        <v>10516</v>
      </c>
      <c r="K9152" t="s">
        <v>105</v>
      </c>
    </row>
    <row r="9153" spans="1:11" x14ac:dyDescent="0.3">
      <c r="A9153" t="s">
        <v>12439</v>
      </c>
      <c r="B9153" t="s">
        <v>53</v>
      </c>
      <c r="C9153">
        <v>28</v>
      </c>
      <c r="D9153">
        <v>7</v>
      </c>
      <c r="E9153">
        <v>1951</v>
      </c>
      <c r="F9153" s="6">
        <v>0.1</v>
      </c>
      <c r="G9153">
        <v>82.710999999999999</v>
      </c>
      <c r="H9153">
        <v>41.454999999999998</v>
      </c>
      <c r="I9153" t="s">
        <v>106</v>
      </c>
      <c r="J9153" t="s">
        <v>12440</v>
      </c>
      <c r="K9153" t="s">
        <v>105</v>
      </c>
    </row>
    <row r="9154" spans="1:11" x14ac:dyDescent="0.3">
      <c r="A9154" t="s">
        <v>12441</v>
      </c>
      <c r="B9154" t="s">
        <v>53</v>
      </c>
      <c r="C9154">
        <v>26</v>
      </c>
      <c r="D9154">
        <v>3</v>
      </c>
      <c r="E9154">
        <v>1962</v>
      </c>
      <c r="F9154" s="6">
        <v>0.5180555555555556</v>
      </c>
      <c r="G9154">
        <v>89.644000000000005</v>
      </c>
      <c r="H9154">
        <v>39.798999999999999</v>
      </c>
      <c r="I9154" t="s">
        <v>104</v>
      </c>
      <c r="J9154" t="s">
        <v>12442</v>
      </c>
      <c r="K9154" t="s">
        <v>105</v>
      </c>
    </row>
    <row r="9155" spans="1:11" x14ac:dyDescent="0.3">
      <c r="A9155" t="s">
        <v>12443</v>
      </c>
      <c r="B9155" t="s">
        <v>53</v>
      </c>
      <c r="C9155">
        <v>15</v>
      </c>
      <c r="D9155">
        <v>11</v>
      </c>
      <c r="E9155">
        <v>1980</v>
      </c>
      <c r="F9155" s="6">
        <v>0.15277777777777779</v>
      </c>
      <c r="G9155">
        <v>-2.1309999999999998</v>
      </c>
      <c r="H9155">
        <v>48.819000000000003</v>
      </c>
      <c r="I9155" t="s">
        <v>126</v>
      </c>
      <c r="J9155" t="s">
        <v>1156</v>
      </c>
      <c r="K9155" t="s">
        <v>105</v>
      </c>
    </row>
    <row r="9156" spans="1:11" x14ac:dyDescent="0.3">
      <c r="A9156" t="s">
        <v>12444</v>
      </c>
      <c r="B9156" t="s">
        <v>53</v>
      </c>
      <c r="C9156">
        <v>15</v>
      </c>
      <c r="D9156">
        <v>4</v>
      </c>
      <c r="E9156">
        <v>1965</v>
      </c>
      <c r="F9156" s="6">
        <v>0.4201388888888889</v>
      </c>
      <c r="G9156">
        <v>71.02</v>
      </c>
      <c r="H9156">
        <v>42.082999999999998</v>
      </c>
      <c r="I9156" t="s">
        <v>144</v>
      </c>
      <c r="J9156" t="s">
        <v>1040</v>
      </c>
      <c r="K9156" t="s">
        <v>105</v>
      </c>
    </row>
    <row r="9157" spans="1:11" x14ac:dyDescent="0.3">
      <c r="A9157" t="s">
        <v>12445</v>
      </c>
      <c r="B9157" t="s">
        <v>53</v>
      </c>
      <c r="C9157">
        <v>24</v>
      </c>
      <c r="D9157">
        <v>1</v>
      </c>
      <c r="E9157">
        <v>1978</v>
      </c>
      <c r="F9157" s="6">
        <v>0.50347222222222221</v>
      </c>
      <c r="G9157">
        <v>-121.88800000000001</v>
      </c>
      <c r="H9157">
        <v>37.335000000000001</v>
      </c>
      <c r="I9157" t="s">
        <v>137</v>
      </c>
      <c r="J9157" t="s">
        <v>3444</v>
      </c>
      <c r="K9157" t="s">
        <v>105</v>
      </c>
    </row>
    <row r="9158" spans="1:11" x14ac:dyDescent="0.3">
      <c r="A9158" t="s">
        <v>12446</v>
      </c>
      <c r="B9158" t="s">
        <v>53</v>
      </c>
      <c r="C9158">
        <v>16</v>
      </c>
      <c r="D9158">
        <v>6</v>
      </c>
      <c r="E9158">
        <v>1969</v>
      </c>
      <c r="F9158" s="6">
        <v>0.63194444444444442</v>
      </c>
      <c r="G9158">
        <v>83.430999999999997</v>
      </c>
      <c r="H9158">
        <v>45.061</v>
      </c>
      <c r="I9158" t="s">
        <v>144</v>
      </c>
      <c r="J9158" t="s">
        <v>3228</v>
      </c>
      <c r="K9158" t="s">
        <v>105</v>
      </c>
    </row>
    <row r="9159" spans="1:11" x14ac:dyDescent="0.3">
      <c r="A9159" t="s">
        <v>12447</v>
      </c>
      <c r="B9159" t="s">
        <v>53</v>
      </c>
      <c r="C9159">
        <v>21</v>
      </c>
      <c r="D9159">
        <v>10</v>
      </c>
      <c r="E9159">
        <v>1936</v>
      </c>
      <c r="F9159" s="6">
        <v>0.95833333333333337</v>
      </c>
      <c r="G9159">
        <v>-0.14699999999999999</v>
      </c>
      <c r="H9159">
        <v>35.395000000000003</v>
      </c>
      <c r="I9159" t="s">
        <v>108</v>
      </c>
      <c r="J9159" t="s">
        <v>12448</v>
      </c>
      <c r="K9159" t="s">
        <v>105</v>
      </c>
    </row>
    <row r="9160" spans="1:11" x14ac:dyDescent="0.3">
      <c r="A9160" t="s">
        <v>12449</v>
      </c>
      <c r="B9160" t="s">
        <v>168</v>
      </c>
      <c r="C9160">
        <v>27</v>
      </c>
      <c r="D9160">
        <v>6</v>
      </c>
      <c r="E9160">
        <v>1984</v>
      </c>
      <c r="F9160" s="6">
        <v>0.95486111111111116</v>
      </c>
      <c r="G9160">
        <v>-118.24299999999999</v>
      </c>
      <c r="H9160">
        <v>34.052</v>
      </c>
      <c r="I9160" t="s">
        <v>171</v>
      </c>
      <c r="J9160" t="s">
        <v>536</v>
      </c>
      <c r="K9160" t="s">
        <v>105</v>
      </c>
    </row>
    <row r="9161" spans="1:11" x14ac:dyDescent="0.3">
      <c r="A9161" t="s">
        <v>12450</v>
      </c>
      <c r="B9161" t="s">
        <v>53</v>
      </c>
      <c r="C9161">
        <v>11</v>
      </c>
      <c r="D9161">
        <v>4</v>
      </c>
      <c r="E9161">
        <v>1921</v>
      </c>
      <c r="F9161" s="6">
        <v>8.3333333333333329E-2</v>
      </c>
      <c r="G9161">
        <v>-5.5720000000000001</v>
      </c>
      <c r="H9161">
        <v>50.643999999999998</v>
      </c>
      <c r="I9161" t="s">
        <v>126</v>
      </c>
      <c r="J9161" t="s">
        <v>622</v>
      </c>
      <c r="K9161" t="s">
        <v>105</v>
      </c>
    </row>
    <row r="9162" spans="1:11" x14ac:dyDescent="0.3">
      <c r="A9162" t="s">
        <v>12451</v>
      </c>
      <c r="B9162" t="s">
        <v>53</v>
      </c>
      <c r="C9162">
        <v>21</v>
      </c>
      <c r="D9162">
        <v>12</v>
      </c>
      <c r="E9162">
        <v>1966</v>
      </c>
      <c r="F9162" s="6">
        <v>0.375</v>
      </c>
      <c r="G9162">
        <v>0.12</v>
      </c>
      <c r="H9162">
        <v>51.5</v>
      </c>
      <c r="I9162" t="s">
        <v>108</v>
      </c>
      <c r="J9162" t="s">
        <v>2379</v>
      </c>
      <c r="K9162" t="s">
        <v>105</v>
      </c>
    </row>
    <row r="9163" spans="1:11" x14ac:dyDescent="0.3">
      <c r="A9163" t="s">
        <v>12452</v>
      </c>
      <c r="B9163" t="s">
        <v>168</v>
      </c>
      <c r="C9163">
        <v>2</v>
      </c>
      <c r="D9163">
        <v>10</v>
      </c>
      <c r="E9163">
        <v>1901</v>
      </c>
      <c r="F9163" s="6">
        <v>0.375</v>
      </c>
      <c r="G9163">
        <v>-4.5730000000000004</v>
      </c>
      <c r="H9163">
        <v>47.857999999999997</v>
      </c>
      <c r="I9163" t="s">
        <v>150</v>
      </c>
      <c r="J9163" t="s">
        <v>2569</v>
      </c>
      <c r="K9163" t="s">
        <v>105</v>
      </c>
    </row>
    <row r="9164" spans="1:11" x14ac:dyDescent="0.3">
      <c r="A9164" t="s">
        <v>12453</v>
      </c>
      <c r="B9164" t="s">
        <v>168</v>
      </c>
      <c r="C9164">
        <v>2</v>
      </c>
      <c r="D9164">
        <v>10</v>
      </c>
      <c r="E9164">
        <v>1901</v>
      </c>
      <c r="F9164" s="6">
        <v>0.36875000000000002</v>
      </c>
      <c r="G9164">
        <v>-4.5730000000000004</v>
      </c>
      <c r="H9164">
        <v>47.857999999999997</v>
      </c>
      <c r="I9164" t="s">
        <v>150</v>
      </c>
      <c r="J9164" t="s">
        <v>2569</v>
      </c>
      <c r="K9164" t="s">
        <v>105</v>
      </c>
    </row>
    <row r="9165" spans="1:11" x14ac:dyDescent="0.3">
      <c r="A9165" t="s">
        <v>12454</v>
      </c>
      <c r="B9165" t="s">
        <v>168</v>
      </c>
      <c r="C9165">
        <v>25</v>
      </c>
      <c r="D9165">
        <v>8</v>
      </c>
      <c r="E9165">
        <v>1959</v>
      </c>
      <c r="F9165" s="6">
        <v>0.10486111111111111</v>
      </c>
      <c r="G9165">
        <v>-118.24299999999999</v>
      </c>
      <c r="H9165">
        <v>34.052</v>
      </c>
      <c r="I9165" t="s">
        <v>171</v>
      </c>
      <c r="J9165" t="s">
        <v>536</v>
      </c>
      <c r="K9165" t="s">
        <v>105</v>
      </c>
    </row>
    <row r="9166" spans="1:11" x14ac:dyDescent="0.3">
      <c r="A9166" t="s">
        <v>12455</v>
      </c>
      <c r="B9166" t="s">
        <v>168</v>
      </c>
      <c r="C9166">
        <v>20</v>
      </c>
      <c r="D9166">
        <v>7</v>
      </c>
      <c r="E9166">
        <v>1945</v>
      </c>
      <c r="F9166" s="6">
        <v>0.42638888888888887</v>
      </c>
      <c r="G9166">
        <v>95.192999999999998</v>
      </c>
      <c r="H9166">
        <v>29.693000000000001</v>
      </c>
      <c r="I9166" t="s">
        <v>144</v>
      </c>
      <c r="J9166" t="s">
        <v>12006</v>
      </c>
      <c r="K9166" t="s">
        <v>105</v>
      </c>
    </row>
    <row r="9167" spans="1:11" x14ac:dyDescent="0.3">
      <c r="A9167" t="s">
        <v>12456</v>
      </c>
      <c r="B9167" t="s">
        <v>53</v>
      </c>
      <c r="C9167">
        <v>4</v>
      </c>
      <c r="D9167">
        <v>7</v>
      </c>
      <c r="E9167">
        <v>1980</v>
      </c>
      <c r="F9167" s="6">
        <v>0.54166666666666663</v>
      </c>
      <c r="G9167">
        <v>-2.351</v>
      </c>
      <c r="H9167">
        <v>48.856999999999999</v>
      </c>
      <c r="I9167" t="s">
        <v>190</v>
      </c>
      <c r="J9167" t="s">
        <v>155</v>
      </c>
      <c r="K9167" t="s">
        <v>105</v>
      </c>
    </row>
    <row r="9168" spans="1:11" x14ac:dyDescent="0.3">
      <c r="A9168" t="s">
        <v>12457</v>
      </c>
      <c r="B9168" t="s">
        <v>53</v>
      </c>
      <c r="C9168">
        <v>23</v>
      </c>
      <c r="D9168">
        <v>7</v>
      </c>
      <c r="E9168">
        <v>1951</v>
      </c>
      <c r="F9168" s="6">
        <v>0.11527777777777778</v>
      </c>
      <c r="G9168">
        <v>-118.145</v>
      </c>
      <c r="H9168">
        <v>34.697000000000003</v>
      </c>
      <c r="I9168" t="s">
        <v>171</v>
      </c>
      <c r="J9168" t="s">
        <v>12458</v>
      </c>
      <c r="K9168" t="s">
        <v>105</v>
      </c>
    </row>
    <row r="9169" spans="1:11" x14ac:dyDescent="0.3">
      <c r="A9169" t="s">
        <v>12459</v>
      </c>
      <c r="B9169" t="s">
        <v>168</v>
      </c>
      <c r="C9169">
        <v>8</v>
      </c>
      <c r="D9169">
        <v>7</v>
      </c>
      <c r="E9169">
        <v>1947</v>
      </c>
      <c r="F9169" s="6">
        <v>0.72916666666666663</v>
      </c>
      <c r="G9169">
        <v>-118.24299999999999</v>
      </c>
      <c r="H9169">
        <v>34.052</v>
      </c>
      <c r="I9169" t="s">
        <v>137</v>
      </c>
      <c r="J9169" t="s">
        <v>536</v>
      </c>
      <c r="K9169" t="s">
        <v>105</v>
      </c>
    </row>
    <row r="9170" spans="1:11" x14ac:dyDescent="0.3">
      <c r="A9170" t="s">
        <v>12460</v>
      </c>
      <c r="B9170" t="s">
        <v>168</v>
      </c>
      <c r="C9170">
        <v>12</v>
      </c>
      <c r="D9170">
        <v>11</v>
      </c>
      <c r="E9170">
        <v>1922</v>
      </c>
      <c r="F9170" s="6">
        <v>0.45</v>
      </c>
      <c r="G9170">
        <v>83.599000000000004</v>
      </c>
      <c r="H9170">
        <v>42.213000000000001</v>
      </c>
      <c r="I9170" t="s">
        <v>144</v>
      </c>
      <c r="J9170" t="s">
        <v>1027</v>
      </c>
      <c r="K9170" t="s">
        <v>105</v>
      </c>
    </row>
    <row r="9171" spans="1:11" x14ac:dyDescent="0.3">
      <c r="A9171" t="s">
        <v>12461</v>
      </c>
      <c r="B9171" t="s">
        <v>168</v>
      </c>
      <c r="C9171">
        <v>21</v>
      </c>
      <c r="D9171">
        <v>10</v>
      </c>
      <c r="E9171">
        <v>1980</v>
      </c>
      <c r="F9171" s="6">
        <v>0.44861111111111113</v>
      </c>
      <c r="G9171">
        <v>-118.24299999999999</v>
      </c>
      <c r="H9171">
        <v>34.052</v>
      </c>
      <c r="I9171" t="s">
        <v>171</v>
      </c>
      <c r="J9171" t="s">
        <v>536</v>
      </c>
      <c r="K9171" t="s">
        <v>105</v>
      </c>
    </row>
    <row r="9172" spans="1:11" x14ac:dyDescent="0.3">
      <c r="A9172" t="s">
        <v>12462</v>
      </c>
      <c r="B9172" t="s">
        <v>168</v>
      </c>
      <c r="C9172">
        <v>13</v>
      </c>
      <c r="D9172">
        <v>2</v>
      </c>
      <c r="E9172">
        <v>1933</v>
      </c>
      <c r="F9172" s="6">
        <v>0.2590277777777778</v>
      </c>
      <c r="G9172">
        <v>87.641999999999996</v>
      </c>
      <c r="H9172">
        <v>41.500999999999998</v>
      </c>
      <c r="I9172" t="s">
        <v>104</v>
      </c>
      <c r="J9172" t="s">
        <v>2763</v>
      </c>
      <c r="K9172" t="s">
        <v>105</v>
      </c>
    </row>
    <row r="9173" spans="1:11" x14ac:dyDescent="0.3">
      <c r="A9173" t="s">
        <v>12463</v>
      </c>
      <c r="B9173" t="s">
        <v>168</v>
      </c>
      <c r="C9173">
        <v>26</v>
      </c>
      <c r="D9173">
        <v>11</v>
      </c>
      <c r="E9173">
        <v>1957</v>
      </c>
      <c r="F9173" s="6">
        <v>0.49791666666666667</v>
      </c>
      <c r="G9173">
        <v>73.043000000000006</v>
      </c>
      <c r="H9173">
        <v>41.554000000000002</v>
      </c>
      <c r="I9173" t="s">
        <v>144</v>
      </c>
      <c r="J9173" t="s">
        <v>5575</v>
      </c>
      <c r="K9173" t="s">
        <v>105</v>
      </c>
    </row>
    <row r="9174" spans="1:11" x14ac:dyDescent="0.3">
      <c r="A9174" t="s">
        <v>12464</v>
      </c>
      <c r="B9174" t="s">
        <v>53</v>
      </c>
      <c r="C9174">
        <v>30</v>
      </c>
      <c r="D9174">
        <v>10</v>
      </c>
      <c r="E9174">
        <v>1950</v>
      </c>
      <c r="F9174" s="6">
        <v>0.44861111111111113</v>
      </c>
      <c r="G9174">
        <v>-118.492</v>
      </c>
      <c r="H9174">
        <v>34.011000000000003</v>
      </c>
      <c r="I9174" t="s">
        <v>137</v>
      </c>
      <c r="J9174" t="s">
        <v>206</v>
      </c>
      <c r="K9174" t="s">
        <v>105</v>
      </c>
    </row>
    <row r="9175" spans="1:11" x14ac:dyDescent="0.3">
      <c r="A9175" t="s">
        <v>12465</v>
      </c>
      <c r="B9175" t="s">
        <v>168</v>
      </c>
      <c r="C9175">
        <v>9</v>
      </c>
      <c r="D9175">
        <v>3</v>
      </c>
      <c r="E9175">
        <v>1969</v>
      </c>
      <c r="F9175" s="6">
        <v>0.93680555555555556</v>
      </c>
      <c r="G9175">
        <v>122.42</v>
      </c>
      <c r="H9175">
        <v>37.78</v>
      </c>
      <c r="I9175" t="s">
        <v>137</v>
      </c>
      <c r="J9175" t="s">
        <v>172</v>
      </c>
      <c r="K9175" t="s">
        <v>105</v>
      </c>
    </row>
    <row r="9176" spans="1:11" x14ac:dyDescent="0.3">
      <c r="A9176" t="s">
        <v>12466</v>
      </c>
      <c r="B9176" t="s">
        <v>168</v>
      </c>
      <c r="C9176">
        <v>15</v>
      </c>
      <c r="D9176">
        <v>10</v>
      </c>
      <c r="E9176">
        <v>1960</v>
      </c>
      <c r="F9176" s="6">
        <v>0.73819444444444449</v>
      </c>
      <c r="G9176">
        <v>-118.307</v>
      </c>
      <c r="H9176">
        <v>34.182000000000002</v>
      </c>
      <c r="I9176" t="s">
        <v>137</v>
      </c>
      <c r="J9176" t="s">
        <v>387</v>
      </c>
      <c r="K9176" t="s">
        <v>105</v>
      </c>
    </row>
    <row r="9177" spans="1:11" x14ac:dyDescent="0.3">
      <c r="A9177" t="s">
        <v>12467</v>
      </c>
      <c r="B9177" t="s">
        <v>53</v>
      </c>
      <c r="C9177">
        <v>30</v>
      </c>
      <c r="D9177">
        <v>4</v>
      </c>
      <c r="E9177">
        <v>1946</v>
      </c>
      <c r="F9177" s="6">
        <v>0.4375</v>
      </c>
      <c r="G9177">
        <v>-18</v>
      </c>
      <c r="H9177">
        <v>59.359000000000002</v>
      </c>
      <c r="I9177" t="s">
        <v>190</v>
      </c>
      <c r="J9177" t="s">
        <v>12468</v>
      </c>
      <c r="K9177" t="s">
        <v>105</v>
      </c>
    </row>
    <row r="9178" spans="1:11" x14ac:dyDescent="0.3">
      <c r="A9178" t="s">
        <v>12469</v>
      </c>
      <c r="B9178" t="s">
        <v>53</v>
      </c>
      <c r="C9178">
        <v>14</v>
      </c>
      <c r="D9178">
        <v>12</v>
      </c>
      <c r="E9178">
        <v>1895</v>
      </c>
      <c r="F9178" s="6">
        <v>0.12847222222222221</v>
      </c>
      <c r="G9178">
        <v>-0.50800000000000001</v>
      </c>
      <c r="H9178">
        <v>52.83</v>
      </c>
      <c r="I9178" t="s">
        <v>108</v>
      </c>
      <c r="J9178" t="s">
        <v>12470</v>
      </c>
      <c r="K9178" t="s">
        <v>105</v>
      </c>
    </row>
    <row r="9179" spans="1:11" x14ac:dyDescent="0.3">
      <c r="A9179" t="s">
        <v>12471</v>
      </c>
      <c r="B9179" t="s">
        <v>53</v>
      </c>
      <c r="C9179">
        <v>2</v>
      </c>
      <c r="D9179">
        <v>7</v>
      </c>
      <c r="E9179">
        <v>1903</v>
      </c>
      <c r="F9179" s="6">
        <v>0.74305555555555558</v>
      </c>
      <c r="G9179">
        <v>-0.50800000000000001</v>
      </c>
      <c r="H9179">
        <v>52.83</v>
      </c>
      <c r="I9179" t="s">
        <v>108</v>
      </c>
      <c r="J9179" t="s">
        <v>12470</v>
      </c>
      <c r="K9179" t="s">
        <v>105</v>
      </c>
    </row>
    <row r="9180" spans="1:11" x14ac:dyDescent="0.3">
      <c r="A9180" t="s">
        <v>12472</v>
      </c>
      <c r="B9180" t="s">
        <v>53</v>
      </c>
      <c r="C9180">
        <v>24</v>
      </c>
      <c r="D9180">
        <v>8</v>
      </c>
      <c r="E9180">
        <v>1845</v>
      </c>
      <c r="F9180" s="6">
        <v>0.98263888888888884</v>
      </c>
      <c r="G9180">
        <v>-11.58</v>
      </c>
      <c r="H9180">
        <v>48.139000000000003</v>
      </c>
      <c r="I9180" t="s">
        <v>208</v>
      </c>
      <c r="J9180" t="s">
        <v>1331</v>
      </c>
      <c r="K9180" t="s">
        <v>105</v>
      </c>
    </row>
    <row r="9181" spans="1:11" x14ac:dyDescent="0.3">
      <c r="A9181" t="s">
        <v>12473</v>
      </c>
      <c r="B9181" t="s">
        <v>53</v>
      </c>
      <c r="C9181">
        <v>7</v>
      </c>
      <c r="D9181">
        <v>7</v>
      </c>
      <c r="E9181">
        <v>1491</v>
      </c>
      <c r="F9181" s="6">
        <v>0.36458333333333331</v>
      </c>
      <c r="G9181">
        <v>1.0999999999999999E-2</v>
      </c>
      <c r="H9181">
        <v>51.478999999999999</v>
      </c>
      <c r="I9181" t="s">
        <v>834</v>
      </c>
      <c r="J9181" t="s">
        <v>12474</v>
      </c>
      <c r="K9181" t="s">
        <v>105</v>
      </c>
    </row>
    <row r="9182" spans="1:11" x14ac:dyDescent="0.3">
      <c r="A9182" t="s">
        <v>12475</v>
      </c>
      <c r="B9182" t="s">
        <v>53</v>
      </c>
      <c r="C9182">
        <v>29</v>
      </c>
      <c r="D9182">
        <v>10</v>
      </c>
      <c r="E9182">
        <v>1954</v>
      </c>
      <c r="F9182" s="6">
        <v>0.1423611111111111</v>
      </c>
      <c r="G9182">
        <v>83.903999999999996</v>
      </c>
      <c r="H9182">
        <v>38.865000000000002</v>
      </c>
      <c r="I9182" t="s">
        <v>144</v>
      </c>
      <c r="J9182" t="s">
        <v>12476</v>
      </c>
      <c r="K9182" t="s">
        <v>105</v>
      </c>
    </row>
    <row r="9183" spans="1:11" x14ac:dyDescent="0.3">
      <c r="A9183" t="s">
        <v>12477</v>
      </c>
      <c r="B9183" t="s">
        <v>53</v>
      </c>
      <c r="C9183">
        <v>12</v>
      </c>
      <c r="D9183">
        <v>10</v>
      </c>
      <c r="E9183">
        <v>1970</v>
      </c>
      <c r="F9183" s="6">
        <v>0.48749999999999999</v>
      </c>
      <c r="G9183">
        <v>-118.24299999999999</v>
      </c>
      <c r="H9183">
        <v>34.052</v>
      </c>
      <c r="I9183" t="s">
        <v>171</v>
      </c>
      <c r="J9183" t="s">
        <v>536</v>
      </c>
      <c r="K9183" t="s">
        <v>105</v>
      </c>
    </row>
    <row r="9184" spans="1:11" x14ac:dyDescent="0.3">
      <c r="A9184" t="s">
        <v>12478</v>
      </c>
      <c r="B9184" t="s">
        <v>53</v>
      </c>
      <c r="C9184">
        <v>9</v>
      </c>
      <c r="D9184">
        <v>12</v>
      </c>
      <c r="E9184">
        <v>1916</v>
      </c>
      <c r="F9184" s="6">
        <v>0.42708333333333331</v>
      </c>
      <c r="G9184">
        <v>74.19</v>
      </c>
      <c r="H9184">
        <v>42.938000000000002</v>
      </c>
      <c r="I9184" t="s">
        <v>144</v>
      </c>
      <c r="J9184" t="s">
        <v>12479</v>
      </c>
      <c r="K9184" t="s">
        <v>105</v>
      </c>
    </row>
    <row r="9185" spans="1:11" x14ac:dyDescent="0.3">
      <c r="A9185" t="s">
        <v>12480</v>
      </c>
      <c r="B9185" t="s">
        <v>53</v>
      </c>
      <c r="C9185">
        <v>18</v>
      </c>
      <c r="D9185">
        <v>11</v>
      </c>
      <c r="E9185">
        <v>1962</v>
      </c>
      <c r="F9185" s="6">
        <v>0.12083333333333333</v>
      </c>
      <c r="G9185">
        <v>122.42</v>
      </c>
      <c r="H9185">
        <v>37.78</v>
      </c>
      <c r="I9185" t="s">
        <v>137</v>
      </c>
      <c r="J9185" t="s">
        <v>172</v>
      </c>
      <c r="K9185" t="s">
        <v>105</v>
      </c>
    </row>
    <row r="9186" spans="1:11" x14ac:dyDescent="0.3">
      <c r="A9186" t="s">
        <v>12481</v>
      </c>
      <c r="B9186" t="s">
        <v>53</v>
      </c>
      <c r="C9186">
        <v>6</v>
      </c>
      <c r="D9186">
        <v>6</v>
      </c>
      <c r="E9186">
        <v>1917</v>
      </c>
      <c r="F9186" s="6">
        <v>0.5</v>
      </c>
      <c r="G9186">
        <v>-119.786</v>
      </c>
      <c r="H9186">
        <v>36.731999999999999</v>
      </c>
      <c r="I9186" t="s">
        <v>137</v>
      </c>
      <c r="J9186" t="s">
        <v>1362</v>
      </c>
      <c r="K9186" t="s">
        <v>105</v>
      </c>
    </row>
    <row r="9187" spans="1:11" x14ac:dyDescent="0.3">
      <c r="A9187" t="s">
        <v>12482</v>
      </c>
      <c r="B9187" t="s">
        <v>53</v>
      </c>
      <c r="C9187">
        <v>4</v>
      </c>
      <c r="D9187">
        <v>4</v>
      </c>
      <c r="E9187">
        <v>1953</v>
      </c>
      <c r="F9187" s="6">
        <v>7.4305555555555555E-2</v>
      </c>
      <c r="G9187">
        <v>118.123</v>
      </c>
      <c r="H9187">
        <v>34.06</v>
      </c>
      <c r="I9187" t="s">
        <v>137</v>
      </c>
      <c r="J9187" t="s">
        <v>12483</v>
      </c>
      <c r="K9187" t="s">
        <v>105</v>
      </c>
    </row>
    <row r="9188" spans="1:11" x14ac:dyDescent="0.3">
      <c r="A9188" t="s">
        <v>12484</v>
      </c>
      <c r="B9188" t="s">
        <v>168</v>
      </c>
      <c r="C9188">
        <v>30</v>
      </c>
      <c r="D9188">
        <v>4</v>
      </c>
      <c r="E9188">
        <v>1982</v>
      </c>
      <c r="F9188" s="6">
        <v>0.54166666666666663</v>
      </c>
      <c r="G9188">
        <v>74.072000000000003</v>
      </c>
      <c r="H9188">
        <v>40.072000000000003</v>
      </c>
      <c r="I9188" t="s">
        <v>106</v>
      </c>
      <c r="J9188" t="s">
        <v>12485</v>
      </c>
      <c r="K9188" t="s">
        <v>105</v>
      </c>
    </row>
    <row r="9189" spans="1:11" x14ac:dyDescent="0.3">
      <c r="A9189" t="s">
        <v>12486</v>
      </c>
      <c r="B9189" t="s">
        <v>168</v>
      </c>
      <c r="C9189">
        <v>3</v>
      </c>
      <c r="D9189">
        <v>5</v>
      </c>
      <c r="E9189">
        <v>1955</v>
      </c>
      <c r="F9189" s="6">
        <v>0.68055555555555558</v>
      </c>
      <c r="G9189">
        <v>3.6080000000000001</v>
      </c>
      <c r="H9189">
        <v>55.069000000000003</v>
      </c>
      <c r="I9189" t="s">
        <v>126</v>
      </c>
      <c r="J9189" t="s">
        <v>3165</v>
      </c>
      <c r="K9189" t="s">
        <v>105</v>
      </c>
    </row>
    <row r="9190" spans="1:11" x14ac:dyDescent="0.3">
      <c r="A9190" t="s">
        <v>12487</v>
      </c>
      <c r="B9190" t="s">
        <v>53</v>
      </c>
      <c r="C9190">
        <v>24</v>
      </c>
      <c r="D9190">
        <v>12</v>
      </c>
      <c r="E9190">
        <v>1968</v>
      </c>
      <c r="F9190" s="6">
        <v>0.45</v>
      </c>
      <c r="G9190">
        <v>85.584999999999994</v>
      </c>
      <c r="H9190">
        <v>42.29</v>
      </c>
      <c r="I9190" t="s">
        <v>144</v>
      </c>
      <c r="J9190" t="s">
        <v>12488</v>
      </c>
      <c r="K9190" t="s">
        <v>105</v>
      </c>
    </row>
    <row r="9191" spans="1:11" x14ac:dyDescent="0.3">
      <c r="A9191" t="s">
        <v>12489</v>
      </c>
      <c r="B9191" t="s">
        <v>53</v>
      </c>
      <c r="C9191">
        <v>6</v>
      </c>
      <c r="D9191">
        <v>3</v>
      </c>
      <c r="E9191">
        <v>1939</v>
      </c>
      <c r="F9191" s="6">
        <v>0.87916666666666665</v>
      </c>
      <c r="G9191">
        <v>90.200999999999993</v>
      </c>
      <c r="H9191">
        <v>38.634999999999998</v>
      </c>
      <c r="I9191" t="s">
        <v>104</v>
      </c>
      <c r="J9191" t="s">
        <v>1912</v>
      </c>
      <c r="K9191" t="s">
        <v>105</v>
      </c>
    </row>
    <row r="9192" spans="1:11" x14ac:dyDescent="0.3">
      <c r="A9192" t="s">
        <v>12490</v>
      </c>
      <c r="B9192" t="s">
        <v>53</v>
      </c>
      <c r="C9192">
        <v>25</v>
      </c>
      <c r="D9192">
        <v>10</v>
      </c>
      <c r="E9192">
        <v>1913</v>
      </c>
      <c r="F9192" s="6">
        <v>0.29166666666666669</v>
      </c>
      <c r="G9192">
        <v>-7.1459999999999999</v>
      </c>
      <c r="H9192">
        <v>50.689</v>
      </c>
      <c r="I9192" t="s">
        <v>126</v>
      </c>
      <c r="J9192" t="s">
        <v>12491</v>
      </c>
      <c r="K9192" t="s">
        <v>105</v>
      </c>
    </row>
    <row r="9193" spans="1:11" x14ac:dyDescent="0.3">
      <c r="A9193" t="s">
        <v>12492</v>
      </c>
      <c r="B9193" t="s">
        <v>53</v>
      </c>
      <c r="C9193">
        <v>6</v>
      </c>
      <c r="D9193">
        <v>10</v>
      </c>
      <c r="E9193">
        <v>1947</v>
      </c>
      <c r="F9193" s="6">
        <v>0.33333333333333331</v>
      </c>
      <c r="G9193">
        <v>-11.504</v>
      </c>
      <c r="H9193">
        <v>47.280999999999999</v>
      </c>
      <c r="I9193" t="s">
        <v>126</v>
      </c>
      <c r="J9193" t="s">
        <v>12493</v>
      </c>
      <c r="K9193" t="s">
        <v>105</v>
      </c>
    </row>
    <row r="9194" spans="1:11" x14ac:dyDescent="0.3">
      <c r="A9194" t="s">
        <v>12494</v>
      </c>
      <c r="B9194" t="s">
        <v>53</v>
      </c>
      <c r="C9194">
        <v>18</v>
      </c>
      <c r="D9194">
        <v>10</v>
      </c>
      <c r="E9194">
        <v>1926</v>
      </c>
      <c r="F9194" s="6">
        <v>0.89583333333333337</v>
      </c>
      <c r="G9194">
        <v>-19.902000000000001</v>
      </c>
      <c r="H9194">
        <v>54.189</v>
      </c>
      <c r="I9194" t="s">
        <v>126</v>
      </c>
      <c r="J9194" t="s">
        <v>12495</v>
      </c>
      <c r="K9194" t="s">
        <v>105</v>
      </c>
    </row>
    <row r="9195" spans="1:11" x14ac:dyDescent="0.3">
      <c r="A9195" t="s">
        <v>12496</v>
      </c>
      <c r="B9195" t="s">
        <v>53</v>
      </c>
      <c r="C9195">
        <v>24</v>
      </c>
      <c r="D9195">
        <v>1</v>
      </c>
      <c r="E9195">
        <v>1944</v>
      </c>
      <c r="F9195" s="6">
        <v>0.86111111111111116</v>
      </c>
      <c r="G9195">
        <v>-10.218</v>
      </c>
      <c r="H9195">
        <v>47.56</v>
      </c>
      <c r="I9195" t="s">
        <v>126</v>
      </c>
      <c r="J9195" t="s">
        <v>12497</v>
      </c>
      <c r="K9195" t="s">
        <v>105</v>
      </c>
    </row>
    <row r="9196" spans="1:11" x14ac:dyDescent="0.3">
      <c r="A9196" t="s">
        <v>12498</v>
      </c>
      <c r="B9196" t="s">
        <v>53</v>
      </c>
      <c r="C9196">
        <v>1</v>
      </c>
      <c r="D9196">
        <v>10</v>
      </c>
      <c r="E9196">
        <v>1953</v>
      </c>
      <c r="F9196" s="6">
        <v>2.7777777777777776E-2</v>
      </c>
      <c r="G9196">
        <v>-13.411</v>
      </c>
      <c r="H9196">
        <v>52.523000000000003</v>
      </c>
      <c r="I9196" t="s">
        <v>126</v>
      </c>
      <c r="J9196" t="s">
        <v>209</v>
      </c>
      <c r="K9196" t="s">
        <v>105</v>
      </c>
    </row>
    <row r="9197" spans="1:11" x14ac:dyDescent="0.3">
      <c r="A9197" t="s">
        <v>12499</v>
      </c>
      <c r="B9197" t="s">
        <v>53</v>
      </c>
      <c r="C9197">
        <v>6</v>
      </c>
      <c r="D9197">
        <v>12</v>
      </c>
      <c r="E9197">
        <v>1921</v>
      </c>
      <c r="F9197" s="6">
        <v>0.52083333333333337</v>
      </c>
      <c r="G9197">
        <v>-7.2119999999999997</v>
      </c>
      <c r="H9197">
        <v>51.481999999999999</v>
      </c>
      <c r="I9197" t="s">
        <v>126</v>
      </c>
      <c r="J9197" t="s">
        <v>6338</v>
      </c>
      <c r="K9197" t="s">
        <v>105</v>
      </c>
    </row>
    <row r="9198" spans="1:11" x14ac:dyDescent="0.3">
      <c r="A9198" t="s">
        <v>12500</v>
      </c>
      <c r="B9198" t="s">
        <v>53</v>
      </c>
      <c r="C9198">
        <v>29</v>
      </c>
      <c r="D9198">
        <v>8</v>
      </c>
      <c r="E9198">
        <v>1918</v>
      </c>
      <c r="F9198" s="6">
        <v>0.20833333333333334</v>
      </c>
      <c r="G9198">
        <v>81.186999999999998</v>
      </c>
      <c r="H9198">
        <v>35.262</v>
      </c>
      <c r="I9198" t="s">
        <v>106</v>
      </c>
      <c r="J9198" t="s">
        <v>12501</v>
      </c>
      <c r="K9198" t="s">
        <v>105</v>
      </c>
    </row>
    <row r="9199" spans="1:11" x14ac:dyDescent="0.3">
      <c r="A9199" t="s">
        <v>12502</v>
      </c>
      <c r="B9199" t="s">
        <v>53</v>
      </c>
      <c r="C9199">
        <v>8</v>
      </c>
      <c r="D9199">
        <v>7</v>
      </c>
      <c r="E9199">
        <v>1918</v>
      </c>
      <c r="F9199" s="6">
        <v>0.16666666666666666</v>
      </c>
      <c r="G9199">
        <v>96.668999999999997</v>
      </c>
      <c r="H9199">
        <v>32.430999999999997</v>
      </c>
      <c r="I9199" t="s">
        <v>144</v>
      </c>
      <c r="J9199" t="s">
        <v>12503</v>
      </c>
      <c r="K9199" t="s">
        <v>105</v>
      </c>
    </row>
    <row r="9200" spans="1:11" x14ac:dyDescent="0.3">
      <c r="A9200" t="s">
        <v>12504</v>
      </c>
      <c r="B9200" t="s">
        <v>53</v>
      </c>
      <c r="C9200">
        <v>12</v>
      </c>
      <c r="D9200">
        <v>7</v>
      </c>
      <c r="E9200">
        <v>2008</v>
      </c>
      <c r="F9200" s="6">
        <v>0.76875000000000004</v>
      </c>
      <c r="G9200">
        <v>-7.266</v>
      </c>
      <c r="H9200">
        <v>43.703000000000003</v>
      </c>
      <c r="I9200" t="s">
        <v>190</v>
      </c>
      <c r="J9200" t="s">
        <v>575</v>
      </c>
      <c r="K9200" t="s">
        <v>105</v>
      </c>
    </row>
    <row r="9201" spans="1:11" x14ac:dyDescent="0.3">
      <c r="A9201" t="s">
        <v>12505</v>
      </c>
      <c r="B9201" t="s">
        <v>53</v>
      </c>
      <c r="C9201">
        <v>15</v>
      </c>
      <c r="D9201">
        <v>7</v>
      </c>
      <c r="E9201">
        <v>1955</v>
      </c>
      <c r="F9201" s="6">
        <v>0.74513888888888891</v>
      </c>
      <c r="G9201">
        <v>122.33</v>
      </c>
      <c r="H9201">
        <v>47.603000000000002</v>
      </c>
      <c r="I9201" t="s">
        <v>171</v>
      </c>
      <c r="J9201" t="s">
        <v>1144</v>
      </c>
      <c r="K9201" t="s">
        <v>105</v>
      </c>
    </row>
    <row r="9202" spans="1:11" x14ac:dyDescent="0.3">
      <c r="A9202" t="s">
        <v>12506</v>
      </c>
      <c r="B9202" t="s">
        <v>53</v>
      </c>
      <c r="C9202">
        <v>17</v>
      </c>
      <c r="D9202">
        <v>9</v>
      </c>
      <c r="E9202">
        <v>1967</v>
      </c>
      <c r="F9202" s="6">
        <v>0.5</v>
      </c>
      <c r="G9202">
        <v>-4.2370000000000001</v>
      </c>
      <c r="H9202">
        <v>50.737000000000002</v>
      </c>
      <c r="I9202" t="s">
        <v>126</v>
      </c>
      <c r="J9202" t="s">
        <v>12507</v>
      </c>
      <c r="K9202" t="s">
        <v>105</v>
      </c>
    </row>
    <row r="9203" spans="1:11" x14ac:dyDescent="0.3">
      <c r="A9203" t="s">
        <v>12508</v>
      </c>
      <c r="B9203" t="s">
        <v>53</v>
      </c>
      <c r="C9203">
        <v>7</v>
      </c>
      <c r="D9203">
        <v>1</v>
      </c>
      <c r="E9203">
        <v>1932</v>
      </c>
      <c r="F9203" s="6">
        <v>0.97222222222222221</v>
      </c>
      <c r="G9203">
        <v>84.558999999999997</v>
      </c>
      <c r="H9203">
        <v>39.399000000000001</v>
      </c>
      <c r="I9203" t="s">
        <v>144</v>
      </c>
      <c r="J9203" t="s">
        <v>3258</v>
      </c>
      <c r="K9203" t="s">
        <v>105</v>
      </c>
    </row>
    <row r="9204" spans="1:11" x14ac:dyDescent="0.3">
      <c r="A9204" t="s">
        <v>12509</v>
      </c>
      <c r="B9204" t="s">
        <v>53</v>
      </c>
      <c r="C9204">
        <v>1</v>
      </c>
      <c r="D9204">
        <v>5</v>
      </c>
      <c r="E9204">
        <v>1876</v>
      </c>
      <c r="F9204" s="6">
        <v>0.4375</v>
      </c>
      <c r="G9204">
        <v>-6.96</v>
      </c>
      <c r="H9204">
        <v>50.941000000000003</v>
      </c>
      <c r="I9204" t="s">
        <v>208</v>
      </c>
      <c r="J9204" t="s">
        <v>219</v>
      </c>
      <c r="K9204" t="s">
        <v>105</v>
      </c>
    </row>
    <row r="9205" spans="1:11" x14ac:dyDescent="0.3">
      <c r="A9205" t="s">
        <v>12510</v>
      </c>
      <c r="B9205" t="s">
        <v>53</v>
      </c>
      <c r="C9205">
        <v>25</v>
      </c>
      <c r="D9205">
        <v>12</v>
      </c>
      <c r="E9205">
        <v>1914</v>
      </c>
      <c r="F9205" s="6">
        <v>0.77083333333333337</v>
      </c>
      <c r="G9205">
        <v>-8.2669999999999995</v>
      </c>
      <c r="H9205">
        <v>49.994999999999997</v>
      </c>
      <c r="I9205" t="s">
        <v>126</v>
      </c>
      <c r="J9205" t="s">
        <v>279</v>
      </c>
      <c r="K9205" t="s">
        <v>105</v>
      </c>
    </row>
    <row r="9206" spans="1:11" x14ac:dyDescent="0.3">
      <c r="A9206" t="s">
        <v>12511</v>
      </c>
      <c r="B9206" t="s">
        <v>53</v>
      </c>
      <c r="C9206">
        <v>2</v>
      </c>
      <c r="D9206">
        <v>5</v>
      </c>
      <c r="E9206">
        <v>1968</v>
      </c>
      <c r="F9206" s="6">
        <v>4.5138888888888888E-2</v>
      </c>
      <c r="G9206">
        <v>-11.936999999999999</v>
      </c>
      <c r="H9206">
        <v>46.798000000000002</v>
      </c>
      <c r="I9206" t="s">
        <v>126</v>
      </c>
      <c r="J9206" t="s">
        <v>8662</v>
      </c>
      <c r="K9206" t="s">
        <v>105</v>
      </c>
    </row>
    <row r="9207" spans="1:11" x14ac:dyDescent="0.3">
      <c r="A9207" t="s">
        <v>12512</v>
      </c>
      <c r="B9207" t="s">
        <v>53</v>
      </c>
      <c r="C9207">
        <v>9</v>
      </c>
      <c r="D9207">
        <v>2</v>
      </c>
      <c r="E9207">
        <v>1966</v>
      </c>
      <c r="F9207" s="6">
        <v>0.38680555555555557</v>
      </c>
      <c r="G9207">
        <v>-2.351</v>
      </c>
      <c r="H9207">
        <v>48.856999999999999</v>
      </c>
      <c r="I9207" t="s">
        <v>126</v>
      </c>
      <c r="J9207" t="s">
        <v>155</v>
      </c>
      <c r="K9207" t="s">
        <v>105</v>
      </c>
    </row>
    <row r="9208" spans="1:11" x14ac:dyDescent="0.3">
      <c r="A9208" t="s">
        <v>12513</v>
      </c>
      <c r="B9208" t="s">
        <v>53</v>
      </c>
      <c r="C9208">
        <v>12</v>
      </c>
      <c r="D9208">
        <v>1</v>
      </c>
      <c r="E9208">
        <v>1935</v>
      </c>
      <c r="F9208" s="6">
        <v>0.80555555555555558</v>
      </c>
      <c r="G9208">
        <v>74.212999999999994</v>
      </c>
      <c r="H9208">
        <v>40.822000000000003</v>
      </c>
      <c r="I9208" t="s">
        <v>144</v>
      </c>
      <c r="J9208" t="s">
        <v>4094</v>
      </c>
      <c r="K9208" t="s">
        <v>105</v>
      </c>
    </row>
    <row r="9209" spans="1:11" x14ac:dyDescent="0.3">
      <c r="A9209" t="s">
        <v>12514</v>
      </c>
      <c r="B9209" t="s">
        <v>168</v>
      </c>
      <c r="C9209">
        <v>29</v>
      </c>
      <c r="D9209">
        <v>1</v>
      </c>
      <c r="E9209">
        <v>1950</v>
      </c>
      <c r="F9209" s="6">
        <v>0.84027777777777779</v>
      </c>
      <c r="G9209">
        <v>87.632000000000005</v>
      </c>
      <c r="H9209">
        <v>41.883000000000003</v>
      </c>
      <c r="I9209" t="s">
        <v>104</v>
      </c>
      <c r="J9209" t="s">
        <v>226</v>
      </c>
      <c r="K9209" t="s">
        <v>105</v>
      </c>
    </row>
    <row r="9210" spans="1:11" x14ac:dyDescent="0.3">
      <c r="A9210" t="s">
        <v>12515</v>
      </c>
      <c r="B9210" t="s">
        <v>53</v>
      </c>
      <c r="C9210">
        <v>22</v>
      </c>
      <c r="D9210">
        <v>6</v>
      </c>
      <c r="E9210">
        <v>1936</v>
      </c>
      <c r="F9210" s="6">
        <v>0.64583333333333337</v>
      </c>
      <c r="G9210">
        <v>97.498999999999995</v>
      </c>
      <c r="H9210">
        <v>25.902999999999999</v>
      </c>
      <c r="I9210" t="s">
        <v>144</v>
      </c>
      <c r="J9210" t="s">
        <v>2469</v>
      </c>
      <c r="K9210" t="s">
        <v>105</v>
      </c>
    </row>
    <row r="9211" spans="1:11" x14ac:dyDescent="0.3">
      <c r="A9211" t="s">
        <v>12516</v>
      </c>
      <c r="B9211" t="s">
        <v>168</v>
      </c>
      <c r="C9211">
        <v>4</v>
      </c>
      <c r="D9211">
        <v>3</v>
      </c>
      <c r="E9211">
        <v>1993</v>
      </c>
      <c r="F9211" s="6">
        <v>0.48472222222222222</v>
      </c>
      <c r="G9211">
        <v>74.313999999999993</v>
      </c>
      <c r="H9211">
        <v>40.783999999999999</v>
      </c>
      <c r="I9211" t="s">
        <v>144</v>
      </c>
      <c r="J9211" t="s">
        <v>6250</v>
      </c>
      <c r="K9211" t="s">
        <v>105</v>
      </c>
    </row>
    <row r="9212" spans="1:11" x14ac:dyDescent="0.3">
      <c r="A9212" t="s">
        <v>12517</v>
      </c>
      <c r="B9212" t="s">
        <v>168</v>
      </c>
      <c r="C9212">
        <v>1</v>
      </c>
      <c r="D9212">
        <v>1</v>
      </c>
      <c r="E9212">
        <v>2000</v>
      </c>
      <c r="F9212" s="6">
        <v>0</v>
      </c>
      <c r="G9212">
        <v>-101</v>
      </c>
      <c r="H9212">
        <v>4.59</v>
      </c>
      <c r="I9212" t="s">
        <v>326</v>
      </c>
      <c r="J9212" t="s">
        <v>426</v>
      </c>
      <c r="K9212" t="s">
        <v>105</v>
      </c>
    </row>
    <row r="9213" spans="1:11" x14ac:dyDescent="0.3">
      <c r="A9213" t="s">
        <v>12518</v>
      </c>
      <c r="B9213" t="s">
        <v>168</v>
      </c>
      <c r="C9213">
        <v>13</v>
      </c>
      <c r="D9213">
        <v>11</v>
      </c>
      <c r="E9213">
        <v>1967</v>
      </c>
      <c r="F9213" s="6">
        <v>0.70902777777777781</v>
      </c>
      <c r="G9213">
        <v>71.155000000000001</v>
      </c>
      <c r="H9213">
        <v>41.701000000000001</v>
      </c>
      <c r="I9213" t="s">
        <v>144</v>
      </c>
      <c r="J9213" t="s">
        <v>5982</v>
      </c>
      <c r="K9213" t="s">
        <v>105</v>
      </c>
    </row>
    <row r="9214" spans="1:11" x14ac:dyDescent="0.3">
      <c r="A9214" t="s">
        <v>12519</v>
      </c>
      <c r="B9214" t="s">
        <v>168</v>
      </c>
      <c r="C9214">
        <v>9</v>
      </c>
      <c r="D9214">
        <v>4</v>
      </c>
      <c r="E9214">
        <v>1990</v>
      </c>
      <c r="F9214" s="6">
        <v>0.38958333333333334</v>
      </c>
      <c r="G9214">
        <v>-118.24299999999999</v>
      </c>
      <c r="H9214">
        <v>34.052</v>
      </c>
      <c r="I9214" t="s">
        <v>171</v>
      </c>
      <c r="J9214" t="s">
        <v>536</v>
      </c>
      <c r="K9214" t="s">
        <v>105</v>
      </c>
    </row>
    <row r="9215" spans="1:11" x14ac:dyDescent="0.3">
      <c r="A9215" t="s">
        <v>12520</v>
      </c>
      <c r="B9215" t="s">
        <v>168</v>
      </c>
      <c r="C9215">
        <v>12</v>
      </c>
      <c r="D9215">
        <v>7</v>
      </c>
      <c r="E9215">
        <v>1971</v>
      </c>
      <c r="F9215" s="6">
        <v>0.37638888888888888</v>
      </c>
      <c r="G9215">
        <v>-122.084</v>
      </c>
      <c r="H9215">
        <v>37.671999999999997</v>
      </c>
      <c r="I9215" t="s">
        <v>171</v>
      </c>
      <c r="J9215" t="s">
        <v>12521</v>
      </c>
      <c r="K9215" t="s">
        <v>105</v>
      </c>
    </row>
    <row r="9216" spans="1:11" x14ac:dyDescent="0.3">
      <c r="A9216" t="s">
        <v>12522</v>
      </c>
      <c r="B9216" t="s">
        <v>168</v>
      </c>
      <c r="C9216">
        <v>5</v>
      </c>
      <c r="D9216">
        <v>9</v>
      </c>
      <c r="E9216">
        <v>1963</v>
      </c>
      <c r="F9216" s="6">
        <v>0.30902777777777779</v>
      </c>
      <c r="G9216">
        <v>71.02</v>
      </c>
      <c r="H9216">
        <v>42.082999999999998</v>
      </c>
      <c r="I9216" t="s">
        <v>106</v>
      </c>
      <c r="J9216" t="s">
        <v>1040</v>
      </c>
      <c r="K9216" t="s">
        <v>105</v>
      </c>
    </row>
    <row r="9217" spans="1:11" x14ac:dyDescent="0.3">
      <c r="A9217" t="s">
        <v>12523</v>
      </c>
      <c r="B9217" t="s">
        <v>53</v>
      </c>
      <c r="C9217">
        <v>20</v>
      </c>
      <c r="D9217">
        <v>11</v>
      </c>
      <c r="E9217">
        <v>1969</v>
      </c>
      <c r="F9217" s="6">
        <v>0.52083333333333337</v>
      </c>
      <c r="G9217">
        <v>-12.374000000000001</v>
      </c>
      <c r="H9217">
        <v>46.429000000000002</v>
      </c>
      <c r="I9217" t="s">
        <v>126</v>
      </c>
      <c r="J9217" t="s">
        <v>12524</v>
      </c>
      <c r="K9217" t="s">
        <v>105</v>
      </c>
    </row>
    <row r="9218" spans="1:11" x14ac:dyDescent="0.3">
      <c r="A9218" t="s">
        <v>12525</v>
      </c>
      <c r="B9218" t="s">
        <v>168</v>
      </c>
      <c r="C9218">
        <v>30</v>
      </c>
      <c r="D9218">
        <v>10</v>
      </c>
      <c r="E9218">
        <v>1962</v>
      </c>
      <c r="F9218" s="6">
        <v>0.9145833333333333</v>
      </c>
      <c r="G9218">
        <v>86.156000000000006</v>
      </c>
      <c r="H9218">
        <v>39.768000000000001</v>
      </c>
      <c r="I9218" t="s">
        <v>144</v>
      </c>
      <c r="J9218" t="s">
        <v>2924</v>
      </c>
      <c r="K9218" t="s">
        <v>105</v>
      </c>
    </row>
    <row r="9219" spans="1:11" x14ac:dyDescent="0.3">
      <c r="A9219" t="s">
        <v>12526</v>
      </c>
      <c r="B9219" t="s">
        <v>168</v>
      </c>
      <c r="C9219">
        <v>11</v>
      </c>
      <c r="D9219">
        <v>9</v>
      </c>
      <c r="E9219">
        <v>1962</v>
      </c>
      <c r="F9219" s="6">
        <v>0.5493055555555556</v>
      </c>
      <c r="G9219">
        <v>-118.24299999999999</v>
      </c>
      <c r="H9219">
        <v>34.052</v>
      </c>
      <c r="I9219" t="s">
        <v>171</v>
      </c>
      <c r="J9219" t="s">
        <v>536</v>
      </c>
      <c r="K9219" t="s">
        <v>105</v>
      </c>
    </row>
    <row r="9220" spans="1:11" x14ac:dyDescent="0.3">
      <c r="A9220" t="s">
        <v>12527</v>
      </c>
      <c r="B9220" t="s">
        <v>168</v>
      </c>
      <c r="C9220">
        <v>20</v>
      </c>
      <c r="D9220">
        <v>2</v>
      </c>
      <c r="E9220">
        <v>1953</v>
      </c>
      <c r="F9220" s="6">
        <v>0.5805555555555556</v>
      </c>
      <c r="G9220">
        <v>-117.294</v>
      </c>
      <c r="H9220">
        <v>34.107999999999997</v>
      </c>
      <c r="I9220" t="s">
        <v>137</v>
      </c>
      <c r="J9220" t="s">
        <v>3966</v>
      </c>
      <c r="K9220" t="s">
        <v>105</v>
      </c>
    </row>
    <row r="9221" spans="1:11" x14ac:dyDescent="0.3">
      <c r="A9221" t="s">
        <v>12528</v>
      </c>
      <c r="B9221" t="s">
        <v>53</v>
      </c>
      <c r="C9221">
        <v>20</v>
      </c>
      <c r="D9221">
        <v>2</v>
      </c>
      <c r="E9221">
        <v>1967</v>
      </c>
      <c r="F9221" s="6">
        <v>0.81805555555555554</v>
      </c>
      <c r="G9221">
        <v>-123.816</v>
      </c>
      <c r="H9221">
        <v>46.975000000000001</v>
      </c>
      <c r="I9221" t="s">
        <v>137</v>
      </c>
      <c r="J9221" t="s">
        <v>7593</v>
      </c>
      <c r="K9221" t="s">
        <v>105</v>
      </c>
    </row>
    <row r="9222" spans="1:11" x14ac:dyDescent="0.3">
      <c r="A9222" t="s">
        <v>12529</v>
      </c>
      <c r="B9222" t="s">
        <v>53</v>
      </c>
      <c r="C9222">
        <v>5</v>
      </c>
      <c r="D9222">
        <v>6</v>
      </c>
      <c r="E9222">
        <v>1920</v>
      </c>
      <c r="F9222" s="6">
        <v>0.29166666666666669</v>
      </c>
      <c r="G9222">
        <v>-7.2190000000000003</v>
      </c>
      <c r="H9222">
        <v>51.539000000000001</v>
      </c>
      <c r="I9222" t="s">
        <v>126</v>
      </c>
      <c r="J9222" t="s">
        <v>6351</v>
      </c>
      <c r="K9222" t="s">
        <v>105</v>
      </c>
    </row>
    <row r="9223" spans="1:11" x14ac:dyDescent="0.3">
      <c r="A9223" t="s">
        <v>12530</v>
      </c>
      <c r="B9223" t="s">
        <v>53</v>
      </c>
      <c r="C9223">
        <v>14</v>
      </c>
      <c r="D9223">
        <v>5</v>
      </c>
      <c r="E9223">
        <v>1867</v>
      </c>
      <c r="F9223" s="6">
        <v>0.92708333333333337</v>
      </c>
      <c r="G9223">
        <v>-13.411</v>
      </c>
      <c r="H9223">
        <v>52.523000000000003</v>
      </c>
      <c r="I9223" t="s">
        <v>208</v>
      </c>
      <c r="J9223" t="s">
        <v>209</v>
      </c>
      <c r="K9223" t="s">
        <v>105</v>
      </c>
    </row>
    <row r="9224" spans="1:11" x14ac:dyDescent="0.3">
      <c r="A9224" t="s">
        <v>12531</v>
      </c>
      <c r="B9224" t="s">
        <v>53</v>
      </c>
      <c r="C9224">
        <v>6</v>
      </c>
      <c r="D9224">
        <v>4</v>
      </c>
      <c r="E9224">
        <v>1904</v>
      </c>
      <c r="F9224" s="6">
        <v>0.84375</v>
      </c>
      <c r="G9224">
        <v>-9.0239999999999991</v>
      </c>
      <c r="H9224">
        <v>48.213000000000001</v>
      </c>
      <c r="I9224" t="s">
        <v>126</v>
      </c>
      <c r="J9224" t="s">
        <v>12532</v>
      </c>
      <c r="K9224" t="s">
        <v>105</v>
      </c>
    </row>
    <row r="9225" spans="1:11" x14ac:dyDescent="0.3">
      <c r="A9225" t="s">
        <v>12533</v>
      </c>
      <c r="B9225" t="s">
        <v>53</v>
      </c>
      <c r="C9225">
        <v>11</v>
      </c>
      <c r="D9225">
        <v>8</v>
      </c>
      <c r="E9225">
        <v>1905</v>
      </c>
      <c r="F9225" s="6">
        <v>0.85416666666666663</v>
      </c>
      <c r="G9225">
        <v>-7.6280000000000001</v>
      </c>
      <c r="H9225">
        <v>51.965000000000003</v>
      </c>
      <c r="I9225" t="s">
        <v>126</v>
      </c>
      <c r="J9225" t="s">
        <v>7361</v>
      </c>
      <c r="K9225" t="s">
        <v>105</v>
      </c>
    </row>
    <row r="9226" spans="1:11" x14ac:dyDescent="0.3">
      <c r="A9226" t="s">
        <v>12534</v>
      </c>
      <c r="B9226" t="s">
        <v>53</v>
      </c>
      <c r="C9226">
        <v>20</v>
      </c>
      <c r="D9226">
        <v>9</v>
      </c>
      <c r="E9226">
        <v>1915</v>
      </c>
      <c r="F9226" s="6">
        <v>0.79166666666666663</v>
      </c>
      <c r="G9226">
        <v>-14.532</v>
      </c>
      <c r="H9226">
        <v>53.417000000000002</v>
      </c>
      <c r="I9226" t="s">
        <v>126</v>
      </c>
      <c r="J9226" t="s">
        <v>3508</v>
      </c>
      <c r="K9226" t="s">
        <v>105</v>
      </c>
    </row>
    <row r="9227" spans="1:11" x14ac:dyDescent="0.3">
      <c r="A9227" t="s">
        <v>12535</v>
      </c>
      <c r="B9227" t="s">
        <v>53</v>
      </c>
      <c r="C9227">
        <v>7</v>
      </c>
      <c r="D9227">
        <v>7</v>
      </c>
      <c r="E9227">
        <v>1915</v>
      </c>
      <c r="F9227" s="6">
        <v>0.36458333333333331</v>
      </c>
      <c r="G9227">
        <v>-8.6790000000000003</v>
      </c>
      <c r="H9227">
        <v>50.110999999999997</v>
      </c>
      <c r="I9227" t="s">
        <v>126</v>
      </c>
      <c r="J9227" t="s">
        <v>1660</v>
      </c>
      <c r="K9227" t="s">
        <v>105</v>
      </c>
    </row>
    <row r="9228" spans="1:11" x14ac:dyDescent="0.3">
      <c r="A9228" t="s">
        <v>12536</v>
      </c>
      <c r="B9228" t="s">
        <v>53</v>
      </c>
      <c r="C9228">
        <v>12</v>
      </c>
      <c r="D9228">
        <v>11</v>
      </c>
      <c r="E9228">
        <v>1910</v>
      </c>
      <c r="F9228" s="6">
        <v>0.92708333333333337</v>
      </c>
      <c r="G9228">
        <v>-7.8540000000000001</v>
      </c>
      <c r="H9228">
        <v>47.997</v>
      </c>
      <c r="I9228" t="s">
        <v>126</v>
      </c>
      <c r="J9228" t="s">
        <v>1570</v>
      </c>
      <c r="K9228" t="s">
        <v>105</v>
      </c>
    </row>
    <row r="9229" spans="1:11" x14ac:dyDescent="0.3">
      <c r="A9229" t="s">
        <v>12537</v>
      </c>
      <c r="B9229" t="s">
        <v>53</v>
      </c>
      <c r="C9229">
        <v>24</v>
      </c>
      <c r="D9229">
        <v>10</v>
      </c>
      <c r="E9229">
        <v>1893</v>
      </c>
      <c r="F9229" s="6">
        <v>0.47916666666666669</v>
      </c>
      <c r="G9229">
        <v>-9.5310000000000006</v>
      </c>
      <c r="H9229">
        <v>46.848999999999997</v>
      </c>
      <c r="I9229" t="s">
        <v>262</v>
      </c>
      <c r="J9229" t="s">
        <v>12538</v>
      </c>
      <c r="K9229" t="s">
        <v>105</v>
      </c>
    </row>
    <row r="9230" spans="1:11" x14ac:dyDescent="0.3">
      <c r="A9230" t="s">
        <v>12539</v>
      </c>
      <c r="B9230" t="s">
        <v>53</v>
      </c>
      <c r="C9230">
        <v>12</v>
      </c>
      <c r="D9230">
        <v>1</v>
      </c>
      <c r="E9230">
        <v>1901</v>
      </c>
      <c r="F9230" s="6">
        <v>0.375</v>
      </c>
      <c r="G9230">
        <v>-10.09</v>
      </c>
      <c r="H9230">
        <v>48.835999999999999</v>
      </c>
      <c r="I9230" t="s">
        <v>126</v>
      </c>
      <c r="J9230" t="s">
        <v>2157</v>
      </c>
      <c r="K9230" t="s">
        <v>105</v>
      </c>
    </row>
    <row r="9231" spans="1:11" x14ac:dyDescent="0.3">
      <c r="A9231" t="s">
        <v>12540</v>
      </c>
      <c r="B9231" t="s">
        <v>53</v>
      </c>
      <c r="C9231">
        <v>18</v>
      </c>
      <c r="D9231">
        <v>6</v>
      </c>
      <c r="E9231">
        <v>1915</v>
      </c>
      <c r="F9231" s="6">
        <v>0.75</v>
      </c>
      <c r="G9231">
        <v>-11.28</v>
      </c>
      <c r="H9231">
        <v>47.91</v>
      </c>
      <c r="I9231" t="s">
        <v>126</v>
      </c>
      <c r="J9231" t="s">
        <v>12541</v>
      </c>
      <c r="K9231" t="s">
        <v>105</v>
      </c>
    </row>
    <row r="9232" spans="1:11" x14ac:dyDescent="0.3">
      <c r="A9232" t="s">
        <v>12542</v>
      </c>
      <c r="B9232" t="s">
        <v>53</v>
      </c>
      <c r="C9232">
        <v>8</v>
      </c>
      <c r="D9232">
        <v>3</v>
      </c>
      <c r="E9232">
        <v>1955</v>
      </c>
      <c r="F9232" s="6">
        <v>0.3923611111111111</v>
      </c>
      <c r="G9232">
        <v>-6.0810000000000004</v>
      </c>
      <c r="H9232">
        <v>50.774999999999999</v>
      </c>
      <c r="I9232" t="s">
        <v>126</v>
      </c>
      <c r="J9232" t="s">
        <v>986</v>
      </c>
      <c r="K9232" t="s">
        <v>105</v>
      </c>
    </row>
    <row r="9233" spans="1:11" x14ac:dyDescent="0.3">
      <c r="A9233" t="s">
        <v>12543</v>
      </c>
      <c r="B9233" t="s">
        <v>53</v>
      </c>
      <c r="C9233">
        <v>17</v>
      </c>
      <c r="D9233">
        <v>3</v>
      </c>
      <c r="E9233">
        <v>1951</v>
      </c>
      <c r="F9233" s="6">
        <v>0.44583333333333336</v>
      </c>
      <c r="G9233">
        <v>72.585999999999999</v>
      </c>
      <c r="H9233">
        <v>42.101999999999997</v>
      </c>
      <c r="I9233" t="s">
        <v>144</v>
      </c>
      <c r="J9233" t="s">
        <v>534</v>
      </c>
      <c r="K9233" t="s">
        <v>105</v>
      </c>
    </row>
    <row r="9234" spans="1:11" x14ac:dyDescent="0.3">
      <c r="A9234" t="s">
        <v>12544</v>
      </c>
      <c r="B9234" t="s">
        <v>53</v>
      </c>
      <c r="C9234">
        <v>13</v>
      </c>
      <c r="D9234">
        <v>10</v>
      </c>
      <c r="E9234">
        <v>1895</v>
      </c>
      <c r="F9234" s="6">
        <v>0.875</v>
      </c>
      <c r="G9234">
        <v>-18.422999999999998</v>
      </c>
      <c r="H9234">
        <v>53.348999999999997</v>
      </c>
      <c r="I9234" t="s">
        <v>1019</v>
      </c>
      <c r="J9234" t="s">
        <v>9160</v>
      </c>
      <c r="K9234" t="s">
        <v>105</v>
      </c>
    </row>
    <row r="9235" spans="1:11" x14ac:dyDescent="0.3">
      <c r="A9235" t="s">
        <v>12545</v>
      </c>
      <c r="B9235" t="s">
        <v>53</v>
      </c>
      <c r="C9235">
        <v>1</v>
      </c>
      <c r="D9235">
        <v>9</v>
      </c>
      <c r="E9235">
        <v>1890</v>
      </c>
      <c r="F9235" s="6">
        <v>0.78125</v>
      </c>
      <c r="G9235">
        <v>-13.411</v>
      </c>
      <c r="H9235">
        <v>52.523000000000003</v>
      </c>
      <c r="I9235" t="s">
        <v>208</v>
      </c>
      <c r="J9235" t="s">
        <v>209</v>
      </c>
      <c r="K9235" t="s">
        <v>105</v>
      </c>
    </row>
    <row r="9236" spans="1:11" x14ac:dyDescent="0.3">
      <c r="A9236" t="s">
        <v>12546</v>
      </c>
      <c r="B9236" t="s">
        <v>53</v>
      </c>
      <c r="C9236">
        <v>21</v>
      </c>
      <c r="D9236">
        <v>12</v>
      </c>
      <c r="E9236">
        <v>1918</v>
      </c>
      <c r="F9236" s="6">
        <v>1.7361111111111112E-2</v>
      </c>
      <c r="G9236">
        <v>-16.212</v>
      </c>
      <c r="H9236">
        <v>48.33</v>
      </c>
      <c r="I9236" t="s">
        <v>126</v>
      </c>
      <c r="J9236" t="s">
        <v>12547</v>
      </c>
      <c r="K9236" t="s">
        <v>105</v>
      </c>
    </row>
    <row r="9237" spans="1:11" x14ac:dyDescent="0.3">
      <c r="A9237" t="s">
        <v>12548</v>
      </c>
      <c r="B9237" t="s">
        <v>53</v>
      </c>
      <c r="C9237">
        <v>2</v>
      </c>
      <c r="D9237">
        <v>3</v>
      </c>
      <c r="E9237">
        <v>1900</v>
      </c>
      <c r="F9237" s="6">
        <v>0.6875</v>
      </c>
      <c r="G9237">
        <v>-12.244999999999999</v>
      </c>
      <c r="H9237">
        <v>51.838999999999999</v>
      </c>
      <c r="I9237" t="s">
        <v>126</v>
      </c>
      <c r="J9237" t="s">
        <v>12264</v>
      </c>
      <c r="K9237" t="s">
        <v>105</v>
      </c>
    </row>
    <row r="9238" spans="1:11" x14ac:dyDescent="0.3">
      <c r="A9238" t="s">
        <v>12549</v>
      </c>
      <c r="B9238" t="s">
        <v>53</v>
      </c>
      <c r="C9238">
        <v>14</v>
      </c>
      <c r="D9238">
        <v>12</v>
      </c>
      <c r="E9238">
        <v>1897</v>
      </c>
      <c r="F9238" s="6">
        <v>0.14583333333333334</v>
      </c>
      <c r="G9238">
        <v>-10.845000000000001</v>
      </c>
      <c r="H9238">
        <v>45.887999999999998</v>
      </c>
      <c r="I9238" t="s">
        <v>126</v>
      </c>
      <c r="J9238" t="s">
        <v>12550</v>
      </c>
      <c r="K9238" t="s">
        <v>105</v>
      </c>
    </row>
    <row r="9239" spans="1:11" x14ac:dyDescent="0.3">
      <c r="A9239" t="s">
        <v>12551</v>
      </c>
      <c r="B9239" t="s">
        <v>53</v>
      </c>
      <c r="C9239">
        <v>18</v>
      </c>
      <c r="D9239">
        <v>2</v>
      </c>
      <c r="E9239">
        <v>1968</v>
      </c>
      <c r="F9239" s="6">
        <v>0.41319444444444442</v>
      </c>
      <c r="G9239">
        <v>70.876999999999995</v>
      </c>
      <c r="H9239">
        <v>42.81</v>
      </c>
      <c r="I9239" t="s">
        <v>144</v>
      </c>
      <c r="J9239" t="s">
        <v>4991</v>
      </c>
      <c r="K9239" t="s">
        <v>105</v>
      </c>
    </row>
    <row r="9240" spans="1:11" x14ac:dyDescent="0.3">
      <c r="A9240" t="s">
        <v>12552</v>
      </c>
      <c r="B9240" t="s">
        <v>53</v>
      </c>
      <c r="C9240">
        <v>17</v>
      </c>
      <c r="D9240">
        <v>6</v>
      </c>
      <c r="E9240">
        <v>1988</v>
      </c>
      <c r="F9240" s="6">
        <v>0.81319444444444444</v>
      </c>
      <c r="G9240">
        <v>85.259</v>
      </c>
      <c r="H9240">
        <v>34.948999999999998</v>
      </c>
      <c r="I9240" t="s">
        <v>106</v>
      </c>
      <c r="J9240" t="s">
        <v>12553</v>
      </c>
      <c r="K9240" t="s">
        <v>105</v>
      </c>
    </row>
    <row r="9241" spans="1:11" x14ac:dyDescent="0.3">
      <c r="A9241" t="s">
        <v>12554</v>
      </c>
      <c r="B9241" t="s">
        <v>53</v>
      </c>
      <c r="C9241">
        <v>2</v>
      </c>
      <c r="D9241">
        <v>6</v>
      </c>
      <c r="E9241">
        <v>1960</v>
      </c>
      <c r="F9241" s="6">
        <v>0.77708333333333335</v>
      </c>
      <c r="G9241">
        <v>80.004000000000005</v>
      </c>
      <c r="H9241">
        <v>35.954000000000001</v>
      </c>
      <c r="I9241" t="s">
        <v>106</v>
      </c>
      <c r="J9241" t="s">
        <v>213</v>
      </c>
      <c r="K9241" t="s">
        <v>105</v>
      </c>
    </row>
    <row r="9242" spans="1:11" x14ac:dyDescent="0.3">
      <c r="A9242" t="s">
        <v>12555</v>
      </c>
      <c r="B9242" t="s">
        <v>168</v>
      </c>
      <c r="C9242">
        <v>19</v>
      </c>
      <c r="D9242">
        <v>5</v>
      </c>
      <c r="E9242">
        <v>1956</v>
      </c>
      <c r="F9242" s="6">
        <v>0.69791666666666663</v>
      </c>
      <c r="G9242">
        <v>-4.3540000000000001</v>
      </c>
      <c r="H9242">
        <v>50.811</v>
      </c>
      <c r="I9242" t="s">
        <v>126</v>
      </c>
      <c r="J9242" t="s">
        <v>867</v>
      </c>
      <c r="K9242" t="s">
        <v>105</v>
      </c>
    </row>
    <row r="9243" spans="1:11" x14ac:dyDescent="0.3">
      <c r="A9243" t="s">
        <v>12556</v>
      </c>
      <c r="B9243" t="s">
        <v>168</v>
      </c>
      <c r="C9243">
        <v>31</v>
      </c>
      <c r="D9243">
        <v>12</v>
      </c>
      <c r="E9243">
        <v>1890</v>
      </c>
      <c r="F9243" s="6">
        <v>0.72916666666666663</v>
      </c>
      <c r="G9243">
        <v>-11.457000000000001</v>
      </c>
      <c r="H9243">
        <v>49.281999999999996</v>
      </c>
      <c r="I9243" t="s">
        <v>208</v>
      </c>
      <c r="J9243" t="s">
        <v>5219</v>
      </c>
      <c r="K9243" t="s">
        <v>105</v>
      </c>
    </row>
    <row r="9244" spans="1:11" x14ac:dyDescent="0.3">
      <c r="A9244" t="s">
        <v>12557</v>
      </c>
      <c r="B9244" t="s">
        <v>53</v>
      </c>
      <c r="C9244">
        <v>18</v>
      </c>
      <c r="D9244">
        <v>4</v>
      </c>
      <c r="E9244">
        <v>1987</v>
      </c>
      <c r="F9244" s="6">
        <v>0.15277777777777779</v>
      </c>
      <c r="G9244">
        <v>-1.6919999999999999</v>
      </c>
      <c r="H9244">
        <v>46.808</v>
      </c>
      <c r="I9244" t="s">
        <v>190</v>
      </c>
      <c r="J9244" t="s">
        <v>7514</v>
      </c>
      <c r="K9244" t="s">
        <v>105</v>
      </c>
    </row>
    <row r="9245" spans="1:11" x14ac:dyDescent="0.3">
      <c r="A9245" t="s">
        <v>12558</v>
      </c>
      <c r="B9245" t="s">
        <v>53</v>
      </c>
      <c r="C9245">
        <v>15</v>
      </c>
      <c r="D9245">
        <v>9</v>
      </c>
      <c r="E9245">
        <v>1922</v>
      </c>
      <c r="F9245" s="6">
        <v>4.1666666666666664E-2</v>
      </c>
      <c r="G9245">
        <v>80.864000000000004</v>
      </c>
      <c r="H9245">
        <v>33.487000000000002</v>
      </c>
      <c r="I9245" t="s">
        <v>106</v>
      </c>
      <c r="J9245" t="s">
        <v>7798</v>
      </c>
      <c r="K9245" t="s">
        <v>105</v>
      </c>
    </row>
    <row r="9246" spans="1:11" x14ac:dyDescent="0.3">
      <c r="A9246" t="s">
        <v>12559</v>
      </c>
      <c r="B9246" t="s">
        <v>53</v>
      </c>
      <c r="C9246">
        <v>10</v>
      </c>
      <c r="D9246">
        <v>12</v>
      </c>
      <c r="E9246">
        <v>1888</v>
      </c>
      <c r="F9246" s="6">
        <v>8.3333333333333329E-2</v>
      </c>
      <c r="G9246">
        <v>-112.07299999999999</v>
      </c>
      <c r="H9246">
        <v>33.448</v>
      </c>
      <c r="I9246" t="s">
        <v>171</v>
      </c>
      <c r="J9246" t="s">
        <v>3585</v>
      </c>
      <c r="K9246" t="s">
        <v>105</v>
      </c>
    </row>
    <row r="9247" spans="1:11" x14ac:dyDescent="0.3">
      <c r="A9247" t="s">
        <v>12560</v>
      </c>
      <c r="B9247" t="s">
        <v>53</v>
      </c>
      <c r="C9247">
        <v>26</v>
      </c>
      <c r="D9247">
        <v>12</v>
      </c>
      <c r="E9247">
        <v>1882</v>
      </c>
      <c r="F9247" s="6">
        <v>0.33333333333333331</v>
      </c>
      <c r="G9247">
        <v>-4.4710000000000001</v>
      </c>
      <c r="H9247">
        <v>51.923000000000002</v>
      </c>
      <c r="I9247" t="s">
        <v>147</v>
      </c>
      <c r="J9247" t="s">
        <v>832</v>
      </c>
      <c r="K9247" t="s">
        <v>105</v>
      </c>
    </row>
    <row r="9248" spans="1:11" x14ac:dyDescent="0.3">
      <c r="A9248" t="s">
        <v>12561</v>
      </c>
      <c r="B9248" t="s">
        <v>53</v>
      </c>
      <c r="C9248">
        <v>19</v>
      </c>
      <c r="D9248">
        <v>8</v>
      </c>
      <c r="E9248">
        <v>1927</v>
      </c>
      <c r="F9248" s="6">
        <v>0.90763888888888888</v>
      </c>
      <c r="G9248">
        <v>94.102000000000004</v>
      </c>
      <c r="H9248">
        <v>30.085999999999999</v>
      </c>
      <c r="I9248" t="s">
        <v>144</v>
      </c>
      <c r="J9248" t="s">
        <v>2270</v>
      </c>
      <c r="K9248" t="s">
        <v>105</v>
      </c>
    </row>
    <row r="9249" spans="1:11" x14ac:dyDescent="0.3">
      <c r="A9249" t="s">
        <v>12562</v>
      </c>
      <c r="B9249" t="s">
        <v>53</v>
      </c>
      <c r="C9249">
        <v>22</v>
      </c>
      <c r="D9249">
        <v>8</v>
      </c>
      <c r="E9249">
        <v>1938</v>
      </c>
      <c r="F9249" s="6">
        <v>0.33263888888888887</v>
      </c>
      <c r="G9249">
        <v>82.984999999999999</v>
      </c>
      <c r="H9249">
        <v>38.74</v>
      </c>
      <c r="I9249" t="s">
        <v>106</v>
      </c>
      <c r="J9249" t="s">
        <v>415</v>
      </c>
      <c r="K9249" t="s">
        <v>105</v>
      </c>
    </row>
    <row r="9250" spans="1:11" x14ac:dyDescent="0.3">
      <c r="A9250" t="s">
        <v>12563</v>
      </c>
      <c r="B9250" t="s">
        <v>168</v>
      </c>
      <c r="C9250">
        <v>7</v>
      </c>
      <c r="D9250">
        <v>12</v>
      </c>
      <c r="E9250">
        <v>1866</v>
      </c>
      <c r="F9250" s="6">
        <v>0.125</v>
      </c>
      <c r="G9250">
        <v>-2.3039999999999998</v>
      </c>
      <c r="H9250">
        <v>48.902999999999999</v>
      </c>
      <c r="I9250" t="s">
        <v>150</v>
      </c>
      <c r="J9250" t="s">
        <v>6182</v>
      </c>
      <c r="K9250" t="s">
        <v>105</v>
      </c>
    </row>
    <row r="9251" spans="1:11" x14ac:dyDescent="0.3">
      <c r="A9251" t="s">
        <v>12564</v>
      </c>
      <c r="B9251" t="s">
        <v>168</v>
      </c>
      <c r="C9251">
        <v>15</v>
      </c>
      <c r="D9251">
        <v>1</v>
      </c>
      <c r="E9251">
        <v>1908</v>
      </c>
      <c r="F9251" s="6">
        <v>4.1666666666666664E-2</v>
      </c>
      <c r="G9251">
        <v>-4.0330000000000004</v>
      </c>
      <c r="H9251">
        <v>49.256999999999998</v>
      </c>
      <c r="I9251" t="s">
        <v>150</v>
      </c>
      <c r="J9251" t="s">
        <v>572</v>
      </c>
      <c r="K9251" t="s">
        <v>105</v>
      </c>
    </row>
    <row r="9252" spans="1:11" x14ac:dyDescent="0.3">
      <c r="A9252" t="s">
        <v>12565</v>
      </c>
      <c r="B9252" t="s">
        <v>168</v>
      </c>
      <c r="C9252">
        <v>4</v>
      </c>
      <c r="D9252">
        <v>5</v>
      </c>
      <c r="E9252">
        <v>1975</v>
      </c>
      <c r="F9252" s="6">
        <v>0.19722222222222222</v>
      </c>
      <c r="G9252">
        <v>-121.002</v>
      </c>
      <c r="H9252">
        <v>37.640999999999998</v>
      </c>
      <c r="I9252" t="s">
        <v>171</v>
      </c>
      <c r="J9252" t="s">
        <v>5396</v>
      </c>
      <c r="K9252" t="s">
        <v>105</v>
      </c>
    </row>
    <row r="9253" spans="1:11" x14ac:dyDescent="0.3">
      <c r="A9253" t="s">
        <v>12566</v>
      </c>
      <c r="B9253" t="s">
        <v>168</v>
      </c>
      <c r="C9253">
        <v>7</v>
      </c>
      <c r="D9253">
        <v>4</v>
      </c>
      <c r="E9253">
        <v>1915</v>
      </c>
      <c r="F9253" s="6">
        <v>0.10416666666666667</v>
      </c>
      <c r="G9253">
        <v>75.165999999999997</v>
      </c>
      <c r="H9253">
        <v>39.951000000000001</v>
      </c>
      <c r="I9253" t="s">
        <v>144</v>
      </c>
      <c r="J9253" t="s">
        <v>1606</v>
      </c>
      <c r="K9253" t="s">
        <v>105</v>
      </c>
    </row>
    <row r="9254" spans="1:11" x14ac:dyDescent="0.3">
      <c r="A9254" t="s">
        <v>12567</v>
      </c>
      <c r="B9254" t="s">
        <v>168</v>
      </c>
      <c r="C9254">
        <v>11</v>
      </c>
      <c r="D9254">
        <v>5</v>
      </c>
      <c r="E9254">
        <v>1978</v>
      </c>
      <c r="F9254" s="6">
        <v>0.72916666666666663</v>
      </c>
      <c r="G9254">
        <v>-0.51200000000000001</v>
      </c>
      <c r="H9254">
        <v>49.353999999999999</v>
      </c>
      <c r="I9254" t="s">
        <v>190</v>
      </c>
      <c r="J9254" t="s">
        <v>4423</v>
      </c>
      <c r="K9254" t="s">
        <v>105</v>
      </c>
    </row>
    <row r="9255" spans="1:11" x14ac:dyDescent="0.3">
      <c r="A9255" t="s">
        <v>12568</v>
      </c>
      <c r="B9255" t="s">
        <v>168</v>
      </c>
      <c r="C9255">
        <v>18</v>
      </c>
      <c r="D9255">
        <v>3</v>
      </c>
      <c r="E9255">
        <v>1975</v>
      </c>
      <c r="F9255" s="6">
        <v>8.3333333333333329E-2</v>
      </c>
      <c r="G9255">
        <v>-3.218</v>
      </c>
      <c r="H9255">
        <v>43.341999999999999</v>
      </c>
      <c r="I9255" t="s">
        <v>126</v>
      </c>
      <c r="J9255" t="s">
        <v>381</v>
      </c>
      <c r="K9255" t="s">
        <v>105</v>
      </c>
    </row>
    <row r="9256" spans="1:11" x14ac:dyDescent="0.3">
      <c r="A9256" t="s">
        <v>12569</v>
      </c>
      <c r="B9256" t="s">
        <v>53</v>
      </c>
      <c r="C9256">
        <v>27</v>
      </c>
      <c r="D9256">
        <v>4</v>
      </c>
      <c r="E9256">
        <v>1929</v>
      </c>
      <c r="F9256" s="6">
        <v>0.16666666666666666</v>
      </c>
      <c r="G9256">
        <v>0.63200000000000001</v>
      </c>
      <c r="H9256">
        <v>35.698999999999998</v>
      </c>
      <c r="I9256" t="s">
        <v>108</v>
      </c>
      <c r="J9256" t="s">
        <v>109</v>
      </c>
      <c r="K9256" t="s">
        <v>105</v>
      </c>
    </row>
    <row r="9257" spans="1:11" x14ac:dyDescent="0.3">
      <c r="A9257" t="s">
        <v>12570</v>
      </c>
      <c r="B9257" t="s">
        <v>53</v>
      </c>
      <c r="C9257">
        <v>24</v>
      </c>
      <c r="D9257">
        <v>9</v>
      </c>
      <c r="E9257">
        <v>1927</v>
      </c>
      <c r="F9257" s="6">
        <v>0.70347222222222228</v>
      </c>
      <c r="G9257">
        <v>122.33</v>
      </c>
      <c r="H9257">
        <v>47.603000000000002</v>
      </c>
      <c r="I9257" t="s">
        <v>137</v>
      </c>
      <c r="J9257" t="s">
        <v>1144</v>
      </c>
      <c r="K9257" t="s">
        <v>105</v>
      </c>
    </row>
    <row r="9258" spans="1:11" x14ac:dyDescent="0.3">
      <c r="A9258" t="s">
        <v>12571</v>
      </c>
      <c r="B9258" t="s">
        <v>53</v>
      </c>
      <c r="C9258">
        <v>2</v>
      </c>
      <c r="D9258">
        <v>1</v>
      </c>
      <c r="E9258">
        <v>1972</v>
      </c>
      <c r="F9258" s="6">
        <v>0.13194444444444445</v>
      </c>
      <c r="G9258">
        <v>71.058999999999997</v>
      </c>
      <c r="H9258">
        <v>42.359000000000002</v>
      </c>
      <c r="I9258" t="s">
        <v>144</v>
      </c>
      <c r="J9258" t="s">
        <v>176</v>
      </c>
      <c r="K9258" t="s">
        <v>105</v>
      </c>
    </row>
    <row r="9259" spans="1:11" x14ac:dyDescent="0.3">
      <c r="A9259" t="s">
        <v>12572</v>
      </c>
      <c r="B9259" t="s">
        <v>168</v>
      </c>
      <c r="C9259">
        <v>23</v>
      </c>
      <c r="D9259">
        <v>3</v>
      </c>
      <c r="E9259">
        <v>1905</v>
      </c>
      <c r="F9259" s="6">
        <v>0.35416666666666669</v>
      </c>
      <c r="G9259">
        <v>-8.5830000000000002</v>
      </c>
      <c r="H9259">
        <v>53.539000000000001</v>
      </c>
      <c r="I9259" t="s">
        <v>126</v>
      </c>
      <c r="J9259" t="s">
        <v>230</v>
      </c>
      <c r="K9259" t="s">
        <v>105</v>
      </c>
    </row>
    <row r="9260" spans="1:11" x14ac:dyDescent="0.3">
      <c r="A9260" t="s">
        <v>12573</v>
      </c>
      <c r="B9260" t="s">
        <v>168</v>
      </c>
      <c r="C9260">
        <v>20</v>
      </c>
      <c r="D9260">
        <v>3</v>
      </c>
      <c r="E9260">
        <v>2013</v>
      </c>
      <c r="F9260" s="6">
        <v>0.57013888888888886</v>
      </c>
      <c r="G9260">
        <v>-4.3559999999999999</v>
      </c>
      <c r="H9260">
        <v>50.845999999999997</v>
      </c>
      <c r="I9260" t="s">
        <v>126</v>
      </c>
      <c r="J9260" t="s">
        <v>305</v>
      </c>
      <c r="K9260" t="s">
        <v>105</v>
      </c>
    </row>
    <row r="9261" spans="1:11" x14ac:dyDescent="0.3">
      <c r="A9261" t="s">
        <v>12574</v>
      </c>
      <c r="B9261" t="s">
        <v>168</v>
      </c>
      <c r="C9261">
        <v>11</v>
      </c>
      <c r="D9261">
        <v>11</v>
      </c>
      <c r="E9261">
        <v>1906</v>
      </c>
      <c r="F9261" s="6">
        <v>0.3125</v>
      </c>
      <c r="G9261">
        <v>-7.2949999999999999</v>
      </c>
      <c r="H9261">
        <v>44.314999999999998</v>
      </c>
      <c r="I9261" t="s">
        <v>126</v>
      </c>
      <c r="J9261" t="s">
        <v>12575</v>
      </c>
      <c r="K9261" t="s">
        <v>105</v>
      </c>
    </row>
    <row r="9262" spans="1:11" x14ac:dyDescent="0.3">
      <c r="A9262" t="s">
        <v>12576</v>
      </c>
      <c r="B9262" t="s">
        <v>53</v>
      </c>
      <c r="C9262">
        <v>19</v>
      </c>
      <c r="D9262">
        <v>7</v>
      </c>
      <c r="E9262">
        <v>1811</v>
      </c>
      <c r="F9262" s="6">
        <v>0.99652777777777779</v>
      </c>
      <c r="G9262">
        <v>-5.5720000000000001</v>
      </c>
      <c r="H9262">
        <v>50.643999999999998</v>
      </c>
      <c r="I9262" t="s">
        <v>147</v>
      </c>
      <c r="J9262" t="s">
        <v>622</v>
      </c>
      <c r="K9262" t="s">
        <v>105</v>
      </c>
    </row>
    <row r="9263" spans="1:11" x14ac:dyDescent="0.3">
      <c r="A9263" t="s">
        <v>12577</v>
      </c>
      <c r="B9263" t="s">
        <v>53</v>
      </c>
      <c r="C9263">
        <v>3</v>
      </c>
      <c r="D9263">
        <v>8</v>
      </c>
      <c r="E9263">
        <v>1958</v>
      </c>
      <c r="F9263" s="6">
        <v>0.67361111111111116</v>
      </c>
      <c r="G9263">
        <v>-2.2730000000000001</v>
      </c>
      <c r="H9263">
        <v>48.884</v>
      </c>
      <c r="I9263" t="s">
        <v>126</v>
      </c>
      <c r="J9263" t="s">
        <v>888</v>
      </c>
      <c r="K9263" t="s">
        <v>105</v>
      </c>
    </row>
    <row r="9264" spans="1:11" x14ac:dyDescent="0.3">
      <c r="A9264" t="s">
        <v>12578</v>
      </c>
      <c r="B9264" t="s">
        <v>53</v>
      </c>
      <c r="C9264">
        <v>1</v>
      </c>
      <c r="D9264">
        <v>3</v>
      </c>
      <c r="E9264">
        <v>1931</v>
      </c>
      <c r="F9264" s="6">
        <v>0.25</v>
      </c>
      <c r="G9264">
        <v>-11.257</v>
      </c>
      <c r="H9264">
        <v>43.768999999999998</v>
      </c>
      <c r="I9264" t="s">
        <v>126</v>
      </c>
      <c r="J9264" t="s">
        <v>735</v>
      </c>
      <c r="K9264" t="s">
        <v>105</v>
      </c>
    </row>
    <row r="9265" spans="1:11" x14ac:dyDescent="0.3">
      <c r="A9265" t="s">
        <v>12579</v>
      </c>
      <c r="B9265" t="s">
        <v>53</v>
      </c>
      <c r="C9265">
        <v>26</v>
      </c>
      <c r="D9265">
        <v>9</v>
      </c>
      <c r="E9265">
        <v>1907</v>
      </c>
      <c r="F9265" s="6">
        <v>0.25</v>
      </c>
      <c r="G9265">
        <v>-4.4710000000000001</v>
      </c>
      <c r="H9265">
        <v>51.923000000000002</v>
      </c>
      <c r="I9265" t="s">
        <v>108</v>
      </c>
      <c r="J9265" t="s">
        <v>832</v>
      </c>
      <c r="K9265" t="s">
        <v>105</v>
      </c>
    </row>
    <row r="9266" spans="1:11" x14ac:dyDescent="0.3">
      <c r="A9266" t="s">
        <v>12580</v>
      </c>
      <c r="B9266" t="s">
        <v>168</v>
      </c>
      <c r="C9266">
        <v>13</v>
      </c>
      <c r="D9266">
        <v>8</v>
      </c>
      <c r="E9266">
        <v>1975</v>
      </c>
      <c r="F9266" s="6">
        <v>0.83333333333333337</v>
      </c>
      <c r="G9266">
        <v>71.058999999999997</v>
      </c>
      <c r="H9266">
        <v>42.359000000000002</v>
      </c>
      <c r="I9266" t="s">
        <v>106</v>
      </c>
      <c r="J9266" t="s">
        <v>176</v>
      </c>
      <c r="K9266" t="s">
        <v>105</v>
      </c>
    </row>
    <row r="9267" spans="1:11" x14ac:dyDescent="0.3">
      <c r="A9267" t="s">
        <v>12581</v>
      </c>
      <c r="B9267" t="s">
        <v>168</v>
      </c>
      <c r="C9267">
        <v>8</v>
      </c>
      <c r="D9267">
        <v>2</v>
      </c>
      <c r="E9267">
        <v>1921</v>
      </c>
      <c r="F9267" s="6">
        <v>0.52083333333333337</v>
      </c>
      <c r="G9267">
        <v>-115.92400000000001</v>
      </c>
      <c r="H9267">
        <v>47.472000000000001</v>
      </c>
      <c r="I9267" t="s">
        <v>137</v>
      </c>
      <c r="J9267" t="s">
        <v>12582</v>
      </c>
      <c r="K9267" t="s">
        <v>105</v>
      </c>
    </row>
    <row r="9268" spans="1:11" x14ac:dyDescent="0.3">
      <c r="A9268" t="s">
        <v>12583</v>
      </c>
      <c r="B9268" t="s">
        <v>53</v>
      </c>
      <c r="C9268">
        <v>2</v>
      </c>
      <c r="D9268">
        <v>8</v>
      </c>
      <c r="E9268">
        <v>1950</v>
      </c>
      <c r="F9268" s="6">
        <v>0.28680555555555554</v>
      </c>
      <c r="G9268">
        <v>-118.24299999999999</v>
      </c>
      <c r="H9268">
        <v>34.052</v>
      </c>
      <c r="I9268" t="s">
        <v>171</v>
      </c>
      <c r="J9268" t="s">
        <v>536</v>
      </c>
      <c r="K9268" t="s">
        <v>105</v>
      </c>
    </row>
    <row r="9269" spans="1:11" x14ac:dyDescent="0.3">
      <c r="A9269" t="s">
        <v>12584</v>
      </c>
      <c r="B9269" t="s">
        <v>53</v>
      </c>
      <c r="C9269">
        <v>15</v>
      </c>
      <c r="D9269">
        <v>1</v>
      </c>
      <c r="E9269">
        <v>1940</v>
      </c>
      <c r="F9269" s="6">
        <v>0.90416666666666667</v>
      </c>
      <c r="G9269">
        <v>-118.24299999999999</v>
      </c>
      <c r="H9269">
        <v>34.052</v>
      </c>
      <c r="I9269" t="s">
        <v>137</v>
      </c>
      <c r="J9269" t="s">
        <v>536</v>
      </c>
      <c r="K9269" t="s">
        <v>105</v>
      </c>
    </row>
    <row r="9270" spans="1:11" x14ac:dyDescent="0.3">
      <c r="A9270" t="s">
        <v>12585</v>
      </c>
      <c r="B9270" t="s">
        <v>53</v>
      </c>
      <c r="C9270">
        <v>26</v>
      </c>
      <c r="D9270">
        <v>6</v>
      </c>
      <c r="E9270">
        <v>1951</v>
      </c>
      <c r="F9270" s="6">
        <v>0.94027777777777777</v>
      </c>
      <c r="G9270">
        <v>-117.164</v>
      </c>
      <c r="H9270">
        <v>32.716000000000001</v>
      </c>
      <c r="I9270" t="s">
        <v>171</v>
      </c>
      <c r="J9270" t="s">
        <v>1080</v>
      </c>
      <c r="K9270" t="s">
        <v>105</v>
      </c>
    </row>
    <row r="9271" spans="1:11" x14ac:dyDescent="0.3">
      <c r="A9271" t="s">
        <v>12586</v>
      </c>
      <c r="B9271" t="s">
        <v>53</v>
      </c>
      <c r="C9271">
        <v>25</v>
      </c>
      <c r="D9271">
        <v>8</v>
      </c>
      <c r="E9271">
        <v>1935</v>
      </c>
      <c r="F9271" s="6">
        <v>0.625</v>
      </c>
      <c r="G9271">
        <v>-13.361000000000001</v>
      </c>
      <c r="H9271">
        <v>38.116</v>
      </c>
      <c r="I9271" t="s">
        <v>126</v>
      </c>
      <c r="J9271" t="s">
        <v>717</v>
      </c>
      <c r="K9271" t="s">
        <v>105</v>
      </c>
    </row>
    <row r="9272" spans="1:11" x14ac:dyDescent="0.3">
      <c r="A9272" t="s">
        <v>12587</v>
      </c>
      <c r="B9272" t="s">
        <v>53</v>
      </c>
      <c r="C9272">
        <v>12</v>
      </c>
      <c r="D9272">
        <v>3</v>
      </c>
      <c r="E9272">
        <v>1922</v>
      </c>
      <c r="F9272" s="6">
        <v>6.9444444444444447E-4</v>
      </c>
      <c r="G9272">
        <v>80.608000000000004</v>
      </c>
      <c r="H9272">
        <v>34.252000000000002</v>
      </c>
      <c r="I9272" t="s">
        <v>144</v>
      </c>
      <c r="J9272" t="s">
        <v>12588</v>
      </c>
      <c r="K9272" t="s">
        <v>105</v>
      </c>
    </row>
    <row r="9273" spans="1:11" x14ac:dyDescent="0.3">
      <c r="A9273" t="s">
        <v>12589</v>
      </c>
      <c r="B9273" t="s">
        <v>53</v>
      </c>
      <c r="C9273">
        <v>31</v>
      </c>
      <c r="D9273">
        <v>3</v>
      </c>
      <c r="E9273">
        <v>1937</v>
      </c>
      <c r="F9273" s="6">
        <v>0.48958333333333331</v>
      </c>
      <c r="G9273">
        <v>-13.411</v>
      </c>
      <c r="H9273">
        <v>52.523000000000003</v>
      </c>
      <c r="I9273" t="s">
        <v>126</v>
      </c>
      <c r="J9273" t="s">
        <v>209</v>
      </c>
      <c r="K9273" t="s">
        <v>105</v>
      </c>
    </row>
    <row r="9274" spans="1:11" x14ac:dyDescent="0.3">
      <c r="A9274" t="s">
        <v>12590</v>
      </c>
      <c r="B9274" t="s">
        <v>53</v>
      </c>
      <c r="C9274">
        <v>30</v>
      </c>
      <c r="D9274">
        <v>12</v>
      </c>
      <c r="E9274">
        <v>1933</v>
      </c>
      <c r="F9274" s="6">
        <v>6.9444444444444441E-3</v>
      </c>
      <c r="G9274">
        <v>95.37</v>
      </c>
      <c r="H9274">
        <v>29.760999999999999</v>
      </c>
      <c r="I9274" t="s">
        <v>104</v>
      </c>
      <c r="J9274" t="s">
        <v>133</v>
      </c>
      <c r="K9274" t="s">
        <v>105</v>
      </c>
    </row>
    <row r="9275" spans="1:11" x14ac:dyDescent="0.3">
      <c r="A9275" t="s">
        <v>12591</v>
      </c>
      <c r="B9275" t="s">
        <v>53</v>
      </c>
      <c r="C9275">
        <v>5</v>
      </c>
      <c r="D9275">
        <v>12</v>
      </c>
      <c r="E9275">
        <v>1949</v>
      </c>
      <c r="F9275" s="6">
        <v>0.97777777777777775</v>
      </c>
      <c r="G9275">
        <v>77.433999999999997</v>
      </c>
      <c r="H9275">
        <v>37.540999999999997</v>
      </c>
      <c r="I9275" t="s">
        <v>144</v>
      </c>
      <c r="J9275" t="s">
        <v>2022</v>
      </c>
      <c r="K9275" t="s">
        <v>105</v>
      </c>
    </row>
    <row r="9276" spans="1:11" x14ac:dyDescent="0.3">
      <c r="A9276" t="s">
        <v>12592</v>
      </c>
      <c r="B9276" t="s">
        <v>53</v>
      </c>
      <c r="C9276">
        <v>29</v>
      </c>
      <c r="D9276">
        <v>9</v>
      </c>
      <c r="E9276">
        <v>1901</v>
      </c>
      <c r="F9276" s="6">
        <v>0.52083333333333337</v>
      </c>
      <c r="G9276">
        <v>-17.707999999999998</v>
      </c>
      <c r="H9276">
        <v>40.658000000000001</v>
      </c>
      <c r="I9276" t="s">
        <v>126</v>
      </c>
      <c r="J9276" t="s">
        <v>12593</v>
      </c>
      <c r="K9276" t="s">
        <v>105</v>
      </c>
    </row>
    <row r="9277" spans="1:11" x14ac:dyDescent="0.3">
      <c r="A9277" t="s">
        <v>12594</v>
      </c>
      <c r="B9277" t="s">
        <v>168</v>
      </c>
      <c r="C9277">
        <v>9</v>
      </c>
      <c r="D9277">
        <v>1</v>
      </c>
      <c r="E9277">
        <v>1970</v>
      </c>
      <c r="F9277" s="6">
        <v>0.8125</v>
      </c>
      <c r="G9277">
        <v>-4.3869999999999996</v>
      </c>
      <c r="H9277">
        <v>50.837000000000003</v>
      </c>
      <c r="I9277" t="s">
        <v>126</v>
      </c>
      <c r="J9277" t="s">
        <v>1218</v>
      </c>
      <c r="K9277" t="s">
        <v>105</v>
      </c>
    </row>
    <row r="9278" spans="1:11" x14ac:dyDescent="0.3">
      <c r="A9278" t="s">
        <v>12595</v>
      </c>
      <c r="B9278" t="s">
        <v>168</v>
      </c>
      <c r="C9278">
        <v>29</v>
      </c>
      <c r="D9278">
        <v>1</v>
      </c>
      <c r="E9278">
        <v>1969</v>
      </c>
      <c r="F9278" s="6">
        <v>0.15625</v>
      </c>
      <c r="G9278">
        <v>-9.7370000000000001</v>
      </c>
      <c r="H9278">
        <v>45.737000000000002</v>
      </c>
      <c r="I9278" t="s">
        <v>126</v>
      </c>
      <c r="J9278" t="s">
        <v>12596</v>
      </c>
      <c r="K9278" t="s">
        <v>105</v>
      </c>
    </row>
    <row r="9279" spans="1:11" x14ac:dyDescent="0.3">
      <c r="A9279" t="s">
        <v>12597</v>
      </c>
      <c r="B9279" t="s">
        <v>168</v>
      </c>
      <c r="C9279">
        <v>13</v>
      </c>
      <c r="D9279">
        <v>10</v>
      </c>
      <c r="E9279">
        <v>1920</v>
      </c>
      <c r="F9279" s="6">
        <v>0.61805555555555558</v>
      </c>
      <c r="G9279">
        <v>-109.995</v>
      </c>
      <c r="H9279">
        <v>40.302</v>
      </c>
      <c r="I9279" t="s">
        <v>104</v>
      </c>
      <c r="J9279" t="s">
        <v>12598</v>
      </c>
      <c r="K9279" t="s">
        <v>105</v>
      </c>
    </row>
    <row r="9280" spans="1:11" x14ac:dyDescent="0.3">
      <c r="A9280" t="s">
        <v>12599</v>
      </c>
      <c r="B9280" t="s">
        <v>168</v>
      </c>
      <c r="C9280">
        <v>20</v>
      </c>
      <c r="D9280">
        <v>1</v>
      </c>
      <c r="E9280">
        <v>1966</v>
      </c>
      <c r="F9280" s="6">
        <v>0.79722222222222228</v>
      </c>
      <c r="G9280">
        <v>71.284000000000006</v>
      </c>
      <c r="H9280">
        <v>41.945</v>
      </c>
      <c r="I9280" t="s">
        <v>144</v>
      </c>
      <c r="J9280" t="s">
        <v>3296</v>
      </c>
      <c r="K9280" t="s">
        <v>105</v>
      </c>
    </row>
    <row r="9281" spans="1:11" x14ac:dyDescent="0.3">
      <c r="A9281" t="s">
        <v>12600</v>
      </c>
      <c r="B9281" t="s">
        <v>53</v>
      </c>
      <c r="C9281">
        <v>19</v>
      </c>
      <c r="D9281">
        <v>2</v>
      </c>
      <c r="E9281">
        <v>1952</v>
      </c>
      <c r="F9281" s="6">
        <v>0.47013888888888888</v>
      </c>
      <c r="G9281">
        <v>-118.246</v>
      </c>
      <c r="H9281">
        <v>34.148000000000003</v>
      </c>
      <c r="I9281" t="s">
        <v>137</v>
      </c>
      <c r="J9281" t="s">
        <v>1090</v>
      </c>
      <c r="K9281" t="s">
        <v>105</v>
      </c>
    </row>
    <row r="9282" spans="1:11" x14ac:dyDescent="0.3">
      <c r="A9282" t="s">
        <v>12601</v>
      </c>
      <c r="B9282" t="s">
        <v>53</v>
      </c>
      <c r="C9282">
        <v>23</v>
      </c>
      <c r="D9282">
        <v>6</v>
      </c>
      <c r="E9282">
        <v>1925</v>
      </c>
      <c r="F9282" s="6">
        <v>0.20555555555555555</v>
      </c>
      <c r="G9282">
        <v>95.37</v>
      </c>
      <c r="H9282">
        <v>29.760999999999999</v>
      </c>
      <c r="I9282" t="s">
        <v>144</v>
      </c>
      <c r="J9282" t="s">
        <v>133</v>
      </c>
      <c r="K9282" t="s">
        <v>105</v>
      </c>
    </row>
    <row r="9283" spans="1:11" x14ac:dyDescent="0.3">
      <c r="A9283" t="s">
        <v>12602</v>
      </c>
      <c r="B9283" t="s">
        <v>53</v>
      </c>
      <c r="C9283">
        <v>21</v>
      </c>
      <c r="D9283">
        <v>12</v>
      </c>
      <c r="E9283">
        <v>1938</v>
      </c>
      <c r="F9283" s="6">
        <v>0.875</v>
      </c>
      <c r="G9283">
        <v>-122.03100000000001</v>
      </c>
      <c r="H9283">
        <v>37.978999999999999</v>
      </c>
      <c r="I9283" t="s">
        <v>137</v>
      </c>
      <c r="J9283" t="s">
        <v>4781</v>
      </c>
      <c r="K9283" t="s">
        <v>105</v>
      </c>
    </row>
    <row r="9284" spans="1:11" x14ac:dyDescent="0.3">
      <c r="A9284" t="s">
        <v>12603</v>
      </c>
      <c r="B9284" t="s">
        <v>53</v>
      </c>
      <c r="C9284">
        <v>11</v>
      </c>
      <c r="D9284">
        <v>9</v>
      </c>
      <c r="E9284">
        <v>1947</v>
      </c>
      <c r="F9284" s="6">
        <v>0.30902777777777779</v>
      </c>
      <c r="G9284">
        <v>83.888999999999996</v>
      </c>
      <c r="H9284">
        <v>40.895000000000003</v>
      </c>
      <c r="I9284" t="s">
        <v>106</v>
      </c>
      <c r="J9284" t="s">
        <v>12604</v>
      </c>
      <c r="K9284" t="s">
        <v>105</v>
      </c>
    </row>
    <row r="9285" spans="1:11" x14ac:dyDescent="0.3">
      <c r="A9285" t="s">
        <v>12605</v>
      </c>
      <c r="B9285" t="s">
        <v>53</v>
      </c>
      <c r="C9285">
        <v>25</v>
      </c>
      <c r="D9285">
        <v>12</v>
      </c>
      <c r="E9285">
        <v>1946</v>
      </c>
      <c r="F9285" s="6">
        <v>0.24513888888888888</v>
      </c>
      <c r="G9285">
        <v>81.516000000000005</v>
      </c>
      <c r="H9285">
        <v>41.085000000000001</v>
      </c>
      <c r="I9285" t="s">
        <v>144</v>
      </c>
      <c r="J9285" t="s">
        <v>1880</v>
      </c>
      <c r="K9285" t="s">
        <v>105</v>
      </c>
    </row>
    <row r="9286" spans="1:11" x14ac:dyDescent="0.3">
      <c r="A9286" t="s">
        <v>12606</v>
      </c>
      <c r="B9286" t="s">
        <v>53</v>
      </c>
      <c r="C9286">
        <v>1</v>
      </c>
      <c r="D9286">
        <v>11</v>
      </c>
      <c r="E9286">
        <v>1942</v>
      </c>
      <c r="F9286" s="6">
        <v>0.88194444444444442</v>
      </c>
      <c r="G9286">
        <v>83.066999999999993</v>
      </c>
      <c r="H9286">
        <v>37.749000000000002</v>
      </c>
      <c r="I9286" t="s">
        <v>106</v>
      </c>
      <c r="J9286" t="s">
        <v>12607</v>
      </c>
      <c r="K9286" t="s">
        <v>105</v>
      </c>
    </row>
    <row r="9287" spans="1:11" x14ac:dyDescent="0.3">
      <c r="A9287" t="s">
        <v>12608</v>
      </c>
      <c r="B9287" t="s">
        <v>53</v>
      </c>
      <c r="C9287">
        <v>24</v>
      </c>
      <c r="D9287">
        <v>6</v>
      </c>
      <c r="E9287">
        <v>1928</v>
      </c>
      <c r="F9287" s="6">
        <v>0.58750000000000002</v>
      </c>
      <c r="G9287">
        <v>81.245000000000005</v>
      </c>
      <c r="H9287">
        <v>41.723999999999997</v>
      </c>
      <c r="I9287" t="s">
        <v>106</v>
      </c>
      <c r="J9287" t="s">
        <v>12609</v>
      </c>
      <c r="K9287" t="s">
        <v>105</v>
      </c>
    </row>
    <row r="9288" spans="1:11" x14ac:dyDescent="0.3">
      <c r="A9288" t="s">
        <v>12610</v>
      </c>
      <c r="B9288" t="s">
        <v>53</v>
      </c>
      <c r="C9288">
        <v>2</v>
      </c>
      <c r="D9288">
        <v>5</v>
      </c>
      <c r="E9288">
        <v>1948</v>
      </c>
      <c r="F9288" s="6">
        <v>0.60416666666666663</v>
      </c>
      <c r="G9288">
        <v>-102.646</v>
      </c>
      <c r="H9288">
        <v>32.718000000000004</v>
      </c>
      <c r="I9288" t="s">
        <v>144</v>
      </c>
      <c r="J9288" t="s">
        <v>12611</v>
      </c>
      <c r="K9288" t="s">
        <v>105</v>
      </c>
    </row>
    <row r="9289" spans="1:11" x14ac:dyDescent="0.3">
      <c r="A9289" t="s">
        <v>12612</v>
      </c>
      <c r="B9289" t="s">
        <v>53</v>
      </c>
      <c r="C9289">
        <v>21</v>
      </c>
      <c r="D9289">
        <v>9</v>
      </c>
      <c r="E9289">
        <v>1931</v>
      </c>
      <c r="F9289" s="6">
        <v>0.68055555555555558</v>
      </c>
      <c r="G9289">
        <v>97.33</v>
      </c>
      <c r="H9289">
        <v>32.75</v>
      </c>
      <c r="I9289" t="s">
        <v>144</v>
      </c>
      <c r="J9289" t="s">
        <v>3744</v>
      </c>
      <c r="K9289" t="s">
        <v>105</v>
      </c>
    </row>
    <row r="9290" spans="1:11" x14ac:dyDescent="0.3">
      <c r="A9290" t="s">
        <v>12613</v>
      </c>
      <c r="B9290" t="s">
        <v>53</v>
      </c>
      <c r="C9290">
        <v>5</v>
      </c>
      <c r="D9290">
        <v>5</v>
      </c>
      <c r="E9290">
        <v>1947</v>
      </c>
      <c r="F9290" s="6">
        <v>5.0694444444444445E-2</v>
      </c>
      <c r="G9290">
        <v>82.984999999999999</v>
      </c>
      <c r="H9290">
        <v>38.74</v>
      </c>
      <c r="I9290" t="s">
        <v>106</v>
      </c>
      <c r="J9290" t="s">
        <v>415</v>
      </c>
      <c r="K9290" t="s">
        <v>105</v>
      </c>
    </row>
    <row r="9291" spans="1:11" x14ac:dyDescent="0.3">
      <c r="A9291" t="s">
        <v>12614</v>
      </c>
      <c r="B9291" t="s">
        <v>53</v>
      </c>
      <c r="C9291">
        <v>6</v>
      </c>
      <c r="D9291">
        <v>6</v>
      </c>
      <c r="E9291">
        <v>1945</v>
      </c>
      <c r="F9291" s="6">
        <v>5.2083333333333336E-2</v>
      </c>
      <c r="G9291">
        <v>82.995999999999995</v>
      </c>
      <c r="H9291">
        <v>39.963000000000001</v>
      </c>
      <c r="I9291" t="s">
        <v>106</v>
      </c>
      <c r="J9291" t="s">
        <v>224</v>
      </c>
      <c r="K9291" t="s">
        <v>105</v>
      </c>
    </row>
    <row r="9292" spans="1:11" x14ac:dyDescent="0.3">
      <c r="A9292" t="s">
        <v>12615</v>
      </c>
      <c r="B9292" t="s">
        <v>53</v>
      </c>
      <c r="C9292">
        <v>14</v>
      </c>
      <c r="D9292">
        <v>2</v>
      </c>
      <c r="E9292">
        <v>1930</v>
      </c>
      <c r="F9292" s="6">
        <v>0.125</v>
      </c>
      <c r="G9292">
        <v>74.117000000000004</v>
      </c>
      <c r="H9292">
        <v>40.668999999999997</v>
      </c>
      <c r="I9292" t="s">
        <v>144</v>
      </c>
      <c r="J9292" t="s">
        <v>2959</v>
      </c>
      <c r="K9292" t="s">
        <v>105</v>
      </c>
    </row>
    <row r="9293" spans="1:11" x14ac:dyDescent="0.3">
      <c r="A9293" t="s">
        <v>12616</v>
      </c>
      <c r="B9293" t="s">
        <v>53</v>
      </c>
      <c r="C9293">
        <v>22</v>
      </c>
      <c r="D9293">
        <v>9</v>
      </c>
      <c r="E9293">
        <v>1941</v>
      </c>
      <c r="F9293" s="6">
        <v>0.24861111111111112</v>
      </c>
      <c r="G9293">
        <v>82.995999999999995</v>
      </c>
      <c r="H9293">
        <v>39.963000000000001</v>
      </c>
      <c r="I9293" t="s">
        <v>106</v>
      </c>
      <c r="J9293" t="s">
        <v>224</v>
      </c>
      <c r="K9293" t="s">
        <v>105</v>
      </c>
    </row>
    <row r="9294" spans="1:11" x14ac:dyDescent="0.3">
      <c r="A9294" t="s">
        <v>12617</v>
      </c>
      <c r="B9294" t="s">
        <v>53</v>
      </c>
      <c r="C9294">
        <v>30</v>
      </c>
      <c r="D9294">
        <v>5</v>
      </c>
      <c r="E9294">
        <v>1915</v>
      </c>
      <c r="F9294" s="6">
        <v>0.25</v>
      </c>
      <c r="G9294">
        <v>80.557000000000002</v>
      </c>
      <c r="H9294">
        <v>41.944000000000003</v>
      </c>
      <c r="I9294" t="s">
        <v>144</v>
      </c>
      <c r="J9294" t="s">
        <v>12618</v>
      </c>
      <c r="K9294" t="s">
        <v>105</v>
      </c>
    </row>
    <row r="9295" spans="1:11" x14ac:dyDescent="0.3">
      <c r="A9295" t="s">
        <v>12619</v>
      </c>
      <c r="B9295" t="s">
        <v>53</v>
      </c>
      <c r="C9295">
        <v>5</v>
      </c>
      <c r="D9295">
        <v>12</v>
      </c>
      <c r="E9295">
        <v>1930</v>
      </c>
      <c r="F9295" s="6">
        <v>0.46527777777777779</v>
      </c>
      <c r="G9295">
        <v>-118.24299999999999</v>
      </c>
      <c r="H9295">
        <v>34.052</v>
      </c>
      <c r="I9295" t="s">
        <v>137</v>
      </c>
      <c r="J9295" t="s">
        <v>536</v>
      </c>
      <c r="K9295" t="s">
        <v>105</v>
      </c>
    </row>
    <row r="9296" spans="1:11" x14ac:dyDescent="0.3">
      <c r="A9296" t="s">
        <v>12620</v>
      </c>
      <c r="B9296" t="s">
        <v>53</v>
      </c>
      <c r="C9296">
        <v>30</v>
      </c>
      <c r="D9296">
        <v>9</v>
      </c>
      <c r="E9296">
        <v>1946</v>
      </c>
      <c r="F9296" s="6">
        <v>0.125</v>
      </c>
      <c r="G9296">
        <v>-119.786</v>
      </c>
      <c r="H9296">
        <v>36.731999999999999</v>
      </c>
      <c r="I9296" t="s">
        <v>137</v>
      </c>
      <c r="J9296" t="s">
        <v>1362</v>
      </c>
      <c r="K9296" t="s">
        <v>105</v>
      </c>
    </row>
    <row r="9297" spans="1:11" x14ac:dyDescent="0.3">
      <c r="A9297" t="s">
        <v>12621</v>
      </c>
      <c r="B9297" t="s">
        <v>53</v>
      </c>
      <c r="C9297">
        <v>21</v>
      </c>
      <c r="D9297">
        <v>11</v>
      </c>
      <c r="E9297">
        <v>1943</v>
      </c>
      <c r="F9297" s="6">
        <v>0.77361111111111114</v>
      </c>
      <c r="G9297">
        <v>-123.039</v>
      </c>
      <c r="H9297">
        <v>44.939</v>
      </c>
      <c r="I9297" t="s">
        <v>171</v>
      </c>
      <c r="J9297" t="s">
        <v>12622</v>
      </c>
      <c r="K9297" t="s">
        <v>105</v>
      </c>
    </row>
    <row r="9298" spans="1:11" x14ac:dyDescent="0.3">
      <c r="A9298" t="s">
        <v>12623</v>
      </c>
      <c r="B9298" t="s">
        <v>53</v>
      </c>
      <c r="C9298">
        <v>31</v>
      </c>
      <c r="D9298">
        <v>5</v>
      </c>
      <c r="E9298">
        <v>1955</v>
      </c>
      <c r="F9298" s="6">
        <v>0.40277777777777779</v>
      </c>
      <c r="G9298">
        <v>81.691000000000003</v>
      </c>
      <c r="H9298">
        <v>41.505000000000003</v>
      </c>
      <c r="I9298" t="s">
        <v>106</v>
      </c>
      <c r="J9298" t="s">
        <v>389</v>
      </c>
      <c r="K9298" t="s">
        <v>105</v>
      </c>
    </row>
    <row r="9299" spans="1:11" x14ac:dyDescent="0.3">
      <c r="A9299" t="s">
        <v>12624</v>
      </c>
      <c r="B9299" t="s">
        <v>53</v>
      </c>
      <c r="C9299">
        <v>13</v>
      </c>
      <c r="D9299">
        <v>12</v>
      </c>
      <c r="E9299">
        <v>1914</v>
      </c>
      <c r="F9299" s="6">
        <v>0.33333333333333331</v>
      </c>
      <c r="G9299">
        <v>94.715000000000003</v>
      </c>
      <c r="H9299">
        <v>39.023000000000003</v>
      </c>
      <c r="I9299" t="s">
        <v>104</v>
      </c>
      <c r="J9299" t="s">
        <v>12625</v>
      </c>
      <c r="K9299" t="s">
        <v>105</v>
      </c>
    </row>
    <row r="9300" spans="1:11" x14ac:dyDescent="0.3">
      <c r="A9300" t="s">
        <v>12626</v>
      </c>
      <c r="B9300" t="s">
        <v>53</v>
      </c>
      <c r="C9300">
        <v>6</v>
      </c>
      <c r="D9300">
        <v>1</v>
      </c>
      <c r="E9300">
        <v>1941</v>
      </c>
      <c r="F9300" s="6">
        <v>4.1666666666666666E-3</v>
      </c>
      <c r="G9300">
        <v>81.103999999999999</v>
      </c>
      <c r="H9300">
        <v>40.729999999999997</v>
      </c>
      <c r="I9300" t="s">
        <v>144</v>
      </c>
      <c r="J9300" t="s">
        <v>12627</v>
      </c>
      <c r="K9300" t="s">
        <v>105</v>
      </c>
    </row>
    <row r="9301" spans="1:11" x14ac:dyDescent="0.3">
      <c r="A9301" t="s">
        <v>12628</v>
      </c>
      <c r="B9301" t="s">
        <v>53</v>
      </c>
      <c r="C9301">
        <v>23</v>
      </c>
      <c r="D9301">
        <v>1</v>
      </c>
      <c r="E9301">
        <v>1943</v>
      </c>
      <c r="F9301" s="6">
        <v>0.6875</v>
      </c>
      <c r="G9301">
        <v>4.2569999999999997</v>
      </c>
      <c r="H9301">
        <v>55.866</v>
      </c>
      <c r="I9301" t="s">
        <v>126</v>
      </c>
      <c r="J9301" t="s">
        <v>211</v>
      </c>
      <c r="K9301" t="s">
        <v>105</v>
      </c>
    </row>
    <row r="9302" spans="1:11" x14ac:dyDescent="0.3">
      <c r="A9302" t="s">
        <v>12629</v>
      </c>
      <c r="B9302" t="s">
        <v>168</v>
      </c>
      <c r="C9302">
        <v>8</v>
      </c>
      <c r="D9302">
        <v>9</v>
      </c>
      <c r="E9302">
        <v>1958</v>
      </c>
      <c r="F9302" s="6">
        <v>0.82986111111111116</v>
      </c>
      <c r="G9302">
        <v>-17.141999999999999</v>
      </c>
      <c r="H9302">
        <v>60.674999999999997</v>
      </c>
      <c r="I9302" t="s">
        <v>126</v>
      </c>
      <c r="J9302" t="s">
        <v>12630</v>
      </c>
      <c r="K9302" t="s">
        <v>105</v>
      </c>
    </row>
    <row r="9303" spans="1:11" x14ac:dyDescent="0.3">
      <c r="A9303" t="s">
        <v>12631</v>
      </c>
      <c r="B9303" t="s">
        <v>53</v>
      </c>
      <c r="C9303">
        <v>10</v>
      </c>
      <c r="D9303">
        <v>3</v>
      </c>
      <c r="E9303">
        <v>1985</v>
      </c>
      <c r="F9303" s="6">
        <v>0.5625</v>
      </c>
      <c r="G9303">
        <v>-2.351</v>
      </c>
      <c r="H9303">
        <v>48.856999999999999</v>
      </c>
      <c r="I9303" t="s">
        <v>126</v>
      </c>
      <c r="J9303" t="s">
        <v>155</v>
      </c>
      <c r="K9303" t="s">
        <v>105</v>
      </c>
    </row>
    <row r="9304" spans="1:11" x14ac:dyDescent="0.3">
      <c r="A9304" t="s">
        <v>12632</v>
      </c>
      <c r="B9304" t="s">
        <v>168</v>
      </c>
      <c r="C9304">
        <v>7</v>
      </c>
      <c r="D9304">
        <v>10</v>
      </c>
      <c r="E9304">
        <v>1913</v>
      </c>
      <c r="F9304" s="6">
        <v>0.875</v>
      </c>
      <c r="G9304">
        <v>-10.925000000000001</v>
      </c>
      <c r="H9304">
        <v>44.646999999999998</v>
      </c>
      <c r="I9304" t="s">
        <v>126</v>
      </c>
      <c r="J9304" t="s">
        <v>321</v>
      </c>
      <c r="K9304" t="s">
        <v>105</v>
      </c>
    </row>
    <row r="9305" spans="1:11" x14ac:dyDescent="0.3">
      <c r="A9305" t="s">
        <v>12633</v>
      </c>
      <c r="B9305" t="s">
        <v>168</v>
      </c>
      <c r="C9305">
        <v>18</v>
      </c>
      <c r="D9305">
        <v>8</v>
      </c>
      <c r="E9305">
        <v>1954</v>
      </c>
      <c r="F9305" s="6">
        <v>0.47430555555555554</v>
      </c>
      <c r="G9305">
        <v>71.212000000000003</v>
      </c>
      <c r="H9305">
        <v>42.338000000000001</v>
      </c>
      <c r="I9305" t="s">
        <v>106</v>
      </c>
      <c r="J9305" t="s">
        <v>1208</v>
      </c>
      <c r="K9305" t="s">
        <v>105</v>
      </c>
    </row>
    <row r="9306" spans="1:11" x14ac:dyDescent="0.3">
      <c r="A9306" t="s">
        <v>12634</v>
      </c>
      <c r="B9306" t="s">
        <v>168</v>
      </c>
      <c r="C9306">
        <v>1</v>
      </c>
      <c r="D9306">
        <v>5</v>
      </c>
      <c r="E9306">
        <v>1927</v>
      </c>
      <c r="F9306" s="6">
        <v>0.42708333333333331</v>
      </c>
      <c r="G9306">
        <v>-11.347</v>
      </c>
      <c r="H9306">
        <v>44.494</v>
      </c>
      <c r="I9306" t="s">
        <v>126</v>
      </c>
      <c r="J9306" t="s">
        <v>777</v>
      </c>
      <c r="K9306" t="s">
        <v>105</v>
      </c>
    </row>
    <row r="9307" spans="1:11" x14ac:dyDescent="0.3">
      <c r="A9307" t="s">
        <v>12635</v>
      </c>
      <c r="B9307" t="s">
        <v>168</v>
      </c>
      <c r="C9307">
        <v>25</v>
      </c>
      <c r="D9307">
        <v>5</v>
      </c>
      <c r="E9307">
        <v>1992</v>
      </c>
      <c r="F9307" s="6">
        <v>0.40069444444444446</v>
      </c>
      <c r="G9307">
        <v>-4.3719999999999999</v>
      </c>
      <c r="H9307">
        <v>50.828000000000003</v>
      </c>
      <c r="I9307" t="s">
        <v>190</v>
      </c>
      <c r="J9307" t="s">
        <v>348</v>
      </c>
      <c r="K9307" t="s">
        <v>105</v>
      </c>
    </row>
    <row r="9308" spans="1:11" x14ac:dyDescent="0.3">
      <c r="A9308" t="s">
        <v>12636</v>
      </c>
      <c r="B9308" t="s">
        <v>168</v>
      </c>
      <c r="C9308">
        <v>4</v>
      </c>
      <c r="D9308">
        <v>8</v>
      </c>
      <c r="E9308">
        <v>1943</v>
      </c>
      <c r="F9308" s="6">
        <v>0.47222222222222221</v>
      </c>
      <c r="G9308">
        <v>-12.494</v>
      </c>
      <c r="H9308">
        <v>41.890999999999998</v>
      </c>
      <c r="I9308" t="s">
        <v>190</v>
      </c>
      <c r="J9308" t="s">
        <v>297</v>
      </c>
      <c r="K9308" t="s">
        <v>105</v>
      </c>
    </row>
    <row r="9309" spans="1:11" x14ac:dyDescent="0.3">
      <c r="A9309" t="s">
        <v>12637</v>
      </c>
      <c r="B9309" t="s">
        <v>168</v>
      </c>
      <c r="C9309">
        <v>29</v>
      </c>
      <c r="D9309">
        <v>5</v>
      </c>
      <c r="E9309">
        <v>1907</v>
      </c>
      <c r="F9309" s="6">
        <v>0.66666666666666663</v>
      </c>
      <c r="G9309">
        <v>-12.042999999999999</v>
      </c>
      <c r="H9309">
        <v>44.220999999999997</v>
      </c>
      <c r="I9309" t="s">
        <v>126</v>
      </c>
      <c r="J9309" t="s">
        <v>731</v>
      </c>
      <c r="K9309" t="s">
        <v>105</v>
      </c>
    </row>
    <row r="9310" spans="1:11" x14ac:dyDescent="0.3">
      <c r="A9310" t="s">
        <v>12638</v>
      </c>
      <c r="B9310" t="s">
        <v>168</v>
      </c>
      <c r="C9310">
        <v>17</v>
      </c>
      <c r="D9310">
        <v>7</v>
      </c>
      <c r="E9310">
        <v>1989</v>
      </c>
      <c r="F9310" s="6">
        <v>0.47708333333333336</v>
      </c>
      <c r="G9310">
        <v>71.239000000000004</v>
      </c>
      <c r="H9310">
        <v>42.375999999999998</v>
      </c>
      <c r="I9310" t="s">
        <v>106</v>
      </c>
      <c r="J9310" t="s">
        <v>395</v>
      </c>
      <c r="K9310" t="s">
        <v>105</v>
      </c>
    </row>
    <row r="9311" spans="1:11" x14ac:dyDescent="0.3">
      <c r="A9311" t="s">
        <v>12639</v>
      </c>
      <c r="B9311" t="s">
        <v>168</v>
      </c>
      <c r="C9311">
        <v>10</v>
      </c>
      <c r="D9311">
        <v>2</v>
      </c>
      <c r="E9311">
        <v>1967</v>
      </c>
      <c r="F9311" s="6">
        <v>0.32500000000000001</v>
      </c>
      <c r="G9311">
        <v>-118.492</v>
      </c>
      <c r="H9311">
        <v>34.011000000000003</v>
      </c>
      <c r="I9311" t="s">
        <v>137</v>
      </c>
      <c r="J9311" t="s">
        <v>206</v>
      </c>
      <c r="K9311" t="s">
        <v>105</v>
      </c>
    </row>
    <row r="9312" spans="1:11" x14ac:dyDescent="0.3">
      <c r="A9312" t="s">
        <v>12640</v>
      </c>
      <c r="B9312" t="s">
        <v>168</v>
      </c>
      <c r="C9312">
        <v>14</v>
      </c>
      <c r="D9312">
        <v>6</v>
      </c>
      <c r="E9312">
        <v>1940</v>
      </c>
      <c r="F9312" s="6">
        <v>0.34027777777777779</v>
      </c>
      <c r="G9312">
        <v>-12.242000000000001</v>
      </c>
      <c r="H9312">
        <v>45.665999999999997</v>
      </c>
      <c r="I9312" t="s">
        <v>126</v>
      </c>
      <c r="J9312" t="s">
        <v>765</v>
      </c>
      <c r="K9312" t="s">
        <v>105</v>
      </c>
    </row>
    <row r="9313" spans="1:11" x14ac:dyDescent="0.3">
      <c r="A9313" t="s">
        <v>12641</v>
      </c>
      <c r="B9313" t="s">
        <v>168</v>
      </c>
      <c r="C9313">
        <v>6</v>
      </c>
      <c r="D9313">
        <v>11</v>
      </c>
      <c r="E9313">
        <v>1971</v>
      </c>
      <c r="F9313" s="6">
        <v>0.67708333333333337</v>
      </c>
      <c r="G9313">
        <v>61.533999999999999</v>
      </c>
      <c r="H9313">
        <v>16.238</v>
      </c>
      <c r="I9313" t="s">
        <v>106</v>
      </c>
      <c r="J9313" t="s">
        <v>10515</v>
      </c>
      <c r="K9313" t="s">
        <v>105</v>
      </c>
    </row>
    <row r="9314" spans="1:11" x14ac:dyDescent="0.3">
      <c r="A9314" t="s">
        <v>12642</v>
      </c>
      <c r="B9314" t="s">
        <v>168</v>
      </c>
      <c r="C9314">
        <v>1</v>
      </c>
      <c r="D9314">
        <v>12</v>
      </c>
      <c r="E9314">
        <v>1976</v>
      </c>
      <c r="F9314" s="6">
        <v>0.45624999999999999</v>
      </c>
      <c r="G9314">
        <v>-121.328</v>
      </c>
      <c r="H9314">
        <v>38.625999999999998</v>
      </c>
      <c r="I9314" t="s">
        <v>137</v>
      </c>
      <c r="J9314" t="s">
        <v>11046</v>
      </c>
      <c r="K9314" t="s">
        <v>105</v>
      </c>
    </row>
    <row r="9315" spans="1:11" x14ac:dyDescent="0.3">
      <c r="A9315" t="s">
        <v>12643</v>
      </c>
      <c r="B9315" t="s">
        <v>168</v>
      </c>
      <c r="C9315">
        <v>3</v>
      </c>
      <c r="D9315">
        <v>4</v>
      </c>
      <c r="E9315">
        <v>1960</v>
      </c>
      <c r="F9315" s="6">
        <v>0.91666666666666663</v>
      </c>
      <c r="G9315">
        <v>-9.1880000000000006</v>
      </c>
      <c r="H9315">
        <v>45.463999999999999</v>
      </c>
      <c r="I9315" t="s">
        <v>126</v>
      </c>
      <c r="J9315" t="s">
        <v>286</v>
      </c>
      <c r="K9315" t="s">
        <v>105</v>
      </c>
    </row>
    <row r="9316" spans="1:11" x14ac:dyDescent="0.3">
      <c r="A9316" t="s">
        <v>12644</v>
      </c>
      <c r="B9316" t="s">
        <v>168</v>
      </c>
      <c r="C9316">
        <v>28</v>
      </c>
      <c r="D9316">
        <v>11</v>
      </c>
      <c r="E9316">
        <v>1897</v>
      </c>
      <c r="F9316" s="6">
        <v>0.16666666666666666</v>
      </c>
      <c r="G9316">
        <v>4.2569999999999997</v>
      </c>
      <c r="H9316">
        <v>55.866</v>
      </c>
      <c r="I9316" t="s">
        <v>108</v>
      </c>
      <c r="J9316" t="s">
        <v>211</v>
      </c>
      <c r="K9316" t="s">
        <v>105</v>
      </c>
    </row>
    <row r="9317" spans="1:11" x14ac:dyDescent="0.3">
      <c r="A9317" t="s">
        <v>12645</v>
      </c>
      <c r="B9317" t="s">
        <v>168</v>
      </c>
      <c r="C9317">
        <v>16</v>
      </c>
      <c r="D9317">
        <v>5</v>
      </c>
      <c r="E9317">
        <v>1974</v>
      </c>
      <c r="F9317" s="6">
        <v>0.70833333333333337</v>
      </c>
      <c r="G9317">
        <v>-11.846</v>
      </c>
      <c r="H9317">
        <v>44.360999999999997</v>
      </c>
      <c r="I9317" t="s">
        <v>126</v>
      </c>
      <c r="J9317" t="s">
        <v>12646</v>
      </c>
      <c r="K9317" t="s">
        <v>105</v>
      </c>
    </row>
    <row r="9318" spans="1:11" x14ac:dyDescent="0.3">
      <c r="A9318" t="s">
        <v>12647</v>
      </c>
      <c r="B9318" t="s">
        <v>168</v>
      </c>
      <c r="C9318">
        <v>13</v>
      </c>
      <c r="D9318">
        <v>9</v>
      </c>
      <c r="E9318">
        <v>1974</v>
      </c>
      <c r="F9318" s="6">
        <v>0.42708333333333331</v>
      </c>
      <c r="G9318">
        <v>-16.073</v>
      </c>
      <c r="H9318">
        <v>38.405999999999999</v>
      </c>
      <c r="I9318" t="s">
        <v>190</v>
      </c>
      <c r="J9318" t="s">
        <v>12648</v>
      </c>
      <c r="K9318" t="s">
        <v>105</v>
      </c>
    </row>
    <row r="9319" spans="1:11" x14ac:dyDescent="0.3">
      <c r="A9319" t="s">
        <v>12649</v>
      </c>
      <c r="B9319" t="s">
        <v>168</v>
      </c>
      <c r="C9319">
        <v>22</v>
      </c>
      <c r="D9319">
        <v>12</v>
      </c>
      <c r="E9319">
        <v>1968</v>
      </c>
      <c r="F9319" s="6">
        <v>0.43055555555555558</v>
      </c>
      <c r="G9319">
        <v>87.641999999999996</v>
      </c>
      <c r="H9319">
        <v>41.500999999999998</v>
      </c>
      <c r="I9319" t="s">
        <v>104</v>
      </c>
      <c r="J9319" t="s">
        <v>2763</v>
      </c>
      <c r="K9319" t="s">
        <v>105</v>
      </c>
    </row>
    <row r="9320" spans="1:11" x14ac:dyDescent="0.3">
      <c r="A9320" t="s">
        <v>12650</v>
      </c>
      <c r="B9320" t="s">
        <v>168</v>
      </c>
      <c r="C9320">
        <v>9</v>
      </c>
      <c r="D9320">
        <v>10</v>
      </c>
      <c r="E9320">
        <v>1986</v>
      </c>
      <c r="F9320" s="6">
        <v>0.50347222222222221</v>
      </c>
      <c r="G9320">
        <v>-4.88</v>
      </c>
      <c r="H9320">
        <v>45.765000000000001</v>
      </c>
      <c r="I9320" t="s">
        <v>126</v>
      </c>
      <c r="J9320" t="s">
        <v>6793</v>
      </c>
      <c r="K9320" t="s">
        <v>105</v>
      </c>
    </row>
    <row r="9321" spans="1:11" x14ac:dyDescent="0.3">
      <c r="A9321" t="s">
        <v>12651</v>
      </c>
      <c r="B9321" t="s">
        <v>168</v>
      </c>
      <c r="C9321">
        <v>23</v>
      </c>
      <c r="D9321">
        <v>5</v>
      </c>
      <c r="E9321">
        <v>1945</v>
      </c>
      <c r="F9321" s="6">
        <v>0.67986111111111114</v>
      </c>
      <c r="G9321">
        <v>-118.24299999999999</v>
      </c>
      <c r="H9321">
        <v>34.052</v>
      </c>
      <c r="I9321" t="s">
        <v>171</v>
      </c>
      <c r="J9321" t="s">
        <v>536</v>
      </c>
      <c r="K9321" t="s">
        <v>105</v>
      </c>
    </row>
    <row r="9322" spans="1:11" x14ac:dyDescent="0.3">
      <c r="A9322" t="s">
        <v>12652</v>
      </c>
      <c r="B9322" t="s">
        <v>168</v>
      </c>
      <c r="C9322">
        <v>1</v>
      </c>
      <c r="D9322">
        <v>2</v>
      </c>
      <c r="E9322">
        <v>1986</v>
      </c>
      <c r="F9322" s="6">
        <v>0.24444444444444444</v>
      </c>
      <c r="G9322">
        <v>-117.873</v>
      </c>
      <c r="H9322">
        <v>33.609000000000002</v>
      </c>
      <c r="I9322" t="s">
        <v>137</v>
      </c>
      <c r="J9322" t="s">
        <v>12653</v>
      </c>
      <c r="K9322" t="s">
        <v>105</v>
      </c>
    </row>
    <row r="9323" spans="1:11" x14ac:dyDescent="0.3">
      <c r="A9323" t="s">
        <v>12654</v>
      </c>
      <c r="B9323" t="s">
        <v>168</v>
      </c>
      <c r="C9323">
        <v>17</v>
      </c>
      <c r="D9323">
        <v>11</v>
      </c>
      <c r="E9323">
        <v>1943</v>
      </c>
      <c r="F9323" s="6">
        <v>0.94791666666666663</v>
      </c>
      <c r="G9323">
        <v>79.930999999999997</v>
      </c>
      <c r="H9323">
        <v>32.776000000000003</v>
      </c>
      <c r="I9323" t="s">
        <v>106</v>
      </c>
      <c r="J9323" t="s">
        <v>1357</v>
      </c>
      <c r="K9323" t="s">
        <v>105</v>
      </c>
    </row>
    <row r="9324" spans="1:11" x14ac:dyDescent="0.3">
      <c r="A9324" t="s">
        <v>12655</v>
      </c>
      <c r="B9324" t="s">
        <v>168</v>
      </c>
      <c r="C9324">
        <v>8</v>
      </c>
      <c r="D9324">
        <v>8</v>
      </c>
      <c r="E9324">
        <v>1978</v>
      </c>
      <c r="F9324" s="6">
        <v>0.44791666666666669</v>
      </c>
      <c r="G9324">
        <v>-1.4450000000000001</v>
      </c>
      <c r="H9324">
        <v>43.603999999999999</v>
      </c>
      <c r="I9324" t="s">
        <v>190</v>
      </c>
      <c r="J9324" t="s">
        <v>157</v>
      </c>
      <c r="K9324" t="s">
        <v>105</v>
      </c>
    </row>
    <row r="9325" spans="1:11" x14ac:dyDescent="0.3">
      <c r="A9325" t="s">
        <v>12656</v>
      </c>
      <c r="B9325" t="s">
        <v>168</v>
      </c>
      <c r="C9325">
        <v>4</v>
      </c>
      <c r="D9325">
        <v>3</v>
      </c>
      <c r="E9325">
        <v>1958</v>
      </c>
      <c r="F9325" s="6">
        <v>0.86458333333333337</v>
      </c>
      <c r="G9325">
        <v>-2.351</v>
      </c>
      <c r="H9325">
        <v>48.856999999999999</v>
      </c>
      <c r="I9325" t="s">
        <v>126</v>
      </c>
      <c r="J9325" t="s">
        <v>155</v>
      </c>
      <c r="K9325" t="s">
        <v>105</v>
      </c>
    </row>
    <row r="9326" spans="1:11" x14ac:dyDescent="0.3">
      <c r="A9326" t="s">
        <v>12657</v>
      </c>
      <c r="B9326" t="s">
        <v>168</v>
      </c>
      <c r="C9326">
        <v>5</v>
      </c>
      <c r="D9326">
        <v>7</v>
      </c>
      <c r="E9326">
        <v>1966</v>
      </c>
      <c r="F9326" s="6">
        <v>0.35416666666666669</v>
      </c>
      <c r="G9326">
        <v>-5.9160000000000004</v>
      </c>
      <c r="H9326">
        <v>45.69</v>
      </c>
      <c r="I9326" t="s">
        <v>126</v>
      </c>
      <c r="J9326" t="s">
        <v>346</v>
      </c>
      <c r="K9326" t="s">
        <v>105</v>
      </c>
    </row>
    <row r="9327" spans="1:11" x14ac:dyDescent="0.3">
      <c r="A9327" t="s">
        <v>12658</v>
      </c>
      <c r="B9327" t="s">
        <v>53</v>
      </c>
      <c r="C9327">
        <v>5</v>
      </c>
      <c r="D9327">
        <v>10</v>
      </c>
      <c r="E9327">
        <v>1942</v>
      </c>
      <c r="F9327" s="6">
        <v>0.40763888888888888</v>
      </c>
      <c r="G9327">
        <v>71.058999999999997</v>
      </c>
      <c r="H9327">
        <v>42.359000000000002</v>
      </c>
      <c r="I9327" t="s">
        <v>106</v>
      </c>
      <c r="J9327" t="s">
        <v>176</v>
      </c>
      <c r="K9327" t="s">
        <v>105</v>
      </c>
    </row>
    <row r="9328" spans="1:11" x14ac:dyDescent="0.3">
      <c r="A9328" t="s">
        <v>12659</v>
      </c>
      <c r="B9328" t="s">
        <v>53</v>
      </c>
      <c r="C9328">
        <v>22</v>
      </c>
      <c r="D9328">
        <v>5</v>
      </c>
      <c r="E9328">
        <v>1907</v>
      </c>
      <c r="F9328" s="6">
        <v>0.20833333333333334</v>
      </c>
      <c r="G9328">
        <v>0.33</v>
      </c>
      <c r="H9328">
        <v>51.232999999999997</v>
      </c>
      <c r="I9328" t="s">
        <v>108</v>
      </c>
      <c r="J9328" t="s">
        <v>12660</v>
      </c>
      <c r="K9328" t="s">
        <v>105</v>
      </c>
    </row>
    <row r="9329" spans="1:11" x14ac:dyDescent="0.3">
      <c r="A9329" t="s">
        <v>12661</v>
      </c>
      <c r="B9329" t="s">
        <v>53</v>
      </c>
      <c r="C9329">
        <v>18</v>
      </c>
      <c r="D9329">
        <v>4</v>
      </c>
      <c r="E9329">
        <v>1958</v>
      </c>
      <c r="F9329" s="6">
        <v>0.875</v>
      </c>
      <c r="G9329">
        <v>-2.4369999999999998</v>
      </c>
      <c r="H9329">
        <v>48.857999999999997</v>
      </c>
      <c r="I9329" t="s">
        <v>126</v>
      </c>
      <c r="J9329" t="s">
        <v>5181</v>
      </c>
      <c r="K9329" t="s">
        <v>105</v>
      </c>
    </row>
    <row r="9330" spans="1:11" x14ac:dyDescent="0.3">
      <c r="A9330" t="s">
        <v>12662</v>
      </c>
      <c r="B9330" t="s">
        <v>53</v>
      </c>
      <c r="C9330">
        <v>19</v>
      </c>
      <c r="D9330">
        <v>11</v>
      </c>
      <c r="E9330">
        <v>1965</v>
      </c>
      <c r="F9330" s="6">
        <v>0.75</v>
      </c>
      <c r="G9330">
        <v>-4.0789999999999997</v>
      </c>
      <c r="H9330">
        <v>44.127000000000002</v>
      </c>
      <c r="I9330" t="s">
        <v>126</v>
      </c>
      <c r="J9330" t="s">
        <v>10486</v>
      </c>
      <c r="K9330" t="s">
        <v>105</v>
      </c>
    </row>
    <row r="9331" spans="1:11" x14ac:dyDescent="0.3">
      <c r="A9331" t="s">
        <v>12663</v>
      </c>
      <c r="B9331" t="s">
        <v>53</v>
      </c>
      <c r="C9331">
        <v>29</v>
      </c>
      <c r="D9331">
        <v>12</v>
      </c>
      <c r="E9331">
        <v>1966</v>
      </c>
      <c r="F9331" s="6">
        <v>0.76736111111111116</v>
      </c>
      <c r="G9331">
        <v>-6.6310000000000002</v>
      </c>
      <c r="H9331">
        <v>45.936999999999998</v>
      </c>
      <c r="I9331" t="s">
        <v>126</v>
      </c>
      <c r="J9331" t="s">
        <v>12664</v>
      </c>
      <c r="K9331" t="s">
        <v>105</v>
      </c>
    </row>
    <row r="9332" spans="1:11" x14ac:dyDescent="0.3">
      <c r="A9332" t="s">
        <v>12665</v>
      </c>
      <c r="B9332" t="s">
        <v>53</v>
      </c>
      <c r="C9332">
        <v>16</v>
      </c>
      <c r="D9332">
        <v>4</v>
      </c>
      <c r="E9332">
        <v>1966</v>
      </c>
      <c r="F9332" s="6">
        <v>2.7777777777777776E-2</v>
      </c>
      <c r="G9332">
        <v>-6.8319999999999999</v>
      </c>
      <c r="H9332">
        <v>47.103000000000002</v>
      </c>
      <c r="I9332" t="s">
        <v>126</v>
      </c>
      <c r="J9332" t="s">
        <v>2725</v>
      </c>
      <c r="K9332" t="s">
        <v>105</v>
      </c>
    </row>
    <row r="9333" spans="1:11" x14ac:dyDescent="0.3">
      <c r="A9333" t="s">
        <v>12666</v>
      </c>
      <c r="B9333" t="s">
        <v>53</v>
      </c>
      <c r="C9333">
        <v>23</v>
      </c>
      <c r="D9333">
        <v>1</v>
      </c>
      <c r="E9333">
        <v>1958</v>
      </c>
      <c r="F9333" s="6">
        <v>0.83333333333333337</v>
      </c>
      <c r="G9333">
        <v>-2.351</v>
      </c>
      <c r="H9333">
        <v>48.856999999999999</v>
      </c>
      <c r="I9333" t="s">
        <v>126</v>
      </c>
      <c r="J9333" t="s">
        <v>155</v>
      </c>
      <c r="K9333" t="s">
        <v>105</v>
      </c>
    </row>
    <row r="9334" spans="1:11" x14ac:dyDescent="0.3">
      <c r="A9334" t="s">
        <v>12667</v>
      </c>
      <c r="B9334" t="s">
        <v>53</v>
      </c>
      <c r="C9334">
        <v>5</v>
      </c>
      <c r="D9334">
        <v>2</v>
      </c>
      <c r="E9334">
        <v>1954</v>
      </c>
      <c r="F9334" s="6">
        <v>0.14583333333333334</v>
      </c>
      <c r="G9334">
        <v>-2.351</v>
      </c>
      <c r="H9334">
        <v>48.856999999999999</v>
      </c>
      <c r="I9334" t="s">
        <v>126</v>
      </c>
      <c r="J9334" t="s">
        <v>155</v>
      </c>
      <c r="K9334" t="s">
        <v>105</v>
      </c>
    </row>
    <row r="9335" spans="1:11" x14ac:dyDescent="0.3">
      <c r="A9335" t="s">
        <v>12668</v>
      </c>
      <c r="B9335" t="s">
        <v>53</v>
      </c>
      <c r="C9335">
        <v>13</v>
      </c>
      <c r="D9335">
        <v>5</v>
      </c>
      <c r="E9335">
        <v>1947</v>
      </c>
      <c r="F9335" s="6">
        <v>0.75</v>
      </c>
      <c r="G9335">
        <v>-2.3769999999999998</v>
      </c>
      <c r="H9335">
        <v>43.491</v>
      </c>
      <c r="I9335" t="s">
        <v>126</v>
      </c>
      <c r="J9335" t="s">
        <v>12669</v>
      </c>
      <c r="K9335" t="s">
        <v>105</v>
      </c>
    </row>
    <row r="9336" spans="1:11" x14ac:dyDescent="0.3">
      <c r="A9336" t="s">
        <v>12670</v>
      </c>
      <c r="B9336" t="s">
        <v>53</v>
      </c>
      <c r="C9336">
        <v>11</v>
      </c>
      <c r="D9336">
        <v>4</v>
      </c>
      <c r="E9336">
        <v>1961</v>
      </c>
      <c r="F9336" s="6">
        <v>0.60416666666666663</v>
      </c>
      <c r="G9336">
        <v>0.14599999999999999</v>
      </c>
      <c r="H9336">
        <v>46.220999999999997</v>
      </c>
      <c r="I9336" t="s">
        <v>126</v>
      </c>
      <c r="J9336" t="s">
        <v>8833</v>
      </c>
      <c r="K9336" t="s">
        <v>105</v>
      </c>
    </row>
    <row r="9337" spans="1:11" x14ac:dyDescent="0.3">
      <c r="A9337" t="s">
        <v>12671</v>
      </c>
      <c r="B9337" t="s">
        <v>53</v>
      </c>
      <c r="C9337">
        <v>20</v>
      </c>
      <c r="D9337">
        <v>2</v>
      </c>
      <c r="E9337">
        <v>1924</v>
      </c>
      <c r="F9337" s="6">
        <v>0.5</v>
      </c>
      <c r="G9337">
        <v>-3.22</v>
      </c>
      <c r="H9337">
        <v>49.613</v>
      </c>
      <c r="I9337" t="s">
        <v>108</v>
      </c>
      <c r="J9337" t="s">
        <v>8782</v>
      </c>
      <c r="K9337" t="s">
        <v>105</v>
      </c>
    </row>
    <row r="9338" spans="1:11" x14ac:dyDescent="0.3">
      <c r="A9338" t="s">
        <v>12672</v>
      </c>
      <c r="B9338" t="s">
        <v>53</v>
      </c>
      <c r="C9338">
        <v>30</v>
      </c>
      <c r="D9338">
        <v>8</v>
      </c>
      <c r="E9338">
        <v>1969</v>
      </c>
      <c r="F9338" s="6">
        <v>0.85416666666666663</v>
      </c>
      <c r="G9338">
        <v>-3.1480000000000001</v>
      </c>
      <c r="H9338">
        <v>50.674999999999997</v>
      </c>
      <c r="I9338" t="s">
        <v>126</v>
      </c>
      <c r="J9338" t="s">
        <v>3131</v>
      </c>
      <c r="K9338" t="s">
        <v>105</v>
      </c>
    </row>
    <row r="9339" spans="1:11" x14ac:dyDescent="0.3">
      <c r="A9339" t="s">
        <v>12673</v>
      </c>
      <c r="B9339" t="s">
        <v>53</v>
      </c>
      <c r="C9339">
        <v>20</v>
      </c>
      <c r="D9339">
        <v>8</v>
      </c>
      <c r="E9339">
        <v>1946</v>
      </c>
      <c r="F9339" s="6">
        <v>0.375</v>
      </c>
      <c r="G9339">
        <v>-2.351</v>
      </c>
      <c r="H9339">
        <v>48.856999999999999</v>
      </c>
      <c r="I9339" t="s">
        <v>126</v>
      </c>
      <c r="J9339" t="s">
        <v>155</v>
      </c>
      <c r="K9339" t="s">
        <v>105</v>
      </c>
    </row>
    <row r="9340" spans="1:11" x14ac:dyDescent="0.3">
      <c r="A9340" t="s">
        <v>12674</v>
      </c>
      <c r="B9340" t="s">
        <v>53</v>
      </c>
      <c r="C9340">
        <v>12</v>
      </c>
      <c r="D9340">
        <v>8</v>
      </c>
      <c r="E9340">
        <v>1960</v>
      </c>
      <c r="F9340" s="6">
        <v>0.13194444444444445</v>
      </c>
      <c r="G9340">
        <v>-2.351</v>
      </c>
      <c r="H9340">
        <v>48.856999999999999</v>
      </c>
      <c r="I9340" t="s">
        <v>126</v>
      </c>
      <c r="J9340" t="s">
        <v>155</v>
      </c>
      <c r="K9340" t="s">
        <v>105</v>
      </c>
    </row>
    <row r="9341" spans="1:11" x14ac:dyDescent="0.3">
      <c r="A9341" t="s">
        <v>12675</v>
      </c>
      <c r="B9341" t="s">
        <v>53</v>
      </c>
      <c r="C9341">
        <v>1</v>
      </c>
      <c r="D9341">
        <v>2</v>
      </c>
      <c r="E9341">
        <v>1966</v>
      </c>
      <c r="F9341" s="6">
        <v>0.83680555555555558</v>
      </c>
      <c r="G9341">
        <v>-2.2429999999999999</v>
      </c>
      <c r="H9341">
        <v>48.834000000000003</v>
      </c>
      <c r="I9341" t="s">
        <v>126</v>
      </c>
      <c r="J9341" t="s">
        <v>459</v>
      </c>
      <c r="K9341" t="s">
        <v>105</v>
      </c>
    </row>
    <row r="9342" spans="1:11" x14ac:dyDescent="0.3">
      <c r="A9342" t="s">
        <v>12676</v>
      </c>
      <c r="B9342" t="s">
        <v>53</v>
      </c>
      <c r="C9342">
        <v>6</v>
      </c>
      <c r="D9342">
        <v>7</v>
      </c>
      <c r="E9342">
        <v>1972</v>
      </c>
      <c r="F9342" s="6">
        <v>0.86111111111111116</v>
      </c>
      <c r="G9342">
        <v>-2.351</v>
      </c>
      <c r="H9342">
        <v>48.856999999999999</v>
      </c>
      <c r="I9342" t="s">
        <v>126</v>
      </c>
      <c r="J9342" t="s">
        <v>155</v>
      </c>
      <c r="K9342" t="s">
        <v>105</v>
      </c>
    </row>
    <row r="9343" spans="1:11" x14ac:dyDescent="0.3">
      <c r="A9343" t="s">
        <v>12677</v>
      </c>
      <c r="B9343" t="s">
        <v>53</v>
      </c>
      <c r="C9343">
        <v>29</v>
      </c>
      <c r="D9343">
        <v>12</v>
      </c>
      <c r="E9343">
        <v>1967</v>
      </c>
      <c r="F9343" s="6">
        <v>0.4375</v>
      </c>
      <c r="G9343">
        <v>-5.226</v>
      </c>
      <c r="H9343">
        <v>46.204999999999998</v>
      </c>
      <c r="I9343" t="s">
        <v>126</v>
      </c>
      <c r="J9343" t="s">
        <v>368</v>
      </c>
      <c r="K9343" t="s">
        <v>105</v>
      </c>
    </row>
    <row r="9344" spans="1:11" x14ac:dyDescent="0.3">
      <c r="A9344" t="s">
        <v>12678</v>
      </c>
      <c r="B9344" t="s">
        <v>53</v>
      </c>
      <c r="C9344">
        <v>30</v>
      </c>
      <c r="D9344">
        <v>11</v>
      </c>
      <c r="E9344">
        <v>1968</v>
      </c>
      <c r="F9344" s="6">
        <v>0.39583333333333331</v>
      </c>
      <c r="G9344">
        <v>-2.3769999999999998</v>
      </c>
      <c r="H9344">
        <v>43.491</v>
      </c>
      <c r="I9344" t="s">
        <v>126</v>
      </c>
      <c r="J9344" t="s">
        <v>12669</v>
      </c>
      <c r="K9344" t="s">
        <v>105</v>
      </c>
    </row>
    <row r="9345" spans="1:11" x14ac:dyDescent="0.3">
      <c r="A9345" t="s">
        <v>12679</v>
      </c>
      <c r="B9345" t="s">
        <v>53</v>
      </c>
      <c r="C9345">
        <v>26</v>
      </c>
      <c r="D9345">
        <v>3</v>
      </c>
      <c r="E9345">
        <v>1954</v>
      </c>
      <c r="F9345" s="6">
        <v>1.3888888888888888E-2</v>
      </c>
      <c r="G9345">
        <v>-2.2759999999999998</v>
      </c>
      <c r="H9345">
        <v>48.984999999999999</v>
      </c>
      <c r="I9345" t="s">
        <v>126</v>
      </c>
      <c r="J9345" t="s">
        <v>12680</v>
      </c>
      <c r="K9345" t="s">
        <v>105</v>
      </c>
    </row>
    <row r="9346" spans="1:11" x14ac:dyDescent="0.3">
      <c r="A9346" t="s">
        <v>12681</v>
      </c>
      <c r="B9346" t="s">
        <v>53</v>
      </c>
      <c r="C9346">
        <v>25</v>
      </c>
      <c r="D9346">
        <v>5</v>
      </c>
      <c r="E9346">
        <v>1968</v>
      </c>
      <c r="F9346" s="6">
        <v>1.3888888888888889E-3</v>
      </c>
      <c r="G9346">
        <v>-34.787999999999997</v>
      </c>
      <c r="H9346">
        <v>32.073999999999998</v>
      </c>
      <c r="I9346" t="s">
        <v>190</v>
      </c>
      <c r="J9346" t="s">
        <v>12682</v>
      </c>
      <c r="K9346" t="s">
        <v>105</v>
      </c>
    </row>
    <row r="9347" spans="1:11" x14ac:dyDescent="0.3">
      <c r="A9347" t="s">
        <v>12683</v>
      </c>
      <c r="B9347" t="s">
        <v>53</v>
      </c>
      <c r="C9347">
        <v>10</v>
      </c>
      <c r="D9347">
        <v>9</v>
      </c>
      <c r="E9347">
        <v>1985</v>
      </c>
      <c r="F9347" s="6">
        <v>0.57291666666666663</v>
      </c>
      <c r="G9347">
        <v>-1.768</v>
      </c>
      <c r="H9347">
        <v>45.265000000000001</v>
      </c>
      <c r="I9347" t="s">
        <v>190</v>
      </c>
      <c r="J9347" t="s">
        <v>1970</v>
      </c>
      <c r="K9347" t="s">
        <v>105</v>
      </c>
    </row>
    <row r="9348" spans="1:11" x14ac:dyDescent="0.3">
      <c r="A9348" t="s">
        <v>12684</v>
      </c>
      <c r="B9348" t="s">
        <v>53</v>
      </c>
      <c r="C9348">
        <v>3</v>
      </c>
      <c r="D9348">
        <v>9</v>
      </c>
      <c r="E9348">
        <v>1955</v>
      </c>
      <c r="F9348" s="6">
        <v>0.78125</v>
      </c>
      <c r="G9348">
        <v>-6.641</v>
      </c>
      <c r="H9348">
        <v>43.27</v>
      </c>
      <c r="I9348" t="s">
        <v>126</v>
      </c>
      <c r="J9348" t="s">
        <v>6829</v>
      </c>
      <c r="K9348" t="s">
        <v>105</v>
      </c>
    </row>
    <row r="9349" spans="1:11" x14ac:dyDescent="0.3">
      <c r="A9349" t="s">
        <v>12685</v>
      </c>
      <c r="B9349" t="s">
        <v>53</v>
      </c>
      <c r="C9349">
        <v>23</v>
      </c>
      <c r="D9349">
        <v>5</v>
      </c>
      <c r="E9349">
        <v>1964</v>
      </c>
      <c r="F9349" s="6">
        <v>0.87847222222222221</v>
      </c>
      <c r="G9349">
        <v>-2.351</v>
      </c>
      <c r="H9349">
        <v>48.856999999999999</v>
      </c>
      <c r="I9349" t="s">
        <v>126</v>
      </c>
      <c r="J9349" t="s">
        <v>155</v>
      </c>
      <c r="K9349" t="s">
        <v>105</v>
      </c>
    </row>
    <row r="9350" spans="1:11" x14ac:dyDescent="0.3">
      <c r="A9350" t="s">
        <v>12686</v>
      </c>
      <c r="B9350" t="s">
        <v>53</v>
      </c>
      <c r="C9350">
        <v>23</v>
      </c>
      <c r="D9350">
        <v>12</v>
      </c>
      <c r="E9350">
        <v>1926</v>
      </c>
      <c r="F9350" s="6">
        <v>0</v>
      </c>
      <c r="G9350">
        <v>-1.381</v>
      </c>
      <c r="H9350">
        <v>44.735999999999997</v>
      </c>
      <c r="I9350" t="s">
        <v>108</v>
      </c>
      <c r="J9350" t="s">
        <v>12687</v>
      </c>
      <c r="K9350" t="s">
        <v>105</v>
      </c>
    </row>
    <row r="9351" spans="1:11" x14ac:dyDescent="0.3">
      <c r="A9351" t="s">
        <v>12688</v>
      </c>
      <c r="B9351" t="s">
        <v>53</v>
      </c>
      <c r="C9351">
        <v>26</v>
      </c>
      <c r="D9351">
        <v>4</v>
      </c>
      <c r="E9351">
        <v>1980</v>
      </c>
      <c r="F9351" s="6">
        <v>0.35069444444444442</v>
      </c>
      <c r="G9351">
        <v>-2.13</v>
      </c>
      <c r="H9351">
        <v>48.802</v>
      </c>
      <c r="I9351" t="s">
        <v>190</v>
      </c>
      <c r="J9351" t="s">
        <v>337</v>
      </c>
      <c r="K9351" t="s">
        <v>105</v>
      </c>
    </row>
    <row r="9352" spans="1:11" x14ac:dyDescent="0.3">
      <c r="A9352" t="s">
        <v>12689</v>
      </c>
      <c r="B9352" t="s">
        <v>53</v>
      </c>
      <c r="C9352">
        <v>13</v>
      </c>
      <c r="D9352">
        <v>9</v>
      </c>
      <c r="E9352">
        <v>1964</v>
      </c>
      <c r="F9352" s="6">
        <v>0.22916666666666666</v>
      </c>
      <c r="G9352">
        <v>-3.4729999999999999</v>
      </c>
      <c r="H9352">
        <v>43.308</v>
      </c>
      <c r="I9352" t="s">
        <v>126</v>
      </c>
      <c r="J9352" t="s">
        <v>10131</v>
      </c>
      <c r="K9352" t="s">
        <v>105</v>
      </c>
    </row>
    <row r="9353" spans="1:11" x14ac:dyDescent="0.3">
      <c r="A9353" t="s">
        <v>12690</v>
      </c>
      <c r="B9353" t="s">
        <v>53</v>
      </c>
      <c r="C9353">
        <v>24</v>
      </c>
      <c r="D9353">
        <v>2</v>
      </c>
      <c r="E9353">
        <v>1963</v>
      </c>
      <c r="F9353" s="6">
        <v>0.38194444444444442</v>
      </c>
      <c r="G9353">
        <v>-0.106</v>
      </c>
      <c r="H9353">
        <v>49.493000000000002</v>
      </c>
      <c r="I9353" t="s">
        <v>126</v>
      </c>
      <c r="J9353" t="s">
        <v>481</v>
      </c>
      <c r="K9353" t="s">
        <v>105</v>
      </c>
    </row>
    <row r="9354" spans="1:11" x14ac:dyDescent="0.3">
      <c r="A9354" t="s">
        <v>12691</v>
      </c>
      <c r="B9354" t="s">
        <v>53</v>
      </c>
      <c r="C9354">
        <v>12</v>
      </c>
      <c r="D9354">
        <v>6</v>
      </c>
      <c r="E9354">
        <v>1939</v>
      </c>
      <c r="F9354" s="6">
        <v>0.5</v>
      </c>
      <c r="G9354">
        <v>-2.1110000000000002</v>
      </c>
      <c r="H9354">
        <v>43.243000000000002</v>
      </c>
      <c r="I9354" t="s">
        <v>126</v>
      </c>
      <c r="J9354" t="s">
        <v>10587</v>
      </c>
      <c r="K9354" t="s">
        <v>105</v>
      </c>
    </row>
    <row r="9355" spans="1:11" x14ac:dyDescent="0.3">
      <c r="A9355" t="s">
        <v>12692</v>
      </c>
      <c r="B9355" t="s">
        <v>53</v>
      </c>
      <c r="C9355">
        <v>27</v>
      </c>
      <c r="D9355">
        <v>6</v>
      </c>
      <c r="E9355">
        <v>1935</v>
      </c>
      <c r="F9355" s="6">
        <v>8.3333333333333329E-2</v>
      </c>
      <c r="G9355">
        <v>-1.4450000000000001</v>
      </c>
      <c r="H9355">
        <v>43.603999999999999</v>
      </c>
      <c r="I9355" t="s">
        <v>126</v>
      </c>
      <c r="J9355" t="s">
        <v>157</v>
      </c>
      <c r="K9355" t="s">
        <v>105</v>
      </c>
    </row>
    <row r="9356" spans="1:11" x14ac:dyDescent="0.3">
      <c r="A9356" t="s">
        <v>12693</v>
      </c>
      <c r="B9356" t="s">
        <v>53</v>
      </c>
      <c r="C9356">
        <v>18</v>
      </c>
      <c r="D9356">
        <v>12</v>
      </c>
      <c r="E9356">
        <v>1948</v>
      </c>
      <c r="F9356" s="6">
        <v>0.47222222222222221</v>
      </c>
      <c r="G9356">
        <v>-2.351</v>
      </c>
      <c r="H9356">
        <v>48.856999999999999</v>
      </c>
      <c r="I9356" t="s">
        <v>126</v>
      </c>
      <c r="J9356" t="s">
        <v>155</v>
      </c>
      <c r="K9356" t="s">
        <v>105</v>
      </c>
    </row>
    <row r="9357" spans="1:11" x14ac:dyDescent="0.3">
      <c r="A9357" t="s">
        <v>12694</v>
      </c>
      <c r="B9357" t="s">
        <v>168</v>
      </c>
      <c r="C9357">
        <v>16</v>
      </c>
      <c r="D9357">
        <v>6</v>
      </c>
      <c r="E9357">
        <v>1955</v>
      </c>
      <c r="F9357" s="6">
        <v>0.66597222222222219</v>
      </c>
      <c r="G9357">
        <v>89.216999999999999</v>
      </c>
      <c r="H9357">
        <v>37.725000000000001</v>
      </c>
      <c r="I9357" t="s">
        <v>144</v>
      </c>
      <c r="J9357" t="s">
        <v>12695</v>
      </c>
      <c r="K9357" t="s">
        <v>105</v>
      </c>
    </row>
    <row r="9358" spans="1:11" x14ac:dyDescent="0.3">
      <c r="A9358" t="s">
        <v>12696</v>
      </c>
      <c r="B9358" t="s">
        <v>53</v>
      </c>
      <c r="C9358">
        <v>2</v>
      </c>
      <c r="D9358">
        <v>9</v>
      </c>
      <c r="E9358">
        <v>1917</v>
      </c>
      <c r="F9358" s="6">
        <v>5.2083333333333336E-2</v>
      </c>
      <c r="H9358">
        <v>-24.288</v>
      </c>
      <c r="I9358" t="s">
        <v>290</v>
      </c>
      <c r="J9358" t="s">
        <v>12697</v>
      </c>
      <c r="K9358" t="s">
        <v>105</v>
      </c>
    </row>
    <row r="9359" spans="1:11" x14ac:dyDescent="0.3">
      <c r="A9359" t="s">
        <v>12698</v>
      </c>
      <c r="B9359" t="s">
        <v>168</v>
      </c>
      <c r="C9359">
        <v>26</v>
      </c>
      <c r="D9359">
        <v>5</v>
      </c>
      <c r="E9359">
        <v>1975</v>
      </c>
      <c r="F9359" s="6">
        <v>0.51597222222222228</v>
      </c>
      <c r="G9359">
        <v>74.207999999999998</v>
      </c>
      <c r="H9359">
        <v>40.762</v>
      </c>
      <c r="I9359" t="s">
        <v>106</v>
      </c>
      <c r="J9359" t="s">
        <v>8551</v>
      </c>
      <c r="K9359" t="s">
        <v>105</v>
      </c>
    </row>
    <row r="9360" spans="1:11" x14ac:dyDescent="0.3">
      <c r="A9360" t="s">
        <v>12699</v>
      </c>
      <c r="B9360" t="s">
        <v>53</v>
      </c>
      <c r="C9360">
        <v>14</v>
      </c>
      <c r="D9360">
        <v>5</v>
      </c>
      <c r="E9360">
        <v>1898</v>
      </c>
      <c r="F9360" s="6">
        <v>0.20833333333333334</v>
      </c>
      <c r="G9360">
        <v>-5.3739999999999997</v>
      </c>
      <c r="H9360">
        <v>43.295000000000002</v>
      </c>
      <c r="I9360" t="s">
        <v>150</v>
      </c>
      <c r="J9360" t="s">
        <v>267</v>
      </c>
      <c r="K9360" t="s">
        <v>105</v>
      </c>
    </row>
    <row r="9361" spans="1:11" x14ac:dyDescent="0.3">
      <c r="A9361" t="s">
        <v>12700</v>
      </c>
      <c r="B9361" t="s">
        <v>53</v>
      </c>
      <c r="C9361">
        <v>24</v>
      </c>
      <c r="D9361">
        <v>3</v>
      </c>
      <c r="E9361">
        <v>1919</v>
      </c>
      <c r="F9361" s="6">
        <v>0.8125</v>
      </c>
      <c r="G9361">
        <v>73.897999999999996</v>
      </c>
      <c r="H9361">
        <v>40.930999999999997</v>
      </c>
      <c r="I9361" t="s">
        <v>144</v>
      </c>
      <c r="J9361" t="s">
        <v>12701</v>
      </c>
      <c r="K9361" t="s">
        <v>105</v>
      </c>
    </row>
    <row r="9362" spans="1:11" x14ac:dyDescent="0.3">
      <c r="A9362" t="s">
        <v>12702</v>
      </c>
      <c r="B9362" t="s">
        <v>53</v>
      </c>
      <c r="C9362">
        <v>15</v>
      </c>
      <c r="D9362">
        <v>12</v>
      </c>
      <c r="E9362">
        <v>1970</v>
      </c>
      <c r="F9362" s="6">
        <v>0.72986111111111107</v>
      </c>
      <c r="G9362">
        <v>82.995999999999995</v>
      </c>
      <c r="H9362">
        <v>39.963000000000001</v>
      </c>
      <c r="I9362" t="s">
        <v>144</v>
      </c>
      <c r="J9362" t="s">
        <v>224</v>
      </c>
      <c r="K9362" t="s">
        <v>105</v>
      </c>
    </row>
    <row r="9363" spans="1:11" x14ac:dyDescent="0.3">
      <c r="A9363" t="s">
        <v>12703</v>
      </c>
      <c r="B9363" t="s">
        <v>53</v>
      </c>
      <c r="C9363">
        <v>24</v>
      </c>
      <c r="D9363">
        <v>9</v>
      </c>
      <c r="E9363">
        <v>1913</v>
      </c>
      <c r="F9363" s="6">
        <v>0.8125</v>
      </c>
      <c r="G9363">
        <v>-122.44199999999999</v>
      </c>
      <c r="H9363">
        <v>47.253</v>
      </c>
      <c r="I9363" t="s">
        <v>137</v>
      </c>
      <c r="J9363" t="s">
        <v>4395</v>
      </c>
      <c r="K9363" t="s">
        <v>105</v>
      </c>
    </row>
    <row r="9364" spans="1:11" x14ac:dyDescent="0.3">
      <c r="A9364" t="s">
        <v>12704</v>
      </c>
      <c r="B9364" t="s">
        <v>53</v>
      </c>
      <c r="C9364">
        <v>12</v>
      </c>
      <c r="D9364">
        <v>12</v>
      </c>
      <c r="E9364">
        <v>1922</v>
      </c>
      <c r="F9364" s="6">
        <v>0.58333333333333337</v>
      </c>
      <c r="G9364">
        <v>88.013000000000005</v>
      </c>
      <c r="H9364">
        <v>44.512999999999998</v>
      </c>
      <c r="I9364" t="s">
        <v>104</v>
      </c>
      <c r="J9364" t="s">
        <v>12705</v>
      </c>
      <c r="K9364" t="s">
        <v>105</v>
      </c>
    </row>
    <row r="9365" spans="1:11" x14ac:dyDescent="0.3">
      <c r="A9365" t="s">
        <v>12706</v>
      </c>
      <c r="B9365" t="s">
        <v>53</v>
      </c>
      <c r="C9365">
        <v>7</v>
      </c>
      <c r="D9365">
        <v>11</v>
      </c>
      <c r="E9365">
        <v>1951</v>
      </c>
      <c r="F9365" s="6">
        <v>0.2048611111111111</v>
      </c>
      <c r="G9365">
        <v>71.058999999999997</v>
      </c>
      <c r="H9365">
        <v>42.359000000000002</v>
      </c>
      <c r="I9365" t="s">
        <v>144</v>
      </c>
      <c r="J9365" t="s">
        <v>176</v>
      </c>
      <c r="K9365" t="s">
        <v>105</v>
      </c>
    </row>
    <row r="9366" spans="1:11" x14ac:dyDescent="0.3">
      <c r="A9366" t="s">
        <v>12707</v>
      </c>
      <c r="B9366" t="s">
        <v>53</v>
      </c>
      <c r="C9366">
        <v>14</v>
      </c>
      <c r="D9366">
        <v>7</v>
      </c>
      <c r="E9366">
        <v>1916</v>
      </c>
      <c r="F9366" s="6">
        <v>0.875</v>
      </c>
      <c r="G9366">
        <v>97.611999999999995</v>
      </c>
      <c r="H9366">
        <v>38.841000000000001</v>
      </c>
      <c r="I9366" t="s">
        <v>104</v>
      </c>
      <c r="J9366" t="s">
        <v>7678</v>
      </c>
      <c r="K9366" t="s">
        <v>105</v>
      </c>
    </row>
    <row r="9367" spans="1:11" x14ac:dyDescent="0.3">
      <c r="A9367" t="s">
        <v>12708</v>
      </c>
      <c r="B9367" t="s">
        <v>53</v>
      </c>
      <c r="C9367">
        <v>13</v>
      </c>
      <c r="D9367">
        <v>10</v>
      </c>
      <c r="E9367">
        <v>1918</v>
      </c>
      <c r="F9367" s="6">
        <v>0.12847222222222221</v>
      </c>
      <c r="G9367">
        <v>81.245000000000005</v>
      </c>
      <c r="H9367">
        <v>41.723999999999997</v>
      </c>
      <c r="I9367" t="s">
        <v>106</v>
      </c>
      <c r="J9367" t="s">
        <v>12609</v>
      </c>
      <c r="K9367" t="s">
        <v>105</v>
      </c>
    </row>
    <row r="9368" spans="1:11" x14ac:dyDescent="0.3">
      <c r="A9368" t="s">
        <v>12709</v>
      </c>
      <c r="B9368" t="s">
        <v>53</v>
      </c>
      <c r="C9368">
        <v>1</v>
      </c>
      <c r="D9368">
        <v>8</v>
      </c>
      <c r="E9368">
        <v>1930</v>
      </c>
      <c r="F9368" s="6">
        <v>0.77222222222222225</v>
      </c>
      <c r="G9368">
        <v>87.909000000000006</v>
      </c>
      <c r="H9368">
        <v>43.040999999999997</v>
      </c>
      <c r="I9368" t="s">
        <v>144</v>
      </c>
      <c r="J9368" t="s">
        <v>184</v>
      </c>
      <c r="K9368" t="s">
        <v>105</v>
      </c>
    </row>
    <row r="9369" spans="1:11" x14ac:dyDescent="0.3">
      <c r="A9369" t="s">
        <v>12710</v>
      </c>
      <c r="B9369" t="s">
        <v>53</v>
      </c>
      <c r="C9369">
        <v>8</v>
      </c>
      <c r="D9369">
        <v>9</v>
      </c>
      <c r="E9369">
        <v>1926</v>
      </c>
      <c r="F9369" s="6">
        <v>0.84375</v>
      </c>
      <c r="G9369">
        <v>-118.21899999999999</v>
      </c>
      <c r="H9369">
        <v>33.978999999999999</v>
      </c>
      <c r="I9369" t="s">
        <v>137</v>
      </c>
      <c r="J9369" t="s">
        <v>3376</v>
      </c>
      <c r="K9369" t="s">
        <v>105</v>
      </c>
    </row>
    <row r="9370" spans="1:11" x14ac:dyDescent="0.3">
      <c r="A9370" t="s">
        <v>12711</v>
      </c>
      <c r="B9370" t="s">
        <v>53</v>
      </c>
      <c r="C9370">
        <v>3</v>
      </c>
      <c r="D9370">
        <v>4</v>
      </c>
      <c r="E9370">
        <v>1930</v>
      </c>
      <c r="F9370" s="6">
        <v>0.72569444444444442</v>
      </c>
      <c r="G9370">
        <v>81.948999999999998</v>
      </c>
      <c r="H9370">
        <v>28.044</v>
      </c>
      <c r="I9370" t="s">
        <v>144</v>
      </c>
      <c r="J9370" t="s">
        <v>12712</v>
      </c>
      <c r="K9370" t="s">
        <v>105</v>
      </c>
    </row>
    <row r="9371" spans="1:11" x14ac:dyDescent="0.3">
      <c r="A9371" t="s">
        <v>12713</v>
      </c>
      <c r="B9371" t="s">
        <v>53</v>
      </c>
      <c r="C9371">
        <v>9</v>
      </c>
      <c r="D9371">
        <v>11</v>
      </c>
      <c r="E9371">
        <v>1925</v>
      </c>
      <c r="F9371" s="6">
        <v>0.8125</v>
      </c>
      <c r="G9371">
        <v>-3.25</v>
      </c>
      <c r="H9371">
        <v>50.331000000000003</v>
      </c>
      <c r="I9371" t="s">
        <v>108</v>
      </c>
      <c r="J9371" t="s">
        <v>12714</v>
      </c>
      <c r="K9371" t="s">
        <v>105</v>
      </c>
    </row>
    <row r="9372" spans="1:11" x14ac:dyDescent="0.3">
      <c r="A9372" t="s">
        <v>12715</v>
      </c>
      <c r="B9372" t="s">
        <v>53</v>
      </c>
      <c r="C9372">
        <v>12</v>
      </c>
      <c r="D9372">
        <v>7</v>
      </c>
      <c r="E9372">
        <v>1897</v>
      </c>
      <c r="F9372" s="6">
        <v>8.3333333333333329E-2</v>
      </c>
      <c r="G9372">
        <v>-9.6080000000000005</v>
      </c>
      <c r="H9372">
        <v>44.779000000000003</v>
      </c>
      <c r="I9372" t="s">
        <v>126</v>
      </c>
      <c r="J9372" t="s">
        <v>12716</v>
      </c>
      <c r="K9372" t="s">
        <v>105</v>
      </c>
    </row>
    <row r="9373" spans="1:11" x14ac:dyDescent="0.3">
      <c r="A9373" t="s">
        <v>12717</v>
      </c>
      <c r="B9373" t="s">
        <v>53</v>
      </c>
      <c r="C9373">
        <v>21</v>
      </c>
      <c r="D9373">
        <v>5</v>
      </c>
      <c r="E9373">
        <v>1895</v>
      </c>
      <c r="F9373" s="6">
        <v>0.42708333333333331</v>
      </c>
      <c r="G9373">
        <v>102.71899999999999</v>
      </c>
      <c r="H9373">
        <v>19.989999999999998</v>
      </c>
      <c r="I9373" t="s">
        <v>2087</v>
      </c>
      <c r="J9373" t="s">
        <v>12718</v>
      </c>
      <c r="K9373" t="s">
        <v>105</v>
      </c>
    </row>
    <row r="9374" spans="1:11" x14ac:dyDescent="0.3">
      <c r="A9374" t="s">
        <v>12719</v>
      </c>
      <c r="B9374" t="s">
        <v>168</v>
      </c>
      <c r="C9374">
        <v>4</v>
      </c>
      <c r="D9374">
        <v>5</v>
      </c>
      <c r="E9374">
        <v>1993</v>
      </c>
      <c r="F9374" s="6">
        <v>0.46944444444444444</v>
      </c>
      <c r="G9374">
        <v>1.5569999999999999</v>
      </c>
      <c r="H9374">
        <v>47.218000000000004</v>
      </c>
      <c r="I9374" t="s">
        <v>190</v>
      </c>
      <c r="J9374" t="s">
        <v>1920</v>
      </c>
      <c r="K9374" t="s">
        <v>105</v>
      </c>
    </row>
    <row r="9375" spans="1:11" x14ac:dyDescent="0.3">
      <c r="A9375" t="s">
        <v>12720</v>
      </c>
      <c r="B9375" t="s">
        <v>53</v>
      </c>
      <c r="C9375">
        <v>21</v>
      </c>
      <c r="D9375">
        <v>1</v>
      </c>
      <c r="E9375">
        <v>1847</v>
      </c>
      <c r="F9375" s="6">
        <v>0.95833333333333337</v>
      </c>
      <c r="G9375">
        <v>-7.8280000000000003</v>
      </c>
      <c r="H9375">
        <v>48.939</v>
      </c>
      <c r="I9375" t="s">
        <v>150</v>
      </c>
      <c r="J9375" t="s">
        <v>12721</v>
      </c>
      <c r="K9375" t="s">
        <v>105</v>
      </c>
    </row>
    <row r="9376" spans="1:11" x14ac:dyDescent="0.3">
      <c r="A9376" t="s">
        <v>12722</v>
      </c>
      <c r="B9376" t="s">
        <v>53</v>
      </c>
      <c r="C9376">
        <v>30</v>
      </c>
      <c r="D9376">
        <v>12</v>
      </c>
      <c r="E9376">
        <v>1984</v>
      </c>
      <c r="F9376" s="6">
        <v>0.6694444444444444</v>
      </c>
      <c r="G9376">
        <v>81.516000000000005</v>
      </c>
      <c r="H9376">
        <v>41.085000000000001</v>
      </c>
      <c r="I9376" t="s">
        <v>144</v>
      </c>
      <c r="J9376" t="s">
        <v>1880</v>
      </c>
      <c r="K9376" t="s">
        <v>105</v>
      </c>
    </row>
    <row r="9377" spans="1:11" x14ac:dyDescent="0.3">
      <c r="A9377" t="s">
        <v>12723</v>
      </c>
      <c r="B9377" t="s">
        <v>53</v>
      </c>
      <c r="C9377">
        <v>10</v>
      </c>
      <c r="D9377">
        <v>6</v>
      </c>
      <c r="E9377">
        <v>1887</v>
      </c>
      <c r="F9377" s="6">
        <v>0.875</v>
      </c>
      <c r="G9377">
        <v>-6.8319999999999999</v>
      </c>
      <c r="H9377">
        <v>47.103000000000002</v>
      </c>
      <c r="I9377" t="s">
        <v>262</v>
      </c>
      <c r="J9377" t="s">
        <v>2725</v>
      </c>
      <c r="K9377" t="s">
        <v>105</v>
      </c>
    </row>
    <row r="9378" spans="1:11" x14ac:dyDescent="0.3">
      <c r="A9378" t="s">
        <v>12724</v>
      </c>
      <c r="B9378" t="s">
        <v>53</v>
      </c>
      <c r="C9378">
        <v>6</v>
      </c>
      <c r="D9378">
        <v>1</v>
      </c>
      <c r="E9378">
        <v>1857</v>
      </c>
      <c r="F9378" s="6">
        <v>0.875</v>
      </c>
      <c r="G9378">
        <v>-5.3739999999999997</v>
      </c>
      <c r="H9378">
        <v>43.295000000000002</v>
      </c>
      <c r="I9378" t="s">
        <v>150</v>
      </c>
      <c r="J9378" t="s">
        <v>267</v>
      </c>
      <c r="K9378" t="s">
        <v>105</v>
      </c>
    </row>
    <row r="9379" spans="1:11" x14ac:dyDescent="0.3">
      <c r="A9379" t="s">
        <v>12725</v>
      </c>
      <c r="B9379" t="s">
        <v>168</v>
      </c>
      <c r="C9379">
        <v>28</v>
      </c>
      <c r="D9379">
        <v>5</v>
      </c>
      <c r="E9379">
        <v>1911</v>
      </c>
      <c r="F9379" s="6">
        <v>0.91666666666666663</v>
      </c>
      <c r="G9379">
        <v>-20.497</v>
      </c>
      <c r="H9379">
        <v>54.718000000000004</v>
      </c>
      <c r="I9379" t="s">
        <v>126</v>
      </c>
      <c r="J9379" t="s">
        <v>12726</v>
      </c>
      <c r="K9379" t="s">
        <v>105</v>
      </c>
    </row>
    <row r="9380" spans="1:11" x14ac:dyDescent="0.3">
      <c r="A9380" t="s">
        <v>12727</v>
      </c>
      <c r="B9380" t="s">
        <v>168</v>
      </c>
      <c r="C9380">
        <v>30</v>
      </c>
      <c r="D9380">
        <v>6</v>
      </c>
      <c r="E9380">
        <v>1933</v>
      </c>
      <c r="F9380" s="6">
        <v>2.4305555555555556E-2</v>
      </c>
      <c r="G9380">
        <v>-12.494</v>
      </c>
      <c r="H9380">
        <v>41.890999999999998</v>
      </c>
      <c r="I9380" t="s">
        <v>126</v>
      </c>
      <c r="J9380" t="s">
        <v>297</v>
      </c>
      <c r="K9380" t="s">
        <v>105</v>
      </c>
    </row>
    <row r="9381" spans="1:11" x14ac:dyDescent="0.3">
      <c r="A9381" t="s">
        <v>12728</v>
      </c>
      <c r="B9381" t="s">
        <v>168</v>
      </c>
      <c r="C9381">
        <v>15</v>
      </c>
      <c r="D9381">
        <v>9</v>
      </c>
      <c r="E9381">
        <v>1911</v>
      </c>
      <c r="F9381" s="6">
        <v>0.125</v>
      </c>
      <c r="G9381">
        <v>-0.19900000000000001</v>
      </c>
      <c r="H9381">
        <v>48.008000000000003</v>
      </c>
      <c r="I9381" t="s">
        <v>108</v>
      </c>
      <c r="J9381" t="s">
        <v>1988</v>
      </c>
      <c r="K9381" t="s">
        <v>105</v>
      </c>
    </row>
    <row r="9382" spans="1:11" x14ac:dyDescent="0.3">
      <c r="A9382" t="s">
        <v>12729</v>
      </c>
      <c r="B9382" t="s">
        <v>168</v>
      </c>
      <c r="C9382">
        <v>31</v>
      </c>
      <c r="D9382">
        <v>5</v>
      </c>
      <c r="E9382">
        <v>1961</v>
      </c>
      <c r="F9382" s="6">
        <v>0.66388888888888886</v>
      </c>
      <c r="G9382">
        <v>92.459000000000003</v>
      </c>
      <c r="H9382">
        <v>44.018999999999998</v>
      </c>
      <c r="I9382" t="s">
        <v>144</v>
      </c>
      <c r="J9382" t="s">
        <v>12730</v>
      </c>
      <c r="K9382" t="s">
        <v>105</v>
      </c>
    </row>
    <row r="9383" spans="1:11" x14ac:dyDescent="0.3">
      <c r="A9383" t="s">
        <v>12731</v>
      </c>
      <c r="B9383" t="s">
        <v>53</v>
      </c>
      <c r="C9383">
        <v>13</v>
      </c>
      <c r="D9383">
        <v>2</v>
      </c>
      <c r="E9383">
        <v>1936</v>
      </c>
      <c r="F9383" s="6">
        <v>0.98611111111111116</v>
      </c>
      <c r="G9383">
        <v>-119.345</v>
      </c>
      <c r="H9383">
        <v>36.201999999999998</v>
      </c>
      <c r="I9383" t="s">
        <v>137</v>
      </c>
      <c r="J9383" t="s">
        <v>2784</v>
      </c>
      <c r="K9383" t="s">
        <v>105</v>
      </c>
    </row>
    <row r="9384" spans="1:11" x14ac:dyDescent="0.3">
      <c r="A9384" t="s">
        <v>12732</v>
      </c>
      <c r="B9384" t="s">
        <v>53</v>
      </c>
      <c r="C9384">
        <v>18</v>
      </c>
      <c r="D9384">
        <v>7</v>
      </c>
      <c r="E9384">
        <v>1933</v>
      </c>
      <c r="F9384" s="6">
        <v>0.40277777777777779</v>
      </c>
      <c r="G9384">
        <v>-11.877000000000001</v>
      </c>
      <c r="H9384">
        <v>45.41</v>
      </c>
      <c r="I9384" t="s">
        <v>126</v>
      </c>
      <c r="J9384" t="s">
        <v>4301</v>
      </c>
      <c r="K9384" t="s">
        <v>105</v>
      </c>
    </row>
    <row r="9385" spans="1:11" x14ac:dyDescent="0.3">
      <c r="A9385" t="s">
        <v>12733</v>
      </c>
      <c r="B9385" t="s">
        <v>53</v>
      </c>
      <c r="C9385">
        <v>17</v>
      </c>
      <c r="D9385">
        <v>11</v>
      </c>
      <c r="E9385">
        <v>1917</v>
      </c>
      <c r="F9385" s="6">
        <v>0.70833333333333337</v>
      </c>
      <c r="G9385">
        <v>-10.992000000000001</v>
      </c>
      <c r="H9385">
        <v>45.438000000000002</v>
      </c>
      <c r="I9385" t="s">
        <v>126</v>
      </c>
      <c r="J9385" t="s">
        <v>675</v>
      </c>
      <c r="K9385" t="s">
        <v>105</v>
      </c>
    </row>
    <row r="9386" spans="1:11" x14ac:dyDescent="0.3">
      <c r="A9386" t="s">
        <v>12734</v>
      </c>
      <c r="B9386" t="s">
        <v>168</v>
      </c>
      <c r="C9386">
        <v>30</v>
      </c>
      <c r="D9386">
        <v>8</v>
      </c>
      <c r="E9386">
        <v>1908</v>
      </c>
      <c r="F9386" s="6">
        <v>0.2361111111111111</v>
      </c>
      <c r="G9386">
        <v>-12.494</v>
      </c>
      <c r="H9386">
        <v>41.890999999999998</v>
      </c>
      <c r="I9386" t="s">
        <v>126</v>
      </c>
      <c r="J9386" t="s">
        <v>297</v>
      </c>
      <c r="K9386" t="s">
        <v>105</v>
      </c>
    </row>
    <row r="9387" spans="1:11" x14ac:dyDescent="0.3">
      <c r="A9387" t="s">
        <v>12735</v>
      </c>
      <c r="B9387" t="s">
        <v>53</v>
      </c>
      <c r="C9387">
        <v>14</v>
      </c>
      <c r="D9387">
        <v>8</v>
      </c>
      <c r="E9387">
        <v>1924</v>
      </c>
      <c r="F9387" s="6">
        <v>0.68263888888888891</v>
      </c>
      <c r="G9387">
        <v>82.515000000000001</v>
      </c>
      <c r="H9387">
        <v>40.759</v>
      </c>
      <c r="I9387" t="s">
        <v>106</v>
      </c>
      <c r="J9387" t="s">
        <v>12736</v>
      </c>
      <c r="K9387" t="s">
        <v>105</v>
      </c>
    </row>
    <row r="9388" spans="1:11" x14ac:dyDescent="0.3">
      <c r="A9388" t="s">
        <v>12737</v>
      </c>
      <c r="B9388" t="s">
        <v>53</v>
      </c>
      <c r="C9388">
        <v>16</v>
      </c>
      <c r="D9388">
        <v>7</v>
      </c>
      <c r="E9388">
        <v>1906</v>
      </c>
      <c r="F9388" s="6">
        <v>0.625</v>
      </c>
      <c r="G9388">
        <v>-111.88800000000001</v>
      </c>
      <c r="H9388">
        <v>40.758000000000003</v>
      </c>
      <c r="I9388" t="s">
        <v>171</v>
      </c>
      <c r="J9388" t="s">
        <v>3266</v>
      </c>
      <c r="K9388" t="s">
        <v>105</v>
      </c>
    </row>
    <row r="9389" spans="1:11" x14ac:dyDescent="0.3">
      <c r="A9389" t="s">
        <v>12738</v>
      </c>
      <c r="B9389" t="s">
        <v>53</v>
      </c>
      <c r="C9389">
        <v>28</v>
      </c>
      <c r="D9389">
        <v>12</v>
      </c>
      <c r="E9389">
        <v>1914</v>
      </c>
      <c r="F9389" s="6">
        <v>0.625</v>
      </c>
      <c r="G9389">
        <v>84.513999999999996</v>
      </c>
      <c r="H9389">
        <v>39.103999999999999</v>
      </c>
      <c r="I9389" t="s">
        <v>144</v>
      </c>
      <c r="J9389" t="s">
        <v>140</v>
      </c>
      <c r="K9389" t="s">
        <v>105</v>
      </c>
    </row>
    <row r="9390" spans="1:11" x14ac:dyDescent="0.3">
      <c r="A9390" t="s">
        <v>12739</v>
      </c>
      <c r="B9390" t="s">
        <v>53</v>
      </c>
      <c r="C9390">
        <v>7</v>
      </c>
      <c r="D9390">
        <v>4</v>
      </c>
      <c r="E9390">
        <v>1992</v>
      </c>
      <c r="F9390" s="6">
        <v>3.125E-2</v>
      </c>
      <c r="G9390">
        <v>-7.3620000000000001</v>
      </c>
      <c r="H9390">
        <v>48.741999999999997</v>
      </c>
      <c r="I9390" t="s">
        <v>190</v>
      </c>
      <c r="J9390" t="s">
        <v>12740</v>
      </c>
      <c r="K9390" t="s">
        <v>105</v>
      </c>
    </row>
    <row r="9391" spans="1:11" x14ac:dyDescent="0.3">
      <c r="A9391" t="s">
        <v>12741</v>
      </c>
      <c r="B9391" t="s">
        <v>53</v>
      </c>
      <c r="C9391">
        <v>14</v>
      </c>
      <c r="D9391">
        <v>7</v>
      </c>
      <c r="E9391">
        <v>1934</v>
      </c>
      <c r="F9391" s="6">
        <v>0.33333333333333331</v>
      </c>
      <c r="G9391">
        <v>96.796000000000006</v>
      </c>
      <c r="H9391">
        <v>32.777999999999999</v>
      </c>
      <c r="I9391" t="s">
        <v>144</v>
      </c>
      <c r="J9391" t="s">
        <v>142</v>
      </c>
      <c r="K9391" t="s">
        <v>105</v>
      </c>
    </row>
    <row r="9392" spans="1:11" x14ac:dyDescent="0.3">
      <c r="A9392" t="s">
        <v>12742</v>
      </c>
      <c r="B9392" t="s">
        <v>53</v>
      </c>
      <c r="C9392">
        <v>14</v>
      </c>
      <c r="D9392">
        <v>8</v>
      </c>
      <c r="E9392">
        <v>1935</v>
      </c>
      <c r="F9392" s="6">
        <v>0.29166666666666669</v>
      </c>
      <c r="G9392">
        <v>-110.789</v>
      </c>
      <c r="H9392">
        <v>33.396000000000001</v>
      </c>
      <c r="I9392" t="s">
        <v>171</v>
      </c>
      <c r="J9392" t="s">
        <v>12743</v>
      </c>
      <c r="K9392" t="s">
        <v>105</v>
      </c>
    </row>
    <row r="9393" spans="1:11" x14ac:dyDescent="0.3">
      <c r="A9393" t="s">
        <v>12744</v>
      </c>
      <c r="B9393" t="s">
        <v>53</v>
      </c>
      <c r="C9393">
        <v>15</v>
      </c>
      <c r="D9393">
        <v>10</v>
      </c>
      <c r="E9393">
        <v>1924</v>
      </c>
      <c r="F9393" s="6">
        <v>0.70833333333333337</v>
      </c>
      <c r="G9393">
        <v>75.47</v>
      </c>
      <c r="H9393">
        <v>40.603000000000002</v>
      </c>
      <c r="I9393" t="s">
        <v>144</v>
      </c>
      <c r="J9393" t="s">
        <v>12745</v>
      </c>
      <c r="K9393" t="s">
        <v>105</v>
      </c>
    </row>
    <row r="9394" spans="1:11" x14ac:dyDescent="0.3">
      <c r="A9394" t="s">
        <v>12746</v>
      </c>
      <c r="B9394" t="s">
        <v>53</v>
      </c>
      <c r="C9394">
        <v>4</v>
      </c>
      <c r="D9394">
        <v>1</v>
      </c>
      <c r="E9394">
        <v>1920</v>
      </c>
      <c r="F9394" s="6">
        <v>0.45833333333333331</v>
      </c>
      <c r="G9394">
        <v>90.74</v>
      </c>
      <c r="H9394">
        <v>41.2</v>
      </c>
      <c r="I9394" t="s">
        <v>104</v>
      </c>
      <c r="J9394" t="s">
        <v>12747</v>
      </c>
      <c r="K9394" t="s">
        <v>105</v>
      </c>
    </row>
    <row r="9395" spans="1:11" x14ac:dyDescent="0.3">
      <c r="A9395" t="s">
        <v>12748</v>
      </c>
      <c r="B9395" t="s">
        <v>168</v>
      </c>
      <c r="C9395">
        <v>9</v>
      </c>
      <c r="D9395">
        <v>9</v>
      </c>
      <c r="E9395">
        <v>1953</v>
      </c>
      <c r="F9395" s="6">
        <v>0.19097222222222221</v>
      </c>
      <c r="G9395">
        <v>96.864000000000004</v>
      </c>
      <c r="H9395">
        <v>42.268000000000001</v>
      </c>
      <c r="I9395" t="s">
        <v>144</v>
      </c>
      <c r="J9395" t="s">
        <v>12749</v>
      </c>
      <c r="K9395" t="s">
        <v>105</v>
      </c>
    </row>
    <row r="9396" spans="1:11" x14ac:dyDescent="0.3">
      <c r="A9396" t="s">
        <v>12750</v>
      </c>
      <c r="B9396" t="s">
        <v>53</v>
      </c>
      <c r="C9396">
        <v>21</v>
      </c>
      <c r="D9396">
        <v>1</v>
      </c>
      <c r="E9396">
        <v>1922</v>
      </c>
      <c r="F9396" s="6">
        <v>0.45833333333333331</v>
      </c>
      <c r="G9396">
        <v>-103.20699999999999</v>
      </c>
      <c r="H9396">
        <v>40.625999999999998</v>
      </c>
      <c r="I9396" t="s">
        <v>171</v>
      </c>
      <c r="J9396" t="s">
        <v>12751</v>
      </c>
      <c r="K9396" t="s">
        <v>105</v>
      </c>
    </row>
    <row r="9397" spans="1:11" x14ac:dyDescent="0.3">
      <c r="A9397" t="s">
        <v>12752</v>
      </c>
      <c r="B9397" t="s">
        <v>53</v>
      </c>
      <c r="C9397">
        <v>23</v>
      </c>
      <c r="D9397">
        <v>4</v>
      </c>
      <c r="E9397">
        <v>1939</v>
      </c>
      <c r="F9397" s="6">
        <v>0.6875</v>
      </c>
      <c r="G9397">
        <v>83.15</v>
      </c>
      <c r="H9397">
        <v>42.201000000000001</v>
      </c>
      <c r="I9397" t="s">
        <v>144</v>
      </c>
      <c r="J9397" t="s">
        <v>12753</v>
      </c>
      <c r="K9397" t="s">
        <v>105</v>
      </c>
    </row>
    <row r="9398" spans="1:11" x14ac:dyDescent="0.3">
      <c r="A9398" t="s">
        <v>12754</v>
      </c>
      <c r="B9398" t="s">
        <v>53</v>
      </c>
      <c r="C9398">
        <v>14</v>
      </c>
      <c r="D9398">
        <v>3</v>
      </c>
      <c r="E9398">
        <v>1914</v>
      </c>
      <c r="F9398" s="6">
        <v>0.45833333333333331</v>
      </c>
      <c r="G9398">
        <v>79.793999999999997</v>
      </c>
      <c r="H9398">
        <v>36.073</v>
      </c>
      <c r="I9398" t="s">
        <v>144</v>
      </c>
      <c r="J9398" t="s">
        <v>2786</v>
      </c>
      <c r="K9398" t="s">
        <v>105</v>
      </c>
    </row>
    <row r="9399" spans="1:11" x14ac:dyDescent="0.3">
      <c r="A9399" t="s">
        <v>12755</v>
      </c>
      <c r="B9399" t="s">
        <v>168</v>
      </c>
      <c r="C9399">
        <v>3</v>
      </c>
      <c r="D9399">
        <v>3</v>
      </c>
      <c r="E9399">
        <v>1933</v>
      </c>
      <c r="F9399" s="6">
        <v>0.74027777777777781</v>
      </c>
      <c r="G9399">
        <v>74.007000000000005</v>
      </c>
      <c r="H9399">
        <v>40.713000000000001</v>
      </c>
      <c r="I9399" t="s">
        <v>144</v>
      </c>
      <c r="J9399" t="s">
        <v>124</v>
      </c>
      <c r="K9399" t="s">
        <v>105</v>
      </c>
    </row>
    <row r="9400" spans="1:11" x14ac:dyDescent="0.3">
      <c r="A9400" t="s">
        <v>12756</v>
      </c>
      <c r="B9400" t="s">
        <v>53</v>
      </c>
      <c r="C9400">
        <v>21</v>
      </c>
      <c r="D9400">
        <v>12</v>
      </c>
      <c r="E9400">
        <v>1956</v>
      </c>
      <c r="F9400" s="6">
        <v>0.45208333333333334</v>
      </c>
      <c r="G9400">
        <v>99.733000000000004</v>
      </c>
      <c r="H9400">
        <v>32.454000000000001</v>
      </c>
      <c r="I9400" t="s">
        <v>104</v>
      </c>
      <c r="J9400" t="s">
        <v>1600</v>
      </c>
      <c r="K9400" t="s">
        <v>105</v>
      </c>
    </row>
    <row r="9401" spans="1:11" x14ac:dyDescent="0.3">
      <c r="A9401" t="s">
        <v>12757</v>
      </c>
      <c r="B9401" t="s">
        <v>53</v>
      </c>
      <c r="C9401">
        <v>1</v>
      </c>
      <c r="D9401">
        <v>12</v>
      </c>
      <c r="E9401">
        <v>1939</v>
      </c>
      <c r="F9401" s="6">
        <v>0.69097222222222221</v>
      </c>
      <c r="G9401">
        <v>96.796000000000006</v>
      </c>
      <c r="H9401">
        <v>32.777999999999999</v>
      </c>
      <c r="I9401" t="s">
        <v>104</v>
      </c>
      <c r="J9401" t="s">
        <v>142</v>
      </c>
      <c r="K9401" t="s">
        <v>105</v>
      </c>
    </row>
    <row r="9402" spans="1:11" x14ac:dyDescent="0.3">
      <c r="A9402" t="s">
        <v>12758</v>
      </c>
      <c r="B9402" t="s">
        <v>53</v>
      </c>
      <c r="C9402">
        <v>9</v>
      </c>
      <c r="D9402">
        <v>1</v>
      </c>
      <c r="E9402">
        <v>1925</v>
      </c>
      <c r="F9402" s="6">
        <v>0.20833333333333334</v>
      </c>
      <c r="G9402">
        <v>74.611999999999995</v>
      </c>
      <c r="H9402">
        <v>40.567999999999998</v>
      </c>
      <c r="I9402" t="s">
        <v>144</v>
      </c>
      <c r="J9402" t="s">
        <v>7324</v>
      </c>
      <c r="K9402" t="s">
        <v>105</v>
      </c>
    </row>
    <row r="9403" spans="1:11" x14ac:dyDescent="0.3">
      <c r="A9403" t="s">
        <v>12759</v>
      </c>
      <c r="B9403" t="s">
        <v>53</v>
      </c>
      <c r="C9403">
        <v>25</v>
      </c>
      <c r="D9403">
        <v>6</v>
      </c>
      <c r="E9403">
        <v>1951</v>
      </c>
      <c r="F9403" s="6">
        <v>0.47083333333333333</v>
      </c>
      <c r="G9403">
        <v>81.376999999999995</v>
      </c>
      <c r="H9403">
        <v>40.796999999999997</v>
      </c>
      <c r="I9403" t="s">
        <v>106</v>
      </c>
      <c r="J9403" t="s">
        <v>543</v>
      </c>
      <c r="K9403" t="s">
        <v>105</v>
      </c>
    </row>
    <row r="9404" spans="1:11" x14ac:dyDescent="0.3">
      <c r="A9404" t="s">
        <v>12760</v>
      </c>
      <c r="B9404" t="s">
        <v>168</v>
      </c>
      <c r="C9404">
        <v>11</v>
      </c>
      <c r="D9404">
        <v>7</v>
      </c>
      <c r="E9404">
        <v>1859</v>
      </c>
      <c r="F9404" s="6">
        <v>0.20833333333333334</v>
      </c>
      <c r="G9404">
        <v>-122.008</v>
      </c>
      <c r="H9404">
        <v>39.209000000000003</v>
      </c>
      <c r="I9404" t="s">
        <v>12761</v>
      </c>
      <c r="J9404" t="s">
        <v>12762</v>
      </c>
      <c r="K9404" t="s">
        <v>105</v>
      </c>
    </row>
    <row r="9405" spans="1:11" x14ac:dyDescent="0.3">
      <c r="A9405" t="s">
        <v>12763</v>
      </c>
      <c r="B9405" t="s">
        <v>53</v>
      </c>
      <c r="C9405">
        <v>31</v>
      </c>
      <c r="D9405">
        <v>3</v>
      </c>
      <c r="E9405">
        <v>1928</v>
      </c>
      <c r="F9405" s="6">
        <v>2.4305555555555556E-2</v>
      </c>
      <c r="G9405">
        <v>96.465000000000003</v>
      </c>
      <c r="H9405">
        <v>32.085000000000001</v>
      </c>
      <c r="I9405" t="s">
        <v>104</v>
      </c>
      <c r="J9405" t="s">
        <v>2698</v>
      </c>
      <c r="K9405" t="s">
        <v>105</v>
      </c>
    </row>
    <row r="9406" spans="1:11" x14ac:dyDescent="0.3">
      <c r="A9406" t="s">
        <v>12764</v>
      </c>
      <c r="B9406" t="s">
        <v>53</v>
      </c>
      <c r="C9406">
        <v>21</v>
      </c>
      <c r="D9406">
        <v>6</v>
      </c>
      <c r="E9406">
        <v>1955</v>
      </c>
      <c r="F9406" s="6">
        <v>0.16666666666666666</v>
      </c>
      <c r="G9406">
        <v>-118.24299999999999</v>
      </c>
      <c r="H9406">
        <v>34.052</v>
      </c>
      <c r="I9406" t="s">
        <v>171</v>
      </c>
      <c r="J9406" t="s">
        <v>536</v>
      </c>
      <c r="K9406" t="s">
        <v>105</v>
      </c>
    </row>
    <row r="9407" spans="1:11" x14ac:dyDescent="0.3">
      <c r="A9407" t="s">
        <v>12765</v>
      </c>
      <c r="B9407" t="s">
        <v>168</v>
      </c>
      <c r="C9407">
        <v>26</v>
      </c>
      <c r="D9407">
        <v>3</v>
      </c>
      <c r="E9407">
        <v>1941</v>
      </c>
      <c r="F9407" s="6">
        <v>0.52083333333333337</v>
      </c>
      <c r="G9407">
        <v>-8.6829999999999998</v>
      </c>
      <c r="H9407">
        <v>44.838000000000001</v>
      </c>
      <c r="I9407" t="s">
        <v>190</v>
      </c>
      <c r="J9407" t="s">
        <v>12766</v>
      </c>
      <c r="K9407" t="s">
        <v>105</v>
      </c>
    </row>
    <row r="9408" spans="1:11" x14ac:dyDescent="0.3">
      <c r="A9408" t="s">
        <v>12767</v>
      </c>
      <c r="B9408" t="s">
        <v>53</v>
      </c>
      <c r="C9408">
        <v>20</v>
      </c>
      <c r="D9408">
        <v>6</v>
      </c>
      <c r="E9408">
        <v>1935</v>
      </c>
      <c r="F9408" s="6">
        <v>0.9375</v>
      </c>
      <c r="G9408">
        <v>81.105999999999995</v>
      </c>
      <c r="H9408">
        <v>40.911999999999999</v>
      </c>
      <c r="I9408" t="s">
        <v>106</v>
      </c>
      <c r="J9408" t="s">
        <v>10261</v>
      </c>
      <c r="K9408" t="s">
        <v>105</v>
      </c>
    </row>
    <row r="9409" spans="1:11" x14ac:dyDescent="0.3">
      <c r="A9409" t="s">
        <v>12768</v>
      </c>
      <c r="B9409" t="s">
        <v>53</v>
      </c>
      <c r="C9409">
        <v>27</v>
      </c>
      <c r="D9409">
        <v>9</v>
      </c>
      <c r="E9409">
        <v>1954</v>
      </c>
      <c r="F9409" s="6">
        <v>0.64513888888888893</v>
      </c>
      <c r="G9409">
        <v>83.536000000000001</v>
      </c>
      <c r="H9409">
        <v>41.655000000000001</v>
      </c>
      <c r="I9409" t="s">
        <v>144</v>
      </c>
      <c r="J9409" t="s">
        <v>2019</v>
      </c>
      <c r="K9409" t="s">
        <v>105</v>
      </c>
    </row>
    <row r="9410" spans="1:11" x14ac:dyDescent="0.3">
      <c r="A9410" t="s">
        <v>12769</v>
      </c>
      <c r="B9410" t="s">
        <v>53</v>
      </c>
      <c r="C9410">
        <v>25</v>
      </c>
      <c r="D9410">
        <v>11</v>
      </c>
      <c r="E9410">
        <v>1917</v>
      </c>
      <c r="F9410" s="6">
        <v>0.19791666666666666</v>
      </c>
      <c r="G9410">
        <v>81.691000000000003</v>
      </c>
      <c r="H9410">
        <v>41.505000000000003</v>
      </c>
      <c r="I9410" t="s">
        <v>144</v>
      </c>
      <c r="J9410" t="s">
        <v>389</v>
      </c>
      <c r="K9410" t="s">
        <v>105</v>
      </c>
    </row>
    <row r="9411" spans="1:11" x14ac:dyDescent="0.3">
      <c r="A9411" t="s">
        <v>12770</v>
      </c>
      <c r="B9411" t="s">
        <v>168</v>
      </c>
      <c r="C9411">
        <v>11</v>
      </c>
      <c r="D9411">
        <v>11</v>
      </c>
      <c r="E9411">
        <v>1944</v>
      </c>
      <c r="F9411" s="6">
        <v>0.44236111111111109</v>
      </c>
      <c r="G9411">
        <v>97.128</v>
      </c>
      <c r="H9411">
        <v>34.173000000000002</v>
      </c>
      <c r="I9411" t="s">
        <v>144</v>
      </c>
      <c r="J9411" t="s">
        <v>11474</v>
      </c>
      <c r="K9411" t="s">
        <v>105</v>
      </c>
    </row>
    <row r="9412" spans="1:11" x14ac:dyDescent="0.3">
      <c r="A9412" t="s">
        <v>12771</v>
      </c>
      <c r="B9412" t="s">
        <v>168</v>
      </c>
      <c r="C9412">
        <v>30</v>
      </c>
      <c r="D9412">
        <v>10</v>
      </c>
      <c r="E9412">
        <v>1881</v>
      </c>
      <c r="F9412" s="6">
        <v>0.60416666666666663</v>
      </c>
      <c r="G9412">
        <v>-11.865</v>
      </c>
      <c r="H9412">
        <v>47.988</v>
      </c>
      <c r="I9412" t="s">
        <v>208</v>
      </c>
      <c r="J9412" t="s">
        <v>12222</v>
      </c>
      <c r="K9412" t="s">
        <v>105</v>
      </c>
    </row>
    <row r="9413" spans="1:11" x14ac:dyDescent="0.3">
      <c r="A9413" t="s">
        <v>12772</v>
      </c>
      <c r="B9413" t="s">
        <v>168</v>
      </c>
      <c r="C9413">
        <v>30</v>
      </c>
      <c r="D9413">
        <v>6</v>
      </c>
      <c r="E9413">
        <v>1917</v>
      </c>
      <c r="F9413" s="6">
        <v>0.98958333333333337</v>
      </c>
      <c r="G9413">
        <v>74.007000000000005</v>
      </c>
      <c r="H9413">
        <v>40.713000000000001</v>
      </c>
      <c r="I9413" t="s">
        <v>144</v>
      </c>
      <c r="J9413" t="s">
        <v>124</v>
      </c>
      <c r="K9413" t="s">
        <v>105</v>
      </c>
    </row>
    <row r="9414" spans="1:11" x14ac:dyDescent="0.3">
      <c r="A9414" t="s">
        <v>12773</v>
      </c>
      <c r="B9414" t="s">
        <v>168</v>
      </c>
      <c r="C9414">
        <v>4</v>
      </c>
      <c r="D9414">
        <v>11</v>
      </c>
      <c r="E9414">
        <v>1963</v>
      </c>
      <c r="F9414" s="6">
        <v>3.125E-2</v>
      </c>
      <c r="G9414">
        <v>5.0540000000000003</v>
      </c>
      <c r="H9414">
        <v>55.838000000000001</v>
      </c>
      <c r="I9414" t="s">
        <v>108</v>
      </c>
      <c r="J9414" t="s">
        <v>12774</v>
      </c>
      <c r="K9414" t="s">
        <v>105</v>
      </c>
    </row>
    <row r="9415" spans="1:11" x14ac:dyDescent="0.3">
      <c r="A9415" t="s">
        <v>12775</v>
      </c>
      <c r="B9415" t="s">
        <v>53</v>
      </c>
      <c r="C9415">
        <v>13</v>
      </c>
      <c r="D9415">
        <v>10</v>
      </c>
      <c r="E9415">
        <v>1925</v>
      </c>
      <c r="F9415" s="6">
        <v>0.47499999999999998</v>
      </c>
      <c r="G9415">
        <v>73.635000000000005</v>
      </c>
      <c r="H9415">
        <v>40.746000000000002</v>
      </c>
      <c r="I9415" t="s">
        <v>144</v>
      </c>
      <c r="J9415" t="s">
        <v>12776</v>
      </c>
      <c r="K9415" t="s">
        <v>105</v>
      </c>
    </row>
    <row r="9416" spans="1:11" x14ac:dyDescent="0.3">
      <c r="A9416" t="s">
        <v>12777</v>
      </c>
      <c r="B9416" t="s">
        <v>53</v>
      </c>
      <c r="C9416">
        <v>16</v>
      </c>
      <c r="D9416">
        <v>9</v>
      </c>
      <c r="E9416">
        <v>1953</v>
      </c>
      <c r="F9416" s="6">
        <v>0.44513888888888886</v>
      </c>
      <c r="G9416">
        <v>71.096999999999994</v>
      </c>
      <c r="H9416">
        <v>42.473999999999997</v>
      </c>
      <c r="I9416" t="s">
        <v>106</v>
      </c>
      <c r="J9416" t="s">
        <v>3484</v>
      </c>
      <c r="K9416" t="s">
        <v>105</v>
      </c>
    </row>
    <row r="9417" spans="1:11" x14ac:dyDescent="0.3">
      <c r="A9417" t="s">
        <v>12778</v>
      </c>
      <c r="B9417" t="s">
        <v>53</v>
      </c>
      <c r="C9417">
        <v>5</v>
      </c>
      <c r="D9417">
        <v>11</v>
      </c>
      <c r="E9417">
        <v>1932</v>
      </c>
      <c r="F9417" s="6">
        <v>0.95833333333333337</v>
      </c>
      <c r="G9417">
        <v>1.609</v>
      </c>
      <c r="H9417">
        <v>42.831000000000003</v>
      </c>
      <c r="I9417" t="s">
        <v>108</v>
      </c>
      <c r="J9417" t="s">
        <v>12779</v>
      </c>
      <c r="K9417" t="s">
        <v>105</v>
      </c>
    </row>
    <row r="9418" spans="1:11" x14ac:dyDescent="0.3">
      <c r="A9418" t="s">
        <v>12780</v>
      </c>
      <c r="B9418" t="s">
        <v>53</v>
      </c>
      <c r="C9418">
        <v>14</v>
      </c>
      <c r="D9418">
        <v>11</v>
      </c>
      <c r="E9418">
        <v>1863</v>
      </c>
      <c r="F9418" s="6">
        <v>4.1666666666666664E-2</v>
      </c>
      <c r="G9418">
        <v>-3.722</v>
      </c>
      <c r="H9418">
        <v>51.054000000000002</v>
      </c>
      <c r="I9418" t="s">
        <v>147</v>
      </c>
      <c r="J9418" t="s">
        <v>1687</v>
      </c>
      <c r="K9418" t="s">
        <v>105</v>
      </c>
    </row>
    <row r="9419" spans="1:11" x14ac:dyDescent="0.3">
      <c r="A9419" t="s">
        <v>12781</v>
      </c>
      <c r="B9419" t="s">
        <v>53</v>
      </c>
      <c r="C9419">
        <v>13</v>
      </c>
      <c r="D9419">
        <v>6</v>
      </c>
      <c r="E9419">
        <v>1919</v>
      </c>
      <c r="F9419" s="6">
        <v>0.8833333333333333</v>
      </c>
      <c r="G9419">
        <v>90.200999999999993</v>
      </c>
      <c r="H9419">
        <v>38.634999999999998</v>
      </c>
      <c r="I9419" t="s">
        <v>144</v>
      </c>
      <c r="J9419" t="s">
        <v>1912</v>
      </c>
      <c r="K9419" t="s">
        <v>105</v>
      </c>
    </row>
    <row r="9420" spans="1:11" x14ac:dyDescent="0.3">
      <c r="A9420" t="s">
        <v>12782</v>
      </c>
      <c r="B9420" t="s">
        <v>53</v>
      </c>
      <c r="C9420">
        <v>24</v>
      </c>
      <c r="D9420">
        <v>4</v>
      </c>
      <c r="E9420">
        <v>1921</v>
      </c>
      <c r="F9420" s="6">
        <v>0.41666666666666669</v>
      </c>
      <c r="G9420">
        <v>87.218000000000004</v>
      </c>
      <c r="H9420">
        <v>30.407</v>
      </c>
      <c r="I9420" t="s">
        <v>144</v>
      </c>
      <c r="J9420" t="s">
        <v>3762</v>
      </c>
      <c r="K9420" t="s">
        <v>105</v>
      </c>
    </row>
    <row r="9421" spans="1:11" x14ac:dyDescent="0.3">
      <c r="A9421" t="s">
        <v>12783</v>
      </c>
      <c r="B9421" t="s">
        <v>53</v>
      </c>
      <c r="C9421">
        <v>16</v>
      </c>
      <c r="D9421">
        <v>4</v>
      </c>
      <c r="E9421">
        <v>1922</v>
      </c>
      <c r="F9421" s="6">
        <v>0.25</v>
      </c>
      <c r="G9421">
        <v>-4.3259999999999996</v>
      </c>
      <c r="H9421">
        <v>51.219000000000001</v>
      </c>
      <c r="I9421" t="s">
        <v>126</v>
      </c>
      <c r="J9421" t="s">
        <v>12784</v>
      </c>
      <c r="K9421" t="s">
        <v>105</v>
      </c>
    </row>
    <row r="9422" spans="1:11" x14ac:dyDescent="0.3">
      <c r="A9422" t="s">
        <v>12785</v>
      </c>
      <c r="B9422" t="s">
        <v>53</v>
      </c>
      <c r="C9422">
        <v>21</v>
      </c>
      <c r="D9422">
        <v>2</v>
      </c>
      <c r="E9422">
        <v>1836</v>
      </c>
      <c r="F9422" s="6">
        <v>0.58333333333333337</v>
      </c>
      <c r="G9422">
        <v>7.4999999999999997E-2</v>
      </c>
      <c r="H9422">
        <v>47.698</v>
      </c>
      <c r="I9422" t="s">
        <v>150</v>
      </c>
      <c r="J9422" t="s">
        <v>12786</v>
      </c>
      <c r="K9422" t="s">
        <v>105</v>
      </c>
    </row>
    <row r="9423" spans="1:11" x14ac:dyDescent="0.3">
      <c r="A9423" t="s">
        <v>12787</v>
      </c>
      <c r="B9423" t="s">
        <v>53</v>
      </c>
      <c r="C9423">
        <v>16</v>
      </c>
      <c r="D9423">
        <v>10</v>
      </c>
      <c r="E9423">
        <v>1903</v>
      </c>
      <c r="F9423" s="6">
        <v>0.52777777777777779</v>
      </c>
      <c r="G9423">
        <v>-7.6829999999999998</v>
      </c>
      <c r="H9423">
        <v>45.067999999999998</v>
      </c>
      <c r="I9423" t="s">
        <v>126</v>
      </c>
      <c r="J9423" t="s">
        <v>191</v>
      </c>
      <c r="K9423" t="s">
        <v>105</v>
      </c>
    </row>
    <row r="9424" spans="1:11" x14ac:dyDescent="0.3">
      <c r="A9424" t="s">
        <v>12788</v>
      </c>
      <c r="B9424" t="s">
        <v>53</v>
      </c>
      <c r="C9424">
        <v>5</v>
      </c>
      <c r="D9424">
        <v>7</v>
      </c>
      <c r="E9424">
        <v>1957</v>
      </c>
      <c r="F9424" s="6">
        <v>0.32222222222222224</v>
      </c>
      <c r="G9424">
        <v>84.191999999999993</v>
      </c>
      <c r="H9424">
        <v>39.761000000000003</v>
      </c>
      <c r="I9424" t="s">
        <v>106</v>
      </c>
      <c r="J9424" t="s">
        <v>2648</v>
      </c>
      <c r="K9424" t="s">
        <v>105</v>
      </c>
    </row>
    <row r="9425" spans="1:11" x14ac:dyDescent="0.3">
      <c r="A9425" t="s">
        <v>12789</v>
      </c>
      <c r="B9425" t="s">
        <v>53</v>
      </c>
      <c r="C9425">
        <v>9</v>
      </c>
      <c r="D9425">
        <v>1</v>
      </c>
      <c r="E9425">
        <v>1946</v>
      </c>
      <c r="F9425" s="6">
        <v>0.77083333333333337</v>
      </c>
      <c r="G9425">
        <v>-15.087999999999999</v>
      </c>
      <c r="H9425">
        <v>37.502000000000002</v>
      </c>
      <c r="I9425" t="s">
        <v>126</v>
      </c>
      <c r="J9425" t="s">
        <v>2408</v>
      </c>
      <c r="K9425" t="s">
        <v>105</v>
      </c>
    </row>
    <row r="9426" spans="1:11" x14ac:dyDescent="0.3">
      <c r="A9426" t="s">
        <v>12790</v>
      </c>
      <c r="B9426" t="s">
        <v>53</v>
      </c>
      <c r="C9426">
        <v>21</v>
      </c>
      <c r="D9426">
        <v>10</v>
      </c>
      <c r="E9426">
        <v>1926</v>
      </c>
      <c r="F9426" s="6">
        <v>0.25</v>
      </c>
      <c r="G9426">
        <v>-9.9269999999999996</v>
      </c>
      <c r="H9426">
        <v>49.793999999999997</v>
      </c>
      <c r="I9426" t="s">
        <v>126</v>
      </c>
      <c r="J9426" t="s">
        <v>962</v>
      </c>
      <c r="K9426" t="s">
        <v>105</v>
      </c>
    </row>
    <row r="9427" spans="1:11" x14ac:dyDescent="0.3">
      <c r="A9427" t="s">
        <v>12791</v>
      </c>
      <c r="B9427" t="s">
        <v>53</v>
      </c>
      <c r="C9427">
        <v>12</v>
      </c>
      <c r="D9427">
        <v>6</v>
      </c>
      <c r="E9427">
        <v>1878</v>
      </c>
      <c r="F9427" s="6">
        <v>8.3333333333333329E-2</v>
      </c>
      <c r="G9427">
        <v>-4.03</v>
      </c>
      <c r="H9427">
        <v>44.212000000000003</v>
      </c>
      <c r="I9427" t="s">
        <v>150</v>
      </c>
      <c r="J9427" t="s">
        <v>10088</v>
      </c>
      <c r="K9427" t="s">
        <v>105</v>
      </c>
    </row>
    <row r="9428" spans="1:11" x14ac:dyDescent="0.3">
      <c r="A9428" t="s">
        <v>12792</v>
      </c>
      <c r="B9428" t="s">
        <v>53</v>
      </c>
      <c r="C9428">
        <v>7</v>
      </c>
      <c r="D9428">
        <v>3</v>
      </c>
      <c r="E9428">
        <v>1909</v>
      </c>
      <c r="F9428" s="6">
        <v>0.25</v>
      </c>
      <c r="G9428">
        <v>-3.88</v>
      </c>
      <c r="H9428">
        <v>43.607999999999997</v>
      </c>
      <c r="I9428" t="s">
        <v>150</v>
      </c>
      <c r="J9428" t="s">
        <v>383</v>
      </c>
      <c r="K9428" t="s">
        <v>105</v>
      </c>
    </row>
    <row r="9429" spans="1:11" x14ac:dyDescent="0.3">
      <c r="A9429" t="s">
        <v>12793</v>
      </c>
      <c r="B9429" t="s">
        <v>53</v>
      </c>
      <c r="C9429">
        <v>14</v>
      </c>
      <c r="D9429">
        <v>8</v>
      </c>
      <c r="E9429">
        <v>1861</v>
      </c>
      <c r="F9429" s="6">
        <v>0.10416666666666667</v>
      </c>
      <c r="G9429">
        <v>-11.425000000000001</v>
      </c>
      <c r="H9429">
        <v>48.762</v>
      </c>
      <c r="I9429" t="s">
        <v>208</v>
      </c>
      <c r="J9429" t="s">
        <v>9212</v>
      </c>
      <c r="K9429" t="s">
        <v>105</v>
      </c>
    </row>
    <row r="9430" spans="1:11" x14ac:dyDescent="0.3">
      <c r="A9430" t="s">
        <v>12794</v>
      </c>
      <c r="B9430" t="s">
        <v>53</v>
      </c>
      <c r="C9430">
        <v>12</v>
      </c>
      <c r="D9430">
        <v>7</v>
      </c>
      <c r="E9430">
        <v>1922</v>
      </c>
      <c r="F9430" s="6">
        <v>0.29166666666666669</v>
      </c>
      <c r="G9430">
        <v>-7.0140000000000002</v>
      </c>
      <c r="H9430">
        <v>51.457999999999998</v>
      </c>
      <c r="I9430" t="s">
        <v>126</v>
      </c>
      <c r="J9430" t="s">
        <v>949</v>
      </c>
      <c r="K9430" t="s">
        <v>105</v>
      </c>
    </row>
    <row r="9431" spans="1:11" x14ac:dyDescent="0.3">
      <c r="A9431" t="s">
        <v>12795</v>
      </c>
      <c r="B9431" t="s">
        <v>53</v>
      </c>
      <c r="C9431">
        <v>2</v>
      </c>
      <c r="D9431">
        <v>11</v>
      </c>
      <c r="E9431">
        <v>1898</v>
      </c>
      <c r="F9431" s="6">
        <v>0.625</v>
      </c>
      <c r="G9431">
        <v>-19.041</v>
      </c>
      <c r="H9431">
        <v>47.497999999999998</v>
      </c>
      <c r="I9431" t="s">
        <v>126</v>
      </c>
      <c r="J9431" t="s">
        <v>2045</v>
      </c>
      <c r="K9431" t="s">
        <v>105</v>
      </c>
    </row>
    <row r="9432" spans="1:11" x14ac:dyDescent="0.3">
      <c r="A9432" t="s">
        <v>12796</v>
      </c>
      <c r="B9432" t="s">
        <v>53</v>
      </c>
      <c r="C9432">
        <v>9</v>
      </c>
      <c r="D9432">
        <v>2</v>
      </c>
      <c r="E9432">
        <v>1888</v>
      </c>
      <c r="F9432" s="6">
        <v>0.60416666666666663</v>
      </c>
      <c r="G9432">
        <v>-7.8540000000000001</v>
      </c>
      <c r="H9432">
        <v>47.997</v>
      </c>
      <c r="I9432" t="s">
        <v>208</v>
      </c>
      <c r="J9432" t="s">
        <v>1570</v>
      </c>
      <c r="K9432" t="s">
        <v>105</v>
      </c>
    </row>
    <row r="9433" spans="1:11" x14ac:dyDescent="0.3">
      <c r="A9433" t="s">
        <v>12797</v>
      </c>
      <c r="B9433" t="s">
        <v>53</v>
      </c>
      <c r="C9433">
        <v>14</v>
      </c>
      <c r="D9433">
        <v>12</v>
      </c>
      <c r="E9433">
        <v>1933</v>
      </c>
      <c r="F9433" s="6">
        <v>6.5972222222222224E-2</v>
      </c>
      <c r="G9433">
        <v>98.501000000000005</v>
      </c>
      <c r="H9433">
        <v>33.909999999999997</v>
      </c>
      <c r="I9433" t="s">
        <v>104</v>
      </c>
      <c r="J9433" t="s">
        <v>12798</v>
      </c>
      <c r="K9433" t="s">
        <v>105</v>
      </c>
    </row>
    <row r="9434" spans="1:11" x14ac:dyDescent="0.3">
      <c r="A9434" t="s">
        <v>12799</v>
      </c>
      <c r="B9434" t="s">
        <v>53</v>
      </c>
      <c r="C9434">
        <v>20</v>
      </c>
      <c r="D9434">
        <v>10</v>
      </c>
      <c r="E9434">
        <v>1912</v>
      </c>
      <c r="F9434" s="6">
        <v>0.25</v>
      </c>
      <c r="G9434">
        <v>-111.958</v>
      </c>
      <c r="H9434">
        <v>40.688000000000002</v>
      </c>
      <c r="I9434" t="s">
        <v>171</v>
      </c>
      <c r="J9434" t="s">
        <v>12800</v>
      </c>
      <c r="K9434" t="s">
        <v>105</v>
      </c>
    </row>
    <row r="9435" spans="1:11" x14ac:dyDescent="0.3">
      <c r="A9435" t="s">
        <v>12801</v>
      </c>
      <c r="B9435" t="s">
        <v>53</v>
      </c>
      <c r="C9435">
        <v>7</v>
      </c>
      <c r="D9435">
        <v>11</v>
      </c>
      <c r="E9435">
        <v>1846</v>
      </c>
      <c r="F9435" s="6">
        <v>0.83333333333333337</v>
      </c>
      <c r="G9435">
        <v>-0.72199999999999998</v>
      </c>
      <c r="H9435">
        <v>45.186999999999998</v>
      </c>
      <c r="I9435" t="s">
        <v>150</v>
      </c>
      <c r="J9435" t="s">
        <v>377</v>
      </c>
      <c r="K9435" t="s">
        <v>105</v>
      </c>
    </row>
    <row r="9436" spans="1:11" x14ac:dyDescent="0.3">
      <c r="A9436" t="s">
        <v>12802</v>
      </c>
      <c r="B9436" t="s">
        <v>53</v>
      </c>
      <c r="C9436">
        <v>25</v>
      </c>
      <c r="D9436">
        <v>9</v>
      </c>
      <c r="E9436">
        <v>1862</v>
      </c>
      <c r="F9436" s="6">
        <v>0.33333333333333331</v>
      </c>
      <c r="G9436">
        <v>-7.3579999999999997</v>
      </c>
      <c r="H9436">
        <v>47.866</v>
      </c>
      <c r="I9436" t="s">
        <v>150</v>
      </c>
      <c r="J9436" t="s">
        <v>12803</v>
      </c>
      <c r="K9436" t="s">
        <v>105</v>
      </c>
    </row>
    <row r="9437" spans="1:11" x14ac:dyDescent="0.3">
      <c r="A9437" t="s">
        <v>12804</v>
      </c>
      <c r="B9437" t="s">
        <v>53</v>
      </c>
      <c r="C9437">
        <v>27</v>
      </c>
      <c r="D9437">
        <v>12</v>
      </c>
      <c r="E9437">
        <v>1867</v>
      </c>
      <c r="F9437" s="6">
        <v>0.33333333333333331</v>
      </c>
      <c r="G9437">
        <v>-4.3559999999999999</v>
      </c>
      <c r="H9437">
        <v>50.845999999999997</v>
      </c>
      <c r="I9437" t="s">
        <v>147</v>
      </c>
      <c r="J9437" t="s">
        <v>305</v>
      </c>
      <c r="K9437" t="s">
        <v>105</v>
      </c>
    </row>
    <row r="9438" spans="1:11" x14ac:dyDescent="0.3">
      <c r="A9438" t="s">
        <v>12805</v>
      </c>
      <c r="B9438" t="s">
        <v>53</v>
      </c>
      <c r="C9438">
        <v>22</v>
      </c>
      <c r="D9438">
        <v>3</v>
      </c>
      <c r="E9438">
        <v>1879</v>
      </c>
      <c r="F9438" s="6">
        <v>0.4375</v>
      </c>
      <c r="G9438">
        <v>-6.8620000000000001</v>
      </c>
      <c r="H9438">
        <v>47.639000000000003</v>
      </c>
      <c r="I9438" t="s">
        <v>150</v>
      </c>
      <c r="J9438" t="s">
        <v>1154</v>
      </c>
      <c r="K9438" t="s">
        <v>105</v>
      </c>
    </row>
    <row r="9439" spans="1:11" x14ac:dyDescent="0.3">
      <c r="A9439" t="s">
        <v>12806</v>
      </c>
      <c r="B9439" t="s">
        <v>53</v>
      </c>
      <c r="C9439">
        <v>23</v>
      </c>
      <c r="D9439">
        <v>7</v>
      </c>
      <c r="E9439">
        <v>1928</v>
      </c>
      <c r="F9439" s="6">
        <v>0.93055555555555558</v>
      </c>
      <c r="G9439">
        <v>122.42</v>
      </c>
      <c r="H9439">
        <v>37.78</v>
      </c>
      <c r="I9439" t="s">
        <v>137</v>
      </c>
      <c r="J9439" t="s">
        <v>172</v>
      </c>
      <c r="K9439" t="s">
        <v>105</v>
      </c>
    </row>
    <row r="9440" spans="1:11" x14ac:dyDescent="0.3">
      <c r="A9440" t="s">
        <v>12807</v>
      </c>
      <c r="B9440" t="s">
        <v>53</v>
      </c>
      <c r="C9440">
        <v>5</v>
      </c>
      <c r="D9440">
        <v>10</v>
      </c>
      <c r="E9440">
        <v>1864</v>
      </c>
      <c r="F9440" s="6">
        <v>0.375</v>
      </c>
      <c r="G9440">
        <v>-2.351</v>
      </c>
      <c r="H9440">
        <v>48.856999999999999</v>
      </c>
      <c r="I9440" t="s">
        <v>150</v>
      </c>
      <c r="J9440" t="s">
        <v>155</v>
      </c>
      <c r="K9440" t="s">
        <v>105</v>
      </c>
    </row>
    <row r="9441" spans="1:11" x14ac:dyDescent="0.3">
      <c r="A9441" t="s">
        <v>12808</v>
      </c>
      <c r="B9441" t="s">
        <v>53</v>
      </c>
      <c r="C9441">
        <v>23</v>
      </c>
      <c r="D9441">
        <v>1</v>
      </c>
      <c r="E9441">
        <v>1922</v>
      </c>
      <c r="F9441" s="6">
        <v>0.3972222222222222</v>
      </c>
      <c r="G9441">
        <v>87.632000000000005</v>
      </c>
      <c r="H9441">
        <v>41.883000000000003</v>
      </c>
      <c r="I9441" t="s">
        <v>104</v>
      </c>
      <c r="J9441" t="s">
        <v>226</v>
      </c>
      <c r="K9441" t="s">
        <v>105</v>
      </c>
    </row>
    <row r="9442" spans="1:11" x14ac:dyDescent="0.3">
      <c r="A9442" t="s">
        <v>12809</v>
      </c>
      <c r="B9442" t="s">
        <v>53</v>
      </c>
      <c r="C9442">
        <v>1</v>
      </c>
      <c r="D9442">
        <v>7</v>
      </c>
      <c r="E9442">
        <v>1925</v>
      </c>
      <c r="F9442" s="6">
        <v>0.8979166666666667</v>
      </c>
      <c r="G9442">
        <v>-118.24299999999999</v>
      </c>
      <c r="H9442">
        <v>34.052</v>
      </c>
      <c r="I9442" t="s">
        <v>137</v>
      </c>
      <c r="J9442" t="s">
        <v>536</v>
      </c>
      <c r="K9442" t="s">
        <v>105</v>
      </c>
    </row>
    <row r="9443" spans="1:11" x14ac:dyDescent="0.3">
      <c r="A9443" t="s">
        <v>12810</v>
      </c>
      <c r="B9443" t="s">
        <v>53</v>
      </c>
      <c r="C9443">
        <v>31</v>
      </c>
      <c r="D9443">
        <v>7</v>
      </c>
      <c r="E9443">
        <v>1844</v>
      </c>
      <c r="F9443" s="6">
        <v>0.29166666666666669</v>
      </c>
      <c r="G9443">
        <v>-3.4929999999999999</v>
      </c>
      <c r="H9443">
        <v>49.075000000000003</v>
      </c>
      <c r="I9443" t="s">
        <v>150</v>
      </c>
      <c r="J9443" t="s">
        <v>10080</v>
      </c>
      <c r="K9443" t="s">
        <v>105</v>
      </c>
    </row>
    <row r="9444" spans="1:11" x14ac:dyDescent="0.3">
      <c r="A9444" t="s">
        <v>12811</v>
      </c>
      <c r="B9444" t="s">
        <v>53</v>
      </c>
      <c r="C9444">
        <v>25</v>
      </c>
      <c r="D9444">
        <v>4</v>
      </c>
      <c r="E9444">
        <v>1928</v>
      </c>
      <c r="F9444" s="6">
        <v>9.7222222222222224E-2</v>
      </c>
      <c r="G9444">
        <v>-111.88800000000001</v>
      </c>
      <c r="H9444">
        <v>40.758000000000003</v>
      </c>
      <c r="I9444" t="s">
        <v>171</v>
      </c>
      <c r="J9444" t="s">
        <v>3266</v>
      </c>
      <c r="K9444" t="s">
        <v>105</v>
      </c>
    </row>
    <row r="9445" spans="1:11" x14ac:dyDescent="0.3">
      <c r="A9445" t="s">
        <v>12812</v>
      </c>
      <c r="B9445" t="s">
        <v>53</v>
      </c>
      <c r="C9445">
        <v>3</v>
      </c>
      <c r="D9445">
        <v>1</v>
      </c>
      <c r="E9445">
        <v>1917</v>
      </c>
      <c r="F9445" s="6">
        <v>4.1666666666666664E-2</v>
      </c>
      <c r="G9445">
        <v>95.37</v>
      </c>
      <c r="H9445">
        <v>29.760999999999999</v>
      </c>
      <c r="I9445" t="s">
        <v>104</v>
      </c>
      <c r="J9445" t="s">
        <v>133</v>
      </c>
      <c r="K9445" t="s">
        <v>105</v>
      </c>
    </row>
    <row r="9446" spans="1:11" x14ac:dyDescent="0.3">
      <c r="A9446" t="s">
        <v>12813</v>
      </c>
      <c r="B9446" t="s">
        <v>53</v>
      </c>
      <c r="C9446">
        <v>17</v>
      </c>
      <c r="D9446">
        <v>7</v>
      </c>
      <c r="E9446">
        <v>1946</v>
      </c>
      <c r="F9446" s="6">
        <v>0.18402777777777779</v>
      </c>
      <c r="G9446">
        <v>122.33</v>
      </c>
      <c r="H9446">
        <v>47.603000000000002</v>
      </c>
      <c r="I9446" t="s">
        <v>137</v>
      </c>
      <c r="J9446" t="s">
        <v>1144</v>
      </c>
      <c r="K9446" t="s">
        <v>105</v>
      </c>
    </row>
    <row r="9447" spans="1:11" x14ac:dyDescent="0.3">
      <c r="A9447" t="s">
        <v>12814</v>
      </c>
      <c r="B9447" t="s">
        <v>53</v>
      </c>
      <c r="C9447">
        <v>26</v>
      </c>
      <c r="D9447">
        <v>12</v>
      </c>
      <c r="E9447">
        <v>1874</v>
      </c>
      <c r="F9447" s="6">
        <v>0.33333333333333331</v>
      </c>
      <c r="G9447">
        <v>-4.0330000000000004</v>
      </c>
      <c r="H9447">
        <v>49.256999999999998</v>
      </c>
      <c r="I9447" t="s">
        <v>150</v>
      </c>
      <c r="J9447" t="s">
        <v>572</v>
      </c>
      <c r="K9447" t="s">
        <v>105</v>
      </c>
    </row>
    <row r="9448" spans="1:11" x14ac:dyDescent="0.3">
      <c r="A9448" t="s">
        <v>12815</v>
      </c>
      <c r="B9448" t="s">
        <v>53</v>
      </c>
      <c r="C9448">
        <v>24</v>
      </c>
      <c r="D9448">
        <v>2</v>
      </c>
      <c r="E9448">
        <v>1933</v>
      </c>
      <c r="F9448" s="6">
        <v>0.33333333333333331</v>
      </c>
      <c r="G9448">
        <v>-3.2250000000000001</v>
      </c>
      <c r="H9448">
        <v>51.209000000000003</v>
      </c>
      <c r="I9448" t="s">
        <v>108</v>
      </c>
      <c r="J9448" t="s">
        <v>201</v>
      </c>
      <c r="K9448" t="s">
        <v>105</v>
      </c>
    </row>
    <row r="9449" spans="1:11" x14ac:dyDescent="0.3">
      <c r="A9449" t="s">
        <v>12816</v>
      </c>
      <c r="B9449" t="s">
        <v>168</v>
      </c>
      <c r="C9449">
        <v>26</v>
      </c>
      <c r="D9449">
        <v>11</v>
      </c>
      <c r="E9449">
        <v>1942</v>
      </c>
      <c r="F9449" s="6">
        <v>0.64583333333333337</v>
      </c>
      <c r="G9449">
        <v>-4.399</v>
      </c>
      <c r="H9449">
        <v>51.220999999999997</v>
      </c>
      <c r="I9449" t="s">
        <v>126</v>
      </c>
      <c r="J9449" t="s">
        <v>913</v>
      </c>
      <c r="K9449" t="s">
        <v>105</v>
      </c>
    </row>
    <row r="9450" spans="1:11" x14ac:dyDescent="0.3">
      <c r="A9450" t="s">
        <v>12817</v>
      </c>
      <c r="B9450" t="s">
        <v>168</v>
      </c>
      <c r="C9450">
        <v>4</v>
      </c>
      <c r="D9450">
        <v>7</v>
      </c>
      <c r="E9450">
        <v>1920</v>
      </c>
      <c r="F9450" s="6">
        <v>0.25</v>
      </c>
      <c r="G9450">
        <v>74.114000000000004</v>
      </c>
      <c r="H9450">
        <v>41.883000000000003</v>
      </c>
      <c r="I9450" t="s">
        <v>106</v>
      </c>
      <c r="J9450" t="s">
        <v>12818</v>
      </c>
      <c r="K9450" t="s">
        <v>105</v>
      </c>
    </row>
    <row r="9451" spans="1:11" x14ac:dyDescent="0.3">
      <c r="A9451" t="s">
        <v>12819</v>
      </c>
      <c r="B9451" t="s">
        <v>53</v>
      </c>
      <c r="C9451">
        <v>8</v>
      </c>
      <c r="D9451">
        <v>11</v>
      </c>
      <c r="E9451">
        <v>1924</v>
      </c>
      <c r="F9451" s="6">
        <v>0.64583333333333337</v>
      </c>
      <c r="G9451">
        <v>-118.24299999999999</v>
      </c>
      <c r="H9451">
        <v>34.052</v>
      </c>
      <c r="I9451" t="s">
        <v>137</v>
      </c>
      <c r="J9451" t="s">
        <v>536</v>
      </c>
      <c r="K9451" t="s">
        <v>105</v>
      </c>
    </row>
    <row r="9452" spans="1:11" x14ac:dyDescent="0.3">
      <c r="A9452" t="s">
        <v>12820</v>
      </c>
      <c r="B9452" t="s">
        <v>53</v>
      </c>
      <c r="C9452">
        <v>2</v>
      </c>
      <c r="D9452">
        <v>12</v>
      </c>
      <c r="E9452">
        <v>1947</v>
      </c>
      <c r="F9452" s="6">
        <v>0.17083333333333334</v>
      </c>
      <c r="G9452">
        <v>77.188999999999993</v>
      </c>
      <c r="H9452">
        <v>40.201000000000001</v>
      </c>
      <c r="I9452" t="s">
        <v>144</v>
      </c>
      <c r="J9452" t="s">
        <v>12821</v>
      </c>
      <c r="K9452" t="s">
        <v>105</v>
      </c>
    </row>
    <row r="9453" spans="1:11" x14ac:dyDescent="0.3">
      <c r="A9453" t="s">
        <v>12822</v>
      </c>
      <c r="B9453" t="s">
        <v>53</v>
      </c>
      <c r="C9453">
        <v>11</v>
      </c>
      <c r="D9453">
        <v>12</v>
      </c>
      <c r="E9453">
        <v>1880</v>
      </c>
      <c r="F9453" s="6">
        <v>0.5</v>
      </c>
      <c r="G9453">
        <v>-5.859</v>
      </c>
      <c r="H9453">
        <v>51.841999999999999</v>
      </c>
      <c r="I9453" t="s">
        <v>147</v>
      </c>
      <c r="J9453" t="s">
        <v>5173</v>
      </c>
      <c r="K9453" t="s">
        <v>105</v>
      </c>
    </row>
    <row r="9454" spans="1:11" x14ac:dyDescent="0.3">
      <c r="A9454" t="s">
        <v>12823</v>
      </c>
      <c r="B9454" t="s">
        <v>53</v>
      </c>
      <c r="C9454">
        <v>22</v>
      </c>
      <c r="D9454">
        <v>7</v>
      </c>
      <c r="E9454">
        <v>1932</v>
      </c>
      <c r="F9454" s="6">
        <v>0.63194444444444442</v>
      </c>
      <c r="G9454">
        <v>81.691000000000003</v>
      </c>
      <c r="H9454">
        <v>41.505000000000003</v>
      </c>
      <c r="I9454" t="s">
        <v>106</v>
      </c>
      <c r="J9454" t="s">
        <v>389</v>
      </c>
      <c r="K9454" t="s">
        <v>105</v>
      </c>
    </row>
    <row r="9455" spans="1:11" x14ac:dyDescent="0.3">
      <c r="A9455" t="s">
        <v>12824</v>
      </c>
      <c r="B9455" t="s">
        <v>53</v>
      </c>
      <c r="C9455">
        <v>10</v>
      </c>
      <c r="D9455">
        <v>4</v>
      </c>
      <c r="E9455">
        <v>1930</v>
      </c>
      <c r="F9455" s="6">
        <v>0.89583333333333337</v>
      </c>
      <c r="G9455">
        <v>88.247</v>
      </c>
      <c r="H9455">
        <v>35.223999999999997</v>
      </c>
      <c r="I9455" t="s">
        <v>104</v>
      </c>
      <c r="J9455" t="s">
        <v>12825</v>
      </c>
      <c r="K9455" t="s">
        <v>105</v>
      </c>
    </row>
    <row r="9456" spans="1:11" x14ac:dyDescent="0.3">
      <c r="A9456" t="s">
        <v>12826</v>
      </c>
      <c r="B9456" t="s">
        <v>53</v>
      </c>
      <c r="C9456">
        <v>1</v>
      </c>
      <c r="D9456">
        <v>9</v>
      </c>
      <c r="E9456">
        <v>1944</v>
      </c>
      <c r="F9456" s="6">
        <v>0.34722222222222221</v>
      </c>
      <c r="G9456">
        <v>-118.24299999999999</v>
      </c>
      <c r="H9456">
        <v>34.052</v>
      </c>
      <c r="I9456" t="s">
        <v>171</v>
      </c>
      <c r="J9456" t="s">
        <v>536</v>
      </c>
      <c r="K9456" t="s">
        <v>105</v>
      </c>
    </row>
    <row r="9457" spans="1:11" x14ac:dyDescent="0.3">
      <c r="A9457" t="s">
        <v>12827</v>
      </c>
      <c r="B9457" t="s">
        <v>53</v>
      </c>
      <c r="C9457">
        <v>9</v>
      </c>
      <c r="D9457">
        <v>6</v>
      </c>
      <c r="E9457">
        <v>1918</v>
      </c>
      <c r="F9457" s="6">
        <v>0.91666666666666663</v>
      </c>
      <c r="G9457">
        <v>83.120999999999995</v>
      </c>
      <c r="H9457">
        <v>41.350999999999999</v>
      </c>
      <c r="I9457" t="s">
        <v>106</v>
      </c>
      <c r="J9457" t="s">
        <v>5490</v>
      </c>
      <c r="K9457" t="s">
        <v>105</v>
      </c>
    </row>
    <row r="9458" spans="1:11" x14ac:dyDescent="0.3">
      <c r="A9458" t="s">
        <v>12828</v>
      </c>
      <c r="B9458" t="s">
        <v>168</v>
      </c>
      <c r="C9458">
        <v>18</v>
      </c>
      <c r="D9458">
        <v>4</v>
      </c>
      <c r="E9458">
        <v>1894</v>
      </c>
      <c r="F9458" s="6">
        <v>0.75</v>
      </c>
      <c r="G9458">
        <v>-15.018000000000001</v>
      </c>
      <c r="H9458">
        <v>40.841999999999999</v>
      </c>
      <c r="I9458" t="s">
        <v>126</v>
      </c>
      <c r="J9458" t="s">
        <v>12829</v>
      </c>
      <c r="K9458" t="s">
        <v>105</v>
      </c>
    </row>
    <row r="9459" spans="1:11" x14ac:dyDescent="0.3">
      <c r="A9459" t="s">
        <v>12830</v>
      </c>
      <c r="B9459" t="s">
        <v>53</v>
      </c>
      <c r="C9459">
        <v>24</v>
      </c>
      <c r="D9459">
        <v>8</v>
      </c>
      <c r="E9459">
        <v>1900</v>
      </c>
      <c r="F9459" s="6">
        <v>8.3333333333333329E-2</v>
      </c>
      <c r="G9459">
        <v>-8.9540000000000006</v>
      </c>
      <c r="H9459">
        <v>46.003999999999998</v>
      </c>
      <c r="I9459" t="s">
        <v>126</v>
      </c>
      <c r="J9459" t="s">
        <v>6758</v>
      </c>
      <c r="K9459" t="s">
        <v>105</v>
      </c>
    </row>
    <row r="9460" spans="1:11" x14ac:dyDescent="0.3">
      <c r="A9460" t="s">
        <v>12831</v>
      </c>
      <c r="B9460" t="s">
        <v>53</v>
      </c>
      <c r="C9460">
        <v>20</v>
      </c>
      <c r="D9460">
        <v>5</v>
      </c>
      <c r="E9460">
        <v>1915</v>
      </c>
      <c r="F9460" s="6">
        <v>0.45833333333333331</v>
      </c>
      <c r="G9460">
        <v>-12.494</v>
      </c>
      <c r="H9460">
        <v>41.890999999999998</v>
      </c>
      <c r="I9460" t="s">
        <v>126</v>
      </c>
      <c r="J9460" t="s">
        <v>297</v>
      </c>
      <c r="K9460" t="s">
        <v>105</v>
      </c>
    </row>
    <row r="9461" spans="1:11" x14ac:dyDescent="0.3">
      <c r="A9461" t="s">
        <v>12832</v>
      </c>
      <c r="B9461" t="s">
        <v>53</v>
      </c>
      <c r="C9461">
        <v>27</v>
      </c>
      <c r="D9461">
        <v>10</v>
      </c>
      <c r="E9461">
        <v>1921</v>
      </c>
      <c r="F9461" s="6">
        <v>0.45833333333333331</v>
      </c>
      <c r="G9461">
        <v>-17.239999999999998</v>
      </c>
      <c r="H9461">
        <v>40.469000000000001</v>
      </c>
      <c r="I9461" t="s">
        <v>126</v>
      </c>
      <c r="J9461" t="s">
        <v>8138</v>
      </c>
      <c r="K9461" t="s">
        <v>105</v>
      </c>
    </row>
    <row r="9462" spans="1:11" x14ac:dyDescent="0.3">
      <c r="A9462" t="s">
        <v>12833</v>
      </c>
      <c r="B9462" t="s">
        <v>53</v>
      </c>
      <c r="C9462">
        <v>22</v>
      </c>
      <c r="D9462">
        <v>5</v>
      </c>
      <c r="E9462">
        <v>1935</v>
      </c>
      <c r="F9462" s="6">
        <v>0.14583333333333334</v>
      </c>
      <c r="G9462">
        <v>-9.1880000000000006</v>
      </c>
      <c r="H9462">
        <v>45.463999999999999</v>
      </c>
      <c r="I9462" t="s">
        <v>126</v>
      </c>
      <c r="J9462" t="s">
        <v>286</v>
      </c>
      <c r="K9462" t="s">
        <v>105</v>
      </c>
    </row>
    <row r="9463" spans="1:11" x14ac:dyDescent="0.3">
      <c r="A9463" t="s">
        <v>12834</v>
      </c>
      <c r="B9463" t="s">
        <v>53</v>
      </c>
      <c r="C9463">
        <v>11</v>
      </c>
      <c r="D9463">
        <v>11</v>
      </c>
      <c r="E9463">
        <v>1974</v>
      </c>
      <c r="F9463" s="6">
        <v>0.11597222222222223</v>
      </c>
      <c r="G9463">
        <v>-118.24299999999999</v>
      </c>
      <c r="H9463">
        <v>34.052</v>
      </c>
      <c r="I9463" t="s">
        <v>137</v>
      </c>
      <c r="J9463" t="s">
        <v>536</v>
      </c>
      <c r="K9463" t="s">
        <v>105</v>
      </c>
    </row>
    <row r="9464" spans="1:11" x14ac:dyDescent="0.3">
      <c r="A9464" t="s">
        <v>12835</v>
      </c>
      <c r="B9464" t="s">
        <v>53</v>
      </c>
      <c r="C9464">
        <v>23</v>
      </c>
      <c r="D9464">
        <v>7</v>
      </c>
      <c r="E9464">
        <v>1953</v>
      </c>
      <c r="F9464" s="6">
        <v>0.79166666666666663</v>
      </c>
      <c r="G9464">
        <v>-11.292999999999999</v>
      </c>
      <c r="H9464">
        <v>43.807000000000002</v>
      </c>
      <c r="I9464" t="s">
        <v>126</v>
      </c>
      <c r="J9464" t="s">
        <v>6719</v>
      </c>
      <c r="K9464" t="s">
        <v>105</v>
      </c>
    </row>
    <row r="9465" spans="1:11" x14ac:dyDescent="0.3">
      <c r="A9465" t="s">
        <v>12836</v>
      </c>
      <c r="B9465" t="s">
        <v>53</v>
      </c>
      <c r="C9465">
        <v>27</v>
      </c>
      <c r="D9465">
        <v>3</v>
      </c>
      <c r="E9465">
        <v>1946</v>
      </c>
      <c r="F9465" s="6">
        <v>1.0416666666666666E-2</v>
      </c>
      <c r="G9465">
        <v>-14.199</v>
      </c>
      <c r="H9465">
        <v>41.182000000000002</v>
      </c>
      <c r="I9465" t="s">
        <v>190</v>
      </c>
      <c r="J9465" t="s">
        <v>12837</v>
      </c>
      <c r="K9465" t="s">
        <v>105</v>
      </c>
    </row>
    <row r="9466" spans="1:11" x14ac:dyDescent="0.3">
      <c r="A9466" t="s">
        <v>12838</v>
      </c>
      <c r="B9466" t="s">
        <v>53</v>
      </c>
      <c r="C9466">
        <v>17</v>
      </c>
      <c r="D9466">
        <v>2</v>
      </c>
      <c r="E9466">
        <v>1965</v>
      </c>
      <c r="F9466" s="6">
        <v>0.59375</v>
      </c>
      <c r="G9466">
        <v>-11.257</v>
      </c>
      <c r="H9466">
        <v>43.768999999999998</v>
      </c>
      <c r="I9466" t="s">
        <v>126</v>
      </c>
      <c r="J9466" t="s">
        <v>735</v>
      </c>
      <c r="K9466" t="s">
        <v>105</v>
      </c>
    </row>
    <row r="9467" spans="1:11" x14ac:dyDescent="0.3">
      <c r="A9467" t="s">
        <v>12839</v>
      </c>
      <c r="B9467" t="s">
        <v>53</v>
      </c>
      <c r="C9467">
        <v>8</v>
      </c>
      <c r="D9467">
        <v>1</v>
      </c>
      <c r="E9467">
        <v>1921</v>
      </c>
      <c r="F9467" s="6">
        <v>0.48958333333333331</v>
      </c>
      <c r="G9467">
        <v>-13.733000000000001</v>
      </c>
      <c r="H9467">
        <v>37.408999999999999</v>
      </c>
      <c r="I9467" t="s">
        <v>126</v>
      </c>
      <c r="J9467" t="s">
        <v>12840</v>
      </c>
      <c r="K9467" t="s">
        <v>105</v>
      </c>
    </row>
    <row r="9468" spans="1:11" x14ac:dyDescent="0.3">
      <c r="A9468" t="s">
        <v>12841</v>
      </c>
      <c r="B9468" t="s">
        <v>53</v>
      </c>
      <c r="C9468">
        <v>9</v>
      </c>
      <c r="D9468">
        <v>3</v>
      </c>
      <c r="E9468">
        <v>1908</v>
      </c>
      <c r="F9468" s="6">
        <v>0.625</v>
      </c>
      <c r="G9468">
        <v>-15.992000000000001</v>
      </c>
      <c r="H9468">
        <v>40.298000000000002</v>
      </c>
      <c r="I9468" t="s">
        <v>126</v>
      </c>
      <c r="J9468" t="s">
        <v>12842</v>
      </c>
      <c r="K9468" t="s">
        <v>105</v>
      </c>
    </row>
    <row r="9469" spans="1:11" x14ac:dyDescent="0.3">
      <c r="A9469" t="s">
        <v>12843</v>
      </c>
      <c r="B9469" t="s">
        <v>53</v>
      </c>
      <c r="C9469">
        <v>28</v>
      </c>
      <c r="D9469">
        <v>12</v>
      </c>
      <c r="E9469">
        <v>1852</v>
      </c>
      <c r="F9469" s="6">
        <v>0.27083333333333331</v>
      </c>
      <c r="G9469">
        <v>16.254999999999999</v>
      </c>
      <c r="H9469">
        <v>28.47</v>
      </c>
      <c r="I9469" t="s">
        <v>12844</v>
      </c>
      <c r="J9469" t="s">
        <v>12845</v>
      </c>
      <c r="K9469" t="s">
        <v>105</v>
      </c>
    </row>
    <row r="9470" spans="1:11" x14ac:dyDescent="0.3">
      <c r="A9470" t="s">
        <v>12846</v>
      </c>
      <c r="B9470" t="s">
        <v>53</v>
      </c>
      <c r="C9470">
        <v>19</v>
      </c>
      <c r="D9470">
        <v>4</v>
      </c>
      <c r="E9470">
        <v>1928</v>
      </c>
      <c r="F9470" s="6">
        <v>0.79861111111111116</v>
      </c>
      <c r="G9470">
        <v>-13.39</v>
      </c>
      <c r="H9470">
        <v>43.1</v>
      </c>
      <c r="I9470" t="s">
        <v>126</v>
      </c>
      <c r="J9470" t="s">
        <v>12847</v>
      </c>
      <c r="K9470" t="s">
        <v>105</v>
      </c>
    </row>
    <row r="9471" spans="1:11" x14ac:dyDescent="0.3">
      <c r="A9471" t="s">
        <v>12848</v>
      </c>
      <c r="B9471" t="s">
        <v>53</v>
      </c>
      <c r="C9471">
        <v>23</v>
      </c>
      <c r="D9471">
        <v>4</v>
      </c>
      <c r="E9471">
        <v>1452</v>
      </c>
      <c r="F9471" s="6">
        <v>0.90277777777777779</v>
      </c>
      <c r="G9471">
        <v>-10.923</v>
      </c>
      <c r="H9471">
        <v>43.78</v>
      </c>
      <c r="I9471" t="s">
        <v>203</v>
      </c>
      <c r="J9471" t="s">
        <v>12849</v>
      </c>
      <c r="K9471" t="s">
        <v>105</v>
      </c>
    </row>
    <row r="9472" spans="1:11" x14ac:dyDescent="0.3">
      <c r="A9472" t="s">
        <v>12850</v>
      </c>
      <c r="B9472" t="s">
        <v>53</v>
      </c>
      <c r="C9472">
        <v>19</v>
      </c>
      <c r="D9472">
        <v>3</v>
      </c>
      <c r="E9472">
        <v>1916</v>
      </c>
      <c r="F9472" s="6">
        <v>0.25</v>
      </c>
      <c r="G9472">
        <v>-4.9980000000000002</v>
      </c>
      <c r="H9472">
        <v>44.033999999999999</v>
      </c>
      <c r="I9472" t="s">
        <v>108</v>
      </c>
      <c r="J9472" t="s">
        <v>12851</v>
      </c>
      <c r="K9472" t="s">
        <v>105</v>
      </c>
    </row>
    <row r="9473" spans="1:11" x14ac:dyDescent="0.3">
      <c r="A9473" t="s">
        <v>12852</v>
      </c>
      <c r="B9473" t="s">
        <v>168</v>
      </c>
      <c r="C9473">
        <v>10</v>
      </c>
      <c r="D9473">
        <v>2</v>
      </c>
      <c r="E9473">
        <v>1927</v>
      </c>
      <c r="F9473" s="6">
        <v>0.26041666666666669</v>
      </c>
      <c r="G9473">
        <v>89.13</v>
      </c>
      <c r="H9473">
        <v>31.690999999999999</v>
      </c>
      <c r="I9473" t="s">
        <v>104</v>
      </c>
      <c r="J9473" t="s">
        <v>12853</v>
      </c>
      <c r="K9473" t="s">
        <v>105</v>
      </c>
    </row>
    <row r="9474" spans="1:11" x14ac:dyDescent="0.3">
      <c r="A9474" t="s">
        <v>12854</v>
      </c>
      <c r="B9474" t="s">
        <v>53</v>
      </c>
      <c r="C9474">
        <v>23</v>
      </c>
      <c r="D9474">
        <v>7</v>
      </c>
      <c r="E9474">
        <v>1905</v>
      </c>
      <c r="F9474" s="6">
        <v>0.4375</v>
      </c>
      <c r="G9474">
        <v>-13.483000000000001</v>
      </c>
      <c r="H9474">
        <v>47.716999999999999</v>
      </c>
      <c r="I9474" t="s">
        <v>126</v>
      </c>
      <c r="J9474" t="s">
        <v>12855</v>
      </c>
      <c r="K9474" t="s">
        <v>105</v>
      </c>
    </row>
    <row r="9475" spans="1:11" x14ac:dyDescent="0.3">
      <c r="A9475" t="s">
        <v>12856</v>
      </c>
      <c r="B9475" t="s">
        <v>53</v>
      </c>
      <c r="C9475">
        <v>22</v>
      </c>
      <c r="D9475">
        <v>11</v>
      </c>
      <c r="E9475">
        <v>1960</v>
      </c>
      <c r="F9475" s="6">
        <v>0.83680555555555558</v>
      </c>
      <c r="G9475">
        <v>-2.222</v>
      </c>
      <c r="H9475">
        <v>48.87</v>
      </c>
      <c r="I9475" t="s">
        <v>126</v>
      </c>
      <c r="J9475" t="s">
        <v>6178</v>
      </c>
      <c r="K9475" t="s">
        <v>105</v>
      </c>
    </row>
    <row r="9476" spans="1:11" x14ac:dyDescent="0.3">
      <c r="A9476" t="s">
        <v>12857</v>
      </c>
      <c r="B9476" t="s">
        <v>53</v>
      </c>
      <c r="C9476">
        <v>6</v>
      </c>
      <c r="D9476">
        <v>2</v>
      </c>
      <c r="E9476">
        <v>1917</v>
      </c>
      <c r="F9476" s="6">
        <v>0.25</v>
      </c>
      <c r="G9476">
        <v>-111.83199999999999</v>
      </c>
      <c r="H9476">
        <v>33.414999999999999</v>
      </c>
      <c r="I9476" t="s">
        <v>171</v>
      </c>
      <c r="J9476" t="s">
        <v>2278</v>
      </c>
      <c r="K9476" t="s">
        <v>105</v>
      </c>
    </row>
    <row r="9477" spans="1:11" x14ac:dyDescent="0.3">
      <c r="A9477" t="s">
        <v>12858</v>
      </c>
      <c r="B9477" t="s">
        <v>53</v>
      </c>
      <c r="C9477">
        <v>21</v>
      </c>
      <c r="D9477">
        <v>7</v>
      </c>
      <c r="E9477">
        <v>1938</v>
      </c>
      <c r="F9477" s="6">
        <v>0.39166666666666666</v>
      </c>
      <c r="G9477">
        <v>87.909000000000006</v>
      </c>
      <c r="H9477">
        <v>43.040999999999997</v>
      </c>
      <c r="I9477" t="s">
        <v>144</v>
      </c>
      <c r="J9477" t="s">
        <v>184</v>
      </c>
      <c r="K9477" t="s">
        <v>105</v>
      </c>
    </row>
    <row r="9478" spans="1:11" x14ac:dyDescent="0.3">
      <c r="A9478" t="s">
        <v>12859</v>
      </c>
      <c r="B9478" t="s">
        <v>53</v>
      </c>
      <c r="C9478">
        <v>13</v>
      </c>
      <c r="D9478">
        <v>9</v>
      </c>
      <c r="E9478">
        <v>1945</v>
      </c>
      <c r="F9478" s="6">
        <v>0.41319444444444442</v>
      </c>
      <c r="G9478">
        <v>4.2569999999999997</v>
      </c>
      <c r="H9478">
        <v>55.866</v>
      </c>
      <c r="I9478" t="s">
        <v>126</v>
      </c>
      <c r="J9478" t="s">
        <v>211</v>
      </c>
      <c r="K9478" t="s">
        <v>105</v>
      </c>
    </row>
    <row r="9479" spans="1:11" x14ac:dyDescent="0.3">
      <c r="A9479" t="s">
        <v>12860</v>
      </c>
      <c r="B9479" t="s">
        <v>53</v>
      </c>
      <c r="C9479">
        <v>12</v>
      </c>
      <c r="D9479">
        <v>11</v>
      </c>
      <c r="E9479">
        <v>1955</v>
      </c>
      <c r="F9479" s="6">
        <v>0.4236111111111111</v>
      </c>
      <c r="G9479">
        <v>3.1880000000000002</v>
      </c>
      <c r="H9479">
        <v>55.95</v>
      </c>
      <c r="I9479" t="s">
        <v>108</v>
      </c>
      <c r="J9479" t="s">
        <v>127</v>
      </c>
      <c r="K9479" t="s">
        <v>105</v>
      </c>
    </row>
    <row r="9480" spans="1:11" x14ac:dyDescent="0.3">
      <c r="A9480" t="s">
        <v>12861</v>
      </c>
      <c r="B9480" t="s">
        <v>53</v>
      </c>
      <c r="C9480">
        <v>9</v>
      </c>
      <c r="D9480">
        <v>6</v>
      </c>
      <c r="E9480">
        <v>1915</v>
      </c>
      <c r="F9480" s="6">
        <v>8.3333333333333329E-2</v>
      </c>
      <c r="G9480">
        <v>88.234999999999999</v>
      </c>
      <c r="H9480">
        <v>43.012999999999998</v>
      </c>
      <c r="I9480" t="s">
        <v>104</v>
      </c>
      <c r="J9480" t="s">
        <v>12862</v>
      </c>
      <c r="K9480" t="s">
        <v>105</v>
      </c>
    </row>
    <row r="9481" spans="1:11" x14ac:dyDescent="0.3">
      <c r="A9481" t="s">
        <v>12863</v>
      </c>
      <c r="B9481" t="s">
        <v>53</v>
      </c>
      <c r="C9481">
        <v>29</v>
      </c>
      <c r="D9481">
        <v>8</v>
      </c>
      <c r="E9481">
        <v>1920</v>
      </c>
      <c r="F9481" s="6">
        <v>0.84722222222222221</v>
      </c>
      <c r="G9481">
        <v>90.991</v>
      </c>
      <c r="H9481">
        <v>43.893000000000001</v>
      </c>
      <c r="I9481" t="s">
        <v>144</v>
      </c>
      <c r="J9481" t="s">
        <v>12864</v>
      </c>
      <c r="K9481" t="s">
        <v>105</v>
      </c>
    </row>
    <row r="9482" spans="1:11" x14ac:dyDescent="0.3">
      <c r="A9482" t="s">
        <v>12865</v>
      </c>
      <c r="B9482" t="s">
        <v>168</v>
      </c>
      <c r="C9482">
        <v>23</v>
      </c>
      <c r="D9482">
        <v>9</v>
      </c>
      <c r="E9482">
        <v>1961</v>
      </c>
      <c r="F9482" s="6">
        <v>0.3125</v>
      </c>
      <c r="G9482">
        <v>4.2569999999999997</v>
      </c>
      <c r="H9482">
        <v>55.866</v>
      </c>
      <c r="I9482" t="s">
        <v>126</v>
      </c>
      <c r="J9482" t="s">
        <v>211</v>
      </c>
      <c r="K9482" t="s">
        <v>105</v>
      </c>
    </row>
    <row r="9483" spans="1:11" x14ac:dyDescent="0.3">
      <c r="A9483" t="s">
        <v>12866</v>
      </c>
      <c r="B9483" t="s">
        <v>168</v>
      </c>
      <c r="C9483">
        <v>16</v>
      </c>
      <c r="D9483">
        <v>12</v>
      </c>
      <c r="E9483">
        <v>1941</v>
      </c>
      <c r="F9483" s="6">
        <v>6.3194444444444442E-2</v>
      </c>
      <c r="G9483">
        <v>70.948999999999998</v>
      </c>
      <c r="H9483">
        <v>42.463999999999999</v>
      </c>
      <c r="I9483" t="s">
        <v>144</v>
      </c>
      <c r="J9483" t="s">
        <v>2949</v>
      </c>
      <c r="K9483" t="s">
        <v>105</v>
      </c>
    </row>
    <row r="9484" spans="1:11" x14ac:dyDescent="0.3">
      <c r="A9484" t="s">
        <v>12867</v>
      </c>
      <c r="B9484" t="s">
        <v>168</v>
      </c>
      <c r="C9484">
        <v>11</v>
      </c>
      <c r="D9484">
        <v>9</v>
      </c>
      <c r="E9484">
        <v>1953</v>
      </c>
      <c r="F9484" s="6">
        <v>0.90347222222222223</v>
      </c>
      <c r="G9484">
        <v>71.001999999999995</v>
      </c>
      <c r="H9484">
        <v>42.250999999999998</v>
      </c>
      <c r="I9484" t="s">
        <v>106</v>
      </c>
      <c r="J9484" t="s">
        <v>2997</v>
      </c>
      <c r="K9484" t="s">
        <v>105</v>
      </c>
    </row>
    <row r="9485" spans="1:11" x14ac:dyDescent="0.3">
      <c r="A9485" t="s">
        <v>12868</v>
      </c>
      <c r="B9485" t="s">
        <v>168</v>
      </c>
      <c r="C9485">
        <v>23</v>
      </c>
      <c r="D9485">
        <v>8</v>
      </c>
      <c r="E9485">
        <v>1952</v>
      </c>
      <c r="F9485" s="6">
        <v>1.3888888888888889E-3</v>
      </c>
      <c r="G9485">
        <v>-118.24299999999999</v>
      </c>
      <c r="H9485">
        <v>34.052</v>
      </c>
      <c r="I9485" t="s">
        <v>171</v>
      </c>
      <c r="J9485" t="s">
        <v>536</v>
      </c>
      <c r="K9485" t="s">
        <v>105</v>
      </c>
    </row>
    <row r="9486" spans="1:11" x14ac:dyDescent="0.3">
      <c r="A9486" t="s">
        <v>12869</v>
      </c>
      <c r="B9486" t="s">
        <v>168</v>
      </c>
      <c r="C9486">
        <v>1</v>
      </c>
      <c r="D9486">
        <v>7</v>
      </c>
      <c r="E9486">
        <v>1931</v>
      </c>
      <c r="F9486" s="6">
        <v>0.95833333333333337</v>
      </c>
      <c r="G9486">
        <v>-2.2429999999999999</v>
      </c>
      <c r="H9486">
        <v>48.834000000000003</v>
      </c>
      <c r="I9486" t="s">
        <v>126</v>
      </c>
      <c r="J9486" t="s">
        <v>459</v>
      </c>
      <c r="K9486" t="s">
        <v>105</v>
      </c>
    </row>
    <row r="9487" spans="1:11" x14ac:dyDescent="0.3">
      <c r="A9487" t="s">
        <v>12870</v>
      </c>
      <c r="B9487" t="s">
        <v>53</v>
      </c>
      <c r="C9487">
        <v>20</v>
      </c>
      <c r="D9487">
        <v>5</v>
      </c>
      <c r="E9487">
        <v>1921</v>
      </c>
      <c r="F9487" s="6">
        <v>0.5</v>
      </c>
      <c r="G9487">
        <v>82.341999999999999</v>
      </c>
      <c r="H9487">
        <v>36.320999999999998</v>
      </c>
      <c r="I9487" t="s">
        <v>106</v>
      </c>
      <c r="J9487" t="s">
        <v>12871</v>
      </c>
      <c r="K9487" t="s">
        <v>105</v>
      </c>
    </row>
    <row r="9488" spans="1:11" x14ac:dyDescent="0.3">
      <c r="A9488" t="s">
        <v>12872</v>
      </c>
      <c r="B9488" t="s">
        <v>53</v>
      </c>
      <c r="C9488">
        <v>5</v>
      </c>
      <c r="D9488">
        <v>2</v>
      </c>
      <c r="E9488">
        <v>1890</v>
      </c>
      <c r="F9488" s="6">
        <v>0.58333333333333337</v>
      </c>
      <c r="G9488">
        <v>4.2569999999999997</v>
      </c>
      <c r="H9488">
        <v>55.866</v>
      </c>
      <c r="I9488" t="s">
        <v>108</v>
      </c>
      <c r="J9488" t="s">
        <v>211</v>
      </c>
      <c r="K9488" t="s">
        <v>105</v>
      </c>
    </row>
    <row r="9489" spans="1:11" x14ac:dyDescent="0.3">
      <c r="A9489" t="s">
        <v>12873</v>
      </c>
      <c r="B9489" t="s">
        <v>168</v>
      </c>
      <c r="C9489">
        <v>23</v>
      </c>
      <c r="D9489">
        <v>8</v>
      </c>
      <c r="E9489">
        <v>1949</v>
      </c>
      <c r="F9489" s="6">
        <v>0.24374999999999999</v>
      </c>
      <c r="G9489">
        <v>-118.24299999999999</v>
      </c>
      <c r="H9489">
        <v>34.052</v>
      </c>
      <c r="I9489" t="s">
        <v>137</v>
      </c>
      <c r="J9489" t="s">
        <v>536</v>
      </c>
      <c r="K9489" t="s">
        <v>105</v>
      </c>
    </row>
    <row r="9490" spans="1:11" x14ac:dyDescent="0.3">
      <c r="A9490" t="s">
        <v>12874</v>
      </c>
      <c r="B9490" t="s">
        <v>53</v>
      </c>
      <c r="C9490">
        <v>26</v>
      </c>
      <c r="D9490">
        <v>4</v>
      </c>
      <c r="E9490">
        <v>1913</v>
      </c>
      <c r="F9490" s="6">
        <v>0.16666666666666666</v>
      </c>
      <c r="G9490">
        <v>82.599000000000004</v>
      </c>
      <c r="H9490">
        <v>39.713999999999999</v>
      </c>
      <c r="I9490" t="s">
        <v>144</v>
      </c>
      <c r="J9490" t="s">
        <v>4861</v>
      </c>
      <c r="K9490" t="s">
        <v>105</v>
      </c>
    </row>
    <row r="9491" spans="1:11" x14ac:dyDescent="0.3">
      <c r="A9491" t="s">
        <v>12875</v>
      </c>
      <c r="B9491" t="s">
        <v>53</v>
      </c>
      <c r="C9491">
        <v>13</v>
      </c>
      <c r="D9491">
        <v>12</v>
      </c>
      <c r="E9491">
        <v>1948</v>
      </c>
      <c r="F9491" s="6">
        <v>0.95694444444444449</v>
      </c>
      <c r="G9491">
        <v>117.08499999999999</v>
      </c>
      <c r="H9491">
        <v>33.130000000000003</v>
      </c>
      <c r="I9491" t="s">
        <v>171</v>
      </c>
      <c r="J9491" t="s">
        <v>12876</v>
      </c>
      <c r="K9491" t="s">
        <v>105</v>
      </c>
    </row>
    <row r="9492" spans="1:11" x14ac:dyDescent="0.3">
      <c r="A9492" t="s">
        <v>12877</v>
      </c>
      <c r="B9492" t="s">
        <v>53</v>
      </c>
      <c r="C9492">
        <v>6</v>
      </c>
      <c r="D9492">
        <v>3</v>
      </c>
      <c r="E9492">
        <v>1929</v>
      </c>
      <c r="F9492" s="6">
        <v>0.90625</v>
      </c>
      <c r="G9492">
        <v>83.048000000000002</v>
      </c>
      <c r="H9492">
        <v>42.332999999999998</v>
      </c>
      <c r="I9492" t="s">
        <v>144</v>
      </c>
      <c r="J9492" t="s">
        <v>3664</v>
      </c>
      <c r="K9492" t="s">
        <v>105</v>
      </c>
    </row>
    <row r="9493" spans="1:11" x14ac:dyDescent="0.3">
      <c r="A9493" t="s">
        <v>12878</v>
      </c>
      <c r="B9493" t="s">
        <v>53</v>
      </c>
      <c r="C9493">
        <v>16</v>
      </c>
      <c r="D9493">
        <v>6</v>
      </c>
      <c r="E9493">
        <v>1917</v>
      </c>
      <c r="F9493" s="6">
        <v>0.4375</v>
      </c>
      <c r="G9493">
        <v>-124.161</v>
      </c>
      <c r="H9493">
        <v>40.786000000000001</v>
      </c>
      <c r="I9493" t="s">
        <v>137</v>
      </c>
      <c r="J9493" t="s">
        <v>12879</v>
      </c>
      <c r="K9493" t="s">
        <v>105</v>
      </c>
    </row>
    <row r="9494" spans="1:11" x14ac:dyDescent="0.3">
      <c r="A9494" t="s">
        <v>12880</v>
      </c>
      <c r="B9494" t="s">
        <v>53</v>
      </c>
      <c r="C9494">
        <v>16</v>
      </c>
      <c r="D9494">
        <v>8</v>
      </c>
      <c r="E9494">
        <v>1926</v>
      </c>
      <c r="F9494" s="6">
        <v>0.90277777777777779</v>
      </c>
      <c r="G9494">
        <v>-112.07299999999999</v>
      </c>
      <c r="H9494">
        <v>33.448</v>
      </c>
      <c r="I9494" t="s">
        <v>171</v>
      </c>
      <c r="J9494" t="s">
        <v>3585</v>
      </c>
      <c r="K9494" t="s">
        <v>105</v>
      </c>
    </row>
    <row r="9495" spans="1:11" x14ac:dyDescent="0.3">
      <c r="A9495" t="s">
        <v>12881</v>
      </c>
      <c r="B9495" t="s">
        <v>53</v>
      </c>
      <c r="C9495">
        <v>12</v>
      </c>
      <c r="D9495">
        <v>1</v>
      </c>
      <c r="E9495">
        <v>1934</v>
      </c>
      <c r="F9495" s="6">
        <v>0.21875</v>
      </c>
      <c r="G9495">
        <v>99.515000000000001</v>
      </c>
      <c r="H9495">
        <v>34.256</v>
      </c>
      <c r="I9495" t="s">
        <v>104</v>
      </c>
      <c r="J9495" t="s">
        <v>12882</v>
      </c>
      <c r="K9495" t="s">
        <v>105</v>
      </c>
    </row>
    <row r="9496" spans="1:11" x14ac:dyDescent="0.3">
      <c r="A9496" t="s">
        <v>12883</v>
      </c>
      <c r="B9496" t="s">
        <v>53</v>
      </c>
      <c r="C9496">
        <v>6</v>
      </c>
      <c r="D9496">
        <v>1</v>
      </c>
      <c r="E9496">
        <v>1936</v>
      </c>
      <c r="F9496" s="6">
        <v>0.73263888888888884</v>
      </c>
      <c r="G9496">
        <v>85.67</v>
      </c>
      <c r="H9496">
        <v>42.965000000000003</v>
      </c>
      <c r="I9496" t="s">
        <v>144</v>
      </c>
      <c r="J9496" t="s">
        <v>9897</v>
      </c>
      <c r="K9496" t="s">
        <v>105</v>
      </c>
    </row>
    <row r="9497" spans="1:11" x14ac:dyDescent="0.3">
      <c r="A9497" t="s">
        <v>12884</v>
      </c>
      <c r="B9497" t="s">
        <v>53</v>
      </c>
      <c r="C9497">
        <v>13</v>
      </c>
      <c r="D9497">
        <v>2</v>
      </c>
      <c r="E9497">
        <v>1901</v>
      </c>
      <c r="F9497" s="6">
        <v>0.5</v>
      </c>
      <c r="G9497">
        <v>2.4700000000000002</v>
      </c>
      <c r="H9497">
        <v>57.539000000000001</v>
      </c>
      <c r="I9497" t="s">
        <v>108</v>
      </c>
      <c r="J9497" t="s">
        <v>12885</v>
      </c>
      <c r="K9497" t="s">
        <v>105</v>
      </c>
    </row>
    <row r="9498" spans="1:11" x14ac:dyDescent="0.3">
      <c r="A9498" t="s">
        <v>12886</v>
      </c>
      <c r="B9498" t="s">
        <v>53</v>
      </c>
      <c r="C9498">
        <v>17</v>
      </c>
      <c r="D9498">
        <v>8</v>
      </c>
      <c r="E9498">
        <v>1926</v>
      </c>
      <c r="F9498" s="6">
        <v>0.27777777777777779</v>
      </c>
      <c r="G9498">
        <v>82.55</v>
      </c>
      <c r="H9498">
        <v>35.595999999999997</v>
      </c>
      <c r="I9498" t="s">
        <v>106</v>
      </c>
      <c r="J9498" t="s">
        <v>2939</v>
      </c>
      <c r="K9498" t="s">
        <v>105</v>
      </c>
    </row>
    <row r="9499" spans="1:11" x14ac:dyDescent="0.3">
      <c r="A9499" t="s">
        <v>12887</v>
      </c>
      <c r="B9499" t="s">
        <v>53</v>
      </c>
      <c r="C9499">
        <v>25</v>
      </c>
      <c r="D9499">
        <v>2</v>
      </c>
      <c r="E9499">
        <v>1947</v>
      </c>
      <c r="F9499" s="6">
        <v>0.66666666666666663</v>
      </c>
      <c r="G9499">
        <v>2.8650000000000002</v>
      </c>
      <c r="H9499">
        <v>56.465000000000003</v>
      </c>
      <c r="I9499" t="s">
        <v>108</v>
      </c>
      <c r="J9499" t="s">
        <v>12888</v>
      </c>
      <c r="K9499" t="s">
        <v>105</v>
      </c>
    </row>
    <row r="9500" spans="1:11" x14ac:dyDescent="0.3">
      <c r="A9500" t="s">
        <v>12889</v>
      </c>
      <c r="B9500" t="s">
        <v>53</v>
      </c>
      <c r="C9500">
        <v>12</v>
      </c>
      <c r="D9500">
        <v>10</v>
      </c>
      <c r="E9500">
        <v>1944</v>
      </c>
      <c r="F9500" s="6">
        <v>0.29444444444444445</v>
      </c>
      <c r="G9500">
        <v>-100.437</v>
      </c>
      <c r="H9500">
        <v>31.463999999999999</v>
      </c>
      <c r="I9500" t="s">
        <v>144</v>
      </c>
      <c r="J9500" t="s">
        <v>8622</v>
      </c>
      <c r="K9500" t="s">
        <v>105</v>
      </c>
    </row>
    <row r="9501" spans="1:11" x14ac:dyDescent="0.3">
      <c r="A9501" t="s">
        <v>12890</v>
      </c>
      <c r="B9501" t="s">
        <v>53</v>
      </c>
      <c r="C9501">
        <v>25</v>
      </c>
      <c r="D9501">
        <v>11</v>
      </c>
      <c r="E9501">
        <v>1874</v>
      </c>
      <c r="F9501" s="6">
        <v>0.625</v>
      </c>
      <c r="G9501">
        <v>0.12</v>
      </c>
      <c r="H9501">
        <v>51.5</v>
      </c>
      <c r="I9501" t="s">
        <v>108</v>
      </c>
      <c r="J9501" t="s">
        <v>1378</v>
      </c>
      <c r="K9501" t="s">
        <v>105</v>
      </c>
    </row>
    <row r="9502" spans="1:11" x14ac:dyDescent="0.3">
      <c r="A9502" t="s">
        <v>12891</v>
      </c>
      <c r="B9502" t="s">
        <v>53</v>
      </c>
      <c r="C9502">
        <v>16</v>
      </c>
      <c r="D9502">
        <v>2</v>
      </c>
      <c r="E9502">
        <v>1913</v>
      </c>
      <c r="F9502" s="6">
        <v>0.64583333333333337</v>
      </c>
      <c r="G9502">
        <v>96.289000000000001</v>
      </c>
      <c r="H9502">
        <v>39.015999999999998</v>
      </c>
      <c r="I9502" t="s">
        <v>104</v>
      </c>
      <c r="J9502" t="s">
        <v>12892</v>
      </c>
      <c r="K9502" t="s">
        <v>105</v>
      </c>
    </row>
    <row r="9503" spans="1:11" x14ac:dyDescent="0.3">
      <c r="A9503" t="s">
        <v>12893</v>
      </c>
      <c r="B9503" t="s">
        <v>168</v>
      </c>
      <c r="C9503">
        <v>6</v>
      </c>
      <c r="D9503">
        <v>3</v>
      </c>
      <c r="E9503">
        <v>1984</v>
      </c>
      <c r="F9503" s="6">
        <v>0.55208333333333337</v>
      </c>
      <c r="G9503">
        <v>-2.2730000000000001</v>
      </c>
      <c r="H9503">
        <v>48.823</v>
      </c>
      <c r="I9503" t="s">
        <v>126</v>
      </c>
      <c r="J9503" t="s">
        <v>12894</v>
      </c>
      <c r="K9503" t="s">
        <v>105</v>
      </c>
    </row>
    <row r="9504" spans="1:11" x14ac:dyDescent="0.3">
      <c r="A9504" t="s">
        <v>12895</v>
      </c>
      <c r="B9504" t="s">
        <v>168</v>
      </c>
      <c r="C9504">
        <v>2</v>
      </c>
      <c r="D9504">
        <v>9</v>
      </c>
      <c r="E9504">
        <v>1932</v>
      </c>
      <c r="F9504" s="6">
        <v>0.30208333333333331</v>
      </c>
      <c r="G9504">
        <v>-12.494</v>
      </c>
      <c r="H9504">
        <v>41.890999999999998</v>
      </c>
      <c r="I9504" t="s">
        <v>126</v>
      </c>
      <c r="J9504" t="s">
        <v>297</v>
      </c>
      <c r="K9504" t="s">
        <v>105</v>
      </c>
    </row>
    <row r="9505" spans="1:11" x14ac:dyDescent="0.3">
      <c r="A9505" t="s">
        <v>12896</v>
      </c>
      <c r="B9505" t="s">
        <v>168</v>
      </c>
      <c r="C9505">
        <v>22</v>
      </c>
      <c r="D9505">
        <v>11</v>
      </c>
      <c r="E9505">
        <v>1928</v>
      </c>
      <c r="F9505" s="6">
        <v>0.78125</v>
      </c>
      <c r="G9505">
        <v>-7.6829999999999998</v>
      </c>
      <c r="H9505">
        <v>45.067999999999998</v>
      </c>
      <c r="I9505" t="s">
        <v>126</v>
      </c>
      <c r="J9505" t="s">
        <v>191</v>
      </c>
      <c r="K9505" t="s">
        <v>105</v>
      </c>
    </row>
    <row r="9506" spans="1:11" x14ac:dyDescent="0.3">
      <c r="A9506" t="s">
        <v>12897</v>
      </c>
      <c r="B9506" t="s">
        <v>168</v>
      </c>
      <c r="C9506">
        <v>27</v>
      </c>
      <c r="D9506">
        <v>2</v>
      </c>
      <c r="E9506">
        <v>1932</v>
      </c>
      <c r="F9506" s="6">
        <v>1.7361111111111112E-2</v>
      </c>
      <c r="G9506">
        <v>-2.351</v>
      </c>
      <c r="H9506">
        <v>48.856999999999999</v>
      </c>
      <c r="I9506" t="s">
        <v>108</v>
      </c>
      <c r="J9506" t="s">
        <v>155</v>
      </c>
      <c r="K9506" t="s">
        <v>105</v>
      </c>
    </row>
    <row r="9507" spans="1:11" x14ac:dyDescent="0.3">
      <c r="A9507" t="s">
        <v>12898</v>
      </c>
      <c r="B9507" t="s">
        <v>168</v>
      </c>
      <c r="C9507">
        <v>16</v>
      </c>
      <c r="D9507">
        <v>12</v>
      </c>
      <c r="E9507">
        <v>1962</v>
      </c>
      <c r="F9507" s="6">
        <v>0.41666666666666669</v>
      </c>
      <c r="G9507">
        <v>-4.8339999999999996</v>
      </c>
      <c r="H9507">
        <v>45.767000000000003</v>
      </c>
      <c r="I9507" t="s">
        <v>126</v>
      </c>
      <c r="J9507" t="s">
        <v>153</v>
      </c>
      <c r="K9507" t="s">
        <v>105</v>
      </c>
    </row>
    <row r="9508" spans="1:11" x14ac:dyDescent="0.3">
      <c r="A9508" t="s">
        <v>12899</v>
      </c>
      <c r="B9508" t="s">
        <v>168</v>
      </c>
      <c r="C9508">
        <v>7</v>
      </c>
      <c r="D9508">
        <v>2</v>
      </c>
      <c r="E9508">
        <v>1869</v>
      </c>
      <c r="F9508" s="6">
        <v>0.33333333333333331</v>
      </c>
      <c r="G9508">
        <v>7.4999999999999997E-2</v>
      </c>
      <c r="H9508">
        <v>47.698</v>
      </c>
      <c r="I9508" t="s">
        <v>150</v>
      </c>
      <c r="J9508" t="s">
        <v>12786</v>
      </c>
      <c r="K9508" t="s">
        <v>105</v>
      </c>
    </row>
    <row r="9509" spans="1:11" x14ac:dyDescent="0.3">
      <c r="A9509" t="s">
        <v>12900</v>
      </c>
      <c r="B9509" t="s">
        <v>168</v>
      </c>
      <c r="C9509">
        <v>7</v>
      </c>
      <c r="D9509">
        <v>11</v>
      </c>
      <c r="E9509">
        <v>1928</v>
      </c>
      <c r="F9509" s="6">
        <v>0.75694444444444442</v>
      </c>
      <c r="G9509">
        <v>96.281000000000006</v>
      </c>
      <c r="H9509">
        <v>32.737000000000002</v>
      </c>
      <c r="I9509" t="s">
        <v>104</v>
      </c>
      <c r="J9509" t="s">
        <v>12901</v>
      </c>
      <c r="K9509" t="s">
        <v>105</v>
      </c>
    </row>
    <row r="9510" spans="1:11" x14ac:dyDescent="0.3">
      <c r="A9510" t="s">
        <v>12902</v>
      </c>
      <c r="B9510" t="s">
        <v>53</v>
      </c>
      <c r="C9510">
        <v>16</v>
      </c>
      <c r="D9510">
        <v>5</v>
      </c>
      <c r="E9510">
        <v>1919</v>
      </c>
      <c r="F9510" s="6">
        <v>0.96875</v>
      </c>
      <c r="G9510">
        <v>88.007000000000005</v>
      </c>
      <c r="H9510">
        <v>43.017000000000003</v>
      </c>
      <c r="I9510" t="s">
        <v>144</v>
      </c>
      <c r="J9510" t="s">
        <v>12903</v>
      </c>
      <c r="K9510" t="s">
        <v>105</v>
      </c>
    </row>
    <row r="9511" spans="1:11" x14ac:dyDescent="0.3">
      <c r="A9511" t="s">
        <v>12904</v>
      </c>
      <c r="B9511" t="s">
        <v>53</v>
      </c>
      <c r="C9511">
        <v>16</v>
      </c>
      <c r="D9511">
        <v>5</v>
      </c>
      <c r="E9511">
        <v>1905</v>
      </c>
      <c r="F9511" s="6">
        <v>0.25</v>
      </c>
      <c r="G9511">
        <v>-13.012</v>
      </c>
      <c r="H9511">
        <v>43.255000000000003</v>
      </c>
      <c r="I9511" t="s">
        <v>126</v>
      </c>
      <c r="J9511" t="s">
        <v>12905</v>
      </c>
      <c r="K9511" t="s">
        <v>105</v>
      </c>
    </row>
    <row r="9512" spans="1:11" x14ac:dyDescent="0.3">
      <c r="A9512" t="s">
        <v>12906</v>
      </c>
      <c r="B9512" t="s">
        <v>53</v>
      </c>
      <c r="C9512">
        <v>21</v>
      </c>
      <c r="D9512">
        <v>4</v>
      </c>
      <c r="E9512">
        <v>1919</v>
      </c>
      <c r="F9512" s="6">
        <v>0.125</v>
      </c>
      <c r="G9512">
        <v>-10.919</v>
      </c>
      <c r="H9512">
        <v>43.932000000000002</v>
      </c>
      <c r="I9512" t="s">
        <v>190</v>
      </c>
      <c r="J9512" t="s">
        <v>1900</v>
      </c>
      <c r="K9512" t="s">
        <v>105</v>
      </c>
    </row>
    <row r="9513" spans="1:11" x14ac:dyDescent="0.3">
      <c r="A9513" t="s">
        <v>12907</v>
      </c>
      <c r="B9513" t="s">
        <v>168</v>
      </c>
      <c r="C9513">
        <v>28</v>
      </c>
      <c r="D9513">
        <v>4</v>
      </c>
      <c r="E9513">
        <v>1928</v>
      </c>
      <c r="F9513" s="6">
        <v>0.3125</v>
      </c>
      <c r="G9513">
        <v>-10.33</v>
      </c>
      <c r="H9513">
        <v>44.808</v>
      </c>
      <c r="I9513" t="s">
        <v>126</v>
      </c>
      <c r="J9513" t="s">
        <v>360</v>
      </c>
      <c r="K9513" t="s">
        <v>105</v>
      </c>
    </row>
    <row r="9514" spans="1:11" x14ac:dyDescent="0.3">
      <c r="A9514" t="s">
        <v>12908</v>
      </c>
      <c r="B9514" t="s">
        <v>53</v>
      </c>
      <c r="C9514">
        <v>4</v>
      </c>
      <c r="D9514">
        <v>10</v>
      </c>
      <c r="E9514">
        <v>1967</v>
      </c>
      <c r="F9514" s="6">
        <v>0.4375</v>
      </c>
      <c r="G9514">
        <v>122.42</v>
      </c>
      <c r="H9514">
        <v>37.78</v>
      </c>
      <c r="I9514" t="s">
        <v>171</v>
      </c>
      <c r="J9514" t="s">
        <v>172</v>
      </c>
      <c r="K9514" t="s">
        <v>105</v>
      </c>
    </row>
    <row r="9515" spans="1:11" x14ac:dyDescent="0.3">
      <c r="A9515" t="s">
        <v>12909</v>
      </c>
      <c r="B9515" t="s">
        <v>168</v>
      </c>
      <c r="C9515">
        <v>6</v>
      </c>
      <c r="D9515">
        <v>4</v>
      </c>
      <c r="E9515">
        <v>1965</v>
      </c>
      <c r="F9515" s="6">
        <v>0.84722222222222221</v>
      </c>
      <c r="G9515">
        <v>-4.95</v>
      </c>
      <c r="H9515">
        <v>51.323</v>
      </c>
      <c r="I9515" t="s">
        <v>126</v>
      </c>
      <c r="J9515" t="s">
        <v>12910</v>
      </c>
      <c r="K9515" t="s">
        <v>105</v>
      </c>
    </row>
    <row r="9516" spans="1:11" x14ac:dyDescent="0.3">
      <c r="A9516" t="s">
        <v>12911</v>
      </c>
      <c r="B9516" t="s">
        <v>53</v>
      </c>
      <c r="C9516">
        <v>23</v>
      </c>
      <c r="D9516">
        <v>3</v>
      </c>
      <c r="E9516">
        <v>1879</v>
      </c>
      <c r="F9516" s="6">
        <v>0.97916666666666663</v>
      </c>
      <c r="G9516">
        <v>-5.4269999999999996</v>
      </c>
      <c r="H9516">
        <v>52.131</v>
      </c>
      <c r="I9516" t="s">
        <v>147</v>
      </c>
      <c r="J9516" t="s">
        <v>12912</v>
      </c>
      <c r="K9516" t="s">
        <v>105</v>
      </c>
    </row>
    <row r="9517" spans="1:11" x14ac:dyDescent="0.3">
      <c r="A9517" t="s">
        <v>12913</v>
      </c>
      <c r="B9517" t="s">
        <v>53</v>
      </c>
      <c r="C9517">
        <v>28</v>
      </c>
      <c r="D9517">
        <v>5</v>
      </c>
      <c r="E9517">
        <v>1868</v>
      </c>
      <c r="F9517" s="6">
        <v>0.125</v>
      </c>
      <c r="G9517">
        <v>-4.399</v>
      </c>
      <c r="H9517">
        <v>51.220999999999997</v>
      </c>
      <c r="I9517" t="s">
        <v>147</v>
      </c>
      <c r="J9517" t="s">
        <v>913</v>
      </c>
      <c r="K9517" t="s">
        <v>105</v>
      </c>
    </row>
    <row r="9518" spans="1:11" x14ac:dyDescent="0.3">
      <c r="A9518" t="s">
        <v>12914</v>
      </c>
      <c r="B9518" t="s">
        <v>53</v>
      </c>
      <c r="C9518">
        <v>15</v>
      </c>
      <c r="D9518">
        <v>7</v>
      </c>
      <c r="E9518">
        <v>1937</v>
      </c>
      <c r="F9518" s="6">
        <v>0.5</v>
      </c>
      <c r="G9518">
        <v>1.3029999999999999</v>
      </c>
      <c r="H9518">
        <v>43.661000000000001</v>
      </c>
      <c r="I9518" t="s">
        <v>126</v>
      </c>
      <c r="J9518" t="s">
        <v>12915</v>
      </c>
      <c r="K9518" t="s">
        <v>105</v>
      </c>
    </row>
    <row r="9519" spans="1:11" x14ac:dyDescent="0.3">
      <c r="A9519" t="s">
        <v>12916</v>
      </c>
      <c r="B9519" t="s">
        <v>168</v>
      </c>
      <c r="C9519">
        <v>30</v>
      </c>
      <c r="D9519">
        <v>6</v>
      </c>
      <c r="E9519">
        <v>1951</v>
      </c>
      <c r="F9519" s="6">
        <v>0.5</v>
      </c>
      <c r="H9519">
        <v>-16.361999999999998</v>
      </c>
      <c r="I9519" t="s">
        <v>290</v>
      </c>
      <c r="J9519" t="s">
        <v>12917</v>
      </c>
      <c r="K9519" t="s">
        <v>105</v>
      </c>
    </row>
    <row r="9520" spans="1:11" x14ac:dyDescent="0.3">
      <c r="A9520" t="s">
        <v>12918</v>
      </c>
      <c r="B9520" t="s">
        <v>168</v>
      </c>
      <c r="C9520">
        <v>1</v>
      </c>
      <c r="D9520">
        <v>3</v>
      </c>
      <c r="E9520">
        <v>1974</v>
      </c>
      <c r="F9520" s="6">
        <v>0.42708333333333331</v>
      </c>
      <c r="H9520">
        <v>-27.661999999999999</v>
      </c>
      <c r="I9520" t="s">
        <v>290</v>
      </c>
      <c r="J9520" t="s">
        <v>12919</v>
      </c>
      <c r="K9520" t="s">
        <v>105</v>
      </c>
    </row>
    <row r="9521" spans="1:11" x14ac:dyDescent="0.3">
      <c r="A9521" t="s">
        <v>12920</v>
      </c>
      <c r="B9521" t="s">
        <v>53</v>
      </c>
      <c r="C9521">
        <v>1</v>
      </c>
      <c r="D9521">
        <v>1</v>
      </c>
      <c r="E9521">
        <v>1972</v>
      </c>
      <c r="F9521" s="6">
        <v>1.3888888888888888E-2</v>
      </c>
      <c r="G9521">
        <v>61.533999999999999</v>
      </c>
      <c r="H9521">
        <v>16.238</v>
      </c>
      <c r="I9521" t="s">
        <v>106</v>
      </c>
      <c r="J9521" t="s">
        <v>10515</v>
      </c>
      <c r="K9521" t="s">
        <v>105</v>
      </c>
    </row>
    <row r="9522" spans="1:11" x14ac:dyDescent="0.3">
      <c r="A9522" t="s">
        <v>12921</v>
      </c>
      <c r="B9522" t="s">
        <v>168</v>
      </c>
      <c r="C9522">
        <v>12</v>
      </c>
      <c r="D9522">
        <v>1</v>
      </c>
      <c r="E9522">
        <v>1933</v>
      </c>
      <c r="F9522" s="6">
        <v>0.15625</v>
      </c>
      <c r="G9522">
        <v>-10.885</v>
      </c>
      <c r="H9522">
        <v>44.783000000000001</v>
      </c>
      <c r="I9522" t="s">
        <v>126</v>
      </c>
      <c r="J9522" t="s">
        <v>1190</v>
      </c>
      <c r="K9522" t="s">
        <v>105</v>
      </c>
    </row>
    <row r="9523" spans="1:11" x14ac:dyDescent="0.3">
      <c r="A9523" t="s">
        <v>12922</v>
      </c>
      <c r="B9523" t="s">
        <v>168</v>
      </c>
      <c r="C9523">
        <v>21</v>
      </c>
      <c r="D9523">
        <v>10</v>
      </c>
      <c r="E9523">
        <v>1922</v>
      </c>
      <c r="F9523" s="6">
        <v>0.375</v>
      </c>
      <c r="G9523">
        <v>-2.351</v>
      </c>
      <c r="H9523">
        <v>48.856999999999999</v>
      </c>
      <c r="I9523" t="s">
        <v>108</v>
      </c>
      <c r="J9523" t="s">
        <v>155</v>
      </c>
      <c r="K9523" t="s">
        <v>105</v>
      </c>
    </row>
    <row r="9524" spans="1:11" x14ac:dyDescent="0.3">
      <c r="A9524" t="s">
        <v>12923</v>
      </c>
      <c r="B9524" t="s">
        <v>168</v>
      </c>
      <c r="C9524">
        <v>3</v>
      </c>
      <c r="D9524">
        <v>3</v>
      </c>
      <c r="E9524">
        <v>1935</v>
      </c>
      <c r="F9524" s="6">
        <v>4.1666666666666664E-2</v>
      </c>
      <c r="G9524">
        <v>-3.5369999999999999</v>
      </c>
      <c r="H9524">
        <v>50.673000000000002</v>
      </c>
      <c r="I9524" t="s">
        <v>108</v>
      </c>
      <c r="J9524" t="s">
        <v>12924</v>
      </c>
      <c r="K9524" t="s">
        <v>105</v>
      </c>
    </row>
    <row r="9525" spans="1:11" x14ac:dyDescent="0.3">
      <c r="A9525" t="s">
        <v>12925</v>
      </c>
      <c r="B9525" t="s">
        <v>168</v>
      </c>
      <c r="C9525">
        <v>5</v>
      </c>
      <c r="D9525">
        <v>2</v>
      </c>
      <c r="E9525">
        <v>1930</v>
      </c>
      <c r="F9525" s="6">
        <v>0.75</v>
      </c>
      <c r="G9525">
        <v>-4.3559999999999999</v>
      </c>
      <c r="H9525">
        <v>50.845999999999997</v>
      </c>
      <c r="I9525" t="s">
        <v>108</v>
      </c>
      <c r="J9525" t="s">
        <v>305</v>
      </c>
      <c r="K9525" t="s">
        <v>105</v>
      </c>
    </row>
    <row r="9526" spans="1:11" x14ac:dyDescent="0.3">
      <c r="A9526" t="s">
        <v>12926</v>
      </c>
      <c r="B9526" t="s">
        <v>168</v>
      </c>
      <c r="C9526">
        <v>23</v>
      </c>
      <c r="D9526">
        <v>8</v>
      </c>
      <c r="E9526">
        <v>1913</v>
      </c>
      <c r="F9526" s="6">
        <v>0.5625</v>
      </c>
      <c r="G9526">
        <v>-12.494</v>
      </c>
      <c r="H9526">
        <v>41.890999999999998</v>
      </c>
      <c r="I9526" t="s">
        <v>126</v>
      </c>
      <c r="J9526" t="s">
        <v>297</v>
      </c>
      <c r="K9526" t="s">
        <v>105</v>
      </c>
    </row>
    <row r="9527" spans="1:11" x14ac:dyDescent="0.3">
      <c r="A9527" t="s">
        <v>12927</v>
      </c>
      <c r="B9527" t="s">
        <v>168</v>
      </c>
      <c r="C9527">
        <v>24</v>
      </c>
      <c r="D9527">
        <v>5</v>
      </c>
      <c r="E9527">
        <v>1914</v>
      </c>
      <c r="F9527" s="6">
        <v>0.33333333333333331</v>
      </c>
      <c r="G9527">
        <v>-16.920000000000002</v>
      </c>
      <c r="H9527">
        <v>52.4</v>
      </c>
      <c r="I9527" t="s">
        <v>1019</v>
      </c>
      <c r="J9527" t="s">
        <v>12928</v>
      </c>
      <c r="K9527" t="s">
        <v>105</v>
      </c>
    </row>
    <row r="9528" spans="1:11" x14ac:dyDescent="0.3">
      <c r="A9528" t="s">
        <v>12929</v>
      </c>
      <c r="B9528" t="s">
        <v>168</v>
      </c>
      <c r="C9528">
        <v>27</v>
      </c>
      <c r="D9528">
        <v>5</v>
      </c>
      <c r="E9528">
        <v>1999</v>
      </c>
      <c r="F9528" s="6">
        <v>0.85069444444444442</v>
      </c>
      <c r="G9528">
        <v>-2.2730000000000001</v>
      </c>
      <c r="H9528">
        <v>48.884</v>
      </c>
      <c r="I9528" t="s">
        <v>190</v>
      </c>
      <c r="J9528" t="s">
        <v>888</v>
      </c>
      <c r="K9528" t="s">
        <v>105</v>
      </c>
    </row>
    <row r="9529" spans="1:11" x14ac:dyDescent="0.3">
      <c r="A9529" t="s">
        <v>12930</v>
      </c>
      <c r="B9529" t="s">
        <v>168</v>
      </c>
      <c r="C9529">
        <v>7</v>
      </c>
      <c r="D9529">
        <v>2</v>
      </c>
      <c r="E9529">
        <v>1865</v>
      </c>
      <c r="F9529" s="6">
        <v>0.4375</v>
      </c>
      <c r="G9529">
        <v>-11.048</v>
      </c>
      <c r="H9529">
        <v>51.892000000000003</v>
      </c>
      <c r="I9529" t="s">
        <v>208</v>
      </c>
      <c r="J9529" t="s">
        <v>12229</v>
      </c>
      <c r="K9529" t="s">
        <v>105</v>
      </c>
    </row>
    <row r="9530" spans="1:11" x14ac:dyDescent="0.3">
      <c r="A9530" t="s">
        <v>12931</v>
      </c>
      <c r="B9530" t="s">
        <v>168</v>
      </c>
      <c r="C9530">
        <v>31</v>
      </c>
      <c r="D9530">
        <v>8</v>
      </c>
      <c r="E9530">
        <v>1893</v>
      </c>
      <c r="F9530" s="6">
        <v>0.5</v>
      </c>
      <c r="G9530">
        <v>-2.351</v>
      </c>
      <c r="H9530">
        <v>48.856999999999999</v>
      </c>
      <c r="I9530" t="s">
        <v>150</v>
      </c>
      <c r="J9530" t="s">
        <v>155</v>
      </c>
      <c r="K9530" t="s">
        <v>105</v>
      </c>
    </row>
    <row r="9531" spans="1:11" x14ac:dyDescent="0.3">
      <c r="A9531" t="s">
        <v>12932</v>
      </c>
      <c r="B9531" t="s">
        <v>168</v>
      </c>
      <c r="C9531">
        <v>4</v>
      </c>
      <c r="D9531">
        <v>12</v>
      </c>
      <c r="E9531">
        <v>1898</v>
      </c>
      <c r="F9531" s="6">
        <v>4.1666666666666664E-2</v>
      </c>
      <c r="G9531">
        <v>-6.4649999999999999</v>
      </c>
      <c r="H9531">
        <v>43.540999999999997</v>
      </c>
      <c r="I9531" t="s">
        <v>150</v>
      </c>
      <c r="J9531" t="s">
        <v>3226</v>
      </c>
      <c r="K9531" t="s">
        <v>105</v>
      </c>
    </row>
    <row r="9532" spans="1:11" x14ac:dyDescent="0.3">
      <c r="A9532" t="s">
        <v>12933</v>
      </c>
      <c r="B9532" t="s">
        <v>168</v>
      </c>
      <c r="C9532">
        <v>1</v>
      </c>
      <c r="D9532">
        <v>9</v>
      </c>
      <c r="E9532">
        <v>1939</v>
      </c>
      <c r="F9532" s="6">
        <v>7.5694444444444439E-2</v>
      </c>
      <c r="G9532">
        <v>83.599000000000004</v>
      </c>
      <c r="H9532">
        <v>42.213000000000001</v>
      </c>
      <c r="I9532" t="s">
        <v>144</v>
      </c>
      <c r="J9532" t="s">
        <v>1027</v>
      </c>
      <c r="K9532" t="s">
        <v>105</v>
      </c>
    </row>
    <row r="9533" spans="1:11" x14ac:dyDescent="0.3">
      <c r="A9533" t="s">
        <v>12934</v>
      </c>
      <c r="B9533" t="s">
        <v>168</v>
      </c>
      <c r="C9533">
        <v>1</v>
      </c>
      <c r="D9533">
        <v>5</v>
      </c>
      <c r="E9533">
        <v>1926</v>
      </c>
      <c r="F9533" s="6">
        <v>0.5625</v>
      </c>
      <c r="G9533">
        <v>-4.3680000000000003</v>
      </c>
      <c r="H9533">
        <v>50.859000000000002</v>
      </c>
      <c r="I9533" t="s">
        <v>126</v>
      </c>
      <c r="J9533" t="s">
        <v>7246</v>
      </c>
      <c r="K9533" t="s">
        <v>105</v>
      </c>
    </row>
    <row r="9534" spans="1:11" x14ac:dyDescent="0.3">
      <c r="A9534" t="s">
        <v>12935</v>
      </c>
      <c r="B9534" t="s">
        <v>168</v>
      </c>
      <c r="C9534">
        <v>26</v>
      </c>
      <c r="D9534">
        <v>7</v>
      </c>
      <c r="E9534">
        <v>1973</v>
      </c>
      <c r="F9534" s="6">
        <v>0.52430555555555558</v>
      </c>
      <c r="G9534">
        <v>-12.695</v>
      </c>
      <c r="H9534">
        <v>56.046999999999997</v>
      </c>
      <c r="I9534" t="s">
        <v>126</v>
      </c>
      <c r="J9534" t="s">
        <v>12936</v>
      </c>
      <c r="K9534" t="s">
        <v>105</v>
      </c>
    </row>
    <row r="9535" spans="1:11" x14ac:dyDescent="0.3">
      <c r="A9535" t="s">
        <v>12937</v>
      </c>
      <c r="B9535" t="s">
        <v>168</v>
      </c>
      <c r="C9535">
        <v>24</v>
      </c>
      <c r="D9535">
        <v>2</v>
      </c>
      <c r="E9535">
        <v>1931</v>
      </c>
      <c r="F9535" s="6">
        <v>0.5</v>
      </c>
      <c r="H9535">
        <v>-34.609000000000002</v>
      </c>
      <c r="I9535" t="s">
        <v>290</v>
      </c>
      <c r="J9535" t="s">
        <v>2337</v>
      </c>
      <c r="K9535" t="s">
        <v>105</v>
      </c>
    </row>
    <row r="9536" spans="1:11" x14ac:dyDescent="0.3">
      <c r="A9536" t="s">
        <v>12938</v>
      </c>
      <c r="B9536" t="s">
        <v>168</v>
      </c>
      <c r="C9536">
        <v>16</v>
      </c>
      <c r="D9536">
        <v>10</v>
      </c>
      <c r="E9536">
        <v>1923</v>
      </c>
      <c r="F9536" s="6">
        <v>0.19444444444444445</v>
      </c>
      <c r="G9536">
        <v>96.796000000000006</v>
      </c>
      <c r="H9536">
        <v>32.777999999999999</v>
      </c>
      <c r="I9536" t="s">
        <v>104</v>
      </c>
      <c r="J9536" t="s">
        <v>142</v>
      </c>
      <c r="K9536" t="s">
        <v>105</v>
      </c>
    </row>
    <row r="9537" spans="1:11" x14ac:dyDescent="0.3">
      <c r="A9537" t="s">
        <v>12939</v>
      </c>
      <c r="B9537" t="s">
        <v>168</v>
      </c>
      <c r="C9537">
        <v>8</v>
      </c>
      <c r="D9537">
        <v>5</v>
      </c>
      <c r="E9537">
        <v>1952</v>
      </c>
      <c r="F9537" s="6">
        <v>0.97916666666666663</v>
      </c>
      <c r="G9537">
        <v>75.165999999999997</v>
      </c>
      <c r="H9537">
        <v>39.951000000000001</v>
      </c>
      <c r="I9537" t="s">
        <v>106</v>
      </c>
      <c r="J9537" t="s">
        <v>1606</v>
      </c>
      <c r="K9537" t="s">
        <v>105</v>
      </c>
    </row>
    <row r="9538" spans="1:11" x14ac:dyDescent="0.3">
      <c r="A9538" t="s">
        <v>12940</v>
      </c>
      <c r="B9538" t="s">
        <v>168</v>
      </c>
      <c r="C9538">
        <v>1</v>
      </c>
      <c r="D9538">
        <v>11</v>
      </c>
      <c r="E9538">
        <v>1973</v>
      </c>
      <c r="F9538" s="6">
        <v>0.46180555555555558</v>
      </c>
      <c r="G9538">
        <v>71.058999999999997</v>
      </c>
      <c r="H9538">
        <v>42.359000000000002</v>
      </c>
      <c r="I9538" t="s">
        <v>144</v>
      </c>
      <c r="J9538" t="s">
        <v>176</v>
      </c>
      <c r="K9538" t="s">
        <v>105</v>
      </c>
    </row>
    <row r="9539" spans="1:11" x14ac:dyDescent="0.3">
      <c r="A9539" t="s">
        <v>12941</v>
      </c>
      <c r="B9539" t="s">
        <v>168</v>
      </c>
      <c r="C9539">
        <v>10</v>
      </c>
      <c r="D9539">
        <v>11</v>
      </c>
      <c r="E9539">
        <v>1956</v>
      </c>
      <c r="F9539" s="6">
        <v>9.375E-2</v>
      </c>
      <c r="G9539">
        <v>71.802000000000007</v>
      </c>
      <c r="H9539">
        <v>42.262</v>
      </c>
      <c r="I9539" t="s">
        <v>144</v>
      </c>
      <c r="J9539" t="s">
        <v>520</v>
      </c>
      <c r="K9539" t="s">
        <v>105</v>
      </c>
    </row>
    <row r="9540" spans="1:11" x14ac:dyDescent="0.3">
      <c r="A9540" t="s">
        <v>12942</v>
      </c>
      <c r="B9540" t="s">
        <v>168</v>
      </c>
      <c r="C9540">
        <v>9</v>
      </c>
      <c r="D9540">
        <v>5</v>
      </c>
      <c r="E9540">
        <v>1952</v>
      </c>
      <c r="F9540" s="6">
        <v>0.73958333333333337</v>
      </c>
      <c r="G9540">
        <v>4.4240000000000004</v>
      </c>
      <c r="H9540">
        <v>55.844999999999999</v>
      </c>
      <c r="I9540" t="s">
        <v>126</v>
      </c>
      <c r="J9540" t="s">
        <v>1023</v>
      </c>
      <c r="K9540" t="s">
        <v>105</v>
      </c>
    </row>
    <row r="9541" spans="1:11" x14ac:dyDescent="0.3">
      <c r="A9541" t="s">
        <v>12943</v>
      </c>
      <c r="B9541" t="s">
        <v>168</v>
      </c>
      <c r="C9541">
        <v>2</v>
      </c>
      <c r="D9541">
        <v>8</v>
      </c>
      <c r="E9541">
        <v>1960</v>
      </c>
      <c r="F9541" s="6">
        <v>0.39861111111111114</v>
      </c>
      <c r="G9541">
        <v>-118.24299999999999</v>
      </c>
      <c r="H9541">
        <v>34.052</v>
      </c>
      <c r="I9541" t="s">
        <v>171</v>
      </c>
      <c r="J9541" t="s">
        <v>536</v>
      </c>
      <c r="K9541" t="s">
        <v>105</v>
      </c>
    </row>
    <row r="9542" spans="1:11" x14ac:dyDescent="0.3">
      <c r="A9542" t="s">
        <v>12944</v>
      </c>
      <c r="B9542" t="s">
        <v>168</v>
      </c>
      <c r="C9542">
        <v>9</v>
      </c>
      <c r="D9542">
        <v>4</v>
      </c>
      <c r="E9542">
        <v>1925</v>
      </c>
      <c r="F9542" s="6">
        <v>0.25347222222222221</v>
      </c>
      <c r="G9542">
        <v>79.956000000000003</v>
      </c>
      <c r="H9542">
        <v>39.630000000000003</v>
      </c>
      <c r="I9542" t="s">
        <v>144</v>
      </c>
      <c r="J9542" t="s">
        <v>4922</v>
      </c>
      <c r="K9542" t="s">
        <v>105</v>
      </c>
    </row>
    <row r="9543" spans="1:11" x14ac:dyDescent="0.3">
      <c r="A9543" t="s">
        <v>12945</v>
      </c>
      <c r="B9543" t="s">
        <v>168</v>
      </c>
      <c r="C9543">
        <v>30</v>
      </c>
      <c r="D9543">
        <v>12</v>
      </c>
      <c r="E9543">
        <v>1949</v>
      </c>
      <c r="F9543" s="6">
        <v>0.44583333333333336</v>
      </c>
      <c r="G9543">
        <v>71.212000000000003</v>
      </c>
      <c r="H9543">
        <v>42.338000000000001</v>
      </c>
      <c r="I9543" t="s">
        <v>144</v>
      </c>
      <c r="J9543" t="s">
        <v>1208</v>
      </c>
      <c r="K9543" t="s">
        <v>105</v>
      </c>
    </row>
    <row r="9544" spans="1:11" x14ac:dyDescent="0.3">
      <c r="A9544" t="s">
        <v>12946</v>
      </c>
      <c r="B9544" t="s">
        <v>168</v>
      </c>
      <c r="C9544">
        <v>11</v>
      </c>
      <c r="D9544">
        <v>10</v>
      </c>
      <c r="E9544">
        <v>1973</v>
      </c>
      <c r="F9544" s="6">
        <v>0.83333333333333337</v>
      </c>
      <c r="G9544">
        <v>1.5569999999999999</v>
      </c>
      <c r="H9544">
        <v>47.218000000000004</v>
      </c>
      <c r="I9544" t="s">
        <v>126</v>
      </c>
      <c r="J9544" t="s">
        <v>1920</v>
      </c>
      <c r="K9544" t="s">
        <v>105</v>
      </c>
    </row>
    <row r="9545" spans="1:11" x14ac:dyDescent="0.3">
      <c r="A9545" t="s">
        <v>12947</v>
      </c>
      <c r="B9545" t="s">
        <v>168</v>
      </c>
      <c r="C9545">
        <v>2</v>
      </c>
      <c r="D9545">
        <v>4</v>
      </c>
      <c r="E9545">
        <v>1945</v>
      </c>
      <c r="F9545" s="6">
        <v>0.4826388888888889</v>
      </c>
      <c r="G9545">
        <v>74.481999999999999</v>
      </c>
      <c r="H9545">
        <v>40.796999999999997</v>
      </c>
      <c r="I9545" t="s">
        <v>106</v>
      </c>
      <c r="J9545" t="s">
        <v>2873</v>
      </c>
      <c r="K9545" t="s">
        <v>105</v>
      </c>
    </row>
    <row r="9546" spans="1:11" x14ac:dyDescent="0.3">
      <c r="A9546" t="s">
        <v>12948</v>
      </c>
      <c r="B9546" t="s">
        <v>168</v>
      </c>
      <c r="C9546">
        <v>12</v>
      </c>
      <c r="D9546">
        <v>6</v>
      </c>
      <c r="E9546">
        <v>1950</v>
      </c>
      <c r="F9546" s="6">
        <v>0.57291666666666663</v>
      </c>
      <c r="G9546">
        <v>71.058999999999997</v>
      </c>
      <c r="H9546">
        <v>42.359000000000002</v>
      </c>
      <c r="I9546" t="s">
        <v>106</v>
      </c>
      <c r="J9546" t="s">
        <v>176</v>
      </c>
      <c r="K9546" t="s">
        <v>105</v>
      </c>
    </row>
    <row r="9547" spans="1:11" x14ac:dyDescent="0.3">
      <c r="A9547" t="s">
        <v>12949</v>
      </c>
      <c r="B9547" t="s">
        <v>168</v>
      </c>
      <c r="C9547">
        <v>16</v>
      </c>
      <c r="D9547">
        <v>9</v>
      </c>
      <c r="E9547">
        <v>1944</v>
      </c>
      <c r="F9547" s="6">
        <v>1.4583333333333334E-2</v>
      </c>
      <c r="G9547">
        <v>-118.24299999999999</v>
      </c>
      <c r="H9547">
        <v>34.052</v>
      </c>
      <c r="I9547" t="s">
        <v>171</v>
      </c>
      <c r="J9547" t="s">
        <v>536</v>
      </c>
      <c r="K9547" t="s">
        <v>105</v>
      </c>
    </row>
    <row r="9548" spans="1:11" x14ac:dyDescent="0.3">
      <c r="A9548" t="s">
        <v>12950</v>
      </c>
      <c r="B9548" t="s">
        <v>168</v>
      </c>
      <c r="C9548">
        <v>10</v>
      </c>
      <c r="D9548">
        <v>1</v>
      </c>
      <c r="E9548">
        <v>1949</v>
      </c>
      <c r="F9548" s="6">
        <v>0.26597222222222222</v>
      </c>
      <c r="G9548">
        <v>74.007000000000005</v>
      </c>
      <c r="H9548">
        <v>40.713000000000001</v>
      </c>
      <c r="I9548" t="s">
        <v>144</v>
      </c>
      <c r="J9548" t="s">
        <v>124</v>
      </c>
      <c r="K9548" t="s">
        <v>105</v>
      </c>
    </row>
    <row r="9549" spans="1:11" x14ac:dyDescent="0.3">
      <c r="A9549" t="s">
        <v>12951</v>
      </c>
      <c r="B9549" t="s">
        <v>168</v>
      </c>
      <c r="C9549">
        <v>15</v>
      </c>
      <c r="D9549">
        <v>4</v>
      </c>
      <c r="E9549">
        <v>1965</v>
      </c>
      <c r="F9549" s="6">
        <v>0.95277777777777772</v>
      </c>
      <c r="G9549">
        <v>72.585999999999999</v>
      </c>
      <c r="H9549">
        <v>42.101999999999997</v>
      </c>
      <c r="I9549" t="s">
        <v>144</v>
      </c>
      <c r="J9549" t="s">
        <v>534</v>
      </c>
      <c r="K9549" t="s">
        <v>105</v>
      </c>
    </row>
    <row r="9550" spans="1:11" x14ac:dyDescent="0.3">
      <c r="A9550" t="s">
        <v>12952</v>
      </c>
      <c r="B9550" t="s">
        <v>168</v>
      </c>
      <c r="C9550">
        <v>15</v>
      </c>
      <c r="D9550">
        <v>7</v>
      </c>
      <c r="E9550">
        <v>1946</v>
      </c>
      <c r="F9550" s="6">
        <v>0.73541666666666672</v>
      </c>
      <c r="G9550">
        <v>-110.971</v>
      </c>
      <c r="H9550">
        <v>32.222000000000001</v>
      </c>
      <c r="I9550" t="s">
        <v>171</v>
      </c>
      <c r="J9550" t="s">
        <v>2257</v>
      </c>
      <c r="K9550" t="s">
        <v>105</v>
      </c>
    </row>
    <row r="9551" spans="1:11" x14ac:dyDescent="0.3">
      <c r="A9551" t="s">
        <v>12953</v>
      </c>
      <c r="B9551" t="s">
        <v>168</v>
      </c>
      <c r="C9551">
        <v>24</v>
      </c>
      <c r="D9551">
        <v>11</v>
      </c>
      <c r="E9551">
        <v>1949</v>
      </c>
      <c r="F9551" s="6">
        <v>0.33333333333333331</v>
      </c>
      <c r="G9551">
        <v>74.043999999999997</v>
      </c>
      <c r="H9551">
        <v>40.718000000000004</v>
      </c>
      <c r="I9551" t="s">
        <v>144</v>
      </c>
      <c r="J9551" t="s">
        <v>401</v>
      </c>
      <c r="K9551" t="s">
        <v>105</v>
      </c>
    </row>
    <row r="9552" spans="1:11" x14ac:dyDescent="0.3">
      <c r="A9552" t="s">
        <v>12954</v>
      </c>
      <c r="B9552" t="s">
        <v>53</v>
      </c>
      <c r="C9552">
        <v>5</v>
      </c>
      <c r="D9552">
        <v>1</v>
      </c>
      <c r="E9552">
        <v>1938</v>
      </c>
      <c r="F9552" s="6">
        <v>0.2048611111111111</v>
      </c>
      <c r="G9552">
        <v>-118.24299999999999</v>
      </c>
      <c r="H9552">
        <v>34.052</v>
      </c>
      <c r="I9552" t="s">
        <v>137</v>
      </c>
      <c r="J9552" t="s">
        <v>536</v>
      </c>
      <c r="K9552" t="s">
        <v>105</v>
      </c>
    </row>
    <row r="9553" spans="1:11" x14ac:dyDescent="0.3">
      <c r="A9553" t="s">
        <v>12955</v>
      </c>
      <c r="B9553" t="s">
        <v>168</v>
      </c>
      <c r="C9553">
        <v>22</v>
      </c>
      <c r="D9553">
        <v>1</v>
      </c>
      <c r="E9553">
        <v>1982</v>
      </c>
      <c r="F9553" s="6">
        <v>0.68333333333333335</v>
      </c>
      <c r="G9553">
        <v>-118.24299999999999</v>
      </c>
      <c r="H9553">
        <v>34.052</v>
      </c>
      <c r="I9553" t="s">
        <v>137</v>
      </c>
      <c r="J9553" t="s">
        <v>536</v>
      </c>
      <c r="K9553" t="s">
        <v>105</v>
      </c>
    </row>
    <row r="9554" spans="1:11" x14ac:dyDescent="0.3">
      <c r="A9554" t="s">
        <v>12956</v>
      </c>
      <c r="B9554" t="s">
        <v>168</v>
      </c>
      <c r="C9554">
        <v>22</v>
      </c>
      <c r="D9554">
        <v>6</v>
      </c>
      <c r="E9554">
        <v>1949</v>
      </c>
      <c r="F9554" s="6">
        <v>0.6958333333333333</v>
      </c>
      <c r="G9554">
        <v>-118.24299999999999</v>
      </c>
      <c r="H9554">
        <v>34.052</v>
      </c>
      <c r="I9554" t="s">
        <v>137</v>
      </c>
      <c r="J9554" t="s">
        <v>536</v>
      </c>
      <c r="K9554" t="s">
        <v>105</v>
      </c>
    </row>
    <row r="9555" spans="1:11" x14ac:dyDescent="0.3">
      <c r="A9555" t="s">
        <v>12957</v>
      </c>
      <c r="B9555" t="s">
        <v>53</v>
      </c>
      <c r="C9555">
        <v>3</v>
      </c>
      <c r="D9555">
        <v>10</v>
      </c>
      <c r="E9555">
        <v>1949</v>
      </c>
      <c r="F9555" s="6">
        <v>7.8472222222222221E-2</v>
      </c>
      <c r="G9555">
        <v>122.16</v>
      </c>
      <c r="H9555">
        <v>37.445</v>
      </c>
      <c r="I9555" t="s">
        <v>137</v>
      </c>
      <c r="J9555" t="s">
        <v>138</v>
      </c>
      <c r="K9555" t="s">
        <v>105</v>
      </c>
    </row>
    <row r="9556" spans="1:11" x14ac:dyDescent="0.3">
      <c r="A9556" t="s">
        <v>12958</v>
      </c>
      <c r="B9556" t="s">
        <v>168</v>
      </c>
      <c r="C9556">
        <v>21</v>
      </c>
      <c r="D9556">
        <v>9</v>
      </c>
      <c r="E9556">
        <v>1986</v>
      </c>
      <c r="F9556" s="6">
        <v>0.90416666666666667</v>
      </c>
      <c r="G9556">
        <v>-117.873</v>
      </c>
      <c r="H9556">
        <v>33.609000000000002</v>
      </c>
      <c r="I9556" t="s">
        <v>171</v>
      </c>
      <c r="J9556" t="s">
        <v>12653</v>
      </c>
      <c r="K9556" t="s">
        <v>105</v>
      </c>
    </row>
    <row r="9557" spans="1:11" x14ac:dyDescent="0.3">
      <c r="A9557" t="s">
        <v>12959</v>
      </c>
      <c r="B9557" t="s">
        <v>53</v>
      </c>
      <c r="C9557">
        <v>27</v>
      </c>
      <c r="D9557">
        <v>5</v>
      </c>
      <c r="E9557">
        <v>1940</v>
      </c>
      <c r="F9557" s="6">
        <v>6.458333333333334E-2</v>
      </c>
      <c r="G9557">
        <v>80.194999999999993</v>
      </c>
      <c r="H9557">
        <v>25.774999999999999</v>
      </c>
      <c r="I9557" t="s">
        <v>106</v>
      </c>
      <c r="J9557" t="s">
        <v>2098</v>
      </c>
      <c r="K9557" t="s">
        <v>105</v>
      </c>
    </row>
    <row r="9558" spans="1:11" x14ac:dyDescent="0.3">
      <c r="A9558" t="s">
        <v>12960</v>
      </c>
      <c r="B9558" t="s">
        <v>53</v>
      </c>
      <c r="C9558">
        <v>30</v>
      </c>
      <c r="D9558">
        <v>1</v>
      </c>
      <c r="E9558">
        <v>1911</v>
      </c>
      <c r="F9558" s="6">
        <v>0.75</v>
      </c>
      <c r="G9558">
        <v>82.353999999999999</v>
      </c>
      <c r="H9558">
        <v>41.331000000000003</v>
      </c>
      <c r="I9558" t="s">
        <v>144</v>
      </c>
      <c r="J9558" t="s">
        <v>12961</v>
      </c>
      <c r="K9558" t="s">
        <v>105</v>
      </c>
    </row>
    <row r="9559" spans="1:11" x14ac:dyDescent="0.3">
      <c r="A9559" t="s">
        <v>12962</v>
      </c>
      <c r="B9559" t="s">
        <v>53</v>
      </c>
      <c r="C9559">
        <v>9</v>
      </c>
      <c r="D9559">
        <v>7</v>
      </c>
      <c r="E9559">
        <v>1936</v>
      </c>
      <c r="F9559" s="6">
        <v>0.41666666666666669</v>
      </c>
      <c r="G9559">
        <v>-16.292000000000002</v>
      </c>
      <c r="H9559">
        <v>41.231999999999999</v>
      </c>
      <c r="I9559" t="s">
        <v>126</v>
      </c>
      <c r="J9559" t="s">
        <v>12963</v>
      </c>
      <c r="K9559" t="s">
        <v>105</v>
      </c>
    </row>
    <row r="9560" spans="1:11" x14ac:dyDescent="0.3">
      <c r="A9560" t="s">
        <v>12964</v>
      </c>
      <c r="B9560" t="s">
        <v>53</v>
      </c>
      <c r="C9560">
        <v>21</v>
      </c>
      <c r="D9560">
        <v>8</v>
      </c>
      <c r="E9560">
        <v>1943</v>
      </c>
      <c r="F9560" s="6">
        <v>0.83333333333333337</v>
      </c>
      <c r="G9560">
        <v>-11.164</v>
      </c>
      <c r="H9560">
        <v>46.668999999999997</v>
      </c>
      <c r="I9560" t="s">
        <v>190</v>
      </c>
      <c r="J9560" t="s">
        <v>1960</v>
      </c>
      <c r="K9560" t="s">
        <v>105</v>
      </c>
    </row>
    <row r="9561" spans="1:11" x14ac:dyDescent="0.3">
      <c r="A9561" t="s">
        <v>12965</v>
      </c>
      <c r="B9561" t="s">
        <v>53</v>
      </c>
      <c r="C9561">
        <v>6</v>
      </c>
      <c r="D9561">
        <v>3</v>
      </c>
      <c r="E9561">
        <v>1927</v>
      </c>
      <c r="F9561" s="6">
        <v>0.95833333333333337</v>
      </c>
      <c r="G9561">
        <v>-12.303000000000001</v>
      </c>
      <c r="H9561">
        <v>45.98</v>
      </c>
      <c r="I9561" t="s">
        <v>126</v>
      </c>
      <c r="J9561" t="s">
        <v>12966</v>
      </c>
      <c r="K9561" t="s">
        <v>105</v>
      </c>
    </row>
    <row r="9562" spans="1:11" x14ac:dyDescent="0.3">
      <c r="A9562" t="s">
        <v>12967</v>
      </c>
      <c r="B9562" t="s">
        <v>53</v>
      </c>
      <c r="C9562">
        <v>10</v>
      </c>
      <c r="D9562">
        <v>10</v>
      </c>
      <c r="E9562">
        <v>1912</v>
      </c>
      <c r="F9562" s="6">
        <v>0.54166666666666663</v>
      </c>
      <c r="G9562">
        <v>-11.08</v>
      </c>
      <c r="H9562">
        <v>49.451000000000001</v>
      </c>
      <c r="I9562" t="s">
        <v>126</v>
      </c>
      <c r="J9562" t="s">
        <v>4054</v>
      </c>
      <c r="K9562" t="s">
        <v>105</v>
      </c>
    </row>
    <row r="9563" spans="1:11" x14ac:dyDescent="0.3">
      <c r="A9563" t="s">
        <v>12968</v>
      </c>
      <c r="B9563" t="s">
        <v>53</v>
      </c>
      <c r="C9563">
        <v>14</v>
      </c>
      <c r="D9563">
        <v>7</v>
      </c>
      <c r="E9563">
        <v>1919</v>
      </c>
      <c r="F9563" s="6">
        <v>0.39583333333333331</v>
      </c>
      <c r="G9563">
        <v>-10.33</v>
      </c>
      <c r="H9563">
        <v>44.808</v>
      </c>
      <c r="I9563" t="s">
        <v>190</v>
      </c>
      <c r="J9563" t="s">
        <v>360</v>
      </c>
      <c r="K9563" t="s">
        <v>105</v>
      </c>
    </row>
    <row r="9564" spans="1:11" x14ac:dyDescent="0.3">
      <c r="A9564" t="s">
        <v>12969</v>
      </c>
      <c r="B9564" t="s">
        <v>53</v>
      </c>
      <c r="C9564">
        <v>28</v>
      </c>
      <c r="D9564">
        <v>2</v>
      </c>
      <c r="E9564">
        <v>1901</v>
      </c>
      <c r="F9564" s="6">
        <v>0.91666666666666663</v>
      </c>
      <c r="G9564">
        <v>-122.681</v>
      </c>
      <c r="H9564">
        <v>45.515999999999998</v>
      </c>
      <c r="I9564" t="s">
        <v>137</v>
      </c>
      <c r="J9564" t="s">
        <v>5082</v>
      </c>
      <c r="K9564" t="s">
        <v>105</v>
      </c>
    </row>
    <row r="9565" spans="1:11" x14ac:dyDescent="0.3">
      <c r="A9565" t="s">
        <v>12970</v>
      </c>
      <c r="B9565" t="s">
        <v>53</v>
      </c>
      <c r="C9565">
        <v>26</v>
      </c>
      <c r="D9565">
        <v>4</v>
      </c>
      <c r="E9565">
        <v>1902</v>
      </c>
      <c r="F9565" s="6">
        <v>0.6875</v>
      </c>
      <c r="G9565">
        <v>0.57499999999999996</v>
      </c>
      <c r="H9565">
        <v>44.835000000000001</v>
      </c>
      <c r="I9565" t="s">
        <v>150</v>
      </c>
      <c r="J9565" t="s">
        <v>260</v>
      </c>
      <c r="K9565" t="s">
        <v>105</v>
      </c>
    </row>
    <row r="9566" spans="1:11" x14ac:dyDescent="0.3">
      <c r="A9566" t="s">
        <v>12971</v>
      </c>
      <c r="B9566" t="s">
        <v>53</v>
      </c>
      <c r="C9566">
        <v>6</v>
      </c>
      <c r="D9566">
        <v>1</v>
      </c>
      <c r="E9566">
        <v>1958</v>
      </c>
      <c r="F9566" s="6">
        <v>9.375E-2</v>
      </c>
      <c r="G9566">
        <v>-0.23300000000000001</v>
      </c>
      <c r="H9566">
        <v>49.42</v>
      </c>
      <c r="I9566" t="s">
        <v>126</v>
      </c>
      <c r="J9566" t="s">
        <v>643</v>
      </c>
      <c r="K9566" t="s">
        <v>105</v>
      </c>
    </row>
    <row r="9567" spans="1:11" x14ac:dyDescent="0.3">
      <c r="A9567" t="s">
        <v>12972</v>
      </c>
      <c r="B9567" t="s">
        <v>53</v>
      </c>
      <c r="C9567">
        <v>9</v>
      </c>
      <c r="D9567">
        <v>12</v>
      </c>
      <c r="E9567">
        <v>1949</v>
      </c>
      <c r="F9567" s="6">
        <v>0.58333333333333337</v>
      </c>
      <c r="G9567">
        <v>-4.8010000000000002</v>
      </c>
      <c r="H9567">
        <v>47.947000000000003</v>
      </c>
      <c r="I9567" t="s">
        <v>126</v>
      </c>
      <c r="J9567" t="s">
        <v>12973</v>
      </c>
      <c r="K9567" t="s">
        <v>105</v>
      </c>
    </row>
    <row r="9568" spans="1:11" x14ac:dyDescent="0.3">
      <c r="A9568" t="s">
        <v>12974</v>
      </c>
      <c r="B9568" t="s">
        <v>53</v>
      </c>
      <c r="C9568">
        <v>27</v>
      </c>
      <c r="D9568">
        <v>1</v>
      </c>
      <c r="E9568">
        <v>1972</v>
      </c>
      <c r="F9568" s="6">
        <v>0.75</v>
      </c>
      <c r="G9568">
        <v>-2.093</v>
      </c>
      <c r="H9568">
        <v>49.048999999999999</v>
      </c>
      <c r="I9568" t="s">
        <v>126</v>
      </c>
      <c r="J9568" t="s">
        <v>10517</v>
      </c>
      <c r="K9568" t="s">
        <v>105</v>
      </c>
    </row>
    <row r="9569" spans="1:11" x14ac:dyDescent="0.3">
      <c r="A9569" t="s">
        <v>12975</v>
      </c>
      <c r="B9569" t="s">
        <v>53</v>
      </c>
      <c r="C9569">
        <v>29</v>
      </c>
      <c r="D9569">
        <v>1</v>
      </c>
      <c r="E9569">
        <v>1971</v>
      </c>
      <c r="F9569" s="6">
        <v>0.54861111111111116</v>
      </c>
      <c r="G9569">
        <v>-3.173</v>
      </c>
      <c r="H9569">
        <v>50.691000000000003</v>
      </c>
      <c r="I9569" t="s">
        <v>126</v>
      </c>
      <c r="J9569" t="s">
        <v>483</v>
      </c>
      <c r="K9569" t="s">
        <v>105</v>
      </c>
    </row>
    <row r="9570" spans="1:11" x14ac:dyDescent="0.3">
      <c r="A9570" t="s">
        <v>12976</v>
      </c>
      <c r="B9570" t="s">
        <v>53</v>
      </c>
      <c r="C9570">
        <v>12</v>
      </c>
      <c r="D9570">
        <v>7</v>
      </c>
      <c r="E9570">
        <v>1937</v>
      </c>
      <c r="F9570" s="6">
        <v>0.96527777777777779</v>
      </c>
      <c r="G9570">
        <v>-2.238</v>
      </c>
      <c r="H9570">
        <v>48.811999999999998</v>
      </c>
      <c r="I9570" t="s">
        <v>126</v>
      </c>
      <c r="J9570" t="s">
        <v>1456</v>
      </c>
      <c r="K9570" t="s">
        <v>105</v>
      </c>
    </row>
    <row r="9571" spans="1:11" x14ac:dyDescent="0.3">
      <c r="A9571" t="s">
        <v>12977</v>
      </c>
      <c r="B9571" t="s">
        <v>53</v>
      </c>
      <c r="C9571">
        <v>6</v>
      </c>
      <c r="D9571">
        <v>3</v>
      </c>
      <c r="E9571">
        <v>1974</v>
      </c>
      <c r="F9571" s="6">
        <v>0.4513888888888889</v>
      </c>
      <c r="G9571">
        <v>-5.7320000000000002</v>
      </c>
      <c r="H9571">
        <v>45.194000000000003</v>
      </c>
      <c r="I9571" t="s">
        <v>126</v>
      </c>
      <c r="J9571" t="s">
        <v>558</v>
      </c>
      <c r="K9571" t="s">
        <v>105</v>
      </c>
    </row>
    <row r="9572" spans="1:11" x14ac:dyDescent="0.3">
      <c r="A9572" t="s">
        <v>12978</v>
      </c>
      <c r="B9572" t="s">
        <v>53</v>
      </c>
      <c r="C9572">
        <v>24</v>
      </c>
      <c r="D9572">
        <v>6</v>
      </c>
      <c r="E9572">
        <v>1987</v>
      </c>
      <c r="F9572" s="6">
        <v>0.85416666666666663</v>
      </c>
      <c r="H9572">
        <v>-32.959000000000003</v>
      </c>
      <c r="I9572" t="s">
        <v>290</v>
      </c>
      <c r="J9572" t="s">
        <v>12979</v>
      </c>
      <c r="K9572" t="s">
        <v>105</v>
      </c>
    </row>
    <row r="9573" spans="1:11" x14ac:dyDescent="0.3">
      <c r="A9573" t="s">
        <v>12980</v>
      </c>
      <c r="B9573" t="s">
        <v>53</v>
      </c>
      <c r="C9573">
        <v>22</v>
      </c>
      <c r="D9573">
        <v>1</v>
      </c>
      <c r="E9573">
        <v>1967</v>
      </c>
      <c r="F9573" s="6">
        <v>0.16666666666666666</v>
      </c>
      <c r="G9573">
        <v>0.57499999999999996</v>
      </c>
      <c r="H9573">
        <v>44.835000000000001</v>
      </c>
      <c r="I9573" t="s">
        <v>126</v>
      </c>
      <c r="J9573" t="s">
        <v>260</v>
      </c>
      <c r="K9573" t="s">
        <v>105</v>
      </c>
    </row>
    <row r="9574" spans="1:11" x14ac:dyDescent="0.3">
      <c r="A9574" t="s">
        <v>12981</v>
      </c>
      <c r="B9574" t="s">
        <v>53</v>
      </c>
      <c r="C9574">
        <v>12</v>
      </c>
      <c r="D9574">
        <v>4</v>
      </c>
      <c r="E9574">
        <v>1973</v>
      </c>
      <c r="F9574" s="6">
        <v>0.52083333333333337</v>
      </c>
      <c r="G9574">
        <v>-4.8339999999999996</v>
      </c>
      <c r="H9574">
        <v>45.767000000000003</v>
      </c>
      <c r="I9574" t="s">
        <v>126</v>
      </c>
      <c r="J9574" t="s">
        <v>153</v>
      </c>
      <c r="K9574" t="s">
        <v>105</v>
      </c>
    </row>
    <row r="9575" spans="1:11" x14ac:dyDescent="0.3">
      <c r="A9575" t="s">
        <v>12982</v>
      </c>
      <c r="B9575" t="s">
        <v>53</v>
      </c>
      <c r="C9575">
        <v>4</v>
      </c>
      <c r="D9575">
        <v>12</v>
      </c>
      <c r="E9575">
        <v>1894</v>
      </c>
      <c r="F9575" s="6">
        <v>0.94791666666666663</v>
      </c>
      <c r="G9575">
        <v>-11.04</v>
      </c>
      <c r="H9575">
        <v>45.890999999999998</v>
      </c>
      <c r="I9575" t="s">
        <v>126</v>
      </c>
      <c r="J9575" t="s">
        <v>12983</v>
      </c>
      <c r="K9575" t="s">
        <v>105</v>
      </c>
    </row>
    <row r="9576" spans="1:11" x14ac:dyDescent="0.3">
      <c r="A9576" t="s">
        <v>12984</v>
      </c>
      <c r="B9576" t="s">
        <v>168</v>
      </c>
      <c r="C9576">
        <v>9</v>
      </c>
      <c r="D9576">
        <v>7</v>
      </c>
      <c r="E9576">
        <v>1955</v>
      </c>
      <c r="F9576" s="6">
        <v>0.73611111111111116</v>
      </c>
      <c r="G9576">
        <v>81.691000000000003</v>
      </c>
      <c r="H9576">
        <v>41.505000000000003</v>
      </c>
      <c r="I9576" t="s">
        <v>106</v>
      </c>
      <c r="J9576" t="s">
        <v>389</v>
      </c>
      <c r="K9576" t="s">
        <v>105</v>
      </c>
    </row>
    <row r="9577" spans="1:11" x14ac:dyDescent="0.3">
      <c r="A9577" t="s">
        <v>12985</v>
      </c>
      <c r="B9577" t="s">
        <v>168</v>
      </c>
      <c r="C9577">
        <v>16</v>
      </c>
      <c r="D9577">
        <v>11</v>
      </c>
      <c r="E9577">
        <v>1967</v>
      </c>
      <c r="F9577" s="6">
        <v>0.86875000000000002</v>
      </c>
      <c r="G9577">
        <v>122.42</v>
      </c>
      <c r="H9577">
        <v>37.78</v>
      </c>
      <c r="I9577" t="s">
        <v>137</v>
      </c>
      <c r="J9577" t="s">
        <v>172</v>
      </c>
      <c r="K9577" t="s">
        <v>105</v>
      </c>
    </row>
    <row r="9578" spans="1:11" x14ac:dyDescent="0.3">
      <c r="A9578" t="s">
        <v>12986</v>
      </c>
      <c r="B9578" t="s">
        <v>168</v>
      </c>
      <c r="C9578">
        <v>5</v>
      </c>
      <c r="D9578">
        <v>6</v>
      </c>
      <c r="E9578">
        <v>1964</v>
      </c>
      <c r="F9578" s="6">
        <v>0.80555555555555558</v>
      </c>
      <c r="G9578">
        <v>-118.24299999999999</v>
      </c>
      <c r="H9578">
        <v>34.052</v>
      </c>
      <c r="I9578" t="s">
        <v>171</v>
      </c>
      <c r="J9578" t="s">
        <v>536</v>
      </c>
      <c r="K9578" t="s">
        <v>105</v>
      </c>
    </row>
    <row r="9579" spans="1:11" x14ac:dyDescent="0.3">
      <c r="A9579" t="s">
        <v>12987</v>
      </c>
      <c r="B9579" t="s">
        <v>168</v>
      </c>
      <c r="C9579">
        <v>23</v>
      </c>
      <c r="D9579">
        <v>1</v>
      </c>
      <c r="E9579">
        <v>1956</v>
      </c>
      <c r="F9579" s="6">
        <v>0.39930555555555558</v>
      </c>
      <c r="G9579">
        <v>70.727000000000004</v>
      </c>
      <c r="H9579">
        <v>42.198</v>
      </c>
      <c r="I9579" t="s">
        <v>144</v>
      </c>
      <c r="J9579" t="s">
        <v>12988</v>
      </c>
      <c r="K9579" t="s">
        <v>105</v>
      </c>
    </row>
    <row r="9580" spans="1:11" x14ac:dyDescent="0.3">
      <c r="A9580" t="s">
        <v>12989</v>
      </c>
      <c r="B9580" t="s">
        <v>168</v>
      </c>
      <c r="C9580">
        <v>21</v>
      </c>
      <c r="D9580">
        <v>5</v>
      </c>
      <c r="E9580">
        <v>1966</v>
      </c>
      <c r="F9580" s="6">
        <v>0.51527777777777772</v>
      </c>
      <c r="G9580">
        <v>71.058999999999997</v>
      </c>
      <c r="H9580">
        <v>42.359000000000002</v>
      </c>
      <c r="I9580" t="s">
        <v>106</v>
      </c>
      <c r="J9580" t="s">
        <v>176</v>
      </c>
      <c r="K9580" t="s">
        <v>105</v>
      </c>
    </row>
    <row r="9581" spans="1:11" x14ac:dyDescent="0.3">
      <c r="A9581" t="s">
        <v>12990</v>
      </c>
      <c r="B9581" t="s">
        <v>168</v>
      </c>
      <c r="C9581">
        <v>28</v>
      </c>
      <c r="D9581">
        <v>7</v>
      </c>
      <c r="E9581">
        <v>1935</v>
      </c>
      <c r="F9581" s="6">
        <v>0.98958333333333337</v>
      </c>
      <c r="G9581">
        <v>-8.1669999999999998</v>
      </c>
      <c r="H9581">
        <v>44.003</v>
      </c>
      <c r="I9581" t="s">
        <v>126</v>
      </c>
      <c r="J9581" t="s">
        <v>12991</v>
      </c>
      <c r="K9581" t="s">
        <v>105</v>
      </c>
    </row>
    <row r="9582" spans="1:11" x14ac:dyDescent="0.3">
      <c r="A9582" t="s">
        <v>12992</v>
      </c>
      <c r="B9582" t="s">
        <v>168</v>
      </c>
      <c r="C9582">
        <v>1</v>
      </c>
      <c r="D9582">
        <v>10</v>
      </c>
      <c r="E9582">
        <v>1959</v>
      </c>
      <c r="F9582" s="6">
        <v>0.27569444444444446</v>
      </c>
      <c r="G9582">
        <v>71.058999999999997</v>
      </c>
      <c r="H9582">
        <v>42.359000000000002</v>
      </c>
      <c r="I9582" t="s">
        <v>106</v>
      </c>
      <c r="J9582" t="s">
        <v>176</v>
      </c>
      <c r="K9582" t="s">
        <v>105</v>
      </c>
    </row>
    <row r="9583" spans="1:11" x14ac:dyDescent="0.3">
      <c r="A9583" t="s">
        <v>12993</v>
      </c>
      <c r="B9583" t="s">
        <v>168</v>
      </c>
      <c r="C9583">
        <v>30</v>
      </c>
      <c r="D9583">
        <v>7</v>
      </c>
      <c r="E9583">
        <v>1963</v>
      </c>
      <c r="F9583" s="6">
        <v>0.19236111111111112</v>
      </c>
      <c r="G9583">
        <v>-118.24299999999999</v>
      </c>
      <c r="H9583">
        <v>34.052</v>
      </c>
      <c r="I9583" t="s">
        <v>171</v>
      </c>
      <c r="J9583" t="s">
        <v>536</v>
      </c>
      <c r="K9583" t="s">
        <v>105</v>
      </c>
    </row>
    <row r="9584" spans="1:11" x14ac:dyDescent="0.3">
      <c r="A9584" t="s">
        <v>12994</v>
      </c>
      <c r="B9584" t="s">
        <v>168</v>
      </c>
      <c r="C9584">
        <v>30</v>
      </c>
      <c r="D9584">
        <v>8</v>
      </c>
      <c r="E9584">
        <v>1973</v>
      </c>
      <c r="F9584" s="6">
        <v>0.28680555555555554</v>
      </c>
      <c r="G9584">
        <v>-121.328</v>
      </c>
      <c r="H9584">
        <v>38.625999999999998</v>
      </c>
      <c r="I9584" t="s">
        <v>171</v>
      </c>
      <c r="J9584" t="s">
        <v>11046</v>
      </c>
      <c r="K9584" t="s">
        <v>105</v>
      </c>
    </row>
    <row r="9585" spans="1:11" x14ac:dyDescent="0.3">
      <c r="A9585" t="s">
        <v>12995</v>
      </c>
      <c r="B9585" t="s">
        <v>168</v>
      </c>
      <c r="C9585">
        <v>14</v>
      </c>
      <c r="D9585">
        <v>5</v>
      </c>
      <c r="E9585">
        <v>1981</v>
      </c>
      <c r="F9585" s="6">
        <v>0.34305555555555556</v>
      </c>
      <c r="G9585">
        <v>74.007000000000005</v>
      </c>
      <c r="H9585">
        <v>40.713000000000001</v>
      </c>
      <c r="I9585" t="s">
        <v>106</v>
      </c>
      <c r="J9585" t="s">
        <v>124</v>
      </c>
      <c r="K9585" t="s">
        <v>105</v>
      </c>
    </row>
    <row r="9586" spans="1:11" x14ac:dyDescent="0.3">
      <c r="A9586" t="s">
        <v>12996</v>
      </c>
      <c r="B9586" t="s">
        <v>168</v>
      </c>
      <c r="C9586">
        <v>9</v>
      </c>
      <c r="D9586">
        <v>8</v>
      </c>
      <c r="E9586">
        <v>1959</v>
      </c>
      <c r="F9586" s="6">
        <v>0.55208333333333337</v>
      </c>
      <c r="G9586">
        <v>71.105000000000004</v>
      </c>
      <c r="H9586">
        <v>42.365000000000002</v>
      </c>
      <c r="I9586" t="s">
        <v>106</v>
      </c>
      <c r="J9586" t="s">
        <v>1590</v>
      </c>
      <c r="K9586" t="s">
        <v>105</v>
      </c>
    </row>
    <row r="9587" spans="1:11" x14ac:dyDescent="0.3">
      <c r="A9587" t="s">
        <v>12997</v>
      </c>
      <c r="B9587" t="s">
        <v>168</v>
      </c>
      <c r="C9587">
        <v>29</v>
      </c>
      <c r="D9587">
        <v>5</v>
      </c>
      <c r="E9587">
        <v>1963</v>
      </c>
      <c r="F9587" s="6">
        <v>0.86388888888888893</v>
      </c>
      <c r="G9587">
        <v>-102.325</v>
      </c>
      <c r="H9587">
        <v>33.915999999999997</v>
      </c>
      <c r="I9587" t="s">
        <v>144</v>
      </c>
      <c r="J9587" t="s">
        <v>12998</v>
      </c>
      <c r="K9587" t="s">
        <v>105</v>
      </c>
    </row>
    <row r="9588" spans="1:11" x14ac:dyDescent="0.3">
      <c r="A9588" t="s">
        <v>12999</v>
      </c>
      <c r="B9588" t="s">
        <v>168</v>
      </c>
      <c r="C9588">
        <v>24</v>
      </c>
      <c r="D9588">
        <v>3</v>
      </c>
      <c r="E9588">
        <v>1968</v>
      </c>
      <c r="F9588" s="6">
        <v>0.77569444444444446</v>
      </c>
      <c r="G9588">
        <v>72.622</v>
      </c>
      <c r="H9588">
        <v>42.201999999999998</v>
      </c>
      <c r="I9588" t="s">
        <v>144</v>
      </c>
      <c r="J9588" t="s">
        <v>13000</v>
      </c>
      <c r="K9588" t="s">
        <v>105</v>
      </c>
    </row>
    <row r="9589" spans="1:11" x14ac:dyDescent="0.3">
      <c r="A9589" t="s">
        <v>13001</v>
      </c>
      <c r="B9589" t="s">
        <v>168</v>
      </c>
      <c r="C9589">
        <v>9</v>
      </c>
      <c r="D9589">
        <v>4</v>
      </c>
      <c r="E9589">
        <v>1913</v>
      </c>
      <c r="F9589" s="6">
        <v>0.85416666666666663</v>
      </c>
      <c r="G9589">
        <v>-2.2549999999999999</v>
      </c>
      <c r="H9589">
        <v>48.923000000000002</v>
      </c>
      <c r="I9589" t="s">
        <v>108</v>
      </c>
      <c r="J9589" t="s">
        <v>10072</v>
      </c>
      <c r="K9589" t="s">
        <v>105</v>
      </c>
    </row>
    <row r="9590" spans="1:11" x14ac:dyDescent="0.3">
      <c r="A9590" t="s">
        <v>13002</v>
      </c>
      <c r="B9590" t="s">
        <v>168</v>
      </c>
      <c r="C9590">
        <v>8</v>
      </c>
      <c r="D9590">
        <v>9</v>
      </c>
      <c r="E9590">
        <v>1938</v>
      </c>
      <c r="F9590" s="6">
        <v>0.61458333333333337</v>
      </c>
      <c r="G9590">
        <v>-6.2320000000000002</v>
      </c>
      <c r="H9590">
        <v>44.091000000000001</v>
      </c>
      <c r="I9590" t="s">
        <v>126</v>
      </c>
      <c r="J9590" t="s">
        <v>870</v>
      </c>
      <c r="K9590" t="s">
        <v>105</v>
      </c>
    </row>
    <row r="9591" spans="1:11" x14ac:dyDescent="0.3">
      <c r="A9591" t="s">
        <v>13003</v>
      </c>
      <c r="B9591" t="s">
        <v>168</v>
      </c>
      <c r="C9591">
        <v>24</v>
      </c>
      <c r="D9591">
        <v>10</v>
      </c>
      <c r="E9591">
        <v>1927</v>
      </c>
      <c r="F9591" s="6">
        <v>0.30208333333333331</v>
      </c>
      <c r="G9591">
        <v>-2.351</v>
      </c>
      <c r="H9591">
        <v>48.856999999999999</v>
      </c>
      <c r="I9591" t="s">
        <v>108</v>
      </c>
      <c r="J9591" t="s">
        <v>155</v>
      </c>
      <c r="K9591" t="s">
        <v>105</v>
      </c>
    </row>
    <row r="9592" spans="1:11" x14ac:dyDescent="0.3">
      <c r="A9592" t="s">
        <v>13004</v>
      </c>
      <c r="B9592" t="s">
        <v>168</v>
      </c>
      <c r="C9592">
        <v>24</v>
      </c>
      <c r="D9592">
        <v>1</v>
      </c>
      <c r="E9592">
        <v>1921</v>
      </c>
      <c r="F9592" s="6">
        <v>0.11458333333333333</v>
      </c>
      <c r="G9592">
        <v>-8.6790000000000003</v>
      </c>
      <c r="H9592">
        <v>50.110999999999997</v>
      </c>
      <c r="I9592" t="s">
        <v>126</v>
      </c>
      <c r="J9592" t="s">
        <v>1660</v>
      </c>
      <c r="K9592" t="s">
        <v>105</v>
      </c>
    </row>
    <row r="9593" spans="1:11" x14ac:dyDescent="0.3">
      <c r="A9593" t="s">
        <v>13005</v>
      </c>
      <c r="B9593" t="s">
        <v>168</v>
      </c>
      <c r="C9593">
        <v>3</v>
      </c>
      <c r="D9593">
        <v>9</v>
      </c>
      <c r="E9593">
        <v>1913</v>
      </c>
      <c r="F9593" s="6">
        <v>0.5</v>
      </c>
      <c r="G9593">
        <v>-6.923</v>
      </c>
      <c r="H9593">
        <v>43.658999999999999</v>
      </c>
      <c r="I9593" t="s">
        <v>108</v>
      </c>
      <c r="J9593" t="s">
        <v>3753</v>
      </c>
      <c r="K9593" t="s">
        <v>105</v>
      </c>
    </row>
    <row r="9594" spans="1:11" x14ac:dyDescent="0.3">
      <c r="A9594" t="s">
        <v>13006</v>
      </c>
      <c r="B9594" t="s">
        <v>168</v>
      </c>
      <c r="C9594">
        <v>27</v>
      </c>
      <c r="D9594">
        <v>4</v>
      </c>
      <c r="E9594">
        <v>1949</v>
      </c>
      <c r="F9594" s="6">
        <v>0.70138888888888884</v>
      </c>
      <c r="G9594">
        <v>-2.351</v>
      </c>
      <c r="H9594">
        <v>48.856999999999999</v>
      </c>
      <c r="I9594" t="s">
        <v>126</v>
      </c>
      <c r="J9594" t="s">
        <v>155</v>
      </c>
      <c r="K9594" t="s">
        <v>105</v>
      </c>
    </row>
    <row r="9595" spans="1:11" x14ac:dyDescent="0.3">
      <c r="A9595" t="s">
        <v>13007</v>
      </c>
      <c r="B9595" t="s">
        <v>53</v>
      </c>
      <c r="C9595">
        <v>16</v>
      </c>
      <c r="D9595">
        <v>9</v>
      </c>
      <c r="E9595">
        <v>1931</v>
      </c>
      <c r="F9595" s="6">
        <v>8.3333333333333329E-2</v>
      </c>
      <c r="G9595">
        <v>96.27</v>
      </c>
      <c r="H9595">
        <v>29.196999999999999</v>
      </c>
      <c r="I9595" t="s">
        <v>144</v>
      </c>
      <c r="J9595" t="s">
        <v>7094</v>
      </c>
      <c r="K9595" t="s">
        <v>105</v>
      </c>
    </row>
    <row r="9596" spans="1:11" x14ac:dyDescent="0.3">
      <c r="A9596" t="s">
        <v>13008</v>
      </c>
      <c r="B9596" t="s">
        <v>53</v>
      </c>
      <c r="C9596">
        <v>21</v>
      </c>
      <c r="D9596">
        <v>11</v>
      </c>
      <c r="E9596">
        <v>1950</v>
      </c>
      <c r="F9596" s="6">
        <v>0.51666666666666672</v>
      </c>
      <c r="G9596">
        <v>71.058999999999997</v>
      </c>
      <c r="H9596">
        <v>42.359000000000002</v>
      </c>
      <c r="I9596" t="s">
        <v>144</v>
      </c>
      <c r="J9596" t="s">
        <v>176</v>
      </c>
      <c r="K9596" t="s">
        <v>105</v>
      </c>
    </row>
    <row r="9597" spans="1:11" x14ac:dyDescent="0.3">
      <c r="A9597" t="s">
        <v>13009</v>
      </c>
      <c r="B9597" t="s">
        <v>53</v>
      </c>
      <c r="C9597">
        <v>30</v>
      </c>
      <c r="D9597">
        <v>11</v>
      </c>
      <c r="E9597">
        <v>1933</v>
      </c>
      <c r="F9597" s="6">
        <v>0.31597222222222221</v>
      </c>
      <c r="G9597">
        <v>-13.779</v>
      </c>
      <c r="H9597">
        <v>45.654000000000003</v>
      </c>
      <c r="I9597" t="s">
        <v>126</v>
      </c>
      <c r="J9597" t="s">
        <v>302</v>
      </c>
      <c r="K9597" t="s">
        <v>105</v>
      </c>
    </row>
    <row r="9598" spans="1:11" x14ac:dyDescent="0.3">
      <c r="A9598" t="s">
        <v>13010</v>
      </c>
      <c r="B9598" t="s">
        <v>168</v>
      </c>
      <c r="C9598">
        <v>26</v>
      </c>
      <c r="D9598">
        <v>12</v>
      </c>
      <c r="E9598">
        <v>1947</v>
      </c>
      <c r="F9598" s="6">
        <v>0.86458333333333337</v>
      </c>
      <c r="G9598">
        <v>3.9950000000000001</v>
      </c>
      <c r="H9598">
        <v>55.789000000000001</v>
      </c>
      <c r="I9598" t="s">
        <v>108</v>
      </c>
      <c r="J9598" t="s">
        <v>11470</v>
      </c>
      <c r="K9598" t="s">
        <v>105</v>
      </c>
    </row>
    <row r="9599" spans="1:11" x14ac:dyDescent="0.3">
      <c r="A9599" t="s">
        <v>13011</v>
      </c>
      <c r="B9599" t="s">
        <v>168</v>
      </c>
      <c r="C9599">
        <v>24</v>
      </c>
      <c r="D9599">
        <v>5</v>
      </c>
      <c r="E9599">
        <v>1964</v>
      </c>
      <c r="F9599" s="6">
        <v>0.48958333333333331</v>
      </c>
      <c r="G9599">
        <v>2.968</v>
      </c>
      <c r="H9599">
        <v>56.460999999999999</v>
      </c>
      <c r="I9599" t="s">
        <v>126</v>
      </c>
      <c r="J9599" t="s">
        <v>549</v>
      </c>
      <c r="K9599" t="s">
        <v>105</v>
      </c>
    </row>
    <row r="9600" spans="1:11" x14ac:dyDescent="0.3">
      <c r="A9600" t="s">
        <v>13012</v>
      </c>
      <c r="B9600" t="s">
        <v>168</v>
      </c>
      <c r="C9600">
        <v>14</v>
      </c>
      <c r="D9600">
        <v>4</v>
      </c>
      <c r="E9600">
        <v>1926</v>
      </c>
      <c r="F9600" s="6">
        <v>0.25</v>
      </c>
      <c r="G9600">
        <v>111.84</v>
      </c>
      <c r="H9600">
        <v>33.302</v>
      </c>
      <c r="I9600" t="s">
        <v>171</v>
      </c>
      <c r="J9600" t="s">
        <v>13013</v>
      </c>
      <c r="K9600" t="s">
        <v>105</v>
      </c>
    </row>
    <row r="9601" spans="1:11" x14ac:dyDescent="0.3">
      <c r="A9601" t="s">
        <v>13014</v>
      </c>
      <c r="B9601" t="s">
        <v>168</v>
      </c>
      <c r="C9601">
        <v>12</v>
      </c>
      <c r="D9601">
        <v>3</v>
      </c>
      <c r="E9601">
        <v>1946</v>
      </c>
      <c r="F9601" s="6">
        <v>0.33194444444444443</v>
      </c>
      <c r="G9601">
        <v>-118.24299999999999</v>
      </c>
      <c r="H9601">
        <v>34.052</v>
      </c>
      <c r="I9601" t="s">
        <v>137</v>
      </c>
      <c r="J9601" t="s">
        <v>536</v>
      </c>
      <c r="K9601" t="s">
        <v>105</v>
      </c>
    </row>
    <row r="9602" spans="1:11" x14ac:dyDescent="0.3">
      <c r="A9602" t="s">
        <v>13015</v>
      </c>
      <c r="B9602" t="s">
        <v>168</v>
      </c>
      <c r="C9602">
        <v>13</v>
      </c>
      <c r="D9602">
        <v>3</v>
      </c>
      <c r="E9602">
        <v>1875</v>
      </c>
      <c r="F9602" s="6">
        <v>0.9375</v>
      </c>
      <c r="G9602">
        <v>-5.12</v>
      </c>
      <c r="H9602">
        <v>52.091999999999999</v>
      </c>
      <c r="I9602" t="s">
        <v>147</v>
      </c>
      <c r="J9602" t="s">
        <v>626</v>
      </c>
      <c r="K9602" t="s">
        <v>105</v>
      </c>
    </row>
    <row r="9603" spans="1:11" x14ac:dyDescent="0.3">
      <c r="A9603" t="s">
        <v>13016</v>
      </c>
      <c r="B9603" t="s">
        <v>168</v>
      </c>
      <c r="C9603">
        <v>30</v>
      </c>
      <c r="D9603">
        <v>6</v>
      </c>
      <c r="E9603">
        <v>1982</v>
      </c>
      <c r="F9603" s="6">
        <v>0.25972222222222224</v>
      </c>
      <c r="G9603">
        <v>-118.24299999999999</v>
      </c>
      <c r="H9603">
        <v>34.052</v>
      </c>
      <c r="I9603" t="s">
        <v>171</v>
      </c>
      <c r="J9603" t="s">
        <v>536</v>
      </c>
      <c r="K9603" t="s">
        <v>105</v>
      </c>
    </row>
    <row r="9604" spans="1:11" x14ac:dyDescent="0.3">
      <c r="A9604" t="s">
        <v>13017</v>
      </c>
      <c r="B9604" t="s">
        <v>53</v>
      </c>
      <c r="C9604">
        <v>11</v>
      </c>
      <c r="D9604">
        <v>2</v>
      </c>
      <c r="E9604">
        <v>1921</v>
      </c>
      <c r="F9604" s="6">
        <v>0.10416666666666667</v>
      </c>
      <c r="G9604">
        <v>98.317999999999998</v>
      </c>
      <c r="H9604">
        <v>26.212</v>
      </c>
      <c r="I9604" t="s">
        <v>104</v>
      </c>
      <c r="J9604" t="s">
        <v>13018</v>
      </c>
      <c r="K9604" t="s">
        <v>105</v>
      </c>
    </row>
    <row r="9605" spans="1:11" x14ac:dyDescent="0.3">
      <c r="A9605" t="s">
        <v>13019</v>
      </c>
      <c r="B9605" t="s">
        <v>53</v>
      </c>
      <c r="C9605">
        <v>15</v>
      </c>
      <c r="D9605">
        <v>1</v>
      </c>
      <c r="E9605">
        <v>1913</v>
      </c>
      <c r="F9605" s="6">
        <v>0.44791666666666669</v>
      </c>
      <c r="G9605">
        <v>-122.15900000000001</v>
      </c>
      <c r="H9605">
        <v>37.728000000000002</v>
      </c>
      <c r="I9605" t="s">
        <v>137</v>
      </c>
      <c r="J9605" t="s">
        <v>2048</v>
      </c>
      <c r="K9605" t="s">
        <v>105</v>
      </c>
    </row>
    <row r="9606" spans="1:11" x14ac:dyDescent="0.3">
      <c r="A9606" t="s">
        <v>13020</v>
      </c>
      <c r="B9606" t="s">
        <v>53</v>
      </c>
      <c r="C9606">
        <v>29</v>
      </c>
      <c r="D9606">
        <v>5</v>
      </c>
      <c r="E9606">
        <v>1918</v>
      </c>
      <c r="F9606" s="6">
        <v>0.29166666666666669</v>
      </c>
      <c r="G9606">
        <v>84.605000000000004</v>
      </c>
      <c r="H9606">
        <v>37.091999999999999</v>
      </c>
      <c r="I9606" t="s">
        <v>106</v>
      </c>
      <c r="J9606" t="s">
        <v>13021</v>
      </c>
      <c r="K9606" t="s">
        <v>105</v>
      </c>
    </row>
    <row r="9607" spans="1:11" x14ac:dyDescent="0.3">
      <c r="A9607" t="s">
        <v>13022</v>
      </c>
      <c r="B9607" t="s">
        <v>53</v>
      </c>
      <c r="C9607">
        <v>13</v>
      </c>
      <c r="D9607">
        <v>10</v>
      </c>
      <c r="E9607">
        <v>1920</v>
      </c>
      <c r="F9607" s="6">
        <v>0.61458333333333337</v>
      </c>
      <c r="G9607">
        <v>87.909000000000006</v>
      </c>
      <c r="H9607">
        <v>43.040999999999997</v>
      </c>
      <c r="I9607" t="s">
        <v>144</v>
      </c>
      <c r="J9607" t="s">
        <v>184</v>
      </c>
      <c r="K9607" t="s">
        <v>105</v>
      </c>
    </row>
    <row r="9608" spans="1:11" x14ac:dyDescent="0.3">
      <c r="A9608" t="s">
        <v>13023</v>
      </c>
      <c r="B9608" t="s">
        <v>53</v>
      </c>
      <c r="C9608">
        <v>25</v>
      </c>
      <c r="D9608">
        <v>9</v>
      </c>
      <c r="E9608">
        <v>1937</v>
      </c>
      <c r="F9608" s="6">
        <v>0.51249999999999996</v>
      </c>
      <c r="G9608">
        <v>122.42</v>
      </c>
      <c r="H9608">
        <v>37.78</v>
      </c>
      <c r="I9608" t="s">
        <v>137</v>
      </c>
      <c r="J9608" t="s">
        <v>172</v>
      </c>
      <c r="K9608" t="s">
        <v>105</v>
      </c>
    </row>
    <row r="9609" spans="1:11" x14ac:dyDescent="0.3">
      <c r="A9609" t="s">
        <v>13024</v>
      </c>
      <c r="B9609" t="s">
        <v>53</v>
      </c>
      <c r="C9609">
        <v>31</v>
      </c>
      <c r="D9609">
        <v>1</v>
      </c>
      <c r="E9609">
        <v>1929</v>
      </c>
      <c r="F9609" s="6">
        <v>0.45833333333333331</v>
      </c>
      <c r="G9609">
        <v>90.149000000000001</v>
      </c>
      <c r="H9609">
        <v>38.902999999999999</v>
      </c>
      <c r="I9609" t="s">
        <v>104</v>
      </c>
      <c r="J9609" t="s">
        <v>4473</v>
      </c>
      <c r="K9609" t="s">
        <v>105</v>
      </c>
    </row>
    <row r="9610" spans="1:11" x14ac:dyDescent="0.3">
      <c r="A9610" t="s">
        <v>13025</v>
      </c>
      <c r="B9610" t="s">
        <v>53</v>
      </c>
      <c r="C9610">
        <v>24</v>
      </c>
      <c r="D9610">
        <v>4</v>
      </c>
      <c r="E9610">
        <v>1914</v>
      </c>
      <c r="F9610" s="6">
        <v>0.54166666666666663</v>
      </c>
      <c r="G9610">
        <v>-4.891</v>
      </c>
      <c r="H9610">
        <v>52.372999999999998</v>
      </c>
      <c r="I9610" t="s">
        <v>108</v>
      </c>
      <c r="J9610" t="s">
        <v>217</v>
      </c>
      <c r="K9610" t="s">
        <v>105</v>
      </c>
    </row>
    <row r="9611" spans="1:11" x14ac:dyDescent="0.3">
      <c r="A9611" t="s">
        <v>13026</v>
      </c>
      <c r="B9611" t="s">
        <v>53</v>
      </c>
      <c r="C9611">
        <v>21</v>
      </c>
      <c r="D9611">
        <v>3</v>
      </c>
      <c r="E9611">
        <v>1921</v>
      </c>
      <c r="F9611" s="6">
        <v>0.22916666666666666</v>
      </c>
      <c r="G9611">
        <v>-118.181</v>
      </c>
      <c r="H9611">
        <v>33.771999999999998</v>
      </c>
      <c r="I9611" t="s">
        <v>137</v>
      </c>
      <c r="J9611" t="s">
        <v>2285</v>
      </c>
      <c r="K9611" t="s">
        <v>105</v>
      </c>
    </row>
    <row r="9612" spans="1:11" x14ac:dyDescent="0.3">
      <c r="A9612" t="s">
        <v>13027</v>
      </c>
      <c r="B9612" t="s">
        <v>53</v>
      </c>
      <c r="C9612">
        <v>28</v>
      </c>
      <c r="D9612">
        <v>8</v>
      </c>
      <c r="E9612">
        <v>1970</v>
      </c>
      <c r="F9612" s="6">
        <v>0.78472222222222221</v>
      </c>
      <c r="G9612">
        <v>-2.3769999999999998</v>
      </c>
      <c r="H9612">
        <v>51.033999999999999</v>
      </c>
      <c r="I9612" t="s">
        <v>126</v>
      </c>
      <c r="J9612" t="s">
        <v>5334</v>
      </c>
      <c r="K9612" t="s">
        <v>105</v>
      </c>
    </row>
    <row r="9613" spans="1:11" x14ac:dyDescent="0.3">
      <c r="A9613" t="s">
        <v>13028</v>
      </c>
      <c r="B9613" t="s">
        <v>168</v>
      </c>
      <c r="C9613">
        <v>3</v>
      </c>
      <c r="D9613">
        <v>11</v>
      </c>
      <c r="E9613">
        <v>1930</v>
      </c>
      <c r="F9613" s="6">
        <v>0.94791666666666663</v>
      </c>
      <c r="G9613">
        <v>95.67</v>
      </c>
      <c r="H9613">
        <v>39.051000000000002</v>
      </c>
      <c r="I9613" t="s">
        <v>104</v>
      </c>
      <c r="J9613" t="s">
        <v>2652</v>
      </c>
      <c r="K9613" t="s">
        <v>105</v>
      </c>
    </row>
    <row r="9614" spans="1:11" x14ac:dyDescent="0.3">
      <c r="A9614" t="s">
        <v>13029</v>
      </c>
      <c r="B9614" t="s">
        <v>168</v>
      </c>
      <c r="C9614">
        <v>11</v>
      </c>
      <c r="D9614">
        <v>9</v>
      </c>
      <c r="E9614">
        <v>1942</v>
      </c>
      <c r="F9614" s="6">
        <v>0.27777777777777779</v>
      </c>
      <c r="G9614">
        <v>80.608000000000004</v>
      </c>
      <c r="H9614">
        <v>34.252000000000002</v>
      </c>
      <c r="I9614" t="s">
        <v>106</v>
      </c>
      <c r="J9614" t="s">
        <v>12588</v>
      </c>
      <c r="K9614" t="s">
        <v>105</v>
      </c>
    </row>
    <row r="9615" spans="1:11" x14ac:dyDescent="0.3">
      <c r="A9615" t="s">
        <v>13030</v>
      </c>
      <c r="B9615" t="s">
        <v>168</v>
      </c>
      <c r="C9615">
        <v>20</v>
      </c>
      <c r="D9615">
        <v>7</v>
      </c>
      <c r="E9615">
        <v>1924</v>
      </c>
      <c r="F9615" s="6">
        <v>0.13194444444444445</v>
      </c>
      <c r="G9615">
        <v>81.516000000000005</v>
      </c>
      <c r="H9615">
        <v>41.085000000000001</v>
      </c>
      <c r="I9615" t="s">
        <v>106</v>
      </c>
      <c r="J9615" t="s">
        <v>1880</v>
      </c>
      <c r="K9615" t="s">
        <v>105</v>
      </c>
    </row>
    <row r="9616" spans="1:11" x14ac:dyDescent="0.3">
      <c r="A9616" t="s">
        <v>13031</v>
      </c>
      <c r="B9616" t="s">
        <v>168</v>
      </c>
      <c r="C9616">
        <v>14</v>
      </c>
      <c r="D9616">
        <v>5</v>
      </c>
      <c r="E9616">
        <v>1925</v>
      </c>
      <c r="F9616" s="6">
        <v>0.54166666666666663</v>
      </c>
      <c r="G9616">
        <v>1.4750000000000001</v>
      </c>
      <c r="H9616">
        <v>43.493000000000002</v>
      </c>
      <c r="I9616" t="s">
        <v>126</v>
      </c>
      <c r="J9616" t="s">
        <v>1438</v>
      </c>
      <c r="K9616" t="s">
        <v>105</v>
      </c>
    </row>
    <row r="9617" spans="1:11" x14ac:dyDescent="0.3">
      <c r="A9617" t="s">
        <v>13032</v>
      </c>
      <c r="B9617" t="s">
        <v>168</v>
      </c>
      <c r="C9617">
        <v>15</v>
      </c>
      <c r="D9617">
        <v>1</v>
      </c>
      <c r="E9617">
        <v>1960</v>
      </c>
      <c r="F9617" s="6">
        <v>0.5</v>
      </c>
      <c r="G9617">
        <v>-12.627000000000001</v>
      </c>
      <c r="H9617">
        <v>43.475999999999999</v>
      </c>
      <c r="I9617" t="s">
        <v>126</v>
      </c>
      <c r="J9617" t="s">
        <v>13033</v>
      </c>
      <c r="K9617" t="s">
        <v>105</v>
      </c>
    </row>
    <row r="9618" spans="1:11" x14ac:dyDescent="0.3">
      <c r="A9618" t="s">
        <v>13034</v>
      </c>
      <c r="B9618" t="s">
        <v>53</v>
      </c>
      <c r="C9618">
        <v>17</v>
      </c>
      <c r="D9618">
        <v>4</v>
      </c>
      <c r="E9618">
        <v>1923</v>
      </c>
      <c r="F9618" s="6">
        <v>0.90625</v>
      </c>
      <c r="G9618">
        <v>-118.24299999999999</v>
      </c>
      <c r="H9618">
        <v>34.052</v>
      </c>
      <c r="I9618" t="s">
        <v>137</v>
      </c>
      <c r="J9618" t="s">
        <v>536</v>
      </c>
      <c r="K9618" t="s">
        <v>105</v>
      </c>
    </row>
    <row r="9619" spans="1:11" x14ac:dyDescent="0.3">
      <c r="A9619" t="s">
        <v>13035</v>
      </c>
      <c r="B9619" t="s">
        <v>53</v>
      </c>
      <c r="C9619">
        <v>13</v>
      </c>
      <c r="D9619">
        <v>2</v>
      </c>
      <c r="E9619">
        <v>1935</v>
      </c>
      <c r="F9619" s="6">
        <v>0.71527777777777779</v>
      </c>
      <c r="G9619">
        <v>-9.1880000000000006</v>
      </c>
      <c r="H9619">
        <v>45.463999999999999</v>
      </c>
      <c r="I9619" t="s">
        <v>126</v>
      </c>
      <c r="J9619" t="s">
        <v>286</v>
      </c>
      <c r="K9619" t="s">
        <v>105</v>
      </c>
    </row>
    <row r="9620" spans="1:11" x14ac:dyDescent="0.3">
      <c r="A9620" t="s">
        <v>13036</v>
      </c>
      <c r="B9620" t="s">
        <v>168</v>
      </c>
      <c r="C9620">
        <v>5</v>
      </c>
      <c r="D9620">
        <v>8</v>
      </c>
      <c r="E9620">
        <v>1945</v>
      </c>
      <c r="F9620" s="6">
        <v>0.35555555555555557</v>
      </c>
      <c r="G9620">
        <v>93.093999999999994</v>
      </c>
      <c r="H9620">
        <v>44.944000000000003</v>
      </c>
      <c r="I9620" t="s">
        <v>144</v>
      </c>
      <c r="J9620" t="s">
        <v>3284</v>
      </c>
      <c r="K9620" t="s">
        <v>105</v>
      </c>
    </row>
    <row r="9621" spans="1:11" x14ac:dyDescent="0.3">
      <c r="A9621" t="s">
        <v>13037</v>
      </c>
      <c r="B9621" t="s">
        <v>168</v>
      </c>
      <c r="C9621">
        <v>22</v>
      </c>
      <c r="D9621">
        <v>1</v>
      </c>
      <c r="E9621">
        <v>1908</v>
      </c>
      <c r="F9621" s="6">
        <v>0.79166666666666663</v>
      </c>
      <c r="G9621">
        <v>-6.7759999999999998</v>
      </c>
      <c r="H9621">
        <v>51.225000000000001</v>
      </c>
      <c r="I9621" t="s">
        <v>126</v>
      </c>
      <c r="J9621" t="s">
        <v>2340</v>
      </c>
      <c r="K9621" t="s">
        <v>105</v>
      </c>
    </row>
    <row r="9622" spans="1:11" x14ac:dyDescent="0.3">
      <c r="A9622" t="s">
        <v>13038</v>
      </c>
      <c r="B9622" t="s">
        <v>53</v>
      </c>
      <c r="C9622">
        <v>29</v>
      </c>
      <c r="D9622">
        <v>4</v>
      </c>
      <c r="E9622">
        <v>1931</v>
      </c>
      <c r="F9622" s="6">
        <v>0.125</v>
      </c>
      <c r="G9622">
        <v>4.2569999999999997</v>
      </c>
      <c r="H9622">
        <v>55.866</v>
      </c>
      <c r="I9622" t="s">
        <v>126</v>
      </c>
      <c r="J9622" t="s">
        <v>211</v>
      </c>
      <c r="K9622" t="s">
        <v>105</v>
      </c>
    </row>
    <row r="9623" spans="1:11" x14ac:dyDescent="0.3">
      <c r="A9623" t="s">
        <v>13039</v>
      </c>
      <c r="B9623" t="s">
        <v>53</v>
      </c>
      <c r="C9623">
        <v>22</v>
      </c>
      <c r="D9623">
        <v>1</v>
      </c>
      <c r="E9623">
        <v>1788</v>
      </c>
      <c r="F9623" s="6">
        <v>0.58333333333333337</v>
      </c>
      <c r="G9623">
        <v>0.12</v>
      </c>
      <c r="H9623">
        <v>51.5</v>
      </c>
      <c r="I9623" t="s">
        <v>834</v>
      </c>
      <c r="J9623" t="s">
        <v>2379</v>
      </c>
      <c r="K9623" t="s">
        <v>105</v>
      </c>
    </row>
    <row r="9624" spans="1:11" x14ac:dyDescent="0.3">
      <c r="A9624" t="s">
        <v>13040</v>
      </c>
      <c r="B9624" t="s">
        <v>53</v>
      </c>
      <c r="C9624">
        <v>29</v>
      </c>
      <c r="D9624">
        <v>3</v>
      </c>
      <c r="E9624">
        <v>1927</v>
      </c>
      <c r="F9624" s="6">
        <v>0.36458333333333331</v>
      </c>
      <c r="G9624">
        <v>2.968</v>
      </c>
      <c r="H9624">
        <v>56.460999999999999</v>
      </c>
      <c r="I9624" t="s">
        <v>108</v>
      </c>
      <c r="J9624" t="s">
        <v>549</v>
      </c>
      <c r="K9624" t="s">
        <v>105</v>
      </c>
    </row>
    <row r="9625" spans="1:11" x14ac:dyDescent="0.3">
      <c r="A9625" t="s">
        <v>13041</v>
      </c>
      <c r="B9625" t="s">
        <v>53</v>
      </c>
      <c r="C9625">
        <v>15</v>
      </c>
      <c r="D9625">
        <v>12</v>
      </c>
      <c r="E9625">
        <v>1915</v>
      </c>
      <c r="F9625" s="6">
        <v>0.78125</v>
      </c>
      <c r="G9625">
        <v>3.9359999999999999</v>
      </c>
      <c r="H9625">
        <v>56.119</v>
      </c>
      <c r="I9625" t="s">
        <v>108</v>
      </c>
      <c r="J9625" t="s">
        <v>1184</v>
      </c>
      <c r="K9625" t="s">
        <v>105</v>
      </c>
    </row>
    <row r="9626" spans="1:11" x14ac:dyDescent="0.3">
      <c r="A9626" t="s">
        <v>13042</v>
      </c>
      <c r="B9626" t="s">
        <v>53</v>
      </c>
      <c r="C9626">
        <v>23</v>
      </c>
      <c r="D9626">
        <v>8</v>
      </c>
      <c r="E9626">
        <v>1721</v>
      </c>
      <c r="F9626" s="6">
        <v>0.125</v>
      </c>
      <c r="G9626">
        <v>3.032</v>
      </c>
      <c r="H9626">
        <v>56.176000000000002</v>
      </c>
      <c r="I9626" t="s">
        <v>834</v>
      </c>
      <c r="J9626" t="s">
        <v>13043</v>
      </c>
      <c r="K9626" t="s">
        <v>105</v>
      </c>
    </row>
    <row r="9627" spans="1:11" x14ac:dyDescent="0.3">
      <c r="A9627" t="s">
        <v>13044</v>
      </c>
      <c r="B9627" t="s">
        <v>53</v>
      </c>
      <c r="C9627">
        <v>30</v>
      </c>
      <c r="D9627">
        <v>10</v>
      </c>
      <c r="E9627">
        <v>1898</v>
      </c>
      <c r="F9627" s="6">
        <v>0.58333333333333337</v>
      </c>
      <c r="G9627">
        <v>3.1880000000000002</v>
      </c>
      <c r="H9627">
        <v>55.95</v>
      </c>
      <c r="I9627" t="s">
        <v>108</v>
      </c>
      <c r="J9627" t="s">
        <v>127</v>
      </c>
      <c r="K9627" t="s">
        <v>105</v>
      </c>
    </row>
    <row r="9628" spans="1:11" x14ac:dyDescent="0.3">
      <c r="A9628" t="s">
        <v>13045</v>
      </c>
      <c r="B9628" t="s">
        <v>53</v>
      </c>
      <c r="C9628">
        <v>6</v>
      </c>
      <c r="D9628">
        <v>10</v>
      </c>
      <c r="E9628">
        <v>1906</v>
      </c>
      <c r="F9628" s="6">
        <v>0.40972222222222221</v>
      </c>
      <c r="G9628">
        <v>4.2569999999999997</v>
      </c>
      <c r="H9628">
        <v>55.866</v>
      </c>
      <c r="I9628" t="s">
        <v>108</v>
      </c>
      <c r="J9628" t="s">
        <v>211</v>
      </c>
      <c r="K9628" t="s">
        <v>105</v>
      </c>
    </row>
    <row r="9629" spans="1:11" x14ac:dyDescent="0.3">
      <c r="A9629" t="s">
        <v>13046</v>
      </c>
      <c r="B9629" t="s">
        <v>53</v>
      </c>
      <c r="C9629">
        <v>21</v>
      </c>
      <c r="D9629">
        <v>2</v>
      </c>
      <c r="E9629">
        <v>1913</v>
      </c>
      <c r="F9629" s="6">
        <v>0.18402777777777779</v>
      </c>
      <c r="G9629">
        <v>3.1880000000000002</v>
      </c>
      <c r="H9629">
        <v>55.95</v>
      </c>
      <c r="I9629" t="s">
        <v>108</v>
      </c>
      <c r="J9629" t="s">
        <v>127</v>
      </c>
      <c r="K9629" t="s">
        <v>105</v>
      </c>
    </row>
    <row r="9630" spans="1:11" x14ac:dyDescent="0.3">
      <c r="A9630" t="s">
        <v>13047</v>
      </c>
      <c r="B9630" t="s">
        <v>53</v>
      </c>
      <c r="C9630">
        <v>17</v>
      </c>
      <c r="D9630">
        <v>1</v>
      </c>
      <c r="E9630">
        <v>1908</v>
      </c>
      <c r="F9630" s="6">
        <v>0.46875</v>
      </c>
      <c r="G9630">
        <v>4.2569999999999997</v>
      </c>
      <c r="H9630">
        <v>55.866</v>
      </c>
      <c r="I9630" t="s">
        <v>108</v>
      </c>
      <c r="J9630" t="s">
        <v>211</v>
      </c>
      <c r="K9630" t="s">
        <v>105</v>
      </c>
    </row>
    <row r="9631" spans="1:11" x14ac:dyDescent="0.3">
      <c r="A9631" t="s">
        <v>13048</v>
      </c>
      <c r="B9631" t="s">
        <v>53</v>
      </c>
      <c r="C9631">
        <v>6</v>
      </c>
      <c r="D9631">
        <v>3</v>
      </c>
      <c r="E9631">
        <v>1874</v>
      </c>
      <c r="F9631" s="6">
        <v>0.29166666666666669</v>
      </c>
      <c r="G9631">
        <v>4.2569999999999997</v>
      </c>
      <c r="H9631">
        <v>55.866</v>
      </c>
      <c r="I9631" t="s">
        <v>108</v>
      </c>
      <c r="J9631" t="s">
        <v>211</v>
      </c>
      <c r="K9631" t="s">
        <v>105</v>
      </c>
    </row>
    <row r="9632" spans="1:11" x14ac:dyDescent="0.3">
      <c r="A9632" t="s">
        <v>13049</v>
      </c>
      <c r="B9632" t="s">
        <v>53</v>
      </c>
      <c r="C9632">
        <v>15</v>
      </c>
      <c r="D9632">
        <v>5</v>
      </c>
      <c r="E9632">
        <v>1916</v>
      </c>
      <c r="F9632" s="6">
        <v>0.45833333333333331</v>
      </c>
      <c r="G9632">
        <v>4.2569999999999997</v>
      </c>
      <c r="H9632">
        <v>55.866</v>
      </c>
      <c r="I9632" t="s">
        <v>108</v>
      </c>
      <c r="J9632" t="s">
        <v>211</v>
      </c>
      <c r="K9632" t="s">
        <v>105</v>
      </c>
    </row>
    <row r="9633" spans="1:11" x14ac:dyDescent="0.3">
      <c r="A9633" t="s">
        <v>13050</v>
      </c>
      <c r="B9633" t="s">
        <v>168</v>
      </c>
      <c r="C9633">
        <v>20</v>
      </c>
      <c r="D9633">
        <v>9</v>
      </c>
      <c r="E9633">
        <v>1950</v>
      </c>
      <c r="F9633" s="6">
        <v>0.1423611111111111</v>
      </c>
      <c r="G9633">
        <v>-15.808</v>
      </c>
      <c r="H9633">
        <v>38.287999999999997</v>
      </c>
      <c r="I9633" t="s">
        <v>126</v>
      </c>
      <c r="J9633" t="s">
        <v>13051</v>
      </c>
      <c r="K9633" t="s">
        <v>105</v>
      </c>
    </row>
    <row r="9634" spans="1:11" x14ac:dyDescent="0.3">
      <c r="A9634" t="s">
        <v>13052</v>
      </c>
      <c r="B9634" t="s">
        <v>168</v>
      </c>
      <c r="C9634">
        <v>28</v>
      </c>
      <c r="D9634">
        <v>12</v>
      </c>
      <c r="E9634">
        <v>1940</v>
      </c>
      <c r="F9634" s="6">
        <v>0.86111111111111116</v>
      </c>
      <c r="G9634">
        <v>-7.6829999999999998</v>
      </c>
      <c r="H9634">
        <v>45.067999999999998</v>
      </c>
      <c r="I9634" t="s">
        <v>190</v>
      </c>
      <c r="J9634" t="s">
        <v>191</v>
      </c>
      <c r="K9634" t="s">
        <v>105</v>
      </c>
    </row>
    <row r="9635" spans="1:11" x14ac:dyDescent="0.3">
      <c r="A9635" t="s">
        <v>13053</v>
      </c>
      <c r="B9635" t="s">
        <v>168</v>
      </c>
      <c r="C9635">
        <v>25</v>
      </c>
      <c r="D9635">
        <v>9</v>
      </c>
      <c r="E9635">
        <v>1965</v>
      </c>
      <c r="F9635" s="6">
        <v>0.72916666666666663</v>
      </c>
      <c r="G9635">
        <v>-12.494</v>
      </c>
      <c r="H9635">
        <v>41.890999999999998</v>
      </c>
      <c r="I9635" t="s">
        <v>126</v>
      </c>
      <c r="J9635" t="s">
        <v>297</v>
      </c>
      <c r="K9635" t="s">
        <v>105</v>
      </c>
    </row>
    <row r="9636" spans="1:11" x14ac:dyDescent="0.3">
      <c r="A9636" t="s">
        <v>13054</v>
      </c>
      <c r="B9636" t="s">
        <v>168</v>
      </c>
      <c r="C9636">
        <v>17</v>
      </c>
      <c r="D9636">
        <v>9</v>
      </c>
      <c r="E9636">
        <v>1940</v>
      </c>
      <c r="F9636" s="6">
        <v>0.79166666666666663</v>
      </c>
      <c r="G9636">
        <v>-11.257</v>
      </c>
      <c r="H9636">
        <v>43.768999999999998</v>
      </c>
      <c r="I9636" t="s">
        <v>190</v>
      </c>
      <c r="J9636" t="s">
        <v>735</v>
      </c>
      <c r="K9636" t="s">
        <v>105</v>
      </c>
    </row>
    <row r="9637" spans="1:11" x14ac:dyDescent="0.3">
      <c r="A9637" t="s">
        <v>13055</v>
      </c>
      <c r="B9637" t="s">
        <v>53</v>
      </c>
      <c r="C9637">
        <v>29</v>
      </c>
      <c r="D9637">
        <v>5</v>
      </c>
      <c r="E9637">
        <v>1849</v>
      </c>
      <c r="F9637" s="6">
        <v>4.1666666666666664E-2</v>
      </c>
      <c r="G9637">
        <v>-8.2669999999999995</v>
      </c>
      <c r="H9637">
        <v>49.994999999999997</v>
      </c>
      <c r="I9637" t="s">
        <v>208</v>
      </c>
      <c r="J9637" t="s">
        <v>279</v>
      </c>
      <c r="K9637" t="s">
        <v>105</v>
      </c>
    </row>
    <row r="9638" spans="1:11" x14ac:dyDescent="0.3">
      <c r="A9638" t="s">
        <v>13056</v>
      </c>
      <c r="B9638" t="s">
        <v>168</v>
      </c>
      <c r="C9638">
        <v>30</v>
      </c>
      <c r="D9638">
        <v>3</v>
      </c>
      <c r="E9638">
        <v>1974</v>
      </c>
      <c r="F9638" s="6">
        <v>5.5555555555555552E-2</v>
      </c>
      <c r="G9638">
        <v>-11.471</v>
      </c>
      <c r="H9638">
        <v>43.621000000000002</v>
      </c>
      <c r="I9638" t="s">
        <v>126</v>
      </c>
      <c r="J9638" t="s">
        <v>13057</v>
      </c>
      <c r="K9638" t="s">
        <v>105</v>
      </c>
    </row>
    <row r="9639" spans="1:11" x14ac:dyDescent="0.3">
      <c r="A9639" t="s">
        <v>13058</v>
      </c>
      <c r="B9639" t="s">
        <v>168</v>
      </c>
      <c r="C9639">
        <v>5</v>
      </c>
      <c r="D9639">
        <v>10</v>
      </c>
      <c r="E9639">
        <v>1966</v>
      </c>
      <c r="F9639" s="6">
        <v>0.51041666666666663</v>
      </c>
      <c r="G9639">
        <v>-12.494</v>
      </c>
      <c r="H9639">
        <v>41.890999999999998</v>
      </c>
      <c r="I9639" t="s">
        <v>126</v>
      </c>
      <c r="J9639" t="s">
        <v>297</v>
      </c>
      <c r="K9639" t="s">
        <v>105</v>
      </c>
    </row>
    <row r="9640" spans="1:11" x14ac:dyDescent="0.3">
      <c r="A9640" t="s">
        <v>13059</v>
      </c>
      <c r="B9640" t="s">
        <v>168</v>
      </c>
      <c r="C9640">
        <v>26</v>
      </c>
      <c r="D9640">
        <v>10</v>
      </c>
      <c r="E9640">
        <v>1962</v>
      </c>
      <c r="F9640" s="6">
        <v>0.4861111111111111</v>
      </c>
      <c r="G9640">
        <v>-10.925000000000001</v>
      </c>
      <c r="H9640">
        <v>44.646999999999998</v>
      </c>
      <c r="I9640" t="s">
        <v>126</v>
      </c>
      <c r="J9640" t="s">
        <v>321</v>
      </c>
      <c r="K9640" t="s">
        <v>105</v>
      </c>
    </row>
    <row r="9641" spans="1:11" x14ac:dyDescent="0.3">
      <c r="A9641" t="s">
        <v>13060</v>
      </c>
      <c r="B9641" t="s">
        <v>53</v>
      </c>
      <c r="C9641">
        <v>31</v>
      </c>
      <c r="D9641">
        <v>7</v>
      </c>
      <c r="E9641">
        <v>1922</v>
      </c>
      <c r="F9641" s="6">
        <v>0.375</v>
      </c>
      <c r="G9641">
        <v>-8.39</v>
      </c>
      <c r="H9641">
        <v>45.631999999999998</v>
      </c>
      <c r="I9641" t="s">
        <v>126</v>
      </c>
      <c r="J9641" t="s">
        <v>13061</v>
      </c>
      <c r="K9641" t="s">
        <v>105</v>
      </c>
    </row>
    <row r="9642" spans="1:11" x14ac:dyDescent="0.3">
      <c r="A9642" t="s">
        <v>13062</v>
      </c>
      <c r="B9642" t="s">
        <v>53</v>
      </c>
      <c r="C9642">
        <v>6</v>
      </c>
      <c r="D9642">
        <v>6</v>
      </c>
      <c r="E9642">
        <v>1967</v>
      </c>
      <c r="F9642" s="6">
        <v>0.52083333333333337</v>
      </c>
      <c r="G9642">
        <v>-9.1880000000000006</v>
      </c>
      <c r="H9642">
        <v>45.463999999999999</v>
      </c>
      <c r="I9642" t="s">
        <v>190</v>
      </c>
      <c r="J9642" t="s">
        <v>286</v>
      </c>
      <c r="K9642" t="s">
        <v>105</v>
      </c>
    </row>
    <row r="9643" spans="1:11" x14ac:dyDescent="0.3">
      <c r="A9643" t="s">
        <v>13063</v>
      </c>
      <c r="B9643" t="s">
        <v>53</v>
      </c>
      <c r="C9643">
        <v>11</v>
      </c>
      <c r="D9643">
        <v>8</v>
      </c>
      <c r="E9643">
        <v>1968</v>
      </c>
      <c r="F9643" s="6">
        <v>0.40972222222222221</v>
      </c>
      <c r="G9643">
        <v>-11.119</v>
      </c>
      <c r="H9643">
        <v>46.067</v>
      </c>
      <c r="I9643" t="s">
        <v>190</v>
      </c>
      <c r="J9643" t="s">
        <v>5617</v>
      </c>
      <c r="K9643" t="s">
        <v>105</v>
      </c>
    </row>
    <row r="9644" spans="1:11" x14ac:dyDescent="0.3">
      <c r="A9644" t="s">
        <v>13064</v>
      </c>
      <c r="B9644" t="s">
        <v>53</v>
      </c>
      <c r="C9644">
        <v>1</v>
      </c>
      <c r="D9644">
        <v>1</v>
      </c>
      <c r="E9644">
        <v>2000</v>
      </c>
      <c r="F9644" s="6">
        <v>0</v>
      </c>
      <c r="G9644">
        <v>-101</v>
      </c>
      <c r="H9644">
        <v>4.59</v>
      </c>
      <c r="I9644" t="s">
        <v>326</v>
      </c>
      <c r="J9644" t="s">
        <v>426</v>
      </c>
      <c r="K9644" t="s">
        <v>105</v>
      </c>
    </row>
    <row r="9645" spans="1:11" x14ac:dyDescent="0.3">
      <c r="A9645" t="s">
        <v>13065</v>
      </c>
      <c r="B9645" t="s">
        <v>53</v>
      </c>
      <c r="C9645">
        <v>19</v>
      </c>
      <c r="D9645">
        <v>12</v>
      </c>
      <c r="E9645">
        <v>1929</v>
      </c>
      <c r="F9645" s="6">
        <v>0.22222222222222221</v>
      </c>
      <c r="G9645">
        <v>-13.068</v>
      </c>
      <c r="H9645">
        <v>46.186</v>
      </c>
      <c r="I9645" t="s">
        <v>126</v>
      </c>
      <c r="J9645" t="s">
        <v>13066</v>
      </c>
      <c r="K9645" t="s">
        <v>105</v>
      </c>
    </row>
    <row r="9646" spans="1:11" x14ac:dyDescent="0.3">
      <c r="A9646" t="s">
        <v>13067</v>
      </c>
      <c r="B9646" t="s">
        <v>53</v>
      </c>
      <c r="C9646">
        <v>24</v>
      </c>
      <c r="D9646">
        <v>11</v>
      </c>
      <c r="E9646">
        <v>1967</v>
      </c>
      <c r="F9646" s="6">
        <v>2.7777777777777776E-2</v>
      </c>
      <c r="G9646">
        <v>-12.494</v>
      </c>
      <c r="H9646">
        <v>41.890999999999998</v>
      </c>
      <c r="I9646" t="s">
        <v>126</v>
      </c>
      <c r="J9646" t="s">
        <v>297</v>
      </c>
      <c r="K9646" t="s">
        <v>105</v>
      </c>
    </row>
    <row r="9647" spans="1:11" x14ac:dyDescent="0.3">
      <c r="A9647" t="s">
        <v>13068</v>
      </c>
      <c r="B9647" t="s">
        <v>53</v>
      </c>
      <c r="C9647">
        <v>20</v>
      </c>
      <c r="D9647">
        <v>1</v>
      </c>
      <c r="E9647">
        <v>1958</v>
      </c>
      <c r="F9647" s="6">
        <v>0.63402777777777775</v>
      </c>
      <c r="G9647">
        <v>-118.492</v>
      </c>
      <c r="H9647">
        <v>34.011000000000003</v>
      </c>
      <c r="I9647" t="s">
        <v>137</v>
      </c>
      <c r="J9647" t="s">
        <v>206</v>
      </c>
      <c r="K9647" t="s">
        <v>105</v>
      </c>
    </row>
    <row r="9648" spans="1:11" x14ac:dyDescent="0.3">
      <c r="A9648" t="s">
        <v>13069</v>
      </c>
      <c r="B9648" t="s">
        <v>53</v>
      </c>
      <c r="C9648">
        <v>9</v>
      </c>
      <c r="D9648">
        <v>6</v>
      </c>
      <c r="E9648">
        <v>1939</v>
      </c>
      <c r="F9648" s="6">
        <v>0.33333333333333331</v>
      </c>
      <c r="G9648">
        <v>-13.223000000000001</v>
      </c>
      <c r="H9648">
        <v>41.796999999999997</v>
      </c>
      <c r="I9648" t="s">
        <v>126</v>
      </c>
      <c r="J9648" t="s">
        <v>13070</v>
      </c>
      <c r="K9648" t="s">
        <v>105</v>
      </c>
    </row>
    <row r="9649" spans="1:11" x14ac:dyDescent="0.3">
      <c r="A9649" t="s">
        <v>13071</v>
      </c>
      <c r="B9649" t="s">
        <v>53</v>
      </c>
      <c r="C9649">
        <v>4</v>
      </c>
      <c r="D9649">
        <v>5</v>
      </c>
      <c r="E9649">
        <v>1928</v>
      </c>
      <c r="F9649" s="6">
        <v>0.3125</v>
      </c>
      <c r="G9649">
        <v>-16.041</v>
      </c>
      <c r="H9649">
        <v>39.360999999999997</v>
      </c>
      <c r="I9649" t="s">
        <v>126</v>
      </c>
      <c r="J9649" t="s">
        <v>13072</v>
      </c>
      <c r="K9649" t="s">
        <v>105</v>
      </c>
    </row>
    <row r="9650" spans="1:11" x14ac:dyDescent="0.3">
      <c r="A9650" t="s">
        <v>13073</v>
      </c>
      <c r="B9650" t="s">
        <v>168</v>
      </c>
      <c r="C9650">
        <v>4</v>
      </c>
      <c r="D9650">
        <v>11</v>
      </c>
      <c r="E9650">
        <v>1937</v>
      </c>
      <c r="F9650" s="6">
        <v>0.3263888888888889</v>
      </c>
      <c r="G9650">
        <v>74.198999999999998</v>
      </c>
      <c r="H9650">
        <v>40.948</v>
      </c>
      <c r="I9650" t="s">
        <v>144</v>
      </c>
      <c r="J9650" t="s">
        <v>2902</v>
      </c>
      <c r="K9650" t="s">
        <v>105</v>
      </c>
    </row>
    <row r="9651" spans="1:11" x14ac:dyDescent="0.3">
      <c r="A9651" t="s">
        <v>13074</v>
      </c>
      <c r="B9651" t="s">
        <v>168</v>
      </c>
      <c r="C9651">
        <v>6</v>
      </c>
      <c r="D9651">
        <v>1</v>
      </c>
      <c r="E9651">
        <v>1913</v>
      </c>
      <c r="F9651" s="6">
        <v>0.64583333333333337</v>
      </c>
      <c r="G9651">
        <v>-111.88800000000001</v>
      </c>
      <c r="H9651">
        <v>40.758000000000003</v>
      </c>
      <c r="I9651" t="s">
        <v>171</v>
      </c>
      <c r="J9651" t="s">
        <v>3266</v>
      </c>
      <c r="K9651" t="s">
        <v>105</v>
      </c>
    </row>
    <row r="9652" spans="1:11" x14ac:dyDescent="0.3">
      <c r="A9652" t="s">
        <v>13075</v>
      </c>
      <c r="B9652" t="s">
        <v>168</v>
      </c>
      <c r="C9652">
        <v>3</v>
      </c>
      <c r="D9652">
        <v>10</v>
      </c>
      <c r="E9652">
        <v>1972</v>
      </c>
      <c r="F9652" s="6">
        <v>0.17291666666666666</v>
      </c>
      <c r="G9652">
        <v>72.622</v>
      </c>
      <c r="H9652">
        <v>42.201999999999998</v>
      </c>
      <c r="I9652" t="s">
        <v>106</v>
      </c>
      <c r="J9652" t="s">
        <v>13000</v>
      </c>
      <c r="K9652" t="s">
        <v>105</v>
      </c>
    </row>
    <row r="9653" spans="1:11" x14ac:dyDescent="0.3">
      <c r="A9653" t="s">
        <v>13076</v>
      </c>
      <c r="B9653" t="s">
        <v>168</v>
      </c>
      <c r="C9653">
        <v>9</v>
      </c>
      <c r="D9653">
        <v>4</v>
      </c>
      <c r="E9653">
        <v>1954</v>
      </c>
      <c r="F9653" s="6">
        <v>0.77986111111111112</v>
      </c>
      <c r="G9653">
        <v>-118.492</v>
      </c>
      <c r="H9653">
        <v>34.011000000000003</v>
      </c>
      <c r="I9653" t="s">
        <v>137</v>
      </c>
      <c r="J9653" t="s">
        <v>206</v>
      </c>
      <c r="K9653" t="s">
        <v>105</v>
      </c>
    </row>
    <row r="9654" spans="1:11" x14ac:dyDescent="0.3">
      <c r="A9654" t="s">
        <v>13077</v>
      </c>
      <c r="B9654" t="s">
        <v>53</v>
      </c>
      <c r="C9654">
        <v>6</v>
      </c>
      <c r="D9654">
        <v>3</v>
      </c>
      <c r="E9654">
        <v>1930</v>
      </c>
      <c r="F9654" s="6">
        <v>0.27430555555555558</v>
      </c>
      <c r="G9654">
        <v>-2.2730000000000001</v>
      </c>
      <c r="H9654">
        <v>48.884</v>
      </c>
      <c r="I9654" t="s">
        <v>108</v>
      </c>
      <c r="J9654" t="s">
        <v>888</v>
      </c>
      <c r="K9654" t="s">
        <v>105</v>
      </c>
    </row>
    <row r="9655" spans="1:11" x14ac:dyDescent="0.3">
      <c r="A9655" t="s">
        <v>13078</v>
      </c>
      <c r="B9655" t="s">
        <v>168</v>
      </c>
      <c r="C9655">
        <v>11</v>
      </c>
      <c r="D9655">
        <v>5</v>
      </c>
      <c r="E9655">
        <v>1903</v>
      </c>
      <c r="F9655" s="6">
        <v>6.25E-2</v>
      </c>
      <c r="G9655">
        <v>-105.494</v>
      </c>
      <c r="H9655">
        <v>39.802</v>
      </c>
      <c r="I9655" t="s">
        <v>171</v>
      </c>
      <c r="J9655" t="s">
        <v>13079</v>
      </c>
      <c r="K9655" t="s">
        <v>105</v>
      </c>
    </row>
    <row r="9656" spans="1:11" x14ac:dyDescent="0.3">
      <c r="A9656" t="s">
        <v>13080</v>
      </c>
      <c r="B9656" t="s">
        <v>53</v>
      </c>
      <c r="C9656">
        <v>22</v>
      </c>
      <c r="D9656">
        <v>1</v>
      </c>
      <c r="E9656">
        <v>1924</v>
      </c>
      <c r="F9656" s="6">
        <v>0.72916666666666663</v>
      </c>
      <c r="G9656">
        <v>-10.302</v>
      </c>
      <c r="H9656">
        <v>45.954999999999998</v>
      </c>
      <c r="I9656" t="s">
        <v>126</v>
      </c>
      <c r="J9656" t="s">
        <v>13081</v>
      </c>
      <c r="K9656" t="s">
        <v>105</v>
      </c>
    </row>
    <row r="9657" spans="1:11" x14ac:dyDescent="0.3">
      <c r="A9657" t="s">
        <v>13082</v>
      </c>
      <c r="B9657" t="s">
        <v>53</v>
      </c>
      <c r="C9657">
        <v>7</v>
      </c>
      <c r="D9657">
        <v>10</v>
      </c>
      <c r="E9657">
        <v>1959</v>
      </c>
      <c r="F9657" s="6">
        <v>4.1666666666666664E-2</v>
      </c>
      <c r="G9657">
        <v>-12.042999999999999</v>
      </c>
      <c r="H9657">
        <v>44.220999999999997</v>
      </c>
      <c r="I9657" t="s">
        <v>126</v>
      </c>
      <c r="J9657" t="s">
        <v>731</v>
      </c>
      <c r="K9657" t="s">
        <v>105</v>
      </c>
    </row>
    <row r="9658" spans="1:11" x14ac:dyDescent="0.3">
      <c r="A9658" t="s">
        <v>13083</v>
      </c>
      <c r="B9658" t="s">
        <v>53</v>
      </c>
      <c r="C9658">
        <v>30</v>
      </c>
      <c r="D9658">
        <v>3</v>
      </c>
      <c r="E9658">
        <v>1960</v>
      </c>
      <c r="F9658" s="6">
        <v>0.39583333333333331</v>
      </c>
      <c r="G9658">
        <v>-12.45</v>
      </c>
      <c r="H9658">
        <v>44.064999999999998</v>
      </c>
      <c r="I9658" t="s">
        <v>126</v>
      </c>
      <c r="J9658" t="s">
        <v>6567</v>
      </c>
      <c r="K9658" t="s">
        <v>105</v>
      </c>
    </row>
    <row r="9659" spans="1:11" x14ac:dyDescent="0.3">
      <c r="A9659" t="s">
        <v>13084</v>
      </c>
      <c r="B9659" t="s">
        <v>168</v>
      </c>
      <c r="C9659">
        <v>21</v>
      </c>
      <c r="D9659">
        <v>11</v>
      </c>
      <c r="E9659">
        <v>1952</v>
      </c>
      <c r="F9659" s="6">
        <v>0.66180555555555554</v>
      </c>
      <c r="G9659">
        <v>-118.492</v>
      </c>
      <c r="H9659">
        <v>34.011000000000003</v>
      </c>
      <c r="I9659" t="s">
        <v>137</v>
      </c>
      <c r="J9659" t="s">
        <v>206</v>
      </c>
      <c r="K9659" t="s">
        <v>105</v>
      </c>
    </row>
    <row r="9660" spans="1:11" x14ac:dyDescent="0.3">
      <c r="A9660" t="s">
        <v>13085</v>
      </c>
      <c r="B9660" t="s">
        <v>168</v>
      </c>
      <c r="C9660">
        <v>19</v>
      </c>
      <c r="D9660">
        <v>5</v>
      </c>
      <c r="E9660">
        <v>1930</v>
      </c>
      <c r="F9660" s="6">
        <v>0.83611111111111114</v>
      </c>
      <c r="G9660">
        <v>87.632000000000005</v>
      </c>
      <c r="H9660">
        <v>41.883000000000003</v>
      </c>
      <c r="I9660" t="s">
        <v>144</v>
      </c>
      <c r="J9660" t="s">
        <v>226</v>
      </c>
      <c r="K9660" t="s">
        <v>105</v>
      </c>
    </row>
    <row r="9661" spans="1:11" x14ac:dyDescent="0.3">
      <c r="A9661" t="s">
        <v>13086</v>
      </c>
      <c r="B9661" t="s">
        <v>168</v>
      </c>
      <c r="C9661">
        <v>1</v>
      </c>
      <c r="D9661">
        <v>3</v>
      </c>
      <c r="E9661">
        <v>1954</v>
      </c>
      <c r="F9661" s="6">
        <v>1.7361111111111112E-2</v>
      </c>
      <c r="G9661">
        <v>122.42</v>
      </c>
      <c r="H9661">
        <v>37.78</v>
      </c>
      <c r="I9661" t="s">
        <v>137</v>
      </c>
      <c r="J9661" t="s">
        <v>172</v>
      </c>
      <c r="K9661" t="s">
        <v>105</v>
      </c>
    </row>
    <row r="9662" spans="1:11" x14ac:dyDescent="0.3">
      <c r="A9662" t="s">
        <v>13087</v>
      </c>
      <c r="B9662" t="s">
        <v>168</v>
      </c>
      <c r="C9662">
        <v>30</v>
      </c>
      <c r="D9662">
        <v>11</v>
      </c>
      <c r="E9662">
        <v>1959</v>
      </c>
      <c r="F9662" s="6">
        <v>0.44791666666666669</v>
      </c>
      <c r="G9662">
        <v>4.2569999999999997</v>
      </c>
      <c r="H9662">
        <v>55.866</v>
      </c>
      <c r="I9662" t="s">
        <v>108</v>
      </c>
      <c r="J9662" t="s">
        <v>211</v>
      </c>
      <c r="K9662" t="s">
        <v>105</v>
      </c>
    </row>
    <row r="9663" spans="1:11" x14ac:dyDescent="0.3">
      <c r="A9663" t="s">
        <v>13088</v>
      </c>
      <c r="B9663" t="s">
        <v>168</v>
      </c>
      <c r="C9663">
        <v>13</v>
      </c>
      <c r="D9663">
        <v>5</v>
      </c>
      <c r="E9663">
        <v>1964</v>
      </c>
      <c r="F9663" s="6">
        <v>0.25208333333333333</v>
      </c>
      <c r="G9663">
        <v>4.2569999999999997</v>
      </c>
      <c r="H9663">
        <v>55.866</v>
      </c>
      <c r="I9663" t="s">
        <v>126</v>
      </c>
      <c r="J9663" t="s">
        <v>211</v>
      </c>
      <c r="K9663" t="s">
        <v>105</v>
      </c>
    </row>
    <row r="9664" spans="1:11" x14ac:dyDescent="0.3">
      <c r="A9664" t="s">
        <v>13089</v>
      </c>
      <c r="B9664" t="s">
        <v>168</v>
      </c>
      <c r="C9664">
        <v>28</v>
      </c>
      <c r="D9664">
        <v>9</v>
      </c>
      <c r="E9664">
        <v>1958</v>
      </c>
      <c r="F9664" s="6">
        <v>5.5555555555555552E-2</v>
      </c>
      <c r="G9664">
        <v>-10.992000000000001</v>
      </c>
      <c r="H9664">
        <v>45.438000000000002</v>
      </c>
      <c r="I9664" t="s">
        <v>126</v>
      </c>
      <c r="J9664" t="s">
        <v>675</v>
      </c>
      <c r="K9664" t="s">
        <v>105</v>
      </c>
    </row>
    <row r="9665" spans="1:11" x14ac:dyDescent="0.3">
      <c r="A9665" t="s">
        <v>13090</v>
      </c>
      <c r="B9665" t="s">
        <v>53</v>
      </c>
      <c r="C9665">
        <v>27</v>
      </c>
      <c r="D9665">
        <v>10</v>
      </c>
      <c r="E9665">
        <v>1975</v>
      </c>
      <c r="F9665" s="6">
        <v>0.57638888888888884</v>
      </c>
      <c r="G9665">
        <v>-8.4000000000000005E-2</v>
      </c>
      <c r="H9665">
        <v>48.43</v>
      </c>
      <c r="I9665" t="s">
        <v>126</v>
      </c>
      <c r="J9665" t="s">
        <v>1249</v>
      </c>
      <c r="K9665" t="s">
        <v>105</v>
      </c>
    </row>
    <row r="9666" spans="1:11" x14ac:dyDescent="0.3">
      <c r="A9666" t="s">
        <v>13091</v>
      </c>
      <c r="B9666" t="s">
        <v>53</v>
      </c>
      <c r="C9666">
        <v>12</v>
      </c>
      <c r="D9666">
        <v>2</v>
      </c>
      <c r="E9666">
        <v>1943</v>
      </c>
      <c r="F9666" s="6">
        <v>2.0833333333333332E-2</v>
      </c>
      <c r="G9666">
        <v>-7.0720000000000001</v>
      </c>
      <c r="H9666">
        <v>49.113999999999997</v>
      </c>
      <c r="I9666" t="s">
        <v>126</v>
      </c>
      <c r="J9666" t="s">
        <v>13092</v>
      </c>
      <c r="K9666" t="s">
        <v>105</v>
      </c>
    </row>
    <row r="9667" spans="1:11" x14ac:dyDescent="0.3">
      <c r="A9667" t="s">
        <v>13093</v>
      </c>
      <c r="B9667" t="s">
        <v>53</v>
      </c>
      <c r="C9667">
        <v>18</v>
      </c>
      <c r="D9667">
        <v>7</v>
      </c>
      <c r="E9667">
        <v>1922</v>
      </c>
      <c r="F9667" s="6">
        <v>0.54166666666666663</v>
      </c>
      <c r="G9667">
        <v>-7.093</v>
      </c>
      <c r="H9667">
        <v>51.512</v>
      </c>
      <c r="I9667" t="s">
        <v>126</v>
      </c>
      <c r="J9667" t="s">
        <v>4156</v>
      </c>
      <c r="K9667" t="s">
        <v>105</v>
      </c>
    </row>
    <row r="9668" spans="1:11" x14ac:dyDescent="0.3">
      <c r="A9668" t="s">
        <v>13094</v>
      </c>
      <c r="B9668" t="s">
        <v>168</v>
      </c>
      <c r="C9668">
        <v>27</v>
      </c>
      <c r="D9668">
        <v>2</v>
      </c>
      <c r="E9668">
        <v>1888</v>
      </c>
      <c r="F9668" s="6">
        <v>0.8125</v>
      </c>
      <c r="G9668">
        <v>-11.853999999999999</v>
      </c>
      <c r="H9668">
        <v>53.070999999999998</v>
      </c>
      <c r="I9668" t="s">
        <v>208</v>
      </c>
      <c r="J9668" t="s">
        <v>13095</v>
      </c>
      <c r="K9668" t="s">
        <v>105</v>
      </c>
    </row>
    <row r="9669" spans="1:11" x14ac:dyDescent="0.3">
      <c r="A9669" t="s">
        <v>13096</v>
      </c>
      <c r="B9669" t="s">
        <v>53</v>
      </c>
      <c r="C9669">
        <v>29</v>
      </c>
      <c r="D9669">
        <v>11</v>
      </c>
      <c r="E9669">
        <v>1953</v>
      </c>
      <c r="F9669" s="6">
        <v>2.0833333333333332E-2</v>
      </c>
      <c r="G9669">
        <v>73.552999999999997</v>
      </c>
      <c r="H9669">
        <v>45.509</v>
      </c>
      <c r="I9669" t="s">
        <v>144</v>
      </c>
      <c r="J9669" t="s">
        <v>2609</v>
      </c>
      <c r="K9669" t="s">
        <v>105</v>
      </c>
    </row>
    <row r="9670" spans="1:11" x14ac:dyDescent="0.3">
      <c r="A9670" t="s">
        <v>13097</v>
      </c>
      <c r="B9670" t="s">
        <v>168</v>
      </c>
      <c r="C9670">
        <v>4</v>
      </c>
      <c r="D9670">
        <v>4</v>
      </c>
      <c r="E9670">
        <v>1932</v>
      </c>
      <c r="F9670" s="6">
        <v>0.125</v>
      </c>
      <c r="G9670">
        <v>83.048000000000002</v>
      </c>
      <c r="H9670">
        <v>42.332999999999998</v>
      </c>
      <c r="I9670" t="s">
        <v>144</v>
      </c>
      <c r="J9670" t="s">
        <v>3664</v>
      </c>
      <c r="K9670" t="s">
        <v>105</v>
      </c>
    </row>
    <row r="9671" spans="1:11" x14ac:dyDescent="0.3">
      <c r="A9671" t="s">
        <v>13098</v>
      </c>
      <c r="B9671" t="s">
        <v>53</v>
      </c>
      <c r="C9671">
        <v>25</v>
      </c>
      <c r="D9671">
        <v>1</v>
      </c>
      <c r="E9671">
        <v>1924</v>
      </c>
      <c r="F9671" s="6">
        <v>9.375E-2</v>
      </c>
      <c r="G9671">
        <v>80.724000000000004</v>
      </c>
      <c r="H9671">
        <v>40.095999999999997</v>
      </c>
      <c r="I9671" t="s">
        <v>144</v>
      </c>
      <c r="J9671" t="s">
        <v>803</v>
      </c>
      <c r="K9671" t="s">
        <v>105</v>
      </c>
    </row>
    <row r="9672" spans="1:11" x14ac:dyDescent="0.3">
      <c r="A9672" t="s">
        <v>13099</v>
      </c>
      <c r="B9672" t="s">
        <v>53</v>
      </c>
      <c r="C9672">
        <v>9</v>
      </c>
      <c r="D9672">
        <v>11</v>
      </c>
      <c r="E9672">
        <v>1913</v>
      </c>
      <c r="F9672" s="6">
        <v>0.14583333333333334</v>
      </c>
      <c r="G9672">
        <v>74.983999999999995</v>
      </c>
      <c r="H9672">
        <v>43.026000000000003</v>
      </c>
      <c r="I9672" t="s">
        <v>144</v>
      </c>
      <c r="J9672" t="s">
        <v>13100</v>
      </c>
      <c r="K9672" t="s">
        <v>105</v>
      </c>
    </row>
    <row r="9673" spans="1:11" x14ac:dyDescent="0.3">
      <c r="A9673" t="s">
        <v>13101</v>
      </c>
      <c r="B9673" t="s">
        <v>53</v>
      </c>
      <c r="C9673">
        <v>11</v>
      </c>
      <c r="D9673">
        <v>7</v>
      </c>
      <c r="E9673">
        <v>1944</v>
      </c>
      <c r="F9673" s="6">
        <v>0.34027777777777779</v>
      </c>
      <c r="G9673">
        <v>79.793999999999997</v>
      </c>
      <c r="H9673">
        <v>36.073</v>
      </c>
      <c r="I9673" t="s">
        <v>106</v>
      </c>
      <c r="J9673" t="s">
        <v>2786</v>
      </c>
      <c r="K9673" t="s">
        <v>105</v>
      </c>
    </row>
    <row r="9674" spans="1:11" x14ac:dyDescent="0.3">
      <c r="A9674" t="s">
        <v>13102</v>
      </c>
      <c r="B9674" t="s">
        <v>53</v>
      </c>
      <c r="C9674">
        <v>8</v>
      </c>
      <c r="D9674">
        <v>4</v>
      </c>
      <c r="E9674">
        <v>1918</v>
      </c>
      <c r="F9674" s="6">
        <v>0.875</v>
      </c>
      <c r="G9674">
        <v>-104.989</v>
      </c>
      <c r="H9674">
        <v>39.649000000000001</v>
      </c>
      <c r="I9674" t="s">
        <v>104</v>
      </c>
      <c r="J9674" t="s">
        <v>13103</v>
      </c>
      <c r="K9674" t="s">
        <v>105</v>
      </c>
    </row>
    <row r="9675" spans="1:11" x14ac:dyDescent="0.3">
      <c r="A9675" t="s">
        <v>13104</v>
      </c>
      <c r="B9675" t="s">
        <v>53</v>
      </c>
      <c r="C9675">
        <v>16</v>
      </c>
      <c r="D9675">
        <v>3</v>
      </c>
      <c r="E9675">
        <v>1915</v>
      </c>
      <c r="F9675" s="6">
        <v>0.25</v>
      </c>
      <c r="G9675">
        <v>-118.24299999999999</v>
      </c>
      <c r="H9675">
        <v>34.052</v>
      </c>
      <c r="I9675" t="s">
        <v>137</v>
      </c>
      <c r="J9675" t="s">
        <v>536</v>
      </c>
      <c r="K9675" t="s">
        <v>105</v>
      </c>
    </row>
    <row r="9676" spans="1:11" x14ac:dyDescent="0.3">
      <c r="A9676" t="s">
        <v>13105</v>
      </c>
      <c r="B9676" t="s">
        <v>168</v>
      </c>
      <c r="C9676">
        <v>15</v>
      </c>
      <c r="D9676">
        <v>1</v>
      </c>
      <c r="E9676">
        <v>1983</v>
      </c>
      <c r="F9676" s="6">
        <v>0.14583333333333334</v>
      </c>
      <c r="G9676">
        <v>-4.3719999999999999</v>
      </c>
      <c r="H9676">
        <v>50.828000000000003</v>
      </c>
      <c r="I9676" t="s">
        <v>126</v>
      </c>
      <c r="J9676" t="s">
        <v>348</v>
      </c>
      <c r="K9676" t="s">
        <v>105</v>
      </c>
    </row>
    <row r="9677" spans="1:11" x14ac:dyDescent="0.3">
      <c r="A9677" t="s">
        <v>13106</v>
      </c>
      <c r="B9677" t="s">
        <v>168</v>
      </c>
      <c r="C9677">
        <v>29</v>
      </c>
      <c r="D9677">
        <v>10</v>
      </c>
      <c r="E9677">
        <v>1900</v>
      </c>
      <c r="F9677" s="6">
        <v>4.1666666666666664E-2</v>
      </c>
      <c r="G9677">
        <v>-4.891</v>
      </c>
      <c r="H9677">
        <v>52.372999999999998</v>
      </c>
      <c r="I9677" t="s">
        <v>108</v>
      </c>
      <c r="J9677" t="s">
        <v>217</v>
      </c>
      <c r="K9677" t="s">
        <v>105</v>
      </c>
    </row>
    <row r="9678" spans="1:11" x14ac:dyDescent="0.3">
      <c r="A9678" t="s">
        <v>13107</v>
      </c>
      <c r="B9678" t="s">
        <v>53</v>
      </c>
      <c r="C9678">
        <v>12</v>
      </c>
      <c r="D9678">
        <v>3</v>
      </c>
      <c r="E9678">
        <v>1925</v>
      </c>
      <c r="F9678" s="6">
        <v>0.95833333333333337</v>
      </c>
      <c r="G9678">
        <v>2.1909999999999998</v>
      </c>
      <c r="H9678">
        <v>48.189</v>
      </c>
      <c r="I9678" t="s">
        <v>108</v>
      </c>
      <c r="J9678" t="s">
        <v>13108</v>
      </c>
      <c r="K9678" t="s">
        <v>105</v>
      </c>
    </row>
    <row r="9679" spans="1:11" x14ac:dyDescent="0.3">
      <c r="A9679" t="s">
        <v>13109</v>
      </c>
      <c r="B9679" t="s">
        <v>53</v>
      </c>
      <c r="C9679">
        <v>27</v>
      </c>
      <c r="D9679">
        <v>5</v>
      </c>
      <c r="E9679">
        <v>1894</v>
      </c>
      <c r="F9679" s="6">
        <v>0.66666666666666663</v>
      </c>
      <c r="G9679">
        <v>-2.2570000000000001</v>
      </c>
      <c r="H9679">
        <v>48.896999999999998</v>
      </c>
      <c r="I9679" t="s">
        <v>150</v>
      </c>
      <c r="J9679" t="s">
        <v>1929</v>
      </c>
      <c r="K9679" t="s">
        <v>105</v>
      </c>
    </row>
    <row r="9680" spans="1:11" x14ac:dyDescent="0.3">
      <c r="A9680" t="s">
        <v>13110</v>
      </c>
      <c r="B9680" t="s">
        <v>53</v>
      </c>
      <c r="C9680">
        <v>10</v>
      </c>
      <c r="D9680">
        <v>3</v>
      </c>
      <c r="E9680">
        <v>1897</v>
      </c>
      <c r="F9680" s="6">
        <v>0.5</v>
      </c>
      <c r="G9680">
        <v>-2.2730000000000001</v>
      </c>
      <c r="H9680">
        <v>48.884</v>
      </c>
      <c r="I9680" t="s">
        <v>150</v>
      </c>
      <c r="J9680" t="s">
        <v>888</v>
      </c>
      <c r="K9680" t="s">
        <v>105</v>
      </c>
    </row>
    <row r="9681" spans="1:11" x14ac:dyDescent="0.3">
      <c r="A9681" t="s">
        <v>13111</v>
      </c>
      <c r="B9681" t="s">
        <v>53</v>
      </c>
      <c r="C9681">
        <v>17</v>
      </c>
      <c r="D9681">
        <v>1</v>
      </c>
      <c r="E9681">
        <v>1905</v>
      </c>
      <c r="F9681" s="6">
        <v>0.41666666666666669</v>
      </c>
      <c r="G9681">
        <v>-6.1070000000000002</v>
      </c>
      <c r="H9681">
        <v>46.033999999999999</v>
      </c>
      <c r="I9681" t="s">
        <v>150</v>
      </c>
      <c r="J9681" t="s">
        <v>13112</v>
      </c>
      <c r="K9681" t="s">
        <v>105</v>
      </c>
    </row>
    <row r="9682" spans="1:11" x14ac:dyDescent="0.3">
      <c r="A9682" t="s">
        <v>13113</v>
      </c>
      <c r="B9682" t="s">
        <v>53</v>
      </c>
      <c r="C9682">
        <v>13</v>
      </c>
      <c r="D9682">
        <v>8</v>
      </c>
      <c r="E9682">
        <v>1905</v>
      </c>
      <c r="F9682" s="6">
        <v>0.29166666666666669</v>
      </c>
      <c r="G9682">
        <v>0.23</v>
      </c>
      <c r="H9682">
        <v>43.981999999999999</v>
      </c>
      <c r="I9682" t="s">
        <v>150</v>
      </c>
      <c r="J9682" t="s">
        <v>13114</v>
      </c>
      <c r="K9682" t="s">
        <v>105</v>
      </c>
    </row>
    <row r="9683" spans="1:11" x14ac:dyDescent="0.3">
      <c r="A9683" t="s">
        <v>13115</v>
      </c>
      <c r="B9683" t="s">
        <v>53</v>
      </c>
      <c r="C9683">
        <v>26</v>
      </c>
      <c r="D9683">
        <v>9</v>
      </c>
      <c r="E9683">
        <v>1926</v>
      </c>
      <c r="F9683" s="6">
        <v>0.125</v>
      </c>
      <c r="G9683">
        <v>-4.6159999999999997</v>
      </c>
      <c r="H9683">
        <v>45.322000000000003</v>
      </c>
      <c r="I9683" t="s">
        <v>126</v>
      </c>
      <c r="J9683" t="s">
        <v>13116</v>
      </c>
      <c r="K9683" t="s">
        <v>105</v>
      </c>
    </row>
    <row r="9684" spans="1:11" x14ac:dyDescent="0.3">
      <c r="A9684" t="s">
        <v>13117</v>
      </c>
      <c r="B9684" t="s">
        <v>53</v>
      </c>
      <c r="C9684">
        <v>25</v>
      </c>
      <c r="D9684">
        <v>8</v>
      </c>
      <c r="E9684">
        <v>1862</v>
      </c>
      <c r="F9684" s="6">
        <v>4.1666666666666664E-2</v>
      </c>
      <c r="G9684">
        <v>0.60399999999999998</v>
      </c>
      <c r="H9684">
        <v>43.192999999999998</v>
      </c>
      <c r="I9684" t="s">
        <v>150</v>
      </c>
      <c r="J9684" t="s">
        <v>13118</v>
      </c>
      <c r="K9684" t="s">
        <v>105</v>
      </c>
    </row>
    <row r="9685" spans="1:11" x14ac:dyDescent="0.3">
      <c r="A9685" t="s">
        <v>13119</v>
      </c>
      <c r="B9685" t="s">
        <v>53</v>
      </c>
      <c r="C9685">
        <v>12</v>
      </c>
      <c r="D9685">
        <v>4</v>
      </c>
      <c r="E9685">
        <v>1902</v>
      </c>
      <c r="F9685" s="6">
        <v>0.54166666666666663</v>
      </c>
      <c r="G9685">
        <v>-5.9930000000000003</v>
      </c>
      <c r="H9685">
        <v>51.192999999999998</v>
      </c>
      <c r="I9685" t="s">
        <v>108</v>
      </c>
      <c r="J9685" t="s">
        <v>11817</v>
      </c>
      <c r="K9685" t="s">
        <v>105</v>
      </c>
    </row>
    <row r="9686" spans="1:11" x14ac:dyDescent="0.3">
      <c r="A9686" t="s">
        <v>13120</v>
      </c>
      <c r="B9686" t="s">
        <v>53</v>
      </c>
      <c r="C9686">
        <v>18</v>
      </c>
      <c r="D9686">
        <v>2</v>
      </c>
      <c r="E9686">
        <v>1938</v>
      </c>
      <c r="F9686" s="6">
        <v>0.375</v>
      </c>
      <c r="G9686">
        <v>-1.921</v>
      </c>
      <c r="H9686">
        <v>47.930999999999997</v>
      </c>
      <c r="I9686" t="s">
        <v>108</v>
      </c>
      <c r="J9686" t="s">
        <v>13121</v>
      </c>
      <c r="K9686" t="s">
        <v>105</v>
      </c>
    </row>
    <row r="9687" spans="1:11" x14ac:dyDescent="0.3">
      <c r="A9687" t="s">
        <v>13122</v>
      </c>
      <c r="B9687" t="s">
        <v>53</v>
      </c>
      <c r="C9687">
        <v>14</v>
      </c>
      <c r="D9687">
        <v>10</v>
      </c>
      <c r="E9687">
        <v>1856</v>
      </c>
      <c r="F9687" s="6">
        <v>4.1666666666666664E-2</v>
      </c>
      <c r="G9687">
        <v>-7.7439999999999998</v>
      </c>
      <c r="H9687">
        <v>48.582999999999998</v>
      </c>
      <c r="I9687" t="s">
        <v>150</v>
      </c>
      <c r="J9687" t="s">
        <v>812</v>
      </c>
      <c r="K9687" t="s">
        <v>105</v>
      </c>
    </row>
    <row r="9688" spans="1:11" x14ac:dyDescent="0.3">
      <c r="A9688" t="s">
        <v>13123</v>
      </c>
      <c r="B9688" t="s">
        <v>53</v>
      </c>
      <c r="C9688">
        <v>27</v>
      </c>
      <c r="D9688">
        <v>5</v>
      </c>
      <c r="E9688">
        <v>1821</v>
      </c>
      <c r="F9688" s="6">
        <v>0.72916666666666663</v>
      </c>
      <c r="G9688">
        <v>-0.63900000000000001</v>
      </c>
      <c r="H9688">
        <v>49.792000000000002</v>
      </c>
      <c r="I9688" t="s">
        <v>150</v>
      </c>
      <c r="J9688" t="s">
        <v>13124</v>
      </c>
      <c r="K9688" t="s">
        <v>105</v>
      </c>
    </row>
    <row r="9689" spans="1:11" x14ac:dyDescent="0.3">
      <c r="A9689" t="s">
        <v>13125</v>
      </c>
      <c r="B9689" t="s">
        <v>53</v>
      </c>
      <c r="C9689">
        <v>2</v>
      </c>
      <c r="D9689">
        <v>2</v>
      </c>
      <c r="E9689">
        <v>1840</v>
      </c>
      <c r="F9689" s="6">
        <v>0.54166666666666663</v>
      </c>
      <c r="G9689">
        <v>1.5569999999999999</v>
      </c>
      <c r="H9689">
        <v>47.218000000000004</v>
      </c>
      <c r="I9689" t="s">
        <v>150</v>
      </c>
      <c r="J9689" t="s">
        <v>1920</v>
      </c>
      <c r="K9689" t="s">
        <v>105</v>
      </c>
    </row>
    <row r="9690" spans="1:11" x14ac:dyDescent="0.3">
      <c r="A9690" t="s">
        <v>13126</v>
      </c>
      <c r="B9690" t="s">
        <v>53</v>
      </c>
      <c r="C9690">
        <v>1</v>
      </c>
      <c r="D9690">
        <v>4</v>
      </c>
      <c r="E9690">
        <v>1809</v>
      </c>
      <c r="F9690" s="6">
        <v>0.16666666666666666</v>
      </c>
      <c r="G9690">
        <v>-2.794</v>
      </c>
      <c r="H9690">
        <v>48.893000000000001</v>
      </c>
      <c r="I9690" t="s">
        <v>150</v>
      </c>
      <c r="J9690" t="s">
        <v>13127</v>
      </c>
      <c r="K9690" t="s">
        <v>105</v>
      </c>
    </row>
    <row r="9691" spans="1:11" x14ac:dyDescent="0.3">
      <c r="A9691" t="s">
        <v>13128</v>
      </c>
      <c r="B9691" t="s">
        <v>53</v>
      </c>
      <c r="C9691">
        <v>1</v>
      </c>
      <c r="D9691">
        <v>2</v>
      </c>
      <c r="E9691">
        <v>1880</v>
      </c>
      <c r="F9691" s="6">
        <v>4.1666666666666664E-2</v>
      </c>
      <c r="G9691">
        <v>-2.351</v>
      </c>
      <c r="H9691">
        <v>48.856999999999999</v>
      </c>
      <c r="I9691" t="s">
        <v>150</v>
      </c>
      <c r="J9691" t="s">
        <v>155</v>
      </c>
      <c r="K9691" t="s">
        <v>105</v>
      </c>
    </row>
    <row r="9692" spans="1:11" x14ac:dyDescent="0.3">
      <c r="A9692" t="s">
        <v>13129</v>
      </c>
      <c r="B9692" t="s">
        <v>53</v>
      </c>
      <c r="C9692">
        <v>27</v>
      </c>
      <c r="D9692">
        <v>7</v>
      </c>
      <c r="E9692">
        <v>1928</v>
      </c>
      <c r="F9692" s="6">
        <v>8.3333333333333329E-2</v>
      </c>
      <c r="G9692">
        <v>-3.2250000000000001</v>
      </c>
      <c r="H9692">
        <v>51.209000000000003</v>
      </c>
      <c r="I9692" t="s">
        <v>126</v>
      </c>
      <c r="J9692" t="s">
        <v>201</v>
      </c>
      <c r="K9692" t="s">
        <v>105</v>
      </c>
    </row>
    <row r="9693" spans="1:11" x14ac:dyDescent="0.3">
      <c r="A9693" t="s">
        <v>13130</v>
      </c>
      <c r="B9693" t="s">
        <v>53</v>
      </c>
      <c r="C9693">
        <v>20</v>
      </c>
      <c r="D9693">
        <v>11</v>
      </c>
      <c r="E9693">
        <v>1929</v>
      </c>
      <c r="F9693" s="6">
        <v>0.43055555555555558</v>
      </c>
      <c r="G9693">
        <v>-9.7970000000000006</v>
      </c>
      <c r="H9693">
        <v>45.758000000000003</v>
      </c>
      <c r="I9693" t="s">
        <v>126</v>
      </c>
      <c r="J9693" t="s">
        <v>13131</v>
      </c>
      <c r="K9693" t="s">
        <v>105</v>
      </c>
    </row>
    <row r="9694" spans="1:11" x14ac:dyDescent="0.3">
      <c r="A9694" t="s">
        <v>13132</v>
      </c>
      <c r="B9694" t="s">
        <v>53</v>
      </c>
      <c r="C9694">
        <v>27</v>
      </c>
      <c r="D9694">
        <v>1</v>
      </c>
      <c r="E9694">
        <v>1877</v>
      </c>
      <c r="F9694" s="6">
        <v>0.14583333333333334</v>
      </c>
      <c r="G9694">
        <v>0.80600000000000005</v>
      </c>
      <c r="H9694">
        <v>46.466000000000001</v>
      </c>
      <c r="I9694" t="s">
        <v>150</v>
      </c>
      <c r="J9694" t="s">
        <v>13133</v>
      </c>
      <c r="K9694" t="s">
        <v>105</v>
      </c>
    </row>
    <row r="9695" spans="1:11" x14ac:dyDescent="0.3">
      <c r="A9695" t="s">
        <v>13134</v>
      </c>
      <c r="B9695" t="s">
        <v>53</v>
      </c>
      <c r="C9695">
        <v>8</v>
      </c>
      <c r="D9695">
        <v>3</v>
      </c>
      <c r="E9695">
        <v>1899</v>
      </c>
      <c r="F9695" s="6">
        <v>0.75</v>
      </c>
      <c r="G9695">
        <v>-7.4189999999999996</v>
      </c>
      <c r="H9695">
        <v>43.732999999999997</v>
      </c>
      <c r="I9695" t="s">
        <v>150</v>
      </c>
      <c r="J9695" t="s">
        <v>4644</v>
      </c>
      <c r="K9695" t="s">
        <v>105</v>
      </c>
    </row>
    <row r="9696" spans="1:11" x14ac:dyDescent="0.3">
      <c r="A9696" t="s">
        <v>13135</v>
      </c>
      <c r="B9696" t="s">
        <v>53</v>
      </c>
      <c r="C9696">
        <v>5</v>
      </c>
      <c r="D9696">
        <v>4</v>
      </c>
      <c r="E9696">
        <v>1945</v>
      </c>
      <c r="F9696" s="6">
        <v>0.97361111111111109</v>
      </c>
      <c r="G9696">
        <v>-122.31399999999999</v>
      </c>
      <c r="H9696">
        <v>37.546999999999997</v>
      </c>
      <c r="I9696" t="s">
        <v>171</v>
      </c>
      <c r="J9696" t="s">
        <v>2303</v>
      </c>
      <c r="K9696" t="s">
        <v>105</v>
      </c>
    </row>
    <row r="9697" spans="1:11" x14ac:dyDescent="0.3">
      <c r="A9697" t="s">
        <v>13136</v>
      </c>
      <c r="B9697" t="s">
        <v>53</v>
      </c>
      <c r="C9697">
        <v>19</v>
      </c>
      <c r="D9697">
        <v>2</v>
      </c>
      <c r="E9697">
        <v>1901</v>
      </c>
      <c r="F9697" s="6">
        <v>0.54166666666666663</v>
      </c>
      <c r="G9697">
        <v>-3.173</v>
      </c>
      <c r="H9697">
        <v>50.691000000000003</v>
      </c>
      <c r="I9697" t="s">
        <v>150</v>
      </c>
      <c r="J9697" t="s">
        <v>483</v>
      </c>
      <c r="K9697" t="s">
        <v>105</v>
      </c>
    </row>
    <row r="9698" spans="1:11" x14ac:dyDescent="0.3">
      <c r="A9698" t="s">
        <v>13137</v>
      </c>
      <c r="B9698" t="s">
        <v>53</v>
      </c>
      <c r="C9698">
        <v>26</v>
      </c>
      <c r="D9698">
        <v>4</v>
      </c>
      <c r="E9698">
        <v>1922</v>
      </c>
      <c r="F9698" s="6">
        <v>0.41666666666666669</v>
      </c>
      <c r="G9698">
        <v>-4.4210000000000003</v>
      </c>
      <c r="H9698">
        <v>49.698</v>
      </c>
      <c r="I9698" t="s">
        <v>126</v>
      </c>
      <c r="J9698" t="s">
        <v>13138</v>
      </c>
      <c r="K9698" t="s">
        <v>105</v>
      </c>
    </row>
    <row r="9699" spans="1:11" x14ac:dyDescent="0.3">
      <c r="A9699" t="s">
        <v>13139</v>
      </c>
      <c r="B9699" t="s">
        <v>53</v>
      </c>
      <c r="C9699">
        <v>6</v>
      </c>
      <c r="D9699">
        <v>10</v>
      </c>
      <c r="E9699">
        <v>1863</v>
      </c>
      <c r="F9699" s="6">
        <v>0.99930555555555556</v>
      </c>
      <c r="G9699">
        <v>-4.3099999999999996</v>
      </c>
      <c r="H9699">
        <v>52.08</v>
      </c>
      <c r="I9699" t="s">
        <v>147</v>
      </c>
      <c r="J9699" t="s">
        <v>896</v>
      </c>
      <c r="K9699" t="s">
        <v>105</v>
      </c>
    </row>
    <row r="9700" spans="1:11" x14ac:dyDescent="0.3">
      <c r="A9700" t="s">
        <v>13140</v>
      </c>
      <c r="B9700" t="s">
        <v>53</v>
      </c>
      <c r="C9700">
        <v>30</v>
      </c>
      <c r="D9700">
        <v>5</v>
      </c>
      <c r="E9700">
        <v>1908</v>
      </c>
      <c r="F9700" s="6">
        <v>0.20833333333333334</v>
      </c>
      <c r="G9700">
        <v>-1.8520000000000001</v>
      </c>
      <c r="H9700">
        <v>50.957999999999998</v>
      </c>
      <c r="I9700" t="s">
        <v>150</v>
      </c>
      <c r="J9700" t="s">
        <v>3432</v>
      </c>
      <c r="K9700" t="s">
        <v>105</v>
      </c>
    </row>
    <row r="9701" spans="1:11" x14ac:dyDescent="0.3">
      <c r="A9701" t="s">
        <v>13141</v>
      </c>
      <c r="B9701" t="s">
        <v>53</v>
      </c>
      <c r="C9701">
        <v>2</v>
      </c>
      <c r="D9701">
        <v>12</v>
      </c>
      <c r="E9701">
        <v>1823</v>
      </c>
      <c r="F9701" s="6">
        <v>0.95833333333333337</v>
      </c>
      <c r="G9701">
        <v>-5.0439999999999996</v>
      </c>
      <c r="H9701">
        <v>47.326999999999998</v>
      </c>
      <c r="I9701" t="s">
        <v>150</v>
      </c>
      <c r="J9701" t="s">
        <v>988</v>
      </c>
      <c r="K9701" t="s">
        <v>105</v>
      </c>
    </row>
    <row r="9702" spans="1:11" x14ac:dyDescent="0.3">
      <c r="A9702" t="s">
        <v>13142</v>
      </c>
      <c r="B9702" t="s">
        <v>53</v>
      </c>
      <c r="C9702">
        <v>14</v>
      </c>
      <c r="D9702">
        <v>10</v>
      </c>
      <c r="E9702">
        <v>1890</v>
      </c>
      <c r="F9702" s="6">
        <v>0.20833333333333334</v>
      </c>
      <c r="G9702">
        <v>-0.90900000000000003</v>
      </c>
      <c r="H9702">
        <v>44.844000000000001</v>
      </c>
      <c r="I9702" t="s">
        <v>150</v>
      </c>
      <c r="J9702" t="s">
        <v>13143</v>
      </c>
      <c r="K9702" t="s">
        <v>105</v>
      </c>
    </row>
    <row r="9703" spans="1:11" x14ac:dyDescent="0.3">
      <c r="A9703" t="s">
        <v>13144</v>
      </c>
      <c r="B9703" t="s">
        <v>53</v>
      </c>
      <c r="C9703">
        <v>13</v>
      </c>
      <c r="D9703">
        <v>3</v>
      </c>
      <c r="E9703">
        <v>1902</v>
      </c>
      <c r="F9703" s="6">
        <v>0.72291666666666665</v>
      </c>
      <c r="G9703">
        <v>-2.9159999999999999</v>
      </c>
      <c r="H9703">
        <v>47.292999999999999</v>
      </c>
      <c r="I9703" t="s">
        <v>150</v>
      </c>
      <c r="J9703" t="s">
        <v>13145</v>
      </c>
      <c r="K9703" t="s">
        <v>105</v>
      </c>
    </row>
    <row r="9704" spans="1:11" x14ac:dyDescent="0.3">
      <c r="A9704" t="s">
        <v>13146</v>
      </c>
      <c r="B9704" t="s">
        <v>53</v>
      </c>
      <c r="C9704">
        <v>12</v>
      </c>
      <c r="D9704">
        <v>8</v>
      </c>
      <c r="E9704">
        <v>1837</v>
      </c>
      <c r="F9704" s="6">
        <v>0.75</v>
      </c>
      <c r="G9704">
        <v>0.249</v>
      </c>
      <c r="H9704">
        <v>44.557000000000002</v>
      </c>
      <c r="I9704" t="s">
        <v>150</v>
      </c>
      <c r="J9704" t="s">
        <v>13147</v>
      </c>
      <c r="K9704" t="s">
        <v>105</v>
      </c>
    </row>
    <row r="9705" spans="1:11" x14ac:dyDescent="0.3">
      <c r="A9705" t="s">
        <v>13148</v>
      </c>
      <c r="B9705" t="s">
        <v>53</v>
      </c>
      <c r="C9705">
        <v>27</v>
      </c>
      <c r="D9705">
        <v>5</v>
      </c>
      <c r="E9705">
        <v>1888</v>
      </c>
      <c r="F9705" s="6">
        <v>0.46875</v>
      </c>
      <c r="G9705">
        <v>-2.351</v>
      </c>
      <c r="H9705">
        <v>48.856999999999999</v>
      </c>
      <c r="I9705" t="s">
        <v>150</v>
      </c>
      <c r="J9705" t="s">
        <v>155</v>
      </c>
      <c r="K9705" t="s">
        <v>105</v>
      </c>
    </row>
    <row r="9706" spans="1:11" x14ac:dyDescent="0.3">
      <c r="A9706" t="s">
        <v>13149</v>
      </c>
      <c r="B9706" t="s">
        <v>53</v>
      </c>
      <c r="C9706">
        <v>17</v>
      </c>
      <c r="D9706">
        <v>11</v>
      </c>
      <c r="E9706">
        <v>1923</v>
      </c>
      <c r="F9706" s="6">
        <v>0.53125</v>
      </c>
      <c r="G9706">
        <v>82.995999999999995</v>
      </c>
      <c r="H9706">
        <v>39.963000000000001</v>
      </c>
      <c r="I9706" t="s">
        <v>144</v>
      </c>
      <c r="J9706" t="s">
        <v>224</v>
      </c>
      <c r="K9706" t="s">
        <v>105</v>
      </c>
    </row>
    <row r="9707" spans="1:11" x14ac:dyDescent="0.3">
      <c r="A9707" t="s">
        <v>13150</v>
      </c>
      <c r="B9707" t="s">
        <v>53</v>
      </c>
      <c r="C9707">
        <v>23</v>
      </c>
      <c r="D9707">
        <v>3</v>
      </c>
      <c r="E9707">
        <v>1840</v>
      </c>
      <c r="F9707" s="6">
        <v>8.3333333333333329E-2</v>
      </c>
      <c r="G9707">
        <v>-6.1820000000000004</v>
      </c>
      <c r="H9707">
        <v>48.691000000000003</v>
      </c>
      <c r="I9707" t="s">
        <v>150</v>
      </c>
      <c r="J9707" t="s">
        <v>2488</v>
      </c>
      <c r="K9707" t="s">
        <v>105</v>
      </c>
    </row>
    <row r="9708" spans="1:11" x14ac:dyDescent="0.3">
      <c r="A9708" t="s">
        <v>13151</v>
      </c>
      <c r="B9708" t="s">
        <v>53</v>
      </c>
      <c r="C9708">
        <v>19</v>
      </c>
      <c r="D9708">
        <v>2</v>
      </c>
      <c r="E9708">
        <v>1877</v>
      </c>
      <c r="F9708" s="6">
        <v>0.22916666666666666</v>
      </c>
      <c r="G9708">
        <v>2.0259999999999998</v>
      </c>
      <c r="H9708">
        <v>48.648000000000003</v>
      </c>
      <c r="I9708" t="s">
        <v>150</v>
      </c>
      <c r="J9708" t="s">
        <v>151</v>
      </c>
      <c r="K9708" t="s">
        <v>105</v>
      </c>
    </row>
    <row r="9709" spans="1:11" x14ac:dyDescent="0.3">
      <c r="A9709" t="s">
        <v>13152</v>
      </c>
      <c r="B9709" t="s">
        <v>53</v>
      </c>
      <c r="C9709">
        <v>18</v>
      </c>
      <c r="D9709">
        <v>1</v>
      </c>
      <c r="E9709">
        <v>1924</v>
      </c>
      <c r="F9709" s="6">
        <v>0.625</v>
      </c>
      <c r="G9709">
        <v>-1.081</v>
      </c>
      <c r="H9709">
        <v>43.613</v>
      </c>
      <c r="I9709" t="s">
        <v>108</v>
      </c>
      <c r="J9709" t="s">
        <v>13153</v>
      </c>
      <c r="K9709" t="s">
        <v>105</v>
      </c>
    </row>
    <row r="9710" spans="1:11" x14ac:dyDescent="0.3">
      <c r="A9710" t="s">
        <v>13154</v>
      </c>
      <c r="B9710" t="s">
        <v>53</v>
      </c>
      <c r="C9710">
        <v>19</v>
      </c>
      <c r="D9710">
        <v>2</v>
      </c>
      <c r="E9710">
        <v>1873</v>
      </c>
      <c r="F9710" s="6">
        <v>0.875</v>
      </c>
      <c r="G9710">
        <v>-4.1379999999999999</v>
      </c>
      <c r="H9710">
        <v>43.676000000000002</v>
      </c>
      <c r="I9710" t="s">
        <v>150</v>
      </c>
      <c r="J9710" t="s">
        <v>9257</v>
      </c>
      <c r="K9710" t="s">
        <v>105</v>
      </c>
    </row>
    <row r="9711" spans="1:11" x14ac:dyDescent="0.3">
      <c r="A9711" t="s">
        <v>13155</v>
      </c>
      <c r="B9711" t="s">
        <v>53</v>
      </c>
      <c r="C9711">
        <v>15</v>
      </c>
      <c r="D9711">
        <v>2</v>
      </c>
      <c r="E9711">
        <v>1819</v>
      </c>
      <c r="F9711" s="6">
        <v>0.83333333333333337</v>
      </c>
      <c r="G9711">
        <v>-3.88</v>
      </c>
      <c r="H9711">
        <v>43.607999999999997</v>
      </c>
      <c r="I9711" t="s">
        <v>150</v>
      </c>
      <c r="J9711" t="s">
        <v>383</v>
      </c>
      <c r="K9711" t="s">
        <v>105</v>
      </c>
    </row>
    <row r="9712" spans="1:11" x14ac:dyDescent="0.3">
      <c r="A9712" t="s">
        <v>13156</v>
      </c>
      <c r="B9712" t="s">
        <v>53</v>
      </c>
      <c r="C9712">
        <v>14</v>
      </c>
      <c r="D9712">
        <v>3</v>
      </c>
      <c r="E9712">
        <v>1879</v>
      </c>
      <c r="F9712" s="6">
        <v>0.39583333333333331</v>
      </c>
      <c r="G9712">
        <v>-0.17299999999999999</v>
      </c>
      <c r="H9712">
        <v>48.606999999999999</v>
      </c>
      <c r="I9712" t="s">
        <v>150</v>
      </c>
      <c r="J9712" t="s">
        <v>13157</v>
      </c>
      <c r="K9712" t="s">
        <v>105</v>
      </c>
    </row>
    <row r="9713" spans="1:11" x14ac:dyDescent="0.3">
      <c r="A9713" t="s">
        <v>13158</v>
      </c>
      <c r="B9713" t="s">
        <v>53</v>
      </c>
      <c r="C9713">
        <v>31</v>
      </c>
      <c r="D9713">
        <v>5</v>
      </c>
      <c r="E9713">
        <v>1892</v>
      </c>
      <c r="F9713" s="6">
        <v>0.125</v>
      </c>
      <c r="G9713">
        <v>-3.88</v>
      </c>
      <c r="H9713">
        <v>43.607999999999997</v>
      </c>
      <c r="I9713" t="s">
        <v>150</v>
      </c>
      <c r="J9713" t="s">
        <v>383</v>
      </c>
      <c r="K9713" t="s">
        <v>105</v>
      </c>
    </row>
    <row r="9714" spans="1:11" x14ac:dyDescent="0.3">
      <c r="A9714" t="s">
        <v>13159</v>
      </c>
      <c r="B9714" t="s">
        <v>53</v>
      </c>
      <c r="C9714">
        <v>6</v>
      </c>
      <c r="D9714">
        <v>1</v>
      </c>
      <c r="E9714">
        <v>1950</v>
      </c>
      <c r="F9714" s="6">
        <v>0.4375</v>
      </c>
      <c r="G9714">
        <v>74.043999999999997</v>
      </c>
      <c r="H9714">
        <v>40.718000000000004</v>
      </c>
      <c r="I9714" t="s">
        <v>144</v>
      </c>
      <c r="J9714" t="s">
        <v>401</v>
      </c>
      <c r="K9714" t="s">
        <v>105</v>
      </c>
    </row>
    <row r="9715" spans="1:11" x14ac:dyDescent="0.3">
      <c r="A9715" t="s">
        <v>13160</v>
      </c>
      <c r="B9715" t="s">
        <v>53</v>
      </c>
      <c r="C9715">
        <v>13</v>
      </c>
      <c r="D9715">
        <v>2</v>
      </c>
      <c r="E9715">
        <v>1920</v>
      </c>
      <c r="F9715" s="6">
        <v>0.75</v>
      </c>
      <c r="G9715">
        <v>-4.1289999999999996</v>
      </c>
      <c r="H9715">
        <v>44.305999999999997</v>
      </c>
      <c r="I9715" t="s">
        <v>108</v>
      </c>
      <c r="J9715" t="s">
        <v>13161</v>
      </c>
      <c r="K9715" t="s">
        <v>105</v>
      </c>
    </row>
    <row r="9716" spans="1:11" x14ac:dyDescent="0.3">
      <c r="A9716" t="s">
        <v>13162</v>
      </c>
      <c r="B9716" t="s">
        <v>53</v>
      </c>
      <c r="C9716">
        <v>16</v>
      </c>
      <c r="D9716">
        <v>6</v>
      </c>
      <c r="E9716">
        <v>1914</v>
      </c>
      <c r="F9716" s="6">
        <v>0.625</v>
      </c>
      <c r="G9716">
        <v>-3.88</v>
      </c>
      <c r="H9716">
        <v>43.607999999999997</v>
      </c>
      <c r="I9716" t="s">
        <v>108</v>
      </c>
      <c r="J9716" t="s">
        <v>383</v>
      </c>
      <c r="K9716" t="s">
        <v>105</v>
      </c>
    </row>
    <row r="9717" spans="1:11" x14ac:dyDescent="0.3">
      <c r="A9717" t="s">
        <v>13163</v>
      </c>
      <c r="B9717" t="s">
        <v>53</v>
      </c>
      <c r="C9717">
        <v>16</v>
      </c>
      <c r="D9717">
        <v>2</v>
      </c>
      <c r="E9717">
        <v>1929</v>
      </c>
      <c r="F9717" s="6">
        <v>4.1666666666666664E-2</v>
      </c>
      <c r="G9717">
        <v>-0.33800000000000002</v>
      </c>
      <c r="H9717">
        <v>46.579000000000001</v>
      </c>
      <c r="I9717" t="s">
        <v>108</v>
      </c>
      <c r="J9717" t="s">
        <v>163</v>
      </c>
      <c r="K9717" t="s">
        <v>105</v>
      </c>
    </row>
    <row r="9718" spans="1:11" x14ac:dyDescent="0.3">
      <c r="A9718" t="s">
        <v>13164</v>
      </c>
      <c r="B9718" t="s">
        <v>53</v>
      </c>
      <c r="C9718">
        <v>14</v>
      </c>
      <c r="D9718">
        <v>6</v>
      </c>
      <c r="E9718">
        <v>1983</v>
      </c>
      <c r="F9718" s="6">
        <v>0.20833333333333334</v>
      </c>
      <c r="G9718">
        <v>-2.351</v>
      </c>
      <c r="H9718">
        <v>48.856999999999999</v>
      </c>
      <c r="I9718" t="s">
        <v>190</v>
      </c>
      <c r="J9718" t="s">
        <v>155</v>
      </c>
      <c r="K9718" t="s">
        <v>105</v>
      </c>
    </row>
    <row r="9719" spans="1:11" x14ac:dyDescent="0.3">
      <c r="A9719" t="s">
        <v>13165</v>
      </c>
      <c r="B9719" t="s">
        <v>53</v>
      </c>
      <c r="C9719">
        <v>19</v>
      </c>
      <c r="D9719">
        <v>4</v>
      </c>
      <c r="E9719">
        <v>1886</v>
      </c>
      <c r="F9719" s="6">
        <v>0.125</v>
      </c>
      <c r="G9719">
        <v>-8.8070000000000004</v>
      </c>
      <c r="H9719">
        <v>53.075000000000003</v>
      </c>
      <c r="I9719" t="s">
        <v>208</v>
      </c>
      <c r="J9719" t="s">
        <v>228</v>
      </c>
      <c r="K9719" t="s">
        <v>105</v>
      </c>
    </row>
    <row r="9720" spans="1:11" x14ac:dyDescent="0.3">
      <c r="A9720" t="s">
        <v>13166</v>
      </c>
      <c r="B9720" t="s">
        <v>53</v>
      </c>
      <c r="C9720">
        <v>15</v>
      </c>
      <c r="D9720">
        <v>1</v>
      </c>
      <c r="E9720">
        <v>1899</v>
      </c>
      <c r="F9720" s="6">
        <v>0.34375</v>
      </c>
      <c r="G9720">
        <v>2.7629999999999999</v>
      </c>
      <c r="H9720">
        <v>48.514000000000003</v>
      </c>
      <c r="I9720" t="s">
        <v>150</v>
      </c>
      <c r="J9720" t="s">
        <v>12027</v>
      </c>
      <c r="K9720" t="s">
        <v>105</v>
      </c>
    </row>
    <row r="9721" spans="1:11" x14ac:dyDescent="0.3">
      <c r="A9721" t="s">
        <v>13167</v>
      </c>
      <c r="B9721" t="s">
        <v>53</v>
      </c>
      <c r="C9721">
        <v>29</v>
      </c>
      <c r="D9721">
        <v>10</v>
      </c>
      <c r="E9721">
        <v>1964</v>
      </c>
      <c r="F9721" s="6">
        <v>0.55833333333333335</v>
      </c>
      <c r="G9721">
        <v>73.210999999999999</v>
      </c>
      <c r="H9721">
        <v>44.475999999999999</v>
      </c>
      <c r="I9721" t="s">
        <v>144</v>
      </c>
      <c r="J9721" t="s">
        <v>2701</v>
      </c>
      <c r="K9721" t="s">
        <v>105</v>
      </c>
    </row>
    <row r="9722" spans="1:11" x14ac:dyDescent="0.3">
      <c r="A9722" t="s">
        <v>13168</v>
      </c>
      <c r="B9722" t="s">
        <v>53</v>
      </c>
      <c r="C9722">
        <v>26</v>
      </c>
      <c r="D9722">
        <v>12</v>
      </c>
      <c r="E9722">
        <v>1834</v>
      </c>
      <c r="F9722" s="6">
        <v>0.375</v>
      </c>
      <c r="G9722">
        <v>-5.3440000000000003</v>
      </c>
      <c r="H9722">
        <v>50.228999999999999</v>
      </c>
      <c r="I9722" t="s">
        <v>147</v>
      </c>
      <c r="J9722" t="s">
        <v>13169</v>
      </c>
      <c r="K9722" t="s">
        <v>105</v>
      </c>
    </row>
    <row r="9723" spans="1:11" x14ac:dyDescent="0.3">
      <c r="A9723" t="s">
        <v>13170</v>
      </c>
      <c r="B9723" t="s">
        <v>53</v>
      </c>
      <c r="C9723">
        <v>10</v>
      </c>
      <c r="D9723">
        <v>12</v>
      </c>
      <c r="E9723">
        <v>1880</v>
      </c>
      <c r="F9723" s="6">
        <v>0.97916666666666663</v>
      </c>
      <c r="G9723">
        <v>4.4870000000000001</v>
      </c>
      <c r="H9723">
        <v>48.39</v>
      </c>
      <c r="I9723" t="s">
        <v>150</v>
      </c>
      <c r="J9723" t="s">
        <v>500</v>
      </c>
      <c r="K9723" t="s">
        <v>105</v>
      </c>
    </row>
    <row r="9724" spans="1:11" x14ac:dyDescent="0.3">
      <c r="A9724" t="s">
        <v>13171</v>
      </c>
      <c r="B9724" t="s">
        <v>53</v>
      </c>
      <c r="C9724">
        <v>15</v>
      </c>
      <c r="D9724">
        <v>9</v>
      </c>
      <c r="E9724">
        <v>1875</v>
      </c>
      <c r="F9724" s="6">
        <v>0.33333333333333331</v>
      </c>
      <c r="G9724">
        <v>-2.351</v>
      </c>
      <c r="H9724">
        <v>48.856999999999999</v>
      </c>
      <c r="I9724" t="s">
        <v>150</v>
      </c>
      <c r="J9724" t="s">
        <v>155</v>
      </c>
      <c r="K9724" t="s">
        <v>105</v>
      </c>
    </row>
    <row r="9725" spans="1:11" x14ac:dyDescent="0.3">
      <c r="A9725" t="s">
        <v>13172</v>
      </c>
      <c r="B9725" t="s">
        <v>53</v>
      </c>
      <c r="C9725">
        <v>12</v>
      </c>
      <c r="D9725">
        <v>12</v>
      </c>
      <c r="E9725">
        <v>1924</v>
      </c>
      <c r="F9725" s="6">
        <v>0.66666666666666663</v>
      </c>
      <c r="G9725">
        <v>96.513999999999996</v>
      </c>
      <c r="H9725">
        <v>47.295999999999999</v>
      </c>
      <c r="I9725" t="s">
        <v>104</v>
      </c>
      <c r="J9725" t="s">
        <v>13173</v>
      </c>
      <c r="K9725" t="s">
        <v>105</v>
      </c>
    </row>
    <row r="9726" spans="1:11" x14ac:dyDescent="0.3">
      <c r="A9726" t="s">
        <v>13174</v>
      </c>
      <c r="B9726" t="s">
        <v>53</v>
      </c>
      <c r="C9726">
        <v>24</v>
      </c>
      <c r="D9726">
        <v>12</v>
      </c>
      <c r="E9726">
        <v>1887</v>
      </c>
      <c r="F9726" s="6">
        <v>0.20833333333333334</v>
      </c>
      <c r="G9726">
        <v>4.49</v>
      </c>
      <c r="H9726">
        <v>48.246000000000002</v>
      </c>
      <c r="I9726" t="s">
        <v>150</v>
      </c>
      <c r="J9726" t="s">
        <v>13175</v>
      </c>
      <c r="K9726" t="s">
        <v>105</v>
      </c>
    </row>
    <row r="9727" spans="1:11" x14ac:dyDescent="0.3">
      <c r="A9727" t="s">
        <v>13176</v>
      </c>
      <c r="B9727" t="s">
        <v>53</v>
      </c>
      <c r="C9727">
        <v>16</v>
      </c>
      <c r="D9727">
        <v>9</v>
      </c>
      <c r="E9727">
        <v>1901</v>
      </c>
      <c r="F9727" s="6">
        <v>0.54166666666666663</v>
      </c>
      <c r="G9727">
        <v>-2.3149999999999999</v>
      </c>
      <c r="H9727">
        <v>48.779000000000003</v>
      </c>
      <c r="I9727" t="s">
        <v>150</v>
      </c>
      <c r="J9727" t="s">
        <v>6504</v>
      </c>
      <c r="K9727" t="s">
        <v>105</v>
      </c>
    </row>
    <row r="9728" spans="1:11" x14ac:dyDescent="0.3">
      <c r="A9728" t="s">
        <v>13177</v>
      </c>
      <c r="B9728" t="s">
        <v>53</v>
      </c>
      <c r="C9728">
        <v>26</v>
      </c>
      <c r="D9728">
        <v>11</v>
      </c>
      <c r="E9728">
        <v>1818</v>
      </c>
      <c r="F9728" s="6">
        <v>0.91666666666666663</v>
      </c>
      <c r="G9728">
        <v>-2.3969999999999998</v>
      </c>
      <c r="H9728">
        <v>47.082000000000001</v>
      </c>
      <c r="I9728" t="s">
        <v>150</v>
      </c>
      <c r="J9728" t="s">
        <v>655</v>
      </c>
      <c r="K9728" t="s">
        <v>105</v>
      </c>
    </row>
    <row r="9729" spans="1:11" x14ac:dyDescent="0.3">
      <c r="A9729" t="s">
        <v>13178</v>
      </c>
      <c r="B9729" t="s">
        <v>53</v>
      </c>
      <c r="C9729">
        <v>15</v>
      </c>
      <c r="D9729">
        <v>7</v>
      </c>
      <c r="E9729">
        <v>1883</v>
      </c>
      <c r="F9729" s="6">
        <v>0.41666666666666669</v>
      </c>
      <c r="G9729">
        <v>-0.82</v>
      </c>
      <c r="H9729">
        <v>44.645000000000003</v>
      </c>
      <c r="I9729" t="s">
        <v>150</v>
      </c>
      <c r="J9729" t="s">
        <v>13179</v>
      </c>
      <c r="K9729" t="s">
        <v>105</v>
      </c>
    </row>
    <row r="9730" spans="1:11" x14ac:dyDescent="0.3">
      <c r="A9730" t="s">
        <v>13180</v>
      </c>
      <c r="B9730" t="s">
        <v>53</v>
      </c>
      <c r="C9730">
        <v>25</v>
      </c>
      <c r="D9730">
        <v>2</v>
      </c>
      <c r="E9730">
        <v>1862</v>
      </c>
      <c r="F9730" s="6">
        <v>8.3333333333333329E-2</v>
      </c>
      <c r="G9730">
        <v>-4.8899999999999997</v>
      </c>
      <c r="H9730">
        <v>44.93</v>
      </c>
      <c r="I9730" t="s">
        <v>150</v>
      </c>
      <c r="J9730" t="s">
        <v>1496</v>
      </c>
      <c r="K9730" t="s">
        <v>105</v>
      </c>
    </row>
    <row r="9731" spans="1:11" x14ac:dyDescent="0.3">
      <c r="A9731" t="s">
        <v>13181</v>
      </c>
      <c r="B9731" t="s">
        <v>53</v>
      </c>
      <c r="C9731">
        <v>28</v>
      </c>
      <c r="D9731">
        <v>8</v>
      </c>
      <c r="E9731">
        <v>1841</v>
      </c>
      <c r="F9731" s="6">
        <v>0.20833333333333334</v>
      </c>
      <c r="G9731">
        <v>-6.1719999999999997</v>
      </c>
      <c r="H9731">
        <v>49.113999999999997</v>
      </c>
      <c r="I9731" t="s">
        <v>150</v>
      </c>
      <c r="J9731" t="s">
        <v>992</v>
      </c>
      <c r="K9731" t="s">
        <v>105</v>
      </c>
    </row>
    <row r="9732" spans="1:11" x14ac:dyDescent="0.3">
      <c r="A9732" t="s">
        <v>13182</v>
      </c>
      <c r="B9732" t="s">
        <v>53</v>
      </c>
      <c r="C9732">
        <v>10</v>
      </c>
      <c r="D9732">
        <v>7</v>
      </c>
      <c r="E9732">
        <v>1855</v>
      </c>
      <c r="F9732" s="6">
        <v>0.125</v>
      </c>
      <c r="G9732">
        <v>-6.1660000000000004</v>
      </c>
      <c r="H9732">
        <v>49.28</v>
      </c>
      <c r="I9732" t="s">
        <v>150</v>
      </c>
      <c r="J9732" t="s">
        <v>13183</v>
      </c>
      <c r="K9732" t="s">
        <v>105</v>
      </c>
    </row>
    <row r="9733" spans="1:11" x14ac:dyDescent="0.3">
      <c r="A9733" t="s">
        <v>13184</v>
      </c>
      <c r="B9733" t="s">
        <v>53</v>
      </c>
      <c r="C9733">
        <v>27</v>
      </c>
      <c r="D9733">
        <v>3</v>
      </c>
      <c r="E9733">
        <v>1901</v>
      </c>
      <c r="F9733" s="6">
        <v>0.875</v>
      </c>
      <c r="G9733">
        <v>-4.0789999999999997</v>
      </c>
      <c r="H9733">
        <v>44.127000000000002</v>
      </c>
      <c r="I9733" t="s">
        <v>150</v>
      </c>
      <c r="J9733" t="s">
        <v>10486</v>
      </c>
      <c r="K9733" t="s">
        <v>105</v>
      </c>
    </row>
    <row r="9734" spans="1:11" x14ac:dyDescent="0.3">
      <c r="A9734" t="s">
        <v>13185</v>
      </c>
      <c r="B9734" t="s">
        <v>53</v>
      </c>
      <c r="C9734">
        <v>17</v>
      </c>
      <c r="D9734">
        <v>6</v>
      </c>
      <c r="E9734">
        <v>1973</v>
      </c>
      <c r="F9734" s="6">
        <v>0.64236111111111116</v>
      </c>
      <c r="G9734">
        <v>-2.351</v>
      </c>
      <c r="H9734">
        <v>48.856999999999999</v>
      </c>
      <c r="I9734" t="s">
        <v>126</v>
      </c>
      <c r="J9734" t="s">
        <v>155</v>
      </c>
      <c r="K9734" t="s">
        <v>105</v>
      </c>
    </row>
    <row r="9735" spans="1:11" x14ac:dyDescent="0.3">
      <c r="A9735" t="s">
        <v>13186</v>
      </c>
      <c r="B9735" t="s">
        <v>53</v>
      </c>
      <c r="C9735">
        <v>10</v>
      </c>
      <c r="D9735">
        <v>5</v>
      </c>
      <c r="E9735">
        <v>1864</v>
      </c>
      <c r="F9735" s="6">
        <v>4.1666666666666664E-2</v>
      </c>
      <c r="G9735">
        <v>-6.0259999999999998</v>
      </c>
      <c r="H9735">
        <v>47.241</v>
      </c>
      <c r="I9735" t="s">
        <v>150</v>
      </c>
      <c r="J9735" t="s">
        <v>1460</v>
      </c>
      <c r="K9735" t="s">
        <v>105</v>
      </c>
    </row>
    <row r="9736" spans="1:11" x14ac:dyDescent="0.3">
      <c r="A9736" t="s">
        <v>13187</v>
      </c>
      <c r="B9736" t="s">
        <v>53</v>
      </c>
      <c r="C9736">
        <v>17</v>
      </c>
      <c r="D9736">
        <v>11</v>
      </c>
      <c r="E9736">
        <v>1854</v>
      </c>
      <c r="F9736" s="6">
        <v>0.70833333333333337</v>
      </c>
      <c r="G9736">
        <v>-6.1820000000000004</v>
      </c>
      <c r="H9736">
        <v>48.691000000000003</v>
      </c>
      <c r="I9736" t="s">
        <v>150</v>
      </c>
      <c r="J9736" t="s">
        <v>2488</v>
      </c>
      <c r="K9736" t="s">
        <v>105</v>
      </c>
    </row>
    <row r="9737" spans="1:11" x14ac:dyDescent="0.3">
      <c r="A9737" t="s">
        <v>13188</v>
      </c>
      <c r="B9737" t="s">
        <v>53</v>
      </c>
      <c r="C9737">
        <v>30</v>
      </c>
      <c r="D9737">
        <v>10</v>
      </c>
      <c r="E9737">
        <v>1932</v>
      </c>
      <c r="F9737" s="6">
        <v>4.1666666666666664E-2</v>
      </c>
      <c r="G9737">
        <v>-3.0550000000000002</v>
      </c>
      <c r="H9737">
        <v>50.478000000000002</v>
      </c>
      <c r="I9737" t="s">
        <v>108</v>
      </c>
      <c r="J9737" t="s">
        <v>13189</v>
      </c>
      <c r="K9737" t="s">
        <v>105</v>
      </c>
    </row>
    <row r="9738" spans="1:11" x14ac:dyDescent="0.3">
      <c r="A9738" t="s">
        <v>13190</v>
      </c>
      <c r="B9738" t="s">
        <v>53</v>
      </c>
      <c r="C9738">
        <v>6</v>
      </c>
      <c r="D9738">
        <v>7</v>
      </c>
      <c r="E9738">
        <v>1907</v>
      </c>
      <c r="F9738" s="6">
        <v>0.91666666666666663</v>
      </c>
      <c r="G9738">
        <v>-6.1820000000000004</v>
      </c>
      <c r="H9738">
        <v>48.691000000000003</v>
      </c>
      <c r="I9738" t="s">
        <v>150</v>
      </c>
      <c r="J9738" t="s">
        <v>2488</v>
      </c>
      <c r="K9738" t="s">
        <v>105</v>
      </c>
    </row>
    <row r="9739" spans="1:11" x14ac:dyDescent="0.3">
      <c r="A9739" t="s">
        <v>13191</v>
      </c>
      <c r="B9739" t="s">
        <v>53</v>
      </c>
      <c r="C9739">
        <v>18</v>
      </c>
      <c r="D9739">
        <v>11</v>
      </c>
      <c r="E9739">
        <v>1916</v>
      </c>
      <c r="F9739" s="6">
        <v>0.33333333333333331</v>
      </c>
      <c r="G9739">
        <v>122.42</v>
      </c>
      <c r="H9739">
        <v>37.78</v>
      </c>
      <c r="I9739" t="s">
        <v>137</v>
      </c>
      <c r="J9739" t="s">
        <v>172</v>
      </c>
      <c r="K9739" t="s">
        <v>105</v>
      </c>
    </row>
    <row r="9740" spans="1:11" x14ac:dyDescent="0.3">
      <c r="A9740" t="s">
        <v>13192</v>
      </c>
      <c r="B9740" t="s">
        <v>53</v>
      </c>
      <c r="C9740">
        <v>22</v>
      </c>
      <c r="D9740">
        <v>11</v>
      </c>
      <c r="E9740">
        <v>1904</v>
      </c>
      <c r="F9740" s="6">
        <v>0.54166666666666663</v>
      </c>
      <c r="G9740">
        <v>-4.8339999999999996</v>
      </c>
      <c r="H9740">
        <v>45.767000000000003</v>
      </c>
      <c r="I9740" t="s">
        <v>150</v>
      </c>
      <c r="J9740" t="s">
        <v>153</v>
      </c>
      <c r="K9740" t="s">
        <v>105</v>
      </c>
    </row>
    <row r="9741" spans="1:11" x14ac:dyDescent="0.3">
      <c r="A9741" t="s">
        <v>13193</v>
      </c>
      <c r="B9741" t="s">
        <v>53</v>
      </c>
      <c r="C9741">
        <v>27</v>
      </c>
      <c r="D9741">
        <v>12</v>
      </c>
      <c r="E9741">
        <v>1822</v>
      </c>
      <c r="F9741" s="6">
        <v>8.3333333333333329E-2</v>
      </c>
      <c r="G9741">
        <v>-5.4880000000000004</v>
      </c>
      <c r="H9741">
        <v>47.088999999999999</v>
      </c>
      <c r="I9741" t="s">
        <v>150</v>
      </c>
      <c r="J9741" t="s">
        <v>10544</v>
      </c>
      <c r="K9741" t="s">
        <v>105</v>
      </c>
    </row>
    <row r="9742" spans="1:11" x14ac:dyDescent="0.3">
      <c r="A9742" t="s">
        <v>13194</v>
      </c>
      <c r="B9742" t="s">
        <v>53</v>
      </c>
      <c r="C9742">
        <v>15</v>
      </c>
      <c r="D9742">
        <v>3</v>
      </c>
      <c r="E9742">
        <v>1912</v>
      </c>
      <c r="F9742" s="6">
        <v>0.58333333333333337</v>
      </c>
      <c r="G9742">
        <v>-4.0410000000000004</v>
      </c>
      <c r="H9742">
        <v>50.936999999999998</v>
      </c>
      <c r="I9742" t="s">
        <v>108</v>
      </c>
      <c r="J9742" t="s">
        <v>7148</v>
      </c>
      <c r="K9742" t="s">
        <v>105</v>
      </c>
    </row>
    <row r="9743" spans="1:11" x14ac:dyDescent="0.3">
      <c r="A9743" t="s">
        <v>13195</v>
      </c>
      <c r="B9743" t="s">
        <v>53</v>
      </c>
      <c r="C9743">
        <v>21</v>
      </c>
      <c r="D9743">
        <v>9</v>
      </c>
      <c r="E9743">
        <v>1832</v>
      </c>
      <c r="F9743" s="6">
        <v>0.45833333333333331</v>
      </c>
      <c r="G9743">
        <v>-4.5730000000000004</v>
      </c>
      <c r="H9743">
        <v>47.857999999999997</v>
      </c>
      <c r="I9743" t="s">
        <v>150</v>
      </c>
      <c r="J9743" t="s">
        <v>2569</v>
      </c>
      <c r="K9743" t="s">
        <v>105</v>
      </c>
    </row>
    <row r="9744" spans="1:11" x14ac:dyDescent="0.3">
      <c r="A9744" t="s">
        <v>13196</v>
      </c>
      <c r="B9744" t="s">
        <v>53</v>
      </c>
      <c r="C9744">
        <v>22</v>
      </c>
      <c r="D9744">
        <v>1</v>
      </c>
      <c r="E9744">
        <v>1882</v>
      </c>
      <c r="F9744" s="6">
        <v>0.41666666666666669</v>
      </c>
      <c r="G9744">
        <v>-0.24</v>
      </c>
      <c r="H9744">
        <v>43.69</v>
      </c>
      <c r="I9744" t="s">
        <v>150</v>
      </c>
      <c r="J9744" t="s">
        <v>13197</v>
      </c>
      <c r="K9744" t="s">
        <v>105</v>
      </c>
    </row>
    <row r="9745" spans="1:11" x14ac:dyDescent="0.3">
      <c r="A9745" t="s">
        <v>13198</v>
      </c>
      <c r="B9745" t="s">
        <v>53</v>
      </c>
      <c r="C9745">
        <v>16</v>
      </c>
      <c r="D9745">
        <v>10</v>
      </c>
      <c r="E9745">
        <v>1918</v>
      </c>
      <c r="F9745" s="6">
        <v>0.1875</v>
      </c>
      <c r="G9745">
        <v>-3.044</v>
      </c>
      <c r="H9745">
        <v>36.734000000000002</v>
      </c>
      <c r="I9745" t="s">
        <v>108</v>
      </c>
      <c r="J9745" t="s">
        <v>13199</v>
      </c>
      <c r="K9745" t="s">
        <v>105</v>
      </c>
    </row>
    <row r="9746" spans="1:11" x14ac:dyDescent="0.3">
      <c r="A9746" t="s">
        <v>13200</v>
      </c>
      <c r="B9746" t="s">
        <v>53</v>
      </c>
      <c r="C9746">
        <v>20</v>
      </c>
      <c r="D9746">
        <v>4</v>
      </c>
      <c r="E9746">
        <v>1931</v>
      </c>
      <c r="F9746" s="6">
        <v>0.41666666666666669</v>
      </c>
      <c r="G9746">
        <v>-3.1619999999999999</v>
      </c>
      <c r="H9746">
        <v>46.987000000000002</v>
      </c>
      <c r="I9746" t="s">
        <v>126</v>
      </c>
      <c r="J9746" t="s">
        <v>2162</v>
      </c>
      <c r="K9746" t="s">
        <v>105</v>
      </c>
    </row>
    <row r="9747" spans="1:11" x14ac:dyDescent="0.3">
      <c r="A9747" t="s">
        <v>13201</v>
      </c>
      <c r="B9747" t="s">
        <v>53</v>
      </c>
      <c r="C9747">
        <v>4</v>
      </c>
      <c r="D9747">
        <v>6</v>
      </c>
      <c r="E9747">
        <v>1869</v>
      </c>
      <c r="F9747" s="6">
        <v>0.25</v>
      </c>
      <c r="G9747">
        <v>-4.3099999999999996</v>
      </c>
      <c r="H9747">
        <v>52.08</v>
      </c>
      <c r="I9747" t="s">
        <v>147</v>
      </c>
      <c r="J9747" t="s">
        <v>896</v>
      </c>
      <c r="K9747" t="s">
        <v>105</v>
      </c>
    </row>
    <row r="9748" spans="1:11" x14ac:dyDescent="0.3">
      <c r="A9748" t="s">
        <v>13202</v>
      </c>
      <c r="B9748" t="s">
        <v>53</v>
      </c>
      <c r="C9748">
        <v>10</v>
      </c>
      <c r="D9748">
        <v>2</v>
      </c>
      <c r="E9748">
        <v>1835</v>
      </c>
      <c r="F9748" s="6">
        <v>0.16666666666666666</v>
      </c>
      <c r="G9748">
        <v>-4.8339999999999996</v>
      </c>
      <c r="H9748">
        <v>45.767000000000003</v>
      </c>
      <c r="I9748" t="s">
        <v>150</v>
      </c>
      <c r="J9748" t="s">
        <v>153</v>
      </c>
      <c r="K9748" t="s">
        <v>105</v>
      </c>
    </row>
    <row r="9749" spans="1:11" x14ac:dyDescent="0.3">
      <c r="A9749" t="s">
        <v>13203</v>
      </c>
      <c r="B9749" t="s">
        <v>53</v>
      </c>
      <c r="C9749">
        <v>29</v>
      </c>
      <c r="D9749">
        <v>7</v>
      </c>
      <c r="E9749">
        <v>1827</v>
      </c>
      <c r="F9749" s="6">
        <v>0.5</v>
      </c>
      <c r="G9749">
        <v>-7.7439999999999998</v>
      </c>
      <c r="H9749">
        <v>48.582999999999998</v>
      </c>
      <c r="I9749" t="s">
        <v>150</v>
      </c>
      <c r="J9749" t="s">
        <v>812</v>
      </c>
      <c r="K9749" t="s">
        <v>105</v>
      </c>
    </row>
    <row r="9750" spans="1:11" x14ac:dyDescent="0.3">
      <c r="A9750" t="s">
        <v>13204</v>
      </c>
      <c r="B9750" t="s">
        <v>53</v>
      </c>
      <c r="C9750">
        <v>21</v>
      </c>
      <c r="D9750">
        <v>8</v>
      </c>
      <c r="E9750">
        <v>1918</v>
      </c>
      <c r="F9750" s="6">
        <v>0.58333333333333337</v>
      </c>
      <c r="G9750">
        <v>-4.4329999999999998</v>
      </c>
      <c r="H9750">
        <v>43.673999999999999</v>
      </c>
      <c r="I9750" t="s">
        <v>126</v>
      </c>
      <c r="J9750" t="s">
        <v>13205</v>
      </c>
      <c r="K9750" t="s">
        <v>105</v>
      </c>
    </row>
    <row r="9751" spans="1:11" x14ac:dyDescent="0.3">
      <c r="A9751" t="s">
        <v>13206</v>
      </c>
      <c r="B9751" t="s">
        <v>53</v>
      </c>
      <c r="C9751">
        <v>23</v>
      </c>
      <c r="D9751">
        <v>4</v>
      </c>
      <c r="E9751">
        <v>1902</v>
      </c>
      <c r="F9751" s="6">
        <v>0.55555555555555558</v>
      </c>
      <c r="G9751">
        <v>-1.091</v>
      </c>
      <c r="H9751">
        <v>49.338999999999999</v>
      </c>
      <c r="I9751" t="s">
        <v>150</v>
      </c>
      <c r="J9751" t="s">
        <v>13207</v>
      </c>
      <c r="K9751" t="s">
        <v>105</v>
      </c>
    </row>
    <row r="9752" spans="1:11" x14ac:dyDescent="0.3">
      <c r="A9752" t="s">
        <v>13208</v>
      </c>
      <c r="B9752" t="s">
        <v>53</v>
      </c>
      <c r="C9752">
        <v>8</v>
      </c>
      <c r="D9752">
        <v>7</v>
      </c>
      <c r="E9752">
        <v>1942</v>
      </c>
      <c r="F9752" s="6">
        <v>0.37708333333333333</v>
      </c>
      <c r="G9752">
        <v>-6.14</v>
      </c>
      <c r="H9752">
        <v>46.204000000000001</v>
      </c>
      <c r="I9752" t="s">
        <v>190</v>
      </c>
      <c r="J9752" t="s">
        <v>263</v>
      </c>
      <c r="K9752" t="s">
        <v>105</v>
      </c>
    </row>
    <row r="9753" spans="1:11" x14ac:dyDescent="0.3">
      <c r="A9753" t="s">
        <v>13209</v>
      </c>
      <c r="B9753" t="s">
        <v>53</v>
      </c>
      <c r="C9753">
        <v>2</v>
      </c>
      <c r="D9753">
        <v>2</v>
      </c>
      <c r="E9753">
        <v>1953</v>
      </c>
      <c r="F9753" s="6">
        <v>0.95833333333333337</v>
      </c>
      <c r="G9753">
        <v>-4.8339999999999996</v>
      </c>
      <c r="H9753">
        <v>45.767000000000003</v>
      </c>
      <c r="I9753" t="s">
        <v>126</v>
      </c>
      <c r="J9753" t="s">
        <v>153</v>
      </c>
      <c r="K9753" t="s">
        <v>105</v>
      </c>
    </row>
    <row r="9754" spans="1:11" x14ac:dyDescent="0.3">
      <c r="A9754" t="s">
        <v>13210</v>
      </c>
      <c r="B9754" t="s">
        <v>53</v>
      </c>
      <c r="C9754">
        <v>10</v>
      </c>
      <c r="D9754">
        <v>9</v>
      </c>
      <c r="E9754">
        <v>1924</v>
      </c>
      <c r="F9754" s="6">
        <v>0.83333333333333337</v>
      </c>
      <c r="G9754">
        <v>-7.266</v>
      </c>
      <c r="H9754">
        <v>43.703000000000003</v>
      </c>
      <c r="I9754" t="s">
        <v>126</v>
      </c>
      <c r="J9754" t="s">
        <v>575</v>
      </c>
      <c r="K9754" t="s">
        <v>105</v>
      </c>
    </row>
    <row r="9755" spans="1:11" x14ac:dyDescent="0.3">
      <c r="A9755" t="s">
        <v>13211</v>
      </c>
      <c r="B9755" t="s">
        <v>53</v>
      </c>
      <c r="C9755">
        <v>28</v>
      </c>
      <c r="D9755">
        <v>4</v>
      </c>
      <c r="E9755">
        <v>1893</v>
      </c>
      <c r="F9755" s="6">
        <v>0.125</v>
      </c>
      <c r="G9755">
        <v>-4.819</v>
      </c>
      <c r="H9755">
        <v>45.814999999999998</v>
      </c>
      <c r="I9755" t="s">
        <v>150</v>
      </c>
      <c r="J9755" t="s">
        <v>13212</v>
      </c>
      <c r="K9755" t="s">
        <v>105</v>
      </c>
    </row>
    <row r="9756" spans="1:11" x14ac:dyDescent="0.3">
      <c r="A9756" t="s">
        <v>13213</v>
      </c>
      <c r="B9756" t="s">
        <v>53</v>
      </c>
      <c r="C9756">
        <v>5</v>
      </c>
      <c r="D9756">
        <v>4</v>
      </c>
      <c r="E9756">
        <v>1942</v>
      </c>
      <c r="F9756" s="6">
        <v>0.29166666666666669</v>
      </c>
      <c r="G9756">
        <v>-7.069</v>
      </c>
      <c r="H9756">
        <v>47.79</v>
      </c>
      <c r="I9756" t="s">
        <v>190</v>
      </c>
      <c r="J9756" t="s">
        <v>13214</v>
      </c>
      <c r="K9756" t="s">
        <v>105</v>
      </c>
    </row>
    <row r="9757" spans="1:11" x14ac:dyDescent="0.3">
      <c r="A9757" t="s">
        <v>13215</v>
      </c>
      <c r="B9757" t="s">
        <v>53</v>
      </c>
      <c r="C9757">
        <v>8</v>
      </c>
      <c r="D9757">
        <v>8</v>
      </c>
      <c r="E9757">
        <v>1869</v>
      </c>
      <c r="F9757" s="6">
        <v>0.27083333333333331</v>
      </c>
      <c r="G9757">
        <v>-1.0880000000000001</v>
      </c>
      <c r="H9757">
        <v>49.927999999999997</v>
      </c>
      <c r="I9757" t="s">
        <v>150</v>
      </c>
      <c r="J9757" t="s">
        <v>2456</v>
      </c>
      <c r="K9757" t="s">
        <v>105</v>
      </c>
    </row>
    <row r="9758" spans="1:11" x14ac:dyDescent="0.3">
      <c r="A9758" t="s">
        <v>13216</v>
      </c>
      <c r="B9758" t="s">
        <v>53</v>
      </c>
      <c r="C9758">
        <v>10</v>
      </c>
      <c r="D9758">
        <v>11</v>
      </c>
      <c r="E9758">
        <v>1813</v>
      </c>
      <c r="F9758" s="6">
        <v>0.66666666666666663</v>
      </c>
      <c r="G9758">
        <v>-2.359</v>
      </c>
      <c r="H9758">
        <v>48.121000000000002</v>
      </c>
      <c r="I9758" t="s">
        <v>150</v>
      </c>
      <c r="J9758" t="s">
        <v>13217</v>
      </c>
      <c r="K9758" t="s">
        <v>105</v>
      </c>
    </row>
    <row r="9759" spans="1:11" x14ac:dyDescent="0.3">
      <c r="A9759" t="s">
        <v>13218</v>
      </c>
      <c r="B9759" t="s">
        <v>53</v>
      </c>
      <c r="C9759">
        <v>27</v>
      </c>
      <c r="D9759">
        <v>7</v>
      </c>
      <c r="E9759">
        <v>1861</v>
      </c>
      <c r="F9759" s="6">
        <v>0.91666666666666663</v>
      </c>
      <c r="G9759">
        <v>-6.4779999999999998</v>
      </c>
      <c r="H9759">
        <v>48.091000000000001</v>
      </c>
      <c r="I9759" t="s">
        <v>150</v>
      </c>
      <c r="J9759" t="s">
        <v>13219</v>
      </c>
      <c r="K9759" t="s">
        <v>105</v>
      </c>
    </row>
    <row r="9760" spans="1:11" x14ac:dyDescent="0.3">
      <c r="A9760" t="s">
        <v>13220</v>
      </c>
      <c r="B9760" t="s">
        <v>53</v>
      </c>
      <c r="C9760">
        <v>6</v>
      </c>
      <c r="D9760">
        <v>7</v>
      </c>
      <c r="E9760">
        <v>1902</v>
      </c>
      <c r="F9760" s="6">
        <v>0.375</v>
      </c>
      <c r="G9760">
        <v>-5.883</v>
      </c>
      <c r="H9760">
        <v>43.094000000000001</v>
      </c>
      <c r="I9760" t="s">
        <v>150</v>
      </c>
      <c r="J9760" t="s">
        <v>8024</v>
      </c>
      <c r="K9760" t="s">
        <v>105</v>
      </c>
    </row>
    <row r="9761" spans="1:11" x14ac:dyDescent="0.3">
      <c r="A9761" t="s">
        <v>13221</v>
      </c>
      <c r="B9761" t="s">
        <v>53</v>
      </c>
      <c r="C9761">
        <v>8</v>
      </c>
      <c r="D9761">
        <v>4</v>
      </c>
      <c r="E9761">
        <v>1821</v>
      </c>
      <c r="F9761" s="6">
        <v>0.125</v>
      </c>
      <c r="G9761">
        <v>-5.5720000000000001</v>
      </c>
      <c r="H9761">
        <v>46.332000000000001</v>
      </c>
      <c r="I9761" t="s">
        <v>150</v>
      </c>
      <c r="J9761" t="s">
        <v>13222</v>
      </c>
      <c r="K9761" t="s">
        <v>105</v>
      </c>
    </row>
    <row r="9762" spans="1:11" x14ac:dyDescent="0.3">
      <c r="A9762" t="s">
        <v>13223</v>
      </c>
      <c r="B9762" t="s">
        <v>53</v>
      </c>
      <c r="C9762">
        <v>9</v>
      </c>
      <c r="D9762">
        <v>5</v>
      </c>
      <c r="E9762">
        <v>1638</v>
      </c>
      <c r="F9762" s="6">
        <v>0.46736111111111112</v>
      </c>
      <c r="G9762">
        <v>-2.0939999999999999</v>
      </c>
      <c r="H9762">
        <v>48.899000000000001</v>
      </c>
      <c r="I9762" t="s">
        <v>150</v>
      </c>
      <c r="J9762" t="s">
        <v>473</v>
      </c>
      <c r="K9762" t="s">
        <v>105</v>
      </c>
    </row>
    <row r="9763" spans="1:11" x14ac:dyDescent="0.3">
      <c r="A9763" t="s">
        <v>13224</v>
      </c>
      <c r="B9763" t="s">
        <v>53</v>
      </c>
      <c r="C9763">
        <v>9</v>
      </c>
      <c r="D9763">
        <v>8</v>
      </c>
      <c r="E9763">
        <v>1888</v>
      </c>
      <c r="F9763" s="6">
        <v>0.95833333333333337</v>
      </c>
      <c r="G9763">
        <v>-4.5739999999999998</v>
      </c>
      <c r="H9763">
        <v>51.13</v>
      </c>
      <c r="I9763" t="s">
        <v>147</v>
      </c>
      <c r="J9763" t="s">
        <v>6637</v>
      </c>
      <c r="K9763" t="s">
        <v>105</v>
      </c>
    </row>
    <row r="9764" spans="1:11" x14ac:dyDescent="0.3">
      <c r="A9764" t="s">
        <v>13225</v>
      </c>
      <c r="B9764" t="s">
        <v>168</v>
      </c>
      <c r="C9764">
        <v>8</v>
      </c>
      <c r="D9764">
        <v>12</v>
      </c>
      <c r="E9764">
        <v>1811</v>
      </c>
      <c r="F9764" s="6">
        <v>0.8125</v>
      </c>
      <c r="G9764">
        <v>-30.312000000000001</v>
      </c>
      <c r="H9764">
        <v>59.938000000000002</v>
      </c>
      <c r="I9764" t="s">
        <v>847</v>
      </c>
      <c r="J9764" t="s">
        <v>8598</v>
      </c>
      <c r="K9764" t="s">
        <v>105</v>
      </c>
    </row>
    <row r="9765" spans="1:11" x14ac:dyDescent="0.3">
      <c r="A9765" t="s">
        <v>13226</v>
      </c>
      <c r="B9765" t="s">
        <v>168</v>
      </c>
      <c r="C9765">
        <v>13</v>
      </c>
      <c r="D9765">
        <v>8</v>
      </c>
      <c r="E9765">
        <v>1831</v>
      </c>
      <c r="F9765" s="6">
        <v>0.625</v>
      </c>
      <c r="G9765">
        <v>71.058999999999997</v>
      </c>
      <c r="H9765">
        <v>42.359000000000002</v>
      </c>
      <c r="I9765" t="s">
        <v>179</v>
      </c>
      <c r="J9765" t="s">
        <v>176</v>
      </c>
      <c r="K9765" t="s">
        <v>105</v>
      </c>
    </row>
    <row r="9766" spans="1:11" x14ac:dyDescent="0.3">
      <c r="A9766" t="s">
        <v>13227</v>
      </c>
      <c r="B9766" t="s">
        <v>168</v>
      </c>
      <c r="C9766">
        <v>29</v>
      </c>
      <c r="D9766">
        <v>11</v>
      </c>
      <c r="E9766">
        <v>1832</v>
      </c>
      <c r="F9766" s="6">
        <v>2.0833333333333332E-2</v>
      </c>
      <c r="G9766">
        <v>75.165999999999997</v>
      </c>
      <c r="H9766">
        <v>39.951000000000001</v>
      </c>
      <c r="I9766" t="s">
        <v>179</v>
      </c>
      <c r="J9766" t="s">
        <v>1606</v>
      </c>
      <c r="K9766" t="s">
        <v>105</v>
      </c>
    </row>
    <row r="9767" spans="1:11" x14ac:dyDescent="0.3">
      <c r="A9767" t="s">
        <v>13228</v>
      </c>
      <c r="B9767" t="s">
        <v>53</v>
      </c>
      <c r="C9767">
        <v>15</v>
      </c>
      <c r="D9767">
        <v>8</v>
      </c>
      <c r="E9767">
        <v>1892</v>
      </c>
      <c r="F9767" s="6">
        <v>4.1666666666666664E-2</v>
      </c>
      <c r="G9767">
        <v>-1.0880000000000001</v>
      </c>
      <c r="H9767">
        <v>49.927999999999997</v>
      </c>
      <c r="I9767" t="s">
        <v>150</v>
      </c>
      <c r="J9767" t="s">
        <v>2456</v>
      </c>
      <c r="K9767" t="s">
        <v>105</v>
      </c>
    </row>
    <row r="9768" spans="1:11" x14ac:dyDescent="0.3">
      <c r="A9768" t="s">
        <v>13229</v>
      </c>
      <c r="B9768" t="s">
        <v>53</v>
      </c>
      <c r="C9768">
        <v>5</v>
      </c>
      <c r="D9768">
        <v>12</v>
      </c>
      <c r="E9768">
        <v>1921</v>
      </c>
      <c r="F9768" s="6">
        <v>0.125</v>
      </c>
      <c r="G9768">
        <v>-1.4450000000000001</v>
      </c>
      <c r="H9768">
        <v>43.603999999999999</v>
      </c>
      <c r="I9768" t="s">
        <v>108</v>
      </c>
      <c r="J9768" t="s">
        <v>157</v>
      </c>
      <c r="K9768" t="s">
        <v>105</v>
      </c>
    </row>
    <row r="9769" spans="1:11" x14ac:dyDescent="0.3">
      <c r="A9769" t="s">
        <v>13230</v>
      </c>
      <c r="B9769" t="s">
        <v>53</v>
      </c>
      <c r="C9769">
        <v>31</v>
      </c>
      <c r="D9769">
        <v>7</v>
      </c>
      <c r="E9769">
        <v>1914</v>
      </c>
      <c r="F9769" s="6">
        <v>4.1666666666666664E-2</v>
      </c>
      <c r="G9769">
        <v>-2.2570000000000001</v>
      </c>
      <c r="H9769">
        <v>48.896999999999998</v>
      </c>
      <c r="I9769" t="s">
        <v>108</v>
      </c>
      <c r="J9769" t="s">
        <v>1929</v>
      </c>
      <c r="K9769" t="s">
        <v>105</v>
      </c>
    </row>
    <row r="9770" spans="1:11" x14ac:dyDescent="0.3">
      <c r="A9770" t="s">
        <v>13231</v>
      </c>
      <c r="B9770" t="s">
        <v>53</v>
      </c>
      <c r="C9770">
        <v>14</v>
      </c>
      <c r="D9770">
        <v>9</v>
      </c>
      <c r="E9770">
        <v>1991</v>
      </c>
      <c r="F9770" s="6">
        <v>3.8194444444444448E-2</v>
      </c>
      <c r="G9770">
        <v>-2.351</v>
      </c>
      <c r="H9770">
        <v>48.856999999999999</v>
      </c>
      <c r="I9770" t="s">
        <v>190</v>
      </c>
      <c r="J9770" t="s">
        <v>155</v>
      </c>
      <c r="K9770" t="s">
        <v>105</v>
      </c>
    </row>
    <row r="9771" spans="1:11" x14ac:dyDescent="0.3">
      <c r="A9771" t="s">
        <v>13232</v>
      </c>
      <c r="B9771" t="s">
        <v>53</v>
      </c>
      <c r="C9771">
        <v>12</v>
      </c>
      <c r="D9771">
        <v>10</v>
      </c>
      <c r="E9771">
        <v>1911</v>
      </c>
      <c r="F9771" s="6">
        <v>0.1875</v>
      </c>
      <c r="G9771">
        <v>-1.262</v>
      </c>
      <c r="H9771">
        <v>45.829000000000001</v>
      </c>
      <c r="I9771" t="s">
        <v>108</v>
      </c>
      <c r="J9771" t="s">
        <v>1388</v>
      </c>
      <c r="K9771" t="s">
        <v>105</v>
      </c>
    </row>
    <row r="9772" spans="1:11" x14ac:dyDescent="0.3">
      <c r="A9772" t="s">
        <v>13233</v>
      </c>
      <c r="B9772" t="s">
        <v>53</v>
      </c>
      <c r="C9772">
        <v>10</v>
      </c>
      <c r="D9772">
        <v>11</v>
      </c>
      <c r="E9772">
        <v>1909</v>
      </c>
      <c r="F9772" s="6">
        <v>0.11874999999999999</v>
      </c>
      <c r="G9772">
        <v>-2.351</v>
      </c>
      <c r="H9772">
        <v>48.856999999999999</v>
      </c>
      <c r="I9772" t="s">
        <v>150</v>
      </c>
      <c r="J9772" t="s">
        <v>155</v>
      </c>
      <c r="K9772" t="s">
        <v>105</v>
      </c>
    </row>
    <row r="9773" spans="1:11" x14ac:dyDescent="0.3">
      <c r="A9773" t="s">
        <v>13234</v>
      </c>
      <c r="B9773" t="s">
        <v>168</v>
      </c>
      <c r="C9773">
        <v>30</v>
      </c>
      <c r="D9773">
        <v>10</v>
      </c>
      <c r="E9773">
        <v>1853</v>
      </c>
      <c r="F9773" s="6">
        <v>0.66666666666666663</v>
      </c>
      <c r="G9773">
        <v>-2.1629999999999998</v>
      </c>
      <c r="H9773">
        <v>48.436999999999998</v>
      </c>
      <c r="I9773" t="s">
        <v>150</v>
      </c>
      <c r="J9773" t="s">
        <v>6043</v>
      </c>
      <c r="K9773" t="s">
        <v>105</v>
      </c>
    </row>
    <row r="9774" spans="1:11" x14ac:dyDescent="0.3">
      <c r="A9774" t="s">
        <v>13235</v>
      </c>
      <c r="B9774" t="s">
        <v>168</v>
      </c>
      <c r="C9774">
        <v>20</v>
      </c>
      <c r="D9774">
        <v>6</v>
      </c>
      <c r="E9774">
        <v>1959</v>
      </c>
      <c r="F9774" s="6">
        <v>6.3888888888888884E-2</v>
      </c>
      <c r="G9774">
        <v>73.552999999999997</v>
      </c>
      <c r="H9774">
        <v>45.509</v>
      </c>
      <c r="I9774" t="s">
        <v>106</v>
      </c>
      <c r="J9774" t="s">
        <v>2609</v>
      </c>
      <c r="K9774" t="s">
        <v>105</v>
      </c>
    </row>
    <row r="9775" spans="1:11" x14ac:dyDescent="0.3">
      <c r="A9775" t="s">
        <v>13236</v>
      </c>
      <c r="B9775" t="s">
        <v>168</v>
      </c>
      <c r="C9775">
        <v>25</v>
      </c>
      <c r="D9775">
        <v>12</v>
      </c>
      <c r="E9775">
        <v>1911</v>
      </c>
      <c r="F9775" s="6">
        <v>0.41666666666666669</v>
      </c>
      <c r="G9775">
        <v>-2.351</v>
      </c>
      <c r="H9775">
        <v>48.856999999999999</v>
      </c>
      <c r="I9775" t="s">
        <v>108</v>
      </c>
      <c r="J9775" t="s">
        <v>155</v>
      </c>
      <c r="K9775" t="s">
        <v>105</v>
      </c>
    </row>
    <row r="9776" spans="1:11" x14ac:dyDescent="0.3">
      <c r="A9776" t="s">
        <v>13237</v>
      </c>
      <c r="B9776" t="s">
        <v>168</v>
      </c>
      <c r="C9776">
        <v>27</v>
      </c>
      <c r="D9776">
        <v>2</v>
      </c>
      <c r="E9776">
        <v>1922</v>
      </c>
      <c r="F9776" s="6">
        <v>0.25</v>
      </c>
      <c r="G9776">
        <v>-5.3739999999999997</v>
      </c>
      <c r="H9776">
        <v>43.295000000000002</v>
      </c>
      <c r="I9776" t="s">
        <v>108</v>
      </c>
      <c r="J9776" t="s">
        <v>267</v>
      </c>
      <c r="K9776" t="s">
        <v>105</v>
      </c>
    </row>
    <row r="9777" spans="1:11" x14ac:dyDescent="0.3">
      <c r="A9777" t="s">
        <v>13238</v>
      </c>
      <c r="B9777" t="s">
        <v>168</v>
      </c>
      <c r="C9777">
        <v>8</v>
      </c>
      <c r="D9777">
        <v>10</v>
      </c>
      <c r="E9777">
        <v>1926</v>
      </c>
      <c r="F9777" s="6">
        <v>2.0833333333333332E-2</v>
      </c>
      <c r="G9777">
        <v>-118.24299999999999</v>
      </c>
      <c r="H9777">
        <v>34.052</v>
      </c>
      <c r="I9777" t="s">
        <v>137</v>
      </c>
      <c r="J9777" t="s">
        <v>536</v>
      </c>
      <c r="K9777" t="s">
        <v>105</v>
      </c>
    </row>
    <row r="9778" spans="1:11" x14ac:dyDescent="0.3">
      <c r="A9778" t="s">
        <v>13239</v>
      </c>
      <c r="B9778" t="s">
        <v>168</v>
      </c>
      <c r="C9778">
        <v>13</v>
      </c>
      <c r="D9778">
        <v>7</v>
      </c>
      <c r="E9778">
        <v>1954</v>
      </c>
      <c r="F9778" s="6">
        <v>0.625</v>
      </c>
      <c r="G9778">
        <v>97.403999999999996</v>
      </c>
      <c r="H9778">
        <v>27.795999999999999</v>
      </c>
      <c r="I9778" t="s">
        <v>144</v>
      </c>
      <c r="J9778" t="s">
        <v>6596</v>
      </c>
      <c r="K9778" t="s">
        <v>105</v>
      </c>
    </row>
    <row r="9779" spans="1:11" x14ac:dyDescent="0.3">
      <c r="A9779" t="s">
        <v>13240</v>
      </c>
      <c r="B9779" t="s">
        <v>168</v>
      </c>
      <c r="C9779">
        <v>21</v>
      </c>
      <c r="D9779">
        <v>9</v>
      </c>
      <c r="E9779">
        <v>1819</v>
      </c>
      <c r="F9779" s="6">
        <v>0.27430555555555558</v>
      </c>
      <c r="G9779">
        <v>-2.351</v>
      </c>
      <c r="H9779">
        <v>48.856999999999999</v>
      </c>
      <c r="I9779" t="s">
        <v>150</v>
      </c>
      <c r="J9779" t="s">
        <v>155</v>
      </c>
      <c r="K9779" t="s">
        <v>105</v>
      </c>
    </row>
    <row r="9780" spans="1:11" x14ac:dyDescent="0.3">
      <c r="A9780" t="s">
        <v>13241</v>
      </c>
      <c r="B9780" t="s">
        <v>168</v>
      </c>
      <c r="C9780">
        <v>14</v>
      </c>
      <c r="D9780">
        <v>11</v>
      </c>
      <c r="E9780">
        <v>1918</v>
      </c>
      <c r="F9780" s="6">
        <v>0.27083333333333331</v>
      </c>
      <c r="G9780">
        <v>96.986000000000004</v>
      </c>
      <c r="H9780">
        <v>33.304000000000002</v>
      </c>
      <c r="I9780" t="s">
        <v>104</v>
      </c>
      <c r="J9780" t="s">
        <v>13242</v>
      </c>
      <c r="K9780" t="s">
        <v>105</v>
      </c>
    </row>
    <row r="9781" spans="1:11" x14ac:dyDescent="0.3">
      <c r="A9781" t="s">
        <v>13243</v>
      </c>
      <c r="B9781" t="s">
        <v>168</v>
      </c>
      <c r="C9781">
        <v>26</v>
      </c>
      <c r="D9781">
        <v>1</v>
      </c>
      <c r="E9781">
        <v>1893</v>
      </c>
      <c r="F9781" s="6">
        <v>0.66666666666666663</v>
      </c>
      <c r="G9781">
        <v>-2.782</v>
      </c>
      <c r="H9781">
        <v>50.292999999999999</v>
      </c>
      <c r="I9781" t="s">
        <v>150</v>
      </c>
      <c r="J9781" t="s">
        <v>886</v>
      </c>
      <c r="K9781" t="s">
        <v>105</v>
      </c>
    </row>
    <row r="9782" spans="1:11" x14ac:dyDescent="0.3">
      <c r="A9782" t="s">
        <v>13244</v>
      </c>
      <c r="B9782" t="s">
        <v>168</v>
      </c>
      <c r="C9782">
        <v>4</v>
      </c>
      <c r="D9782">
        <v>4</v>
      </c>
      <c r="E9782">
        <v>1902</v>
      </c>
      <c r="F9782" s="6">
        <v>0.25</v>
      </c>
      <c r="G9782">
        <v>-2.2669999999999999</v>
      </c>
      <c r="H9782">
        <v>48.746000000000002</v>
      </c>
      <c r="I9782" t="s">
        <v>150</v>
      </c>
      <c r="J9782" t="s">
        <v>4697</v>
      </c>
      <c r="K9782" t="s">
        <v>105</v>
      </c>
    </row>
    <row r="9783" spans="1:11" x14ac:dyDescent="0.3">
      <c r="A9783" t="s">
        <v>13245</v>
      </c>
      <c r="B9783" t="s">
        <v>53</v>
      </c>
      <c r="C9783">
        <v>18</v>
      </c>
      <c r="D9783">
        <v>3</v>
      </c>
      <c r="E9783">
        <v>1908</v>
      </c>
      <c r="F9783" s="6">
        <v>0.77083333333333337</v>
      </c>
      <c r="G9783">
        <v>-2.351</v>
      </c>
      <c r="H9783">
        <v>48.856999999999999</v>
      </c>
      <c r="I9783" t="s">
        <v>150</v>
      </c>
      <c r="J9783" t="s">
        <v>155</v>
      </c>
      <c r="K9783" t="s">
        <v>105</v>
      </c>
    </row>
    <row r="9784" spans="1:11" x14ac:dyDescent="0.3">
      <c r="A9784" t="s">
        <v>13246</v>
      </c>
      <c r="B9784" t="s">
        <v>168</v>
      </c>
      <c r="C9784">
        <v>14</v>
      </c>
      <c r="D9784">
        <v>10</v>
      </c>
      <c r="E9784">
        <v>1996</v>
      </c>
      <c r="F9784" s="6">
        <v>0.66736111111111107</v>
      </c>
      <c r="G9784">
        <v>-118.24299999999999</v>
      </c>
      <c r="H9784">
        <v>34.052</v>
      </c>
      <c r="I9784" t="s">
        <v>171</v>
      </c>
      <c r="J9784" t="s">
        <v>536</v>
      </c>
      <c r="K9784" t="s">
        <v>105</v>
      </c>
    </row>
    <row r="9785" spans="1:11" x14ac:dyDescent="0.3">
      <c r="A9785" t="s">
        <v>13247</v>
      </c>
      <c r="B9785" t="s">
        <v>168</v>
      </c>
      <c r="C9785">
        <v>5</v>
      </c>
      <c r="D9785">
        <v>3</v>
      </c>
      <c r="E9785">
        <v>1946</v>
      </c>
      <c r="F9785" s="6">
        <v>0.33333333333333331</v>
      </c>
      <c r="G9785">
        <v>0.76600000000000001</v>
      </c>
      <c r="H9785">
        <v>46.247999999999998</v>
      </c>
      <c r="I9785" t="s">
        <v>126</v>
      </c>
      <c r="J9785" t="s">
        <v>13248</v>
      </c>
      <c r="K9785" t="s">
        <v>105</v>
      </c>
    </row>
    <row r="9786" spans="1:11" x14ac:dyDescent="0.3">
      <c r="A9786" t="s">
        <v>13249</v>
      </c>
      <c r="B9786" t="s">
        <v>53</v>
      </c>
      <c r="C9786">
        <v>28</v>
      </c>
      <c r="D9786">
        <v>2</v>
      </c>
      <c r="E9786">
        <v>1946</v>
      </c>
      <c r="F9786" s="6">
        <v>0.74930555555555556</v>
      </c>
      <c r="G9786">
        <v>-117.18300000000001</v>
      </c>
      <c r="H9786">
        <v>34.055999999999997</v>
      </c>
      <c r="I9786" t="s">
        <v>137</v>
      </c>
      <c r="J9786" t="s">
        <v>5462</v>
      </c>
      <c r="K9786" t="s">
        <v>105</v>
      </c>
    </row>
    <row r="9787" spans="1:11" x14ac:dyDescent="0.3">
      <c r="A9787" t="s">
        <v>13250</v>
      </c>
      <c r="B9787" t="s">
        <v>53</v>
      </c>
      <c r="C9787">
        <v>4</v>
      </c>
      <c r="D9787">
        <v>3</v>
      </c>
      <c r="E9787">
        <v>1948</v>
      </c>
      <c r="F9787" s="6">
        <v>0.95833333333333337</v>
      </c>
      <c r="G9787">
        <v>-2.351</v>
      </c>
      <c r="H9787">
        <v>48.856999999999999</v>
      </c>
      <c r="I9787" t="s">
        <v>126</v>
      </c>
      <c r="J9787" t="s">
        <v>155</v>
      </c>
      <c r="K9787" t="s">
        <v>105</v>
      </c>
    </row>
    <row r="9788" spans="1:11" x14ac:dyDescent="0.3">
      <c r="A9788" t="s">
        <v>13251</v>
      </c>
      <c r="B9788" t="s">
        <v>53</v>
      </c>
      <c r="C9788">
        <v>6</v>
      </c>
      <c r="D9788">
        <v>9</v>
      </c>
      <c r="E9788">
        <v>1986</v>
      </c>
      <c r="F9788" s="6">
        <v>0.59027777777777779</v>
      </c>
      <c r="G9788">
        <v>-6.12</v>
      </c>
      <c r="H9788">
        <v>45.9</v>
      </c>
      <c r="I9788" t="s">
        <v>190</v>
      </c>
      <c r="J9788" t="s">
        <v>908</v>
      </c>
      <c r="K9788" t="s">
        <v>105</v>
      </c>
    </row>
    <row r="9789" spans="1:11" x14ac:dyDescent="0.3">
      <c r="A9789" t="s">
        <v>13252</v>
      </c>
      <c r="B9789" t="s">
        <v>53</v>
      </c>
      <c r="C9789">
        <v>1</v>
      </c>
      <c r="D9789">
        <v>12</v>
      </c>
      <c r="E9789">
        <v>1959</v>
      </c>
      <c r="F9789" s="6">
        <v>0.30555555555555558</v>
      </c>
      <c r="G9789">
        <v>1.5569999999999999</v>
      </c>
      <c r="H9789">
        <v>47.218000000000004</v>
      </c>
      <c r="I9789" t="s">
        <v>126</v>
      </c>
      <c r="J9789" t="s">
        <v>1920</v>
      </c>
      <c r="K9789" t="s">
        <v>105</v>
      </c>
    </row>
    <row r="9790" spans="1:11" x14ac:dyDescent="0.3">
      <c r="A9790" t="s">
        <v>13253</v>
      </c>
      <c r="B9790" t="s">
        <v>53</v>
      </c>
      <c r="C9790">
        <v>30</v>
      </c>
      <c r="D9790">
        <v>1</v>
      </c>
      <c r="E9790">
        <v>1914</v>
      </c>
      <c r="F9790" s="6">
        <v>0.59375</v>
      </c>
      <c r="G9790">
        <v>-2.3769999999999998</v>
      </c>
      <c r="H9790">
        <v>51.033999999999999</v>
      </c>
      <c r="I9790" t="s">
        <v>108</v>
      </c>
      <c r="J9790" t="s">
        <v>5334</v>
      </c>
      <c r="K9790" t="s">
        <v>105</v>
      </c>
    </row>
    <row r="9791" spans="1:11" x14ac:dyDescent="0.3">
      <c r="A9791" t="s">
        <v>13254</v>
      </c>
      <c r="B9791" t="s">
        <v>53</v>
      </c>
      <c r="C9791">
        <v>6</v>
      </c>
      <c r="D9791">
        <v>8</v>
      </c>
      <c r="E9791">
        <v>1965</v>
      </c>
      <c r="F9791" s="6">
        <v>0.76388888888888884</v>
      </c>
      <c r="G9791">
        <v>-6.6340000000000003</v>
      </c>
      <c r="H9791">
        <v>44.896999999999998</v>
      </c>
      <c r="I9791" t="s">
        <v>126</v>
      </c>
      <c r="J9791" t="s">
        <v>10150</v>
      </c>
      <c r="K9791" t="s">
        <v>105</v>
      </c>
    </row>
    <row r="9792" spans="1:11" x14ac:dyDescent="0.3">
      <c r="A9792" t="s">
        <v>13255</v>
      </c>
      <c r="B9792" t="s">
        <v>53</v>
      </c>
      <c r="C9792">
        <v>4</v>
      </c>
      <c r="D9792">
        <v>1</v>
      </c>
      <c r="E9792">
        <v>1967</v>
      </c>
      <c r="F9792" s="6">
        <v>7.2916666666666671E-2</v>
      </c>
      <c r="G9792">
        <v>-2.13</v>
      </c>
      <c r="H9792">
        <v>48.802</v>
      </c>
      <c r="I9792" t="s">
        <v>126</v>
      </c>
      <c r="J9792" t="s">
        <v>337</v>
      </c>
      <c r="K9792" t="s">
        <v>105</v>
      </c>
    </row>
    <row r="9793" spans="1:11" x14ac:dyDescent="0.3">
      <c r="A9793" t="s">
        <v>13256</v>
      </c>
      <c r="B9793" t="s">
        <v>53</v>
      </c>
      <c r="C9793">
        <v>18</v>
      </c>
      <c r="D9793">
        <v>3</v>
      </c>
      <c r="E9793">
        <v>1959</v>
      </c>
      <c r="F9793" s="6">
        <v>0.57291666666666663</v>
      </c>
      <c r="G9793">
        <v>-2.351</v>
      </c>
      <c r="H9793">
        <v>48.856999999999999</v>
      </c>
      <c r="I9793" t="s">
        <v>126</v>
      </c>
      <c r="J9793" t="s">
        <v>155</v>
      </c>
      <c r="K9793" t="s">
        <v>105</v>
      </c>
    </row>
    <row r="9794" spans="1:11" x14ac:dyDescent="0.3">
      <c r="A9794" t="s">
        <v>13257</v>
      </c>
      <c r="B9794" t="s">
        <v>53</v>
      </c>
      <c r="C9794">
        <v>10</v>
      </c>
      <c r="D9794">
        <v>3</v>
      </c>
      <c r="E9794">
        <v>1954</v>
      </c>
      <c r="F9794" s="6">
        <v>0.63888888888888884</v>
      </c>
      <c r="G9794">
        <v>-5.4749999999999996</v>
      </c>
      <c r="H9794">
        <v>50.613999999999997</v>
      </c>
      <c r="I9794" t="s">
        <v>126</v>
      </c>
      <c r="J9794" t="s">
        <v>13258</v>
      </c>
      <c r="K9794" t="s">
        <v>105</v>
      </c>
    </row>
    <row r="9795" spans="1:11" x14ac:dyDescent="0.3">
      <c r="A9795" t="s">
        <v>13259</v>
      </c>
      <c r="B9795" t="s">
        <v>53</v>
      </c>
      <c r="C9795">
        <v>17</v>
      </c>
      <c r="D9795">
        <v>3</v>
      </c>
      <c r="E9795">
        <v>1913</v>
      </c>
      <c r="F9795" s="6">
        <v>0.70833333333333337</v>
      </c>
      <c r="G9795">
        <v>-5.0439999999999996</v>
      </c>
      <c r="H9795">
        <v>47.326999999999998</v>
      </c>
      <c r="I9795" t="s">
        <v>108</v>
      </c>
      <c r="J9795" t="s">
        <v>988</v>
      </c>
      <c r="K9795" t="s">
        <v>105</v>
      </c>
    </row>
    <row r="9796" spans="1:11" x14ac:dyDescent="0.3">
      <c r="A9796" t="s">
        <v>13260</v>
      </c>
      <c r="B9796" t="s">
        <v>53</v>
      </c>
      <c r="C9796">
        <v>8</v>
      </c>
      <c r="D9796">
        <v>3</v>
      </c>
      <c r="E9796">
        <v>1968</v>
      </c>
      <c r="F9796" s="6">
        <v>0.97916666666666663</v>
      </c>
      <c r="G9796">
        <v>-4.2300000000000004</v>
      </c>
      <c r="H9796">
        <v>51.1</v>
      </c>
      <c r="I9796" t="s">
        <v>126</v>
      </c>
      <c r="J9796" t="s">
        <v>9115</v>
      </c>
      <c r="K9796" t="s">
        <v>105</v>
      </c>
    </row>
    <row r="9797" spans="1:11" x14ac:dyDescent="0.3">
      <c r="A9797" t="s">
        <v>13261</v>
      </c>
      <c r="B9797" t="s">
        <v>53</v>
      </c>
      <c r="C9797">
        <v>22</v>
      </c>
      <c r="D9797">
        <v>1</v>
      </c>
      <c r="E9797">
        <v>1899</v>
      </c>
      <c r="F9797" s="6">
        <v>0.79166666666666663</v>
      </c>
      <c r="G9797">
        <v>-5.5720000000000001</v>
      </c>
      <c r="H9797">
        <v>50.643999999999998</v>
      </c>
      <c r="I9797" t="s">
        <v>108</v>
      </c>
      <c r="J9797" t="s">
        <v>622</v>
      </c>
      <c r="K9797" t="s">
        <v>105</v>
      </c>
    </row>
    <row r="9798" spans="1:11" x14ac:dyDescent="0.3">
      <c r="A9798" t="s">
        <v>13262</v>
      </c>
      <c r="B9798" t="s">
        <v>53</v>
      </c>
      <c r="C9798">
        <v>18</v>
      </c>
      <c r="D9798">
        <v>8</v>
      </c>
      <c r="E9798">
        <v>1932</v>
      </c>
      <c r="F9798" s="6">
        <v>8.3333333333333329E-2</v>
      </c>
      <c r="G9798">
        <v>-1.6539999999999999</v>
      </c>
      <c r="H9798">
        <v>47.255000000000003</v>
      </c>
      <c r="I9798" t="s">
        <v>126</v>
      </c>
      <c r="J9798" t="s">
        <v>13263</v>
      </c>
      <c r="K9798" t="s">
        <v>105</v>
      </c>
    </row>
    <row r="9799" spans="1:11" x14ac:dyDescent="0.3">
      <c r="A9799" t="s">
        <v>13264</v>
      </c>
      <c r="B9799" t="s">
        <v>53</v>
      </c>
      <c r="C9799">
        <v>14</v>
      </c>
      <c r="D9799">
        <v>10</v>
      </c>
      <c r="E9799">
        <v>1937</v>
      </c>
      <c r="F9799" s="6">
        <v>0.40972222222222221</v>
      </c>
      <c r="G9799">
        <v>-2.351</v>
      </c>
      <c r="H9799">
        <v>48.856999999999999</v>
      </c>
      <c r="I9799" t="s">
        <v>108</v>
      </c>
      <c r="J9799" t="s">
        <v>155</v>
      </c>
      <c r="K9799" t="s">
        <v>105</v>
      </c>
    </row>
    <row r="9800" spans="1:11" x14ac:dyDescent="0.3">
      <c r="A9800" t="s">
        <v>13265</v>
      </c>
      <c r="B9800" t="s">
        <v>53</v>
      </c>
      <c r="C9800">
        <v>28</v>
      </c>
      <c r="D9800">
        <v>10</v>
      </c>
      <c r="E9800">
        <v>1955</v>
      </c>
      <c r="F9800" s="6">
        <v>0.8354166666666667</v>
      </c>
      <c r="G9800">
        <v>-3.722</v>
      </c>
      <c r="H9800">
        <v>51.054000000000002</v>
      </c>
      <c r="I9800" t="s">
        <v>126</v>
      </c>
      <c r="J9800" t="s">
        <v>1687</v>
      </c>
      <c r="K9800" t="s">
        <v>105</v>
      </c>
    </row>
    <row r="9801" spans="1:11" x14ac:dyDescent="0.3">
      <c r="A9801" t="s">
        <v>13266</v>
      </c>
      <c r="B9801" t="s">
        <v>53</v>
      </c>
      <c r="C9801">
        <v>25</v>
      </c>
      <c r="D9801">
        <v>1</v>
      </c>
      <c r="E9801">
        <v>1971</v>
      </c>
      <c r="F9801" s="6">
        <v>0.2986111111111111</v>
      </c>
      <c r="G9801">
        <v>-12.045999999999999</v>
      </c>
      <c r="H9801">
        <v>45.777999999999999</v>
      </c>
      <c r="I9801" t="s">
        <v>126</v>
      </c>
      <c r="J9801" t="s">
        <v>744</v>
      </c>
      <c r="K9801" t="s">
        <v>105</v>
      </c>
    </row>
    <row r="9802" spans="1:11" x14ac:dyDescent="0.3">
      <c r="A9802" t="s">
        <v>13267</v>
      </c>
      <c r="B9802" t="s">
        <v>53</v>
      </c>
      <c r="C9802">
        <v>28</v>
      </c>
      <c r="D9802">
        <v>7</v>
      </c>
      <c r="E9802">
        <v>1956</v>
      </c>
      <c r="F9802" s="6">
        <v>0.20833333333333334</v>
      </c>
      <c r="H9802">
        <v>-34.905999999999999</v>
      </c>
      <c r="I9802" t="s">
        <v>290</v>
      </c>
      <c r="J9802" t="s">
        <v>1009</v>
      </c>
      <c r="K9802" t="s">
        <v>105</v>
      </c>
    </row>
    <row r="9803" spans="1:11" x14ac:dyDescent="0.3">
      <c r="A9803" t="s">
        <v>13268</v>
      </c>
      <c r="B9803" t="s">
        <v>53</v>
      </c>
      <c r="C9803">
        <v>15</v>
      </c>
      <c r="D9803">
        <v>4</v>
      </c>
      <c r="E9803">
        <v>1961</v>
      </c>
      <c r="F9803" s="6">
        <v>0.61458333333333337</v>
      </c>
      <c r="G9803">
        <v>-12.494</v>
      </c>
      <c r="H9803">
        <v>41.890999999999998</v>
      </c>
      <c r="I9803" t="s">
        <v>126</v>
      </c>
      <c r="J9803" t="s">
        <v>297</v>
      </c>
      <c r="K9803" t="s">
        <v>105</v>
      </c>
    </row>
    <row r="9804" spans="1:11" x14ac:dyDescent="0.3">
      <c r="A9804" t="s">
        <v>13269</v>
      </c>
      <c r="B9804" t="s">
        <v>53</v>
      </c>
      <c r="C9804">
        <v>7</v>
      </c>
      <c r="D9804">
        <v>8</v>
      </c>
      <c r="E9804">
        <v>1974</v>
      </c>
      <c r="F9804" s="6">
        <v>0.34722222222222221</v>
      </c>
      <c r="G9804">
        <v>-11.096</v>
      </c>
      <c r="H9804">
        <v>43.88</v>
      </c>
      <c r="I9804" t="s">
        <v>190</v>
      </c>
      <c r="J9804" t="s">
        <v>4509</v>
      </c>
      <c r="K9804" t="s">
        <v>105</v>
      </c>
    </row>
    <row r="9805" spans="1:11" x14ac:dyDescent="0.3">
      <c r="A9805" t="s">
        <v>13270</v>
      </c>
      <c r="B9805" t="s">
        <v>53</v>
      </c>
      <c r="C9805">
        <v>8</v>
      </c>
      <c r="D9805">
        <v>12</v>
      </c>
      <c r="E9805">
        <v>1965</v>
      </c>
      <c r="F9805" s="6">
        <v>0.375</v>
      </c>
      <c r="G9805">
        <v>-10.628</v>
      </c>
      <c r="H9805">
        <v>44.695999999999998</v>
      </c>
      <c r="I9805" t="s">
        <v>126</v>
      </c>
      <c r="J9805" t="s">
        <v>1918</v>
      </c>
      <c r="K9805" t="s">
        <v>105</v>
      </c>
    </row>
    <row r="9806" spans="1:11" x14ac:dyDescent="0.3">
      <c r="A9806" t="s">
        <v>13271</v>
      </c>
      <c r="B9806" t="s">
        <v>53</v>
      </c>
      <c r="C9806">
        <v>12</v>
      </c>
      <c r="D9806">
        <v>10</v>
      </c>
      <c r="E9806">
        <v>1962</v>
      </c>
      <c r="F9806" s="6">
        <v>0.69444444444444442</v>
      </c>
      <c r="G9806">
        <v>-11.347</v>
      </c>
      <c r="H9806">
        <v>44.494</v>
      </c>
      <c r="I9806" t="s">
        <v>126</v>
      </c>
      <c r="J9806" t="s">
        <v>777</v>
      </c>
      <c r="K9806" t="s">
        <v>105</v>
      </c>
    </row>
    <row r="9807" spans="1:11" x14ac:dyDescent="0.3">
      <c r="A9807" t="s">
        <v>13272</v>
      </c>
      <c r="B9807" t="s">
        <v>53</v>
      </c>
      <c r="C9807">
        <v>26</v>
      </c>
      <c r="D9807">
        <v>12</v>
      </c>
      <c r="E9807">
        <v>1969</v>
      </c>
      <c r="F9807" s="6">
        <v>0.50694444444444442</v>
      </c>
      <c r="G9807">
        <v>-9.1289999999999996</v>
      </c>
      <c r="H9807">
        <v>45.74</v>
      </c>
      <c r="I9807" t="s">
        <v>126</v>
      </c>
      <c r="J9807" t="s">
        <v>8386</v>
      </c>
      <c r="K9807" t="s">
        <v>105</v>
      </c>
    </row>
    <row r="9808" spans="1:11" x14ac:dyDescent="0.3">
      <c r="A9808" t="s">
        <v>13273</v>
      </c>
      <c r="B9808" t="s">
        <v>53</v>
      </c>
      <c r="C9808">
        <v>31</v>
      </c>
      <c r="D9808">
        <v>8</v>
      </c>
      <c r="E9808">
        <v>1947</v>
      </c>
      <c r="F9808" s="6">
        <v>0.64583333333333337</v>
      </c>
      <c r="G9808">
        <v>-11.347</v>
      </c>
      <c r="H9808">
        <v>44.494</v>
      </c>
      <c r="I9808" t="s">
        <v>190</v>
      </c>
      <c r="J9808" t="s">
        <v>777</v>
      </c>
      <c r="K9808" t="s">
        <v>105</v>
      </c>
    </row>
    <row r="9809" spans="1:11" x14ac:dyDescent="0.3">
      <c r="A9809" t="s">
        <v>13274</v>
      </c>
      <c r="B9809" t="s">
        <v>53</v>
      </c>
      <c r="C9809">
        <v>13</v>
      </c>
      <c r="D9809">
        <v>3</v>
      </c>
      <c r="E9809">
        <v>1970</v>
      </c>
      <c r="F9809" s="6">
        <v>0.27083333333333331</v>
      </c>
      <c r="G9809">
        <v>-13.779</v>
      </c>
      <c r="H9809">
        <v>45.654000000000003</v>
      </c>
      <c r="I9809" t="s">
        <v>126</v>
      </c>
      <c r="J9809" t="s">
        <v>302</v>
      </c>
      <c r="K9809" t="s">
        <v>105</v>
      </c>
    </row>
    <row r="9810" spans="1:11" x14ac:dyDescent="0.3">
      <c r="A9810" t="s">
        <v>13275</v>
      </c>
      <c r="B9810" t="s">
        <v>53</v>
      </c>
      <c r="C9810">
        <v>23</v>
      </c>
      <c r="D9810">
        <v>10</v>
      </c>
      <c r="E9810">
        <v>1942</v>
      </c>
      <c r="F9810" s="6">
        <v>0.45833333333333331</v>
      </c>
      <c r="G9810">
        <v>-12.494</v>
      </c>
      <c r="H9810">
        <v>41.890999999999998</v>
      </c>
      <c r="I9810" t="s">
        <v>190</v>
      </c>
      <c r="J9810" t="s">
        <v>297</v>
      </c>
      <c r="K9810" t="s">
        <v>105</v>
      </c>
    </row>
    <row r="9811" spans="1:11" x14ac:dyDescent="0.3">
      <c r="A9811" t="s">
        <v>13276</v>
      </c>
      <c r="B9811" t="s">
        <v>53</v>
      </c>
      <c r="C9811">
        <v>27</v>
      </c>
      <c r="D9811">
        <v>12</v>
      </c>
      <c r="E9811">
        <v>1958</v>
      </c>
      <c r="F9811" s="6">
        <v>0.44444444444444442</v>
      </c>
      <c r="G9811">
        <v>-12.494</v>
      </c>
      <c r="H9811">
        <v>41.890999999999998</v>
      </c>
      <c r="I9811" t="s">
        <v>126</v>
      </c>
      <c r="J9811" t="s">
        <v>297</v>
      </c>
      <c r="K9811" t="s">
        <v>105</v>
      </c>
    </row>
    <row r="9812" spans="1:11" x14ac:dyDescent="0.3">
      <c r="A9812" t="s">
        <v>13277</v>
      </c>
      <c r="B9812" t="s">
        <v>53</v>
      </c>
      <c r="C9812">
        <v>7</v>
      </c>
      <c r="D9812">
        <v>11</v>
      </c>
      <c r="E9812">
        <v>1971</v>
      </c>
      <c r="F9812" s="6">
        <v>0.18055555555555555</v>
      </c>
      <c r="G9812">
        <v>-11.164</v>
      </c>
      <c r="H9812">
        <v>46.668999999999997</v>
      </c>
      <c r="I9812" t="s">
        <v>126</v>
      </c>
      <c r="J9812" t="s">
        <v>1960</v>
      </c>
      <c r="K9812" t="s">
        <v>105</v>
      </c>
    </row>
    <row r="9813" spans="1:11" x14ac:dyDescent="0.3">
      <c r="A9813" t="s">
        <v>13278</v>
      </c>
      <c r="B9813" t="s">
        <v>53</v>
      </c>
      <c r="C9813">
        <v>10</v>
      </c>
      <c r="D9813">
        <v>1</v>
      </c>
      <c r="E9813">
        <v>1968</v>
      </c>
      <c r="F9813" s="6">
        <v>0.60069444444444442</v>
      </c>
      <c r="G9813">
        <v>-9.1880000000000006</v>
      </c>
      <c r="H9813">
        <v>45.463999999999999</v>
      </c>
      <c r="I9813" t="s">
        <v>126</v>
      </c>
      <c r="J9813" t="s">
        <v>286</v>
      </c>
      <c r="K9813" t="s">
        <v>105</v>
      </c>
    </row>
    <row r="9814" spans="1:11" x14ac:dyDescent="0.3">
      <c r="A9814" t="s">
        <v>13279</v>
      </c>
      <c r="B9814" t="s">
        <v>53</v>
      </c>
      <c r="C9814">
        <v>5</v>
      </c>
      <c r="D9814">
        <v>9</v>
      </c>
      <c r="E9814">
        <v>1953</v>
      </c>
      <c r="F9814" s="6">
        <v>0.80902777777777779</v>
      </c>
      <c r="G9814">
        <v>-12.494</v>
      </c>
      <c r="H9814">
        <v>41.890999999999998</v>
      </c>
      <c r="I9814" t="s">
        <v>126</v>
      </c>
      <c r="J9814" t="s">
        <v>297</v>
      </c>
      <c r="K9814" t="s">
        <v>105</v>
      </c>
    </row>
    <row r="9815" spans="1:11" x14ac:dyDescent="0.3">
      <c r="A9815" t="s">
        <v>13280</v>
      </c>
      <c r="B9815" t="s">
        <v>53</v>
      </c>
      <c r="C9815">
        <v>16</v>
      </c>
      <c r="D9815">
        <v>6</v>
      </c>
      <c r="E9815">
        <v>1993</v>
      </c>
      <c r="F9815" s="6">
        <v>0.38541666666666669</v>
      </c>
      <c r="G9815">
        <v>-2.351</v>
      </c>
      <c r="H9815">
        <v>48.856999999999999</v>
      </c>
      <c r="I9815" t="s">
        <v>190</v>
      </c>
      <c r="J9815" t="s">
        <v>155</v>
      </c>
      <c r="K9815" t="s">
        <v>105</v>
      </c>
    </row>
    <row r="9816" spans="1:11" x14ac:dyDescent="0.3">
      <c r="A9816" t="s">
        <v>13281</v>
      </c>
      <c r="B9816" t="s">
        <v>53</v>
      </c>
      <c r="C9816">
        <v>23</v>
      </c>
      <c r="D9816">
        <v>10</v>
      </c>
      <c r="E9816">
        <v>1920</v>
      </c>
      <c r="F9816" s="6">
        <v>0.91666666666666663</v>
      </c>
      <c r="G9816">
        <v>-4.4710000000000001</v>
      </c>
      <c r="H9816">
        <v>51.923000000000002</v>
      </c>
      <c r="I9816" t="s">
        <v>126</v>
      </c>
      <c r="J9816" t="s">
        <v>832</v>
      </c>
      <c r="K9816" t="s">
        <v>105</v>
      </c>
    </row>
    <row r="9817" spans="1:11" x14ac:dyDescent="0.3">
      <c r="A9817" t="s">
        <v>13282</v>
      </c>
      <c r="B9817" t="s">
        <v>53</v>
      </c>
      <c r="C9817">
        <v>2</v>
      </c>
      <c r="D9817">
        <v>11</v>
      </c>
      <c r="E9817">
        <v>1906</v>
      </c>
      <c r="F9817" s="6">
        <v>0.8125</v>
      </c>
      <c r="G9817">
        <v>-9.1880000000000006</v>
      </c>
      <c r="H9817">
        <v>45.463999999999999</v>
      </c>
      <c r="I9817" t="s">
        <v>126</v>
      </c>
      <c r="J9817" t="s">
        <v>286</v>
      </c>
      <c r="K9817" t="s">
        <v>105</v>
      </c>
    </row>
    <row r="9818" spans="1:11" x14ac:dyDescent="0.3">
      <c r="A9818" t="s">
        <v>13283</v>
      </c>
      <c r="B9818" t="s">
        <v>168</v>
      </c>
      <c r="C9818">
        <v>28</v>
      </c>
      <c r="D9818">
        <v>1</v>
      </c>
      <c r="E9818">
        <v>1931</v>
      </c>
      <c r="F9818" s="6">
        <v>0.41666666666666669</v>
      </c>
      <c r="G9818">
        <v>-9.1880000000000006</v>
      </c>
      <c r="H9818">
        <v>45.463999999999999</v>
      </c>
      <c r="I9818" t="s">
        <v>126</v>
      </c>
      <c r="J9818" t="s">
        <v>286</v>
      </c>
      <c r="K9818" t="s">
        <v>105</v>
      </c>
    </row>
    <row r="9819" spans="1:11" x14ac:dyDescent="0.3">
      <c r="A9819" t="s">
        <v>13284</v>
      </c>
      <c r="B9819" t="s">
        <v>168</v>
      </c>
      <c r="C9819">
        <v>26</v>
      </c>
      <c r="D9819">
        <v>7</v>
      </c>
      <c r="E9819">
        <v>1907</v>
      </c>
      <c r="F9819" s="6">
        <v>0.22916666666666666</v>
      </c>
      <c r="G9819">
        <v>-13.779</v>
      </c>
      <c r="H9819">
        <v>45.654000000000003</v>
      </c>
      <c r="I9819" t="s">
        <v>126</v>
      </c>
      <c r="J9819" t="s">
        <v>302</v>
      </c>
      <c r="K9819" t="s">
        <v>105</v>
      </c>
    </row>
    <row r="9820" spans="1:11" x14ac:dyDescent="0.3">
      <c r="A9820" t="s">
        <v>13285</v>
      </c>
      <c r="B9820" t="s">
        <v>168</v>
      </c>
      <c r="C9820">
        <v>18</v>
      </c>
      <c r="D9820">
        <v>5</v>
      </c>
      <c r="E9820">
        <v>1920</v>
      </c>
      <c r="F9820" s="6">
        <v>0.51736111111111116</v>
      </c>
      <c r="G9820">
        <v>-11.347</v>
      </c>
      <c r="H9820">
        <v>44.494</v>
      </c>
      <c r="I9820" t="s">
        <v>190</v>
      </c>
      <c r="J9820" t="s">
        <v>777</v>
      </c>
      <c r="K9820" t="s">
        <v>105</v>
      </c>
    </row>
    <row r="9821" spans="1:11" x14ac:dyDescent="0.3">
      <c r="A9821" t="s">
        <v>13286</v>
      </c>
      <c r="B9821" t="s">
        <v>168</v>
      </c>
      <c r="C9821">
        <v>29</v>
      </c>
      <c r="D9821">
        <v>8</v>
      </c>
      <c r="E9821">
        <v>1946</v>
      </c>
      <c r="F9821" s="6">
        <v>0.97916666666666663</v>
      </c>
      <c r="G9821">
        <v>-11.877000000000001</v>
      </c>
      <c r="H9821">
        <v>45.41</v>
      </c>
      <c r="I9821" t="s">
        <v>190</v>
      </c>
      <c r="J9821" t="s">
        <v>4301</v>
      </c>
      <c r="K9821" t="s">
        <v>105</v>
      </c>
    </row>
    <row r="9822" spans="1:11" x14ac:dyDescent="0.3">
      <c r="A9822" t="s">
        <v>13287</v>
      </c>
      <c r="B9822" t="s">
        <v>168</v>
      </c>
      <c r="C9822">
        <v>13</v>
      </c>
      <c r="D9822">
        <v>12</v>
      </c>
      <c r="E9822">
        <v>1955</v>
      </c>
      <c r="F9822" s="6">
        <v>0.29166666666666669</v>
      </c>
      <c r="G9822">
        <v>-12.196999999999999</v>
      </c>
      <c r="H9822">
        <v>44.415999999999997</v>
      </c>
      <c r="I9822" t="s">
        <v>126</v>
      </c>
      <c r="J9822" t="s">
        <v>1305</v>
      </c>
      <c r="K9822" t="s">
        <v>105</v>
      </c>
    </row>
    <row r="9823" spans="1:11" x14ac:dyDescent="0.3">
      <c r="A9823" t="s">
        <v>13288</v>
      </c>
      <c r="B9823" t="s">
        <v>168</v>
      </c>
      <c r="C9823">
        <v>22</v>
      </c>
      <c r="D9823">
        <v>3</v>
      </c>
      <c r="E9823">
        <v>1907</v>
      </c>
      <c r="F9823" s="6">
        <v>0.83333333333333337</v>
      </c>
      <c r="G9823">
        <v>8.1660000000000004</v>
      </c>
      <c r="H9823">
        <v>37.877000000000002</v>
      </c>
      <c r="I9823" t="s">
        <v>1816</v>
      </c>
      <c r="J9823" t="s">
        <v>6956</v>
      </c>
      <c r="K9823" t="s">
        <v>105</v>
      </c>
    </row>
    <row r="9824" spans="1:11" x14ac:dyDescent="0.3">
      <c r="A9824" t="s">
        <v>13289</v>
      </c>
      <c r="B9824" t="s">
        <v>168</v>
      </c>
      <c r="C9824">
        <v>29</v>
      </c>
      <c r="D9824">
        <v>10</v>
      </c>
      <c r="E9824">
        <v>1964</v>
      </c>
      <c r="F9824" s="6">
        <v>0.84722222222222221</v>
      </c>
      <c r="G9824">
        <v>-7.6829999999999998</v>
      </c>
      <c r="H9824">
        <v>45.067999999999998</v>
      </c>
      <c r="I9824" t="s">
        <v>126</v>
      </c>
      <c r="J9824" t="s">
        <v>191</v>
      </c>
      <c r="K9824" t="s">
        <v>105</v>
      </c>
    </row>
    <row r="9825" spans="1:11" x14ac:dyDescent="0.3">
      <c r="A9825" t="s">
        <v>13290</v>
      </c>
      <c r="B9825" t="s">
        <v>168</v>
      </c>
      <c r="C9825">
        <v>10</v>
      </c>
      <c r="D9825">
        <v>6</v>
      </c>
      <c r="E9825">
        <v>1937</v>
      </c>
      <c r="F9825" s="6">
        <v>0.875</v>
      </c>
      <c r="G9825">
        <v>-12.494</v>
      </c>
      <c r="H9825">
        <v>41.890999999999998</v>
      </c>
      <c r="I9825" t="s">
        <v>126</v>
      </c>
      <c r="J9825" t="s">
        <v>297</v>
      </c>
      <c r="K9825" t="s">
        <v>105</v>
      </c>
    </row>
    <row r="9826" spans="1:11" x14ac:dyDescent="0.3">
      <c r="A9826" t="s">
        <v>13291</v>
      </c>
      <c r="B9826" t="s">
        <v>168</v>
      </c>
      <c r="C9826">
        <v>30</v>
      </c>
      <c r="D9826">
        <v>11</v>
      </c>
      <c r="E9826">
        <v>1943</v>
      </c>
      <c r="F9826" s="6">
        <v>0.64583333333333337</v>
      </c>
      <c r="G9826">
        <v>-9.1880000000000006</v>
      </c>
      <c r="H9826">
        <v>45.463999999999999</v>
      </c>
      <c r="I9826" t="s">
        <v>126</v>
      </c>
      <c r="J9826" t="s">
        <v>286</v>
      </c>
      <c r="K9826" t="s">
        <v>105</v>
      </c>
    </row>
    <row r="9827" spans="1:11" x14ac:dyDescent="0.3">
      <c r="A9827" t="s">
        <v>13292</v>
      </c>
      <c r="B9827" t="s">
        <v>168</v>
      </c>
      <c r="C9827">
        <v>10</v>
      </c>
      <c r="D9827">
        <v>12</v>
      </c>
      <c r="E9827">
        <v>1969</v>
      </c>
      <c r="F9827" s="6">
        <v>0.99305555555555558</v>
      </c>
      <c r="H9827">
        <v>-22.295999999999999</v>
      </c>
      <c r="I9827" t="s">
        <v>290</v>
      </c>
      <c r="J9827" t="s">
        <v>13293</v>
      </c>
      <c r="K9827" t="s">
        <v>105</v>
      </c>
    </row>
    <row r="9828" spans="1:11" x14ac:dyDescent="0.3">
      <c r="A9828" t="s">
        <v>13294</v>
      </c>
      <c r="B9828" t="s">
        <v>53</v>
      </c>
      <c r="C9828">
        <v>13</v>
      </c>
      <c r="D9828">
        <v>5</v>
      </c>
      <c r="E9828">
        <v>1935</v>
      </c>
      <c r="F9828" s="6">
        <v>0.625</v>
      </c>
      <c r="G9828">
        <v>-12.242000000000001</v>
      </c>
      <c r="H9828">
        <v>45.665999999999997</v>
      </c>
      <c r="I9828" t="s">
        <v>126</v>
      </c>
      <c r="J9828" t="s">
        <v>765</v>
      </c>
      <c r="K9828" t="s">
        <v>105</v>
      </c>
    </row>
    <row r="9829" spans="1:11" x14ac:dyDescent="0.3">
      <c r="A9829" t="s">
        <v>13295</v>
      </c>
      <c r="B9829" t="s">
        <v>53</v>
      </c>
      <c r="C9829">
        <v>24</v>
      </c>
      <c r="D9829">
        <v>10</v>
      </c>
      <c r="E9829">
        <v>1925</v>
      </c>
      <c r="F9829" s="6">
        <v>4.1666666666666664E-2</v>
      </c>
      <c r="G9829">
        <v>-8.032</v>
      </c>
      <c r="H9829">
        <v>43.887999999999998</v>
      </c>
      <c r="I9829" t="s">
        <v>126</v>
      </c>
      <c r="J9829" t="s">
        <v>789</v>
      </c>
      <c r="K9829" t="s">
        <v>105</v>
      </c>
    </row>
    <row r="9830" spans="1:11" x14ac:dyDescent="0.3">
      <c r="A9830" t="s">
        <v>13296</v>
      </c>
      <c r="B9830" t="s">
        <v>53</v>
      </c>
      <c r="C9830">
        <v>14</v>
      </c>
      <c r="D9830">
        <v>12</v>
      </c>
      <c r="E9830">
        <v>1922</v>
      </c>
      <c r="F9830" s="6">
        <v>0.1875</v>
      </c>
      <c r="G9830">
        <v>-11.113</v>
      </c>
      <c r="H9830">
        <v>42.762999999999998</v>
      </c>
      <c r="I9830" t="s">
        <v>126</v>
      </c>
      <c r="J9830" t="s">
        <v>760</v>
      </c>
      <c r="K9830" t="s">
        <v>105</v>
      </c>
    </row>
    <row r="9831" spans="1:11" x14ac:dyDescent="0.3">
      <c r="A9831" t="s">
        <v>13297</v>
      </c>
      <c r="B9831" t="s">
        <v>53</v>
      </c>
      <c r="C9831">
        <v>19</v>
      </c>
      <c r="D9831">
        <v>1</v>
      </c>
      <c r="E9831">
        <v>1920</v>
      </c>
      <c r="F9831" s="6">
        <v>0.65625</v>
      </c>
      <c r="G9831">
        <v>-11.62</v>
      </c>
      <c r="H9831">
        <v>44.838000000000001</v>
      </c>
      <c r="I9831" t="s">
        <v>126</v>
      </c>
      <c r="J9831" t="s">
        <v>288</v>
      </c>
      <c r="K9831" t="s">
        <v>105</v>
      </c>
    </row>
    <row r="9832" spans="1:11" x14ac:dyDescent="0.3">
      <c r="A9832" t="s">
        <v>13298</v>
      </c>
      <c r="B9832" t="s">
        <v>53</v>
      </c>
      <c r="C9832">
        <v>3</v>
      </c>
      <c r="D9832">
        <v>7</v>
      </c>
      <c r="E9832">
        <v>1931</v>
      </c>
      <c r="F9832" s="6">
        <v>0.70833333333333337</v>
      </c>
      <c r="G9832">
        <v>-9.4179999999999993</v>
      </c>
      <c r="H9832">
        <v>45.497999999999998</v>
      </c>
      <c r="I9832" t="s">
        <v>126</v>
      </c>
      <c r="J9832" t="s">
        <v>13299</v>
      </c>
      <c r="K9832" t="s">
        <v>105</v>
      </c>
    </row>
    <row r="9833" spans="1:11" x14ac:dyDescent="0.3">
      <c r="A9833" t="s">
        <v>13300</v>
      </c>
      <c r="B9833" t="s">
        <v>53</v>
      </c>
      <c r="C9833">
        <v>9</v>
      </c>
      <c r="D9833">
        <v>8</v>
      </c>
      <c r="E9833">
        <v>1932</v>
      </c>
      <c r="F9833" s="6">
        <v>0.14583333333333334</v>
      </c>
      <c r="G9833">
        <v>-8.6170000000000009</v>
      </c>
      <c r="H9833">
        <v>44.912999999999997</v>
      </c>
      <c r="I9833" t="s">
        <v>126</v>
      </c>
      <c r="J9833" t="s">
        <v>222</v>
      </c>
      <c r="K9833" t="s">
        <v>105</v>
      </c>
    </row>
    <row r="9834" spans="1:11" x14ac:dyDescent="0.3">
      <c r="A9834" t="s">
        <v>13301</v>
      </c>
      <c r="B9834" t="s">
        <v>53</v>
      </c>
      <c r="C9834">
        <v>13</v>
      </c>
      <c r="D9834">
        <v>3</v>
      </c>
      <c r="E9834">
        <v>1960</v>
      </c>
      <c r="F9834" s="6">
        <v>0.51388888888888884</v>
      </c>
      <c r="G9834">
        <v>-10.782999999999999</v>
      </c>
      <c r="H9834">
        <v>44.771000000000001</v>
      </c>
      <c r="I9834" t="s">
        <v>126</v>
      </c>
      <c r="J9834" t="s">
        <v>13302</v>
      </c>
      <c r="K9834" t="s">
        <v>105</v>
      </c>
    </row>
    <row r="9835" spans="1:11" x14ac:dyDescent="0.3">
      <c r="A9835" t="s">
        <v>13303</v>
      </c>
      <c r="B9835" t="s">
        <v>53</v>
      </c>
      <c r="C9835">
        <v>24</v>
      </c>
      <c r="D9835">
        <v>5</v>
      </c>
      <c r="E9835">
        <v>1911</v>
      </c>
      <c r="F9835" s="6">
        <v>0.84375</v>
      </c>
      <c r="G9835">
        <v>-11.347</v>
      </c>
      <c r="H9835">
        <v>44.494</v>
      </c>
      <c r="I9835" t="s">
        <v>126</v>
      </c>
      <c r="J9835" t="s">
        <v>777</v>
      </c>
      <c r="K9835" t="s">
        <v>105</v>
      </c>
    </row>
    <row r="9836" spans="1:11" x14ac:dyDescent="0.3">
      <c r="A9836" t="s">
        <v>13304</v>
      </c>
      <c r="B9836" t="s">
        <v>53</v>
      </c>
      <c r="C9836">
        <v>5</v>
      </c>
      <c r="D9836">
        <v>1</v>
      </c>
      <c r="E9836">
        <v>1933</v>
      </c>
      <c r="F9836" s="6">
        <v>0.41666666666666669</v>
      </c>
      <c r="G9836">
        <v>-7.4930000000000003</v>
      </c>
      <c r="H9836">
        <v>44.645000000000003</v>
      </c>
      <c r="I9836" t="s">
        <v>126</v>
      </c>
      <c r="J9836" t="s">
        <v>3321</v>
      </c>
      <c r="K9836" t="s">
        <v>105</v>
      </c>
    </row>
    <row r="9837" spans="1:11" x14ac:dyDescent="0.3">
      <c r="A9837" t="s">
        <v>13305</v>
      </c>
      <c r="B9837" t="s">
        <v>53</v>
      </c>
      <c r="C9837">
        <v>12</v>
      </c>
      <c r="D9837">
        <v>10</v>
      </c>
      <c r="E9837">
        <v>1935</v>
      </c>
      <c r="F9837" s="6">
        <v>6.9444444444444448E-2</v>
      </c>
      <c r="G9837">
        <v>-10.925000000000001</v>
      </c>
      <c r="H9837">
        <v>44.646999999999998</v>
      </c>
      <c r="I9837" t="s">
        <v>126</v>
      </c>
      <c r="J9837" t="s">
        <v>321</v>
      </c>
      <c r="K9837" t="s">
        <v>105</v>
      </c>
    </row>
    <row r="9838" spans="1:11" x14ac:dyDescent="0.3">
      <c r="A9838" t="s">
        <v>13306</v>
      </c>
      <c r="B9838" t="s">
        <v>53</v>
      </c>
      <c r="C9838">
        <v>8</v>
      </c>
      <c r="D9838">
        <v>2</v>
      </c>
      <c r="E9838">
        <v>1921</v>
      </c>
      <c r="F9838" s="6">
        <v>0.25</v>
      </c>
      <c r="G9838">
        <v>-12.031000000000001</v>
      </c>
      <c r="H9838">
        <v>44.372</v>
      </c>
      <c r="I9838" t="s">
        <v>126</v>
      </c>
      <c r="J9838" t="s">
        <v>5014</v>
      </c>
      <c r="K9838" t="s">
        <v>105</v>
      </c>
    </row>
    <row r="9839" spans="1:11" x14ac:dyDescent="0.3">
      <c r="A9839" t="s">
        <v>13307</v>
      </c>
      <c r="B9839" t="s">
        <v>53</v>
      </c>
      <c r="C9839">
        <v>5</v>
      </c>
      <c r="D9839">
        <v>9</v>
      </c>
      <c r="E9839">
        <v>1950</v>
      </c>
      <c r="F9839" s="6">
        <v>0.4548611111111111</v>
      </c>
      <c r="G9839">
        <v>-12.798</v>
      </c>
      <c r="H9839">
        <v>41.963999999999999</v>
      </c>
      <c r="I9839" t="s">
        <v>126</v>
      </c>
      <c r="J9839" t="s">
        <v>13308</v>
      </c>
      <c r="K9839" t="s">
        <v>105</v>
      </c>
    </row>
    <row r="9840" spans="1:11" x14ac:dyDescent="0.3">
      <c r="A9840" t="s">
        <v>13309</v>
      </c>
      <c r="B9840" t="s">
        <v>53</v>
      </c>
      <c r="C9840">
        <v>25</v>
      </c>
      <c r="D9840">
        <v>1</v>
      </c>
      <c r="E9840">
        <v>1922</v>
      </c>
      <c r="F9840" s="6">
        <v>0.54166666666666663</v>
      </c>
      <c r="G9840">
        <v>-10.308</v>
      </c>
      <c r="H9840">
        <v>43.552</v>
      </c>
      <c r="I9840" t="s">
        <v>126</v>
      </c>
      <c r="J9840" t="s">
        <v>1005</v>
      </c>
      <c r="K9840" t="s">
        <v>105</v>
      </c>
    </row>
    <row r="9841" spans="1:11" x14ac:dyDescent="0.3">
      <c r="A9841" t="s">
        <v>13310</v>
      </c>
      <c r="B9841" t="s">
        <v>53</v>
      </c>
      <c r="C9841">
        <v>6</v>
      </c>
      <c r="D9841">
        <v>1</v>
      </c>
      <c r="E9841">
        <v>1943</v>
      </c>
      <c r="F9841" s="6">
        <v>0.4861111111111111</v>
      </c>
      <c r="G9841">
        <v>-13.231</v>
      </c>
      <c r="H9841">
        <v>46.064999999999998</v>
      </c>
      <c r="I9841" t="s">
        <v>126</v>
      </c>
      <c r="J9841" t="s">
        <v>324</v>
      </c>
      <c r="K9841" t="s">
        <v>105</v>
      </c>
    </row>
    <row r="9842" spans="1:11" x14ac:dyDescent="0.3">
      <c r="A9842" t="s">
        <v>13311</v>
      </c>
      <c r="B9842" t="s">
        <v>168</v>
      </c>
      <c r="C9842">
        <v>17</v>
      </c>
      <c r="D9842">
        <v>7</v>
      </c>
      <c r="E9842">
        <v>1951</v>
      </c>
      <c r="F9842" s="6">
        <v>0.35694444444444445</v>
      </c>
      <c r="G9842">
        <v>-118.24299999999999</v>
      </c>
      <c r="H9842">
        <v>34.052</v>
      </c>
      <c r="I9842" t="s">
        <v>171</v>
      </c>
      <c r="J9842" t="s">
        <v>536</v>
      </c>
      <c r="K9842" t="s">
        <v>105</v>
      </c>
    </row>
    <row r="9843" spans="1:11" x14ac:dyDescent="0.3">
      <c r="A9843" t="s">
        <v>13312</v>
      </c>
      <c r="B9843" t="s">
        <v>168</v>
      </c>
      <c r="C9843">
        <v>11</v>
      </c>
      <c r="D9843">
        <v>3</v>
      </c>
      <c r="E9843">
        <v>1874</v>
      </c>
      <c r="F9843" s="6">
        <v>0.77083333333333337</v>
      </c>
      <c r="G9843">
        <v>-0.23300000000000001</v>
      </c>
      <c r="H9843">
        <v>49.42</v>
      </c>
      <c r="I9843" t="s">
        <v>150</v>
      </c>
      <c r="J9843" t="s">
        <v>643</v>
      </c>
      <c r="K9843" t="s">
        <v>105</v>
      </c>
    </row>
    <row r="9844" spans="1:11" x14ac:dyDescent="0.3">
      <c r="A9844" t="s">
        <v>13313</v>
      </c>
      <c r="B9844" t="s">
        <v>168</v>
      </c>
      <c r="C9844">
        <v>6</v>
      </c>
      <c r="D9844">
        <v>8</v>
      </c>
      <c r="E9844">
        <v>1981</v>
      </c>
      <c r="F9844" s="6">
        <v>0.37847222222222221</v>
      </c>
      <c r="G9844">
        <v>-5.14</v>
      </c>
      <c r="H9844">
        <v>48.110999999999997</v>
      </c>
      <c r="I9844" t="s">
        <v>190</v>
      </c>
      <c r="J9844" t="s">
        <v>1402</v>
      </c>
      <c r="K9844" t="s">
        <v>105</v>
      </c>
    </row>
    <row r="9845" spans="1:11" x14ac:dyDescent="0.3">
      <c r="A9845" t="s">
        <v>13314</v>
      </c>
      <c r="B9845" t="s">
        <v>168</v>
      </c>
      <c r="C9845">
        <v>24</v>
      </c>
      <c r="D9845">
        <v>4</v>
      </c>
      <c r="E9845">
        <v>1910</v>
      </c>
      <c r="F9845" s="6">
        <v>4.1666666666666664E-2</v>
      </c>
      <c r="G9845">
        <v>-6.1719999999999997</v>
      </c>
      <c r="H9845">
        <v>49.113999999999997</v>
      </c>
      <c r="I9845" t="s">
        <v>150</v>
      </c>
      <c r="J9845" t="s">
        <v>992</v>
      </c>
      <c r="K9845" t="s">
        <v>105</v>
      </c>
    </row>
    <row r="9846" spans="1:11" x14ac:dyDescent="0.3">
      <c r="A9846" t="s">
        <v>13315</v>
      </c>
      <c r="B9846" t="s">
        <v>53</v>
      </c>
      <c r="C9846">
        <v>28</v>
      </c>
      <c r="D9846">
        <v>4</v>
      </c>
      <c r="E9846">
        <v>1941</v>
      </c>
      <c r="F9846" s="6">
        <v>0.75</v>
      </c>
      <c r="G9846">
        <v>-6.1289999999999996</v>
      </c>
      <c r="H9846">
        <v>43.12</v>
      </c>
      <c r="I9846" t="s">
        <v>190</v>
      </c>
      <c r="J9846" t="s">
        <v>504</v>
      </c>
      <c r="K9846" t="s">
        <v>105</v>
      </c>
    </row>
    <row r="9847" spans="1:11" x14ac:dyDescent="0.3">
      <c r="A9847" t="s">
        <v>13316</v>
      </c>
      <c r="B9847" t="s">
        <v>53</v>
      </c>
      <c r="C9847">
        <v>21</v>
      </c>
      <c r="D9847">
        <v>9</v>
      </c>
      <c r="E9847">
        <v>1888</v>
      </c>
      <c r="F9847" s="6">
        <v>0.16666666666666666</v>
      </c>
      <c r="G9847">
        <v>-1.4450000000000001</v>
      </c>
      <c r="H9847">
        <v>43.603999999999999</v>
      </c>
      <c r="I9847" t="s">
        <v>150</v>
      </c>
      <c r="J9847" t="s">
        <v>157</v>
      </c>
      <c r="K9847" t="s">
        <v>105</v>
      </c>
    </row>
    <row r="9848" spans="1:11" x14ac:dyDescent="0.3">
      <c r="A9848" t="s">
        <v>13317</v>
      </c>
      <c r="B9848" t="s">
        <v>53</v>
      </c>
      <c r="C9848">
        <v>14</v>
      </c>
      <c r="D9848">
        <v>1</v>
      </c>
      <c r="E9848">
        <v>1923</v>
      </c>
      <c r="F9848" s="6">
        <v>0.54166666666666663</v>
      </c>
      <c r="G9848">
        <v>-4.2560000000000002</v>
      </c>
      <c r="H9848">
        <v>44.482999999999997</v>
      </c>
      <c r="I9848" t="s">
        <v>108</v>
      </c>
      <c r="J9848" t="s">
        <v>13318</v>
      </c>
      <c r="K9848" t="s">
        <v>105</v>
      </c>
    </row>
    <row r="9849" spans="1:11" x14ac:dyDescent="0.3">
      <c r="A9849" t="s">
        <v>13319</v>
      </c>
      <c r="B9849" t="s">
        <v>53</v>
      </c>
      <c r="C9849">
        <v>9</v>
      </c>
      <c r="D9849">
        <v>1</v>
      </c>
      <c r="E9849">
        <v>1914</v>
      </c>
      <c r="F9849" s="6">
        <v>0.48958333333333331</v>
      </c>
      <c r="G9849">
        <v>-106.593</v>
      </c>
      <c r="H9849">
        <v>29.567</v>
      </c>
      <c r="I9849" t="s">
        <v>326</v>
      </c>
      <c r="J9849" t="s">
        <v>13320</v>
      </c>
      <c r="K9849" t="s">
        <v>105</v>
      </c>
    </row>
    <row r="9850" spans="1:11" x14ac:dyDescent="0.3">
      <c r="A9850" t="s">
        <v>13321</v>
      </c>
      <c r="B9850" t="s">
        <v>53</v>
      </c>
      <c r="C9850">
        <v>29</v>
      </c>
      <c r="D9850">
        <v>1</v>
      </c>
      <c r="E9850">
        <v>1936</v>
      </c>
      <c r="F9850" s="6">
        <v>0.16666666666666666</v>
      </c>
      <c r="G9850">
        <v>-5.3739999999999997</v>
      </c>
      <c r="H9850">
        <v>43.295000000000002</v>
      </c>
      <c r="I9850" t="s">
        <v>108</v>
      </c>
      <c r="J9850" t="s">
        <v>267</v>
      </c>
      <c r="K9850" t="s">
        <v>105</v>
      </c>
    </row>
    <row r="9851" spans="1:11" x14ac:dyDescent="0.3">
      <c r="A9851" t="s">
        <v>13322</v>
      </c>
      <c r="B9851" t="s">
        <v>53</v>
      </c>
      <c r="C9851">
        <v>13</v>
      </c>
      <c r="D9851">
        <v>12</v>
      </c>
      <c r="E9851">
        <v>1904</v>
      </c>
      <c r="F9851" s="6">
        <v>0.66666666666666663</v>
      </c>
      <c r="G9851">
        <v>-4.5609999999999999</v>
      </c>
      <c r="H9851">
        <v>43.881999999999998</v>
      </c>
      <c r="I9851" t="s">
        <v>150</v>
      </c>
      <c r="J9851" t="s">
        <v>13323</v>
      </c>
      <c r="K9851" t="s">
        <v>105</v>
      </c>
    </row>
    <row r="9852" spans="1:11" x14ac:dyDescent="0.3">
      <c r="A9852" t="s">
        <v>13324</v>
      </c>
      <c r="B9852" t="s">
        <v>53</v>
      </c>
      <c r="C9852">
        <v>23</v>
      </c>
      <c r="D9852">
        <v>11</v>
      </c>
      <c r="E9852">
        <v>1956</v>
      </c>
      <c r="F9852" s="6">
        <v>0.39583333333333331</v>
      </c>
      <c r="G9852">
        <v>-5.26</v>
      </c>
      <c r="H9852">
        <v>45.393999999999998</v>
      </c>
      <c r="I9852" t="s">
        <v>126</v>
      </c>
      <c r="J9852" t="s">
        <v>13325</v>
      </c>
      <c r="K9852" t="s">
        <v>105</v>
      </c>
    </row>
    <row r="9853" spans="1:11" x14ac:dyDescent="0.3">
      <c r="A9853" t="s">
        <v>13326</v>
      </c>
      <c r="B9853" t="s">
        <v>53</v>
      </c>
      <c r="C9853">
        <v>14</v>
      </c>
      <c r="D9853">
        <v>2</v>
      </c>
      <c r="E9853">
        <v>1889</v>
      </c>
      <c r="F9853" s="6">
        <v>0.75</v>
      </c>
      <c r="G9853">
        <v>-2.246</v>
      </c>
      <c r="H9853">
        <v>44.125</v>
      </c>
      <c r="I9853" t="s">
        <v>150</v>
      </c>
      <c r="J9853" t="s">
        <v>13327</v>
      </c>
      <c r="K9853" t="s">
        <v>105</v>
      </c>
    </row>
    <row r="9854" spans="1:11" x14ac:dyDescent="0.3">
      <c r="A9854" t="s">
        <v>13328</v>
      </c>
      <c r="B9854" t="s">
        <v>53</v>
      </c>
      <c r="C9854">
        <v>22</v>
      </c>
      <c r="D9854">
        <v>7</v>
      </c>
      <c r="E9854">
        <v>1878</v>
      </c>
      <c r="F9854" s="6">
        <v>0.79166666666666663</v>
      </c>
      <c r="G9854">
        <v>-6.1820000000000004</v>
      </c>
      <c r="H9854">
        <v>48.691000000000003</v>
      </c>
      <c r="I9854" t="s">
        <v>150</v>
      </c>
      <c r="J9854" t="s">
        <v>2488</v>
      </c>
      <c r="K9854" t="s">
        <v>105</v>
      </c>
    </row>
    <row r="9855" spans="1:11" x14ac:dyDescent="0.3">
      <c r="A9855" t="s">
        <v>13329</v>
      </c>
      <c r="B9855" t="s">
        <v>53</v>
      </c>
      <c r="C9855">
        <v>27</v>
      </c>
      <c r="D9855">
        <v>4</v>
      </c>
      <c r="E9855">
        <v>1913</v>
      </c>
      <c r="F9855" s="6">
        <v>0.16666666666666666</v>
      </c>
      <c r="G9855">
        <v>-5.3739999999999997</v>
      </c>
      <c r="H9855">
        <v>43.295000000000002</v>
      </c>
      <c r="I9855" t="s">
        <v>108</v>
      </c>
      <c r="J9855" t="s">
        <v>267</v>
      </c>
      <c r="K9855" t="s">
        <v>105</v>
      </c>
    </row>
    <row r="9856" spans="1:11" x14ac:dyDescent="0.3">
      <c r="A9856" t="s">
        <v>13330</v>
      </c>
      <c r="B9856" t="s">
        <v>53</v>
      </c>
      <c r="C9856">
        <v>27</v>
      </c>
      <c r="D9856">
        <v>9</v>
      </c>
      <c r="E9856">
        <v>1886</v>
      </c>
      <c r="F9856" s="6">
        <v>0.29166666666666669</v>
      </c>
      <c r="G9856">
        <v>-2.782</v>
      </c>
      <c r="H9856">
        <v>50.292999999999999</v>
      </c>
      <c r="I9856" t="s">
        <v>150</v>
      </c>
      <c r="J9856" t="s">
        <v>886</v>
      </c>
      <c r="K9856" t="s">
        <v>105</v>
      </c>
    </row>
    <row r="9857" spans="1:11" x14ac:dyDescent="0.3">
      <c r="A9857" t="s">
        <v>13331</v>
      </c>
      <c r="B9857" t="s">
        <v>53</v>
      </c>
      <c r="C9857">
        <v>14</v>
      </c>
      <c r="D9857">
        <v>4</v>
      </c>
      <c r="E9857">
        <v>1926</v>
      </c>
      <c r="F9857" s="6">
        <v>0.54861111111111116</v>
      </c>
      <c r="G9857">
        <v>-2.351</v>
      </c>
      <c r="H9857">
        <v>48.856999999999999</v>
      </c>
      <c r="I9857" t="s">
        <v>108</v>
      </c>
      <c r="J9857" t="s">
        <v>155</v>
      </c>
      <c r="K9857" t="s">
        <v>105</v>
      </c>
    </row>
    <row r="9858" spans="1:11" x14ac:dyDescent="0.3">
      <c r="A9858" t="s">
        <v>13332</v>
      </c>
      <c r="B9858" t="s">
        <v>53</v>
      </c>
      <c r="C9858">
        <v>14</v>
      </c>
      <c r="D9858">
        <v>6</v>
      </c>
      <c r="E9858">
        <v>1925</v>
      </c>
      <c r="F9858" s="6">
        <v>0.6875</v>
      </c>
      <c r="G9858">
        <v>-1.7829999999999999</v>
      </c>
      <c r="H9858">
        <v>47.98</v>
      </c>
      <c r="I9858" t="s">
        <v>126</v>
      </c>
      <c r="J9858" t="s">
        <v>13333</v>
      </c>
      <c r="K9858" t="s">
        <v>105</v>
      </c>
    </row>
    <row r="9859" spans="1:11" x14ac:dyDescent="0.3">
      <c r="A9859" t="s">
        <v>13334</v>
      </c>
      <c r="B9859" t="s">
        <v>53</v>
      </c>
      <c r="C9859">
        <v>30</v>
      </c>
      <c r="D9859">
        <v>12</v>
      </c>
      <c r="E9859">
        <v>1918</v>
      </c>
      <c r="F9859" s="6">
        <v>0.58333333333333337</v>
      </c>
      <c r="G9859">
        <v>-1.5740000000000001</v>
      </c>
      <c r="H9859">
        <v>50.706000000000003</v>
      </c>
      <c r="I9859" t="s">
        <v>108</v>
      </c>
      <c r="J9859" t="s">
        <v>13335</v>
      </c>
      <c r="K9859" t="s">
        <v>105</v>
      </c>
    </row>
    <row r="9860" spans="1:11" x14ac:dyDescent="0.3">
      <c r="A9860" t="s">
        <v>13336</v>
      </c>
      <c r="B9860" t="s">
        <v>53</v>
      </c>
      <c r="C9860">
        <v>8</v>
      </c>
      <c r="D9860">
        <v>5</v>
      </c>
      <c r="E9860">
        <v>1928</v>
      </c>
      <c r="F9860" s="6">
        <v>0.29166666666666669</v>
      </c>
      <c r="G9860">
        <v>-4.0330000000000004</v>
      </c>
      <c r="H9860">
        <v>49.256999999999998</v>
      </c>
      <c r="I9860" t="s">
        <v>126</v>
      </c>
      <c r="J9860" t="s">
        <v>572</v>
      </c>
      <c r="K9860" t="s">
        <v>105</v>
      </c>
    </row>
    <row r="9861" spans="1:11" x14ac:dyDescent="0.3">
      <c r="A9861" t="s">
        <v>13337</v>
      </c>
      <c r="B9861" t="s">
        <v>53</v>
      </c>
      <c r="C9861">
        <v>17</v>
      </c>
      <c r="D9861">
        <v>11</v>
      </c>
      <c r="E9861">
        <v>1903</v>
      </c>
      <c r="F9861" s="6">
        <v>0.61875000000000002</v>
      </c>
      <c r="G9861">
        <v>-2.3130000000000002</v>
      </c>
      <c r="H9861">
        <v>48.953000000000003</v>
      </c>
      <c r="I9861" t="s">
        <v>150</v>
      </c>
      <c r="J9861" t="s">
        <v>5690</v>
      </c>
      <c r="K9861" t="s">
        <v>105</v>
      </c>
    </row>
    <row r="9862" spans="1:11" x14ac:dyDescent="0.3">
      <c r="A9862" t="s">
        <v>13338</v>
      </c>
      <c r="B9862" t="s">
        <v>53</v>
      </c>
      <c r="C9862">
        <v>29</v>
      </c>
      <c r="D9862">
        <v>1</v>
      </c>
      <c r="E9862">
        <v>1961</v>
      </c>
      <c r="F9862" s="6">
        <v>0.70833333333333337</v>
      </c>
      <c r="G9862">
        <v>-5.6040000000000001</v>
      </c>
      <c r="H9862">
        <v>43.173999999999999</v>
      </c>
      <c r="I9862" t="s">
        <v>126</v>
      </c>
      <c r="J9862" t="s">
        <v>618</v>
      </c>
      <c r="K9862" t="s">
        <v>105</v>
      </c>
    </row>
    <row r="9863" spans="1:11" x14ac:dyDescent="0.3">
      <c r="A9863" t="s">
        <v>13339</v>
      </c>
      <c r="B9863" t="s">
        <v>53</v>
      </c>
      <c r="C9863">
        <v>3</v>
      </c>
      <c r="D9863">
        <v>9</v>
      </c>
      <c r="E9863">
        <v>1934</v>
      </c>
      <c r="F9863" s="6">
        <v>6.25E-2</v>
      </c>
      <c r="G9863">
        <v>-7.86</v>
      </c>
      <c r="H9863">
        <v>48.767000000000003</v>
      </c>
      <c r="I9863" t="s">
        <v>126</v>
      </c>
      <c r="J9863" t="s">
        <v>13340</v>
      </c>
      <c r="K9863" t="s">
        <v>105</v>
      </c>
    </row>
    <row r="9864" spans="1:11" x14ac:dyDescent="0.3">
      <c r="A9864" t="s">
        <v>13341</v>
      </c>
      <c r="B9864" t="s">
        <v>53</v>
      </c>
      <c r="C9864">
        <v>18</v>
      </c>
      <c r="D9864">
        <v>5</v>
      </c>
      <c r="E9864">
        <v>1924</v>
      </c>
      <c r="F9864" s="6">
        <v>0.53125</v>
      </c>
      <c r="G9864">
        <v>-4.3879999999999999</v>
      </c>
      <c r="H9864">
        <v>45.44</v>
      </c>
      <c r="I9864" t="s">
        <v>126</v>
      </c>
      <c r="J9864" t="s">
        <v>6192</v>
      </c>
      <c r="K9864" t="s">
        <v>105</v>
      </c>
    </row>
    <row r="9865" spans="1:11" x14ac:dyDescent="0.3">
      <c r="A9865" t="s">
        <v>13342</v>
      </c>
      <c r="B9865" t="s">
        <v>53</v>
      </c>
      <c r="C9865">
        <v>18</v>
      </c>
      <c r="D9865">
        <v>10</v>
      </c>
      <c r="E9865">
        <v>1882</v>
      </c>
      <c r="F9865" s="6">
        <v>4.1666666666666664E-2</v>
      </c>
      <c r="G9865">
        <v>1.5569999999999999</v>
      </c>
      <c r="H9865">
        <v>47.218000000000004</v>
      </c>
      <c r="I9865" t="s">
        <v>150</v>
      </c>
      <c r="J9865" t="s">
        <v>1920</v>
      </c>
      <c r="K9865" t="s">
        <v>105</v>
      </c>
    </row>
    <row r="9866" spans="1:11" x14ac:dyDescent="0.3">
      <c r="A9866" t="s">
        <v>13343</v>
      </c>
      <c r="B9866" t="s">
        <v>53</v>
      </c>
      <c r="C9866">
        <v>20</v>
      </c>
      <c r="D9866">
        <v>2</v>
      </c>
      <c r="E9866">
        <v>1863</v>
      </c>
      <c r="F9866" s="6">
        <v>0.95833333333333337</v>
      </c>
      <c r="G9866">
        <v>-2.351</v>
      </c>
      <c r="H9866">
        <v>48.856999999999999</v>
      </c>
      <c r="I9866" t="s">
        <v>150</v>
      </c>
      <c r="J9866" t="s">
        <v>155</v>
      </c>
      <c r="K9866" t="s">
        <v>105</v>
      </c>
    </row>
    <row r="9867" spans="1:11" x14ac:dyDescent="0.3">
      <c r="A9867" t="s">
        <v>13344</v>
      </c>
      <c r="B9867" t="s">
        <v>53</v>
      </c>
      <c r="C9867">
        <v>15</v>
      </c>
      <c r="D9867">
        <v>11</v>
      </c>
      <c r="E9867">
        <v>1903</v>
      </c>
      <c r="F9867" s="6">
        <v>0.70833333333333337</v>
      </c>
      <c r="G9867">
        <v>-4.9870000000000001</v>
      </c>
      <c r="H9867">
        <v>45.29</v>
      </c>
      <c r="I9867" t="s">
        <v>150</v>
      </c>
      <c r="J9867" t="s">
        <v>13345</v>
      </c>
      <c r="K9867" t="s">
        <v>105</v>
      </c>
    </row>
    <row r="9868" spans="1:11" x14ac:dyDescent="0.3">
      <c r="A9868" t="s">
        <v>13346</v>
      </c>
      <c r="B9868" t="s">
        <v>53</v>
      </c>
      <c r="C9868">
        <v>20</v>
      </c>
      <c r="D9868">
        <v>10</v>
      </c>
      <c r="E9868">
        <v>1946</v>
      </c>
      <c r="F9868" s="6">
        <v>0.1875</v>
      </c>
      <c r="G9868">
        <v>-3.9769999999999999</v>
      </c>
      <c r="H9868">
        <v>50.933999999999997</v>
      </c>
      <c r="I9868" t="s">
        <v>126</v>
      </c>
      <c r="J9868" t="s">
        <v>13347</v>
      </c>
      <c r="K9868" t="s">
        <v>105</v>
      </c>
    </row>
    <row r="9869" spans="1:11" x14ac:dyDescent="0.3">
      <c r="A9869" t="s">
        <v>13348</v>
      </c>
      <c r="B9869" t="s">
        <v>53</v>
      </c>
      <c r="C9869">
        <v>14</v>
      </c>
      <c r="D9869">
        <v>9</v>
      </c>
      <c r="E9869">
        <v>1922</v>
      </c>
      <c r="F9869" s="6">
        <v>0.9375</v>
      </c>
      <c r="G9869">
        <v>-4.0750000000000002</v>
      </c>
      <c r="H9869">
        <v>48.298000000000002</v>
      </c>
      <c r="I9869" t="s">
        <v>126</v>
      </c>
      <c r="J9869" t="s">
        <v>624</v>
      </c>
      <c r="K9869" t="s">
        <v>105</v>
      </c>
    </row>
    <row r="9870" spans="1:11" x14ac:dyDescent="0.3">
      <c r="A9870" t="s">
        <v>13349</v>
      </c>
      <c r="B9870" t="s">
        <v>168</v>
      </c>
      <c r="C9870">
        <v>18</v>
      </c>
      <c r="D9870">
        <v>8</v>
      </c>
      <c r="E9870">
        <v>1901</v>
      </c>
      <c r="F9870" s="6">
        <v>0.17708333333333334</v>
      </c>
      <c r="G9870">
        <v>-2.351</v>
      </c>
      <c r="H9870">
        <v>48.856999999999999</v>
      </c>
      <c r="I9870" t="s">
        <v>150</v>
      </c>
      <c r="J9870" t="s">
        <v>155</v>
      </c>
      <c r="K9870" t="s">
        <v>105</v>
      </c>
    </row>
    <row r="9871" spans="1:11" x14ac:dyDescent="0.3">
      <c r="A9871" t="s">
        <v>13350</v>
      </c>
      <c r="B9871" t="s">
        <v>168</v>
      </c>
      <c r="C9871">
        <v>6</v>
      </c>
      <c r="D9871">
        <v>8</v>
      </c>
      <c r="E9871">
        <v>1911</v>
      </c>
      <c r="F9871" s="6">
        <v>0.70833333333333337</v>
      </c>
      <c r="G9871">
        <v>79.242000000000004</v>
      </c>
      <c r="H9871">
        <v>42.098999999999997</v>
      </c>
      <c r="I9871" t="s">
        <v>144</v>
      </c>
      <c r="J9871" t="s">
        <v>13351</v>
      </c>
      <c r="K9871" t="s">
        <v>105</v>
      </c>
    </row>
    <row r="9872" spans="1:11" x14ac:dyDescent="0.3">
      <c r="A9872" t="s">
        <v>13352</v>
      </c>
      <c r="B9872" t="s">
        <v>168</v>
      </c>
      <c r="C9872">
        <v>16</v>
      </c>
      <c r="D9872">
        <v>9</v>
      </c>
      <c r="E9872">
        <v>1937</v>
      </c>
      <c r="F9872" s="6">
        <v>0.62847222222222221</v>
      </c>
      <c r="G9872">
        <v>-118.24299999999999</v>
      </c>
      <c r="H9872">
        <v>34.052</v>
      </c>
      <c r="I9872" t="s">
        <v>137</v>
      </c>
      <c r="J9872" t="s">
        <v>536</v>
      </c>
      <c r="K9872" t="s">
        <v>105</v>
      </c>
    </row>
    <row r="9873" spans="1:11" x14ac:dyDescent="0.3">
      <c r="A9873" t="s">
        <v>13353</v>
      </c>
      <c r="B9873" t="s">
        <v>168</v>
      </c>
      <c r="C9873">
        <v>5</v>
      </c>
      <c r="D9873">
        <v>11</v>
      </c>
      <c r="E9873">
        <v>1965</v>
      </c>
      <c r="F9873" s="6">
        <v>0.65625</v>
      </c>
      <c r="G9873">
        <v>2.968</v>
      </c>
      <c r="H9873">
        <v>56.460999999999999</v>
      </c>
      <c r="I9873" t="s">
        <v>108</v>
      </c>
      <c r="J9873" t="s">
        <v>549</v>
      </c>
      <c r="K9873" t="s">
        <v>105</v>
      </c>
    </row>
    <row r="9874" spans="1:11" x14ac:dyDescent="0.3">
      <c r="A9874" t="s">
        <v>13354</v>
      </c>
      <c r="B9874" t="s">
        <v>168</v>
      </c>
      <c r="C9874">
        <v>16</v>
      </c>
      <c r="D9874">
        <v>3</v>
      </c>
      <c r="E9874">
        <v>1924</v>
      </c>
      <c r="F9874" s="6">
        <v>4.1666666666666664E-2</v>
      </c>
      <c r="G9874">
        <v>-122.44199999999999</v>
      </c>
      <c r="H9874">
        <v>47.253</v>
      </c>
      <c r="I9874" t="s">
        <v>137</v>
      </c>
      <c r="J9874" t="s">
        <v>4395</v>
      </c>
      <c r="K9874" t="s">
        <v>105</v>
      </c>
    </row>
    <row r="9875" spans="1:11" x14ac:dyDescent="0.3">
      <c r="A9875" t="s">
        <v>13355</v>
      </c>
      <c r="B9875" t="s">
        <v>168</v>
      </c>
      <c r="C9875">
        <v>26</v>
      </c>
      <c r="D9875">
        <v>6</v>
      </c>
      <c r="E9875">
        <v>1940</v>
      </c>
      <c r="F9875" s="6">
        <v>0.25694444444444442</v>
      </c>
      <c r="G9875">
        <v>74.007000000000005</v>
      </c>
      <c r="H9875">
        <v>40.713000000000001</v>
      </c>
      <c r="I9875" t="s">
        <v>106</v>
      </c>
      <c r="J9875" t="s">
        <v>124</v>
      </c>
      <c r="K9875" t="s">
        <v>105</v>
      </c>
    </row>
    <row r="9876" spans="1:11" x14ac:dyDescent="0.3">
      <c r="A9876" t="s">
        <v>13356</v>
      </c>
      <c r="B9876" t="s">
        <v>53</v>
      </c>
      <c r="C9876">
        <v>5</v>
      </c>
      <c r="D9876">
        <v>3</v>
      </c>
      <c r="E9876">
        <v>1943</v>
      </c>
      <c r="F9876" s="6">
        <v>0.5625</v>
      </c>
      <c r="G9876">
        <v>-12.887</v>
      </c>
      <c r="H9876">
        <v>42.502000000000002</v>
      </c>
      <c r="I9876" t="s">
        <v>126</v>
      </c>
      <c r="J9876" t="s">
        <v>2116</v>
      </c>
      <c r="K9876" t="s">
        <v>105</v>
      </c>
    </row>
    <row r="9877" spans="1:11" x14ac:dyDescent="0.3">
      <c r="A9877" t="s">
        <v>13357</v>
      </c>
      <c r="B9877" t="s">
        <v>53</v>
      </c>
      <c r="C9877">
        <v>27</v>
      </c>
      <c r="D9877">
        <v>2</v>
      </c>
      <c r="E9877">
        <v>1902</v>
      </c>
      <c r="F9877" s="6">
        <v>0.29166666666666669</v>
      </c>
      <c r="G9877">
        <v>-5.931</v>
      </c>
      <c r="H9877">
        <v>43.125</v>
      </c>
      <c r="I9877" t="s">
        <v>150</v>
      </c>
      <c r="J9877" t="s">
        <v>1735</v>
      </c>
      <c r="K9877" t="s">
        <v>105</v>
      </c>
    </row>
    <row r="9878" spans="1:11" x14ac:dyDescent="0.3">
      <c r="A9878" t="s">
        <v>13358</v>
      </c>
      <c r="B9878" t="s">
        <v>53</v>
      </c>
      <c r="C9878">
        <v>4</v>
      </c>
      <c r="D9878">
        <v>3</v>
      </c>
      <c r="E9878">
        <v>1943</v>
      </c>
      <c r="F9878" s="6">
        <v>0.34375</v>
      </c>
      <c r="G9878">
        <v>-11.347</v>
      </c>
      <c r="H9878">
        <v>44.494</v>
      </c>
      <c r="I9878" t="s">
        <v>126</v>
      </c>
      <c r="J9878" t="s">
        <v>777</v>
      </c>
      <c r="K9878" t="s">
        <v>105</v>
      </c>
    </row>
    <row r="9879" spans="1:11" x14ac:dyDescent="0.3">
      <c r="A9879" t="s">
        <v>13359</v>
      </c>
      <c r="B9879" t="s">
        <v>53</v>
      </c>
      <c r="C9879">
        <v>24</v>
      </c>
      <c r="D9879">
        <v>11</v>
      </c>
      <c r="E9879">
        <v>1897</v>
      </c>
      <c r="F9879" s="6">
        <v>0.5</v>
      </c>
      <c r="G9879">
        <v>-13.603</v>
      </c>
      <c r="H9879">
        <v>37.747999999999998</v>
      </c>
      <c r="I9879" t="s">
        <v>126</v>
      </c>
      <c r="J9879" t="s">
        <v>13360</v>
      </c>
      <c r="K9879" t="s">
        <v>105</v>
      </c>
    </row>
    <row r="9880" spans="1:11" x14ac:dyDescent="0.3">
      <c r="A9880" t="s">
        <v>13361</v>
      </c>
      <c r="B9880" t="s">
        <v>168</v>
      </c>
      <c r="C9880">
        <v>19</v>
      </c>
      <c r="D9880">
        <v>7</v>
      </c>
      <c r="E9880">
        <v>1966</v>
      </c>
      <c r="F9880" s="6">
        <v>7.9861111111111105E-2</v>
      </c>
      <c r="G9880">
        <v>-12.494</v>
      </c>
      <c r="H9880">
        <v>41.890999999999998</v>
      </c>
      <c r="I9880" t="s">
        <v>190</v>
      </c>
      <c r="J9880" t="s">
        <v>297</v>
      </c>
      <c r="K9880" t="s">
        <v>105</v>
      </c>
    </row>
    <row r="9881" spans="1:11" x14ac:dyDescent="0.3">
      <c r="A9881" t="s">
        <v>13362</v>
      </c>
      <c r="B9881" t="s">
        <v>168</v>
      </c>
      <c r="C9881">
        <v>8</v>
      </c>
      <c r="D9881">
        <v>9</v>
      </c>
      <c r="E9881">
        <v>1858</v>
      </c>
      <c r="F9881" s="6">
        <v>0.58333333333333337</v>
      </c>
      <c r="G9881">
        <v>2.72</v>
      </c>
      <c r="H9881">
        <v>55.6</v>
      </c>
      <c r="I9881" t="s">
        <v>108</v>
      </c>
      <c r="J9881" t="s">
        <v>13363</v>
      </c>
      <c r="K9881" t="s">
        <v>105</v>
      </c>
    </row>
    <row r="9882" spans="1:11" x14ac:dyDescent="0.3">
      <c r="A9882" t="s">
        <v>13364</v>
      </c>
      <c r="B9882" t="s">
        <v>168</v>
      </c>
      <c r="C9882">
        <v>19</v>
      </c>
      <c r="D9882">
        <v>5</v>
      </c>
      <c r="E9882">
        <v>1946</v>
      </c>
      <c r="F9882" s="6">
        <v>0.94722222222222219</v>
      </c>
      <c r="G9882">
        <v>-122.633</v>
      </c>
      <c r="H9882">
        <v>47.567</v>
      </c>
      <c r="I9882" t="s">
        <v>137</v>
      </c>
      <c r="J9882" t="s">
        <v>2028</v>
      </c>
      <c r="K9882" t="s">
        <v>105</v>
      </c>
    </row>
    <row r="9883" spans="1:11" x14ac:dyDescent="0.3">
      <c r="A9883" t="s">
        <v>13365</v>
      </c>
      <c r="B9883" t="s">
        <v>53</v>
      </c>
      <c r="C9883">
        <v>26</v>
      </c>
      <c r="D9883">
        <v>8</v>
      </c>
      <c r="E9883">
        <v>1963</v>
      </c>
      <c r="F9883" s="6">
        <v>0.9</v>
      </c>
      <c r="G9883">
        <v>-9.7490000000000006</v>
      </c>
      <c r="H9883">
        <v>51.582999999999998</v>
      </c>
      <c r="I9883" t="s">
        <v>126</v>
      </c>
      <c r="J9883" t="s">
        <v>13366</v>
      </c>
      <c r="K9883" t="s">
        <v>105</v>
      </c>
    </row>
    <row r="9884" spans="1:11" x14ac:dyDescent="0.3">
      <c r="A9884" t="s">
        <v>13367</v>
      </c>
      <c r="B9884" t="s">
        <v>168</v>
      </c>
      <c r="C9884">
        <v>3</v>
      </c>
      <c r="D9884">
        <v>7</v>
      </c>
      <c r="E9884">
        <v>1979</v>
      </c>
      <c r="F9884" s="6">
        <v>3.4722222222222224E-2</v>
      </c>
      <c r="G9884">
        <v>-2.1429999999999998</v>
      </c>
      <c r="H9884">
        <v>48.853000000000002</v>
      </c>
      <c r="I9884" t="s">
        <v>190</v>
      </c>
      <c r="J9884" t="s">
        <v>13368</v>
      </c>
      <c r="K9884" t="s">
        <v>105</v>
      </c>
    </row>
    <row r="9885" spans="1:11" x14ac:dyDescent="0.3">
      <c r="A9885" t="s">
        <v>13369</v>
      </c>
      <c r="B9885" t="s">
        <v>168</v>
      </c>
      <c r="C9885">
        <v>27</v>
      </c>
      <c r="D9885">
        <v>4</v>
      </c>
      <c r="E9885">
        <v>1947</v>
      </c>
      <c r="F9885" s="6">
        <v>0.58333333333333337</v>
      </c>
      <c r="G9885">
        <v>-2.351</v>
      </c>
      <c r="H9885">
        <v>48.856999999999999</v>
      </c>
      <c r="I9885" t="s">
        <v>126</v>
      </c>
      <c r="J9885" t="s">
        <v>155</v>
      </c>
      <c r="K9885" t="s">
        <v>105</v>
      </c>
    </row>
    <row r="9886" spans="1:11" x14ac:dyDescent="0.3">
      <c r="A9886" t="s">
        <v>13370</v>
      </c>
      <c r="B9886" t="s">
        <v>168</v>
      </c>
      <c r="C9886">
        <v>10</v>
      </c>
      <c r="D9886">
        <v>10</v>
      </c>
      <c r="E9886">
        <v>1924</v>
      </c>
      <c r="F9886" s="6">
        <v>0.1875</v>
      </c>
      <c r="G9886">
        <v>-2.351</v>
      </c>
      <c r="H9886">
        <v>48.856999999999999</v>
      </c>
      <c r="I9886" t="s">
        <v>108</v>
      </c>
      <c r="J9886" t="s">
        <v>155</v>
      </c>
      <c r="K9886" t="s">
        <v>105</v>
      </c>
    </row>
    <row r="9887" spans="1:11" x14ac:dyDescent="0.3">
      <c r="A9887" t="s">
        <v>13371</v>
      </c>
      <c r="B9887" t="s">
        <v>53</v>
      </c>
      <c r="C9887">
        <v>18</v>
      </c>
      <c r="D9887">
        <v>4</v>
      </c>
      <c r="E9887">
        <v>1971</v>
      </c>
      <c r="F9887" s="6">
        <v>0.38541666666666669</v>
      </c>
      <c r="G9887">
        <v>-3.5739999999999998</v>
      </c>
      <c r="H9887">
        <v>47.798000000000002</v>
      </c>
      <c r="I9887" t="s">
        <v>126</v>
      </c>
      <c r="J9887" t="s">
        <v>6021</v>
      </c>
      <c r="K9887" t="s">
        <v>105</v>
      </c>
    </row>
    <row r="9888" spans="1:11" x14ac:dyDescent="0.3">
      <c r="A9888" t="s">
        <v>13372</v>
      </c>
      <c r="B9888" t="s">
        <v>53</v>
      </c>
      <c r="C9888">
        <v>22</v>
      </c>
      <c r="D9888">
        <v>6</v>
      </c>
      <c r="E9888">
        <v>1963</v>
      </c>
      <c r="F9888" s="6">
        <v>0.75347222222222221</v>
      </c>
      <c r="G9888">
        <v>-5.5</v>
      </c>
      <c r="H9888">
        <v>50.963999999999999</v>
      </c>
      <c r="I9888" t="s">
        <v>126</v>
      </c>
      <c r="J9888" t="s">
        <v>5257</v>
      </c>
      <c r="K9888" t="s">
        <v>105</v>
      </c>
    </row>
    <row r="9889" spans="1:11" x14ac:dyDescent="0.3">
      <c r="A9889" t="s">
        <v>13373</v>
      </c>
      <c r="B9889" t="s">
        <v>53</v>
      </c>
      <c r="C9889">
        <v>10</v>
      </c>
      <c r="D9889">
        <v>7</v>
      </c>
      <c r="E9889">
        <v>1976</v>
      </c>
      <c r="F9889" s="6">
        <v>0.77083333333333337</v>
      </c>
      <c r="G9889">
        <v>-4.8339999999999996</v>
      </c>
      <c r="H9889">
        <v>45.767000000000003</v>
      </c>
      <c r="I9889" t="s">
        <v>190</v>
      </c>
      <c r="J9889" t="s">
        <v>153</v>
      </c>
      <c r="K9889" t="s">
        <v>105</v>
      </c>
    </row>
    <row r="9890" spans="1:11" x14ac:dyDescent="0.3">
      <c r="A9890" t="s">
        <v>13374</v>
      </c>
      <c r="B9890" t="s">
        <v>53</v>
      </c>
      <c r="C9890">
        <v>3</v>
      </c>
      <c r="D9890">
        <v>11</v>
      </c>
      <c r="E9890">
        <v>1919</v>
      </c>
      <c r="F9890" s="6">
        <v>0.30555555555555558</v>
      </c>
      <c r="G9890">
        <v>3.1880000000000002</v>
      </c>
      <c r="H9890">
        <v>55.95</v>
      </c>
      <c r="I9890" t="s">
        <v>108</v>
      </c>
      <c r="J9890" t="s">
        <v>127</v>
      </c>
      <c r="K9890" t="s">
        <v>105</v>
      </c>
    </row>
    <row r="9891" spans="1:11" x14ac:dyDescent="0.3">
      <c r="A9891" t="s">
        <v>13375</v>
      </c>
      <c r="B9891" t="s">
        <v>53</v>
      </c>
      <c r="C9891">
        <v>26</v>
      </c>
      <c r="D9891">
        <v>10</v>
      </c>
      <c r="E9891">
        <v>1982</v>
      </c>
      <c r="F9891" s="6">
        <v>0.48958333333333331</v>
      </c>
      <c r="G9891">
        <v>-12.494</v>
      </c>
      <c r="H9891">
        <v>41.890999999999998</v>
      </c>
      <c r="I9891" t="s">
        <v>126</v>
      </c>
      <c r="J9891" t="s">
        <v>297</v>
      </c>
      <c r="K9891" t="s">
        <v>105</v>
      </c>
    </row>
    <row r="9892" spans="1:11" x14ac:dyDescent="0.3">
      <c r="A9892" t="s">
        <v>13376</v>
      </c>
      <c r="B9892" t="s">
        <v>53</v>
      </c>
      <c r="C9892">
        <v>29</v>
      </c>
      <c r="D9892">
        <v>11</v>
      </c>
      <c r="E9892">
        <v>1895</v>
      </c>
      <c r="F9892" s="6">
        <v>0.95833333333333337</v>
      </c>
      <c r="G9892">
        <v>-12.494</v>
      </c>
      <c r="H9892">
        <v>41.890999999999998</v>
      </c>
      <c r="I9892" t="s">
        <v>126</v>
      </c>
      <c r="J9892" t="s">
        <v>297</v>
      </c>
      <c r="K9892" t="s">
        <v>105</v>
      </c>
    </row>
    <row r="9893" spans="1:11" x14ac:dyDescent="0.3">
      <c r="A9893" t="s">
        <v>13377</v>
      </c>
      <c r="B9893" t="s">
        <v>53</v>
      </c>
      <c r="C9893">
        <v>1</v>
      </c>
      <c r="D9893">
        <v>10</v>
      </c>
      <c r="E9893">
        <v>1866</v>
      </c>
      <c r="F9893" s="6">
        <v>0.54166666666666663</v>
      </c>
      <c r="G9893">
        <v>-13.411</v>
      </c>
      <c r="H9893">
        <v>52.523000000000003</v>
      </c>
      <c r="I9893" t="s">
        <v>208</v>
      </c>
      <c r="J9893" t="s">
        <v>209</v>
      </c>
      <c r="K9893" t="s">
        <v>105</v>
      </c>
    </row>
    <row r="9894" spans="1:11" x14ac:dyDescent="0.3">
      <c r="A9894" t="s">
        <v>13378</v>
      </c>
      <c r="B9894" t="s">
        <v>53</v>
      </c>
      <c r="C9894">
        <v>29</v>
      </c>
      <c r="D9894">
        <v>6</v>
      </c>
      <c r="E9894">
        <v>1880</v>
      </c>
      <c r="F9894" s="6">
        <v>0.61458333333333337</v>
      </c>
      <c r="G9894">
        <v>-8.24</v>
      </c>
      <c r="H9894">
        <v>50.084000000000003</v>
      </c>
      <c r="I9894" t="s">
        <v>208</v>
      </c>
      <c r="J9894" t="s">
        <v>915</v>
      </c>
      <c r="K9894" t="s">
        <v>105</v>
      </c>
    </row>
    <row r="9895" spans="1:11" x14ac:dyDescent="0.3">
      <c r="A9895" t="s">
        <v>13379</v>
      </c>
      <c r="B9895" t="s">
        <v>53</v>
      </c>
      <c r="C9895">
        <v>13</v>
      </c>
      <c r="D9895">
        <v>3</v>
      </c>
      <c r="E9895">
        <v>1907</v>
      </c>
      <c r="F9895" s="6">
        <v>0.21875</v>
      </c>
      <c r="G9895">
        <v>-7.8170000000000002</v>
      </c>
      <c r="H9895">
        <v>51.68</v>
      </c>
      <c r="I9895" t="s">
        <v>126</v>
      </c>
      <c r="J9895" t="s">
        <v>8041</v>
      </c>
      <c r="K9895" t="s">
        <v>105</v>
      </c>
    </row>
    <row r="9896" spans="1:11" x14ac:dyDescent="0.3">
      <c r="A9896" t="s">
        <v>13380</v>
      </c>
      <c r="B9896" t="s">
        <v>53</v>
      </c>
      <c r="C9896">
        <v>20</v>
      </c>
      <c r="D9896">
        <v>3</v>
      </c>
      <c r="E9896">
        <v>1892</v>
      </c>
      <c r="F9896" s="6">
        <v>0.8125</v>
      </c>
      <c r="G9896">
        <v>-7.4640000000000004</v>
      </c>
      <c r="H9896">
        <v>51.511000000000003</v>
      </c>
      <c r="I9896" t="s">
        <v>208</v>
      </c>
      <c r="J9896" t="s">
        <v>850</v>
      </c>
      <c r="K9896" t="s">
        <v>105</v>
      </c>
    </row>
    <row r="9897" spans="1:11" x14ac:dyDescent="0.3">
      <c r="A9897" t="s">
        <v>13381</v>
      </c>
      <c r="B9897" t="s">
        <v>53</v>
      </c>
      <c r="C9897">
        <v>15</v>
      </c>
      <c r="D9897">
        <v>12</v>
      </c>
      <c r="E9897">
        <v>1784</v>
      </c>
      <c r="F9897" s="6">
        <v>6.25E-2</v>
      </c>
      <c r="G9897">
        <v>-13.411</v>
      </c>
      <c r="H9897">
        <v>52.523000000000003</v>
      </c>
      <c r="I9897" t="s">
        <v>208</v>
      </c>
      <c r="J9897" t="s">
        <v>209</v>
      </c>
      <c r="K9897" t="s">
        <v>105</v>
      </c>
    </row>
    <row r="9898" spans="1:11" x14ac:dyDescent="0.3">
      <c r="A9898" t="s">
        <v>13382</v>
      </c>
      <c r="B9898" t="s">
        <v>53</v>
      </c>
      <c r="C9898">
        <v>2</v>
      </c>
      <c r="D9898">
        <v>4</v>
      </c>
      <c r="E9898">
        <v>1897</v>
      </c>
      <c r="F9898" s="6">
        <v>0.11458333333333333</v>
      </c>
      <c r="G9898">
        <v>-10.99</v>
      </c>
      <c r="H9898">
        <v>49.476999999999997</v>
      </c>
      <c r="I9898" t="s">
        <v>126</v>
      </c>
      <c r="J9898" t="s">
        <v>2534</v>
      </c>
      <c r="K9898" t="s">
        <v>105</v>
      </c>
    </row>
    <row r="9899" spans="1:11" x14ac:dyDescent="0.3">
      <c r="A9899" t="s">
        <v>13383</v>
      </c>
      <c r="B9899" t="s">
        <v>53</v>
      </c>
      <c r="C9899">
        <v>28</v>
      </c>
      <c r="D9899">
        <v>7</v>
      </c>
      <c r="E9899">
        <v>1804</v>
      </c>
      <c r="F9899" s="6">
        <v>6.25E-2</v>
      </c>
      <c r="G9899">
        <v>-12.151999999999999</v>
      </c>
      <c r="H9899">
        <v>48.539000000000001</v>
      </c>
      <c r="I9899" t="s">
        <v>208</v>
      </c>
      <c r="J9899" t="s">
        <v>13384</v>
      </c>
      <c r="K9899" t="s">
        <v>105</v>
      </c>
    </row>
    <row r="9900" spans="1:11" x14ac:dyDescent="0.3">
      <c r="A9900" t="s">
        <v>13385</v>
      </c>
      <c r="B9900" t="s">
        <v>53</v>
      </c>
      <c r="C9900">
        <v>21</v>
      </c>
      <c r="D9900">
        <v>3</v>
      </c>
      <c r="E9900">
        <v>1876</v>
      </c>
      <c r="F9900" s="6">
        <v>0.20833333333333334</v>
      </c>
      <c r="G9900">
        <v>-9.2119999999999997</v>
      </c>
      <c r="H9900">
        <v>48.496000000000002</v>
      </c>
      <c r="I9900" t="s">
        <v>208</v>
      </c>
      <c r="J9900" t="s">
        <v>4026</v>
      </c>
      <c r="K9900" t="s">
        <v>105</v>
      </c>
    </row>
    <row r="9901" spans="1:11" x14ac:dyDescent="0.3">
      <c r="A9901" t="s">
        <v>13386</v>
      </c>
      <c r="B9901" t="s">
        <v>53</v>
      </c>
      <c r="C9901">
        <v>7</v>
      </c>
      <c r="D9901">
        <v>7</v>
      </c>
      <c r="E9901">
        <v>1855</v>
      </c>
      <c r="F9901" s="6">
        <v>0.95833333333333337</v>
      </c>
      <c r="G9901">
        <v>-10.625</v>
      </c>
      <c r="H9901">
        <v>47.881</v>
      </c>
      <c r="I9901" t="s">
        <v>208</v>
      </c>
      <c r="J9901" t="s">
        <v>13387</v>
      </c>
      <c r="K9901" t="s">
        <v>105</v>
      </c>
    </row>
    <row r="9902" spans="1:11" x14ac:dyDescent="0.3">
      <c r="A9902" t="s">
        <v>13388</v>
      </c>
      <c r="B9902" t="s">
        <v>53</v>
      </c>
      <c r="C9902">
        <v>23</v>
      </c>
      <c r="D9902">
        <v>5</v>
      </c>
      <c r="E9902">
        <v>1881</v>
      </c>
      <c r="F9902" s="6">
        <v>0.625</v>
      </c>
      <c r="G9902">
        <v>-6.6470000000000002</v>
      </c>
      <c r="H9902">
        <v>49.753999999999998</v>
      </c>
      <c r="I9902" t="s">
        <v>208</v>
      </c>
      <c r="J9902" t="s">
        <v>7075</v>
      </c>
      <c r="K9902" t="s">
        <v>105</v>
      </c>
    </row>
    <row r="9903" spans="1:11" x14ac:dyDescent="0.3">
      <c r="A9903" t="s">
        <v>13389</v>
      </c>
      <c r="B9903" t="s">
        <v>53</v>
      </c>
      <c r="C9903">
        <v>27</v>
      </c>
      <c r="D9903">
        <v>3</v>
      </c>
      <c r="E9903">
        <v>1886</v>
      </c>
      <c r="F9903" s="6">
        <v>0.41666666666666669</v>
      </c>
      <c r="G9903">
        <v>-6.0810000000000004</v>
      </c>
      <c r="H9903">
        <v>50.774999999999999</v>
      </c>
      <c r="I9903" t="s">
        <v>208</v>
      </c>
      <c r="J9903" t="s">
        <v>986</v>
      </c>
      <c r="K9903" t="s">
        <v>105</v>
      </c>
    </row>
    <row r="9904" spans="1:11" x14ac:dyDescent="0.3">
      <c r="A9904" t="s">
        <v>13390</v>
      </c>
      <c r="B9904" t="s">
        <v>53</v>
      </c>
      <c r="C9904">
        <v>23</v>
      </c>
      <c r="D9904">
        <v>6</v>
      </c>
      <c r="E9904">
        <v>1883</v>
      </c>
      <c r="F9904" s="6">
        <v>0.71875</v>
      </c>
      <c r="G9904">
        <v>-8.3930000000000007</v>
      </c>
      <c r="H9904">
        <v>51.905000000000001</v>
      </c>
      <c r="I9904" t="s">
        <v>208</v>
      </c>
      <c r="J9904" t="s">
        <v>8951</v>
      </c>
      <c r="K9904" t="s">
        <v>105</v>
      </c>
    </row>
    <row r="9905" spans="1:11" x14ac:dyDescent="0.3">
      <c r="A9905" t="s">
        <v>13391</v>
      </c>
      <c r="B9905" t="s">
        <v>53</v>
      </c>
      <c r="C9905">
        <v>31</v>
      </c>
      <c r="D9905">
        <v>1</v>
      </c>
      <c r="E9905">
        <v>1854</v>
      </c>
      <c r="F9905" s="6">
        <v>0.97916666666666663</v>
      </c>
      <c r="G9905">
        <v>-6.0810000000000004</v>
      </c>
      <c r="H9905">
        <v>50.774999999999999</v>
      </c>
      <c r="I9905" t="s">
        <v>208</v>
      </c>
      <c r="J9905" t="s">
        <v>986</v>
      </c>
      <c r="K9905" t="s">
        <v>105</v>
      </c>
    </row>
    <row r="9906" spans="1:11" x14ac:dyDescent="0.3">
      <c r="A9906" t="s">
        <v>13392</v>
      </c>
      <c r="B9906" t="s">
        <v>53</v>
      </c>
      <c r="C9906">
        <v>2</v>
      </c>
      <c r="D9906">
        <v>4</v>
      </c>
      <c r="E9906">
        <v>1875</v>
      </c>
      <c r="F9906" s="6">
        <v>0.78125</v>
      </c>
      <c r="G9906">
        <v>-11.749000000000001</v>
      </c>
      <c r="H9906">
        <v>48.402999999999999</v>
      </c>
      <c r="I9906" t="s">
        <v>208</v>
      </c>
      <c r="J9906" t="s">
        <v>5739</v>
      </c>
      <c r="K9906" t="s">
        <v>105</v>
      </c>
    </row>
    <row r="9907" spans="1:11" x14ac:dyDescent="0.3">
      <c r="A9907" t="s">
        <v>13393</v>
      </c>
      <c r="B9907" t="s">
        <v>53</v>
      </c>
      <c r="C9907">
        <v>28</v>
      </c>
      <c r="D9907">
        <v>9</v>
      </c>
      <c r="E9907">
        <v>1803</v>
      </c>
      <c r="F9907" s="6">
        <v>0.52083333333333337</v>
      </c>
      <c r="G9907">
        <v>-13.734</v>
      </c>
      <c r="H9907">
        <v>51.051000000000002</v>
      </c>
      <c r="I9907" t="s">
        <v>208</v>
      </c>
      <c r="J9907" t="s">
        <v>956</v>
      </c>
      <c r="K9907" t="s">
        <v>105</v>
      </c>
    </row>
    <row r="9908" spans="1:11" x14ac:dyDescent="0.3">
      <c r="A9908" t="s">
        <v>13394</v>
      </c>
      <c r="B9908" t="s">
        <v>53</v>
      </c>
      <c r="C9908">
        <v>15</v>
      </c>
      <c r="D9908">
        <v>11</v>
      </c>
      <c r="E9908">
        <v>1910</v>
      </c>
      <c r="F9908" s="6">
        <v>0.9375</v>
      </c>
      <c r="G9908">
        <v>-11.58</v>
      </c>
      <c r="H9908">
        <v>48.139000000000003</v>
      </c>
      <c r="I9908" t="s">
        <v>126</v>
      </c>
      <c r="J9908" t="s">
        <v>1331</v>
      </c>
      <c r="K9908" t="s">
        <v>105</v>
      </c>
    </row>
    <row r="9909" spans="1:11" x14ac:dyDescent="0.3">
      <c r="A9909" t="s">
        <v>13395</v>
      </c>
      <c r="B9909" t="s">
        <v>53</v>
      </c>
      <c r="C9909">
        <v>21</v>
      </c>
      <c r="D9909">
        <v>1</v>
      </c>
      <c r="E9909">
        <v>1867</v>
      </c>
      <c r="F9909" s="6">
        <v>0.45833333333333331</v>
      </c>
      <c r="G9909">
        <v>-11.066000000000001</v>
      </c>
      <c r="H9909">
        <v>47.595999999999997</v>
      </c>
      <c r="I9909" t="s">
        <v>208</v>
      </c>
      <c r="J9909" t="s">
        <v>13396</v>
      </c>
      <c r="K9909" t="s">
        <v>105</v>
      </c>
    </row>
    <row r="9910" spans="1:11" x14ac:dyDescent="0.3">
      <c r="A9910" t="s">
        <v>13397</v>
      </c>
      <c r="B9910" t="s">
        <v>53</v>
      </c>
      <c r="C9910">
        <v>31</v>
      </c>
      <c r="D9910">
        <v>5</v>
      </c>
      <c r="E9910">
        <v>1773</v>
      </c>
      <c r="F9910" s="6">
        <v>0.45833333333333331</v>
      </c>
      <c r="G9910">
        <v>-13.411</v>
      </c>
      <c r="H9910">
        <v>52.523000000000003</v>
      </c>
      <c r="I9910" t="s">
        <v>208</v>
      </c>
      <c r="J9910" t="s">
        <v>209</v>
      </c>
      <c r="K9910" t="s">
        <v>105</v>
      </c>
    </row>
    <row r="9911" spans="1:11" x14ac:dyDescent="0.3">
      <c r="A9911" t="s">
        <v>13398</v>
      </c>
      <c r="B9911" t="s">
        <v>53</v>
      </c>
      <c r="C9911">
        <v>17</v>
      </c>
      <c r="D9911">
        <v>2</v>
      </c>
      <c r="E9911">
        <v>1947</v>
      </c>
      <c r="F9911" s="6">
        <v>0.30555555555555558</v>
      </c>
      <c r="G9911">
        <v>-12.494</v>
      </c>
      <c r="H9911">
        <v>41.890999999999998</v>
      </c>
      <c r="I9911" t="s">
        <v>126</v>
      </c>
      <c r="J9911" t="s">
        <v>297</v>
      </c>
      <c r="K9911" t="s">
        <v>105</v>
      </c>
    </row>
    <row r="9912" spans="1:11" x14ac:dyDescent="0.3">
      <c r="A9912" t="s">
        <v>13399</v>
      </c>
      <c r="B9912" t="s">
        <v>53</v>
      </c>
      <c r="C9912">
        <v>2</v>
      </c>
      <c r="D9912">
        <v>8</v>
      </c>
      <c r="E9912">
        <v>1892</v>
      </c>
      <c r="F9912" s="6">
        <v>0.33333333333333331</v>
      </c>
      <c r="G9912">
        <v>-13.116</v>
      </c>
      <c r="H9912">
        <v>43.447000000000003</v>
      </c>
      <c r="I9912" t="s">
        <v>203</v>
      </c>
      <c r="J9912" t="s">
        <v>13400</v>
      </c>
      <c r="K9912" t="s">
        <v>105</v>
      </c>
    </row>
    <row r="9913" spans="1:11" x14ac:dyDescent="0.3">
      <c r="A9913" t="s">
        <v>13401</v>
      </c>
      <c r="B9913" t="s">
        <v>53</v>
      </c>
      <c r="C9913">
        <v>21</v>
      </c>
      <c r="D9913">
        <v>12</v>
      </c>
      <c r="E9913">
        <v>1908</v>
      </c>
      <c r="F9913" s="6">
        <v>0.58333333333333337</v>
      </c>
      <c r="G9913">
        <v>-9.1880000000000006</v>
      </c>
      <c r="H9913">
        <v>45.463999999999999</v>
      </c>
      <c r="I9913" t="s">
        <v>126</v>
      </c>
      <c r="J9913" t="s">
        <v>286</v>
      </c>
      <c r="K9913" t="s">
        <v>105</v>
      </c>
    </row>
    <row r="9914" spans="1:11" x14ac:dyDescent="0.3">
      <c r="A9914" t="s">
        <v>13402</v>
      </c>
      <c r="B9914" t="s">
        <v>53</v>
      </c>
      <c r="C9914">
        <v>19</v>
      </c>
      <c r="D9914">
        <v>2</v>
      </c>
      <c r="E9914">
        <v>1743</v>
      </c>
      <c r="F9914" s="6">
        <v>0.41666666666666669</v>
      </c>
      <c r="G9914">
        <v>-10.507999999999999</v>
      </c>
      <c r="H9914">
        <v>43.843000000000004</v>
      </c>
      <c r="I9914" t="s">
        <v>203</v>
      </c>
      <c r="J9914" t="s">
        <v>3330</v>
      </c>
      <c r="K9914" t="s">
        <v>105</v>
      </c>
    </row>
    <row r="9915" spans="1:11" x14ac:dyDescent="0.3">
      <c r="A9915" t="s">
        <v>13403</v>
      </c>
      <c r="B9915" t="s">
        <v>53</v>
      </c>
      <c r="C9915">
        <v>4</v>
      </c>
      <c r="D9915">
        <v>10</v>
      </c>
      <c r="E9915">
        <v>1949</v>
      </c>
      <c r="F9915" s="6">
        <v>0.375</v>
      </c>
      <c r="G9915">
        <v>-7.8550000000000004</v>
      </c>
      <c r="H9915">
        <v>44.698</v>
      </c>
      <c r="I9915" t="s">
        <v>126</v>
      </c>
      <c r="J9915" t="s">
        <v>13404</v>
      </c>
      <c r="K9915" t="s">
        <v>105</v>
      </c>
    </row>
    <row r="9916" spans="1:11" x14ac:dyDescent="0.3">
      <c r="A9916" t="s">
        <v>13405</v>
      </c>
      <c r="B9916" t="s">
        <v>53</v>
      </c>
      <c r="C9916">
        <v>14</v>
      </c>
      <c r="D9916">
        <v>4</v>
      </c>
      <c r="E9916">
        <v>1914</v>
      </c>
      <c r="F9916" s="6">
        <v>0.9375</v>
      </c>
      <c r="G9916">
        <v>-8.9250000000000007</v>
      </c>
      <c r="H9916">
        <v>45.198</v>
      </c>
      <c r="I9916" t="s">
        <v>126</v>
      </c>
      <c r="J9916" t="s">
        <v>7017</v>
      </c>
      <c r="K9916" t="s">
        <v>105</v>
      </c>
    </row>
    <row r="9917" spans="1:11" x14ac:dyDescent="0.3">
      <c r="A9917" t="s">
        <v>13406</v>
      </c>
      <c r="B9917" t="s">
        <v>53</v>
      </c>
      <c r="C9917">
        <v>14</v>
      </c>
      <c r="D9917">
        <v>11</v>
      </c>
      <c r="E9917">
        <v>1937</v>
      </c>
      <c r="F9917" s="6">
        <v>2.0833333333333332E-2</v>
      </c>
      <c r="G9917">
        <v>-12.494</v>
      </c>
      <c r="H9917">
        <v>41.890999999999998</v>
      </c>
      <c r="I9917" t="s">
        <v>126</v>
      </c>
      <c r="J9917" t="s">
        <v>297</v>
      </c>
      <c r="K9917" t="s">
        <v>105</v>
      </c>
    </row>
    <row r="9918" spans="1:11" x14ac:dyDescent="0.3">
      <c r="A9918" t="s">
        <v>13407</v>
      </c>
      <c r="B9918" t="s">
        <v>53</v>
      </c>
      <c r="C9918">
        <v>14</v>
      </c>
      <c r="D9918">
        <v>9</v>
      </c>
      <c r="E9918">
        <v>1760</v>
      </c>
      <c r="F9918" s="6">
        <v>6.9444444444444447E-4</v>
      </c>
      <c r="G9918">
        <v>-11.257</v>
      </c>
      <c r="H9918">
        <v>43.768999999999998</v>
      </c>
      <c r="I9918" t="s">
        <v>203</v>
      </c>
      <c r="J9918" t="s">
        <v>735</v>
      </c>
      <c r="K9918" t="s">
        <v>105</v>
      </c>
    </row>
    <row r="9919" spans="1:11" x14ac:dyDescent="0.3">
      <c r="A9919" t="s">
        <v>13408</v>
      </c>
      <c r="B9919" t="s">
        <v>53</v>
      </c>
      <c r="C9919">
        <v>4</v>
      </c>
      <c r="D9919">
        <v>3</v>
      </c>
      <c r="E9919">
        <v>1914</v>
      </c>
      <c r="F9919" s="6">
        <v>0.29166666666666669</v>
      </c>
      <c r="G9919">
        <v>-13.491</v>
      </c>
      <c r="H9919">
        <v>45.890999999999998</v>
      </c>
      <c r="I9919" t="s">
        <v>126</v>
      </c>
      <c r="J9919" t="s">
        <v>13409</v>
      </c>
      <c r="K9919" t="s">
        <v>105</v>
      </c>
    </row>
    <row r="9920" spans="1:11" x14ac:dyDescent="0.3">
      <c r="A9920" t="s">
        <v>13410</v>
      </c>
      <c r="B9920" t="s">
        <v>53</v>
      </c>
      <c r="C9920">
        <v>9</v>
      </c>
      <c r="D9920">
        <v>2</v>
      </c>
      <c r="E9920">
        <v>1930</v>
      </c>
      <c r="F9920" s="6">
        <v>0.75</v>
      </c>
      <c r="G9920">
        <v>-12.494</v>
      </c>
      <c r="H9920">
        <v>41.890999999999998</v>
      </c>
      <c r="I9920" t="s">
        <v>126</v>
      </c>
      <c r="J9920" t="s">
        <v>297</v>
      </c>
      <c r="K9920" t="s">
        <v>105</v>
      </c>
    </row>
    <row r="9921" spans="1:11" x14ac:dyDescent="0.3">
      <c r="A9921" t="s">
        <v>13411</v>
      </c>
      <c r="B9921" t="s">
        <v>53</v>
      </c>
      <c r="C9921">
        <v>8</v>
      </c>
      <c r="D9921">
        <v>6</v>
      </c>
      <c r="E9921">
        <v>1916</v>
      </c>
      <c r="F9921" s="6">
        <v>0.60416666666666663</v>
      </c>
      <c r="G9921">
        <v>-10.522</v>
      </c>
      <c r="H9921">
        <v>45.606999999999999</v>
      </c>
      <c r="I9921" t="s">
        <v>190</v>
      </c>
      <c r="J9921" t="s">
        <v>13412</v>
      </c>
      <c r="K9921" t="s">
        <v>105</v>
      </c>
    </row>
    <row r="9922" spans="1:11" x14ac:dyDescent="0.3">
      <c r="A9922" t="s">
        <v>13413</v>
      </c>
      <c r="B9922" t="s">
        <v>53</v>
      </c>
      <c r="C9922">
        <v>28</v>
      </c>
      <c r="D9922">
        <v>9</v>
      </c>
      <c r="E9922">
        <v>1914</v>
      </c>
      <c r="F9922" s="6">
        <v>8.3333333333333329E-2</v>
      </c>
      <c r="G9922">
        <v>-8.5739999999999998</v>
      </c>
      <c r="H9922">
        <v>44.786000000000001</v>
      </c>
      <c r="I9922" t="s">
        <v>126</v>
      </c>
      <c r="J9922" t="s">
        <v>13414</v>
      </c>
      <c r="K9922" t="s">
        <v>105</v>
      </c>
    </row>
    <row r="9923" spans="1:11" x14ac:dyDescent="0.3">
      <c r="A9923" t="s">
        <v>13415</v>
      </c>
      <c r="B9923" t="s">
        <v>53</v>
      </c>
      <c r="C9923">
        <v>18</v>
      </c>
      <c r="D9923">
        <v>7</v>
      </c>
      <c r="E9923">
        <v>1912</v>
      </c>
      <c r="F9923" s="6">
        <v>0.25</v>
      </c>
      <c r="G9923">
        <v>-15.141999999999999</v>
      </c>
      <c r="H9923">
        <v>37.843000000000004</v>
      </c>
      <c r="I9923" t="s">
        <v>126</v>
      </c>
      <c r="J9923" t="s">
        <v>13416</v>
      </c>
      <c r="K9923" t="s">
        <v>105</v>
      </c>
    </row>
    <row r="9924" spans="1:11" x14ac:dyDescent="0.3">
      <c r="A9924" t="s">
        <v>13417</v>
      </c>
      <c r="B9924" t="s">
        <v>53</v>
      </c>
      <c r="C9924">
        <v>16</v>
      </c>
      <c r="D9924">
        <v>10</v>
      </c>
      <c r="E9924">
        <v>1928</v>
      </c>
      <c r="F9924" s="6">
        <v>0.83333333333333337</v>
      </c>
      <c r="G9924">
        <v>-13.571</v>
      </c>
      <c r="H9924">
        <v>41.213999999999999</v>
      </c>
      <c r="I9924" t="s">
        <v>126</v>
      </c>
      <c r="J9924" t="s">
        <v>13418</v>
      </c>
      <c r="K9924" t="s">
        <v>105</v>
      </c>
    </row>
    <row r="9925" spans="1:11" x14ac:dyDescent="0.3">
      <c r="A9925" t="s">
        <v>13419</v>
      </c>
      <c r="B9925" t="s">
        <v>53</v>
      </c>
      <c r="C9925">
        <v>29</v>
      </c>
      <c r="D9925">
        <v>9</v>
      </c>
      <c r="E9925">
        <v>1939</v>
      </c>
      <c r="F9925" s="6">
        <v>0.59375</v>
      </c>
      <c r="G9925">
        <v>-7.6829999999999998</v>
      </c>
      <c r="H9925">
        <v>45.067999999999998</v>
      </c>
      <c r="I9925" t="s">
        <v>126</v>
      </c>
      <c r="J9925" t="s">
        <v>191</v>
      </c>
      <c r="K9925" t="s">
        <v>105</v>
      </c>
    </row>
    <row r="9926" spans="1:11" x14ac:dyDescent="0.3">
      <c r="A9926" t="s">
        <v>13420</v>
      </c>
      <c r="B9926" t="s">
        <v>53</v>
      </c>
      <c r="C9926">
        <v>24</v>
      </c>
      <c r="D9926">
        <v>3</v>
      </c>
      <c r="E9926">
        <v>1874</v>
      </c>
      <c r="F9926" s="6">
        <v>0.54166666666666663</v>
      </c>
      <c r="G9926">
        <v>-7.8769999999999998</v>
      </c>
      <c r="H9926">
        <v>44.48</v>
      </c>
      <c r="I9926" t="s">
        <v>203</v>
      </c>
      <c r="J9926" t="s">
        <v>13421</v>
      </c>
      <c r="K9926" t="s">
        <v>105</v>
      </c>
    </row>
    <row r="9927" spans="1:11" x14ac:dyDescent="0.3">
      <c r="A9927" t="s">
        <v>13422</v>
      </c>
      <c r="B9927" t="s">
        <v>53</v>
      </c>
      <c r="C9927">
        <v>27</v>
      </c>
      <c r="D9927">
        <v>3</v>
      </c>
      <c r="E9927">
        <v>1935</v>
      </c>
      <c r="F9927" s="6">
        <v>0.64930555555555558</v>
      </c>
      <c r="G9927">
        <v>-9.3960000000000008</v>
      </c>
      <c r="H9927">
        <v>46.304000000000002</v>
      </c>
      <c r="I9927" t="s">
        <v>126</v>
      </c>
      <c r="J9927" t="s">
        <v>13423</v>
      </c>
      <c r="K9927" t="s">
        <v>105</v>
      </c>
    </row>
    <row r="9928" spans="1:11" x14ac:dyDescent="0.3">
      <c r="A9928" t="s">
        <v>13424</v>
      </c>
      <c r="B9928" t="s">
        <v>53</v>
      </c>
      <c r="C9928">
        <v>27</v>
      </c>
      <c r="D9928">
        <v>9</v>
      </c>
      <c r="E9928">
        <v>1878</v>
      </c>
      <c r="F9928" s="6">
        <v>0.52083333333333337</v>
      </c>
      <c r="G9928">
        <v>-11.347</v>
      </c>
      <c r="H9928">
        <v>44.494</v>
      </c>
      <c r="I9928" t="s">
        <v>203</v>
      </c>
      <c r="J9928" t="s">
        <v>777</v>
      </c>
      <c r="K9928" t="s">
        <v>105</v>
      </c>
    </row>
    <row r="9929" spans="1:11" x14ac:dyDescent="0.3">
      <c r="A9929" t="s">
        <v>13425</v>
      </c>
      <c r="B9929" t="s">
        <v>53</v>
      </c>
      <c r="C9929">
        <v>16</v>
      </c>
      <c r="D9929">
        <v>8</v>
      </c>
      <c r="E9929">
        <v>1930</v>
      </c>
      <c r="F9929" s="6">
        <v>0.125</v>
      </c>
      <c r="G9929">
        <v>-8.4260000000000002</v>
      </c>
      <c r="H9929">
        <v>45.320999999999998</v>
      </c>
      <c r="I9929" t="s">
        <v>126</v>
      </c>
      <c r="J9929" t="s">
        <v>5883</v>
      </c>
      <c r="K9929" t="s">
        <v>105</v>
      </c>
    </row>
    <row r="9930" spans="1:11" x14ac:dyDescent="0.3">
      <c r="A9930" t="s">
        <v>13426</v>
      </c>
      <c r="B9930" t="s">
        <v>53</v>
      </c>
      <c r="C9930">
        <v>20</v>
      </c>
      <c r="D9930">
        <v>4</v>
      </c>
      <c r="E9930">
        <v>1917</v>
      </c>
      <c r="F9930" s="6">
        <v>0.20833333333333334</v>
      </c>
      <c r="G9930">
        <v>-8.74</v>
      </c>
      <c r="H9930">
        <v>45.53</v>
      </c>
      <c r="I9930" t="s">
        <v>190</v>
      </c>
      <c r="J9930" t="s">
        <v>13427</v>
      </c>
      <c r="K9930" t="s">
        <v>105</v>
      </c>
    </row>
    <row r="9931" spans="1:11" x14ac:dyDescent="0.3">
      <c r="A9931" t="s">
        <v>13428</v>
      </c>
      <c r="B9931" t="s">
        <v>53</v>
      </c>
      <c r="C9931">
        <v>26</v>
      </c>
      <c r="D9931">
        <v>9</v>
      </c>
      <c r="E9931">
        <v>1914</v>
      </c>
      <c r="F9931" s="6">
        <v>0.875</v>
      </c>
      <c r="G9931">
        <v>-11.877000000000001</v>
      </c>
      <c r="H9931">
        <v>45.41</v>
      </c>
      <c r="I9931" t="s">
        <v>126</v>
      </c>
      <c r="J9931" t="s">
        <v>4301</v>
      </c>
      <c r="K9931" t="s">
        <v>105</v>
      </c>
    </row>
    <row r="9932" spans="1:11" x14ac:dyDescent="0.3">
      <c r="A9932" t="s">
        <v>13429</v>
      </c>
      <c r="B9932" t="s">
        <v>53</v>
      </c>
      <c r="C9932">
        <v>20</v>
      </c>
      <c r="D9932">
        <v>10</v>
      </c>
      <c r="E9932">
        <v>1967</v>
      </c>
      <c r="F9932" s="6">
        <v>0.96736111111111112</v>
      </c>
      <c r="G9932">
        <v>-13.361000000000001</v>
      </c>
      <c r="H9932">
        <v>38.116</v>
      </c>
      <c r="I9932" t="s">
        <v>126</v>
      </c>
      <c r="J9932" t="s">
        <v>717</v>
      </c>
      <c r="K9932" t="s">
        <v>105</v>
      </c>
    </row>
    <row r="9933" spans="1:11" x14ac:dyDescent="0.3">
      <c r="A9933" t="s">
        <v>13430</v>
      </c>
      <c r="B9933" t="s">
        <v>53</v>
      </c>
      <c r="C9933">
        <v>15</v>
      </c>
      <c r="D9933">
        <v>3</v>
      </c>
      <c r="E9933">
        <v>1900</v>
      </c>
      <c r="F9933" s="6">
        <v>0.625</v>
      </c>
      <c r="G9933">
        <v>-8.4269999999999996</v>
      </c>
      <c r="H9933">
        <v>44.966000000000001</v>
      </c>
      <c r="I9933" t="s">
        <v>126</v>
      </c>
      <c r="J9933" t="s">
        <v>13431</v>
      </c>
      <c r="K9933" t="s">
        <v>105</v>
      </c>
    </row>
    <row r="9934" spans="1:11" x14ac:dyDescent="0.3">
      <c r="A9934" t="s">
        <v>13432</v>
      </c>
      <c r="B9934" t="s">
        <v>53</v>
      </c>
      <c r="C9934">
        <v>22</v>
      </c>
      <c r="D9934">
        <v>7</v>
      </c>
      <c r="E9934">
        <v>1920</v>
      </c>
      <c r="F9934" s="6">
        <v>0.91666666666666663</v>
      </c>
      <c r="G9934">
        <v>-8.8650000000000002</v>
      </c>
      <c r="H9934">
        <v>44.896999999999998</v>
      </c>
      <c r="I9934" t="s">
        <v>190</v>
      </c>
      <c r="J9934" t="s">
        <v>13433</v>
      </c>
      <c r="K9934" t="s">
        <v>105</v>
      </c>
    </row>
    <row r="9935" spans="1:11" x14ac:dyDescent="0.3">
      <c r="A9935" t="s">
        <v>13434</v>
      </c>
      <c r="B9935" t="s">
        <v>53</v>
      </c>
      <c r="C9935">
        <v>25</v>
      </c>
      <c r="D9935">
        <v>2</v>
      </c>
      <c r="E9935">
        <v>1929</v>
      </c>
      <c r="F9935" s="6">
        <v>0.47916666666666669</v>
      </c>
      <c r="G9935">
        <v>-12.105</v>
      </c>
      <c r="H9935">
        <v>42.417000000000002</v>
      </c>
      <c r="I9935" t="s">
        <v>126</v>
      </c>
      <c r="J9935" t="s">
        <v>13435</v>
      </c>
      <c r="K9935" t="s">
        <v>105</v>
      </c>
    </row>
    <row r="9936" spans="1:11" x14ac:dyDescent="0.3">
      <c r="A9936" t="s">
        <v>13436</v>
      </c>
      <c r="B9936" t="s">
        <v>53</v>
      </c>
      <c r="C9936">
        <v>11</v>
      </c>
      <c r="D9936">
        <v>11</v>
      </c>
      <c r="E9936">
        <v>1927</v>
      </c>
      <c r="F9936" s="6">
        <v>0.20833333333333334</v>
      </c>
      <c r="G9936">
        <v>-9.99</v>
      </c>
      <c r="H9936">
        <v>44.511000000000003</v>
      </c>
      <c r="I9936" t="s">
        <v>126</v>
      </c>
      <c r="J9936" t="s">
        <v>13437</v>
      </c>
      <c r="K9936" t="s">
        <v>105</v>
      </c>
    </row>
    <row r="9937" spans="1:11" x14ac:dyDescent="0.3">
      <c r="A9937" t="s">
        <v>13438</v>
      </c>
      <c r="B9937" t="s">
        <v>53</v>
      </c>
      <c r="C9937">
        <v>26</v>
      </c>
      <c r="D9937">
        <v>5</v>
      </c>
      <c r="E9937">
        <v>1932</v>
      </c>
      <c r="F9937" s="6">
        <v>0.39583333333333331</v>
      </c>
      <c r="G9937">
        <v>-14.766</v>
      </c>
      <c r="H9937">
        <v>40.677999999999997</v>
      </c>
      <c r="I9937" t="s">
        <v>126</v>
      </c>
      <c r="J9937" t="s">
        <v>917</v>
      </c>
      <c r="K9937" t="s">
        <v>105</v>
      </c>
    </row>
    <row r="9938" spans="1:11" x14ac:dyDescent="0.3">
      <c r="A9938" t="s">
        <v>13439</v>
      </c>
      <c r="B9938" t="s">
        <v>53</v>
      </c>
      <c r="C9938">
        <v>24</v>
      </c>
      <c r="D9938">
        <v>2</v>
      </c>
      <c r="E9938">
        <v>1943</v>
      </c>
      <c r="F9938" s="6">
        <v>0.2986111111111111</v>
      </c>
      <c r="G9938">
        <v>-9.0860000000000003</v>
      </c>
      <c r="H9938">
        <v>45.811999999999998</v>
      </c>
      <c r="I9938" t="s">
        <v>126</v>
      </c>
      <c r="J9938" t="s">
        <v>5713</v>
      </c>
      <c r="K9938" t="s">
        <v>105</v>
      </c>
    </row>
    <row r="9939" spans="1:11" x14ac:dyDescent="0.3">
      <c r="A9939" t="s">
        <v>13440</v>
      </c>
      <c r="B9939" t="s">
        <v>53</v>
      </c>
      <c r="C9939">
        <v>6</v>
      </c>
      <c r="D9939">
        <v>7</v>
      </c>
      <c r="E9939">
        <v>1913</v>
      </c>
      <c r="F9939" s="6">
        <v>0.70833333333333337</v>
      </c>
      <c r="G9939">
        <v>-8.6170000000000009</v>
      </c>
      <c r="H9939">
        <v>44.912999999999997</v>
      </c>
      <c r="I9939" t="s">
        <v>126</v>
      </c>
      <c r="J9939" t="s">
        <v>222</v>
      </c>
      <c r="K9939" t="s">
        <v>105</v>
      </c>
    </row>
    <row r="9940" spans="1:11" x14ac:dyDescent="0.3">
      <c r="A9940" t="s">
        <v>13441</v>
      </c>
      <c r="B9940" t="s">
        <v>53</v>
      </c>
      <c r="C9940">
        <v>17</v>
      </c>
      <c r="D9940">
        <v>1</v>
      </c>
      <c r="E9940">
        <v>1928</v>
      </c>
      <c r="F9940" s="6">
        <v>0.91666666666666663</v>
      </c>
      <c r="G9940">
        <v>-9.0519999999999996</v>
      </c>
      <c r="H9940">
        <v>45.664999999999999</v>
      </c>
      <c r="I9940" t="s">
        <v>126</v>
      </c>
      <c r="J9940" t="s">
        <v>13442</v>
      </c>
      <c r="K9940" t="s">
        <v>105</v>
      </c>
    </row>
    <row r="9941" spans="1:11" x14ac:dyDescent="0.3">
      <c r="A9941" t="s">
        <v>13443</v>
      </c>
      <c r="B9941" t="s">
        <v>53</v>
      </c>
      <c r="C9941">
        <v>29</v>
      </c>
      <c r="D9941">
        <v>1</v>
      </c>
      <c r="E9941">
        <v>1924</v>
      </c>
      <c r="F9941" s="6">
        <v>0.60763888888888884</v>
      </c>
      <c r="G9941">
        <v>-12.339</v>
      </c>
      <c r="H9941">
        <v>45.435000000000002</v>
      </c>
      <c r="I9941" t="s">
        <v>126</v>
      </c>
      <c r="J9941" t="s">
        <v>662</v>
      </c>
      <c r="K9941" t="s">
        <v>105</v>
      </c>
    </row>
    <row r="9942" spans="1:11" x14ac:dyDescent="0.3">
      <c r="A9942" t="s">
        <v>13444</v>
      </c>
      <c r="B9942" t="s">
        <v>53</v>
      </c>
      <c r="C9942">
        <v>23</v>
      </c>
      <c r="D9942">
        <v>2</v>
      </c>
      <c r="E9942">
        <v>1921</v>
      </c>
      <c r="F9942" s="6">
        <v>0.91666666666666663</v>
      </c>
      <c r="G9942">
        <v>-9.2710000000000008</v>
      </c>
      <c r="H9942">
        <v>45.862000000000002</v>
      </c>
      <c r="I9942" t="s">
        <v>126</v>
      </c>
      <c r="J9942" t="s">
        <v>13445</v>
      </c>
      <c r="K9942" t="s">
        <v>105</v>
      </c>
    </row>
    <row r="9943" spans="1:11" x14ac:dyDescent="0.3">
      <c r="A9943" t="s">
        <v>13446</v>
      </c>
      <c r="B9943" t="s">
        <v>53</v>
      </c>
      <c r="C9943">
        <v>28</v>
      </c>
      <c r="D9943">
        <v>6</v>
      </c>
      <c r="E9943">
        <v>1867</v>
      </c>
      <c r="F9943" s="6">
        <v>0.13541666666666666</v>
      </c>
      <c r="G9943">
        <v>-13.577</v>
      </c>
      <c r="H9943">
        <v>37.311</v>
      </c>
      <c r="I9943" t="s">
        <v>203</v>
      </c>
      <c r="J9943" t="s">
        <v>13447</v>
      </c>
      <c r="K9943" t="s">
        <v>105</v>
      </c>
    </row>
    <row r="9944" spans="1:11" x14ac:dyDescent="0.3">
      <c r="A9944" t="s">
        <v>13448</v>
      </c>
      <c r="B9944" t="s">
        <v>53</v>
      </c>
      <c r="C9944">
        <v>24</v>
      </c>
      <c r="D9944">
        <v>8</v>
      </c>
      <c r="E9944">
        <v>1923</v>
      </c>
      <c r="F9944" s="6">
        <v>0.27083333333333331</v>
      </c>
      <c r="G9944">
        <v>-7.6829999999999998</v>
      </c>
      <c r="H9944">
        <v>45.067999999999998</v>
      </c>
      <c r="I9944" t="s">
        <v>126</v>
      </c>
      <c r="J9944" t="s">
        <v>191</v>
      </c>
      <c r="K9944" t="s">
        <v>105</v>
      </c>
    </row>
    <row r="9945" spans="1:11" x14ac:dyDescent="0.3">
      <c r="A9945" t="s">
        <v>13449</v>
      </c>
      <c r="B9945" t="s">
        <v>53</v>
      </c>
      <c r="C9945">
        <v>30</v>
      </c>
      <c r="D9945">
        <v>4</v>
      </c>
      <c r="E9945">
        <v>1885</v>
      </c>
      <c r="F9945" s="6">
        <v>0.95833333333333337</v>
      </c>
      <c r="G9945">
        <v>-12.837999999999999</v>
      </c>
      <c r="H9945">
        <v>45.774999999999999</v>
      </c>
      <c r="I9945" t="s">
        <v>203</v>
      </c>
      <c r="J9945" t="s">
        <v>13450</v>
      </c>
      <c r="K9945" t="s">
        <v>105</v>
      </c>
    </row>
    <row r="9946" spans="1:11" x14ac:dyDescent="0.3">
      <c r="A9946" t="s">
        <v>13451</v>
      </c>
      <c r="B9946" t="s">
        <v>53</v>
      </c>
      <c r="C9946">
        <v>11</v>
      </c>
      <c r="D9946">
        <v>11</v>
      </c>
      <c r="E9946">
        <v>1918</v>
      </c>
      <c r="F9946" s="6">
        <v>0.5</v>
      </c>
      <c r="G9946">
        <v>-9.1880000000000006</v>
      </c>
      <c r="H9946">
        <v>45.463999999999999</v>
      </c>
      <c r="I9946" t="s">
        <v>126</v>
      </c>
      <c r="J9946" t="s">
        <v>286</v>
      </c>
      <c r="K9946" t="s">
        <v>105</v>
      </c>
    </row>
    <row r="9947" spans="1:11" x14ac:dyDescent="0.3">
      <c r="A9947" t="s">
        <v>13452</v>
      </c>
      <c r="B9947" t="s">
        <v>53</v>
      </c>
      <c r="C9947">
        <v>17</v>
      </c>
      <c r="D9947">
        <v>6</v>
      </c>
      <c r="E9947">
        <v>1916</v>
      </c>
      <c r="F9947" s="6">
        <v>0.33333333333333331</v>
      </c>
      <c r="G9947">
        <v>-9.9700000000000006</v>
      </c>
      <c r="H9947">
        <v>44.206000000000003</v>
      </c>
      <c r="I9947" t="s">
        <v>190</v>
      </c>
      <c r="J9947" t="s">
        <v>13453</v>
      </c>
      <c r="K9947" t="s">
        <v>105</v>
      </c>
    </row>
    <row r="9948" spans="1:11" x14ac:dyDescent="0.3">
      <c r="A9948" t="s">
        <v>13454</v>
      </c>
      <c r="B9948" t="s">
        <v>53</v>
      </c>
      <c r="C9948">
        <v>5</v>
      </c>
      <c r="D9948">
        <v>3</v>
      </c>
      <c r="E9948">
        <v>1934</v>
      </c>
      <c r="F9948" s="6">
        <v>0.58333333333333337</v>
      </c>
      <c r="G9948">
        <v>-12.494</v>
      </c>
      <c r="H9948">
        <v>41.890999999999998</v>
      </c>
      <c r="I9948" t="s">
        <v>126</v>
      </c>
      <c r="J9948" t="s">
        <v>297</v>
      </c>
      <c r="K9948" t="s">
        <v>105</v>
      </c>
    </row>
    <row r="9949" spans="1:11" x14ac:dyDescent="0.3">
      <c r="A9949" t="s">
        <v>13455</v>
      </c>
      <c r="B9949" t="s">
        <v>53</v>
      </c>
      <c r="C9949">
        <v>21</v>
      </c>
      <c r="D9949">
        <v>3</v>
      </c>
      <c r="E9949">
        <v>1938</v>
      </c>
      <c r="F9949" s="6">
        <v>0.58333333333333337</v>
      </c>
      <c r="G9949">
        <v>-8.5289999999999999</v>
      </c>
      <c r="H9949">
        <v>44.750999999999998</v>
      </c>
      <c r="I9949" t="s">
        <v>126</v>
      </c>
      <c r="J9949" t="s">
        <v>13456</v>
      </c>
      <c r="K9949" t="s">
        <v>105</v>
      </c>
    </row>
    <row r="9950" spans="1:11" x14ac:dyDescent="0.3">
      <c r="A9950" t="s">
        <v>13457</v>
      </c>
      <c r="B9950" t="s">
        <v>53</v>
      </c>
      <c r="C9950">
        <v>2</v>
      </c>
      <c r="D9950">
        <v>1</v>
      </c>
      <c r="E9950">
        <v>1905</v>
      </c>
      <c r="F9950" s="6">
        <v>0.625</v>
      </c>
      <c r="G9950">
        <v>-12.494</v>
      </c>
      <c r="H9950">
        <v>41.890999999999998</v>
      </c>
      <c r="I9950" t="s">
        <v>126</v>
      </c>
      <c r="J9950" t="s">
        <v>297</v>
      </c>
      <c r="K9950" t="s">
        <v>105</v>
      </c>
    </row>
    <row r="9951" spans="1:11" x14ac:dyDescent="0.3">
      <c r="A9951" t="s">
        <v>13458</v>
      </c>
      <c r="B9951" t="s">
        <v>53</v>
      </c>
      <c r="C9951">
        <v>1</v>
      </c>
      <c r="D9951">
        <v>10</v>
      </c>
      <c r="E9951">
        <v>1950</v>
      </c>
      <c r="F9951" s="6">
        <v>0.2986111111111111</v>
      </c>
      <c r="G9951">
        <v>-8.3580000000000005</v>
      </c>
      <c r="H9951">
        <v>44.981000000000002</v>
      </c>
      <c r="I9951" t="s">
        <v>126</v>
      </c>
      <c r="J9951" t="s">
        <v>13459</v>
      </c>
      <c r="K9951" t="s">
        <v>105</v>
      </c>
    </row>
    <row r="9952" spans="1:11" x14ac:dyDescent="0.3">
      <c r="A9952" t="s">
        <v>13460</v>
      </c>
      <c r="B9952" t="s">
        <v>53</v>
      </c>
      <c r="C9952">
        <v>21</v>
      </c>
      <c r="D9952">
        <v>2</v>
      </c>
      <c r="E9952">
        <v>1900</v>
      </c>
      <c r="F9952" s="6">
        <v>0.5</v>
      </c>
      <c r="G9952">
        <v>0.23400000000000001</v>
      </c>
      <c r="H9952">
        <v>40.942</v>
      </c>
      <c r="I9952" t="s">
        <v>707</v>
      </c>
      <c r="J9952" t="s">
        <v>13461</v>
      </c>
      <c r="K9952" t="s">
        <v>105</v>
      </c>
    </row>
    <row r="9953" spans="1:11" x14ac:dyDescent="0.3">
      <c r="A9953" t="s">
        <v>13462</v>
      </c>
      <c r="B9953" t="s">
        <v>53</v>
      </c>
      <c r="C9953">
        <v>21</v>
      </c>
      <c r="D9953">
        <v>1</v>
      </c>
      <c r="E9953">
        <v>1848</v>
      </c>
      <c r="F9953" s="6">
        <v>0.25</v>
      </c>
      <c r="G9953">
        <v>-5.05</v>
      </c>
      <c r="H9953">
        <v>50.984999999999999</v>
      </c>
      <c r="I9953" t="s">
        <v>147</v>
      </c>
      <c r="J9953" t="s">
        <v>13463</v>
      </c>
      <c r="K9953" t="s">
        <v>105</v>
      </c>
    </row>
    <row r="9954" spans="1:11" x14ac:dyDescent="0.3">
      <c r="A9954" t="s">
        <v>13464</v>
      </c>
      <c r="B9954" t="s">
        <v>53</v>
      </c>
      <c r="C9954">
        <v>28</v>
      </c>
      <c r="D9954">
        <v>5</v>
      </c>
      <c r="E9954">
        <v>1902</v>
      </c>
      <c r="F9954" s="6">
        <v>0.66666666666666663</v>
      </c>
      <c r="G9954">
        <v>-14.214</v>
      </c>
      <c r="H9954">
        <v>42.465000000000003</v>
      </c>
      <c r="I9954" t="s">
        <v>126</v>
      </c>
      <c r="J9954" t="s">
        <v>774</v>
      </c>
      <c r="K9954" t="s">
        <v>105</v>
      </c>
    </row>
    <row r="9955" spans="1:11" x14ac:dyDescent="0.3">
      <c r="A9955" t="s">
        <v>13465</v>
      </c>
      <c r="B9955" t="s">
        <v>53</v>
      </c>
      <c r="C9955">
        <v>10</v>
      </c>
      <c r="D9955">
        <v>2</v>
      </c>
      <c r="E9955">
        <v>1950</v>
      </c>
      <c r="F9955" s="6">
        <v>0.98958333333333337</v>
      </c>
      <c r="G9955">
        <v>-110.949</v>
      </c>
      <c r="H9955">
        <v>30.632999999999999</v>
      </c>
      <c r="I9955" t="s">
        <v>137</v>
      </c>
      <c r="J9955" t="s">
        <v>13466</v>
      </c>
      <c r="K9955" t="s">
        <v>105</v>
      </c>
    </row>
    <row r="9956" spans="1:11" x14ac:dyDescent="0.3">
      <c r="A9956" t="s">
        <v>13467</v>
      </c>
      <c r="B9956" t="s">
        <v>53</v>
      </c>
      <c r="C9956">
        <v>12</v>
      </c>
      <c r="D9956">
        <v>8</v>
      </c>
      <c r="E9956">
        <v>1914</v>
      </c>
      <c r="F9956" s="6">
        <v>0.97916666666666663</v>
      </c>
      <c r="G9956">
        <v>1.7889999999999999</v>
      </c>
      <c r="H9956">
        <v>43.338000000000001</v>
      </c>
      <c r="I9956" t="s">
        <v>108</v>
      </c>
      <c r="J9956" t="s">
        <v>13468</v>
      </c>
      <c r="K9956" t="s">
        <v>105</v>
      </c>
    </row>
    <row r="9957" spans="1:11" x14ac:dyDescent="0.3">
      <c r="A9957" t="s">
        <v>13469</v>
      </c>
      <c r="B9957" t="s">
        <v>53</v>
      </c>
      <c r="C9957">
        <v>9</v>
      </c>
      <c r="D9957">
        <v>6</v>
      </c>
      <c r="E9957">
        <v>1945</v>
      </c>
      <c r="F9957" s="6">
        <v>0.89583333333333337</v>
      </c>
      <c r="G9957">
        <v>2.3149999999999999</v>
      </c>
      <c r="H9957">
        <v>40.448999999999998</v>
      </c>
      <c r="I9957" t="s">
        <v>190</v>
      </c>
      <c r="J9957" t="s">
        <v>708</v>
      </c>
      <c r="K9957" t="s">
        <v>105</v>
      </c>
    </row>
    <row r="9958" spans="1:11" x14ac:dyDescent="0.3">
      <c r="A9958" t="s">
        <v>13470</v>
      </c>
      <c r="B9958" t="s">
        <v>53</v>
      </c>
      <c r="C9958">
        <v>31</v>
      </c>
      <c r="D9958">
        <v>5</v>
      </c>
      <c r="E9958">
        <v>1910</v>
      </c>
      <c r="F9958" s="6">
        <v>0.58333333333333337</v>
      </c>
      <c r="G9958">
        <v>3.5979999999999999</v>
      </c>
      <c r="H9958">
        <v>37.176000000000002</v>
      </c>
      <c r="I9958" t="s">
        <v>108</v>
      </c>
      <c r="J9958" t="s">
        <v>6618</v>
      </c>
      <c r="K9958" t="s">
        <v>105</v>
      </c>
    </row>
    <row r="9959" spans="1:11" x14ac:dyDescent="0.3">
      <c r="A9959" t="s">
        <v>13471</v>
      </c>
      <c r="B9959" t="s">
        <v>53</v>
      </c>
      <c r="C9959">
        <v>10</v>
      </c>
      <c r="D9959">
        <v>4</v>
      </c>
      <c r="E9959">
        <v>1892</v>
      </c>
      <c r="F9959" s="6">
        <v>6.25E-2</v>
      </c>
      <c r="G9959">
        <v>-14.044</v>
      </c>
      <c r="H9959">
        <v>48.472000000000001</v>
      </c>
      <c r="I9959" t="s">
        <v>238</v>
      </c>
      <c r="J9959" t="s">
        <v>13472</v>
      </c>
      <c r="K9959" t="s">
        <v>105</v>
      </c>
    </row>
    <row r="9960" spans="1:11" x14ac:dyDescent="0.3">
      <c r="A9960" t="s">
        <v>13473</v>
      </c>
      <c r="B9960" t="s">
        <v>53</v>
      </c>
      <c r="C9960">
        <v>13</v>
      </c>
      <c r="D9960">
        <v>6</v>
      </c>
      <c r="E9960">
        <v>1911</v>
      </c>
      <c r="F9960" s="6">
        <v>0.11458333333333333</v>
      </c>
      <c r="G9960">
        <v>122.42</v>
      </c>
      <c r="H9960">
        <v>37.78</v>
      </c>
      <c r="I9960" t="s">
        <v>137</v>
      </c>
      <c r="J9960" t="s">
        <v>172</v>
      </c>
      <c r="K9960" t="s">
        <v>105</v>
      </c>
    </row>
    <row r="9961" spans="1:11" x14ac:dyDescent="0.3">
      <c r="A9961" t="s">
        <v>13474</v>
      </c>
      <c r="B9961" t="s">
        <v>168</v>
      </c>
      <c r="C9961">
        <v>18</v>
      </c>
      <c r="D9961">
        <v>3</v>
      </c>
      <c r="E9961">
        <v>1914</v>
      </c>
      <c r="F9961" s="6">
        <v>0.33333333333333331</v>
      </c>
      <c r="G9961">
        <v>-11.58</v>
      </c>
      <c r="H9961">
        <v>44.4</v>
      </c>
      <c r="I9961" t="s">
        <v>126</v>
      </c>
      <c r="J9961" t="s">
        <v>8412</v>
      </c>
      <c r="K9961" t="s">
        <v>105</v>
      </c>
    </row>
    <row r="9962" spans="1:11" x14ac:dyDescent="0.3">
      <c r="A9962" t="s">
        <v>13475</v>
      </c>
      <c r="B9962" t="s">
        <v>168</v>
      </c>
      <c r="C9962">
        <v>30</v>
      </c>
      <c r="D9962">
        <v>10</v>
      </c>
      <c r="E9962">
        <v>1877</v>
      </c>
      <c r="F9962" s="6">
        <v>0.70833333333333337</v>
      </c>
      <c r="G9962">
        <v>-12.494</v>
      </c>
      <c r="H9962">
        <v>41.890999999999998</v>
      </c>
      <c r="I9962" t="s">
        <v>203</v>
      </c>
      <c r="J9962" t="s">
        <v>297</v>
      </c>
      <c r="K9962" t="s">
        <v>105</v>
      </c>
    </row>
    <row r="9963" spans="1:11" x14ac:dyDescent="0.3">
      <c r="A9963" t="s">
        <v>13476</v>
      </c>
      <c r="B9963" t="s">
        <v>168</v>
      </c>
      <c r="C9963">
        <v>28</v>
      </c>
      <c r="D9963">
        <v>6</v>
      </c>
      <c r="E9963">
        <v>1871</v>
      </c>
      <c r="F9963" s="6">
        <v>0.16666666666666666</v>
      </c>
      <c r="G9963">
        <v>-11.257</v>
      </c>
      <c r="H9963">
        <v>43.768999999999998</v>
      </c>
      <c r="I9963" t="s">
        <v>203</v>
      </c>
      <c r="J9963" t="s">
        <v>735</v>
      </c>
      <c r="K9963" t="s">
        <v>105</v>
      </c>
    </row>
    <row r="9964" spans="1:11" x14ac:dyDescent="0.3">
      <c r="A9964" t="s">
        <v>13477</v>
      </c>
      <c r="B9964" t="s">
        <v>168</v>
      </c>
      <c r="C9964">
        <v>6</v>
      </c>
      <c r="D9964">
        <v>12</v>
      </c>
      <c r="E9964">
        <v>1821</v>
      </c>
      <c r="F9964" s="6">
        <v>0.16666666666666666</v>
      </c>
      <c r="G9964">
        <v>-8.6509999999999998</v>
      </c>
      <c r="H9964">
        <v>49.872</v>
      </c>
      <c r="I9964" t="s">
        <v>208</v>
      </c>
      <c r="J9964" t="s">
        <v>2142</v>
      </c>
      <c r="K9964" t="s">
        <v>105</v>
      </c>
    </row>
    <row r="9965" spans="1:11" x14ac:dyDescent="0.3">
      <c r="A9965" t="s">
        <v>13478</v>
      </c>
      <c r="B9965" t="s">
        <v>168</v>
      </c>
      <c r="C9965">
        <v>30</v>
      </c>
      <c r="D9965">
        <v>3</v>
      </c>
      <c r="E9965">
        <v>1798</v>
      </c>
      <c r="F9965" s="6">
        <v>0.22916666666666666</v>
      </c>
      <c r="G9965">
        <v>-12.762</v>
      </c>
      <c r="H9965">
        <v>52.814</v>
      </c>
      <c r="I9965" t="s">
        <v>208</v>
      </c>
      <c r="J9965" t="s">
        <v>13479</v>
      </c>
      <c r="K9965" t="s">
        <v>105</v>
      </c>
    </row>
    <row r="9966" spans="1:11" x14ac:dyDescent="0.3">
      <c r="A9966" t="s">
        <v>13480</v>
      </c>
      <c r="B9966" t="s">
        <v>168</v>
      </c>
      <c r="C9966">
        <v>2</v>
      </c>
      <c r="D9966">
        <v>9</v>
      </c>
      <c r="E9966">
        <v>1777</v>
      </c>
      <c r="F9966" s="6">
        <v>0.79166666666666663</v>
      </c>
      <c r="G9966">
        <v>-12.792999999999999</v>
      </c>
      <c r="H9966">
        <v>51.052999999999997</v>
      </c>
      <c r="I9966" t="s">
        <v>208</v>
      </c>
      <c r="J9966" t="s">
        <v>13481</v>
      </c>
      <c r="K9966" t="s">
        <v>105</v>
      </c>
    </row>
    <row r="9967" spans="1:11" x14ac:dyDescent="0.3">
      <c r="A9967" t="s">
        <v>13482</v>
      </c>
      <c r="B9967" t="s">
        <v>168</v>
      </c>
      <c r="C9967">
        <v>30</v>
      </c>
      <c r="D9967">
        <v>4</v>
      </c>
      <c r="E9967">
        <v>1911</v>
      </c>
      <c r="F9967" s="6">
        <v>6.25E-2</v>
      </c>
      <c r="G9967">
        <v>-10.882</v>
      </c>
      <c r="H9967">
        <v>48.048000000000002</v>
      </c>
      <c r="I9967" t="s">
        <v>126</v>
      </c>
      <c r="J9967" t="s">
        <v>13483</v>
      </c>
      <c r="K9967" t="s">
        <v>105</v>
      </c>
    </row>
    <row r="9968" spans="1:11" x14ac:dyDescent="0.3">
      <c r="A9968" t="s">
        <v>13484</v>
      </c>
      <c r="B9968" t="s">
        <v>168</v>
      </c>
      <c r="C9968">
        <v>19</v>
      </c>
      <c r="D9968">
        <v>11</v>
      </c>
      <c r="E9968">
        <v>1921</v>
      </c>
      <c r="F9968" s="6">
        <v>0.4375</v>
      </c>
      <c r="G9968">
        <v>-10.33</v>
      </c>
      <c r="H9968">
        <v>44.808</v>
      </c>
      <c r="I9968" t="s">
        <v>126</v>
      </c>
      <c r="J9968" t="s">
        <v>360</v>
      </c>
      <c r="K9968" t="s">
        <v>105</v>
      </c>
    </row>
    <row r="9969" spans="1:11" x14ac:dyDescent="0.3">
      <c r="A9969" t="s">
        <v>13485</v>
      </c>
      <c r="B9969" t="s">
        <v>168</v>
      </c>
      <c r="C9969">
        <v>27</v>
      </c>
      <c r="D9969">
        <v>6</v>
      </c>
      <c r="E9969">
        <v>1817</v>
      </c>
      <c r="F9969" s="6">
        <v>0.10416666666666667</v>
      </c>
      <c r="G9969">
        <v>-12.788</v>
      </c>
      <c r="H9969">
        <v>51.911999999999999</v>
      </c>
      <c r="I9969" t="s">
        <v>208</v>
      </c>
      <c r="J9969" t="s">
        <v>13486</v>
      </c>
      <c r="K9969" t="s">
        <v>105</v>
      </c>
    </row>
    <row r="9970" spans="1:11" x14ac:dyDescent="0.3">
      <c r="A9970" t="s">
        <v>13487</v>
      </c>
      <c r="B9970" t="s">
        <v>53</v>
      </c>
      <c r="C9970">
        <v>27</v>
      </c>
      <c r="D9970">
        <v>2</v>
      </c>
      <c r="E9970">
        <v>1881</v>
      </c>
      <c r="F9970" s="6">
        <v>0.14583333333333334</v>
      </c>
      <c r="G9970">
        <v>-4.4710000000000001</v>
      </c>
      <c r="H9970">
        <v>51.923000000000002</v>
      </c>
      <c r="I9970" t="s">
        <v>147</v>
      </c>
      <c r="J9970" t="s">
        <v>832</v>
      </c>
      <c r="K9970" t="s">
        <v>105</v>
      </c>
    </row>
    <row r="9971" spans="1:11" x14ac:dyDescent="0.3">
      <c r="A9971" t="s">
        <v>13488</v>
      </c>
      <c r="B9971" t="s">
        <v>53</v>
      </c>
      <c r="C9971">
        <v>7</v>
      </c>
      <c r="D9971">
        <v>5</v>
      </c>
      <c r="E9971">
        <v>1925</v>
      </c>
      <c r="F9971" s="6">
        <v>6.9444444444444448E-2</v>
      </c>
      <c r="G9971">
        <v>9.1359999999999992</v>
      </c>
      <c r="H9971">
        <v>38.707000000000001</v>
      </c>
      <c r="I9971" t="s">
        <v>108</v>
      </c>
      <c r="J9971" t="s">
        <v>1213</v>
      </c>
      <c r="K9971" t="s">
        <v>105</v>
      </c>
    </row>
    <row r="9972" spans="1:11" x14ac:dyDescent="0.3">
      <c r="A9972" t="s">
        <v>13489</v>
      </c>
      <c r="B9972" t="s">
        <v>53</v>
      </c>
      <c r="C9972">
        <v>19</v>
      </c>
      <c r="D9972">
        <v>4</v>
      </c>
      <c r="E9972">
        <v>1988</v>
      </c>
      <c r="F9972" s="6">
        <v>0.78819444444444442</v>
      </c>
      <c r="G9972">
        <v>-7.7439999999999998</v>
      </c>
      <c r="H9972">
        <v>48.582999999999998</v>
      </c>
      <c r="I9972" t="s">
        <v>190</v>
      </c>
      <c r="J9972" t="s">
        <v>812</v>
      </c>
      <c r="K9972" t="s">
        <v>105</v>
      </c>
    </row>
    <row r="9973" spans="1:11" x14ac:dyDescent="0.3">
      <c r="A9973" t="s">
        <v>13490</v>
      </c>
      <c r="B9973" t="s">
        <v>53</v>
      </c>
      <c r="C9973">
        <v>29</v>
      </c>
      <c r="D9973">
        <v>9</v>
      </c>
      <c r="E9973">
        <v>1912</v>
      </c>
      <c r="F9973" s="6">
        <v>0.46527777777777779</v>
      </c>
      <c r="G9973">
        <v>-7.5810000000000004</v>
      </c>
      <c r="H9973">
        <v>47.56</v>
      </c>
      <c r="I9973" t="s">
        <v>126</v>
      </c>
      <c r="J9973" t="s">
        <v>2183</v>
      </c>
      <c r="K9973" t="s">
        <v>105</v>
      </c>
    </row>
    <row r="9974" spans="1:11" x14ac:dyDescent="0.3">
      <c r="A9974" t="s">
        <v>13491</v>
      </c>
      <c r="B9974" t="s">
        <v>53</v>
      </c>
      <c r="C9974">
        <v>29</v>
      </c>
      <c r="D9974">
        <v>9</v>
      </c>
      <c r="E9974">
        <v>1968</v>
      </c>
      <c r="F9974" s="6">
        <v>0.75763888888888886</v>
      </c>
      <c r="G9974">
        <v>1.6E-2</v>
      </c>
      <c r="H9974">
        <v>51.457000000000001</v>
      </c>
      <c r="I9974" t="s">
        <v>126</v>
      </c>
      <c r="J9974" t="s">
        <v>13492</v>
      </c>
      <c r="K9974" t="s">
        <v>105</v>
      </c>
    </row>
    <row r="9975" spans="1:11" x14ac:dyDescent="0.3">
      <c r="A9975" t="s">
        <v>13493</v>
      </c>
      <c r="B9975" t="s">
        <v>168</v>
      </c>
      <c r="C9975">
        <v>3</v>
      </c>
      <c r="D9975">
        <v>11</v>
      </c>
      <c r="E9975">
        <v>1948</v>
      </c>
      <c r="F9975" s="6">
        <v>6.25E-2</v>
      </c>
      <c r="G9975">
        <v>4.2569999999999997</v>
      </c>
      <c r="H9975">
        <v>55.866</v>
      </c>
      <c r="I9975" t="s">
        <v>108</v>
      </c>
      <c r="J9975" t="s">
        <v>211</v>
      </c>
      <c r="K9975" t="s">
        <v>105</v>
      </c>
    </row>
    <row r="9976" spans="1:11" x14ac:dyDescent="0.3">
      <c r="A9976" t="s">
        <v>13494</v>
      </c>
      <c r="B9976" t="s">
        <v>53</v>
      </c>
      <c r="C9976">
        <v>3</v>
      </c>
      <c r="D9976">
        <v>3</v>
      </c>
      <c r="E9976">
        <v>1923</v>
      </c>
      <c r="F9976" s="6">
        <v>0.10416666666666667</v>
      </c>
      <c r="G9976">
        <v>87.590999999999994</v>
      </c>
      <c r="H9976">
        <v>37.835999999999999</v>
      </c>
      <c r="I9976" t="s">
        <v>104</v>
      </c>
      <c r="J9976" t="s">
        <v>13495</v>
      </c>
      <c r="K9976" t="s">
        <v>105</v>
      </c>
    </row>
    <row r="9977" spans="1:11" x14ac:dyDescent="0.3">
      <c r="A9977" t="s">
        <v>13496</v>
      </c>
      <c r="B9977" t="s">
        <v>168</v>
      </c>
      <c r="C9977">
        <v>23</v>
      </c>
      <c r="D9977">
        <v>1</v>
      </c>
      <c r="E9977">
        <v>1917</v>
      </c>
      <c r="F9977" s="6">
        <v>0.16666666666666666</v>
      </c>
      <c r="H9977">
        <v>-20.849</v>
      </c>
      <c r="I9977" t="s">
        <v>290</v>
      </c>
      <c r="J9977" t="s">
        <v>13497</v>
      </c>
      <c r="K9977" t="s">
        <v>105</v>
      </c>
    </row>
    <row r="9978" spans="1:11" x14ac:dyDescent="0.3">
      <c r="A9978" t="s">
        <v>13498</v>
      </c>
      <c r="B9978" t="s">
        <v>168</v>
      </c>
      <c r="C9978">
        <v>12</v>
      </c>
      <c r="D9978">
        <v>2</v>
      </c>
      <c r="E9978">
        <v>1912</v>
      </c>
      <c r="F9978" s="6">
        <v>4.1666666666666664E-2</v>
      </c>
      <c r="G9978">
        <v>1.444</v>
      </c>
      <c r="H9978">
        <v>49.048999999999999</v>
      </c>
      <c r="I9978" t="s">
        <v>108</v>
      </c>
      <c r="J9978" t="s">
        <v>13499</v>
      </c>
      <c r="K9978" t="s">
        <v>105</v>
      </c>
    </row>
    <row r="9979" spans="1:11" x14ac:dyDescent="0.3">
      <c r="A9979" t="s">
        <v>13500</v>
      </c>
      <c r="B9979" t="s">
        <v>53</v>
      </c>
      <c r="C9979">
        <v>30</v>
      </c>
      <c r="D9979">
        <v>5</v>
      </c>
      <c r="E9979">
        <v>1949</v>
      </c>
      <c r="F9979" s="6">
        <v>0.12430555555555556</v>
      </c>
      <c r="G9979">
        <v>75.465999999999994</v>
      </c>
      <c r="H9979">
        <v>39.570999999999998</v>
      </c>
      <c r="I9979" t="s">
        <v>106</v>
      </c>
      <c r="J9979" t="s">
        <v>13501</v>
      </c>
      <c r="K9979" t="s">
        <v>105</v>
      </c>
    </row>
    <row r="9980" spans="1:11" x14ac:dyDescent="0.3">
      <c r="A9980" t="s">
        <v>13502</v>
      </c>
      <c r="B9980" t="s">
        <v>168</v>
      </c>
      <c r="C9980">
        <v>18</v>
      </c>
      <c r="D9980">
        <v>1</v>
      </c>
      <c r="E9980">
        <v>1959</v>
      </c>
      <c r="F9980" s="6">
        <v>0.29444444444444445</v>
      </c>
      <c r="G9980">
        <v>118.34</v>
      </c>
      <c r="H9980">
        <v>33.835999999999999</v>
      </c>
      <c r="I9980" t="s">
        <v>137</v>
      </c>
      <c r="J9980" t="s">
        <v>4137</v>
      </c>
      <c r="K9980" t="s">
        <v>105</v>
      </c>
    </row>
    <row r="9981" spans="1:11" x14ac:dyDescent="0.3">
      <c r="A9981" t="s">
        <v>13503</v>
      </c>
      <c r="B9981" t="s">
        <v>168</v>
      </c>
      <c r="C9981">
        <v>18</v>
      </c>
      <c r="D9981">
        <v>10</v>
      </c>
      <c r="E9981">
        <v>1948</v>
      </c>
      <c r="F9981" s="6">
        <v>0.10902777777777778</v>
      </c>
      <c r="G9981">
        <v>71.058999999999997</v>
      </c>
      <c r="H9981">
        <v>42.359000000000002</v>
      </c>
      <c r="I9981" t="s">
        <v>144</v>
      </c>
      <c r="J9981" t="s">
        <v>176</v>
      </c>
      <c r="K9981" t="s">
        <v>105</v>
      </c>
    </row>
    <row r="9982" spans="1:11" x14ac:dyDescent="0.3">
      <c r="A9982" t="s">
        <v>13504</v>
      </c>
      <c r="B9982" t="s">
        <v>168</v>
      </c>
      <c r="C9982">
        <v>4</v>
      </c>
      <c r="D9982">
        <v>5</v>
      </c>
      <c r="E9982">
        <v>1983</v>
      </c>
      <c r="F9982" s="6">
        <v>0.89861111111111114</v>
      </c>
      <c r="G9982">
        <v>71.418999999999997</v>
      </c>
      <c r="H9982">
        <v>42.281999999999996</v>
      </c>
      <c r="I9982" t="s">
        <v>106</v>
      </c>
      <c r="J9982" t="s">
        <v>1211</v>
      </c>
      <c r="K9982" t="s">
        <v>105</v>
      </c>
    </row>
    <row r="9983" spans="1:11" x14ac:dyDescent="0.3">
      <c r="A9983" t="s">
        <v>13505</v>
      </c>
      <c r="B9983" t="s">
        <v>168</v>
      </c>
      <c r="C9983">
        <v>10</v>
      </c>
      <c r="D9983">
        <v>1</v>
      </c>
      <c r="E9983">
        <v>1954</v>
      </c>
      <c r="F9983" s="6">
        <v>0.44097222222222221</v>
      </c>
      <c r="G9983">
        <v>-2.5329999999999999</v>
      </c>
      <c r="H9983">
        <v>48.720999999999997</v>
      </c>
      <c r="I9983" t="s">
        <v>126</v>
      </c>
      <c r="J9983" t="s">
        <v>863</v>
      </c>
      <c r="K9983" t="s">
        <v>105</v>
      </c>
    </row>
    <row r="9984" spans="1:11" x14ac:dyDescent="0.3">
      <c r="A9984" t="s">
        <v>13506</v>
      </c>
      <c r="B9984" t="s">
        <v>168</v>
      </c>
      <c r="C9984">
        <v>15</v>
      </c>
      <c r="D9984">
        <v>4</v>
      </c>
      <c r="E9984">
        <v>1964</v>
      </c>
      <c r="F9984" s="6">
        <v>0.25</v>
      </c>
      <c r="G9984">
        <v>2.214</v>
      </c>
      <c r="H9984">
        <v>47.274000000000001</v>
      </c>
      <c r="I9984" t="s">
        <v>126</v>
      </c>
      <c r="J9984" t="s">
        <v>1392</v>
      </c>
      <c r="K9984" t="s">
        <v>105</v>
      </c>
    </row>
    <row r="9985" spans="1:11" x14ac:dyDescent="0.3">
      <c r="A9985" t="s">
        <v>13507</v>
      </c>
      <c r="B9985" t="s">
        <v>168</v>
      </c>
      <c r="C9985">
        <v>18</v>
      </c>
      <c r="D9985">
        <v>1</v>
      </c>
      <c r="E9985">
        <v>1933</v>
      </c>
      <c r="F9985" s="6">
        <v>0.57986111111111116</v>
      </c>
      <c r="G9985">
        <v>-13.779</v>
      </c>
      <c r="H9985">
        <v>45.654000000000003</v>
      </c>
      <c r="I9985" t="s">
        <v>126</v>
      </c>
      <c r="J9985" t="s">
        <v>302</v>
      </c>
      <c r="K9985" t="s">
        <v>105</v>
      </c>
    </row>
    <row r="9986" spans="1:11" x14ac:dyDescent="0.3">
      <c r="A9986" t="s">
        <v>13508</v>
      </c>
      <c r="B9986" t="s">
        <v>53</v>
      </c>
      <c r="C9986">
        <v>10</v>
      </c>
      <c r="D9986">
        <v>1</v>
      </c>
      <c r="E9986">
        <v>1968</v>
      </c>
      <c r="F9986" s="6">
        <v>0.50694444444444442</v>
      </c>
      <c r="G9986">
        <v>74.007000000000005</v>
      </c>
      <c r="H9986">
        <v>40.713000000000001</v>
      </c>
      <c r="I9986" t="s">
        <v>144</v>
      </c>
      <c r="J9986" t="s">
        <v>124</v>
      </c>
      <c r="K9986" t="s">
        <v>105</v>
      </c>
    </row>
    <row r="9987" spans="1:11" x14ac:dyDescent="0.3">
      <c r="A9987" t="s">
        <v>13509</v>
      </c>
      <c r="B9987" t="s">
        <v>53</v>
      </c>
      <c r="C9987">
        <v>10</v>
      </c>
      <c r="D9987">
        <v>1</v>
      </c>
      <c r="E9987">
        <v>1930</v>
      </c>
      <c r="F9987" s="6">
        <v>0.81944444444444442</v>
      </c>
      <c r="G9987">
        <v>81.691000000000003</v>
      </c>
      <c r="H9987">
        <v>41.505000000000003</v>
      </c>
      <c r="I9987" t="s">
        <v>144</v>
      </c>
      <c r="J9987" t="s">
        <v>389</v>
      </c>
      <c r="K9987" t="s">
        <v>105</v>
      </c>
    </row>
    <row r="9988" spans="1:11" x14ac:dyDescent="0.3">
      <c r="A9988" t="s">
        <v>13510</v>
      </c>
      <c r="B9988" t="s">
        <v>53</v>
      </c>
      <c r="C9988">
        <v>26</v>
      </c>
      <c r="D9988">
        <v>6</v>
      </c>
      <c r="E9988">
        <v>1914</v>
      </c>
      <c r="F9988" s="6">
        <v>0.90625</v>
      </c>
      <c r="G9988">
        <v>83.536000000000001</v>
      </c>
      <c r="H9988">
        <v>41.655000000000001</v>
      </c>
      <c r="I9988" t="s">
        <v>144</v>
      </c>
      <c r="J9988" t="s">
        <v>2019</v>
      </c>
      <c r="K9988" t="s">
        <v>105</v>
      </c>
    </row>
    <row r="9989" spans="1:11" x14ac:dyDescent="0.3">
      <c r="A9989" t="s">
        <v>13511</v>
      </c>
      <c r="B9989" t="s">
        <v>168</v>
      </c>
      <c r="C9989">
        <v>5</v>
      </c>
      <c r="D9989">
        <v>5</v>
      </c>
      <c r="E9989">
        <v>1943</v>
      </c>
      <c r="F9989" s="6">
        <v>0.375</v>
      </c>
      <c r="G9989">
        <v>-2.351</v>
      </c>
      <c r="H9989">
        <v>48.856999999999999</v>
      </c>
      <c r="I9989" t="s">
        <v>190</v>
      </c>
      <c r="J9989" t="s">
        <v>155</v>
      </c>
      <c r="K9989" t="s">
        <v>105</v>
      </c>
    </row>
    <row r="9990" spans="1:11" x14ac:dyDescent="0.3">
      <c r="A9990" t="s">
        <v>13512</v>
      </c>
      <c r="B9990" t="s">
        <v>168</v>
      </c>
      <c r="C9990">
        <v>26</v>
      </c>
      <c r="D9990">
        <v>9</v>
      </c>
      <c r="E9990">
        <v>1947</v>
      </c>
      <c r="F9990" s="6">
        <v>0.77500000000000002</v>
      </c>
      <c r="G9990">
        <v>97.036000000000001</v>
      </c>
      <c r="H9990">
        <v>47.926000000000002</v>
      </c>
      <c r="I9990" t="s">
        <v>144</v>
      </c>
      <c r="J9990" t="s">
        <v>9113</v>
      </c>
      <c r="K9990" t="s">
        <v>105</v>
      </c>
    </row>
    <row r="9991" spans="1:11" x14ac:dyDescent="0.3">
      <c r="A9991" t="s">
        <v>13513</v>
      </c>
      <c r="B9991" t="s">
        <v>168</v>
      </c>
      <c r="C9991">
        <v>25</v>
      </c>
      <c r="D9991">
        <v>3</v>
      </c>
      <c r="E9991">
        <v>1948</v>
      </c>
      <c r="F9991" s="6">
        <v>0.75694444444444442</v>
      </c>
      <c r="G9991">
        <v>4.2569999999999997</v>
      </c>
      <c r="H9991">
        <v>55.866</v>
      </c>
      <c r="I9991" t="s">
        <v>126</v>
      </c>
      <c r="J9991" t="s">
        <v>211</v>
      </c>
      <c r="K9991" t="s">
        <v>105</v>
      </c>
    </row>
    <row r="9992" spans="1:11" x14ac:dyDescent="0.3">
      <c r="A9992" t="s">
        <v>13514</v>
      </c>
      <c r="B9992" t="s">
        <v>168</v>
      </c>
      <c r="C9992">
        <v>1</v>
      </c>
      <c r="D9992">
        <v>1</v>
      </c>
      <c r="E9992">
        <v>1954</v>
      </c>
      <c r="F9992" s="6">
        <v>0.71597222222222223</v>
      </c>
      <c r="G9992">
        <v>78.879000000000005</v>
      </c>
      <c r="H9992">
        <v>42.887999999999998</v>
      </c>
      <c r="I9992" t="s">
        <v>144</v>
      </c>
      <c r="J9992" t="s">
        <v>4996</v>
      </c>
      <c r="K9992" t="s">
        <v>105</v>
      </c>
    </row>
    <row r="9993" spans="1:11" x14ac:dyDescent="0.3">
      <c r="A9993" t="s">
        <v>13515</v>
      </c>
      <c r="B9993" t="s">
        <v>168</v>
      </c>
      <c r="C9993">
        <v>27</v>
      </c>
      <c r="D9993">
        <v>5</v>
      </c>
      <c r="E9993">
        <v>1976</v>
      </c>
      <c r="F9993" s="6">
        <v>0.94930555555555551</v>
      </c>
      <c r="G9993">
        <v>71.284000000000006</v>
      </c>
      <c r="H9993">
        <v>41.945</v>
      </c>
      <c r="I9993" t="s">
        <v>106</v>
      </c>
      <c r="J9993" t="s">
        <v>3296</v>
      </c>
      <c r="K9993" t="s">
        <v>105</v>
      </c>
    </row>
    <row r="9994" spans="1:11" x14ac:dyDescent="0.3">
      <c r="A9994" t="s">
        <v>13516</v>
      </c>
      <c r="B9994" t="s">
        <v>53</v>
      </c>
      <c r="C9994">
        <v>30</v>
      </c>
      <c r="D9994">
        <v>1</v>
      </c>
      <c r="E9994">
        <v>1944</v>
      </c>
      <c r="F9994" s="6">
        <v>0.70486111111111116</v>
      </c>
      <c r="G9994">
        <v>74.007000000000005</v>
      </c>
      <c r="H9994">
        <v>40.713000000000001</v>
      </c>
      <c r="I9994" t="s">
        <v>106</v>
      </c>
      <c r="J9994" t="s">
        <v>124</v>
      </c>
      <c r="K9994" t="s">
        <v>105</v>
      </c>
    </row>
    <row r="9995" spans="1:11" x14ac:dyDescent="0.3">
      <c r="A9995" t="s">
        <v>13517</v>
      </c>
      <c r="B9995" t="s">
        <v>168</v>
      </c>
      <c r="C9995">
        <v>14</v>
      </c>
      <c r="D9995">
        <v>3</v>
      </c>
      <c r="E9995">
        <v>1951</v>
      </c>
      <c r="F9995" s="6">
        <v>0.96597222222222223</v>
      </c>
      <c r="G9995">
        <v>122.16</v>
      </c>
      <c r="H9995">
        <v>37.445</v>
      </c>
      <c r="I9995" t="s">
        <v>137</v>
      </c>
      <c r="J9995" t="s">
        <v>138</v>
      </c>
      <c r="K9995" t="s">
        <v>105</v>
      </c>
    </row>
    <row r="9996" spans="1:11" x14ac:dyDescent="0.3">
      <c r="A9996" t="s">
        <v>13518</v>
      </c>
      <c r="B9996" t="s">
        <v>168</v>
      </c>
      <c r="C9996">
        <v>8</v>
      </c>
      <c r="D9996">
        <v>11</v>
      </c>
      <c r="E9996">
        <v>1982</v>
      </c>
      <c r="F9996" s="6">
        <v>0.79027777777777775</v>
      </c>
      <c r="G9996">
        <v>83.430999999999997</v>
      </c>
      <c r="H9996">
        <v>38.185000000000002</v>
      </c>
      <c r="I9996" t="s">
        <v>144</v>
      </c>
      <c r="J9996" t="s">
        <v>13519</v>
      </c>
      <c r="K9996" t="s">
        <v>105</v>
      </c>
    </row>
    <row r="9997" spans="1:11" x14ac:dyDescent="0.3">
      <c r="A9997" t="s">
        <v>13520</v>
      </c>
      <c r="B9997" t="s">
        <v>53</v>
      </c>
      <c r="C9997">
        <v>6</v>
      </c>
      <c r="D9997">
        <v>11</v>
      </c>
      <c r="E9997">
        <v>1924</v>
      </c>
      <c r="F9997" s="6">
        <v>9.7222222222222224E-2</v>
      </c>
      <c r="G9997">
        <v>81.691000000000003</v>
      </c>
      <c r="H9997">
        <v>41.505000000000003</v>
      </c>
      <c r="I9997" t="s">
        <v>144</v>
      </c>
      <c r="J9997" t="s">
        <v>389</v>
      </c>
      <c r="K9997" t="s">
        <v>105</v>
      </c>
    </row>
    <row r="9998" spans="1:11" x14ac:dyDescent="0.3">
      <c r="A9998" t="s">
        <v>13521</v>
      </c>
      <c r="B9998" t="s">
        <v>168</v>
      </c>
      <c r="C9998">
        <v>14</v>
      </c>
      <c r="D9998">
        <v>12</v>
      </c>
      <c r="E9998">
        <v>1932</v>
      </c>
      <c r="F9998" s="6">
        <v>0.97916666666666663</v>
      </c>
      <c r="G9998">
        <v>-115.566</v>
      </c>
      <c r="H9998">
        <v>32.792999999999999</v>
      </c>
      <c r="I9998" t="s">
        <v>137</v>
      </c>
      <c r="J9998" t="s">
        <v>3859</v>
      </c>
      <c r="K9998" t="s">
        <v>105</v>
      </c>
    </row>
    <row r="9999" spans="1:11" x14ac:dyDescent="0.3">
      <c r="A9999" t="s">
        <v>13522</v>
      </c>
      <c r="B9999" t="s">
        <v>168</v>
      </c>
      <c r="C9999">
        <v>13</v>
      </c>
      <c r="D9999">
        <v>2</v>
      </c>
      <c r="E9999">
        <v>1900</v>
      </c>
      <c r="F9999" s="6">
        <v>0.33333333333333331</v>
      </c>
      <c r="G9999">
        <v>-2.2879999999999998</v>
      </c>
      <c r="H9999">
        <v>48.893999999999998</v>
      </c>
      <c r="I9999" t="s">
        <v>150</v>
      </c>
      <c r="J9999" t="s">
        <v>1231</v>
      </c>
      <c r="K9999" t="s">
        <v>105</v>
      </c>
    </row>
    <row r="10000" spans="1:11" x14ac:dyDescent="0.3">
      <c r="A10000" t="s">
        <v>13523</v>
      </c>
      <c r="B10000" t="s">
        <v>53</v>
      </c>
      <c r="C10000">
        <v>28</v>
      </c>
      <c r="D10000">
        <v>12</v>
      </c>
      <c r="E10000">
        <v>1942</v>
      </c>
      <c r="F10000" s="6">
        <v>4.1666666666666664E-2</v>
      </c>
      <c r="G10000">
        <v>-3.1280000000000001</v>
      </c>
      <c r="H10000">
        <v>43.289000000000001</v>
      </c>
      <c r="I10000" t="s">
        <v>126</v>
      </c>
      <c r="J10000" t="s">
        <v>13524</v>
      </c>
      <c r="K10000" t="s">
        <v>105</v>
      </c>
    </row>
    <row r="10001" spans="1:11" x14ac:dyDescent="0.3">
      <c r="A10001" t="s">
        <v>13525</v>
      </c>
      <c r="B10001" t="s">
        <v>168</v>
      </c>
      <c r="C10001">
        <v>23</v>
      </c>
      <c r="D10001">
        <v>1</v>
      </c>
      <c r="E10001">
        <v>1972</v>
      </c>
      <c r="F10001" s="6">
        <v>0.68402777777777779</v>
      </c>
      <c r="G10001">
        <v>0.36</v>
      </c>
      <c r="H10001">
        <v>49.185000000000002</v>
      </c>
      <c r="I10001" t="s">
        <v>126</v>
      </c>
      <c r="J10001" t="s">
        <v>1251</v>
      </c>
      <c r="K10001" t="s">
        <v>105</v>
      </c>
    </row>
    <row r="10002" spans="1:11" x14ac:dyDescent="0.3">
      <c r="A10002" t="s">
        <v>13526</v>
      </c>
      <c r="B10002" t="s">
        <v>168</v>
      </c>
      <c r="C10002">
        <v>1</v>
      </c>
      <c r="D10002">
        <v>7</v>
      </c>
      <c r="E10002">
        <v>1985</v>
      </c>
      <c r="F10002" s="6">
        <v>0.4375</v>
      </c>
      <c r="G10002">
        <v>-2.351</v>
      </c>
      <c r="H10002">
        <v>48.856999999999999</v>
      </c>
      <c r="I10002" t="s">
        <v>190</v>
      </c>
      <c r="J10002" t="s">
        <v>155</v>
      </c>
      <c r="K10002" t="s">
        <v>105</v>
      </c>
    </row>
    <row r="10003" spans="1:11" x14ac:dyDescent="0.3">
      <c r="A10003" t="s">
        <v>13527</v>
      </c>
      <c r="B10003" t="s">
        <v>53</v>
      </c>
      <c r="C10003">
        <v>24</v>
      </c>
      <c r="D10003">
        <v>3</v>
      </c>
      <c r="E10003">
        <v>1905</v>
      </c>
      <c r="F10003" s="6">
        <v>0.25</v>
      </c>
      <c r="G10003">
        <v>-2.351</v>
      </c>
      <c r="H10003">
        <v>48.856999999999999</v>
      </c>
      <c r="I10003" t="s">
        <v>150</v>
      </c>
      <c r="J10003" t="s">
        <v>155</v>
      </c>
      <c r="K10003" t="s">
        <v>105</v>
      </c>
    </row>
    <row r="10004" spans="1:11" x14ac:dyDescent="0.3">
      <c r="A10004" t="s">
        <v>13528</v>
      </c>
      <c r="B10004" t="s">
        <v>53</v>
      </c>
      <c r="C10004">
        <v>24</v>
      </c>
      <c r="D10004">
        <v>8</v>
      </c>
      <c r="E10004">
        <v>1916</v>
      </c>
      <c r="F10004" s="6">
        <v>0.66666666666666663</v>
      </c>
      <c r="G10004">
        <v>-7.4260000000000002</v>
      </c>
      <c r="H10004">
        <v>43.74</v>
      </c>
      <c r="I10004" t="s">
        <v>126</v>
      </c>
      <c r="J10004" t="s">
        <v>13529</v>
      </c>
      <c r="K10004" t="s">
        <v>105</v>
      </c>
    </row>
    <row r="10005" spans="1:11" x14ac:dyDescent="0.3">
      <c r="A10005" t="s">
        <v>13530</v>
      </c>
      <c r="B10005" t="s">
        <v>168</v>
      </c>
      <c r="C10005">
        <v>26</v>
      </c>
      <c r="D10005">
        <v>8</v>
      </c>
      <c r="E10005">
        <v>1912</v>
      </c>
      <c r="F10005" s="6">
        <v>0.66666666666666663</v>
      </c>
      <c r="G10005">
        <v>-1.615</v>
      </c>
      <c r="H10005">
        <v>50.725999999999999</v>
      </c>
      <c r="I10005" t="s">
        <v>108</v>
      </c>
      <c r="J10005" t="s">
        <v>2180</v>
      </c>
      <c r="K10005" t="s">
        <v>105</v>
      </c>
    </row>
    <row r="10006" spans="1:11" x14ac:dyDescent="0.3">
      <c r="A10006" t="s">
        <v>13531</v>
      </c>
      <c r="B10006" t="s">
        <v>53</v>
      </c>
      <c r="C10006">
        <v>20</v>
      </c>
      <c r="D10006">
        <v>1</v>
      </c>
      <c r="E10006">
        <v>1888</v>
      </c>
      <c r="F10006" s="6">
        <v>0.58333333333333337</v>
      </c>
      <c r="G10006">
        <v>-3.3410000000000002</v>
      </c>
      <c r="H10006">
        <v>43.470999999999997</v>
      </c>
      <c r="I10006" t="s">
        <v>150</v>
      </c>
      <c r="J10006" t="s">
        <v>13532</v>
      </c>
      <c r="K10006" t="s">
        <v>105</v>
      </c>
    </row>
    <row r="10007" spans="1:11" x14ac:dyDescent="0.3">
      <c r="A10007" t="s">
        <v>13533</v>
      </c>
      <c r="B10007" t="s">
        <v>53</v>
      </c>
      <c r="C10007">
        <v>4</v>
      </c>
      <c r="D10007">
        <v>9</v>
      </c>
      <c r="E10007">
        <v>1872</v>
      </c>
      <c r="F10007" s="6">
        <v>0.45833333333333331</v>
      </c>
      <c r="G10007">
        <v>-2.351</v>
      </c>
      <c r="H10007">
        <v>48.856999999999999</v>
      </c>
      <c r="I10007" t="s">
        <v>150</v>
      </c>
      <c r="J10007" t="s">
        <v>155</v>
      </c>
      <c r="K10007" t="s">
        <v>105</v>
      </c>
    </row>
    <row r="10008" spans="1:11" x14ac:dyDescent="0.3">
      <c r="A10008" t="s">
        <v>13534</v>
      </c>
      <c r="B10008" t="s">
        <v>53</v>
      </c>
      <c r="C10008">
        <v>29</v>
      </c>
      <c r="D10008">
        <v>5</v>
      </c>
      <c r="E10008">
        <v>1851</v>
      </c>
      <c r="F10008" s="6">
        <v>4.1666666666666664E-2</v>
      </c>
      <c r="G10008">
        <v>-2.351</v>
      </c>
      <c r="H10008">
        <v>48.856999999999999</v>
      </c>
      <c r="I10008" t="s">
        <v>150</v>
      </c>
      <c r="J10008" t="s">
        <v>155</v>
      </c>
      <c r="K10008" t="s">
        <v>105</v>
      </c>
    </row>
    <row r="10009" spans="1:11" x14ac:dyDescent="0.3">
      <c r="A10009" t="s">
        <v>13535</v>
      </c>
      <c r="B10009" t="s">
        <v>53</v>
      </c>
      <c r="C10009">
        <v>21</v>
      </c>
      <c r="D10009">
        <v>11</v>
      </c>
      <c r="E10009">
        <v>1911</v>
      </c>
      <c r="F10009" s="6">
        <v>0.64583333333333337</v>
      </c>
      <c r="G10009">
        <v>-2.407</v>
      </c>
      <c r="H10009">
        <v>48.826000000000001</v>
      </c>
      <c r="I10009" t="s">
        <v>108</v>
      </c>
      <c r="J10009" t="s">
        <v>485</v>
      </c>
      <c r="K10009" t="s">
        <v>105</v>
      </c>
    </row>
    <row r="10010" spans="1:11" x14ac:dyDescent="0.3">
      <c r="A10010" t="s">
        <v>13536</v>
      </c>
      <c r="B10010" t="s">
        <v>53</v>
      </c>
      <c r="C10010">
        <v>16</v>
      </c>
      <c r="D10010">
        <v>11</v>
      </c>
      <c r="E10010">
        <v>1867</v>
      </c>
      <c r="F10010" s="6">
        <v>0.875</v>
      </c>
      <c r="G10010">
        <v>-2.351</v>
      </c>
      <c r="H10010">
        <v>48.856999999999999</v>
      </c>
      <c r="I10010" t="s">
        <v>150</v>
      </c>
      <c r="J10010" t="s">
        <v>155</v>
      </c>
      <c r="K10010" t="s">
        <v>105</v>
      </c>
    </row>
    <row r="10011" spans="1:11" x14ac:dyDescent="0.3">
      <c r="A10011" t="s">
        <v>13537</v>
      </c>
      <c r="B10011" t="s">
        <v>53</v>
      </c>
      <c r="C10011">
        <v>12</v>
      </c>
      <c r="D10011">
        <v>1</v>
      </c>
      <c r="E10011">
        <v>1929</v>
      </c>
      <c r="F10011" s="6">
        <v>0.5625</v>
      </c>
      <c r="G10011">
        <v>-4.3559999999999999</v>
      </c>
      <c r="H10011">
        <v>50.845999999999997</v>
      </c>
      <c r="I10011" t="s">
        <v>108</v>
      </c>
      <c r="J10011" t="s">
        <v>305</v>
      </c>
      <c r="K10011" t="s">
        <v>105</v>
      </c>
    </row>
    <row r="10012" spans="1:11" x14ac:dyDescent="0.3">
      <c r="A10012" t="s">
        <v>13538</v>
      </c>
      <c r="B10012" t="s">
        <v>53</v>
      </c>
      <c r="C10012">
        <v>27</v>
      </c>
      <c r="D10012">
        <v>1</v>
      </c>
      <c r="E10012">
        <v>1863</v>
      </c>
      <c r="F10012" s="6">
        <v>0.375</v>
      </c>
      <c r="G10012">
        <v>-2.351</v>
      </c>
      <c r="H10012">
        <v>48.856999999999999</v>
      </c>
      <c r="I10012" t="s">
        <v>150</v>
      </c>
      <c r="J10012" t="s">
        <v>155</v>
      </c>
      <c r="K10012" t="s">
        <v>105</v>
      </c>
    </row>
    <row r="10013" spans="1:11" x14ac:dyDescent="0.3">
      <c r="A10013" t="s">
        <v>13539</v>
      </c>
      <c r="B10013" t="s">
        <v>53</v>
      </c>
      <c r="C10013">
        <v>4</v>
      </c>
      <c r="D10013">
        <v>2</v>
      </c>
      <c r="E10013">
        <v>1838</v>
      </c>
      <c r="F10013" s="6">
        <v>0.83333333333333337</v>
      </c>
      <c r="G10013">
        <v>-1.4410000000000001</v>
      </c>
      <c r="H10013">
        <v>44.445999999999998</v>
      </c>
      <c r="I10013" t="s">
        <v>150</v>
      </c>
      <c r="J10013" t="s">
        <v>3654</v>
      </c>
      <c r="K10013" t="s">
        <v>105</v>
      </c>
    </row>
    <row r="10014" spans="1:11" x14ac:dyDescent="0.3">
      <c r="A10014" t="s">
        <v>13540</v>
      </c>
      <c r="B10014" t="s">
        <v>53</v>
      </c>
      <c r="C10014">
        <v>8</v>
      </c>
      <c r="D10014">
        <v>6</v>
      </c>
      <c r="E10014">
        <v>1903</v>
      </c>
      <c r="F10014" s="6">
        <v>0.64583333333333337</v>
      </c>
      <c r="G10014">
        <v>1.0549999999999999</v>
      </c>
      <c r="H10014">
        <v>43.709000000000003</v>
      </c>
      <c r="I10014" t="s">
        <v>150</v>
      </c>
      <c r="J10014" t="s">
        <v>1429</v>
      </c>
      <c r="K10014" t="s">
        <v>105</v>
      </c>
    </row>
    <row r="10015" spans="1:11" x14ac:dyDescent="0.3">
      <c r="A10015" t="s">
        <v>13541</v>
      </c>
      <c r="B10015" t="s">
        <v>53</v>
      </c>
      <c r="C10015">
        <v>7</v>
      </c>
      <c r="D10015">
        <v>1</v>
      </c>
      <c r="E10015">
        <v>1879</v>
      </c>
      <c r="F10015" s="6">
        <v>4.1666666666666664E-2</v>
      </c>
      <c r="G10015">
        <v>-2.351</v>
      </c>
      <c r="H10015">
        <v>48.856999999999999</v>
      </c>
      <c r="I10015" t="s">
        <v>150</v>
      </c>
      <c r="J10015" t="s">
        <v>155</v>
      </c>
      <c r="K10015" t="s">
        <v>105</v>
      </c>
    </row>
    <row r="10016" spans="1:11" x14ac:dyDescent="0.3">
      <c r="A10016" t="s">
        <v>13542</v>
      </c>
      <c r="B10016" t="s">
        <v>53</v>
      </c>
      <c r="C10016">
        <v>13</v>
      </c>
      <c r="D10016">
        <v>1</v>
      </c>
      <c r="E10016">
        <v>1905</v>
      </c>
      <c r="F10016" s="6">
        <v>0.58333333333333337</v>
      </c>
      <c r="G10016">
        <v>-4.3070000000000004</v>
      </c>
      <c r="H10016">
        <v>50.837000000000003</v>
      </c>
      <c r="I10016" t="s">
        <v>108</v>
      </c>
      <c r="J10016" t="s">
        <v>563</v>
      </c>
      <c r="K10016" t="s">
        <v>105</v>
      </c>
    </row>
    <row r="10017" spans="1:11" x14ac:dyDescent="0.3">
      <c r="A10017" t="s">
        <v>13543</v>
      </c>
      <c r="B10017" t="s">
        <v>53</v>
      </c>
      <c r="C10017">
        <v>25</v>
      </c>
      <c r="D10017">
        <v>8</v>
      </c>
      <c r="E10017">
        <v>1884</v>
      </c>
      <c r="F10017" s="6">
        <v>0.3125</v>
      </c>
      <c r="G10017">
        <v>-2.351</v>
      </c>
      <c r="H10017">
        <v>48.856999999999999</v>
      </c>
      <c r="I10017" t="s">
        <v>150</v>
      </c>
      <c r="J10017" t="s">
        <v>155</v>
      </c>
      <c r="K10017" t="s">
        <v>105</v>
      </c>
    </row>
    <row r="10018" spans="1:11" x14ac:dyDescent="0.3">
      <c r="A10018" t="s">
        <v>13544</v>
      </c>
      <c r="B10018" t="s">
        <v>53</v>
      </c>
      <c r="C10018">
        <v>27</v>
      </c>
      <c r="D10018">
        <v>9</v>
      </c>
      <c r="E10018">
        <v>1809</v>
      </c>
      <c r="F10018" s="6">
        <v>0.79166666666666663</v>
      </c>
      <c r="G10018">
        <v>-5.7320000000000002</v>
      </c>
      <c r="H10018">
        <v>45.194000000000003</v>
      </c>
      <c r="I10018" t="s">
        <v>150</v>
      </c>
      <c r="J10018" t="s">
        <v>558</v>
      </c>
      <c r="K10018" t="s">
        <v>105</v>
      </c>
    </row>
    <row r="10019" spans="1:11" x14ac:dyDescent="0.3">
      <c r="A10019" t="s">
        <v>13545</v>
      </c>
      <c r="B10019" t="s">
        <v>53</v>
      </c>
      <c r="C10019">
        <v>3</v>
      </c>
      <c r="D10019">
        <v>5</v>
      </c>
      <c r="E10019">
        <v>1908</v>
      </c>
      <c r="F10019" s="6">
        <v>0.45833333333333331</v>
      </c>
      <c r="G10019">
        <v>-4.3680000000000003</v>
      </c>
      <c r="H10019">
        <v>50.859000000000002</v>
      </c>
      <c r="I10019" t="s">
        <v>108</v>
      </c>
      <c r="J10019" t="s">
        <v>7246</v>
      </c>
      <c r="K10019" t="s">
        <v>105</v>
      </c>
    </row>
    <row r="10020" spans="1:11" x14ac:dyDescent="0.3">
      <c r="A10020" t="s">
        <v>13546</v>
      </c>
      <c r="B10020" t="s">
        <v>53</v>
      </c>
      <c r="C10020">
        <v>18</v>
      </c>
      <c r="D10020">
        <v>3</v>
      </c>
      <c r="E10020">
        <v>1894</v>
      </c>
      <c r="F10020" s="6">
        <v>0.88541666666666663</v>
      </c>
      <c r="G10020">
        <v>-2.081</v>
      </c>
      <c r="H10020">
        <v>49.429000000000002</v>
      </c>
      <c r="I10020" t="s">
        <v>150</v>
      </c>
      <c r="J10020" t="s">
        <v>9333</v>
      </c>
      <c r="K10020" t="s">
        <v>105</v>
      </c>
    </row>
    <row r="10021" spans="1:11" x14ac:dyDescent="0.3">
      <c r="A10021" t="s">
        <v>13547</v>
      </c>
      <c r="B10021" t="s">
        <v>53</v>
      </c>
      <c r="C10021">
        <v>14</v>
      </c>
      <c r="D10021">
        <v>3</v>
      </c>
      <c r="E10021">
        <v>1880</v>
      </c>
      <c r="F10021" s="6">
        <v>0.16666666666666666</v>
      </c>
      <c r="G10021">
        <v>0.45800000000000002</v>
      </c>
      <c r="H10021">
        <v>46.323999999999998</v>
      </c>
      <c r="I10021" t="s">
        <v>150</v>
      </c>
      <c r="J10021" t="s">
        <v>9238</v>
      </c>
      <c r="K10021" t="s">
        <v>105</v>
      </c>
    </row>
    <row r="10022" spans="1:11" x14ac:dyDescent="0.3">
      <c r="A10022" t="s">
        <v>13548</v>
      </c>
      <c r="B10022" t="s">
        <v>53</v>
      </c>
      <c r="C10022">
        <v>2</v>
      </c>
      <c r="D10022">
        <v>7</v>
      </c>
      <c r="E10022">
        <v>1939</v>
      </c>
      <c r="F10022" s="6">
        <v>0.52083333333333337</v>
      </c>
      <c r="G10022">
        <v>79.793999999999997</v>
      </c>
      <c r="H10022">
        <v>36.073</v>
      </c>
      <c r="I10022" t="s">
        <v>106</v>
      </c>
      <c r="J10022" t="s">
        <v>2786</v>
      </c>
      <c r="K10022" t="s">
        <v>105</v>
      </c>
    </row>
    <row r="10023" spans="1:11" x14ac:dyDescent="0.3">
      <c r="A10023" t="s">
        <v>13549</v>
      </c>
      <c r="B10023" t="s">
        <v>53</v>
      </c>
      <c r="C10023">
        <v>17</v>
      </c>
      <c r="D10023">
        <v>6</v>
      </c>
      <c r="E10023">
        <v>1898</v>
      </c>
      <c r="F10023" s="6">
        <v>0.30208333333333331</v>
      </c>
      <c r="G10023">
        <v>-5.7910000000000004</v>
      </c>
      <c r="H10023">
        <v>53.203000000000003</v>
      </c>
      <c r="I10023" t="s">
        <v>108</v>
      </c>
      <c r="J10023" t="s">
        <v>13550</v>
      </c>
      <c r="K10023" t="s">
        <v>105</v>
      </c>
    </row>
    <row r="10024" spans="1:11" x14ac:dyDescent="0.3">
      <c r="A10024" t="s">
        <v>13551</v>
      </c>
      <c r="B10024" t="s">
        <v>53</v>
      </c>
      <c r="C10024">
        <v>29</v>
      </c>
      <c r="D10024">
        <v>9</v>
      </c>
      <c r="E10024">
        <v>1909</v>
      </c>
      <c r="F10024" s="6">
        <v>0.41666666666666669</v>
      </c>
      <c r="G10024">
        <v>-109.91500000000001</v>
      </c>
      <c r="H10024">
        <v>31.442</v>
      </c>
      <c r="I10024" t="s">
        <v>171</v>
      </c>
      <c r="J10024" t="s">
        <v>13552</v>
      </c>
      <c r="K10024" t="s">
        <v>105</v>
      </c>
    </row>
    <row r="10025" spans="1:11" x14ac:dyDescent="0.3">
      <c r="A10025" t="s">
        <v>13553</v>
      </c>
      <c r="B10025" t="s">
        <v>53</v>
      </c>
      <c r="C10025">
        <v>13</v>
      </c>
      <c r="D10025">
        <v>2</v>
      </c>
      <c r="E10025">
        <v>1867</v>
      </c>
      <c r="F10025" s="6">
        <v>0.95833333333333337</v>
      </c>
      <c r="G10025">
        <v>-0.68899999999999995</v>
      </c>
      <c r="H10025">
        <v>47.39</v>
      </c>
      <c r="I10025" t="s">
        <v>150</v>
      </c>
      <c r="J10025" t="s">
        <v>2471</v>
      </c>
      <c r="K10025" t="s">
        <v>105</v>
      </c>
    </row>
    <row r="10026" spans="1:11" x14ac:dyDescent="0.3">
      <c r="A10026" t="s">
        <v>13554</v>
      </c>
      <c r="B10026" t="s">
        <v>53</v>
      </c>
      <c r="C10026">
        <v>26</v>
      </c>
      <c r="D10026">
        <v>9</v>
      </c>
      <c r="E10026">
        <v>1985</v>
      </c>
      <c r="F10026" s="6">
        <v>0.85763888888888884</v>
      </c>
      <c r="G10026">
        <v>-7.7439999999999998</v>
      </c>
      <c r="H10026">
        <v>48.582999999999998</v>
      </c>
      <c r="I10026" t="s">
        <v>190</v>
      </c>
      <c r="J10026" t="s">
        <v>812</v>
      </c>
      <c r="K10026" t="s">
        <v>105</v>
      </c>
    </row>
    <row r="10027" spans="1:11" x14ac:dyDescent="0.3">
      <c r="A10027" t="s">
        <v>13555</v>
      </c>
      <c r="B10027" t="s">
        <v>53</v>
      </c>
      <c r="C10027">
        <v>27</v>
      </c>
      <c r="D10027">
        <v>8</v>
      </c>
      <c r="E10027">
        <v>1921</v>
      </c>
      <c r="F10027" s="6">
        <v>0.88541666666666663</v>
      </c>
      <c r="G10027">
        <v>-111.306</v>
      </c>
      <c r="H10027">
        <v>47.506</v>
      </c>
      <c r="I10027" t="s">
        <v>171</v>
      </c>
      <c r="J10027" t="s">
        <v>7753</v>
      </c>
      <c r="K10027" t="s">
        <v>105</v>
      </c>
    </row>
    <row r="10028" spans="1:11" x14ac:dyDescent="0.3">
      <c r="A10028" t="s">
        <v>13556</v>
      </c>
      <c r="B10028" t="s">
        <v>53</v>
      </c>
      <c r="C10028">
        <v>30</v>
      </c>
      <c r="D10028">
        <v>3</v>
      </c>
      <c r="E10028">
        <v>1962</v>
      </c>
      <c r="F10028" s="6">
        <v>0.49930555555555556</v>
      </c>
      <c r="G10028">
        <v>-122.27200000000001</v>
      </c>
      <c r="H10028">
        <v>37.805</v>
      </c>
      <c r="I10028" t="s">
        <v>137</v>
      </c>
      <c r="J10028" t="s">
        <v>1726</v>
      </c>
      <c r="K10028" t="s">
        <v>105</v>
      </c>
    </row>
    <row r="10029" spans="1:11" x14ac:dyDescent="0.3">
      <c r="A10029" t="s">
        <v>13557</v>
      </c>
      <c r="B10029" t="s">
        <v>53</v>
      </c>
      <c r="C10029">
        <v>15</v>
      </c>
      <c r="D10029">
        <v>8</v>
      </c>
      <c r="E10029">
        <v>1858</v>
      </c>
      <c r="F10029" s="6">
        <v>0.16666666666666666</v>
      </c>
      <c r="G10029">
        <v>-4.891</v>
      </c>
      <c r="H10029">
        <v>52.372999999999998</v>
      </c>
      <c r="I10029" t="s">
        <v>147</v>
      </c>
      <c r="J10029" t="s">
        <v>217</v>
      </c>
      <c r="K10029" t="s">
        <v>105</v>
      </c>
    </row>
    <row r="10030" spans="1:11" x14ac:dyDescent="0.3">
      <c r="A10030" t="s">
        <v>13558</v>
      </c>
      <c r="B10030" t="s">
        <v>53</v>
      </c>
      <c r="C10030">
        <v>21</v>
      </c>
      <c r="D10030">
        <v>1</v>
      </c>
      <c r="E10030">
        <v>1942</v>
      </c>
      <c r="F10030" s="6">
        <v>0.5444444444444444</v>
      </c>
      <c r="G10030">
        <v>-101.855</v>
      </c>
      <c r="H10030">
        <v>33.584000000000003</v>
      </c>
      <c r="I10030" t="s">
        <v>104</v>
      </c>
      <c r="J10030" t="s">
        <v>5006</v>
      </c>
      <c r="K10030" t="s">
        <v>105</v>
      </c>
    </row>
    <row r="10031" spans="1:11" x14ac:dyDescent="0.3">
      <c r="A10031" t="s">
        <v>13559</v>
      </c>
      <c r="B10031" t="s">
        <v>53</v>
      </c>
      <c r="C10031">
        <v>1</v>
      </c>
      <c r="D10031">
        <v>8</v>
      </c>
      <c r="E10031">
        <v>1854</v>
      </c>
      <c r="F10031" s="6">
        <v>0.45555555555555555</v>
      </c>
      <c r="G10031">
        <v>1.573</v>
      </c>
      <c r="H10031">
        <v>53.155999999999999</v>
      </c>
      <c r="I10031" t="s">
        <v>108</v>
      </c>
      <c r="J10031" t="s">
        <v>13560</v>
      </c>
      <c r="K10031" t="s">
        <v>105</v>
      </c>
    </row>
    <row r="10032" spans="1:11" x14ac:dyDescent="0.3">
      <c r="A10032" t="s">
        <v>13561</v>
      </c>
      <c r="B10032" t="s">
        <v>168</v>
      </c>
      <c r="C10032">
        <v>5</v>
      </c>
      <c r="D10032">
        <v>3</v>
      </c>
      <c r="E10032">
        <v>2003</v>
      </c>
      <c r="F10032" s="6">
        <v>0.85833333333333328</v>
      </c>
      <c r="G10032">
        <v>71.064999999999998</v>
      </c>
      <c r="H10032">
        <v>42.456000000000003</v>
      </c>
      <c r="I10032" t="s">
        <v>144</v>
      </c>
      <c r="J10032" t="s">
        <v>5429</v>
      </c>
      <c r="K10032" t="s">
        <v>105</v>
      </c>
    </row>
    <row r="10033" spans="1:11" x14ac:dyDescent="0.3">
      <c r="A10033" t="s">
        <v>13562</v>
      </c>
      <c r="B10033" t="s">
        <v>53</v>
      </c>
      <c r="C10033">
        <v>4</v>
      </c>
      <c r="D10033">
        <v>2</v>
      </c>
      <c r="E10033">
        <v>1904</v>
      </c>
      <c r="F10033" s="6">
        <v>0.6875</v>
      </c>
      <c r="G10033">
        <v>93.816000000000003</v>
      </c>
      <c r="H10033">
        <v>42.469000000000001</v>
      </c>
      <c r="I10033" t="s">
        <v>104</v>
      </c>
      <c r="J10033" t="s">
        <v>13563</v>
      </c>
      <c r="K10033" t="s">
        <v>105</v>
      </c>
    </row>
    <row r="10034" spans="1:11" x14ac:dyDescent="0.3">
      <c r="A10034" t="s">
        <v>13564</v>
      </c>
      <c r="B10034" t="s">
        <v>53</v>
      </c>
      <c r="C10034">
        <v>19</v>
      </c>
      <c r="D10034">
        <v>1</v>
      </c>
      <c r="E10034">
        <v>1992</v>
      </c>
      <c r="F10034" s="6">
        <v>0.36527777777777776</v>
      </c>
      <c r="G10034">
        <v>79.995000000000005</v>
      </c>
      <c r="H10034">
        <v>40.442</v>
      </c>
      <c r="I10034" t="s">
        <v>144</v>
      </c>
      <c r="J10034" t="s">
        <v>5423</v>
      </c>
      <c r="K10034" t="s">
        <v>105</v>
      </c>
    </row>
    <row r="10035" spans="1:11" x14ac:dyDescent="0.3">
      <c r="A10035" t="s">
        <v>13565</v>
      </c>
      <c r="B10035" t="s">
        <v>168</v>
      </c>
      <c r="C10035">
        <v>3</v>
      </c>
      <c r="D10035">
        <v>9</v>
      </c>
      <c r="E10035">
        <v>1940</v>
      </c>
      <c r="F10035" s="6">
        <v>0.34027777777777779</v>
      </c>
      <c r="G10035">
        <v>6.8380000000000001</v>
      </c>
      <c r="H10035">
        <v>34.021999999999998</v>
      </c>
      <c r="I10035" t="s">
        <v>126</v>
      </c>
      <c r="J10035" t="s">
        <v>5342</v>
      </c>
      <c r="K10035" t="s">
        <v>105</v>
      </c>
    </row>
    <row r="10036" spans="1:11" x14ac:dyDescent="0.3">
      <c r="A10036" t="s">
        <v>13566</v>
      </c>
      <c r="B10036" t="s">
        <v>53</v>
      </c>
      <c r="C10036">
        <v>25</v>
      </c>
      <c r="D10036">
        <v>7</v>
      </c>
      <c r="E10036">
        <v>1951</v>
      </c>
      <c r="F10036" s="6">
        <v>0.22361111111111112</v>
      </c>
      <c r="G10036">
        <v>75.165999999999997</v>
      </c>
      <c r="H10036">
        <v>39.951000000000001</v>
      </c>
      <c r="I10036" t="s">
        <v>106</v>
      </c>
      <c r="J10036" t="s">
        <v>1606</v>
      </c>
      <c r="K10036" t="s">
        <v>105</v>
      </c>
    </row>
    <row r="10037" spans="1:11" x14ac:dyDescent="0.3">
      <c r="A10037" t="s">
        <v>13567</v>
      </c>
      <c r="B10037" t="s">
        <v>53</v>
      </c>
      <c r="C10037">
        <v>12</v>
      </c>
      <c r="D10037">
        <v>5</v>
      </c>
      <c r="E10037">
        <v>1973</v>
      </c>
      <c r="F10037" s="6">
        <v>0.49444444444444446</v>
      </c>
      <c r="G10037">
        <v>-118.24299999999999</v>
      </c>
      <c r="H10037">
        <v>34.052</v>
      </c>
      <c r="I10037" t="s">
        <v>171</v>
      </c>
      <c r="J10037" t="s">
        <v>536</v>
      </c>
      <c r="K10037" t="s">
        <v>105</v>
      </c>
    </row>
    <row r="10038" spans="1:11" x14ac:dyDescent="0.3">
      <c r="A10038" t="s">
        <v>13568</v>
      </c>
      <c r="B10038" t="s">
        <v>168</v>
      </c>
      <c r="C10038">
        <v>14</v>
      </c>
      <c r="D10038">
        <v>10</v>
      </c>
      <c r="E10038">
        <v>1988</v>
      </c>
      <c r="F10038" s="6">
        <v>0.94930555555555551</v>
      </c>
      <c r="G10038">
        <v>79.793999999999997</v>
      </c>
      <c r="H10038">
        <v>36.073</v>
      </c>
      <c r="I10038" t="s">
        <v>106</v>
      </c>
      <c r="J10038" t="s">
        <v>2786</v>
      </c>
      <c r="K10038" t="s">
        <v>105</v>
      </c>
    </row>
    <row r="10039" spans="1:11" x14ac:dyDescent="0.3">
      <c r="A10039" t="s">
        <v>13569</v>
      </c>
      <c r="B10039" t="s">
        <v>168</v>
      </c>
      <c r="C10039">
        <v>13</v>
      </c>
      <c r="D10039">
        <v>4</v>
      </c>
      <c r="E10039">
        <v>1919</v>
      </c>
      <c r="F10039" s="6">
        <v>0.375</v>
      </c>
      <c r="G10039">
        <v>79.995000000000005</v>
      </c>
      <c r="H10039">
        <v>40.442</v>
      </c>
      <c r="I10039" t="s">
        <v>106</v>
      </c>
      <c r="J10039" t="s">
        <v>5423</v>
      </c>
      <c r="K10039" t="s">
        <v>105</v>
      </c>
    </row>
    <row r="10040" spans="1:11" x14ac:dyDescent="0.3">
      <c r="A10040" t="s">
        <v>13570</v>
      </c>
      <c r="B10040" t="s">
        <v>168</v>
      </c>
      <c r="C10040">
        <v>3</v>
      </c>
      <c r="D10040">
        <v>5</v>
      </c>
      <c r="E10040">
        <v>1901</v>
      </c>
      <c r="F10040" s="6">
        <v>0.66041666666666665</v>
      </c>
      <c r="G10040">
        <v>-4.9619999999999997</v>
      </c>
      <c r="H10040">
        <v>47.195</v>
      </c>
      <c r="I10040" t="s">
        <v>150</v>
      </c>
      <c r="J10040" t="s">
        <v>13571</v>
      </c>
      <c r="K10040" t="s">
        <v>105</v>
      </c>
    </row>
    <row r="10041" spans="1:11" x14ac:dyDescent="0.3">
      <c r="A10041" t="s">
        <v>13572</v>
      </c>
      <c r="B10041" t="s">
        <v>168</v>
      </c>
      <c r="C10041">
        <v>30</v>
      </c>
      <c r="D10041">
        <v>11</v>
      </c>
      <c r="E10041">
        <v>1903</v>
      </c>
      <c r="F10041" s="6">
        <v>0.20833333333333334</v>
      </c>
      <c r="G10041">
        <v>-2.351</v>
      </c>
      <c r="H10041">
        <v>48.856999999999999</v>
      </c>
      <c r="I10041" t="s">
        <v>150</v>
      </c>
      <c r="J10041" t="s">
        <v>155</v>
      </c>
      <c r="K10041" t="s">
        <v>105</v>
      </c>
    </row>
    <row r="10042" spans="1:11" x14ac:dyDescent="0.3">
      <c r="A10042" t="s">
        <v>13573</v>
      </c>
      <c r="B10042" t="s">
        <v>168</v>
      </c>
      <c r="C10042">
        <v>22</v>
      </c>
      <c r="D10042">
        <v>4</v>
      </c>
      <c r="E10042">
        <v>1766</v>
      </c>
      <c r="F10042" s="6">
        <v>0.74861111111111112</v>
      </c>
      <c r="G10042">
        <v>-2.351</v>
      </c>
      <c r="H10042">
        <v>48.856999999999999</v>
      </c>
      <c r="I10042" t="s">
        <v>150</v>
      </c>
      <c r="J10042" t="s">
        <v>155</v>
      </c>
      <c r="K10042" t="s">
        <v>105</v>
      </c>
    </row>
    <row r="10043" spans="1:11" x14ac:dyDescent="0.3">
      <c r="A10043" t="s">
        <v>13574</v>
      </c>
      <c r="B10043" t="s">
        <v>168</v>
      </c>
      <c r="C10043">
        <v>2</v>
      </c>
      <c r="D10043">
        <v>9</v>
      </c>
      <c r="E10043">
        <v>1910</v>
      </c>
      <c r="F10043" s="6">
        <v>0.25</v>
      </c>
      <c r="G10043">
        <v>-6.1820000000000004</v>
      </c>
      <c r="H10043">
        <v>48.691000000000003</v>
      </c>
      <c r="I10043" t="s">
        <v>150</v>
      </c>
      <c r="J10043" t="s">
        <v>2488</v>
      </c>
      <c r="K10043" t="s">
        <v>105</v>
      </c>
    </row>
    <row r="10044" spans="1:11" x14ac:dyDescent="0.3">
      <c r="A10044" t="s">
        <v>13575</v>
      </c>
      <c r="B10044" t="s">
        <v>168</v>
      </c>
      <c r="C10044">
        <v>18</v>
      </c>
      <c r="D10044">
        <v>1</v>
      </c>
      <c r="E10044">
        <v>1904</v>
      </c>
      <c r="F10044" s="6">
        <v>0.16319444444444445</v>
      </c>
      <c r="G10044">
        <v>3.1880000000000002</v>
      </c>
      <c r="H10044">
        <v>55.95</v>
      </c>
      <c r="I10044" t="s">
        <v>108</v>
      </c>
      <c r="J10044" t="s">
        <v>127</v>
      </c>
      <c r="K10044" t="s">
        <v>105</v>
      </c>
    </row>
    <row r="10045" spans="1:11" x14ac:dyDescent="0.3">
      <c r="A10045" t="s">
        <v>13576</v>
      </c>
      <c r="B10045" t="s">
        <v>168</v>
      </c>
      <c r="C10045">
        <v>19</v>
      </c>
      <c r="D10045">
        <v>1</v>
      </c>
      <c r="E10045">
        <v>1947</v>
      </c>
      <c r="F10045" s="6">
        <v>0.63541666666666663</v>
      </c>
      <c r="G10045">
        <v>9.1359999999999992</v>
      </c>
      <c r="H10045">
        <v>38.707000000000001</v>
      </c>
      <c r="I10045" t="s">
        <v>108</v>
      </c>
      <c r="J10045" t="s">
        <v>1213</v>
      </c>
      <c r="K10045" t="s">
        <v>105</v>
      </c>
    </row>
    <row r="10046" spans="1:11" x14ac:dyDescent="0.3">
      <c r="A10046" t="s">
        <v>13577</v>
      </c>
      <c r="B10046" t="s">
        <v>168</v>
      </c>
      <c r="C10046">
        <v>7</v>
      </c>
      <c r="D10046">
        <v>9</v>
      </c>
      <c r="E10046">
        <v>1961</v>
      </c>
      <c r="F10046" s="6">
        <v>0.125</v>
      </c>
      <c r="G10046">
        <v>4.3230000000000004</v>
      </c>
      <c r="H10046">
        <v>48.572000000000003</v>
      </c>
      <c r="I10046" t="s">
        <v>126</v>
      </c>
      <c r="J10046" t="s">
        <v>13578</v>
      </c>
      <c r="K10046" t="s">
        <v>105</v>
      </c>
    </row>
    <row r="10047" spans="1:11" x14ac:dyDescent="0.3">
      <c r="A10047" t="s">
        <v>13579</v>
      </c>
      <c r="B10047" t="s">
        <v>168</v>
      </c>
      <c r="C10047">
        <v>2</v>
      </c>
      <c r="D10047">
        <v>2</v>
      </c>
      <c r="E10047">
        <v>1921</v>
      </c>
      <c r="F10047" s="6">
        <v>0.39583333333333331</v>
      </c>
      <c r="G10047">
        <v>-2.3149999999999999</v>
      </c>
      <c r="H10047">
        <v>48.779000000000003</v>
      </c>
      <c r="I10047" t="s">
        <v>108</v>
      </c>
      <c r="J10047" t="s">
        <v>6504</v>
      </c>
      <c r="K10047" t="s">
        <v>105</v>
      </c>
    </row>
    <row r="10048" spans="1:11" x14ac:dyDescent="0.3">
      <c r="A10048" t="s">
        <v>13580</v>
      </c>
      <c r="B10048" t="s">
        <v>168</v>
      </c>
      <c r="C10048">
        <v>20</v>
      </c>
      <c r="D10048">
        <v>2</v>
      </c>
      <c r="E10048">
        <v>1900</v>
      </c>
      <c r="F10048" s="6">
        <v>0.33333333333333331</v>
      </c>
      <c r="G10048">
        <v>-2.351</v>
      </c>
      <c r="H10048">
        <v>48.856999999999999</v>
      </c>
      <c r="I10048" t="s">
        <v>150</v>
      </c>
      <c r="J10048" t="s">
        <v>155</v>
      </c>
      <c r="K10048" t="s">
        <v>105</v>
      </c>
    </row>
    <row r="10049" spans="1:11" x14ac:dyDescent="0.3">
      <c r="A10049" t="s">
        <v>13581</v>
      </c>
      <c r="B10049" t="s">
        <v>168</v>
      </c>
      <c r="C10049">
        <v>5</v>
      </c>
      <c r="D10049">
        <v>11</v>
      </c>
      <c r="E10049">
        <v>1917</v>
      </c>
      <c r="F10049" s="6">
        <v>1.0416666666666666E-2</v>
      </c>
      <c r="G10049">
        <v>-2.351</v>
      </c>
      <c r="H10049">
        <v>48.856999999999999</v>
      </c>
      <c r="I10049" t="s">
        <v>108</v>
      </c>
      <c r="J10049" t="s">
        <v>155</v>
      </c>
      <c r="K10049" t="s">
        <v>105</v>
      </c>
    </row>
    <row r="10050" spans="1:11" x14ac:dyDescent="0.3">
      <c r="A10050" t="s">
        <v>13582</v>
      </c>
      <c r="B10050" t="s">
        <v>168</v>
      </c>
      <c r="C10050">
        <v>27</v>
      </c>
      <c r="D10050">
        <v>10</v>
      </c>
      <c r="E10050">
        <v>1912</v>
      </c>
      <c r="F10050" s="6">
        <v>0.29166666666666669</v>
      </c>
      <c r="G10050">
        <v>-1.9570000000000001</v>
      </c>
      <c r="H10050">
        <v>47.386000000000003</v>
      </c>
      <c r="I10050" t="s">
        <v>108</v>
      </c>
      <c r="J10050" t="s">
        <v>13583</v>
      </c>
      <c r="K10050" t="s">
        <v>105</v>
      </c>
    </row>
    <row r="10051" spans="1:11" x14ac:dyDescent="0.3">
      <c r="A10051" t="s">
        <v>13584</v>
      </c>
      <c r="B10051" t="s">
        <v>168</v>
      </c>
      <c r="C10051">
        <v>22</v>
      </c>
      <c r="D10051">
        <v>6</v>
      </c>
      <c r="E10051">
        <v>1876</v>
      </c>
      <c r="F10051" s="6">
        <v>6.9444444444444447E-4</v>
      </c>
      <c r="G10051">
        <v>-2.129</v>
      </c>
      <c r="H10051">
        <v>48.07</v>
      </c>
      <c r="I10051" t="s">
        <v>150</v>
      </c>
      <c r="J10051" t="s">
        <v>13585</v>
      </c>
      <c r="K10051" t="s">
        <v>105</v>
      </c>
    </row>
    <row r="10052" spans="1:11" x14ac:dyDescent="0.3">
      <c r="A10052" t="s">
        <v>13586</v>
      </c>
      <c r="B10052" t="s">
        <v>168</v>
      </c>
      <c r="C10052">
        <v>25</v>
      </c>
      <c r="D10052">
        <v>8</v>
      </c>
      <c r="E10052">
        <v>1896</v>
      </c>
      <c r="F10052" s="6">
        <v>0.31944444444444442</v>
      </c>
      <c r="G10052">
        <v>-2.1890000000000001</v>
      </c>
      <c r="H10052">
        <v>48.826999999999998</v>
      </c>
      <c r="I10052" t="s">
        <v>150</v>
      </c>
      <c r="J10052" t="s">
        <v>2070</v>
      </c>
      <c r="K10052" t="s">
        <v>105</v>
      </c>
    </row>
    <row r="10053" spans="1:11" x14ac:dyDescent="0.3">
      <c r="A10053" t="s">
        <v>13587</v>
      </c>
      <c r="B10053" t="s">
        <v>168</v>
      </c>
      <c r="C10053">
        <v>11</v>
      </c>
      <c r="D10053">
        <v>1</v>
      </c>
      <c r="E10053">
        <v>1948</v>
      </c>
      <c r="F10053" s="6">
        <v>0.26041666666666669</v>
      </c>
      <c r="G10053">
        <v>81.691000000000003</v>
      </c>
      <c r="H10053">
        <v>41.505000000000003</v>
      </c>
      <c r="I10053" t="s">
        <v>144</v>
      </c>
      <c r="J10053" t="s">
        <v>389</v>
      </c>
      <c r="K10053" t="s">
        <v>105</v>
      </c>
    </row>
    <row r="10054" spans="1:11" x14ac:dyDescent="0.3">
      <c r="A10054" t="s">
        <v>13588</v>
      </c>
      <c r="B10054" t="s">
        <v>168</v>
      </c>
      <c r="C10054">
        <v>11</v>
      </c>
      <c r="D10054">
        <v>3</v>
      </c>
      <c r="E10054">
        <v>1922</v>
      </c>
      <c r="F10054" s="6">
        <v>0.44444444444444442</v>
      </c>
      <c r="G10054">
        <v>-104.985</v>
      </c>
      <c r="H10054">
        <v>39.738</v>
      </c>
      <c r="I10054" t="s">
        <v>171</v>
      </c>
      <c r="J10054" t="s">
        <v>161</v>
      </c>
      <c r="K10054" t="s">
        <v>105</v>
      </c>
    </row>
    <row r="10055" spans="1:11" x14ac:dyDescent="0.3">
      <c r="A10055" t="s">
        <v>13589</v>
      </c>
      <c r="B10055" t="s">
        <v>168</v>
      </c>
      <c r="C10055">
        <v>29</v>
      </c>
      <c r="D10055">
        <v>9</v>
      </c>
      <c r="E10055">
        <v>1942</v>
      </c>
      <c r="F10055" s="6">
        <v>0.75486111111111109</v>
      </c>
      <c r="G10055">
        <v>74.007000000000005</v>
      </c>
      <c r="H10055">
        <v>40.713000000000001</v>
      </c>
      <c r="I10055" t="s">
        <v>106</v>
      </c>
      <c r="J10055" t="s">
        <v>124</v>
      </c>
      <c r="K10055" t="s">
        <v>105</v>
      </c>
    </row>
    <row r="10056" spans="1:11" x14ac:dyDescent="0.3">
      <c r="A10056" t="s">
        <v>13590</v>
      </c>
      <c r="B10056" t="s">
        <v>53</v>
      </c>
      <c r="C10056">
        <v>30</v>
      </c>
      <c r="D10056">
        <v>5</v>
      </c>
      <c r="E10056">
        <v>1994</v>
      </c>
      <c r="F10056" s="6">
        <v>0.52430555555555558</v>
      </c>
      <c r="G10056">
        <v>1.5569999999999999</v>
      </c>
      <c r="H10056">
        <v>47.218000000000004</v>
      </c>
      <c r="I10056" t="s">
        <v>190</v>
      </c>
      <c r="J10056" t="s">
        <v>1920</v>
      </c>
      <c r="K10056" t="s">
        <v>105</v>
      </c>
    </row>
    <row r="10057" spans="1:11" x14ac:dyDescent="0.3">
      <c r="A10057" t="s">
        <v>13591</v>
      </c>
      <c r="B10057" t="s">
        <v>53</v>
      </c>
      <c r="C10057">
        <v>23</v>
      </c>
      <c r="D10057">
        <v>3</v>
      </c>
      <c r="E10057">
        <v>1865</v>
      </c>
      <c r="F10057" s="6">
        <v>0.70833333333333337</v>
      </c>
      <c r="G10057">
        <v>85.653999999999996</v>
      </c>
      <c r="H10057">
        <v>38.198999999999998</v>
      </c>
      <c r="I10057" t="s">
        <v>179</v>
      </c>
      <c r="J10057" t="s">
        <v>8720</v>
      </c>
      <c r="K10057" t="s">
        <v>105</v>
      </c>
    </row>
    <row r="10058" spans="1:11" x14ac:dyDescent="0.3">
      <c r="A10058" t="s">
        <v>13592</v>
      </c>
      <c r="B10058" t="s">
        <v>168</v>
      </c>
      <c r="C10058">
        <v>29</v>
      </c>
      <c r="D10058">
        <v>12</v>
      </c>
      <c r="E10058">
        <v>1918</v>
      </c>
      <c r="F10058" s="6">
        <v>0.25</v>
      </c>
      <c r="G10058">
        <v>-0.87</v>
      </c>
      <c r="H10058">
        <v>46.786000000000001</v>
      </c>
      <c r="I10058" t="s">
        <v>108</v>
      </c>
      <c r="J10058" t="s">
        <v>13593</v>
      </c>
      <c r="K10058" t="s">
        <v>105</v>
      </c>
    </row>
    <row r="10059" spans="1:11" x14ac:dyDescent="0.3">
      <c r="A10059" t="s">
        <v>13594</v>
      </c>
      <c r="B10059" t="s">
        <v>53</v>
      </c>
      <c r="C10059">
        <v>10</v>
      </c>
      <c r="D10059">
        <v>5</v>
      </c>
      <c r="E10059">
        <v>1932</v>
      </c>
      <c r="F10059" s="6">
        <v>0.78819444444444442</v>
      </c>
      <c r="G10059">
        <v>-13.361000000000001</v>
      </c>
      <c r="H10059">
        <v>38.116</v>
      </c>
      <c r="I10059" t="s">
        <v>126</v>
      </c>
      <c r="J10059" t="s">
        <v>717</v>
      </c>
      <c r="K10059" t="s">
        <v>105</v>
      </c>
    </row>
    <row r="10060" spans="1:11" x14ac:dyDescent="0.3">
      <c r="A10060" t="s">
        <v>13595</v>
      </c>
      <c r="B10060" t="s">
        <v>168</v>
      </c>
      <c r="C10060">
        <v>27</v>
      </c>
      <c r="D10060">
        <v>6</v>
      </c>
      <c r="E10060">
        <v>1931</v>
      </c>
      <c r="F10060" s="6">
        <v>0.39583333333333331</v>
      </c>
      <c r="G10060">
        <v>-27.13</v>
      </c>
      <c r="H10060">
        <v>38.418999999999997</v>
      </c>
      <c r="I10060" t="s">
        <v>190</v>
      </c>
      <c r="J10060" t="s">
        <v>13596</v>
      </c>
      <c r="K10060" t="s">
        <v>105</v>
      </c>
    </row>
    <row r="10061" spans="1:11" x14ac:dyDescent="0.3">
      <c r="A10061" t="s">
        <v>13597</v>
      </c>
      <c r="B10061" t="s">
        <v>168</v>
      </c>
      <c r="C10061">
        <v>11</v>
      </c>
      <c r="D10061">
        <v>11</v>
      </c>
      <c r="E10061">
        <v>1901</v>
      </c>
      <c r="F10061" s="6">
        <v>4.1666666666666664E-2</v>
      </c>
      <c r="G10061">
        <v>-13.411</v>
      </c>
      <c r="H10061">
        <v>52.523000000000003</v>
      </c>
      <c r="I10061" t="s">
        <v>126</v>
      </c>
      <c r="J10061" t="s">
        <v>209</v>
      </c>
      <c r="K10061" t="s">
        <v>105</v>
      </c>
    </row>
    <row r="10062" spans="1:11" x14ac:dyDescent="0.3">
      <c r="A10062" t="s">
        <v>13598</v>
      </c>
      <c r="B10062" t="s">
        <v>168</v>
      </c>
      <c r="C10062">
        <v>18</v>
      </c>
      <c r="D10062">
        <v>4</v>
      </c>
      <c r="E10062">
        <v>1884</v>
      </c>
      <c r="F10062" s="6">
        <v>0.75</v>
      </c>
      <c r="G10062">
        <v>-4.399</v>
      </c>
      <c r="H10062">
        <v>51.220999999999997</v>
      </c>
      <c r="I10062" t="s">
        <v>147</v>
      </c>
      <c r="J10062" t="s">
        <v>913</v>
      </c>
      <c r="K10062" t="s">
        <v>105</v>
      </c>
    </row>
    <row r="10063" spans="1:11" x14ac:dyDescent="0.3">
      <c r="A10063" t="s">
        <v>13599</v>
      </c>
      <c r="B10063" t="s">
        <v>168</v>
      </c>
      <c r="C10063">
        <v>17</v>
      </c>
      <c r="D10063">
        <v>5</v>
      </c>
      <c r="E10063">
        <v>1909</v>
      </c>
      <c r="F10063" s="6">
        <v>2.0833333333333332E-2</v>
      </c>
      <c r="G10063">
        <v>-10.893000000000001</v>
      </c>
      <c r="H10063">
        <v>48.366</v>
      </c>
      <c r="I10063" t="s">
        <v>126</v>
      </c>
      <c r="J10063" t="s">
        <v>1983</v>
      </c>
      <c r="K10063" t="s">
        <v>105</v>
      </c>
    </row>
    <row r="10064" spans="1:11" x14ac:dyDescent="0.3">
      <c r="A10064" t="s">
        <v>13600</v>
      </c>
      <c r="B10064" t="s">
        <v>168</v>
      </c>
      <c r="C10064">
        <v>12</v>
      </c>
      <c r="D10064">
        <v>1</v>
      </c>
      <c r="E10064">
        <v>1945</v>
      </c>
      <c r="F10064" s="6">
        <v>3.125E-2</v>
      </c>
      <c r="G10064">
        <v>4.2569999999999997</v>
      </c>
      <c r="H10064">
        <v>55.866</v>
      </c>
      <c r="I10064" t="s">
        <v>126</v>
      </c>
      <c r="J10064" t="s">
        <v>211</v>
      </c>
      <c r="K10064" t="s">
        <v>105</v>
      </c>
    </row>
    <row r="10065" spans="1:11" x14ac:dyDescent="0.3">
      <c r="A10065" t="s">
        <v>13601</v>
      </c>
      <c r="B10065" t="s">
        <v>168</v>
      </c>
      <c r="C10065">
        <v>5</v>
      </c>
      <c r="D10065">
        <v>4</v>
      </c>
      <c r="E10065">
        <v>1937</v>
      </c>
      <c r="F10065" s="6">
        <v>0.625</v>
      </c>
      <c r="G10065">
        <v>-101.723</v>
      </c>
      <c r="H10065">
        <v>34.192</v>
      </c>
      <c r="I10065" t="s">
        <v>104</v>
      </c>
      <c r="J10065" t="s">
        <v>13602</v>
      </c>
      <c r="K10065" t="s">
        <v>105</v>
      </c>
    </row>
    <row r="10066" spans="1:11" x14ac:dyDescent="0.3">
      <c r="A10066" t="s">
        <v>13603</v>
      </c>
      <c r="B10066" t="s">
        <v>168</v>
      </c>
      <c r="C10066">
        <v>11</v>
      </c>
      <c r="D10066">
        <v>3</v>
      </c>
      <c r="E10066">
        <v>1963</v>
      </c>
      <c r="F10066" s="6">
        <v>0.25763888888888886</v>
      </c>
      <c r="G10066">
        <v>-118.24299999999999</v>
      </c>
      <c r="H10066">
        <v>34.052</v>
      </c>
      <c r="I10066" t="s">
        <v>137</v>
      </c>
      <c r="J10066" t="s">
        <v>536</v>
      </c>
      <c r="K10066" t="s">
        <v>105</v>
      </c>
    </row>
    <row r="10067" spans="1:11" x14ac:dyDescent="0.3">
      <c r="A10067" t="s">
        <v>13604</v>
      </c>
      <c r="B10067" t="s">
        <v>53</v>
      </c>
      <c r="C10067">
        <v>21</v>
      </c>
      <c r="D10067">
        <v>2</v>
      </c>
      <c r="E10067">
        <v>1942</v>
      </c>
      <c r="F10067" s="6">
        <v>8.3333333333333329E-2</v>
      </c>
      <c r="G10067">
        <v>3.1920000000000002</v>
      </c>
      <c r="H10067">
        <v>59.045000000000002</v>
      </c>
      <c r="I10067" t="s">
        <v>126</v>
      </c>
      <c r="J10067" t="s">
        <v>13605</v>
      </c>
      <c r="K10067" t="s">
        <v>105</v>
      </c>
    </row>
    <row r="10068" spans="1:11" x14ac:dyDescent="0.3">
      <c r="A10068" t="s">
        <v>13606</v>
      </c>
      <c r="B10068" t="s">
        <v>53</v>
      </c>
      <c r="C10068">
        <v>15</v>
      </c>
      <c r="D10068">
        <v>3</v>
      </c>
      <c r="E10068">
        <v>1985</v>
      </c>
      <c r="F10068" s="6">
        <v>0.58680555555555558</v>
      </c>
      <c r="G10068">
        <v>-4.0330000000000004</v>
      </c>
      <c r="H10068">
        <v>49.256999999999998</v>
      </c>
      <c r="I10068" t="s">
        <v>126</v>
      </c>
      <c r="J10068" t="s">
        <v>572</v>
      </c>
      <c r="K10068" t="s">
        <v>105</v>
      </c>
    </row>
    <row r="10069" spans="1:11" x14ac:dyDescent="0.3">
      <c r="A10069" t="s">
        <v>13607</v>
      </c>
      <c r="B10069" t="s">
        <v>53</v>
      </c>
      <c r="C10069">
        <v>30</v>
      </c>
      <c r="D10069">
        <v>6</v>
      </c>
      <c r="E10069">
        <v>1924</v>
      </c>
      <c r="F10069" s="6">
        <v>0.70833333333333337</v>
      </c>
      <c r="G10069">
        <v>-10.885</v>
      </c>
      <c r="H10069">
        <v>44.783000000000001</v>
      </c>
      <c r="I10069" t="s">
        <v>126</v>
      </c>
      <c r="J10069" t="s">
        <v>1190</v>
      </c>
      <c r="K10069" t="s">
        <v>105</v>
      </c>
    </row>
    <row r="10070" spans="1:11" x14ac:dyDescent="0.3">
      <c r="A10070" t="s">
        <v>13608</v>
      </c>
      <c r="B10070" t="s">
        <v>168</v>
      </c>
      <c r="C10070">
        <v>2</v>
      </c>
      <c r="D10070">
        <v>6</v>
      </c>
      <c r="E10070">
        <v>1938</v>
      </c>
      <c r="F10070" s="6">
        <v>0.52083333333333337</v>
      </c>
      <c r="G10070">
        <v>0.92200000000000004</v>
      </c>
      <c r="H10070">
        <v>43.933999999999997</v>
      </c>
      <c r="I10070" t="s">
        <v>126</v>
      </c>
      <c r="J10070" t="s">
        <v>13609</v>
      </c>
      <c r="K10070" t="s">
        <v>105</v>
      </c>
    </row>
    <row r="10071" spans="1:11" x14ac:dyDescent="0.3">
      <c r="A10071" t="s">
        <v>13610</v>
      </c>
      <c r="B10071" t="s">
        <v>53</v>
      </c>
      <c r="C10071">
        <v>10</v>
      </c>
      <c r="D10071">
        <v>8</v>
      </c>
      <c r="E10071">
        <v>1912</v>
      </c>
      <c r="F10071" s="6">
        <v>0.2361111111111111</v>
      </c>
      <c r="G10071">
        <v>122.42</v>
      </c>
      <c r="H10071">
        <v>37.78</v>
      </c>
      <c r="I10071" t="s">
        <v>137</v>
      </c>
      <c r="J10071" t="s">
        <v>172</v>
      </c>
      <c r="K10071" t="s">
        <v>105</v>
      </c>
    </row>
    <row r="10072" spans="1:11" x14ac:dyDescent="0.3">
      <c r="A10072" t="s">
        <v>13611</v>
      </c>
      <c r="B10072" t="s">
        <v>53</v>
      </c>
      <c r="C10072">
        <v>18</v>
      </c>
      <c r="D10072">
        <v>8</v>
      </c>
      <c r="E10072">
        <v>1970</v>
      </c>
      <c r="F10072" s="6">
        <v>0.11319444444444444</v>
      </c>
      <c r="G10072">
        <v>74.043999999999997</v>
      </c>
      <c r="H10072">
        <v>40.718000000000004</v>
      </c>
      <c r="I10072" t="s">
        <v>106</v>
      </c>
      <c r="J10072" t="s">
        <v>401</v>
      </c>
      <c r="K10072" t="s">
        <v>105</v>
      </c>
    </row>
    <row r="10073" spans="1:11" x14ac:dyDescent="0.3">
      <c r="A10073" t="s">
        <v>13612</v>
      </c>
      <c r="B10073" t="s">
        <v>53</v>
      </c>
      <c r="C10073">
        <v>21</v>
      </c>
      <c r="D10073">
        <v>6</v>
      </c>
      <c r="E10073">
        <v>1946</v>
      </c>
      <c r="F10073" s="6">
        <v>0.11458333333333333</v>
      </c>
      <c r="G10073">
        <v>3.1880000000000002</v>
      </c>
      <c r="H10073">
        <v>55.95</v>
      </c>
      <c r="I10073" t="s">
        <v>126</v>
      </c>
      <c r="J10073" t="s">
        <v>127</v>
      </c>
      <c r="K10073" t="s">
        <v>105</v>
      </c>
    </row>
    <row r="10074" spans="1:11" x14ac:dyDescent="0.3">
      <c r="A10074" t="s">
        <v>13613</v>
      </c>
      <c r="B10074" t="s">
        <v>53</v>
      </c>
      <c r="C10074">
        <v>19</v>
      </c>
      <c r="D10074">
        <v>6</v>
      </c>
      <c r="E10074">
        <v>1877</v>
      </c>
      <c r="F10074" s="6">
        <v>0.66666666666666663</v>
      </c>
      <c r="G10074">
        <v>4.048</v>
      </c>
      <c r="H10074">
        <v>55.776000000000003</v>
      </c>
      <c r="I10074" t="s">
        <v>108</v>
      </c>
      <c r="J10074" t="s">
        <v>335</v>
      </c>
      <c r="K10074" t="s">
        <v>105</v>
      </c>
    </row>
    <row r="10075" spans="1:11" x14ac:dyDescent="0.3">
      <c r="A10075" t="s">
        <v>13614</v>
      </c>
      <c r="B10075" t="s">
        <v>53</v>
      </c>
      <c r="C10075">
        <v>26</v>
      </c>
      <c r="D10075">
        <v>10</v>
      </c>
      <c r="E10075">
        <v>1894</v>
      </c>
      <c r="F10075" s="6">
        <v>0.59375</v>
      </c>
      <c r="G10075">
        <v>4.2569999999999997</v>
      </c>
      <c r="H10075">
        <v>55.866</v>
      </c>
      <c r="I10075" t="s">
        <v>108</v>
      </c>
      <c r="J10075" t="s">
        <v>211</v>
      </c>
      <c r="K10075" t="s">
        <v>105</v>
      </c>
    </row>
    <row r="10076" spans="1:11" x14ac:dyDescent="0.3">
      <c r="A10076" t="s">
        <v>13615</v>
      </c>
      <c r="B10076" t="s">
        <v>53</v>
      </c>
      <c r="C10076">
        <v>16</v>
      </c>
      <c r="D10076">
        <v>2</v>
      </c>
      <c r="E10076">
        <v>1849</v>
      </c>
      <c r="F10076" s="6">
        <v>0.3125</v>
      </c>
      <c r="G10076">
        <v>71.058999999999997</v>
      </c>
      <c r="H10076">
        <v>42.359000000000002</v>
      </c>
      <c r="I10076" t="s">
        <v>179</v>
      </c>
      <c r="J10076" t="s">
        <v>176</v>
      </c>
      <c r="K10076" t="s">
        <v>105</v>
      </c>
    </row>
    <row r="10077" spans="1:11" x14ac:dyDescent="0.3">
      <c r="A10077" t="s">
        <v>13616</v>
      </c>
      <c r="B10077" t="s">
        <v>53</v>
      </c>
      <c r="C10077">
        <v>4</v>
      </c>
      <c r="D10077">
        <v>4</v>
      </c>
      <c r="E10077">
        <v>1925</v>
      </c>
      <c r="F10077" s="6">
        <v>0.55208333333333337</v>
      </c>
      <c r="G10077">
        <v>83.048000000000002</v>
      </c>
      <c r="H10077">
        <v>42.332999999999998</v>
      </c>
      <c r="I10077" t="s">
        <v>144</v>
      </c>
      <c r="J10077" t="s">
        <v>3664</v>
      </c>
      <c r="K10077" t="s">
        <v>105</v>
      </c>
    </row>
    <row r="10078" spans="1:11" x14ac:dyDescent="0.3">
      <c r="A10078" t="s">
        <v>13617</v>
      </c>
      <c r="B10078" t="s">
        <v>53</v>
      </c>
      <c r="C10078">
        <v>26</v>
      </c>
      <c r="D10078">
        <v>9</v>
      </c>
      <c r="E10078">
        <v>1918</v>
      </c>
      <c r="F10078" s="6">
        <v>0.95833333333333337</v>
      </c>
      <c r="G10078">
        <v>108.57</v>
      </c>
      <c r="H10078">
        <v>39.064999999999998</v>
      </c>
      <c r="I10078" t="s">
        <v>104</v>
      </c>
      <c r="J10078" t="s">
        <v>13618</v>
      </c>
      <c r="K10078" t="s">
        <v>105</v>
      </c>
    </row>
    <row r="10079" spans="1:11" x14ac:dyDescent="0.3">
      <c r="A10079" t="s">
        <v>13619</v>
      </c>
      <c r="B10079" t="s">
        <v>53</v>
      </c>
      <c r="C10079">
        <v>19</v>
      </c>
      <c r="D10079">
        <v>5</v>
      </c>
      <c r="E10079">
        <v>1925</v>
      </c>
      <c r="F10079" s="6">
        <v>0.93402777777777779</v>
      </c>
      <c r="G10079">
        <v>95.936999999999998</v>
      </c>
      <c r="H10079">
        <v>41.259</v>
      </c>
      <c r="I10079" t="s">
        <v>144</v>
      </c>
      <c r="J10079" t="s">
        <v>2766</v>
      </c>
      <c r="K10079" t="s">
        <v>105</v>
      </c>
    </row>
    <row r="10080" spans="1:11" x14ac:dyDescent="0.3">
      <c r="A10080" t="s">
        <v>13620</v>
      </c>
      <c r="B10080" t="s">
        <v>53</v>
      </c>
      <c r="C10080">
        <v>6</v>
      </c>
      <c r="D10080">
        <v>1</v>
      </c>
      <c r="E10080">
        <v>1953</v>
      </c>
      <c r="F10080" s="6">
        <v>0.58680555555555558</v>
      </c>
      <c r="G10080">
        <v>4.2569999999999997</v>
      </c>
      <c r="H10080">
        <v>55.866</v>
      </c>
      <c r="I10080" t="s">
        <v>108</v>
      </c>
      <c r="J10080" t="s">
        <v>211</v>
      </c>
      <c r="K10080" t="s">
        <v>105</v>
      </c>
    </row>
    <row r="10081" spans="1:11" x14ac:dyDescent="0.3">
      <c r="A10081" t="s">
        <v>13621</v>
      </c>
      <c r="B10081" t="s">
        <v>168</v>
      </c>
      <c r="C10081">
        <v>23</v>
      </c>
      <c r="D10081">
        <v>2</v>
      </c>
      <c r="E10081">
        <v>1982</v>
      </c>
      <c r="F10081" s="6">
        <v>0.54861111111111116</v>
      </c>
      <c r="G10081">
        <v>52.335000000000001</v>
      </c>
      <c r="H10081">
        <v>4.9379999999999997</v>
      </c>
      <c r="I10081" t="s">
        <v>290</v>
      </c>
      <c r="J10081" t="s">
        <v>13622</v>
      </c>
      <c r="K10081" t="s">
        <v>105</v>
      </c>
    </row>
    <row r="10082" spans="1:11" x14ac:dyDescent="0.3">
      <c r="A10082" t="s">
        <v>13623</v>
      </c>
      <c r="B10082" t="s">
        <v>168</v>
      </c>
      <c r="C10082">
        <v>12</v>
      </c>
      <c r="D10082">
        <v>12</v>
      </c>
      <c r="E10082">
        <v>1895</v>
      </c>
      <c r="F10082" s="6">
        <v>0.10416666666666667</v>
      </c>
      <c r="G10082">
        <v>86.034999999999997</v>
      </c>
      <c r="H10082">
        <v>32.636000000000003</v>
      </c>
      <c r="I10082" t="s">
        <v>104</v>
      </c>
      <c r="J10082" t="s">
        <v>13624</v>
      </c>
      <c r="K10082" t="s">
        <v>105</v>
      </c>
    </row>
    <row r="10083" spans="1:11" x14ac:dyDescent="0.3">
      <c r="A10083" t="s">
        <v>13625</v>
      </c>
      <c r="B10083" t="s">
        <v>168</v>
      </c>
      <c r="C10083">
        <v>6</v>
      </c>
      <c r="D10083">
        <v>2</v>
      </c>
      <c r="E10083">
        <v>1931</v>
      </c>
      <c r="F10083" s="6">
        <v>0.70833333333333337</v>
      </c>
      <c r="G10083">
        <v>96.557000000000002</v>
      </c>
      <c r="H10083">
        <v>43.52</v>
      </c>
      <c r="I10083" t="s">
        <v>104</v>
      </c>
      <c r="J10083" t="s">
        <v>13626</v>
      </c>
      <c r="K10083" t="s">
        <v>105</v>
      </c>
    </row>
    <row r="10084" spans="1:11" x14ac:dyDescent="0.3">
      <c r="A10084" t="s">
        <v>13627</v>
      </c>
      <c r="B10084" t="s">
        <v>53</v>
      </c>
      <c r="C10084">
        <v>15</v>
      </c>
      <c r="D10084">
        <v>11</v>
      </c>
      <c r="E10084">
        <v>1947</v>
      </c>
      <c r="F10084" s="6">
        <v>0.72916666666666663</v>
      </c>
      <c r="H10084">
        <v>-14.888</v>
      </c>
      <c r="I10084" t="s">
        <v>1748</v>
      </c>
      <c r="J10084" t="s">
        <v>13628</v>
      </c>
      <c r="K10084" t="s">
        <v>105</v>
      </c>
    </row>
    <row r="10085" spans="1:11" x14ac:dyDescent="0.3">
      <c r="A10085" t="s">
        <v>13629</v>
      </c>
      <c r="B10085" t="s">
        <v>53</v>
      </c>
      <c r="C10085">
        <v>9</v>
      </c>
      <c r="D10085">
        <v>5</v>
      </c>
      <c r="E10085">
        <v>1927</v>
      </c>
      <c r="F10085" s="6">
        <v>0.16666666666666666</v>
      </c>
      <c r="G10085">
        <v>-7.2119999999999997</v>
      </c>
      <c r="H10085">
        <v>51.481999999999999</v>
      </c>
      <c r="I10085" t="s">
        <v>126</v>
      </c>
      <c r="J10085" t="s">
        <v>6338</v>
      </c>
      <c r="K10085" t="s">
        <v>105</v>
      </c>
    </row>
    <row r="10086" spans="1:11" x14ac:dyDescent="0.3">
      <c r="A10086" t="s">
        <v>13630</v>
      </c>
      <c r="B10086" t="s">
        <v>53</v>
      </c>
      <c r="C10086">
        <v>10</v>
      </c>
      <c r="D10086">
        <v>3</v>
      </c>
      <c r="E10086">
        <v>1935</v>
      </c>
      <c r="F10086" s="6">
        <v>0.77083333333333337</v>
      </c>
      <c r="G10086">
        <v>-6.96</v>
      </c>
      <c r="H10086">
        <v>50.941000000000003</v>
      </c>
      <c r="I10086" t="s">
        <v>126</v>
      </c>
      <c r="J10086" t="s">
        <v>219</v>
      </c>
      <c r="K10086" t="s">
        <v>105</v>
      </c>
    </row>
    <row r="10087" spans="1:11" x14ac:dyDescent="0.3">
      <c r="A10087" t="s">
        <v>13631</v>
      </c>
      <c r="B10087" t="s">
        <v>53</v>
      </c>
      <c r="C10087">
        <v>27</v>
      </c>
      <c r="D10087">
        <v>12</v>
      </c>
      <c r="E10087">
        <v>1923</v>
      </c>
      <c r="F10087" s="6">
        <v>0.88541666666666663</v>
      </c>
      <c r="G10087">
        <v>-10.688000000000001</v>
      </c>
      <c r="H10087">
        <v>53.87</v>
      </c>
      <c r="I10087" t="s">
        <v>126</v>
      </c>
      <c r="J10087" t="s">
        <v>2723</v>
      </c>
      <c r="K10087" t="s">
        <v>105</v>
      </c>
    </row>
    <row r="10088" spans="1:11" x14ac:dyDescent="0.3">
      <c r="A10088" t="s">
        <v>13632</v>
      </c>
      <c r="B10088" t="s">
        <v>53</v>
      </c>
      <c r="C10088">
        <v>1</v>
      </c>
      <c r="D10088">
        <v>12</v>
      </c>
      <c r="E10088">
        <v>1925</v>
      </c>
      <c r="F10088" s="6">
        <v>0.25</v>
      </c>
      <c r="G10088">
        <v>-6.5590000000000002</v>
      </c>
      <c r="H10088">
        <v>51.332000000000001</v>
      </c>
      <c r="I10088" t="s">
        <v>126</v>
      </c>
      <c r="J10088" t="s">
        <v>12219</v>
      </c>
      <c r="K10088" t="s">
        <v>105</v>
      </c>
    </row>
    <row r="10089" spans="1:11" x14ac:dyDescent="0.3">
      <c r="A10089" t="s">
        <v>13633</v>
      </c>
      <c r="B10089" t="s">
        <v>53</v>
      </c>
      <c r="C10089">
        <v>5</v>
      </c>
      <c r="D10089">
        <v>2</v>
      </c>
      <c r="E10089">
        <v>1892</v>
      </c>
      <c r="F10089" s="6">
        <v>8.3333333333333329E-2</v>
      </c>
      <c r="G10089">
        <v>-17.026</v>
      </c>
      <c r="H10089">
        <v>51.110999999999997</v>
      </c>
      <c r="I10089" t="s">
        <v>1019</v>
      </c>
      <c r="J10089" t="s">
        <v>13634</v>
      </c>
      <c r="K10089" t="s">
        <v>105</v>
      </c>
    </row>
    <row r="10090" spans="1:11" x14ac:dyDescent="0.3">
      <c r="A10090" t="s">
        <v>13635</v>
      </c>
      <c r="B10090" t="s">
        <v>168</v>
      </c>
      <c r="C10090">
        <v>10</v>
      </c>
      <c r="D10090">
        <v>10</v>
      </c>
      <c r="E10090">
        <v>1977</v>
      </c>
      <c r="F10090" s="6">
        <v>5.2083333333333336E-2</v>
      </c>
      <c r="G10090">
        <v>-15.545</v>
      </c>
      <c r="H10090">
        <v>41.462000000000003</v>
      </c>
      <c r="I10090" t="s">
        <v>126</v>
      </c>
      <c r="J10090" t="s">
        <v>1789</v>
      </c>
      <c r="K10090" t="s">
        <v>105</v>
      </c>
    </row>
    <row r="10091" spans="1:11" x14ac:dyDescent="0.3">
      <c r="A10091" t="s">
        <v>13636</v>
      </c>
      <c r="B10091" t="s">
        <v>53</v>
      </c>
      <c r="C10091">
        <v>7</v>
      </c>
      <c r="D10091">
        <v>8</v>
      </c>
      <c r="E10091">
        <v>1921</v>
      </c>
      <c r="F10091" s="6">
        <v>0.375</v>
      </c>
      <c r="G10091">
        <v>-3.6970000000000001</v>
      </c>
      <c r="H10091">
        <v>43.402000000000001</v>
      </c>
      <c r="I10091" t="s">
        <v>126</v>
      </c>
      <c r="J10091" t="s">
        <v>6589</v>
      </c>
      <c r="K10091" t="s">
        <v>105</v>
      </c>
    </row>
    <row r="10092" spans="1:11" x14ac:dyDescent="0.3">
      <c r="A10092" t="s">
        <v>13637</v>
      </c>
      <c r="B10092" t="s">
        <v>53</v>
      </c>
      <c r="C10092">
        <v>5</v>
      </c>
      <c r="D10092">
        <v>9</v>
      </c>
      <c r="E10092">
        <v>1907</v>
      </c>
      <c r="F10092" s="6">
        <v>0.3125</v>
      </c>
      <c r="G10092">
        <v>-8.4359999999999999</v>
      </c>
      <c r="H10092">
        <v>44.268999999999998</v>
      </c>
      <c r="I10092" t="s">
        <v>126</v>
      </c>
      <c r="J10092" t="s">
        <v>13638</v>
      </c>
      <c r="K10092" t="s">
        <v>105</v>
      </c>
    </row>
    <row r="10093" spans="1:11" x14ac:dyDescent="0.3">
      <c r="A10093" t="s">
        <v>13639</v>
      </c>
      <c r="B10093" t="s">
        <v>53</v>
      </c>
      <c r="C10093">
        <v>16</v>
      </c>
      <c r="D10093">
        <v>2</v>
      </c>
      <c r="E10093">
        <v>1982</v>
      </c>
      <c r="F10093" s="6">
        <v>0.89722222222222225</v>
      </c>
      <c r="G10093">
        <v>71.058999999999997</v>
      </c>
      <c r="H10093">
        <v>42.359000000000002</v>
      </c>
      <c r="I10093" t="s">
        <v>144</v>
      </c>
      <c r="J10093" t="s">
        <v>176</v>
      </c>
      <c r="K10093" t="s">
        <v>105</v>
      </c>
    </row>
    <row r="10094" spans="1:11" x14ac:dyDescent="0.3">
      <c r="A10094" t="s">
        <v>13640</v>
      </c>
      <c r="B10094" t="s">
        <v>53</v>
      </c>
      <c r="C10094">
        <v>11</v>
      </c>
      <c r="D10094">
        <v>12</v>
      </c>
      <c r="E10094">
        <v>1908</v>
      </c>
      <c r="F10094" s="6">
        <v>0.4375</v>
      </c>
      <c r="G10094">
        <v>8.61</v>
      </c>
      <c r="H10094">
        <v>41.15</v>
      </c>
      <c r="I10094" t="s">
        <v>1816</v>
      </c>
      <c r="J10094" t="s">
        <v>697</v>
      </c>
      <c r="K10094" t="s">
        <v>105</v>
      </c>
    </row>
    <row r="10095" spans="1:11" x14ac:dyDescent="0.3">
      <c r="A10095" t="s">
        <v>13641</v>
      </c>
      <c r="B10095" t="s">
        <v>53</v>
      </c>
      <c r="C10095">
        <v>4</v>
      </c>
      <c r="D10095">
        <v>7</v>
      </c>
      <c r="E10095">
        <v>1917</v>
      </c>
      <c r="F10095" s="6">
        <v>5.5555555555555552E-2</v>
      </c>
      <c r="G10095">
        <v>4.7789999999999999</v>
      </c>
      <c r="H10095">
        <v>37.884999999999998</v>
      </c>
      <c r="I10095" t="s">
        <v>108</v>
      </c>
      <c r="J10095" t="s">
        <v>13642</v>
      </c>
      <c r="K10095" t="s">
        <v>105</v>
      </c>
    </row>
    <row r="10096" spans="1:11" x14ac:dyDescent="0.3">
      <c r="A10096" t="s">
        <v>13643</v>
      </c>
      <c r="B10096" t="s">
        <v>168</v>
      </c>
      <c r="C10096">
        <v>2</v>
      </c>
      <c r="D10096">
        <v>4</v>
      </c>
      <c r="E10096">
        <v>2010</v>
      </c>
      <c r="F10096" s="6">
        <v>0.99861111111111112</v>
      </c>
      <c r="G10096">
        <v>-5.3739999999999997</v>
      </c>
      <c r="H10096">
        <v>43.295000000000002</v>
      </c>
      <c r="I10096" t="s">
        <v>190</v>
      </c>
      <c r="J10096" t="s">
        <v>267</v>
      </c>
      <c r="K10096" t="s">
        <v>105</v>
      </c>
    </row>
    <row r="10097" spans="1:11" x14ac:dyDescent="0.3">
      <c r="A10097" t="s">
        <v>13644</v>
      </c>
      <c r="B10097" t="s">
        <v>53</v>
      </c>
      <c r="C10097">
        <v>23</v>
      </c>
      <c r="D10097">
        <v>10</v>
      </c>
      <c r="E10097">
        <v>1925</v>
      </c>
      <c r="F10097" s="6">
        <v>0.91666666666666663</v>
      </c>
      <c r="G10097">
        <v>-24.884</v>
      </c>
      <c r="H10097">
        <v>41.136000000000003</v>
      </c>
      <c r="I10097" t="s">
        <v>190</v>
      </c>
      <c r="J10097" t="s">
        <v>13645</v>
      </c>
      <c r="K10097" t="s">
        <v>105</v>
      </c>
    </row>
    <row r="10098" spans="1:11" x14ac:dyDescent="0.3">
      <c r="A10098" t="s">
        <v>13646</v>
      </c>
      <c r="B10098" t="s">
        <v>53</v>
      </c>
      <c r="C10098">
        <v>15</v>
      </c>
      <c r="D10098">
        <v>11</v>
      </c>
      <c r="E10098">
        <v>1905</v>
      </c>
      <c r="F10098" s="6">
        <v>0.3125</v>
      </c>
      <c r="G10098">
        <v>-12.339</v>
      </c>
      <c r="H10098">
        <v>45.435000000000002</v>
      </c>
      <c r="I10098" t="s">
        <v>126</v>
      </c>
      <c r="J10098" t="s">
        <v>662</v>
      </c>
      <c r="K10098" t="s">
        <v>105</v>
      </c>
    </row>
    <row r="10099" spans="1:11" x14ac:dyDescent="0.3">
      <c r="A10099" t="s">
        <v>13647</v>
      </c>
      <c r="B10099" t="s">
        <v>53</v>
      </c>
      <c r="C10099">
        <v>21</v>
      </c>
      <c r="D10099">
        <v>6</v>
      </c>
      <c r="E10099">
        <v>1961</v>
      </c>
      <c r="F10099" s="6">
        <v>0.61805555555555558</v>
      </c>
      <c r="G10099">
        <v>-2.351</v>
      </c>
      <c r="H10099">
        <v>48.856999999999999</v>
      </c>
      <c r="I10099" t="s">
        <v>126</v>
      </c>
      <c r="J10099" t="s">
        <v>155</v>
      </c>
      <c r="K10099" t="s">
        <v>105</v>
      </c>
    </row>
    <row r="10100" spans="1:11" x14ac:dyDescent="0.3">
      <c r="A10100" t="s">
        <v>13648</v>
      </c>
      <c r="B10100" t="s">
        <v>53</v>
      </c>
      <c r="C10100">
        <v>27</v>
      </c>
      <c r="D10100">
        <v>10</v>
      </c>
      <c r="E10100">
        <v>1958</v>
      </c>
      <c r="F10100" s="6">
        <v>0.15972222222222221</v>
      </c>
      <c r="G10100">
        <v>-2.5030000000000001</v>
      </c>
      <c r="H10100">
        <v>48.798000000000002</v>
      </c>
      <c r="I10100" t="s">
        <v>126</v>
      </c>
      <c r="J10100" t="s">
        <v>343</v>
      </c>
      <c r="K10100" t="s">
        <v>105</v>
      </c>
    </row>
    <row r="10101" spans="1:11" x14ac:dyDescent="0.3">
      <c r="A10101" t="s">
        <v>13649</v>
      </c>
      <c r="B10101" t="s">
        <v>53</v>
      </c>
      <c r="C10101">
        <v>3</v>
      </c>
      <c r="D10101">
        <v>5</v>
      </c>
      <c r="E10101">
        <v>1949</v>
      </c>
      <c r="F10101" s="6">
        <v>0.89583333333333337</v>
      </c>
      <c r="G10101">
        <v>70.727000000000004</v>
      </c>
      <c r="H10101">
        <v>41.759</v>
      </c>
      <c r="I10101" t="s">
        <v>106</v>
      </c>
      <c r="J10101" t="s">
        <v>4911</v>
      </c>
      <c r="K10101" t="s">
        <v>105</v>
      </c>
    </row>
    <row r="10102" spans="1:11" x14ac:dyDescent="0.3">
      <c r="A10102" t="s">
        <v>13650</v>
      </c>
      <c r="B10102" t="s">
        <v>53</v>
      </c>
      <c r="C10102">
        <v>30</v>
      </c>
      <c r="D10102">
        <v>3</v>
      </c>
      <c r="E10102">
        <v>1946</v>
      </c>
      <c r="F10102" s="6">
        <v>0.88888888888888884</v>
      </c>
      <c r="G10102">
        <v>99.134</v>
      </c>
      <c r="H10102">
        <v>19.433</v>
      </c>
      <c r="I10102" t="s">
        <v>104</v>
      </c>
      <c r="J10102" t="s">
        <v>3222</v>
      </c>
      <c r="K10102" t="s">
        <v>105</v>
      </c>
    </row>
    <row r="10103" spans="1:11" x14ac:dyDescent="0.3">
      <c r="A10103" t="s">
        <v>13651</v>
      </c>
      <c r="B10103" t="s">
        <v>53</v>
      </c>
      <c r="C10103">
        <v>24</v>
      </c>
      <c r="D10103">
        <v>2</v>
      </c>
      <c r="E10103">
        <v>1949</v>
      </c>
      <c r="F10103" s="6">
        <v>0.4375</v>
      </c>
      <c r="G10103">
        <v>-12.494</v>
      </c>
      <c r="H10103">
        <v>41.890999999999998</v>
      </c>
      <c r="I10103" t="s">
        <v>126</v>
      </c>
      <c r="J10103" t="s">
        <v>297</v>
      </c>
      <c r="K10103" t="s">
        <v>105</v>
      </c>
    </row>
    <row r="10104" spans="1:11" x14ac:dyDescent="0.3">
      <c r="A10104" t="s">
        <v>13652</v>
      </c>
      <c r="B10104" t="s">
        <v>53</v>
      </c>
      <c r="C10104">
        <v>1</v>
      </c>
      <c r="D10104">
        <v>11</v>
      </c>
      <c r="E10104">
        <v>1975</v>
      </c>
      <c r="F10104" s="6">
        <v>0.4201388888888889</v>
      </c>
      <c r="G10104">
        <v>-2.5169999999999999</v>
      </c>
      <c r="H10104">
        <v>48.899000000000001</v>
      </c>
      <c r="I10104" t="s">
        <v>126</v>
      </c>
      <c r="J10104" t="s">
        <v>13653</v>
      </c>
      <c r="K10104" t="s">
        <v>105</v>
      </c>
    </row>
    <row r="10105" spans="1:11" x14ac:dyDescent="0.3">
      <c r="A10105" t="s">
        <v>13654</v>
      </c>
      <c r="B10105" t="s">
        <v>53</v>
      </c>
      <c r="C10105">
        <v>23</v>
      </c>
      <c r="D10105">
        <v>11</v>
      </c>
      <c r="E10105">
        <v>1927</v>
      </c>
      <c r="F10105" s="6">
        <v>0.79166666666666663</v>
      </c>
      <c r="G10105">
        <v>7.6790000000000003</v>
      </c>
      <c r="H10105">
        <v>43.296999999999997</v>
      </c>
      <c r="I10105" t="s">
        <v>108</v>
      </c>
      <c r="J10105" t="s">
        <v>13655</v>
      </c>
      <c r="K10105" t="s">
        <v>105</v>
      </c>
    </row>
    <row r="10106" spans="1:11" x14ac:dyDescent="0.3">
      <c r="A10106" t="s">
        <v>13656</v>
      </c>
      <c r="B10106" t="s">
        <v>53</v>
      </c>
      <c r="C10106">
        <v>18</v>
      </c>
      <c r="D10106">
        <v>10</v>
      </c>
      <c r="E10106">
        <v>1933</v>
      </c>
      <c r="F10106" s="6">
        <v>0.66666666666666663</v>
      </c>
      <c r="G10106">
        <v>38.204000000000001</v>
      </c>
      <c r="H10106">
        <v>-6.1120000000000001</v>
      </c>
      <c r="I10106" t="s">
        <v>290</v>
      </c>
      <c r="J10106" t="s">
        <v>13657</v>
      </c>
      <c r="K10106" t="s">
        <v>105</v>
      </c>
    </row>
    <row r="10107" spans="1:11" x14ac:dyDescent="0.3">
      <c r="A10107" t="s">
        <v>13658</v>
      </c>
      <c r="B10107" t="s">
        <v>53</v>
      </c>
      <c r="C10107">
        <v>19</v>
      </c>
      <c r="D10107">
        <v>10</v>
      </c>
      <c r="E10107">
        <v>1964</v>
      </c>
      <c r="F10107" s="6">
        <v>0.41319444444444442</v>
      </c>
      <c r="G10107">
        <v>-2.351</v>
      </c>
      <c r="H10107">
        <v>48.856999999999999</v>
      </c>
      <c r="I10107" t="s">
        <v>126</v>
      </c>
      <c r="J10107" t="s">
        <v>155</v>
      </c>
      <c r="K10107" t="s">
        <v>105</v>
      </c>
    </row>
    <row r="10108" spans="1:11" x14ac:dyDescent="0.3">
      <c r="A10108" t="s">
        <v>13659</v>
      </c>
      <c r="B10108" t="s">
        <v>53</v>
      </c>
      <c r="C10108">
        <v>15</v>
      </c>
      <c r="D10108">
        <v>9</v>
      </c>
      <c r="E10108">
        <v>1765</v>
      </c>
      <c r="F10108" s="6">
        <v>0.625</v>
      </c>
      <c r="G10108">
        <v>8.8930000000000007</v>
      </c>
      <c r="H10108">
        <v>38.524999999999999</v>
      </c>
      <c r="I10108" t="s">
        <v>1816</v>
      </c>
      <c r="J10108" t="s">
        <v>11723</v>
      </c>
      <c r="K10108" t="s">
        <v>105</v>
      </c>
    </row>
    <row r="10109" spans="1:11" x14ac:dyDescent="0.3">
      <c r="A10109" t="s">
        <v>13660</v>
      </c>
      <c r="B10109" t="s">
        <v>53</v>
      </c>
      <c r="C10109">
        <v>12</v>
      </c>
      <c r="D10109">
        <v>4</v>
      </c>
      <c r="E10109">
        <v>1930</v>
      </c>
      <c r="F10109" s="6">
        <v>2.0833333333333332E-2</v>
      </c>
      <c r="G10109">
        <v>-119.556</v>
      </c>
      <c r="H10109">
        <v>36.707999999999998</v>
      </c>
      <c r="I10109" t="s">
        <v>137</v>
      </c>
      <c r="J10109" t="s">
        <v>13661</v>
      </c>
      <c r="K10109" t="s">
        <v>105</v>
      </c>
    </row>
    <row r="10110" spans="1:11" x14ac:dyDescent="0.3">
      <c r="A10110" t="s">
        <v>13662</v>
      </c>
      <c r="B10110" t="s">
        <v>53</v>
      </c>
      <c r="C10110">
        <v>12</v>
      </c>
      <c r="D10110">
        <v>8</v>
      </c>
      <c r="E10110">
        <v>1882</v>
      </c>
      <c r="F10110" s="6">
        <v>0.95833333333333337</v>
      </c>
      <c r="G10110">
        <v>-102.86799999999999</v>
      </c>
      <c r="H10110">
        <v>23.175999999999998</v>
      </c>
      <c r="I10110" t="s">
        <v>2087</v>
      </c>
      <c r="J10110" t="s">
        <v>13663</v>
      </c>
      <c r="K10110" t="s">
        <v>105</v>
      </c>
    </row>
    <row r="10111" spans="1:11" x14ac:dyDescent="0.3">
      <c r="A10111" t="s">
        <v>13664</v>
      </c>
      <c r="B10111" t="s">
        <v>53</v>
      </c>
      <c r="C10111">
        <v>28</v>
      </c>
      <c r="D10111">
        <v>12</v>
      </c>
      <c r="E10111">
        <v>1932</v>
      </c>
      <c r="F10111" s="6">
        <v>8.3333333333333329E-2</v>
      </c>
      <c r="H10111">
        <v>-35.039000000000001</v>
      </c>
      <c r="I10111" t="s">
        <v>290</v>
      </c>
      <c r="J10111" t="s">
        <v>13665</v>
      </c>
      <c r="K10111" t="s">
        <v>105</v>
      </c>
    </row>
    <row r="10112" spans="1:11" x14ac:dyDescent="0.3">
      <c r="A10112" t="s">
        <v>13666</v>
      </c>
      <c r="B10112" t="s">
        <v>168</v>
      </c>
      <c r="C10112">
        <v>8</v>
      </c>
      <c r="D10112">
        <v>1</v>
      </c>
      <c r="E10112">
        <v>1977</v>
      </c>
      <c r="F10112" s="6">
        <v>0.55208333333333337</v>
      </c>
      <c r="G10112">
        <v>-13.159000000000001</v>
      </c>
      <c r="H10112">
        <v>41.741999999999997</v>
      </c>
      <c r="I10112" t="s">
        <v>126</v>
      </c>
      <c r="J10112" t="s">
        <v>13667</v>
      </c>
      <c r="K10112" t="s">
        <v>105</v>
      </c>
    </row>
    <row r="10113" spans="1:11" x14ac:dyDescent="0.3">
      <c r="A10113" t="s">
        <v>13668</v>
      </c>
      <c r="B10113" t="s">
        <v>168</v>
      </c>
      <c r="C10113">
        <v>31</v>
      </c>
      <c r="D10113">
        <v>1</v>
      </c>
      <c r="E10113">
        <v>1963</v>
      </c>
      <c r="F10113" s="6">
        <v>0.3125</v>
      </c>
      <c r="G10113">
        <v>-13.021000000000001</v>
      </c>
      <c r="H10113">
        <v>46.534999999999997</v>
      </c>
      <c r="I10113" t="s">
        <v>126</v>
      </c>
      <c r="J10113" t="s">
        <v>13669</v>
      </c>
      <c r="K10113" t="s">
        <v>105</v>
      </c>
    </row>
    <row r="10114" spans="1:11" x14ac:dyDescent="0.3">
      <c r="A10114" t="s">
        <v>13670</v>
      </c>
      <c r="B10114" t="s">
        <v>168</v>
      </c>
      <c r="C10114">
        <v>23</v>
      </c>
      <c r="D10114">
        <v>12</v>
      </c>
      <c r="E10114">
        <v>1955</v>
      </c>
      <c r="F10114" s="6">
        <v>2.0833333333333332E-2</v>
      </c>
      <c r="G10114">
        <v>9.1029999999999998</v>
      </c>
      <c r="H10114">
        <v>39.243000000000002</v>
      </c>
      <c r="I10114" t="s">
        <v>108</v>
      </c>
      <c r="J10114" t="s">
        <v>13671</v>
      </c>
      <c r="K10114" t="s">
        <v>105</v>
      </c>
    </row>
    <row r="10115" spans="1:11" x14ac:dyDescent="0.3">
      <c r="A10115" t="s">
        <v>13672</v>
      </c>
      <c r="B10115" t="s">
        <v>53</v>
      </c>
      <c r="C10115">
        <v>23</v>
      </c>
      <c r="D10115">
        <v>11</v>
      </c>
      <c r="E10115">
        <v>1876</v>
      </c>
      <c r="F10115" s="6">
        <v>0.25</v>
      </c>
      <c r="G10115">
        <v>6.2930000000000001</v>
      </c>
      <c r="H10115">
        <v>36.53</v>
      </c>
      <c r="I10115" t="s">
        <v>707</v>
      </c>
      <c r="J10115" t="s">
        <v>6374</v>
      </c>
      <c r="K10115" t="s">
        <v>105</v>
      </c>
    </row>
    <row r="10116" spans="1:11" x14ac:dyDescent="0.3">
      <c r="A10116" t="s">
        <v>13673</v>
      </c>
      <c r="B10116" t="s">
        <v>53</v>
      </c>
      <c r="C10116">
        <v>9</v>
      </c>
      <c r="D10116">
        <v>11</v>
      </c>
      <c r="E10116">
        <v>1864</v>
      </c>
      <c r="F10116" s="6">
        <v>0.375</v>
      </c>
      <c r="G10116">
        <v>-2.351</v>
      </c>
      <c r="H10116">
        <v>48.856999999999999</v>
      </c>
      <c r="I10116" t="s">
        <v>150</v>
      </c>
      <c r="J10116" t="s">
        <v>155</v>
      </c>
      <c r="K10116" t="s">
        <v>105</v>
      </c>
    </row>
    <row r="10117" spans="1:11" x14ac:dyDescent="0.3">
      <c r="A10117" t="s">
        <v>13673</v>
      </c>
      <c r="B10117" t="s">
        <v>53</v>
      </c>
      <c r="C10117">
        <v>25</v>
      </c>
      <c r="D10117">
        <v>9</v>
      </c>
      <c r="E10117">
        <v>1909</v>
      </c>
      <c r="F10117" s="6">
        <v>0.25</v>
      </c>
      <c r="G10117">
        <v>-4.8899999999999997</v>
      </c>
      <c r="H10117">
        <v>44.93</v>
      </c>
      <c r="I10117" t="s">
        <v>150</v>
      </c>
      <c r="J10117" t="s">
        <v>1496</v>
      </c>
      <c r="K10117" t="s">
        <v>105</v>
      </c>
    </row>
    <row r="10118" spans="1:11" x14ac:dyDescent="0.3">
      <c r="A10118" t="s">
        <v>13673</v>
      </c>
      <c r="B10118" t="s">
        <v>53</v>
      </c>
      <c r="C10118">
        <v>3</v>
      </c>
      <c r="D10118">
        <v>2</v>
      </c>
      <c r="E10118">
        <v>1973</v>
      </c>
      <c r="F10118" s="6">
        <v>0.19097222222222221</v>
      </c>
      <c r="G10118">
        <v>60.939</v>
      </c>
      <c r="H10118">
        <v>14.677</v>
      </c>
      <c r="I10118" t="s">
        <v>106</v>
      </c>
      <c r="J10118" t="s">
        <v>13674</v>
      </c>
      <c r="K10118" t="s">
        <v>105</v>
      </c>
    </row>
    <row r="10119" spans="1:11" x14ac:dyDescent="0.3">
      <c r="A10119" t="s">
        <v>13675</v>
      </c>
      <c r="B10119" t="s">
        <v>53</v>
      </c>
      <c r="C10119">
        <v>23</v>
      </c>
      <c r="D10119">
        <v>12</v>
      </c>
      <c r="E10119">
        <v>1900</v>
      </c>
      <c r="F10119" s="6">
        <v>0.89583333333333337</v>
      </c>
      <c r="G10119">
        <v>-7.5810000000000004</v>
      </c>
      <c r="H10119">
        <v>47.56</v>
      </c>
      <c r="I10119" t="s">
        <v>126</v>
      </c>
      <c r="J10119" t="s">
        <v>2183</v>
      </c>
      <c r="K10119" t="s">
        <v>105</v>
      </c>
    </row>
    <row r="10120" spans="1:11" x14ac:dyDescent="0.3">
      <c r="A10120" t="s">
        <v>13676</v>
      </c>
      <c r="B10120" t="s">
        <v>53</v>
      </c>
      <c r="C10120">
        <v>23</v>
      </c>
      <c r="D10120">
        <v>4</v>
      </c>
      <c r="E10120">
        <v>1957</v>
      </c>
      <c r="F10120" s="6">
        <v>0.35416666666666669</v>
      </c>
      <c r="G10120">
        <v>-7.5060000000000002</v>
      </c>
      <c r="H10120">
        <v>43.779000000000003</v>
      </c>
      <c r="I10120" t="s">
        <v>126</v>
      </c>
      <c r="J10120" t="s">
        <v>1285</v>
      </c>
      <c r="K10120" t="s">
        <v>105</v>
      </c>
    </row>
    <row r="10121" spans="1:11" x14ac:dyDescent="0.3">
      <c r="A10121" t="s">
        <v>13677</v>
      </c>
      <c r="B10121" t="s">
        <v>53</v>
      </c>
      <c r="C10121">
        <v>6</v>
      </c>
      <c r="D10121">
        <v>9</v>
      </c>
      <c r="E10121">
        <v>1900</v>
      </c>
      <c r="F10121" s="6">
        <v>0.95833333333333337</v>
      </c>
      <c r="G10121">
        <v>-4.3609999999999998</v>
      </c>
      <c r="H10121">
        <v>43.835000000000001</v>
      </c>
      <c r="I10121" t="s">
        <v>150</v>
      </c>
      <c r="J10121" t="s">
        <v>1102</v>
      </c>
      <c r="K10121" t="s">
        <v>105</v>
      </c>
    </row>
    <row r="10122" spans="1:11" x14ac:dyDescent="0.3">
      <c r="A10122" t="s">
        <v>13678</v>
      </c>
      <c r="B10122" t="s">
        <v>53</v>
      </c>
      <c r="C10122">
        <v>23</v>
      </c>
      <c r="D10122">
        <v>2</v>
      </c>
      <c r="E10122">
        <v>1937</v>
      </c>
      <c r="F10122" s="6">
        <v>6.25E-2</v>
      </c>
      <c r="G10122">
        <v>0.45800000000000002</v>
      </c>
      <c r="H10122">
        <v>46.323999999999998</v>
      </c>
      <c r="I10122" t="s">
        <v>108</v>
      </c>
      <c r="J10122" t="s">
        <v>9238</v>
      </c>
      <c r="K10122" t="s">
        <v>105</v>
      </c>
    </row>
    <row r="10123" spans="1:11" x14ac:dyDescent="0.3">
      <c r="A10123" t="s">
        <v>13679</v>
      </c>
      <c r="B10123" t="s">
        <v>53</v>
      </c>
      <c r="C10123">
        <v>7</v>
      </c>
      <c r="D10123">
        <v>6</v>
      </c>
      <c r="E10123">
        <v>1886</v>
      </c>
      <c r="F10123" s="6">
        <v>0.66666666666666663</v>
      </c>
      <c r="G10123">
        <v>-4.8339999999999996</v>
      </c>
      <c r="H10123">
        <v>45.767000000000003</v>
      </c>
      <c r="I10123" t="s">
        <v>150</v>
      </c>
      <c r="J10123" t="s">
        <v>153</v>
      </c>
      <c r="K10123" t="s">
        <v>105</v>
      </c>
    </row>
    <row r="10124" spans="1:11" x14ac:dyDescent="0.3">
      <c r="A10124" t="s">
        <v>13680</v>
      </c>
      <c r="B10124" t="s">
        <v>53</v>
      </c>
      <c r="C10124">
        <v>2</v>
      </c>
      <c r="D10124">
        <v>5</v>
      </c>
      <c r="E10124">
        <v>1938</v>
      </c>
      <c r="F10124" s="6">
        <v>0.3263888888888889</v>
      </c>
      <c r="G10124">
        <v>-2.2570000000000001</v>
      </c>
      <c r="H10124">
        <v>48.896999999999998</v>
      </c>
      <c r="I10124" t="s">
        <v>126</v>
      </c>
      <c r="J10124" t="s">
        <v>1929</v>
      </c>
      <c r="K10124" t="s">
        <v>105</v>
      </c>
    </row>
    <row r="10125" spans="1:11" x14ac:dyDescent="0.3">
      <c r="A10125" t="s">
        <v>13681</v>
      </c>
      <c r="B10125" t="s">
        <v>53</v>
      </c>
      <c r="C10125">
        <v>27</v>
      </c>
      <c r="D10125">
        <v>7</v>
      </c>
      <c r="E10125">
        <v>1937</v>
      </c>
      <c r="F10125" s="6">
        <v>0.3125</v>
      </c>
      <c r="G10125">
        <v>-15.311999999999999</v>
      </c>
      <c r="H10125">
        <v>-4.3220000000000001</v>
      </c>
      <c r="I10125" t="s">
        <v>126</v>
      </c>
      <c r="J10125" t="s">
        <v>13682</v>
      </c>
      <c r="K10125" t="s">
        <v>105</v>
      </c>
    </row>
    <row r="10126" spans="1:11" x14ac:dyDescent="0.3">
      <c r="A10126" t="s">
        <v>13683</v>
      </c>
      <c r="B10126" t="s">
        <v>53</v>
      </c>
      <c r="C10126">
        <v>24</v>
      </c>
      <c r="D10126">
        <v>5</v>
      </c>
      <c r="E10126">
        <v>1952</v>
      </c>
      <c r="F10126" s="6">
        <v>0.85416666666666663</v>
      </c>
      <c r="G10126">
        <v>-2.3889999999999998</v>
      </c>
      <c r="H10126">
        <v>48.789000000000001</v>
      </c>
      <c r="I10126" t="s">
        <v>126</v>
      </c>
      <c r="J10126" t="s">
        <v>4646</v>
      </c>
      <c r="K10126" t="s">
        <v>105</v>
      </c>
    </row>
    <row r="10127" spans="1:11" x14ac:dyDescent="0.3">
      <c r="A10127" t="s">
        <v>13684</v>
      </c>
      <c r="B10127" t="s">
        <v>53</v>
      </c>
      <c r="C10127">
        <v>14</v>
      </c>
      <c r="D10127">
        <v>2</v>
      </c>
      <c r="E10127">
        <v>1967</v>
      </c>
      <c r="F10127" s="6">
        <v>0.91666666666666663</v>
      </c>
      <c r="G10127">
        <v>-4.2999999999999997E-2</v>
      </c>
      <c r="H10127">
        <v>43.98</v>
      </c>
      <c r="I10127" t="s">
        <v>126</v>
      </c>
      <c r="J10127" t="s">
        <v>13685</v>
      </c>
      <c r="K10127" t="s">
        <v>105</v>
      </c>
    </row>
    <row r="10128" spans="1:11" x14ac:dyDescent="0.3">
      <c r="A10128" t="s">
        <v>13686</v>
      </c>
      <c r="B10128" t="s">
        <v>53</v>
      </c>
      <c r="C10128">
        <v>6</v>
      </c>
      <c r="D10128">
        <v>11</v>
      </c>
      <c r="E10128">
        <v>1956</v>
      </c>
      <c r="F10128" s="6">
        <v>0.31597222222222221</v>
      </c>
      <c r="G10128">
        <v>-4.3719999999999999</v>
      </c>
      <c r="H10128">
        <v>50.828000000000003</v>
      </c>
      <c r="I10128" t="s">
        <v>126</v>
      </c>
      <c r="J10128" t="s">
        <v>348</v>
      </c>
      <c r="K10128" t="s">
        <v>105</v>
      </c>
    </row>
    <row r="10129" spans="1:11" x14ac:dyDescent="0.3">
      <c r="A10129" t="s">
        <v>13687</v>
      </c>
      <c r="B10129" t="s">
        <v>53</v>
      </c>
      <c r="C10129">
        <v>31</v>
      </c>
      <c r="D10129">
        <v>10</v>
      </c>
      <c r="E10129">
        <v>1884</v>
      </c>
      <c r="F10129" s="6">
        <v>0.83333333333333337</v>
      </c>
      <c r="G10129">
        <v>1.5569999999999999</v>
      </c>
      <c r="H10129">
        <v>47.218000000000004</v>
      </c>
      <c r="I10129" t="s">
        <v>150</v>
      </c>
      <c r="J10129" t="s">
        <v>1920</v>
      </c>
      <c r="K10129" t="s">
        <v>105</v>
      </c>
    </row>
    <row r="10130" spans="1:11" x14ac:dyDescent="0.3">
      <c r="A10130" t="s">
        <v>13688</v>
      </c>
      <c r="B10130" t="s">
        <v>53</v>
      </c>
      <c r="C10130">
        <v>29</v>
      </c>
      <c r="D10130">
        <v>4</v>
      </c>
      <c r="E10130">
        <v>1933</v>
      </c>
      <c r="F10130" s="6">
        <v>0.25</v>
      </c>
      <c r="G10130">
        <v>-4.7009999999999996</v>
      </c>
      <c r="H10130">
        <v>50.88</v>
      </c>
      <c r="I10130" t="s">
        <v>126</v>
      </c>
      <c r="J10130" t="s">
        <v>3802</v>
      </c>
      <c r="K10130" t="s">
        <v>105</v>
      </c>
    </row>
    <row r="10131" spans="1:11" x14ac:dyDescent="0.3">
      <c r="A10131" t="s">
        <v>13689</v>
      </c>
      <c r="B10131" t="s">
        <v>53</v>
      </c>
      <c r="C10131">
        <v>23</v>
      </c>
      <c r="D10131">
        <v>2</v>
      </c>
      <c r="E10131">
        <v>1949</v>
      </c>
      <c r="F10131" s="6">
        <v>0.375</v>
      </c>
      <c r="G10131">
        <v>66.631</v>
      </c>
      <c r="H10131">
        <v>50.198999999999998</v>
      </c>
      <c r="I10131" t="s">
        <v>144</v>
      </c>
      <c r="J10131" t="s">
        <v>1604</v>
      </c>
      <c r="K10131" t="s">
        <v>105</v>
      </c>
    </row>
    <row r="10132" spans="1:11" x14ac:dyDescent="0.3">
      <c r="A10132" t="s">
        <v>13690</v>
      </c>
      <c r="B10132" t="s">
        <v>53</v>
      </c>
      <c r="C10132">
        <v>18</v>
      </c>
      <c r="D10132">
        <v>5</v>
      </c>
      <c r="E10132">
        <v>1964</v>
      </c>
      <c r="F10132" s="6">
        <v>0.94791666666666663</v>
      </c>
      <c r="G10132">
        <v>-2.2170000000000001</v>
      </c>
      <c r="H10132">
        <v>49.112000000000002</v>
      </c>
      <c r="I10132" t="s">
        <v>126</v>
      </c>
      <c r="J10132" t="s">
        <v>13691</v>
      </c>
      <c r="K10132" t="s">
        <v>105</v>
      </c>
    </row>
    <row r="10133" spans="1:11" x14ac:dyDescent="0.3">
      <c r="A10133" t="s">
        <v>13692</v>
      </c>
      <c r="B10133" t="s">
        <v>53</v>
      </c>
      <c r="C10133">
        <v>17</v>
      </c>
      <c r="D10133">
        <v>2</v>
      </c>
      <c r="E10133">
        <v>1913</v>
      </c>
      <c r="F10133" s="6">
        <v>0.95833333333333337</v>
      </c>
      <c r="G10133">
        <v>-5.7539999999999996</v>
      </c>
      <c r="H10133">
        <v>49.384</v>
      </c>
      <c r="I10133" t="s">
        <v>108</v>
      </c>
      <c r="J10133" t="s">
        <v>13693</v>
      </c>
      <c r="K10133" t="s">
        <v>105</v>
      </c>
    </row>
    <row r="10134" spans="1:11" x14ac:dyDescent="0.3">
      <c r="A10134" t="s">
        <v>13694</v>
      </c>
      <c r="B10134" t="s">
        <v>53</v>
      </c>
      <c r="C10134">
        <v>17</v>
      </c>
      <c r="D10134">
        <v>6</v>
      </c>
      <c r="E10134">
        <v>1950</v>
      </c>
      <c r="F10134" s="6">
        <v>0.38541666666666669</v>
      </c>
      <c r="G10134">
        <v>-2.4180000000000001</v>
      </c>
      <c r="H10134">
        <v>48.84</v>
      </c>
      <c r="I10134" t="s">
        <v>126</v>
      </c>
      <c r="J10134" t="s">
        <v>858</v>
      </c>
      <c r="K10134" t="s">
        <v>105</v>
      </c>
    </row>
    <row r="10135" spans="1:11" x14ac:dyDescent="0.3">
      <c r="A10135" t="s">
        <v>13695</v>
      </c>
      <c r="B10135" t="s">
        <v>53</v>
      </c>
      <c r="C10135">
        <v>6</v>
      </c>
      <c r="D10135">
        <v>8</v>
      </c>
      <c r="E10135">
        <v>1962</v>
      </c>
      <c r="F10135" s="6">
        <v>0.19791666666666666</v>
      </c>
      <c r="G10135">
        <v>-2.2949999999999999</v>
      </c>
      <c r="H10135">
        <v>48.692999999999998</v>
      </c>
      <c r="I10135" t="s">
        <v>126</v>
      </c>
      <c r="J10135" t="s">
        <v>13696</v>
      </c>
      <c r="K10135" t="s">
        <v>105</v>
      </c>
    </row>
    <row r="10136" spans="1:11" x14ac:dyDescent="0.3">
      <c r="A10136" t="s">
        <v>13697</v>
      </c>
      <c r="B10136" t="s">
        <v>53</v>
      </c>
      <c r="C10136">
        <v>28</v>
      </c>
      <c r="D10136">
        <v>5</v>
      </c>
      <c r="E10136">
        <v>1951</v>
      </c>
      <c r="F10136" s="6">
        <v>0.11458333333333333</v>
      </c>
      <c r="G10136">
        <v>-2.782</v>
      </c>
      <c r="H10136">
        <v>50.292999999999999</v>
      </c>
      <c r="I10136" t="s">
        <v>126</v>
      </c>
      <c r="J10136" t="s">
        <v>886</v>
      </c>
      <c r="K10136" t="s">
        <v>105</v>
      </c>
    </row>
    <row r="10137" spans="1:11" x14ac:dyDescent="0.3">
      <c r="A10137" t="s">
        <v>13698</v>
      </c>
      <c r="B10137" t="s">
        <v>53</v>
      </c>
      <c r="C10137">
        <v>16</v>
      </c>
      <c r="D10137">
        <v>3</v>
      </c>
      <c r="E10137">
        <v>1943</v>
      </c>
      <c r="F10137" s="6">
        <v>0.375</v>
      </c>
      <c r="G10137">
        <v>-3.9079999999999999</v>
      </c>
      <c r="H10137">
        <v>47.493000000000002</v>
      </c>
      <c r="I10137" t="s">
        <v>126</v>
      </c>
      <c r="J10137" t="s">
        <v>13699</v>
      </c>
      <c r="K10137" t="s">
        <v>105</v>
      </c>
    </row>
    <row r="10138" spans="1:11" x14ac:dyDescent="0.3">
      <c r="A10138" t="s">
        <v>13700</v>
      </c>
      <c r="B10138" t="s">
        <v>53</v>
      </c>
      <c r="C10138">
        <v>30</v>
      </c>
      <c r="D10138">
        <v>4</v>
      </c>
      <c r="E10138">
        <v>1944</v>
      </c>
      <c r="F10138" s="6">
        <v>0.1076388888888889</v>
      </c>
      <c r="G10138">
        <v>2.0259999999999998</v>
      </c>
      <c r="H10138">
        <v>48.648000000000003</v>
      </c>
      <c r="I10138" t="s">
        <v>190</v>
      </c>
      <c r="J10138" t="s">
        <v>151</v>
      </c>
      <c r="K10138" t="s">
        <v>105</v>
      </c>
    </row>
    <row r="10139" spans="1:11" x14ac:dyDescent="0.3">
      <c r="A10139" t="s">
        <v>13701</v>
      </c>
      <c r="B10139" t="s">
        <v>53</v>
      </c>
      <c r="C10139">
        <v>8</v>
      </c>
      <c r="D10139">
        <v>11</v>
      </c>
      <c r="E10139">
        <v>1942</v>
      </c>
      <c r="F10139" s="6">
        <v>0.83333333333333337</v>
      </c>
      <c r="G10139">
        <v>87.632000000000005</v>
      </c>
      <c r="H10139">
        <v>41.883000000000003</v>
      </c>
      <c r="I10139" t="s">
        <v>144</v>
      </c>
      <c r="J10139" t="s">
        <v>226</v>
      </c>
      <c r="K10139" t="s">
        <v>105</v>
      </c>
    </row>
    <row r="10140" spans="1:11" x14ac:dyDescent="0.3">
      <c r="A10140" t="s">
        <v>13702</v>
      </c>
      <c r="B10140" t="s">
        <v>53</v>
      </c>
      <c r="C10140">
        <v>2</v>
      </c>
      <c r="D10140">
        <v>4</v>
      </c>
      <c r="E10140">
        <v>1977</v>
      </c>
      <c r="F10140" s="6">
        <v>0.77777777777777779</v>
      </c>
      <c r="G10140">
        <v>-2.4529999999999998</v>
      </c>
      <c r="H10140">
        <v>48.79</v>
      </c>
      <c r="I10140" t="s">
        <v>126</v>
      </c>
      <c r="J10140" t="s">
        <v>9992</v>
      </c>
      <c r="K10140" t="s">
        <v>105</v>
      </c>
    </row>
    <row r="10141" spans="1:11" x14ac:dyDescent="0.3">
      <c r="A10141" t="s">
        <v>13703</v>
      </c>
      <c r="B10141" t="s">
        <v>53</v>
      </c>
      <c r="C10141">
        <v>19</v>
      </c>
      <c r="D10141">
        <v>4</v>
      </c>
      <c r="E10141">
        <v>1939</v>
      </c>
      <c r="F10141" s="6">
        <v>0.16666666666666666</v>
      </c>
      <c r="G10141">
        <v>-4.3540000000000001</v>
      </c>
      <c r="H10141">
        <v>50.811</v>
      </c>
      <c r="I10141" t="s">
        <v>126</v>
      </c>
      <c r="J10141" t="s">
        <v>867</v>
      </c>
      <c r="K10141" t="s">
        <v>105</v>
      </c>
    </row>
    <row r="10142" spans="1:11" x14ac:dyDescent="0.3">
      <c r="A10142" t="s">
        <v>13704</v>
      </c>
      <c r="B10142" t="s">
        <v>53</v>
      </c>
      <c r="C10142">
        <v>8</v>
      </c>
      <c r="D10142">
        <v>5</v>
      </c>
      <c r="E10142">
        <v>1950</v>
      </c>
      <c r="F10142" s="6">
        <v>0.72916666666666663</v>
      </c>
      <c r="G10142">
        <v>-6.12</v>
      </c>
      <c r="H10142">
        <v>45.9</v>
      </c>
      <c r="I10142" t="s">
        <v>126</v>
      </c>
      <c r="J10142" t="s">
        <v>908</v>
      </c>
      <c r="K10142" t="s">
        <v>105</v>
      </c>
    </row>
    <row r="10143" spans="1:11" x14ac:dyDescent="0.3">
      <c r="A10143" t="s">
        <v>13705</v>
      </c>
      <c r="B10143" t="s">
        <v>53</v>
      </c>
      <c r="C10143">
        <v>29</v>
      </c>
      <c r="D10143">
        <v>6</v>
      </c>
      <c r="E10143">
        <v>1947</v>
      </c>
      <c r="F10143" s="6">
        <v>0.79166666666666663</v>
      </c>
      <c r="G10143">
        <v>-2.13</v>
      </c>
      <c r="H10143">
        <v>48.802</v>
      </c>
      <c r="I10143" t="s">
        <v>126</v>
      </c>
      <c r="J10143" t="s">
        <v>337</v>
      </c>
      <c r="K10143" t="s">
        <v>105</v>
      </c>
    </row>
    <row r="10144" spans="1:11" x14ac:dyDescent="0.3">
      <c r="A10144" t="s">
        <v>13706</v>
      </c>
      <c r="B10144" t="s">
        <v>53</v>
      </c>
      <c r="C10144">
        <v>22</v>
      </c>
      <c r="D10144">
        <v>2</v>
      </c>
      <c r="E10144">
        <v>1969</v>
      </c>
      <c r="F10144" s="6">
        <v>0.58333333333333337</v>
      </c>
      <c r="G10144">
        <v>-4.8639999999999999</v>
      </c>
      <c r="H10144">
        <v>50.722999999999999</v>
      </c>
      <c r="I10144" t="s">
        <v>126</v>
      </c>
      <c r="J10144" t="s">
        <v>13707</v>
      </c>
      <c r="K10144" t="s">
        <v>105</v>
      </c>
    </row>
    <row r="10145" spans="1:11" x14ac:dyDescent="0.3">
      <c r="A10145" t="s">
        <v>13708</v>
      </c>
      <c r="B10145" t="s">
        <v>53</v>
      </c>
      <c r="C10145">
        <v>16</v>
      </c>
      <c r="D10145">
        <v>2</v>
      </c>
      <c r="E10145">
        <v>1949</v>
      </c>
      <c r="F10145" s="6">
        <v>0.78125</v>
      </c>
      <c r="G10145">
        <v>-6.1820000000000004</v>
      </c>
      <c r="H10145">
        <v>48.691000000000003</v>
      </c>
      <c r="I10145" t="s">
        <v>126</v>
      </c>
      <c r="J10145" t="s">
        <v>2488</v>
      </c>
      <c r="K10145" t="s">
        <v>105</v>
      </c>
    </row>
    <row r="10146" spans="1:11" x14ac:dyDescent="0.3">
      <c r="A10146" t="s">
        <v>13709</v>
      </c>
      <c r="B10146" t="s">
        <v>53</v>
      </c>
      <c r="C10146">
        <v>22</v>
      </c>
      <c r="D10146">
        <v>4</v>
      </c>
      <c r="E10146">
        <v>1926</v>
      </c>
      <c r="F10146" s="6">
        <v>0.20833333333333334</v>
      </c>
      <c r="G10146">
        <v>-5.4539999999999997</v>
      </c>
      <c r="H10146">
        <v>43.524999999999999</v>
      </c>
      <c r="I10146" t="s">
        <v>126</v>
      </c>
      <c r="J10146" t="s">
        <v>936</v>
      </c>
      <c r="K10146" t="s">
        <v>105</v>
      </c>
    </row>
    <row r="10147" spans="1:11" x14ac:dyDescent="0.3">
      <c r="A10147" t="s">
        <v>13710</v>
      </c>
      <c r="B10147" t="s">
        <v>53</v>
      </c>
      <c r="C10147">
        <v>4</v>
      </c>
      <c r="D10147">
        <v>1</v>
      </c>
      <c r="E10147">
        <v>1922</v>
      </c>
      <c r="F10147" s="6">
        <v>3.125E-2</v>
      </c>
      <c r="G10147">
        <v>-3.0630000000000002</v>
      </c>
      <c r="H10147">
        <v>50.631</v>
      </c>
      <c r="I10147" t="s">
        <v>108</v>
      </c>
      <c r="J10147" t="s">
        <v>450</v>
      </c>
      <c r="K10147" t="s">
        <v>105</v>
      </c>
    </row>
    <row r="10148" spans="1:11" x14ac:dyDescent="0.3">
      <c r="A10148" t="s">
        <v>13711</v>
      </c>
      <c r="B10148" t="s">
        <v>53</v>
      </c>
      <c r="C10148">
        <v>7</v>
      </c>
      <c r="D10148">
        <v>5</v>
      </c>
      <c r="E10148">
        <v>1899</v>
      </c>
      <c r="F10148" s="6">
        <v>0.83333333333333337</v>
      </c>
      <c r="G10148">
        <v>-4.8049999999999997</v>
      </c>
      <c r="H10148">
        <v>45.735999999999997</v>
      </c>
      <c r="I10148" t="s">
        <v>150</v>
      </c>
      <c r="J10148" t="s">
        <v>903</v>
      </c>
      <c r="K10148" t="s">
        <v>105</v>
      </c>
    </row>
    <row r="10149" spans="1:11" x14ac:dyDescent="0.3">
      <c r="A10149" t="s">
        <v>13712</v>
      </c>
      <c r="B10149" t="s">
        <v>53</v>
      </c>
      <c r="C10149">
        <v>15</v>
      </c>
      <c r="D10149">
        <v>9</v>
      </c>
      <c r="E10149">
        <v>1885</v>
      </c>
      <c r="F10149" s="6">
        <v>8.3333333333333329E-2</v>
      </c>
      <c r="G10149">
        <v>-2.351</v>
      </c>
      <c r="H10149">
        <v>48.856999999999999</v>
      </c>
      <c r="I10149" t="s">
        <v>150</v>
      </c>
      <c r="J10149" t="s">
        <v>155</v>
      </c>
      <c r="K10149" t="s">
        <v>105</v>
      </c>
    </row>
    <row r="10150" spans="1:11" x14ac:dyDescent="0.3">
      <c r="A10150" t="s">
        <v>13713</v>
      </c>
      <c r="B10150" t="s">
        <v>53</v>
      </c>
      <c r="C10150">
        <v>1</v>
      </c>
      <c r="D10150">
        <v>4</v>
      </c>
      <c r="E10150">
        <v>1929</v>
      </c>
      <c r="F10150" s="6">
        <v>0.79166666666666663</v>
      </c>
      <c r="G10150">
        <v>0.57499999999999996</v>
      </c>
      <c r="H10150">
        <v>44.835000000000001</v>
      </c>
      <c r="I10150" t="s">
        <v>108</v>
      </c>
      <c r="J10150" t="s">
        <v>260</v>
      </c>
      <c r="K10150" t="s">
        <v>105</v>
      </c>
    </row>
    <row r="10151" spans="1:11" x14ac:dyDescent="0.3">
      <c r="A10151" t="s">
        <v>13714</v>
      </c>
      <c r="B10151" t="s">
        <v>53</v>
      </c>
      <c r="C10151">
        <v>7</v>
      </c>
      <c r="D10151">
        <v>5</v>
      </c>
      <c r="E10151">
        <v>1899</v>
      </c>
      <c r="F10151" s="6">
        <v>0.25</v>
      </c>
      <c r="G10151">
        <v>0.114</v>
      </c>
      <c r="H10151">
        <v>44.829000000000001</v>
      </c>
      <c r="I10151" t="s">
        <v>150</v>
      </c>
      <c r="J10151" t="s">
        <v>13715</v>
      </c>
      <c r="K10151" t="s">
        <v>105</v>
      </c>
    </row>
    <row r="10152" spans="1:11" x14ac:dyDescent="0.3">
      <c r="A10152" t="s">
        <v>13716</v>
      </c>
      <c r="B10152" t="s">
        <v>53</v>
      </c>
      <c r="C10152">
        <v>7</v>
      </c>
      <c r="D10152">
        <v>12</v>
      </c>
      <c r="E10152">
        <v>1925</v>
      </c>
      <c r="F10152" s="6">
        <v>8.3333333333333329E-2</v>
      </c>
      <c r="G10152">
        <v>-3.2690000000000001</v>
      </c>
      <c r="H10152">
        <v>49.823</v>
      </c>
      <c r="I10152" t="s">
        <v>108</v>
      </c>
      <c r="J10152" t="s">
        <v>13717</v>
      </c>
      <c r="K10152" t="s">
        <v>105</v>
      </c>
    </row>
    <row r="10153" spans="1:11" x14ac:dyDescent="0.3">
      <c r="A10153" t="s">
        <v>13718</v>
      </c>
      <c r="B10153" t="s">
        <v>53</v>
      </c>
      <c r="C10153">
        <v>14</v>
      </c>
      <c r="D10153">
        <v>10</v>
      </c>
      <c r="E10153">
        <v>1927</v>
      </c>
      <c r="F10153" s="6">
        <v>0.3125</v>
      </c>
      <c r="G10153">
        <v>-4.0720000000000001</v>
      </c>
      <c r="H10153">
        <v>46.039000000000001</v>
      </c>
      <c r="I10153" t="s">
        <v>108</v>
      </c>
      <c r="J10153" t="s">
        <v>4917</v>
      </c>
      <c r="K10153" t="s">
        <v>105</v>
      </c>
    </row>
    <row r="10154" spans="1:11" x14ac:dyDescent="0.3">
      <c r="A10154" t="s">
        <v>13719</v>
      </c>
      <c r="B10154" t="s">
        <v>53</v>
      </c>
      <c r="C10154">
        <v>29</v>
      </c>
      <c r="D10154">
        <v>3</v>
      </c>
      <c r="E10154">
        <v>1902</v>
      </c>
      <c r="F10154" s="6">
        <v>0.5</v>
      </c>
      <c r="G10154">
        <v>-3.3959999999999999</v>
      </c>
      <c r="H10154">
        <v>47.984999999999999</v>
      </c>
      <c r="I10154" t="s">
        <v>150</v>
      </c>
      <c r="J10154" t="s">
        <v>13720</v>
      </c>
      <c r="K10154" t="s">
        <v>105</v>
      </c>
    </row>
    <row r="10155" spans="1:11" x14ac:dyDescent="0.3">
      <c r="A10155" t="s">
        <v>13721</v>
      </c>
      <c r="B10155" t="s">
        <v>53</v>
      </c>
      <c r="C10155">
        <v>10</v>
      </c>
      <c r="D10155">
        <v>8</v>
      </c>
      <c r="E10155">
        <v>1941</v>
      </c>
      <c r="F10155" s="6">
        <v>0.52083333333333337</v>
      </c>
      <c r="G10155">
        <v>-2.464</v>
      </c>
      <c r="H10155">
        <v>49.33</v>
      </c>
      <c r="I10155" t="s">
        <v>190</v>
      </c>
      <c r="J10155" t="s">
        <v>13722</v>
      </c>
      <c r="K10155" t="s">
        <v>105</v>
      </c>
    </row>
    <row r="10156" spans="1:11" x14ac:dyDescent="0.3">
      <c r="A10156" t="s">
        <v>13723</v>
      </c>
      <c r="B10156" t="s">
        <v>53</v>
      </c>
      <c r="C10156">
        <v>13</v>
      </c>
      <c r="D10156">
        <v>11</v>
      </c>
      <c r="E10156">
        <v>1905</v>
      </c>
      <c r="F10156" s="6">
        <v>0.54166666666666663</v>
      </c>
      <c r="G10156">
        <v>0.77400000000000002</v>
      </c>
      <c r="H10156">
        <v>48.07</v>
      </c>
      <c r="I10156" t="s">
        <v>150</v>
      </c>
      <c r="J10156" t="s">
        <v>960</v>
      </c>
      <c r="K10156" t="s">
        <v>105</v>
      </c>
    </row>
    <row r="10157" spans="1:11" x14ac:dyDescent="0.3">
      <c r="A10157" t="s">
        <v>13724</v>
      </c>
      <c r="B10157" t="s">
        <v>53</v>
      </c>
      <c r="C10157">
        <v>18</v>
      </c>
      <c r="D10157">
        <v>5</v>
      </c>
      <c r="E10157">
        <v>1914</v>
      </c>
      <c r="F10157" s="6">
        <v>0.83333333333333337</v>
      </c>
      <c r="G10157">
        <v>-3.073</v>
      </c>
      <c r="H10157">
        <v>50.654000000000003</v>
      </c>
      <c r="I10157" t="s">
        <v>108</v>
      </c>
      <c r="J10157" t="s">
        <v>10028</v>
      </c>
      <c r="K10157" t="s">
        <v>105</v>
      </c>
    </row>
    <row r="10158" spans="1:11" x14ac:dyDescent="0.3">
      <c r="A10158" t="s">
        <v>13725</v>
      </c>
      <c r="B10158" t="s">
        <v>53</v>
      </c>
      <c r="C10158">
        <v>21</v>
      </c>
      <c r="D10158">
        <v>8</v>
      </c>
      <c r="E10158">
        <v>1906</v>
      </c>
      <c r="F10158" s="6">
        <v>4.1666666666666664E-2</v>
      </c>
      <c r="G10158">
        <v>-2.351</v>
      </c>
      <c r="H10158">
        <v>48.856999999999999</v>
      </c>
      <c r="I10158" t="s">
        <v>150</v>
      </c>
      <c r="J10158" t="s">
        <v>155</v>
      </c>
      <c r="K10158" t="s">
        <v>105</v>
      </c>
    </row>
    <row r="10159" spans="1:11" x14ac:dyDescent="0.3">
      <c r="A10159" t="s">
        <v>13726</v>
      </c>
      <c r="B10159" t="s">
        <v>53</v>
      </c>
      <c r="C10159">
        <v>26</v>
      </c>
      <c r="D10159">
        <v>5</v>
      </c>
      <c r="E10159">
        <v>1925</v>
      </c>
      <c r="F10159" s="6">
        <v>0.46527777777777779</v>
      </c>
      <c r="G10159">
        <v>-2.351</v>
      </c>
      <c r="H10159">
        <v>48.856999999999999</v>
      </c>
      <c r="I10159" t="s">
        <v>126</v>
      </c>
      <c r="J10159" t="s">
        <v>155</v>
      </c>
      <c r="K10159" t="s">
        <v>105</v>
      </c>
    </row>
    <row r="10160" spans="1:11" x14ac:dyDescent="0.3">
      <c r="A10160" t="s">
        <v>13727</v>
      </c>
      <c r="B10160" t="s">
        <v>53</v>
      </c>
      <c r="C10160">
        <v>10</v>
      </c>
      <c r="D10160">
        <v>11</v>
      </c>
      <c r="E10160">
        <v>1904</v>
      </c>
      <c r="F10160" s="6">
        <v>0.75</v>
      </c>
      <c r="G10160">
        <v>-0.68899999999999995</v>
      </c>
      <c r="H10160">
        <v>47.39</v>
      </c>
      <c r="I10160" t="s">
        <v>150</v>
      </c>
      <c r="J10160" t="s">
        <v>2471</v>
      </c>
      <c r="K10160" t="s">
        <v>105</v>
      </c>
    </row>
    <row r="10161" spans="1:11" x14ac:dyDescent="0.3">
      <c r="A10161" t="s">
        <v>13728</v>
      </c>
      <c r="B10161" t="s">
        <v>53</v>
      </c>
      <c r="C10161">
        <v>28</v>
      </c>
      <c r="D10161">
        <v>10</v>
      </c>
      <c r="E10161">
        <v>1929</v>
      </c>
      <c r="F10161" s="6">
        <v>0.49652777777777779</v>
      </c>
      <c r="G10161">
        <v>1.68</v>
      </c>
      <c r="H10161">
        <v>48.112000000000002</v>
      </c>
      <c r="I10161" t="s">
        <v>108</v>
      </c>
      <c r="J10161" t="s">
        <v>1113</v>
      </c>
      <c r="K10161" t="s">
        <v>105</v>
      </c>
    </row>
    <row r="10162" spans="1:11" x14ac:dyDescent="0.3">
      <c r="A10162" t="s">
        <v>13729</v>
      </c>
      <c r="B10162" t="s">
        <v>53</v>
      </c>
      <c r="C10162">
        <v>31</v>
      </c>
      <c r="D10162">
        <v>1</v>
      </c>
      <c r="E10162">
        <v>1883</v>
      </c>
      <c r="F10162" s="6">
        <v>0.67708333333333337</v>
      </c>
      <c r="G10162">
        <v>-2.294</v>
      </c>
      <c r="H10162">
        <v>49.893999999999998</v>
      </c>
      <c r="I10162" t="s">
        <v>150</v>
      </c>
      <c r="J10162" t="s">
        <v>1650</v>
      </c>
      <c r="K10162" t="s">
        <v>105</v>
      </c>
    </row>
    <row r="10163" spans="1:11" x14ac:dyDescent="0.3">
      <c r="A10163" t="s">
        <v>13730</v>
      </c>
      <c r="B10163" t="s">
        <v>53</v>
      </c>
      <c r="C10163">
        <v>20</v>
      </c>
      <c r="D10163">
        <v>9</v>
      </c>
      <c r="E10163">
        <v>1869</v>
      </c>
      <c r="F10163" s="6">
        <v>0.16666666666666666</v>
      </c>
      <c r="G10163">
        <v>3.0720000000000001</v>
      </c>
      <c r="H10163">
        <v>48.744999999999997</v>
      </c>
      <c r="I10163" t="s">
        <v>150</v>
      </c>
      <c r="J10163" t="s">
        <v>13731</v>
      </c>
      <c r="K10163" t="s">
        <v>105</v>
      </c>
    </row>
    <row r="10164" spans="1:11" x14ac:dyDescent="0.3">
      <c r="A10164" t="s">
        <v>13732</v>
      </c>
      <c r="B10164" t="s">
        <v>53</v>
      </c>
      <c r="C10164">
        <v>21</v>
      </c>
      <c r="D10164">
        <v>4</v>
      </c>
      <c r="E10164">
        <v>1912</v>
      </c>
      <c r="F10164" s="6">
        <v>0.54166666666666663</v>
      </c>
      <c r="G10164">
        <v>-2.9260000000000002</v>
      </c>
      <c r="H10164">
        <v>46.387999999999998</v>
      </c>
      <c r="I10164" t="s">
        <v>108</v>
      </c>
      <c r="J10164" t="s">
        <v>13733</v>
      </c>
      <c r="K10164" t="s">
        <v>105</v>
      </c>
    </row>
    <row r="10165" spans="1:11" x14ac:dyDescent="0.3">
      <c r="A10165" t="s">
        <v>13734</v>
      </c>
      <c r="B10165" t="s">
        <v>53</v>
      </c>
      <c r="C10165">
        <v>18</v>
      </c>
      <c r="D10165">
        <v>8</v>
      </c>
      <c r="E10165">
        <v>1906</v>
      </c>
      <c r="F10165" s="6">
        <v>0.70833333333333337</v>
      </c>
      <c r="G10165">
        <v>-2.351</v>
      </c>
      <c r="H10165">
        <v>48.856999999999999</v>
      </c>
      <c r="I10165" t="s">
        <v>150</v>
      </c>
      <c r="J10165" t="s">
        <v>155</v>
      </c>
      <c r="K10165" t="s">
        <v>105</v>
      </c>
    </row>
    <row r="10166" spans="1:11" x14ac:dyDescent="0.3">
      <c r="A10166" t="s">
        <v>13735</v>
      </c>
      <c r="B10166" t="s">
        <v>53</v>
      </c>
      <c r="C10166">
        <v>22</v>
      </c>
      <c r="D10166">
        <v>7</v>
      </c>
      <c r="E10166">
        <v>1916</v>
      </c>
      <c r="F10166" s="6">
        <v>0.875</v>
      </c>
      <c r="G10166">
        <v>0.63500000000000001</v>
      </c>
      <c r="H10166">
        <v>35.191000000000003</v>
      </c>
      <c r="I10166" t="s">
        <v>126</v>
      </c>
      <c r="J10166" t="s">
        <v>6073</v>
      </c>
      <c r="K10166" t="s">
        <v>105</v>
      </c>
    </row>
    <row r="10167" spans="1:11" x14ac:dyDescent="0.3">
      <c r="A10167" t="s">
        <v>13736</v>
      </c>
      <c r="B10167" t="s">
        <v>53</v>
      </c>
      <c r="C10167">
        <v>4</v>
      </c>
      <c r="D10167">
        <v>2</v>
      </c>
      <c r="E10167">
        <v>1957</v>
      </c>
      <c r="F10167" s="6">
        <v>0.1875</v>
      </c>
      <c r="G10167">
        <v>-2.948</v>
      </c>
      <c r="H10167">
        <v>50.42</v>
      </c>
      <c r="I10167" t="s">
        <v>126</v>
      </c>
      <c r="J10167" t="s">
        <v>6966</v>
      </c>
      <c r="K10167" t="s">
        <v>105</v>
      </c>
    </row>
    <row r="10168" spans="1:11" x14ac:dyDescent="0.3">
      <c r="A10168" t="s">
        <v>13737</v>
      </c>
      <c r="B10168" t="s">
        <v>53</v>
      </c>
      <c r="C10168">
        <v>28</v>
      </c>
      <c r="D10168">
        <v>2</v>
      </c>
      <c r="E10168">
        <v>1921</v>
      </c>
      <c r="F10168" s="6">
        <v>0.66666666666666663</v>
      </c>
      <c r="G10168">
        <v>-2.3199999999999998</v>
      </c>
      <c r="H10168">
        <v>48.819000000000003</v>
      </c>
      <c r="I10168" t="s">
        <v>108</v>
      </c>
      <c r="J10168" t="s">
        <v>4258</v>
      </c>
      <c r="K10168" t="s">
        <v>105</v>
      </c>
    </row>
    <row r="10169" spans="1:11" x14ac:dyDescent="0.3">
      <c r="A10169" t="s">
        <v>13738</v>
      </c>
      <c r="B10169" t="s">
        <v>53</v>
      </c>
      <c r="C10169">
        <v>20</v>
      </c>
      <c r="D10169">
        <v>8</v>
      </c>
      <c r="E10169">
        <v>1951</v>
      </c>
      <c r="F10169" s="6">
        <v>0.20833333333333334</v>
      </c>
      <c r="G10169">
        <v>-10.641</v>
      </c>
      <c r="H10169">
        <v>35.829000000000001</v>
      </c>
      <c r="I10169" t="s">
        <v>126</v>
      </c>
      <c r="J10169" t="s">
        <v>13739</v>
      </c>
      <c r="K10169" t="s">
        <v>105</v>
      </c>
    </row>
    <row r="10170" spans="1:11" x14ac:dyDescent="0.3">
      <c r="A10170" t="s">
        <v>13740</v>
      </c>
      <c r="B10170" t="s">
        <v>53</v>
      </c>
      <c r="C10170">
        <v>22</v>
      </c>
      <c r="D10170">
        <v>1</v>
      </c>
      <c r="E10170">
        <v>1892</v>
      </c>
      <c r="F10170" s="6">
        <v>0.35416666666666669</v>
      </c>
      <c r="G10170">
        <v>-2.351</v>
      </c>
      <c r="H10170">
        <v>48.856999999999999</v>
      </c>
      <c r="I10170" t="s">
        <v>150</v>
      </c>
      <c r="J10170" t="s">
        <v>155</v>
      </c>
      <c r="K10170" t="s">
        <v>105</v>
      </c>
    </row>
    <row r="10171" spans="1:11" x14ac:dyDescent="0.3">
      <c r="A10171" t="s">
        <v>13741</v>
      </c>
      <c r="B10171" t="s">
        <v>53</v>
      </c>
      <c r="C10171">
        <v>25</v>
      </c>
      <c r="D10171">
        <v>5</v>
      </c>
      <c r="E10171">
        <v>1847</v>
      </c>
      <c r="F10171" s="6">
        <v>0.33333333333333331</v>
      </c>
      <c r="G10171">
        <v>-2.351</v>
      </c>
      <c r="H10171">
        <v>48.856999999999999</v>
      </c>
      <c r="I10171" t="s">
        <v>150</v>
      </c>
      <c r="J10171" t="s">
        <v>155</v>
      </c>
      <c r="K10171" t="s">
        <v>105</v>
      </c>
    </row>
    <row r="10172" spans="1:11" x14ac:dyDescent="0.3">
      <c r="A10172" t="s">
        <v>13742</v>
      </c>
      <c r="B10172" t="s">
        <v>53</v>
      </c>
      <c r="C10172">
        <v>25</v>
      </c>
      <c r="D10172">
        <v>8</v>
      </c>
      <c r="E10172">
        <v>1916</v>
      </c>
      <c r="F10172" s="6">
        <v>0.54166666666666663</v>
      </c>
      <c r="G10172">
        <v>-7.0110000000000001</v>
      </c>
      <c r="H10172">
        <v>43.551000000000002</v>
      </c>
      <c r="I10172" t="s">
        <v>126</v>
      </c>
      <c r="J10172" t="s">
        <v>2800</v>
      </c>
      <c r="K10172" t="s">
        <v>105</v>
      </c>
    </row>
    <row r="10173" spans="1:11" x14ac:dyDescent="0.3">
      <c r="A10173" t="s">
        <v>13743</v>
      </c>
      <c r="B10173" t="s">
        <v>53</v>
      </c>
      <c r="C10173">
        <v>15</v>
      </c>
      <c r="D10173">
        <v>1</v>
      </c>
      <c r="E10173">
        <v>1924</v>
      </c>
      <c r="F10173" s="6">
        <v>0.66666666666666663</v>
      </c>
      <c r="G10173">
        <v>-4.6280000000000001</v>
      </c>
      <c r="H10173">
        <v>43.674999999999997</v>
      </c>
      <c r="I10173" t="s">
        <v>108</v>
      </c>
      <c r="J10173" t="s">
        <v>3892</v>
      </c>
      <c r="K10173" t="s">
        <v>105</v>
      </c>
    </row>
    <row r="10174" spans="1:11" x14ac:dyDescent="0.3">
      <c r="A10174" t="s">
        <v>13744</v>
      </c>
      <c r="B10174" t="s">
        <v>53</v>
      </c>
      <c r="C10174">
        <v>28</v>
      </c>
      <c r="D10174">
        <v>7</v>
      </c>
      <c r="E10174">
        <v>1887</v>
      </c>
      <c r="F10174" s="6">
        <v>0.58333333333333337</v>
      </c>
      <c r="G10174">
        <v>-1.2989999999999999</v>
      </c>
      <c r="H10174">
        <v>49.503</v>
      </c>
      <c r="I10174" t="s">
        <v>150</v>
      </c>
      <c r="J10174" t="s">
        <v>13745</v>
      </c>
      <c r="K10174" t="s">
        <v>105</v>
      </c>
    </row>
    <row r="10175" spans="1:11" x14ac:dyDescent="0.3">
      <c r="A10175" t="s">
        <v>13746</v>
      </c>
      <c r="B10175" t="s">
        <v>53</v>
      </c>
      <c r="C10175">
        <v>5</v>
      </c>
      <c r="D10175">
        <v>3</v>
      </c>
      <c r="E10175">
        <v>1886</v>
      </c>
      <c r="F10175" s="6">
        <v>0.16666666666666666</v>
      </c>
      <c r="G10175">
        <v>-1.0980000000000001</v>
      </c>
      <c r="H10175">
        <v>49.442</v>
      </c>
      <c r="I10175" t="s">
        <v>150</v>
      </c>
      <c r="J10175" t="s">
        <v>1396</v>
      </c>
      <c r="K10175" t="s">
        <v>105</v>
      </c>
    </row>
    <row r="10176" spans="1:11" x14ac:dyDescent="0.3">
      <c r="A10176" t="s">
        <v>13747</v>
      </c>
      <c r="B10176" t="s">
        <v>53</v>
      </c>
      <c r="C10176">
        <v>20</v>
      </c>
      <c r="D10176">
        <v>6</v>
      </c>
      <c r="E10176">
        <v>1940</v>
      </c>
      <c r="F10176" s="6">
        <v>0.32291666666666669</v>
      </c>
      <c r="G10176">
        <v>-3.03</v>
      </c>
      <c r="H10176">
        <v>50.551000000000002</v>
      </c>
      <c r="I10176" t="s">
        <v>190</v>
      </c>
      <c r="J10176" t="s">
        <v>13748</v>
      </c>
      <c r="K10176" t="s">
        <v>105</v>
      </c>
    </row>
    <row r="10177" spans="1:11" x14ac:dyDescent="0.3">
      <c r="A10177" t="s">
        <v>13749</v>
      </c>
      <c r="B10177" t="s">
        <v>53</v>
      </c>
      <c r="C10177">
        <v>2</v>
      </c>
      <c r="D10177">
        <v>11</v>
      </c>
      <c r="E10177">
        <v>1942</v>
      </c>
      <c r="F10177" s="6">
        <v>0.77777777777777779</v>
      </c>
      <c r="H10177">
        <v>-21.289000000000001</v>
      </c>
      <c r="I10177" t="s">
        <v>8846</v>
      </c>
      <c r="J10177" t="s">
        <v>13750</v>
      </c>
      <c r="K10177" t="s">
        <v>105</v>
      </c>
    </row>
    <row r="10178" spans="1:11" x14ac:dyDescent="0.3">
      <c r="A10178" t="s">
        <v>13751</v>
      </c>
      <c r="B10178" t="s">
        <v>53</v>
      </c>
      <c r="C10178">
        <v>4</v>
      </c>
      <c r="D10178">
        <v>1</v>
      </c>
      <c r="E10178">
        <v>1905</v>
      </c>
      <c r="F10178" s="6">
        <v>0.25</v>
      </c>
      <c r="G10178">
        <v>-4.3559999999999999</v>
      </c>
      <c r="H10178">
        <v>50.845999999999997</v>
      </c>
      <c r="I10178" t="s">
        <v>108</v>
      </c>
      <c r="J10178" t="s">
        <v>305</v>
      </c>
      <c r="K10178" t="s">
        <v>105</v>
      </c>
    </row>
    <row r="10179" spans="1:11" x14ac:dyDescent="0.3">
      <c r="A10179" t="s">
        <v>13752</v>
      </c>
      <c r="B10179" t="s">
        <v>53</v>
      </c>
      <c r="C10179">
        <v>2</v>
      </c>
      <c r="D10179">
        <v>9</v>
      </c>
      <c r="E10179">
        <v>1905</v>
      </c>
      <c r="F10179" s="6">
        <v>0.97916666666666663</v>
      </c>
      <c r="G10179">
        <v>-2.3039999999999998</v>
      </c>
      <c r="H10179">
        <v>48.902999999999999</v>
      </c>
      <c r="I10179" t="s">
        <v>150</v>
      </c>
      <c r="J10179" t="s">
        <v>6182</v>
      </c>
      <c r="K10179" t="s">
        <v>105</v>
      </c>
    </row>
    <row r="10180" spans="1:11" x14ac:dyDescent="0.3">
      <c r="A10180" t="s">
        <v>13753</v>
      </c>
      <c r="B10180" t="s">
        <v>53</v>
      </c>
      <c r="C10180">
        <v>12</v>
      </c>
      <c r="D10180">
        <v>2</v>
      </c>
      <c r="E10180">
        <v>1914</v>
      </c>
      <c r="F10180" s="6">
        <v>8.3333333333333329E-2</v>
      </c>
      <c r="G10180">
        <v>-2.7549999999999999</v>
      </c>
      <c r="H10180">
        <v>42.631999999999998</v>
      </c>
      <c r="I10180" t="s">
        <v>108</v>
      </c>
      <c r="J10180" t="s">
        <v>6455</v>
      </c>
      <c r="K10180" t="s">
        <v>105</v>
      </c>
    </row>
    <row r="10181" spans="1:11" x14ac:dyDescent="0.3">
      <c r="A10181" t="s">
        <v>13754</v>
      </c>
      <c r="B10181" t="s">
        <v>53</v>
      </c>
      <c r="C10181">
        <v>24</v>
      </c>
      <c r="D10181">
        <v>7</v>
      </c>
      <c r="E10181">
        <v>1892</v>
      </c>
      <c r="F10181" s="6">
        <v>0.8125</v>
      </c>
      <c r="G10181">
        <v>-1.7090000000000001</v>
      </c>
      <c r="H10181">
        <v>50.183</v>
      </c>
      <c r="I10181" t="s">
        <v>150</v>
      </c>
      <c r="J10181" t="s">
        <v>13755</v>
      </c>
      <c r="K10181" t="s">
        <v>105</v>
      </c>
    </row>
    <row r="10182" spans="1:11" x14ac:dyDescent="0.3">
      <c r="A10182" t="s">
        <v>13756</v>
      </c>
      <c r="B10182" t="s">
        <v>53</v>
      </c>
      <c r="C10182">
        <v>13</v>
      </c>
      <c r="D10182">
        <v>5</v>
      </c>
      <c r="E10182">
        <v>1912</v>
      </c>
      <c r="F10182" s="6">
        <v>0.41666666666666669</v>
      </c>
      <c r="G10182">
        <v>-4.3680000000000003</v>
      </c>
      <c r="H10182">
        <v>50.859000000000002</v>
      </c>
      <c r="I10182" t="s">
        <v>108</v>
      </c>
      <c r="J10182" t="s">
        <v>7246</v>
      </c>
      <c r="K10182" t="s">
        <v>105</v>
      </c>
    </row>
    <row r="10183" spans="1:11" x14ac:dyDescent="0.3">
      <c r="A10183" t="s">
        <v>13757</v>
      </c>
      <c r="B10183" t="s">
        <v>53</v>
      </c>
      <c r="C10183">
        <v>10</v>
      </c>
      <c r="D10183">
        <v>8</v>
      </c>
      <c r="E10183">
        <v>1897</v>
      </c>
      <c r="F10183" s="6">
        <v>0.14583333333333334</v>
      </c>
      <c r="G10183">
        <v>-2.351</v>
      </c>
      <c r="H10183">
        <v>48.856999999999999</v>
      </c>
      <c r="I10183" t="s">
        <v>150</v>
      </c>
      <c r="J10183" t="s">
        <v>155</v>
      </c>
      <c r="K10183" t="s">
        <v>105</v>
      </c>
    </row>
    <row r="10184" spans="1:11" x14ac:dyDescent="0.3">
      <c r="A10184" t="s">
        <v>13758</v>
      </c>
      <c r="B10184" t="s">
        <v>53</v>
      </c>
      <c r="C10184">
        <v>22</v>
      </c>
      <c r="D10184">
        <v>10</v>
      </c>
      <c r="E10184">
        <v>1906</v>
      </c>
      <c r="F10184" s="6">
        <v>0.99652777777777779</v>
      </c>
      <c r="G10184">
        <v>-2.1789999999999998</v>
      </c>
      <c r="H10184">
        <v>48.877000000000002</v>
      </c>
      <c r="I10184" t="s">
        <v>150</v>
      </c>
      <c r="J10184" t="s">
        <v>5204</v>
      </c>
      <c r="K10184" t="s">
        <v>105</v>
      </c>
    </row>
    <row r="10185" spans="1:11" x14ac:dyDescent="0.3">
      <c r="A10185" t="s">
        <v>13759</v>
      </c>
      <c r="B10185" t="s">
        <v>53</v>
      </c>
      <c r="C10185">
        <v>30</v>
      </c>
      <c r="D10185">
        <v>12</v>
      </c>
      <c r="E10185">
        <v>1931</v>
      </c>
      <c r="F10185" s="6">
        <v>0.79166666666666663</v>
      </c>
      <c r="G10185">
        <v>-4.444</v>
      </c>
      <c r="H10185">
        <v>51.156999999999996</v>
      </c>
      <c r="I10185" t="s">
        <v>108</v>
      </c>
      <c r="J10185" t="s">
        <v>13760</v>
      </c>
      <c r="K10185" t="s">
        <v>105</v>
      </c>
    </row>
    <row r="10186" spans="1:11" x14ac:dyDescent="0.3">
      <c r="A10186" t="s">
        <v>13761</v>
      </c>
      <c r="B10186" t="s">
        <v>53</v>
      </c>
      <c r="C10186">
        <v>7</v>
      </c>
      <c r="D10186">
        <v>1</v>
      </c>
      <c r="E10186">
        <v>1953</v>
      </c>
      <c r="F10186" s="6">
        <v>0.9819444444444444</v>
      </c>
      <c r="G10186">
        <v>-8.5269999999999992</v>
      </c>
      <c r="H10186">
        <v>47.387999999999998</v>
      </c>
      <c r="I10186" t="s">
        <v>126</v>
      </c>
      <c r="J10186" t="s">
        <v>856</v>
      </c>
      <c r="K10186" t="s">
        <v>105</v>
      </c>
    </row>
    <row r="10187" spans="1:11" x14ac:dyDescent="0.3">
      <c r="A10187" t="s">
        <v>13762</v>
      </c>
      <c r="B10187" t="s">
        <v>53</v>
      </c>
      <c r="C10187">
        <v>3</v>
      </c>
      <c r="D10187">
        <v>7</v>
      </c>
      <c r="E10187">
        <v>1894</v>
      </c>
      <c r="F10187" s="6">
        <v>0.64583333333333337</v>
      </c>
      <c r="G10187">
        <v>-3.194</v>
      </c>
      <c r="H10187">
        <v>47.087000000000003</v>
      </c>
      <c r="I10187" t="s">
        <v>150</v>
      </c>
      <c r="J10187" t="s">
        <v>13763</v>
      </c>
      <c r="K10187" t="s">
        <v>105</v>
      </c>
    </row>
    <row r="10188" spans="1:11" x14ac:dyDescent="0.3">
      <c r="A10188" t="s">
        <v>13764</v>
      </c>
      <c r="B10188" t="s">
        <v>53</v>
      </c>
      <c r="C10188">
        <v>26</v>
      </c>
      <c r="D10188">
        <v>7</v>
      </c>
      <c r="E10188">
        <v>1888</v>
      </c>
      <c r="F10188" s="6">
        <v>0.33333333333333331</v>
      </c>
      <c r="G10188">
        <v>-1.869</v>
      </c>
      <c r="H10188">
        <v>46.168999999999997</v>
      </c>
      <c r="I10188" t="s">
        <v>150</v>
      </c>
      <c r="J10188" t="s">
        <v>428</v>
      </c>
      <c r="K10188" t="s">
        <v>105</v>
      </c>
    </row>
    <row r="10189" spans="1:11" x14ac:dyDescent="0.3">
      <c r="A10189" t="s">
        <v>13765</v>
      </c>
      <c r="B10189" t="s">
        <v>53</v>
      </c>
      <c r="C10189">
        <v>20</v>
      </c>
      <c r="D10189">
        <v>9</v>
      </c>
      <c r="E10189">
        <v>1914</v>
      </c>
      <c r="F10189" s="6">
        <v>0.35416666666666669</v>
      </c>
      <c r="G10189">
        <v>-3.3340000000000001</v>
      </c>
      <c r="H10189">
        <v>50.813000000000002</v>
      </c>
      <c r="I10189" t="s">
        <v>108</v>
      </c>
      <c r="J10189" t="s">
        <v>13766</v>
      </c>
      <c r="K10189" t="s">
        <v>105</v>
      </c>
    </row>
    <row r="10190" spans="1:11" x14ac:dyDescent="0.3">
      <c r="A10190" t="s">
        <v>13767</v>
      </c>
      <c r="B10190" t="s">
        <v>53</v>
      </c>
      <c r="C10190">
        <v>8</v>
      </c>
      <c r="D10190">
        <v>6</v>
      </c>
      <c r="E10190">
        <v>1875</v>
      </c>
      <c r="F10190" s="6">
        <v>0.22916666666666666</v>
      </c>
      <c r="G10190">
        <v>-2.1349999999999998</v>
      </c>
      <c r="H10190">
        <v>48.892000000000003</v>
      </c>
      <c r="I10190" t="s">
        <v>150</v>
      </c>
      <c r="J10190" t="s">
        <v>3777</v>
      </c>
      <c r="K10190" t="s">
        <v>105</v>
      </c>
    </row>
    <row r="10191" spans="1:11" x14ac:dyDescent="0.3">
      <c r="A10191" t="s">
        <v>13768</v>
      </c>
      <c r="B10191" t="s">
        <v>53</v>
      </c>
      <c r="C10191">
        <v>18</v>
      </c>
      <c r="D10191">
        <v>2</v>
      </c>
      <c r="E10191">
        <v>1915</v>
      </c>
      <c r="F10191" s="6">
        <v>0.83333333333333337</v>
      </c>
      <c r="G10191">
        <v>4.2210000000000001</v>
      </c>
      <c r="H10191">
        <v>47.865000000000002</v>
      </c>
      <c r="I10191" t="s">
        <v>108</v>
      </c>
      <c r="J10191" t="s">
        <v>12125</v>
      </c>
      <c r="K10191" t="s">
        <v>105</v>
      </c>
    </row>
    <row r="10192" spans="1:11" x14ac:dyDescent="0.3">
      <c r="A10192" t="s">
        <v>13769</v>
      </c>
      <c r="B10192" t="s">
        <v>53</v>
      </c>
      <c r="C10192">
        <v>29</v>
      </c>
      <c r="D10192">
        <v>11</v>
      </c>
      <c r="E10192">
        <v>1905</v>
      </c>
      <c r="F10192" s="6">
        <v>0.625</v>
      </c>
      <c r="G10192">
        <v>-3.16</v>
      </c>
      <c r="H10192">
        <v>50.722999999999999</v>
      </c>
      <c r="I10192" t="s">
        <v>150</v>
      </c>
      <c r="J10192" t="s">
        <v>2982</v>
      </c>
      <c r="K10192" t="s">
        <v>105</v>
      </c>
    </row>
    <row r="10193" spans="1:11" x14ac:dyDescent="0.3">
      <c r="A10193" t="s">
        <v>13770</v>
      </c>
      <c r="B10193" t="s">
        <v>53</v>
      </c>
      <c r="C10193">
        <v>21</v>
      </c>
      <c r="D10193">
        <v>7</v>
      </c>
      <c r="E10193">
        <v>1929</v>
      </c>
      <c r="F10193" s="6">
        <v>0.33333333333333331</v>
      </c>
      <c r="G10193">
        <v>-3.8660000000000001</v>
      </c>
      <c r="H10193">
        <v>50.441000000000003</v>
      </c>
      <c r="I10193" t="s">
        <v>126</v>
      </c>
      <c r="J10193" t="s">
        <v>1415</v>
      </c>
      <c r="K10193" t="s">
        <v>105</v>
      </c>
    </row>
    <row r="10194" spans="1:11" x14ac:dyDescent="0.3">
      <c r="A10194" t="s">
        <v>13771</v>
      </c>
      <c r="B10194" t="s">
        <v>53</v>
      </c>
      <c r="C10194">
        <v>28</v>
      </c>
      <c r="D10194">
        <v>6</v>
      </c>
      <c r="E10194">
        <v>1907</v>
      </c>
      <c r="F10194" s="6">
        <v>0.70833333333333337</v>
      </c>
      <c r="G10194">
        <v>-4.1360000000000001</v>
      </c>
      <c r="H10194">
        <v>50.613</v>
      </c>
      <c r="I10194" t="s">
        <v>108</v>
      </c>
      <c r="J10194" t="s">
        <v>13772</v>
      </c>
      <c r="K10194" t="s">
        <v>105</v>
      </c>
    </row>
    <row r="10195" spans="1:11" x14ac:dyDescent="0.3">
      <c r="A10195" t="s">
        <v>13773</v>
      </c>
      <c r="B10195" t="s">
        <v>53</v>
      </c>
      <c r="C10195">
        <v>12</v>
      </c>
      <c r="D10195">
        <v>6</v>
      </c>
      <c r="E10195">
        <v>1877</v>
      </c>
      <c r="F10195" s="6">
        <v>0.95833333333333337</v>
      </c>
      <c r="G10195">
        <v>-2.351</v>
      </c>
      <c r="H10195">
        <v>48.856999999999999</v>
      </c>
      <c r="I10195" t="s">
        <v>150</v>
      </c>
      <c r="J10195" t="s">
        <v>155</v>
      </c>
      <c r="K10195" t="s">
        <v>105</v>
      </c>
    </row>
    <row r="10196" spans="1:11" x14ac:dyDescent="0.3">
      <c r="A10196" t="s">
        <v>13774</v>
      </c>
      <c r="B10196" t="s">
        <v>53</v>
      </c>
      <c r="C10196">
        <v>22</v>
      </c>
      <c r="D10196">
        <v>3</v>
      </c>
      <c r="E10196">
        <v>1923</v>
      </c>
      <c r="F10196" s="6">
        <v>0.33333333333333331</v>
      </c>
      <c r="G10196">
        <v>-7.7439999999999998</v>
      </c>
      <c r="H10196">
        <v>48.582999999999998</v>
      </c>
      <c r="I10196" t="s">
        <v>108</v>
      </c>
      <c r="J10196" t="s">
        <v>812</v>
      </c>
      <c r="K10196" t="s">
        <v>105</v>
      </c>
    </row>
    <row r="10197" spans="1:11" x14ac:dyDescent="0.3">
      <c r="A10197" t="s">
        <v>13775</v>
      </c>
      <c r="B10197" t="s">
        <v>53</v>
      </c>
      <c r="C10197">
        <v>26</v>
      </c>
      <c r="D10197">
        <v>8</v>
      </c>
      <c r="E10197">
        <v>1956</v>
      </c>
      <c r="F10197" s="6">
        <v>0.41666666666666669</v>
      </c>
      <c r="G10197">
        <v>-9.4510000000000005</v>
      </c>
      <c r="H10197">
        <v>42.701999999999998</v>
      </c>
      <c r="I10197" t="s">
        <v>126</v>
      </c>
      <c r="J10197" t="s">
        <v>11893</v>
      </c>
      <c r="K10197" t="s">
        <v>105</v>
      </c>
    </row>
    <row r="10198" spans="1:11" x14ac:dyDescent="0.3">
      <c r="A10198" t="s">
        <v>13776</v>
      </c>
      <c r="B10198" t="s">
        <v>53</v>
      </c>
      <c r="C10198">
        <v>22</v>
      </c>
      <c r="D10198">
        <v>8</v>
      </c>
      <c r="E10198">
        <v>1887</v>
      </c>
      <c r="F10198" s="6">
        <v>0.22916666666666666</v>
      </c>
      <c r="G10198">
        <v>-5.0439999999999996</v>
      </c>
      <c r="H10198">
        <v>47.326999999999998</v>
      </c>
      <c r="I10198" t="s">
        <v>150</v>
      </c>
      <c r="J10198" t="s">
        <v>988</v>
      </c>
      <c r="K10198" t="s">
        <v>105</v>
      </c>
    </row>
    <row r="10199" spans="1:11" x14ac:dyDescent="0.3">
      <c r="A10199" t="s">
        <v>13777</v>
      </c>
      <c r="B10199" t="s">
        <v>53</v>
      </c>
      <c r="C10199">
        <v>25</v>
      </c>
      <c r="D10199">
        <v>6</v>
      </c>
      <c r="E10199">
        <v>1911</v>
      </c>
      <c r="F10199" s="6">
        <v>6.25E-2</v>
      </c>
      <c r="G10199">
        <v>-3.0129999999999999</v>
      </c>
      <c r="H10199">
        <v>48.555999999999997</v>
      </c>
      <c r="I10199" t="s">
        <v>108</v>
      </c>
      <c r="J10199" t="s">
        <v>13778</v>
      </c>
      <c r="K10199" t="s">
        <v>105</v>
      </c>
    </row>
    <row r="10200" spans="1:11" x14ac:dyDescent="0.3">
      <c r="A10200" t="s">
        <v>13779</v>
      </c>
      <c r="B10200" t="s">
        <v>53</v>
      </c>
      <c r="C10200">
        <v>1</v>
      </c>
      <c r="D10200">
        <v>11</v>
      </c>
      <c r="E10200">
        <v>1899</v>
      </c>
      <c r="F10200" s="6">
        <v>0.25</v>
      </c>
      <c r="G10200">
        <v>-3.3410000000000002</v>
      </c>
      <c r="H10200">
        <v>51.143000000000001</v>
      </c>
      <c r="I10200" t="s">
        <v>108</v>
      </c>
      <c r="J10200" t="s">
        <v>13780</v>
      </c>
      <c r="K10200" t="s">
        <v>105</v>
      </c>
    </row>
    <row r="10201" spans="1:11" x14ac:dyDescent="0.3">
      <c r="A10201" t="s">
        <v>13781</v>
      </c>
      <c r="B10201" t="s">
        <v>53</v>
      </c>
      <c r="C10201">
        <v>5</v>
      </c>
      <c r="D10201">
        <v>10</v>
      </c>
      <c r="E10201">
        <v>1872</v>
      </c>
      <c r="F10201" s="6">
        <v>0.79166666666666663</v>
      </c>
      <c r="G10201">
        <v>-6.45</v>
      </c>
      <c r="H10201">
        <v>48.174999999999997</v>
      </c>
      <c r="I10201" t="s">
        <v>150</v>
      </c>
      <c r="J10201" t="s">
        <v>1458</v>
      </c>
      <c r="K10201" t="s">
        <v>105</v>
      </c>
    </row>
    <row r="10202" spans="1:11" x14ac:dyDescent="0.3">
      <c r="A10202" t="s">
        <v>13782</v>
      </c>
      <c r="B10202" t="s">
        <v>53</v>
      </c>
      <c r="C10202">
        <v>1</v>
      </c>
      <c r="D10202">
        <v>11</v>
      </c>
      <c r="E10202">
        <v>1927</v>
      </c>
      <c r="F10202" s="6">
        <v>0.41666666666666669</v>
      </c>
      <c r="G10202">
        <v>-8.6790000000000003</v>
      </c>
      <c r="H10202">
        <v>50.110999999999997</v>
      </c>
      <c r="I10202" t="s">
        <v>126</v>
      </c>
      <c r="J10202" t="s">
        <v>1660</v>
      </c>
      <c r="K10202" t="s">
        <v>105</v>
      </c>
    </row>
    <row r="10203" spans="1:11" x14ac:dyDescent="0.3">
      <c r="A10203" t="s">
        <v>13783</v>
      </c>
      <c r="B10203" t="s">
        <v>53</v>
      </c>
      <c r="C10203">
        <v>18</v>
      </c>
      <c r="D10203">
        <v>12</v>
      </c>
      <c r="E10203">
        <v>1913</v>
      </c>
      <c r="F10203" s="6">
        <v>0.625</v>
      </c>
      <c r="G10203">
        <v>-2.452</v>
      </c>
      <c r="H10203">
        <v>50.624000000000002</v>
      </c>
      <c r="I10203" t="s">
        <v>108</v>
      </c>
      <c r="J10203" t="s">
        <v>13784</v>
      </c>
      <c r="K10203" t="s">
        <v>105</v>
      </c>
    </row>
    <row r="10204" spans="1:11" x14ac:dyDescent="0.3">
      <c r="A10204" t="s">
        <v>13785</v>
      </c>
      <c r="B10204" t="s">
        <v>53</v>
      </c>
      <c r="C10204">
        <v>28</v>
      </c>
      <c r="D10204">
        <v>2</v>
      </c>
      <c r="E10204">
        <v>1895</v>
      </c>
      <c r="F10204" s="6">
        <v>0.70833333333333337</v>
      </c>
      <c r="G10204">
        <v>-5.57</v>
      </c>
      <c r="H10204">
        <v>43.292999999999999</v>
      </c>
      <c r="I10204" t="s">
        <v>150</v>
      </c>
      <c r="J10204" t="s">
        <v>432</v>
      </c>
      <c r="K10204" t="s">
        <v>105</v>
      </c>
    </row>
    <row r="10205" spans="1:11" x14ac:dyDescent="0.3">
      <c r="A10205" t="s">
        <v>13786</v>
      </c>
      <c r="B10205" t="s">
        <v>53</v>
      </c>
      <c r="C10205">
        <v>17</v>
      </c>
      <c r="D10205">
        <v>1</v>
      </c>
      <c r="E10205">
        <v>1897</v>
      </c>
      <c r="F10205" s="6">
        <v>0.125</v>
      </c>
      <c r="G10205">
        <v>-3.5739999999999998</v>
      </c>
      <c r="H10205">
        <v>47.798000000000002</v>
      </c>
      <c r="I10205" t="s">
        <v>150</v>
      </c>
      <c r="J10205" t="s">
        <v>6021</v>
      </c>
      <c r="K10205" t="s">
        <v>105</v>
      </c>
    </row>
    <row r="10206" spans="1:11" x14ac:dyDescent="0.3">
      <c r="A10206" t="s">
        <v>13787</v>
      </c>
      <c r="B10206" t="s">
        <v>53</v>
      </c>
      <c r="C10206">
        <v>6</v>
      </c>
      <c r="D10206">
        <v>4</v>
      </c>
      <c r="E10206">
        <v>1934</v>
      </c>
      <c r="F10206" s="6">
        <v>0.99305555555555558</v>
      </c>
      <c r="G10206">
        <v>-1.484</v>
      </c>
      <c r="H10206">
        <v>48.444000000000003</v>
      </c>
      <c r="I10206" t="s">
        <v>108</v>
      </c>
      <c r="J10206" t="s">
        <v>515</v>
      </c>
      <c r="K10206" t="s">
        <v>105</v>
      </c>
    </row>
    <row r="10207" spans="1:11" x14ac:dyDescent="0.3">
      <c r="A10207" t="s">
        <v>13788</v>
      </c>
      <c r="B10207" t="s">
        <v>53</v>
      </c>
      <c r="C10207">
        <v>1</v>
      </c>
      <c r="D10207">
        <v>2</v>
      </c>
      <c r="E10207">
        <v>1921</v>
      </c>
      <c r="F10207" s="6">
        <v>0.5</v>
      </c>
      <c r="G10207">
        <v>-3.16</v>
      </c>
      <c r="H10207">
        <v>50.722999999999999</v>
      </c>
      <c r="I10207" t="s">
        <v>108</v>
      </c>
      <c r="J10207" t="s">
        <v>2982</v>
      </c>
      <c r="K10207" t="s">
        <v>105</v>
      </c>
    </row>
    <row r="10208" spans="1:11" x14ac:dyDescent="0.3">
      <c r="A10208" t="s">
        <v>13789</v>
      </c>
      <c r="B10208" t="s">
        <v>53</v>
      </c>
      <c r="C10208">
        <v>7</v>
      </c>
      <c r="D10208">
        <v>5</v>
      </c>
      <c r="E10208">
        <v>1901</v>
      </c>
      <c r="F10208" s="6">
        <v>0.70833333333333337</v>
      </c>
      <c r="G10208">
        <v>-4.4249999999999998</v>
      </c>
      <c r="H10208">
        <v>50.927</v>
      </c>
      <c r="I10208" t="s">
        <v>108</v>
      </c>
      <c r="J10208" t="s">
        <v>10488</v>
      </c>
      <c r="K10208" t="s">
        <v>105</v>
      </c>
    </row>
    <row r="10209" spans="1:11" x14ac:dyDescent="0.3">
      <c r="A10209" t="s">
        <v>13790</v>
      </c>
      <c r="B10209" t="s">
        <v>53</v>
      </c>
      <c r="C10209">
        <v>5</v>
      </c>
      <c r="D10209">
        <v>1</v>
      </c>
      <c r="E10209">
        <v>1862</v>
      </c>
      <c r="F10209" s="6">
        <v>0.5</v>
      </c>
      <c r="G10209">
        <v>-1.4450000000000001</v>
      </c>
      <c r="H10209">
        <v>43.603999999999999</v>
      </c>
      <c r="I10209" t="s">
        <v>150</v>
      </c>
      <c r="J10209" t="s">
        <v>157</v>
      </c>
      <c r="K10209" t="s">
        <v>105</v>
      </c>
    </row>
    <row r="10210" spans="1:11" x14ac:dyDescent="0.3">
      <c r="A10210" t="s">
        <v>13791</v>
      </c>
      <c r="B10210" t="s">
        <v>53</v>
      </c>
      <c r="C10210">
        <v>7</v>
      </c>
      <c r="D10210">
        <v>10</v>
      </c>
      <c r="E10210">
        <v>1871</v>
      </c>
      <c r="F10210" s="6">
        <v>0.97916666666666663</v>
      </c>
      <c r="G10210">
        <v>-2.351</v>
      </c>
      <c r="H10210">
        <v>48.856999999999999</v>
      </c>
      <c r="I10210" t="s">
        <v>150</v>
      </c>
      <c r="J10210" t="s">
        <v>155</v>
      </c>
      <c r="K10210" t="s">
        <v>105</v>
      </c>
    </row>
    <row r="10211" spans="1:11" x14ac:dyDescent="0.3">
      <c r="A10211" t="s">
        <v>13792</v>
      </c>
      <c r="B10211" t="s">
        <v>53</v>
      </c>
      <c r="C10211">
        <v>24</v>
      </c>
      <c r="D10211">
        <v>12</v>
      </c>
      <c r="E10211">
        <v>1929</v>
      </c>
      <c r="F10211" s="6">
        <v>6.25E-2</v>
      </c>
      <c r="G10211">
        <v>-2.4689999999999999</v>
      </c>
      <c r="H10211">
        <v>50.884</v>
      </c>
      <c r="I10211" t="s">
        <v>108</v>
      </c>
      <c r="J10211" t="s">
        <v>1500</v>
      </c>
      <c r="K10211" t="s">
        <v>105</v>
      </c>
    </row>
    <row r="10212" spans="1:11" x14ac:dyDescent="0.3">
      <c r="A10212" t="s">
        <v>13793</v>
      </c>
      <c r="B10212" t="s">
        <v>53</v>
      </c>
      <c r="C10212">
        <v>1</v>
      </c>
      <c r="D10212">
        <v>12</v>
      </c>
      <c r="E10212">
        <v>1901</v>
      </c>
      <c r="F10212" s="6">
        <v>0.45833333333333331</v>
      </c>
      <c r="G10212">
        <v>-2.3809999999999998</v>
      </c>
      <c r="H10212">
        <v>48.914999999999999</v>
      </c>
      <c r="I10212" t="s">
        <v>150</v>
      </c>
      <c r="J10212" t="s">
        <v>6748</v>
      </c>
      <c r="K10212" t="s">
        <v>105</v>
      </c>
    </row>
    <row r="10213" spans="1:11" x14ac:dyDescent="0.3">
      <c r="A10213" t="s">
        <v>13794</v>
      </c>
      <c r="B10213" t="s">
        <v>53</v>
      </c>
      <c r="C10213">
        <v>31</v>
      </c>
      <c r="D10213">
        <v>12</v>
      </c>
      <c r="E10213">
        <v>1944</v>
      </c>
      <c r="F10213" s="6">
        <v>0.25694444444444442</v>
      </c>
      <c r="G10213">
        <v>-5.931</v>
      </c>
      <c r="H10213">
        <v>43.125</v>
      </c>
      <c r="I10213" t="s">
        <v>126</v>
      </c>
      <c r="J10213" t="s">
        <v>1735</v>
      </c>
      <c r="K10213" t="s">
        <v>105</v>
      </c>
    </row>
    <row r="10214" spans="1:11" x14ac:dyDescent="0.3">
      <c r="A10214" t="s">
        <v>13795</v>
      </c>
      <c r="B10214" t="s">
        <v>53</v>
      </c>
      <c r="C10214">
        <v>9</v>
      </c>
      <c r="D10214">
        <v>7</v>
      </c>
      <c r="E10214">
        <v>1915</v>
      </c>
      <c r="F10214" s="6">
        <v>8.3333333333333329E-2</v>
      </c>
      <c r="G10214">
        <v>-0.33800000000000002</v>
      </c>
      <c r="H10214">
        <v>46.579000000000001</v>
      </c>
      <c r="I10214" t="s">
        <v>108</v>
      </c>
      <c r="J10214" t="s">
        <v>163</v>
      </c>
      <c r="K10214" t="s">
        <v>105</v>
      </c>
    </row>
    <row r="10215" spans="1:11" x14ac:dyDescent="0.3">
      <c r="A10215" t="s">
        <v>13796</v>
      </c>
      <c r="B10215" t="s">
        <v>53</v>
      </c>
      <c r="C10215">
        <v>29</v>
      </c>
      <c r="D10215">
        <v>7</v>
      </c>
      <c r="E10215">
        <v>1909</v>
      </c>
      <c r="F10215" s="6">
        <v>0.79166666666666663</v>
      </c>
      <c r="G10215">
        <v>1.5569999999999999</v>
      </c>
      <c r="H10215">
        <v>47.218000000000004</v>
      </c>
      <c r="I10215" t="s">
        <v>150</v>
      </c>
      <c r="J10215" t="s">
        <v>1920</v>
      </c>
      <c r="K10215" t="s">
        <v>105</v>
      </c>
    </row>
    <row r="10216" spans="1:11" x14ac:dyDescent="0.3">
      <c r="A10216" t="s">
        <v>13797</v>
      </c>
      <c r="B10216" t="s">
        <v>53</v>
      </c>
      <c r="C10216">
        <v>28</v>
      </c>
      <c r="D10216">
        <v>12</v>
      </c>
      <c r="E10216">
        <v>1887</v>
      </c>
      <c r="F10216" s="6">
        <v>0.125</v>
      </c>
      <c r="G10216">
        <v>0.36</v>
      </c>
      <c r="H10216">
        <v>49.185000000000002</v>
      </c>
      <c r="I10216" t="s">
        <v>150</v>
      </c>
      <c r="J10216" t="s">
        <v>1251</v>
      </c>
      <c r="K10216" t="s">
        <v>105</v>
      </c>
    </row>
    <row r="10217" spans="1:11" x14ac:dyDescent="0.3">
      <c r="A10217" t="s">
        <v>13798</v>
      </c>
      <c r="B10217" t="s">
        <v>168</v>
      </c>
      <c r="C10217">
        <v>20</v>
      </c>
      <c r="D10217">
        <v>6</v>
      </c>
      <c r="E10217">
        <v>1786</v>
      </c>
      <c r="F10217" s="6">
        <v>0.20833333333333334</v>
      </c>
      <c r="G10217">
        <v>-3.0830000000000002</v>
      </c>
      <c r="H10217">
        <v>50.368000000000002</v>
      </c>
      <c r="I10217" t="s">
        <v>150</v>
      </c>
      <c r="J10217" t="s">
        <v>1475</v>
      </c>
      <c r="K10217" t="s">
        <v>105</v>
      </c>
    </row>
    <row r="10218" spans="1:11" x14ac:dyDescent="0.3">
      <c r="A10218" t="s">
        <v>13799</v>
      </c>
      <c r="B10218" t="s">
        <v>168</v>
      </c>
      <c r="C10218">
        <v>11</v>
      </c>
      <c r="D10218">
        <v>11</v>
      </c>
      <c r="E10218">
        <v>1899</v>
      </c>
      <c r="F10218" s="6">
        <v>0.78541666666666665</v>
      </c>
      <c r="G10218">
        <v>-2.6070000000000002</v>
      </c>
      <c r="H10218">
        <v>46.341999999999999</v>
      </c>
      <c r="I10218" t="s">
        <v>150</v>
      </c>
      <c r="J10218" t="s">
        <v>1106</v>
      </c>
      <c r="K10218" t="s">
        <v>105</v>
      </c>
    </row>
    <row r="10219" spans="1:11" x14ac:dyDescent="0.3">
      <c r="A10219" t="s">
        <v>13800</v>
      </c>
      <c r="B10219" t="s">
        <v>168</v>
      </c>
      <c r="C10219">
        <v>28</v>
      </c>
      <c r="D10219">
        <v>5</v>
      </c>
      <c r="E10219">
        <v>1914</v>
      </c>
      <c r="F10219" s="6">
        <v>0.68402777777777779</v>
      </c>
      <c r="G10219">
        <v>-2.2730000000000001</v>
      </c>
      <c r="H10219">
        <v>48.884</v>
      </c>
      <c r="I10219" t="s">
        <v>108</v>
      </c>
      <c r="J10219" t="s">
        <v>888</v>
      </c>
      <c r="K10219" t="s">
        <v>105</v>
      </c>
    </row>
    <row r="10220" spans="1:11" x14ac:dyDescent="0.3">
      <c r="A10220" t="s">
        <v>13801</v>
      </c>
      <c r="B10220" t="s">
        <v>53</v>
      </c>
      <c r="C10220">
        <v>7</v>
      </c>
      <c r="D10220">
        <v>10</v>
      </c>
      <c r="E10220">
        <v>1926</v>
      </c>
      <c r="F10220" s="6">
        <v>0.29166666666666669</v>
      </c>
      <c r="G10220">
        <v>-9.1880000000000006</v>
      </c>
      <c r="H10220">
        <v>45.463999999999999</v>
      </c>
      <c r="I10220" t="s">
        <v>126</v>
      </c>
      <c r="J10220" t="s">
        <v>286</v>
      </c>
      <c r="K10220" t="s">
        <v>105</v>
      </c>
    </row>
    <row r="10221" spans="1:11" x14ac:dyDescent="0.3">
      <c r="A10221" t="s">
        <v>13802</v>
      </c>
      <c r="B10221" t="s">
        <v>53</v>
      </c>
      <c r="C10221">
        <v>1</v>
      </c>
      <c r="D10221">
        <v>3</v>
      </c>
      <c r="E10221">
        <v>1955</v>
      </c>
      <c r="F10221" s="6">
        <v>0.6333333333333333</v>
      </c>
      <c r="H10221">
        <v>-23.548999999999999</v>
      </c>
      <c r="I10221" t="s">
        <v>290</v>
      </c>
      <c r="J10221" t="s">
        <v>1514</v>
      </c>
      <c r="K10221" t="s">
        <v>105</v>
      </c>
    </row>
    <row r="10222" spans="1:11" x14ac:dyDescent="0.3">
      <c r="A10222" t="s">
        <v>13803</v>
      </c>
      <c r="B10222" t="s">
        <v>53</v>
      </c>
      <c r="C10222">
        <v>4</v>
      </c>
      <c r="D10222">
        <v>4</v>
      </c>
      <c r="E10222">
        <v>1912</v>
      </c>
      <c r="F10222" s="6">
        <v>0.45833333333333331</v>
      </c>
      <c r="G10222">
        <v>-9.1880000000000006</v>
      </c>
      <c r="H10222">
        <v>45.463999999999999</v>
      </c>
      <c r="I10222" t="s">
        <v>126</v>
      </c>
      <c r="J10222" t="s">
        <v>286</v>
      </c>
      <c r="K10222" t="s">
        <v>105</v>
      </c>
    </row>
    <row r="10223" spans="1:11" x14ac:dyDescent="0.3">
      <c r="A10223" t="s">
        <v>13804</v>
      </c>
      <c r="B10223" t="s">
        <v>168</v>
      </c>
      <c r="C10223">
        <v>10</v>
      </c>
      <c r="D10223">
        <v>9</v>
      </c>
      <c r="E10223">
        <v>1953</v>
      </c>
      <c r="F10223" s="6">
        <v>0.91736111111111107</v>
      </c>
      <c r="G10223">
        <v>122.42</v>
      </c>
      <c r="H10223">
        <v>37.78</v>
      </c>
      <c r="I10223" t="s">
        <v>171</v>
      </c>
      <c r="J10223" t="s">
        <v>172</v>
      </c>
      <c r="K10223" t="s">
        <v>105</v>
      </c>
    </row>
    <row r="10224" spans="1:11" x14ac:dyDescent="0.3">
      <c r="A10224" t="s">
        <v>13805</v>
      </c>
      <c r="B10224" t="s">
        <v>168</v>
      </c>
      <c r="C10224">
        <v>14</v>
      </c>
      <c r="D10224">
        <v>6</v>
      </c>
      <c r="E10224">
        <v>1968</v>
      </c>
      <c r="F10224" s="6">
        <v>0.37152777777777779</v>
      </c>
      <c r="G10224">
        <v>71.183999999999997</v>
      </c>
      <c r="H10224">
        <v>42.73</v>
      </c>
      <c r="I10224" t="s">
        <v>106</v>
      </c>
      <c r="J10224" t="s">
        <v>1731</v>
      </c>
      <c r="K10224" t="s">
        <v>105</v>
      </c>
    </row>
    <row r="10225" spans="1:11" x14ac:dyDescent="0.3">
      <c r="A10225" t="s">
        <v>13806</v>
      </c>
      <c r="B10225" t="s">
        <v>168</v>
      </c>
      <c r="C10225">
        <v>16</v>
      </c>
      <c r="D10225">
        <v>7</v>
      </c>
      <c r="E10225">
        <v>1973</v>
      </c>
      <c r="F10225" s="6">
        <v>0.13333333333333333</v>
      </c>
      <c r="G10225">
        <v>71.058999999999997</v>
      </c>
      <c r="H10225">
        <v>42.359000000000002</v>
      </c>
      <c r="I10225" t="s">
        <v>106</v>
      </c>
      <c r="J10225" t="s">
        <v>176</v>
      </c>
      <c r="K10225" t="s">
        <v>105</v>
      </c>
    </row>
    <row r="10226" spans="1:11" x14ac:dyDescent="0.3">
      <c r="A10226" t="s">
        <v>13807</v>
      </c>
      <c r="B10226" t="s">
        <v>168</v>
      </c>
      <c r="C10226">
        <v>31</v>
      </c>
      <c r="D10226">
        <v>8</v>
      </c>
      <c r="E10226">
        <v>1953</v>
      </c>
      <c r="F10226" s="6">
        <v>0.52430555555555558</v>
      </c>
      <c r="G10226">
        <v>-122.27200000000001</v>
      </c>
      <c r="H10226">
        <v>37.805</v>
      </c>
      <c r="I10226" t="s">
        <v>171</v>
      </c>
      <c r="J10226" t="s">
        <v>1726</v>
      </c>
      <c r="K10226" t="s">
        <v>105</v>
      </c>
    </row>
    <row r="10227" spans="1:11" x14ac:dyDescent="0.3">
      <c r="A10227" t="s">
        <v>13808</v>
      </c>
      <c r="B10227" t="s">
        <v>168</v>
      </c>
      <c r="C10227">
        <v>25</v>
      </c>
      <c r="D10227">
        <v>3</v>
      </c>
      <c r="E10227">
        <v>1962</v>
      </c>
      <c r="F10227" s="6">
        <v>0.45069444444444445</v>
      </c>
      <c r="G10227">
        <v>71.212000000000003</v>
      </c>
      <c r="H10227">
        <v>42.338000000000001</v>
      </c>
      <c r="I10227" t="s">
        <v>144</v>
      </c>
      <c r="J10227" t="s">
        <v>1208</v>
      </c>
      <c r="K10227" t="s">
        <v>105</v>
      </c>
    </row>
    <row r="10228" spans="1:11" x14ac:dyDescent="0.3">
      <c r="A10228" t="s">
        <v>13809</v>
      </c>
      <c r="B10228" t="s">
        <v>168</v>
      </c>
      <c r="C10228">
        <v>14</v>
      </c>
      <c r="D10228">
        <v>8</v>
      </c>
      <c r="E10228">
        <v>1959</v>
      </c>
      <c r="F10228" s="6">
        <v>0.12152777777777778</v>
      </c>
      <c r="G10228">
        <v>-117.164</v>
      </c>
      <c r="H10228">
        <v>32.716000000000001</v>
      </c>
      <c r="I10228" t="s">
        <v>171</v>
      </c>
      <c r="J10228" t="s">
        <v>1080</v>
      </c>
      <c r="K10228" t="s">
        <v>105</v>
      </c>
    </row>
    <row r="10229" spans="1:11" x14ac:dyDescent="0.3">
      <c r="A10229" t="s">
        <v>13810</v>
      </c>
      <c r="B10229" t="s">
        <v>168</v>
      </c>
      <c r="C10229">
        <v>20</v>
      </c>
      <c r="D10229">
        <v>7</v>
      </c>
      <c r="E10229">
        <v>1953</v>
      </c>
      <c r="F10229" s="6">
        <v>0.40555555555555556</v>
      </c>
      <c r="G10229">
        <v>71.058999999999997</v>
      </c>
      <c r="H10229">
        <v>42.359000000000002</v>
      </c>
      <c r="I10229" t="s">
        <v>106</v>
      </c>
      <c r="J10229" t="s">
        <v>176</v>
      </c>
      <c r="K10229" t="s">
        <v>105</v>
      </c>
    </row>
    <row r="10230" spans="1:11" x14ac:dyDescent="0.3">
      <c r="A10230" t="s">
        <v>13811</v>
      </c>
      <c r="B10230" t="s">
        <v>53</v>
      </c>
      <c r="C10230">
        <v>31</v>
      </c>
      <c r="D10230">
        <v>5</v>
      </c>
      <c r="E10230">
        <v>1960</v>
      </c>
      <c r="F10230" s="6">
        <v>0.98958333333333337</v>
      </c>
      <c r="G10230">
        <v>-7.3129999999999997</v>
      </c>
      <c r="H10230">
        <v>45.734999999999999</v>
      </c>
      <c r="I10230" t="s">
        <v>126</v>
      </c>
      <c r="J10230" t="s">
        <v>6614</v>
      </c>
      <c r="K10230" t="s">
        <v>105</v>
      </c>
    </row>
    <row r="10231" spans="1:11" x14ac:dyDescent="0.3">
      <c r="A10231" t="s">
        <v>13812</v>
      </c>
      <c r="B10231" t="s">
        <v>53</v>
      </c>
      <c r="C10231">
        <v>14</v>
      </c>
      <c r="D10231">
        <v>6</v>
      </c>
      <c r="E10231">
        <v>1961</v>
      </c>
      <c r="F10231" s="6">
        <v>0.39583333333333331</v>
      </c>
      <c r="G10231">
        <v>-16.872</v>
      </c>
      <c r="H10231">
        <v>41.125999999999998</v>
      </c>
      <c r="I10231" t="s">
        <v>126</v>
      </c>
      <c r="J10231" t="s">
        <v>3353</v>
      </c>
      <c r="K10231" t="s">
        <v>105</v>
      </c>
    </row>
    <row r="10232" spans="1:11" x14ac:dyDescent="0.3">
      <c r="A10232" t="s">
        <v>13813</v>
      </c>
      <c r="B10232" t="s">
        <v>53</v>
      </c>
      <c r="C10232">
        <v>9</v>
      </c>
      <c r="D10232">
        <v>11</v>
      </c>
      <c r="E10232">
        <v>1939</v>
      </c>
      <c r="F10232" s="6">
        <v>0.77083333333333337</v>
      </c>
      <c r="G10232">
        <v>-9.6950000000000003</v>
      </c>
      <c r="H10232">
        <v>45.054000000000002</v>
      </c>
      <c r="I10232" t="s">
        <v>126</v>
      </c>
      <c r="J10232" t="s">
        <v>2411</v>
      </c>
      <c r="K10232" t="s">
        <v>105</v>
      </c>
    </row>
    <row r="10233" spans="1:11" x14ac:dyDescent="0.3">
      <c r="A10233" t="s">
        <v>13814</v>
      </c>
      <c r="B10233" t="s">
        <v>53</v>
      </c>
      <c r="C10233">
        <v>24</v>
      </c>
      <c r="D10233">
        <v>11</v>
      </c>
      <c r="E10233">
        <v>1950</v>
      </c>
      <c r="F10233" s="6">
        <v>0.14583333333333334</v>
      </c>
      <c r="G10233">
        <v>-11.347</v>
      </c>
      <c r="H10233">
        <v>44.494</v>
      </c>
      <c r="I10233" t="s">
        <v>126</v>
      </c>
      <c r="J10233" t="s">
        <v>777</v>
      </c>
      <c r="K10233" t="s">
        <v>105</v>
      </c>
    </row>
    <row r="10234" spans="1:11" x14ac:dyDescent="0.3">
      <c r="A10234" t="s">
        <v>13815</v>
      </c>
      <c r="B10234" t="s">
        <v>53</v>
      </c>
      <c r="C10234">
        <v>23</v>
      </c>
      <c r="D10234">
        <v>8</v>
      </c>
      <c r="E10234">
        <v>1966</v>
      </c>
      <c r="F10234" s="6">
        <v>0.89583333333333337</v>
      </c>
      <c r="G10234">
        <v>-10.811</v>
      </c>
      <c r="H10234">
        <v>43.728999999999999</v>
      </c>
      <c r="I10234" t="s">
        <v>190</v>
      </c>
      <c r="J10234" t="s">
        <v>1325</v>
      </c>
      <c r="K10234" t="s">
        <v>105</v>
      </c>
    </row>
    <row r="10235" spans="1:11" x14ac:dyDescent="0.3">
      <c r="A10235" t="s">
        <v>13816</v>
      </c>
      <c r="B10235" t="s">
        <v>53</v>
      </c>
      <c r="C10235">
        <v>16</v>
      </c>
      <c r="D10235">
        <v>8</v>
      </c>
      <c r="E10235">
        <v>1953</v>
      </c>
      <c r="F10235" s="6">
        <v>0.5083333333333333</v>
      </c>
      <c r="G10235">
        <v>-9.1880000000000006</v>
      </c>
      <c r="H10235">
        <v>45.463999999999999</v>
      </c>
      <c r="I10235" t="s">
        <v>126</v>
      </c>
      <c r="J10235" t="s">
        <v>286</v>
      </c>
      <c r="K10235" t="s">
        <v>105</v>
      </c>
    </row>
    <row r="10236" spans="1:11" x14ac:dyDescent="0.3">
      <c r="A10236" t="s">
        <v>13817</v>
      </c>
      <c r="B10236" t="s">
        <v>53</v>
      </c>
      <c r="C10236">
        <v>8</v>
      </c>
      <c r="D10236">
        <v>7</v>
      </c>
      <c r="E10236">
        <v>1925</v>
      </c>
      <c r="F10236" s="6">
        <v>0.45833333333333331</v>
      </c>
      <c r="G10236">
        <v>-9.7509999999999994</v>
      </c>
      <c r="H10236">
        <v>45.356999999999999</v>
      </c>
      <c r="I10236" t="s">
        <v>126</v>
      </c>
      <c r="J10236" t="s">
        <v>13818</v>
      </c>
      <c r="K10236" t="s">
        <v>105</v>
      </c>
    </row>
    <row r="10237" spans="1:11" x14ac:dyDescent="0.3">
      <c r="A10237" t="s">
        <v>13819</v>
      </c>
      <c r="B10237" t="s">
        <v>53</v>
      </c>
      <c r="C10237">
        <v>5</v>
      </c>
      <c r="D10237">
        <v>4</v>
      </c>
      <c r="E10237">
        <v>1963</v>
      </c>
      <c r="F10237" s="6">
        <v>0.73958333333333337</v>
      </c>
      <c r="G10237">
        <v>-12.494</v>
      </c>
      <c r="H10237">
        <v>41.890999999999998</v>
      </c>
      <c r="I10237" t="s">
        <v>126</v>
      </c>
      <c r="J10237" t="s">
        <v>297</v>
      </c>
      <c r="K10237" t="s">
        <v>105</v>
      </c>
    </row>
    <row r="10238" spans="1:11" x14ac:dyDescent="0.3">
      <c r="A10238" t="s">
        <v>13820</v>
      </c>
      <c r="B10238" t="s">
        <v>53</v>
      </c>
      <c r="C10238">
        <v>11</v>
      </c>
      <c r="D10238">
        <v>5</v>
      </c>
      <c r="E10238">
        <v>1928</v>
      </c>
      <c r="F10238" s="6">
        <v>0.79166666666666663</v>
      </c>
      <c r="G10238">
        <v>-9.1880000000000006</v>
      </c>
      <c r="H10238">
        <v>45.463999999999999</v>
      </c>
      <c r="I10238" t="s">
        <v>126</v>
      </c>
      <c r="J10238" t="s">
        <v>286</v>
      </c>
      <c r="K10238" t="s">
        <v>105</v>
      </c>
    </row>
    <row r="10239" spans="1:11" x14ac:dyDescent="0.3">
      <c r="A10239" t="s">
        <v>13821</v>
      </c>
      <c r="B10239" t="s">
        <v>53</v>
      </c>
      <c r="C10239">
        <v>14</v>
      </c>
      <c r="D10239">
        <v>4</v>
      </c>
      <c r="E10239">
        <v>1930</v>
      </c>
      <c r="F10239" s="6">
        <v>0.47916666666666669</v>
      </c>
      <c r="G10239">
        <v>-10.308</v>
      </c>
      <c r="H10239">
        <v>43.552</v>
      </c>
      <c r="I10239" t="s">
        <v>126</v>
      </c>
      <c r="J10239" t="s">
        <v>1005</v>
      </c>
      <c r="K10239" t="s">
        <v>105</v>
      </c>
    </row>
    <row r="10240" spans="1:11" x14ac:dyDescent="0.3">
      <c r="A10240" t="s">
        <v>13822</v>
      </c>
      <c r="B10240" t="s">
        <v>53</v>
      </c>
      <c r="C10240">
        <v>16</v>
      </c>
      <c r="D10240">
        <v>1</v>
      </c>
      <c r="E10240">
        <v>1960</v>
      </c>
      <c r="F10240" s="6">
        <v>0.22916666666666666</v>
      </c>
      <c r="G10240">
        <v>-11.877000000000001</v>
      </c>
      <c r="H10240">
        <v>45.41</v>
      </c>
      <c r="I10240" t="s">
        <v>126</v>
      </c>
      <c r="J10240" t="s">
        <v>4301</v>
      </c>
      <c r="K10240" t="s">
        <v>105</v>
      </c>
    </row>
    <row r="10241" spans="1:11" x14ac:dyDescent="0.3">
      <c r="A10241" t="s">
        <v>13823</v>
      </c>
      <c r="B10241" t="s">
        <v>53</v>
      </c>
      <c r="C10241">
        <v>4</v>
      </c>
      <c r="D10241">
        <v>7</v>
      </c>
      <c r="E10241">
        <v>1963</v>
      </c>
      <c r="F10241" s="6">
        <v>0.54166666666666663</v>
      </c>
      <c r="G10241">
        <v>-11.877000000000001</v>
      </c>
      <c r="H10241">
        <v>45.41</v>
      </c>
      <c r="I10241" t="s">
        <v>126</v>
      </c>
      <c r="J10241" t="s">
        <v>4301</v>
      </c>
      <c r="K10241" t="s">
        <v>105</v>
      </c>
    </row>
    <row r="10242" spans="1:11" x14ac:dyDescent="0.3">
      <c r="A10242" t="s">
        <v>13824</v>
      </c>
      <c r="B10242" t="s">
        <v>53</v>
      </c>
      <c r="C10242">
        <v>7</v>
      </c>
      <c r="D10242">
        <v>8</v>
      </c>
      <c r="E10242">
        <v>1982</v>
      </c>
      <c r="F10242" s="6">
        <v>0.36805555555555558</v>
      </c>
      <c r="G10242">
        <v>-12.196999999999999</v>
      </c>
      <c r="H10242">
        <v>44.415999999999997</v>
      </c>
      <c r="I10242" t="s">
        <v>190</v>
      </c>
      <c r="J10242" t="s">
        <v>1305</v>
      </c>
      <c r="K10242" t="s">
        <v>105</v>
      </c>
    </row>
    <row r="10243" spans="1:11" x14ac:dyDescent="0.3">
      <c r="A10243" t="s">
        <v>13825</v>
      </c>
      <c r="B10243" t="s">
        <v>53</v>
      </c>
      <c r="C10243">
        <v>25</v>
      </c>
      <c r="D10243">
        <v>12</v>
      </c>
      <c r="E10243">
        <v>1988</v>
      </c>
      <c r="F10243" s="6">
        <v>0.90277777777777779</v>
      </c>
      <c r="G10243">
        <v>-12.214</v>
      </c>
      <c r="H10243">
        <v>42.290999999999997</v>
      </c>
      <c r="I10243" t="s">
        <v>126</v>
      </c>
      <c r="J10243" t="s">
        <v>13826</v>
      </c>
      <c r="K10243" t="s">
        <v>105</v>
      </c>
    </row>
    <row r="10244" spans="1:11" x14ac:dyDescent="0.3">
      <c r="A10244" t="s">
        <v>13827</v>
      </c>
      <c r="B10244" t="s">
        <v>53</v>
      </c>
      <c r="C10244">
        <v>25</v>
      </c>
      <c r="D10244">
        <v>5</v>
      </c>
      <c r="E10244">
        <v>1973</v>
      </c>
      <c r="F10244" s="6">
        <v>0.57638888888888884</v>
      </c>
      <c r="G10244">
        <v>-11.877000000000001</v>
      </c>
      <c r="H10244">
        <v>45.41</v>
      </c>
      <c r="I10244" t="s">
        <v>126</v>
      </c>
      <c r="J10244" t="s">
        <v>4301</v>
      </c>
      <c r="K10244" t="s">
        <v>105</v>
      </c>
    </row>
    <row r="10245" spans="1:11" x14ac:dyDescent="0.3">
      <c r="A10245" t="s">
        <v>13828</v>
      </c>
      <c r="B10245" t="s">
        <v>53</v>
      </c>
      <c r="C10245">
        <v>15</v>
      </c>
      <c r="D10245">
        <v>12</v>
      </c>
      <c r="E10245">
        <v>1948</v>
      </c>
      <c r="F10245" s="6">
        <v>0.60416666666666663</v>
      </c>
      <c r="G10245">
        <v>-10.308</v>
      </c>
      <c r="H10245">
        <v>43.552</v>
      </c>
      <c r="I10245" t="s">
        <v>126</v>
      </c>
      <c r="J10245" t="s">
        <v>1005</v>
      </c>
      <c r="K10245" t="s">
        <v>105</v>
      </c>
    </row>
    <row r="10246" spans="1:11" x14ac:dyDescent="0.3">
      <c r="A10246" t="s">
        <v>13829</v>
      </c>
      <c r="B10246" t="s">
        <v>53</v>
      </c>
      <c r="C10246">
        <v>2</v>
      </c>
      <c r="D10246">
        <v>5</v>
      </c>
      <c r="E10246">
        <v>1930</v>
      </c>
      <c r="F10246" s="6">
        <v>0.10694444444444444</v>
      </c>
      <c r="G10246">
        <v>-13.699</v>
      </c>
      <c r="H10246">
        <v>42.661000000000001</v>
      </c>
      <c r="I10246" t="s">
        <v>126</v>
      </c>
      <c r="J10246" t="s">
        <v>13830</v>
      </c>
      <c r="K10246" t="s">
        <v>105</v>
      </c>
    </row>
    <row r="10247" spans="1:11" x14ac:dyDescent="0.3">
      <c r="A10247" t="s">
        <v>13831</v>
      </c>
      <c r="B10247" t="s">
        <v>53</v>
      </c>
      <c r="C10247">
        <v>13</v>
      </c>
      <c r="D10247">
        <v>1</v>
      </c>
      <c r="E10247">
        <v>1970</v>
      </c>
      <c r="F10247" s="6">
        <v>0.49305555555555558</v>
      </c>
      <c r="G10247">
        <v>-12.239000000000001</v>
      </c>
      <c r="H10247">
        <v>44.139000000000003</v>
      </c>
      <c r="I10247" t="s">
        <v>126</v>
      </c>
      <c r="J10247" t="s">
        <v>4490</v>
      </c>
      <c r="K10247" t="s">
        <v>105</v>
      </c>
    </row>
    <row r="10248" spans="1:11" x14ac:dyDescent="0.3">
      <c r="A10248" t="s">
        <v>13832</v>
      </c>
      <c r="B10248" t="s">
        <v>53</v>
      </c>
      <c r="C10248">
        <v>4</v>
      </c>
      <c r="D10248">
        <v>6</v>
      </c>
      <c r="E10248">
        <v>1951</v>
      </c>
      <c r="F10248" s="6">
        <v>2.0833333333333332E-2</v>
      </c>
      <c r="G10248">
        <v>-9.1880000000000006</v>
      </c>
      <c r="H10248">
        <v>45.463999999999999</v>
      </c>
      <c r="I10248" t="s">
        <v>126</v>
      </c>
      <c r="J10248" t="s">
        <v>286</v>
      </c>
      <c r="K10248" t="s">
        <v>105</v>
      </c>
    </row>
    <row r="10249" spans="1:11" x14ac:dyDescent="0.3">
      <c r="A10249" t="s">
        <v>13833</v>
      </c>
      <c r="B10249" t="s">
        <v>53</v>
      </c>
      <c r="C10249">
        <v>23</v>
      </c>
      <c r="D10249">
        <v>2</v>
      </c>
      <c r="E10249">
        <v>1931</v>
      </c>
      <c r="F10249" s="6">
        <v>0.18055555555555555</v>
      </c>
      <c r="G10249">
        <v>-9.1880000000000006</v>
      </c>
      <c r="H10249">
        <v>45.463999999999999</v>
      </c>
      <c r="I10249" t="s">
        <v>126</v>
      </c>
      <c r="J10249" t="s">
        <v>286</v>
      </c>
      <c r="K10249" t="s">
        <v>105</v>
      </c>
    </row>
    <row r="10250" spans="1:11" x14ac:dyDescent="0.3">
      <c r="A10250" t="s">
        <v>13834</v>
      </c>
      <c r="B10250" t="s">
        <v>53</v>
      </c>
      <c r="C10250">
        <v>7</v>
      </c>
      <c r="D10250">
        <v>1</v>
      </c>
      <c r="E10250">
        <v>1969</v>
      </c>
      <c r="F10250" s="6">
        <v>0.50694444444444442</v>
      </c>
      <c r="G10250">
        <v>-8.8979999999999997</v>
      </c>
      <c r="H10250">
        <v>45.612000000000002</v>
      </c>
      <c r="I10250" t="s">
        <v>126</v>
      </c>
      <c r="J10250" t="s">
        <v>13835</v>
      </c>
      <c r="K10250" t="s">
        <v>105</v>
      </c>
    </row>
    <row r="10251" spans="1:11" x14ac:dyDescent="0.3">
      <c r="A10251" t="s">
        <v>13836</v>
      </c>
      <c r="B10251" t="s">
        <v>53</v>
      </c>
      <c r="C10251">
        <v>20</v>
      </c>
      <c r="D10251">
        <v>9</v>
      </c>
      <c r="E10251">
        <v>1925</v>
      </c>
      <c r="F10251" s="6">
        <v>0.91666666666666663</v>
      </c>
      <c r="G10251">
        <v>-12.494</v>
      </c>
      <c r="H10251">
        <v>41.890999999999998</v>
      </c>
      <c r="I10251" t="s">
        <v>126</v>
      </c>
      <c r="J10251" t="s">
        <v>297</v>
      </c>
      <c r="K10251" t="s">
        <v>105</v>
      </c>
    </row>
    <row r="10252" spans="1:11" x14ac:dyDescent="0.3">
      <c r="A10252" t="s">
        <v>13837</v>
      </c>
      <c r="B10252" t="s">
        <v>168</v>
      </c>
      <c r="C10252">
        <v>30</v>
      </c>
      <c r="D10252">
        <v>3</v>
      </c>
      <c r="E10252">
        <v>1953</v>
      </c>
      <c r="F10252" s="6">
        <v>0.22013888888888888</v>
      </c>
      <c r="G10252">
        <v>98.397000000000006</v>
      </c>
      <c r="H10252">
        <v>34.606000000000002</v>
      </c>
      <c r="I10252" t="s">
        <v>104</v>
      </c>
      <c r="J10252" t="s">
        <v>13838</v>
      </c>
      <c r="K10252" t="s">
        <v>105</v>
      </c>
    </row>
    <row r="10253" spans="1:11" x14ac:dyDescent="0.3">
      <c r="A10253" t="s">
        <v>13839</v>
      </c>
      <c r="B10253" t="s">
        <v>168</v>
      </c>
      <c r="C10253">
        <v>26</v>
      </c>
      <c r="D10253">
        <v>11</v>
      </c>
      <c r="E10253">
        <v>1961</v>
      </c>
      <c r="F10253" s="6">
        <v>0.2326388888888889</v>
      </c>
      <c r="G10253">
        <v>88.632999999999996</v>
      </c>
      <c r="H10253">
        <v>37.076000000000001</v>
      </c>
      <c r="I10253" t="s">
        <v>104</v>
      </c>
      <c r="J10253" t="s">
        <v>12021</v>
      </c>
      <c r="K10253" t="s">
        <v>105</v>
      </c>
    </row>
    <row r="10254" spans="1:11" x14ac:dyDescent="0.3">
      <c r="A10254" t="s">
        <v>13840</v>
      </c>
      <c r="B10254" t="s">
        <v>168</v>
      </c>
      <c r="C10254">
        <v>4</v>
      </c>
      <c r="D10254">
        <v>5</v>
      </c>
      <c r="E10254">
        <v>1927</v>
      </c>
      <c r="F10254" s="6">
        <v>0.27083333333333331</v>
      </c>
      <c r="G10254">
        <v>-11.257</v>
      </c>
      <c r="H10254">
        <v>43.768999999999998</v>
      </c>
      <c r="I10254" t="s">
        <v>126</v>
      </c>
      <c r="J10254" t="s">
        <v>735</v>
      </c>
      <c r="K10254" t="s">
        <v>105</v>
      </c>
    </row>
    <row r="10255" spans="1:11" x14ac:dyDescent="0.3">
      <c r="A10255" t="s">
        <v>13841</v>
      </c>
      <c r="B10255" t="s">
        <v>168</v>
      </c>
      <c r="C10255">
        <v>16</v>
      </c>
      <c r="D10255">
        <v>11</v>
      </c>
      <c r="E10255">
        <v>1958</v>
      </c>
      <c r="F10255" s="6">
        <v>0.3972222222222222</v>
      </c>
      <c r="G10255">
        <v>96.498000000000005</v>
      </c>
      <c r="H10255">
        <v>41.436</v>
      </c>
      <c r="I10255" t="s">
        <v>104</v>
      </c>
      <c r="J10255" t="s">
        <v>13842</v>
      </c>
      <c r="K10255" t="s">
        <v>105</v>
      </c>
    </row>
    <row r="10256" spans="1:11" x14ac:dyDescent="0.3">
      <c r="A10256" t="s">
        <v>13843</v>
      </c>
      <c r="B10256" t="s">
        <v>168</v>
      </c>
      <c r="C10256">
        <v>21</v>
      </c>
      <c r="D10256">
        <v>8</v>
      </c>
      <c r="E10256">
        <v>1930</v>
      </c>
      <c r="F10256" s="6">
        <v>0.89027777777777772</v>
      </c>
      <c r="G10256">
        <v>3.0049999999999999</v>
      </c>
      <c r="H10256">
        <v>56.606999999999999</v>
      </c>
      <c r="I10256" t="s">
        <v>126</v>
      </c>
      <c r="J10256" t="s">
        <v>13844</v>
      </c>
      <c r="K10256" t="s">
        <v>105</v>
      </c>
    </row>
    <row r="10257" spans="1:11" x14ac:dyDescent="0.3">
      <c r="A10257" t="s">
        <v>13845</v>
      </c>
      <c r="B10257" t="s">
        <v>168</v>
      </c>
      <c r="C10257">
        <v>1</v>
      </c>
      <c r="D10257">
        <v>9</v>
      </c>
      <c r="E10257">
        <v>1945</v>
      </c>
      <c r="F10257" s="6">
        <v>0.18055555555555555</v>
      </c>
      <c r="G10257">
        <v>3.782</v>
      </c>
      <c r="H10257">
        <v>55.673999999999999</v>
      </c>
      <c r="I10257" t="s">
        <v>126</v>
      </c>
      <c r="J10257" t="s">
        <v>5469</v>
      </c>
      <c r="K10257" t="s">
        <v>105</v>
      </c>
    </row>
    <row r="10258" spans="1:11" x14ac:dyDescent="0.3">
      <c r="A10258" t="s">
        <v>13846</v>
      </c>
      <c r="B10258" t="s">
        <v>168</v>
      </c>
      <c r="C10258">
        <v>5</v>
      </c>
      <c r="D10258">
        <v>12</v>
      </c>
      <c r="E10258">
        <v>1968</v>
      </c>
      <c r="F10258" s="6">
        <v>0.27013888888888887</v>
      </c>
      <c r="G10258">
        <v>122.42</v>
      </c>
      <c r="H10258">
        <v>37.78</v>
      </c>
      <c r="I10258" t="s">
        <v>137</v>
      </c>
      <c r="J10258" t="s">
        <v>172</v>
      </c>
      <c r="K10258" t="s">
        <v>105</v>
      </c>
    </row>
    <row r="10259" spans="1:11" x14ac:dyDescent="0.3">
      <c r="A10259" t="s">
        <v>13847</v>
      </c>
      <c r="B10259" t="s">
        <v>168</v>
      </c>
      <c r="C10259">
        <v>12</v>
      </c>
      <c r="D10259">
        <v>7</v>
      </c>
      <c r="E10259">
        <v>1929</v>
      </c>
      <c r="F10259" s="6">
        <v>9.7222222222222224E-2</v>
      </c>
      <c r="G10259">
        <v>104.831</v>
      </c>
      <c r="H10259">
        <v>31.04</v>
      </c>
      <c r="I10259" t="s">
        <v>144</v>
      </c>
      <c r="J10259" t="s">
        <v>13848</v>
      </c>
      <c r="K10259" t="s">
        <v>105</v>
      </c>
    </row>
    <row r="10260" spans="1:11" x14ac:dyDescent="0.3">
      <c r="A10260" t="s">
        <v>13849</v>
      </c>
      <c r="B10260" t="s">
        <v>168</v>
      </c>
      <c r="C10260">
        <v>9</v>
      </c>
      <c r="D10260">
        <v>1</v>
      </c>
      <c r="E10260">
        <v>1943</v>
      </c>
      <c r="F10260" s="6">
        <v>0.81111111111111112</v>
      </c>
      <c r="G10260">
        <v>71.058999999999997</v>
      </c>
      <c r="H10260">
        <v>42.359000000000002</v>
      </c>
      <c r="I10260" t="s">
        <v>106</v>
      </c>
      <c r="J10260" t="s">
        <v>176</v>
      </c>
      <c r="K10260" t="s">
        <v>105</v>
      </c>
    </row>
    <row r="10261" spans="1:11" x14ac:dyDescent="0.3">
      <c r="A10261" t="s">
        <v>13850</v>
      </c>
      <c r="B10261" t="s">
        <v>168</v>
      </c>
      <c r="C10261">
        <v>26</v>
      </c>
      <c r="D10261">
        <v>3</v>
      </c>
      <c r="E10261">
        <v>1946</v>
      </c>
      <c r="F10261" s="6">
        <v>2.9861111111111113E-2</v>
      </c>
      <c r="G10261">
        <v>81.691000000000003</v>
      </c>
      <c r="H10261">
        <v>41.505000000000003</v>
      </c>
      <c r="I10261" t="s">
        <v>144</v>
      </c>
      <c r="J10261" t="s">
        <v>389</v>
      </c>
      <c r="K10261" t="s">
        <v>105</v>
      </c>
    </row>
    <row r="10262" spans="1:11" x14ac:dyDescent="0.3">
      <c r="A10262" t="s">
        <v>13851</v>
      </c>
      <c r="B10262" t="s">
        <v>168</v>
      </c>
      <c r="C10262">
        <v>21</v>
      </c>
      <c r="D10262">
        <v>10</v>
      </c>
      <c r="E10262">
        <v>1901</v>
      </c>
      <c r="F10262" s="6">
        <v>0.5625</v>
      </c>
      <c r="G10262">
        <v>-13.058999999999999</v>
      </c>
      <c r="H10262">
        <v>52.396000000000001</v>
      </c>
      <c r="I10262" t="s">
        <v>126</v>
      </c>
      <c r="J10262" t="s">
        <v>333</v>
      </c>
      <c r="K10262" t="s">
        <v>105</v>
      </c>
    </row>
    <row r="10263" spans="1:11" x14ac:dyDescent="0.3">
      <c r="A10263" t="s">
        <v>13852</v>
      </c>
      <c r="B10263" t="s">
        <v>168</v>
      </c>
      <c r="C10263">
        <v>3</v>
      </c>
      <c r="D10263">
        <v>3</v>
      </c>
      <c r="E10263">
        <v>1903</v>
      </c>
      <c r="F10263" s="6">
        <v>0.47916666666666669</v>
      </c>
      <c r="G10263">
        <v>-6.96</v>
      </c>
      <c r="H10263">
        <v>50.941000000000003</v>
      </c>
      <c r="I10263" t="s">
        <v>126</v>
      </c>
      <c r="J10263" t="s">
        <v>219</v>
      </c>
      <c r="K10263" t="s">
        <v>105</v>
      </c>
    </row>
    <row r="10264" spans="1:11" x14ac:dyDescent="0.3">
      <c r="A10264" t="s">
        <v>13853</v>
      </c>
      <c r="B10264" t="s">
        <v>168</v>
      </c>
      <c r="C10264">
        <v>24</v>
      </c>
      <c r="D10264">
        <v>3</v>
      </c>
      <c r="E10264">
        <v>1891</v>
      </c>
      <c r="F10264" s="6">
        <v>0.16666666666666666</v>
      </c>
      <c r="G10264">
        <v>-7.8179999999999996</v>
      </c>
      <c r="H10264">
        <v>52.676000000000002</v>
      </c>
      <c r="I10264" t="s">
        <v>208</v>
      </c>
      <c r="J10264" t="s">
        <v>13854</v>
      </c>
      <c r="K10264" t="s">
        <v>105</v>
      </c>
    </row>
    <row r="10265" spans="1:11" x14ac:dyDescent="0.3">
      <c r="A10265" t="s">
        <v>13855</v>
      </c>
      <c r="B10265" t="s">
        <v>168</v>
      </c>
      <c r="C10265">
        <v>22</v>
      </c>
      <c r="D10265">
        <v>8</v>
      </c>
      <c r="E10265">
        <v>1990</v>
      </c>
      <c r="F10265" s="6">
        <v>0.76041666666666663</v>
      </c>
      <c r="G10265">
        <v>74.174999999999997</v>
      </c>
      <c r="H10265">
        <v>41.081000000000003</v>
      </c>
      <c r="I10265" t="s">
        <v>106</v>
      </c>
      <c r="J10265" t="s">
        <v>13856</v>
      </c>
      <c r="K10265" t="s">
        <v>105</v>
      </c>
    </row>
    <row r="10266" spans="1:11" x14ac:dyDescent="0.3">
      <c r="A10266" t="s">
        <v>13857</v>
      </c>
      <c r="B10266" t="s">
        <v>168</v>
      </c>
      <c r="C10266">
        <v>2</v>
      </c>
      <c r="D10266">
        <v>9</v>
      </c>
      <c r="E10266">
        <v>1919</v>
      </c>
      <c r="F10266" s="6">
        <v>0.3576388888888889</v>
      </c>
      <c r="G10266">
        <v>-118.24299999999999</v>
      </c>
      <c r="H10266">
        <v>34.052</v>
      </c>
      <c r="I10266" t="s">
        <v>171</v>
      </c>
      <c r="J10266" t="s">
        <v>536</v>
      </c>
      <c r="K10266" t="s">
        <v>105</v>
      </c>
    </row>
    <row r="10267" spans="1:11" x14ac:dyDescent="0.3">
      <c r="A10267" t="s">
        <v>13858</v>
      </c>
      <c r="B10267" t="s">
        <v>168</v>
      </c>
      <c r="C10267">
        <v>26</v>
      </c>
      <c r="D10267">
        <v>10</v>
      </c>
      <c r="E10267">
        <v>1955</v>
      </c>
      <c r="F10267" s="6">
        <v>0.34305555555555556</v>
      </c>
      <c r="G10267">
        <v>-6.6319999999999997</v>
      </c>
      <c r="H10267">
        <v>46.52</v>
      </c>
      <c r="I10267" t="s">
        <v>126</v>
      </c>
      <c r="J10267" t="s">
        <v>3430</v>
      </c>
      <c r="K10267" t="s">
        <v>105</v>
      </c>
    </row>
    <row r="10268" spans="1:11" x14ac:dyDescent="0.3">
      <c r="A10268" t="s">
        <v>13859</v>
      </c>
      <c r="B10268" t="s">
        <v>168</v>
      </c>
      <c r="C10268">
        <v>15</v>
      </c>
      <c r="D10268">
        <v>1</v>
      </c>
      <c r="E10268">
        <v>1962</v>
      </c>
      <c r="F10268" s="6">
        <v>0.52777777777777779</v>
      </c>
      <c r="G10268">
        <v>-12.494</v>
      </c>
      <c r="H10268">
        <v>41.890999999999998</v>
      </c>
      <c r="I10268" t="s">
        <v>126</v>
      </c>
      <c r="J10268" t="s">
        <v>297</v>
      </c>
      <c r="K10268" t="s">
        <v>105</v>
      </c>
    </row>
    <row r="10269" spans="1:11" x14ac:dyDescent="0.3">
      <c r="A10269" t="s">
        <v>13860</v>
      </c>
      <c r="B10269" t="s">
        <v>168</v>
      </c>
      <c r="C10269">
        <v>2</v>
      </c>
      <c r="D10269">
        <v>4</v>
      </c>
      <c r="E10269">
        <v>1901</v>
      </c>
      <c r="F10269" s="6">
        <v>0.86111111111111116</v>
      </c>
      <c r="G10269">
        <v>-12.461</v>
      </c>
      <c r="H10269">
        <v>44.872999999999998</v>
      </c>
      <c r="I10269" t="s">
        <v>126</v>
      </c>
      <c r="J10269" t="s">
        <v>13861</v>
      </c>
      <c r="K10269" t="s">
        <v>105</v>
      </c>
    </row>
    <row r="10270" spans="1:11" x14ac:dyDescent="0.3">
      <c r="A10270" t="s">
        <v>13862</v>
      </c>
      <c r="B10270" t="s">
        <v>168</v>
      </c>
      <c r="C10270">
        <v>12</v>
      </c>
      <c r="D10270">
        <v>6</v>
      </c>
      <c r="E10270">
        <v>1922</v>
      </c>
      <c r="F10270" s="6">
        <v>0.20833333333333334</v>
      </c>
      <c r="G10270">
        <v>-11.257</v>
      </c>
      <c r="H10270">
        <v>43.768999999999998</v>
      </c>
      <c r="I10270" t="s">
        <v>126</v>
      </c>
      <c r="J10270" t="s">
        <v>735</v>
      </c>
      <c r="K10270" t="s">
        <v>105</v>
      </c>
    </row>
    <row r="10271" spans="1:11" x14ac:dyDescent="0.3">
      <c r="A10271" t="s">
        <v>13863</v>
      </c>
      <c r="B10271" t="s">
        <v>168</v>
      </c>
      <c r="C10271">
        <v>7</v>
      </c>
      <c r="D10271">
        <v>4</v>
      </c>
      <c r="E10271">
        <v>1966</v>
      </c>
      <c r="F10271" s="6">
        <v>0.72916666666666663</v>
      </c>
      <c r="G10271">
        <v>-11.331</v>
      </c>
      <c r="H10271">
        <v>43.319000000000003</v>
      </c>
      <c r="I10271" t="s">
        <v>126</v>
      </c>
      <c r="J10271" t="s">
        <v>787</v>
      </c>
      <c r="K10271" t="s">
        <v>105</v>
      </c>
    </row>
    <row r="10272" spans="1:11" x14ac:dyDescent="0.3">
      <c r="A10272" t="s">
        <v>13864</v>
      </c>
      <c r="B10272" t="s">
        <v>168</v>
      </c>
      <c r="C10272">
        <v>19</v>
      </c>
      <c r="D10272">
        <v>4</v>
      </c>
      <c r="E10272">
        <v>1943</v>
      </c>
      <c r="F10272" s="6">
        <v>0.91666666666666663</v>
      </c>
      <c r="G10272">
        <v>4.0259999999999998</v>
      </c>
      <c r="H10272">
        <v>55.819000000000003</v>
      </c>
      <c r="I10272" t="s">
        <v>190</v>
      </c>
      <c r="J10272" t="s">
        <v>5486</v>
      </c>
      <c r="K10272" t="s">
        <v>105</v>
      </c>
    </row>
    <row r="10273" spans="1:11" x14ac:dyDescent="0.3">
      <c r="A10273" t="s">
        <v>13865</v>
      </c>
      <c r="B10273" t="s">
        <v>168</v>
      </c>
      <c r="C10273">
        <v>9</v>
      </c>
      <c r="D10273">
        <v>7</v>
      </c>
      <c r="E10273">
        <v>1868</v>
      </c>
      <c r="F10273" s="6">
        <v>0.70833333333333337</v>
      </c>
      <c r="G10273">
        <v>-6.1950000000000003</v>
      </c>
      <c r="H10273">
        <v>52.140999999999998</v>
      </c>
      <c r="I10273" t="s">
        <v>147</v>
      </c>
      <c r="J10273" t="s">
        <v>13866</v>
      </c>
      <c r="K10273" t="s">
        <v>105</v>
      </c>
    </row>
    <row r="10274" spans="1:11" x14ac:dyDescent="0.3">
      <c r="A10274" t="s">
        <v>13867</v>
      </c>
      <c r="B10274" t="s">
        <v>168</v>
      </c>
      <c r="C10274">
        <v>16</v>
      </c>
      <c r="D10274">
        <v>4</v>
      </c>
      <c r="E10274">
        <v>1946</v>
      </c>
      <c r="F10274" s="6">
        <v>0.19513888888888889</v>
      </c>
      <c r="G10274">
        <v>92.275000000000006</v>
      </c>
      <c r="H10274">
        <v>34.749000000000002</v>
      </c>
      <c r="I10274" t="s">
        <v>104</v>
      </c>
      <c r="J10274" t="s">
        <v>5833</v>
      </c>
      <c r="K10274" t="s">
        <v>105</v>
      </c>
    </row>
    <row r="10275" spans="1:11" x14ac:dyDescent="0.3">
      <c r="A10275" t="s">
        <v>13868</v>
      </c>
      <c r="B10275" t="s">
        <v>168</v>
      </c>
      <c r="C10275">
        <v>2</v>
      </c>
      <c r="D10275">
        <v>2</v>
      </c>
      <c r="E10275">
        <v>1864</v>
      </c>
      <c r="F10275" s="6">
        <v>0.14583333333333334</v>
      </c>
      <c r="G10275">
        <v>3.1920000000000002</v>
      </c>
      <c r="H10275">
        <v>55.651000000000003</v>
      </c>
      <c r="I10275" t="s">
        <v>108</v>
      </c>
      <c r="J10275" t="s">
        <v>13869</v>
      </c>
      <c r="K10275" t="s">
        <v>105</v>
      </c>
    </row>
    <row r="10276" spans="1:11" x14ac:dyDescent="0.3">
      <c r="A10276" t="s">
        <v>13870</v>
      </c>
      <c r="B10276" t="s">
        <v>168</v>
      </c>
      <c r="C10276">
        <v>17</v>
      </c>
      <c r="D10276">
        <v>4</v>
      </c>
      <c r="E10276">
        <v>1927</v>
      </c>
      <c r="F10276" s="6">
        <v>0.42708333333333331</v>
      </c>
      <c r="G10276">
        <v>-11.965999999999999</v>
      </c>
      <c r="H10276">
        <v>51.481999999999999</v>
      </c>
      <c r="I10276" t="s">
        <v>126</v>
      </c>
      <c r="J10276" t="s">
        <v>13871</v>
      </c>
      <c r="K10276" t="s">
        <v>105</v>
      </c>
    </row>
    <row r="10277" spans="1:11" x14ac:dyDescent="0.3">
      <c r="A10277" t="s">
        <v>13872</v>
      </c>
      <c r="B10277" t="s">
        <v>168</v>
      </c>
      <c r="C10277">
        <v>30</v>
      </c>
      <c r="D10277">
        <v>11</v>
      </c>
      <c r="E10277">
        <v>1931</v>
      </c>
      <c r="F10277" s="6">
        <v>0.86250000000000004</v>
      </c>
      <c r="G10277">
        <v>-118.24299999999999</v>
      </c>
      <c r="H10277">
        <v>34.052</v>
      </c>
      <c r="I10277" t="s">
        <v>137</v>
      </c>
      <c r="J10277" t="s">
        <v>536</v>
      </c>
      <c r="K10277" t="s">
        <v>105</v>
      </c>
    </row>
    <row r="10278" spans="1:11" x14ac:dyDescent="0.3">
      <c r="A10278" t="s">
        <v>13873</v>
      </c>
      <c r="B10278" t="s">
        <v>168</v>
      </c>
      <c r="C10278">
        <v>2</v>
      </c>
      <c r="D10278">
        <v>6</v>
      </c>
      <c r="E10278">
        <v>1951</v>
      </c>
      <c r="F10278" s="6">
        <v>0.91666666666666663</v>
      </c>
      <c r="G10278">
        <v>-1.4450000000000001</v>
      </c>
      <c r="H10278">
        <v>43.603999999999999</v>
      </c>
      <c r="I10278" t="s">
        <v>126</v>
      </c>
      <c r="J10278" t="s">
        <v>157</v>
      </c>
      <c r="K10278" t="s">
        <v>105</v>
      </c>
    </row>
    <row r="10279" spans="1:11" x14ac:dyDescent="0.3">
      <c r="A10279" t="s">
        <v>13874</v>
      </c>
      <c r="B10279" t="s">
        <v>168</v>
      </c>
      <c r="C10279">
        <v>7</v>
      </c>
      <c r="D10279">
        <v>7</v>
      </c>
      <c r="E10279">
        <v>1863</v>
      </c>
      <c r="F10279" s="6">
        <v>0.16666666666666666</v>
      </c>
      <c r="G10279">
        <v>-2.92</v>
      </c>
      <c r="H10279">
        <v>46.831000000000003</v>
      </c>
      <c r="I10279" t="s">
        <v>150</v>
      </c>
      <c r="J10279" t="s">
        <v>9613</v>
      </c>
      <c r="K10279" t="s">
        <v>105</v>
      </c>
    </row>
    <row r="10280" spans="1:11" x14ac:dyDescent="0.3">
      <c r="A10280" t="s">
        <v>13875</v>
      </c>
      <c r="B10280" t="s">
        <v>168</v>
      </c>
      <c r="C10280">
        <v>23</v>
      </c>
      <c r="D10280">
        <v>1</v>
      </c>
      <c r="E10280">
        <v>1910</v>
      </c>
      <c r="F10280" s="6">
        <v>0.625</v>
      </c>
      <c r="G10280">
        <v>-2.238</v>
      </c>
      <c r="H10280">
        <v>48.811999999999998</v>
      </c>
      <c r="I10280" t="s">
        <v>150</v>
      </c>
      <c r="J10280" t="s">
        <v>1456</v>
      </c>
      <c r="K10280" t="s">
        <v>105</v>
      </c>
    </row>
    <row r="10281" spans="1:11" x14ac:dyDescent="0.3">
      <c r="A10281" t="s">
        <v>13876</v>
      </c>
      <c r="B10281" t="s">
        <v>168</v>
      </c>
      <c r="C10281">
        <v>1</v>
      </c>
      <c r="D10281">
        <v>1</v>
      </c>
      <c r="E10281">
        <v>1923</v>
      </c>
      <c r="F10281" s="6">
        <v>8.611111111111111E-2</v>
      </c>
      <c r="G10281">
        <v>74.007000000000005</v>
      </c>
      <c r="H10281">
        <v>40.713000000000001</v>
      </c>
      <c r="I10281" t="s">
        <v>144</v>
      </c>
      <c r="J10281" t="s">
        <v>124</v>
      </c>
      <c r="K10281" t="s">
        <v>105</v>
      </c>
    </row>
    <row r="10282" spans="1:11" x14ac:dyDescent="0.3">
      <c r="A10282" t="s">
        <v>13877</v>
      </c>
      <c r="B10282" t="s">
        <v>168</v>
      </c>
      <c r="C10282">
        <v>8</v>
      </c>
      <c r="D10282">
        <v>3</v>
      </c>
      <c r="E10282">
        <v>1901</v>
      </c>
      <c r="F10282" s="6">
        <v>0.44791666666666669</v>
      </c>
      <c r="G10282">
        <v>-2.351</v>
      </c>
      <c r="H10282">
        <v>48.856999999999999</v>
      </c>
      <c r="I10282" t="s">
        <v>150</v>
      </c>
      <c r="J10282" t="s">
        <v>155</v>
      </c>
      <c r="K10282" t="s">
        <v>105</v>
      </c>
    </row>
    <row r="10283" spans="1:11" x14ac:dyDescent="0.3">
      <c r="A10283" t="s">
        <v>13878</v>
      </c>
      <c r="B10283" t="s">
        <v>168</v>
      </c>
      <c r="C10283">
        <v>15</v>
      </c>
      <c r="D10283">
        <v>9</v>
      </c>
      <c r="E10283">
        <v>1871</v>
      </c>
      <c r="F10283" s="6">
        <v>0.625</v>
      </c>
      <c r="G10283">
        <v>-2.351</v>
      </c>
      <c r="H10283">
        <v>48.856999999999999</v>
      </c>
      <c r="I10283" t="s">
        <v>150</v>
      </c>
      <c r="J10283" t="s">
        <v>155</v>
      </c>
      <c r="K10283" t="s">
        <v>105</v>
      </c>
    </row>
    <row r="10284" spans="1:11" x14ac:dyDescent="0.3">
      <c r="A10284" t="s">
        <v>13879</v>
      </c>
      <c r="B10284" t="s">
        <v>168</v>
      </c>
      <c r="C10284">
        <v>13</v>
      </c>
      <c r="D10284">
        <v>3</v>
      </c>
      <c r="E10284">
        <v>1947</v>
      </c>
      <c r="F10284" s="6">
        <v>0.10416666666666667</v>
      </c>
      <c r="G10284">
        <v>-4.399</v>
      </c>
      <c r="H10284">
        <v>51.220999999999997</v>
      </c>
      <c r="I10284" t="s">
        <v>126</v>
      </c>
      <c r="J10284" t="s">
        <v>913</v>
      </c>
      <c r="K10284" t="s">
        <v>105</v>
      </c>
    </row>
    <row r="10285" spans="1:11" x14ac:dyDescent="0.3">
      <c r="A10285" t="s">
        <v>13880</v>
      </c>
      <c r="B10285" t="s">
        <v>168</v>
      </c>
      <c r="C10285">
        <v>16</v>
      </c>
      <c r="D10285">
        <v>4</v>
      </c>
      <c r="E10285">
        <v>1869</v>
      </c>
      <c r="F10285" s="6">
        <v>0.125</v>
      </c>
      <c r="G10285">
        <v>-6.9260000000000002</v>
      </c>
      <c r="H10285">
        <v>47.484000000000002</v>
      </c>
      <c r="I10285" t="s">
        <v>150</v>
      </c>
      <c r="J10285" t="s">
        <v>13881</v>
      </c>
      <c r="K10285" t="s">
        <v>105</v>
      </c>
    </row>
    <row r="10286" spans="1:11" x14ac:dyDescent="0.3">
      <c r="A10286" t="s">
        <v>13882</v>
      </c>
      <c r="B10286" t="s">
        <v>168</v>
      </c>
      <c r="C10286">
        <v>8</v>
      </c>
      <c r="D10286">
        <v>6</v>
      </c>
      <c r="E10286">
        <v>1903</v>
      </c>
      <c r="F10286" s="6">
        <v>0.33333333333333331</v>
      </c>
      <c r="G10286">
        <v>-4.3559999999999999</v>
      </c>
      <c r="H10286">
        <v>50.845999999999997</v>
      </c>
      <c r="I10286" t="s">
        <v>108</v>
      </c>
      <c r="J10286" t="s">
        <v>305</v>
      </c>
      <c r="K10286" t="s">
        <v>105</v>
      </c>
    </row>
    <row r="10287" spans="1:11" x14ac:dyDescent="0.3">
      <c r="A10287" t="s">
        <v>13883</v>
      </c>
      <c r="B10287" t="s">
        <v>168</v>
      </c>
      <c r="C10287">
        <v>12</v>
      </c>
      <c r="D10287">
        <v>9</v>
      </c>
      <c r="E10287">
        <v>1980</v>
      </c>
      <c r="F10287" s="6">
        <v>0.34722222222222221</v>
      </c>
      <c r="G10287">
        <v>-122.381</v>
      </c>
      <c r="H10287">
        <v>40.575000000000003</v>
      </c>
      <c r="I10287" t="s">
        <v>171</v>
      </c>
      <c r="J10287" t="s">
        <v>13884</v>
      </c>
      <c r="K10287" t="s">
        <v>105</v>
      </c>
    </row>
    <row r="10288" spans="1:11" x14ac:dyDescent="0.3">
      <c r="A10288" t="s">
        <v>13885</v>
      </c>
      <c r="B10288" t="s">
        <v>168</v>
      </c>
      <c r="C10288">
        <v>3</v>
      </c>
      <c r="D10288">
        <v>5</v>
      </c>
      <c r="E10288">
        <v>1905</v>
      </c>
      <c r="F10288" s="6">
        <v>0.75</v>
      </c>
      <c r="G10288">
        <v>-14.253</v>
      </c>
      <c r="H10288">
        <v>40.840000000000003</v>
      </c>
      <c r="I10288" t="s">
        <v>126</v>
      </c>
      <c r="J10288" t="s">
        <v>1315</v>
      </c>
      <c r="K10288" t="s">
        <v>105</v>
      </c>
    </row>
    <row r="10289" spans="1:11" x14ac:dyDescent="0.3">
      <c r="A10289" t="s">
        <v>13886</v>
      </c>
      <c r="B10289" t="s">
        <v>168</v>
      </c>
      <c r="C10289">
        <v>4</v>
      </c>
      <c r="D10289">
        <v>6</v>
      </c>
      <c r="E10289">
        <v>1949</v>
      </c>
      <c r="F10289" s="6">
        <v>0.9375</v>
      </c>
      <c r="G10289">
        <v>-11.895</v>
      </c>
      <c r="H10289">
        <v>46.610999999999997</v>
      </c>
      <c r="I10289" t="s">
        <v>126</v>
      </c>
      <c r="J10289" t="s">
        <v>13887</v>
      </c>
      <c r="K10289" t="s">
        <v>105</v>
      </c>
    </row>
    <row r="10290" spans="1:11" x14ac:dyDescent="0.3">
      <c r="A10290" t="s">
        <v>13888</v>
      </c>
      <c r="B10290" t="s">
        <v>168</v>
      </c>
      <c r="C10290">
        <v>21</v>
      </c>
      <c r="D10290">
        <v>7</v>
      </c>
      <c r="E10290">
        <v>1957</v>
      </c>
      <c r="F10290" s="6">
        <v>0.5</v>
      </c>
      <c r="G10290">
        <v>-14.592000000000001</v>
      </c>
      <c r="H10290">
        <v>37.786999999999999</v>
      </c>
      <c r="I10290" t="s">
        <v>126</v>
      </c>
      <c r="J10290" t="s">
        <v>13889</v>
      </c>
      <c r="K10290" t="s">
        <v>105</v>
      </c>
    </row>
    <row r="10291" spans="1:11" x14ac:dyDescent="0.3">
      <c r="A10291" t="s">
        <v>13890</v>
      </c>
      <c r="B10291" t="s">
        <v>168</v>
      </c>
      <c r="C10291">
        <v>8</v>
      </c>
      <c r="D10291">
        <v>7</v>
      </c>
      <c r="E10291">
        <v>1878</v>
      </c>
      <c r="F10291" s="6">
        <v>0.66666666666666663</v>
      </c>
      <c r="G10291">
        <v>-9.4760000000000009</v>
      </c>
      <c r="H10291">
        <v>48.154000000000003</v>
      </c>
      <c r="I10291" t="s">
        <v>208</v>
      </c>
      <c r="J10291" t="s">
        <v>13891</v>
      </c>
      <c r="K10291" t="s">
        <v>105</v>
      </c>
    </row>
    <row r="10292" spans="1:11" x14ac:dyDescent="0.3">
      <c r="A10292" t="s">
        <v>13892</v>
      </c>
      <c r="B10292" t="s">
        <v>168</v>
      </c>
      <c r="C10292">
        <v>7</v>
      </c>
      <c r="D10292">
        <v>9</v>
      </c>
      <c r="E10292">
        <v>1915</v>
      </c>
      <c r="F10292" s="6">
        <v>0.41666666666666669</v>
      </c>
      <c r="G10292">
        <v>-9.1880000000000006</v>
      </c>
      <c r="H10292">
        <v>45.463999999999999</v>
      </c>
      <c r="I10292" t="s">
        <v>126</v>
      </c>
      <c r="J10292" t="s">
        <v>286</v>
      </c>
      <c r="K10292" t="s">
        <v>105</v>
      </c>
    </row>
    <row r="10293" spans="1:11" x14ac:dyDescent="0.3">
      <c r="A10293" t="s">
        <v>13893</v>
      </c>
      <c r="B10293" t="s">
        <v>168</v>
      </c>
      <c r="C10293">
        <v>17</v>
      </c>
      <c r="D10293">
        <v>2</v>
      </c>
      <c r="E10293">
        <v>1961</v>
      </c>
      <c r="F10293" s="6">
        <v>0.72222222222222221</v>
      </c>
      <c r="G10293">
        <v>0.192</v>
      </c>
      <c r="H10293">
        <v>54.082999999999998</v>
      </c>
      <c r="I10293" t="s">
        <v>108</v>
      </c>
      <c r="J10293" t="s">
        <v>1539</v>
      </c>
      <c r="K10293" t="s">
        <v>105</v>
      </c>
    </row>
    <row r="10294" spans="1:11" x14ac:dyDescent="0.3">
      <c r="A10294" t="s">
        <v>13894</v>
      </c>
      <c r="B10294" t="s">
        <v>168</v>
      </c>
      <c r="C10294">
        <v>29</v>
      </c>
      <c r="D10294">
        <v>11</v>
      </c>
      <c r="E10294">
        <v>1922</v>
      </c>
      <c r="F10294" s="6">
        <v>0.14583333333333334</v>
      </c>
      <c r="G10294">
        <v>-9.157</v>
      </c>
      <c r="H10294">
        <v>45.186</v>
      </c>
      <c r="I10294" t="s">
        <v>126</v>
      </c>
      <c r="J10294" t="s">
        <v>2360</v>
      </c>
      <c r="K10294" t="s">
        <v>105</v>
      </c>
    </row>
    <row r="10295" spans="1:11" x14ac:dyDescent="0.3">
      <c r="A10295" t="s">
        <v>13895</v>
      </c>
      <c r="B10295" t="s">
        <v>168</v>
      </c>
      <c r="C10295">
        <v>2</v>
      </c>
      <c r="D10295">
        <v>3</v>
      </c>
      <c r="E10295">
        <v>1956</v>
      </c>
      <c r="F10295" s="6">
        <v>0.8125</v>
      </c>
      <c r="G10295">
        <v>3.7</v>
      </c>
      <c r="H10295">
        <v>40.417000000000002</v>
      </c>
      <c r="I10295" t="s">
        <v>126</v>
      </c>
      <c r="J10295" t="s">
        <v>671</v>
      </c>
      <c r="K10295" t="s">
        <v>105</v>
      </c>
    </row>
    <row r="10296" spans="1:11" x14ac:dyDescent="0.3">
      <c r="A10296" t="s">
        <v>13896</v>
      </c>
      <c r="B10296" t="s">
        <v>168</v>
      </c>
      <c r="C10296">
        <v>17</v>
      </c>
      <c r="D10296">
        <v>12</v>
      </c>
      <c r="E10296">
        <v>1946</v>
      </c>
      <c r="F10296" s="6">
        <v>9.0277777777777776E-2</v>
      </c>
      <c r="G10296">
        <v>-12.494</v>
      </c>
      <c r="H10296">
        <v>41.890999999999998</v>
      </c>
      <c r="I10296" t="s">
        <v>126</v>
      </c>
      <c r="J10296" t="s">
        <v>297</v>
      </c>
      <c r="K10296" t="s">
        <v>105</v>
      </c>
    </row>
    <row r="10297" spans="1:11" x14ac:dyDescent="0.3">
      <c r="A10297" t="s">
        <v>13897</v>
      </c>
      <c r="B10297" t="s">
        <v>53</v>
      </c>
      <c r="C10297">
        <v>6</v>
      </c>
      <c r="D10297">
        <v>11</v>
      </c>
      <c r="E10297">
        <v>1838</v>
      </c>
      <c r="F10297" s="6">
        <v>0.25</v>
      </c>
      <c r="G10297">
        <v>-1.109</v>
      </c>
      <c r="H10297">
        <v>41.155000000000001</v>
      </c>
      <c r="I10297" t="s">
        <v>707</v>
      </c>
      <c r="J10297" t="s">
        <v>1795</v>
      </c>
      <c r="K10297" t="s">
        <v>105</v>
      </c>
    </row>
    <row r="10298" spans="1:11" x14ac:dyDescent="0.3">
      <c r="A10298" t="s">
        <v>13898</v>
      </c>
      <c r="B10298" t="s">
        <v>168</v>
      </c>
      <c r="C10298">
        <v>25</v>
      </c>
      <c r="D10298">
        <v>11</v>
      </c>
      <c r="E10298">
        <v>1938</v>
      </c>
      <c r="F10298" s="6">
        <v>0.5625</v>
      </c>
      <c r="G10298">
        <v>4.2569999999999997</v>
      </c>
      <c r="H10298">
        <v>55.866</v>
      </c>
      <c r="I10298" t="s">
        <v>108</v>
      </c>
      <c r="J10298" t="s">
        <v>211</v>
      </c>
      <c r="K10298" t="s">
        <v>105</v>
      </c>
    </row>
    <row r="10299" spans="1:11" x14ac:dyDescent="0.3">
      <c r="A10299" t="s">
        <v>13899</v>
      </c>
      <c r="B10299" t="s">
        <v>168</v>
      </c>
      <c r="C10299">
        <v>27</v>
      </c>
      <c r="D10299">
        <v>7</v>
      </c>
      <c r="E10299">
        <v>1968</v>
      </c>
      <c r="F10299" s="6">
        <v>0.28125</v>
      </c>
      <c r="G10299">
        <v>-15.555999999999999</v>
      </c>
      <c r="H10299">
        <v>38.192</v>
      </c>
      <c r="I10299" t="s">
        <v>190</v>
      </c>
      <c r="J10299" t="s">
        <v>249</v>
      </c>
      <c r="K10299" t="s">
        <v>105</v>
      </c>
    </row>
    <row r="10300" spans="1:11" x14ac:dyDescent="0.3">
      <c r="A10300" t="s">
        <v>13900</v>
      </c>
      <c r="B10300" t="s">
        <v>168</v>
      </c>
      <c r="C10300">
        <v>22</v>
      </c>
      <c r="D10300">
        <v>7</v>
      </c>
      <c r="E10300">
        <v>1994</v>
      </c>
      <c r="F10300" s="6">
        <v>0.77083333333333337</v>
      </c>
      <c r="G10300">
        <v>-16.073</v>
      </c>
      <c r="H10300">
        <v>38.405999999999999</v>
      </c>
      <c r="I10300" t="s">
        <v>190</v>
      </c>
      <c r="J10300" t="s">
        <v>12648</v>
      </c>
      <c r="K10300" t="s">
        <v>105</v>
      </c>
    </row>
    <row r="10301" spans="1:11" x14ac:dyDescent="0.3">
      <c r="A10301" t="s">
        <v>13901</v>
      </c>
      <c r="B10301" t="s">
        <v>168</v>
      </c>
      <c r="C10301">
        <v>18</v>
      </c>
      <c r="D10301">
        <v>11</v>
      </c>
      <c r="E10301">
        <v>1940</v>
      </c>
      <c r="F10301" s="6">
        <v>0.33402777777777776</v>
      </c>
      <c r="G10301">
        <v>89.465000000000003</v>
      </c>
      <c r="H10301">
        <v>41.37</v>
      </c>
      <c r="I10301" t="s">
        <v>104</v>
      </c>
      <c r="J10301" t="s">
        <v>11863</v>
      </c>
      <c r="K10301" t="s">
        <v>105</v>
      </c>
    </row>
    <row r="10302" spans="1:11" x14ac:dyDescent="0.3">
      <c r="A10302" t="s">
        <v>13902</v>
      </c>
      <c r="B10302" t="s">
        <v>168</v>
      </c>
      <c r="C10302">
        <v>10</v>
      </c>
      <c r="D10302">
        <v>5</v>
      </c>
      <c r="E10302">
        <v>1924</v>
      </c>
      <c r="F10302" s="6">
        <v>0.45833333333333331</v>
      </c>
      <c r="G10302">
        <v>-5.3739999999999997</v>
      </c>
      <c r="H10302">
        <v>43.295000000000002</v>
      </c>
      <c r="I10302" t="s">
        <v>126</v>
      </c>
      <c r="J10302" t="s">
        <v>267</v>
      </c>
      <c r="K10302" t="s">
        <v>105</v>
      </c>
    </row>
    <row r="10303" spans="1:11" x14ac:dyDescent="0.3">
      <c r="A10303" t="s">
        <v>13903</v>
      </c>
      <c r="B10303" t="s">
        <v>168</v>
      </c>
      <c r="C10303">
        <v>8</v>
      </c>
      <c r="D10303">
        <v>6</v>
      </c>
      <c r="E10303">
        <v>1978</v>
      </c>
      <c r="F10303" s="6">
        <v>5.9722222222222225E-2</v>
      </c>
      <c r="G10303">
        <v>71.096999999999994</v>
      </c>
      <c r="H10303">
        <v>42.473999999999997</v>
      </c>
      <c r="I10303" t="s">
        <v>106</v>
      </c>
      <c r="J10303" t="s">
        <v>3484</v>
      </c>
      <c r="K10303" t="s">
        <v>105</v>
      </c>
    </row>
    <row r="10304" spans="1:11" x14ac:dyDescent="0.3">
      <c r="A10304" t="s">
        <v>13904</v>
      </c>
      <c r="B10304" t="s">
        <v>168</v>
      </c>
      <c r="C10304">
        <v>31</v>
      </c>
      <c r="D10304">
        <v>8</v>
      </c>
      <c r="E10304">
        <v>1870</v>
      </c>
      <c r="F10304" s="6">
        <v>0.14583333333333334</v>
      </c>
      <c r="G10304">
        <v>-13.32</v>
      </c>
      <c r="H10304">
        <v>43.6</v>
      </c>
      <c r="I10304" t="s">
        <v>203</v>
      </c>
      <c r="J10304" t="s">
        <v>8188</v>
      </c>
      <c r="K10304" t="s">
        <v>105</v>
      </c>
    </row>
    <row r="10305" spans="1:11" x14ac:dyDescent="0.3">
      <c r="A10305" t="s">
        <v>13905</v>
      </c>
      <c r="B10305" t="s">
        <v>168</v>
      </c>
      <c r="C10305">
        <v>18</v>
      </c>
      <c r="D10305">
        <v>7</v>
      </c>
      <c r="E10305">
        <v>1923</v>
      </c>
      <c r="F10305" s="6">
        <v>0.44444444444444442</v>
      </c>
      <c r="G10305">
        <v>-2.351</v>
      </c>
      <c r="H10305">
        <v>48.856999999999999</v>
      </c>
      <c r="I10305" t="s">
        <v>126</v>
      </c>
      <c r="J10305" t="s">
        <v>155</v>
      </c>
      <c r="K10305" t="s">
        <v>105</v>
      </c>
    </row>
    <row r="10306" spans="1:11" x14ac:dyDescent="0.3">
      <c r="A10306" t="s">
        <v>13906</v>
      </c>
      <c r="B10306" t="s">
        <v>168</v>
      </c>
      <c r="C10306">
        <v>8</v>
      </c>
      <c r="D10306">
        <v>12</v>
      </c>
      <c r="E10306">
        <v>1923</v>
      </c>
      <c r="F10306" s="6">
        <v>0.28472222222222221</v>
      </c>
      <c r="G10306">
        <v>-12.339</v>
      </c>
      <c r="H10306">
        <v>45.435000000000002</v>
      </c>
      <c r="I10306" t="s">
        <v>126</v>
      </c>
      <c r="J10306" t="s">
        <v>662</v>
      </c>
      <c r="K10306" t="s">
        <v>105</v>
      </c>
    </row>
    <row r="10307" spans="1:11" x14ac:dyDescent="0.3">
      <c r="A10307" t="s">
        <v>13907</v>
      </c>
      <c r="B10307" t="s">
        <v>168</v>
      </c>
      <c r="C10307">
        <v>16</v>
      </c>
      <c r="D10307">
        <v>7</v>
      </c>
      <c r="E10307">
        <v>1979</v>
      </c>
      <c r="F10307" s="6">
        <v>0.83333333333333337</v>
      </c>
      <c r="G10307">
        <v>-16.419</v>
      </c>
      <c r="H10307">
        <v>40.820999999999998</v>
      </c>
      <c r="I10307" t="s">
        <v>190</v>
      </c>
      <c r="J10307" t="s">
        <v>13908</v>
      </c>
      <c r="K10307" t="s">
        <v>105</v>
      </c>
    </row>
    <row r="10308" spans="1:11" x14ac:dyDescent="0.3">
      <c r="A10308" t="s">
        <v>13909</v>
      </c>
      <c r="B10308" t="s">
        <v>168</v>
      </c>
      <c r="C10308">
        <v>28</v>
      </c>
      <c r="D10308">
        <v>11</v>
      </c>
      <c r="E10308">
        <v>1900</v>
      </c>
      <c r="F10308" s="6">
        <v>0.45833333333333331</v>
      </c>
      <c r="G10308">
        <v>-5.31</v>
      </c>
      <c r="H10308">
        <v>49.7</v>
      </c>
      <c r="I10308" t="s">
        <v>108</v>
      </c>
      <c r="J10308" t="s">
        <v>13910</v>
      </c>
      <c r="K10308" t="s">
        <v>105</v>
      </c>
    </row>
    <row r="10309" spans="1:11" x14ac:dyDescent="0.3">
      <c r="A10309" t="s">
        <v>13911</v>
      </c>
      <c r="B10309" t="s">
        <v>168</v>
      </c>
      <c r="C10309">
        <v>21</v>
      </c>
      <c r="D10309">
        <v>2</v>
      </c>
      <c r="E10309">
        <v>1943</v>
      </c>
      <c r="F10309" s="6">
        <v>0.22916666666666666</v>
      </c>
      <c r="G10309">
        <v>-11.285</v>
      </c>
      <c r="H10309">
        <v>45.417999999999999</v>
      </c>
      <c r="I10309" t="s">
        <v>126</v>
      </c>
      <c r="J10309" t="s">
        <v>13912</v>
      </c>
      <c r="K10309" t="s">
        <v>105</v>
      </c>
    </row>
    <row r="10310" spans="1:11" x14ac:dyDescent="0.3">
      <c r="A10310" t="s">
        <v>13913</v>
      </c>
      <c r="B10310" t="s">
        <v>168</v>
      </c>
      <c r="C10310">
        <v>27</v>
      </c>
      <c r="D10310">
        <v>2</v>
      </c>
      <c r="E10310">
        <v>1952</v>
      </c>
      <c r="F10310" s="6">
        <v>0.875</v>
      </c>
      <c r="G10310">
        <v>-2.351</v>
      </c>
      <c r="H10310">
        <v>48.856999999999999</v>
      </c>
      <c r="I10310" t="s">
        <v>126</v>
      </c>
      <c r="J10310" t="s">
        <v>155</v>
      </c>
      <c r="K10310" t="s">
        <v>105</v>
      </c>
    </row>
    <row r="10311" spans="1:11" x14ac:dyDescent="0.3">
      <c r="A10311" t="s">
        <v>13914</v>
      </c>
      <c r="B10311" t="s">
        <v>168</v>
      </c>
      <c r="C10311">
        <v>11</v>
      </c>
      <c r="D10311">
        <v>5</v>
      </c>
      <c r="E10311">
        <v>1938</v>
      </c>
      <c r="F10311" s="6">
        <v>0.125</v>
      </c>
      <c r="G10311">
        <v>-14.253</v>
      </c>
      <c r="H10311">
        <v>40.840000000000003</v>
      </c>
      <c r="I10311" t="s">
        <v>126</v>
      </c>
      <c r="J10311" t="s">
        <v>1315</v>
      </c>
      <c r="K10311" t="s">
        <v>105</v>
      </c>
    </row>
    <row r="10312" spans="1:11" x14ac:dyDescent="0.3">
      <c r="A10312" t="s">
        <v>13915</v>
      </c>
      <c r="B10312" t="s">
        <v>168</v>
      </c>
      <c r="C10312">
        <v>6</v>
      </c>
      <c r="D10312">
        <v>11</v>
      </c>
      <c r="E10312">
        <v>1955</v>
      </c>
      <c r="F10312" s="6">
        <v>0.71666666666666667</v>
      </c>
      <c r="G10312">
        <v>87.632000000000005</v>
      </c>
      <c r="H10312">
        <v>41.883000000000003</v>
      </c>
      <c r="I10312" t="s">
        <v>104</v>
      </c>
      <c r="J10312" t="s">
        <v>226</v>
      </c>
      <c r="K10312" t="s">
        <v>105</v>
      </c>
    </row>
    <row r="10313" spans="1:11" x14ac:dyDescent="0.3">
      <c r="A10313" t="s">
        <v>13916</v>
      </c>
      <c r="B10313" t="s">
        <v>168</v>
      </c>
      <c r="C10313">
        <v>2</v>
      </c>
      <c r="D10313">
        <v>5</v>
      </c>
      <c r="E10313">
        <v>1971</v>
      </c>
      <c r="F10313" s="6">
        <v>0.20833333333333334</v>
      </c>
      <c r="G10313">
        <v>-12.494</v>
      </c>
      <c r="H10313">
        <v>41.890999999999998</v>
      </c>
      <c r="I10313" t="s">
        <v>126</v>
      </c>
      <c r="J10313" t="s">
        <v>297</v>
      </c>
      <c r="K10313" t="s">
        <v>105</v>
      </c>
    </row>
    <row r="10314" spans="1:11" x14ac:dyDescent="0.3">
      <c r="A10314" t="s">
        <v>13917</v>
      </c>
      <c r="B10314" t="s">
        <v>168</v>
      </c>
      <c r="C10314">
        <v>9</v>
      </c>
      <c r="D10314">
        <v>9</v>
      </c>
      <c r="E10314">
        <v>1839</v>
      </c>
      <c r="F10314" s="6">
        <v>0.91666666666666663</v>
      </c>
      <c r="G10314">
        <v>-4.49</v>
      </c>
      <c r="H10314">
        <v>52.161000000000001</v>
      </c>
      <c r="I10314" t="s">
        <v>147</v>
      </c>
      <c r="J10314" t="s">
        <v>964</v>
      </c>
      <c r="K10314" t="s">
        <v>105</v>
      </c>
    </row>
    <row r="10315" spans="1:11" x14ac:dyDescent="0.3">
      <c r="A10315" t="s">
        <v>13918</v>
      </c>
      <c r="B10315" t="s">
        <v>168</v>
      </c>
      <c r="C10315">
        <v>3</v>
      </c>
      <c r="D10315">
        <v>1</v>
      </c>
      <c r="E10315">
        <v>1954</v>
      </c>
      <c r="F10315" s="6">
        <v>0.75347222222222221</v>
      </c>
      <c r="G10315">
        <v>-15.46</v>
      </c>
      <c r="H10315">
        <v>41.103000000000002</v>
      </c>
      <c r="I10315" t="s">
        <v>126</v>
      </c>
      <c r="J10315" t="s">
        <v>13919</v>
      </c>
      <c r="K10315" t="s">
        <v>105</v>
      </c>
    </row>
    <row r="10316" spans="1:11" x14ac:dyDescent="0.3">
      <c r="A10316" t="s">
        <v>13920</v>
      </c>
      <c r="B10316" t="s">
        <v>168</v>
      </c>
      <c r="C10316">
        <v>16</v>
      </c>
      <c r="D10316">
        <v>10</v>
      </c>
      <c r="E10316">
        <v>1890</v>
      </c>
      <c r="F10316" s="6">
        <v>0.55208333333333337</v>
      </c>
      <c r="G10316">
        <v>-13.048</v>
      </c>
      <c r="H10316">
        <v>43.649000000000001</v>
      </c>
      <c r="I10316" t="s">
        <v>203</v>
      </c>
      <c r="J10316" t="s">
        <v>13921</v>
      </c>
      <c r="K10316" t="s">
        <v>105</v>
      </c>
    </row>
    <row r="10317" spans="1:11" x14ac:dyDescent="0.3">
      <c r="A10317" t="s">
        <v>13922</v>
      </c>
      <c r="B10317" t="s">
        <v>168</v>
      </c>
      <c r="C10317">
        <v>14</v>
      </c>
      <c r="D10317">
        <v>3</v>
      </c>
      <c r="E10317">
        <v>1897</v>
      </c>
      <c r="F10317" s="6">
        <v>0.37847222222222221</v>
      </c>
      <c r="G10317">
        <v>-14.334</v>
      </c>
      <c r="H10317">
        <v>41.076000000000001</v>
      </c>
      <c r="I10317" t="s">
        <v>126</v>
      </c>
      <c r="J10317" t="s">
        <v>6877</v>
      </c>
      <c r="K10317" t="s">
        <v>105</v>
      </c>
    </row>
    <row r="10318" spans="1:11" x14ac:dyDescent="0.3">
      <c r="A10318" t="s">
        <v>13923</v>
      </c>
      <c r="B10318" t="s">
        <v>168</v>
      </c>
      <c r="C10318">
        <v>15</v>
      </c>
      <c r="D10318">
        <v>10</v>
      </c>
      <c r="E10318">
        <v>1878</v>
      </c>
      <c r="F10318" s="6">
        <v>0.875</v>
      </c>
      <c r="G10318">
        <v>-7.7060000000000004</v>
      </c>
      <c r="H10318">
        <v>47.188000000000002</v>
      </c>
      <c r="I10318" t="s">
        <v>262</v>
      </c>
      <c r="J10318" t="s">
        <v>13924</v>
      </c>
      <c r="K10318" t="s">
        <v>105</v>
      </c>
    </row>
    <row r="10319" spans="1:11" x14ac:dyDescent="0.3">
      <c r="A10319" t="s">
        <v>13925</v>
      </c>
      <c r="B10319" t="s">
        <v>168</v>
      </c>
      <c r="C10319">
        <v>18</v>
      </c>
      <c r="D10319">
        <v>4</v>
      </c>
      <c r="E10319">
        <v>1939</v>
      </c>
      <c r="F10319" s="6">
        <v>0.27013888888888887</v>
      </c>
      <c r="G10319">
        <v>83.536000000000001</v>
      </c>
      <c r="H10319">
        <v>41.655000000000001</v>
      </c>
      <c r="I10319" t="s">
        <v>144</v>
      </c>
      <c r="J10319" t="s">
        <v>2019</v>
      </c>
      <c r="K10319" t="s">
        <v>105</v>
      </c>
    </row>
    <row r="10320" spans="1:11" x14ac:dyDescent="0.3">
      <c r="A10320" t="s">
        <v>13926</v>
      </c>
      <c r="B10320" t="s">
        <v>168</v>
      </c>
      <c r="C10320">
        <v>26</v>
      </c>
      <c r="D10320">
        <v>11</v>
      </c>
      <c r="E10320">
        <v>1935</v>
      </c>
      <c r="F10320" s="6">
        <v>5.5555555555555552E-2</v>
      </c>
      <c r="G10320">
        <v>81.516000000000005</v>
      </c>
      <c r="H10320">
        <v>41.085000000000001</v>
      </c>
      <c r="I10320" t="s">
        <v>144</v>
      </c>
      <c r="J10320" t="s">
        <v>1880</v>
      </c>
      <c r="K10320" t="s">
        <v>105</v>
      </c>
    </row>
    <row r="10321" spans="1:11" x14ac:dyDescent="0.3">
      <c r="A10321" t="s">
        <v>13927</v>
      </c>
      <c r="B10321" t="s">
        <v>168</v>
      </c>
      <c r="C10321">
        <v>11</v>
      </c>
      <c r="D10321">
        <v>10</v>
      </c>
      <c r="E10321">
        <v>1915</v>
      </c>
      <c r="F10321" s="6">
        <v>0.10416666666666667</v>
      </c>
      <c r="G10321">
        <v>-118.24299999999999</v>
      </c>
      <c r="H10321">
        <v>34.052</v>
      </c>
      <c r="I10321" t="s">
        <v>137</v>
      </c>
      <c r="J10321" t="s">
        <v>536</v>
      </c>
      <c r="K10321" t="s">
        <v>105</v>
      </c>
    </row>
    <row r="10322" spans="1:11" x14ac:dyDescent="0.3">
      <c r="A10322" t="s">
        <v>13928</v>
      </c>
      <c r="B10322" t="s">
        <v>168</v>
      </c>
      <c r="C10322">
        <v>7</v>
      </c>
      <c r="D10322">
        <v>7</v>
      </c>
      <c r="E10322">
        <v>1988</v>
      </c>
      <c r="F10322" s="6">
        <v>0.38541666666666669</v>
      </c>
      <c r="G10322">
        <v>98.495000000000005</v>
      </c>
      <c r="H10322">
        <v>29.425000000000001</v>
      </c>
      <c r="I10322" t="s">
        <v>144</v>
      </c>
      <c r="J10322" t="s">
        <v>818</v>
      </c>
      <c r="K10322" t="s">
        <v>105</v>
      </c>
    </row>
    <row r="10323" spans="1:11" x14ac:dyDescent="0.3">
      <c r="A10323" t="s">
        <v>13929</v>
      </c>
      <c r="B10323" t="s">
        <v>168</v>
      </c>
      <c r="C10323">
        <v>23</v>
      </c>
      <c r="D10323">
        <v>7</v>
      </c>
      <c r="E10323">
        <v>1967</v>
      </c>
      <c r="F10323" s="6">
        <v>0.15972222222222221</v>
      </c>
      <c r="G10323">
        <v>-2.3039999999999998</v>
      </c>
      <c r="H10323">
        <v>48.902999999999999</v>
      </c>
      <c r="I10323" t="s">
        <v>126</v>
      </c>
      <c r="J10323" t="s">
        <v>6182</v>
      </c>
      <c r="K10323" t="s">
        <v>105</v>
      </c>
    </row>
    <row r="10324" spans="1:11" x14ac:dyDescent="0.3">
      <c r="A10324" t="s">
        <v>13930</v>
      </c>
      <c r="B10324" t="s">
        <v>168</v>
      </c>
      <c r="C10324">
        <v>19</v>
      </c>
      <c r="D10324">
        <v>9</v>
      </c>
      <c r="E10324">
        <v>1941</v>
      </c>
      <c r="F10324" s="6">
        <v>0.21875</v>
      </c>
      <c r="G10324">
        <v>-9.1880000000000006</v>
      </c>
      <c r="H10324">
        <v>45.463999999999999</v>
      </c>
      <c r="I10324" t="s">
        <v>190</v>
      </c>
      <c r="J10324" t="s">
        <v>286</v>
      </c>
      <c r="K10324" t="s">
        <v>105</v>
      </c>
    </row>
    <row r="10325" spans="1:11" x14ac:dyDescent="0.3">
      <c r="A10325" t="s">
        <v>13931</v>
      </c>
      <c r="B10325" t="s">
        <v>168</v>
      </c>
      <c r="C10325">
        <v>9</v>
      </c>
      <c r="D10325">
        <v>2</v>
      </c>
      <c r="E10325">
        <v>1942</v>
      </c>
      <c r="F10325" s="6">
        <v>0.16180555555555556</v>
      </c>
      <c r="G10325">
        <v>-119.69799999999999</v>
      </c>
      <c r="H10325">
        <v>34.420999999999999</v>
      </c>
      <c r="I10325" t="s">
        <v>137</v>
      </c>
      <c r="J10325" t="s">
        <v>1729</v>
      </c>
      <c r="K10325" t="s">
        <v>105</v>
      </c>
    </row>
    <row r="10326" spans="1:11" x14ac:dyDescent="0.3">
      <c r="A10326" t="s">
        <v>13932</v>
      </c>
      <c r="B10326" t="s">
        <v>168</v>
      </c>
      <c r="C10326">
        <v>7</v>
      </c>
      <c r="D10326">
        <v>2</v>
      </c>
      <c r="E10326">
        <v>1953</v>
      </c>
      <c r="F10326" s="6">
        <v>0.37152777777777779</v>
      </c>
      <c r="G10326">
        <v>-11.58</v>
      </c>
      <c r="H10326">
        <v>48.139000000000003</v>
      </c>
      <c r="I10326" t="s">
        <v>126</v>
      </c>
      <c r="J10326" t="s">
        <v>1331</v>
      </c>
      <c r="K10326" t="s">
        <v>105</v>
      </c>
    </row>
    <row r="10327" spans="1:11" x14ac:dyDescent="0.3">
      <c r="A10327" t="s">
        <v>13933</v>
      </c>
      <c r="B10327" t="s">
        <v>168</v>
      </c>
      <c r="C10327">
        <v>16</v>
      </c>
      <c r="D10327">
        <v>11</v>
      </c>
      <c r="E10327">
        <v>1908</v>
      </c>
      <c r="F10327" s="6">
        <v>0.71875</v>
      </c>
      <c r="G10327">
        <v>-11.433999999999999</v>
      </c>
      <c r="H10327">
        <v>47.956000000000003</v>
      </c>
      <c r="I10327" t="s">
        <v>126</v>
      </c>
      <c r="J10327" t="s">
        <v>13934</v>
      </c>
      <c r="K10327" t="s">
        <v>105</v>
      </c>
    </row>
    <row r="10328" spans="1:11" x14ac:dyDescent="0.3">
      <c r="A10328" t="s">
        <v>13935</v>
      </c>
      <c r="B10328" t="s">
        <v>168</v>
      </c>
      <c r="C10328">
        <v>20</v>
      </c>
      <c r="D10328">
        <v>2</v>
      </c>
      <c r="E10328">
        <v>1967</v>
      </c>
      <c r="F10328" s="6">
        <v>0.37291666666666667</v>
      </c>
      <c r="G10328">
        <v>71.058999999999997</v>
      </c>
      <c r="H10328">
        <v>42.359000000000002</v>
      </c>
      <c r="I10328" t="s">
        <v>144</v>
      </c>
      <c r="J10328" t="s">
        <v>176</v>
      </c>
      <c r="K10328" t="s">
        <v>105</v>
      </c>
    </row>
    <row r="10329" spans="1:11" x14ac:dyDescent="0.3">
      <c r="A10329" t="s">
        <v>13936</v>
      </c>
      <c r="B10329" t="s">
        <v>168</v>
      </c>
      <c r="C10329">
        <v>9</v>
      </c>
      <c r="D10329">
        <v>1</v>
      </c>
      <c r="E10329">
        <v>1901</v>
      </c>
      <c r="F10329" s="6">
        <v>0.91666666666666663</v>
      </c>
      <c r="G10329">
        <v>-7.0720000000000001</v>
      </c>
      <c r="H10329">
        <v>49.113999999999997</v>
      </c>
      <c r="I10329" t="s">
        <v>150</v>
      </c>
      <c r="J10329" t="s">
        <v>13092</v>
      </c>
      <c r="K10329" t="s">
        <v>105</v>
      </c>
    </row>
    <row r="10330" spans="1:11" x14ac:dyDescent="0.3">
      <c r="A10330" t="s">
        <v>13937</v>
      </c>
      <c r="B10330" t="s">
        <v>168</v>
      </c>
      <c r="C10330">
        <v>8</v>
      </c>
      <c r="D10330">
        <v>3</v>
      </c>
      <c r="E10330">
        <v>1890</v>
      </c>
      <c r="F10330" s="6">
        <v>0.5</v>
      </c>
      <c r="G10330">
        <v>-13.004</v>
      </c>
      <c r="H10330">
        <v>47.631</v>
      </c>
      <c r="I10330" t="s">
        <v>208</v>
      </c>
      <c r="J10330" t="s">
        <v>13938</v>
      </c>
      <c r="K10330" t="s">
        <v>105</v>
      </c>
    </row>
    <row r="10331" spans="1:11" x14ac:dyDescent="0.3">
      <c r="A10331" t="s">
        <v>13939</v>
      </c>
      <c r="B10331" t="s">
        <v>53</v>
      </c>
      <c r="C10331">
        <v>16</v>
      </c>
      <c r="D10331">
        <v>9</v>
      </c>
      <c r="E10331">
        <v>1958</v>
      </c>
      <c r="F10331" s="6">
        <v>0.76041666666666663</v>
      </c>
      <c r="G10331">
        <v>-7.5469999999999997</v>
      </c>
      <c r="H10331">
        <v>44.389000000000003</v>
      </c>
      <c r="I10331" t="s">
        <v>126</v>
      </c>
      <c r="J10331" t="s">
        <v>4703</v>
      </c>
      <c r="K10331" t="s">
        <v>105</v>
      </c>
    </row>
    <row r="10332" spans="1:11" x14ac:dyDescent="0.3">
      <c r="A10332" t="s">
        <v>13940</v>
      </c>
      <c r="B10332" t="s">
        <v>53</v>
      </c>
      <c r="C10332">
        <v>27</v>
      </c>
      <c r="D10332">
        <v>3</v>
      </c>
      <c r="E10332">
        <v>1955</v>
      </c>
      <c r="F10332" s="6">
        <v>0.5</v>
      </c>
      <c r="G10332">
        <v>8.5470000000000006</v>
      </c>
      <c r="H10332">
        <v>42.881</v>
      </c>
      <c r="I10332" t="s">
        <v>126</v>
      </c>
      <c r="J10332" t="s">
        <v>13941</v>
      </c>
      <c r="K10332" t="s">
        <v>105</v>
      </c>
    </row>
    <row r="10333" spans="1:11" x14ac:dyDescent="0.3">
      <c r="A10333" t="s">
        <v>13942</v>
      </c>
      <c r="B10333" t="s">
        <v>53</v>
      </c>
      <c r="C10333">
        <v>16</v>
      </c>
      <c r="D10333">
        <v>6</v>
      </c>
      <c r="E10333">
        <v>1915</v>
      </c>
      <c r="F10333" s="6">
        <v>0.51388888888888884</v>
      </c>
      <c r="G10333">
        <v>-11.54</v>
      </c>
      <c r="H10333">
        <v>45.545999999999999</v>
      </c>
      <c r="I10333" t="s">
        <v>126</v>
      </c>
      <c r="J10333" t="s">
        <v>293</v>
      </c>
      <c r="K10333" t="s">
        <v>105</v>
      </c>
    </row>
    <row r="10334" spans="1:11" x14ac:dyDescent="0.3">
      <c r="A10334" t="s">
        <v>13943</v>
      </c>
      <c r="B10334" t="s">
        <v>168</v>
      </c>
      <c r="C10334">
        <v>18</v>
      </c>
      <c r="D10334">
        <v>7</v>
      </c>
      <c r="E10334">
        <v>1869</v>
      </c>
      <c r="F10334" s="6">
        <v>0.64583333333333337</v>
      </c>
      <c r="G10334">
        <v>-10.151</v>
      </c>
      <c r="H10334">
        <v>48.677999999999997</v>
      </c>
      <c r="I10334" t="s">
        <v>208</v>
      </c>
      <c r="J10334" t="s">
        <v>6354</v>
      </c>
      <c r="K10334" t="s">
        <v>105</v>
      </c>
    </row>
    <row r="10335" spans="1:11" x14ac:dyDescent="0.3">
      <c r="A10335" t="s">
        <v>13944</v>
      </c>
      <c r="B10335" t="s">
        <v>53</v>
      </c>
      <c r="C10335">
        <v>10</v>
      </c>
      <c r="D10335">
        <v>9</v>
      </c>
      <c r="E10335">
        <v>1836</v>
      </c>
      <c r="F10335" s="6">
        <v>0.89583333333333337</v>
      </c>
      <c r="G10335">
        <v>-2.351</v>
      </c>
      <c r="H10335">
        <v>48.856999999999999</v>
      </c>
      <c r="I10335" t="s">
        <v>150</v>
      </c>
      <c r="J10335" t="s">
        <v>155</v>
      </c>
      <c r="K10335" t="s">
        <v>105</v>
      </c>
    </row>
    <row r="10336" spans="1:11" x14ac:dyDescent="0.3">
      <c r="A10336" t="s">
        <v>13944</v>
      </c>
      <c r="B10336" t="s">
        <v>53</v>
      </c>
      <c r="C10336">
        <v>22</v>
      </c>
      <c r="D10336">
        <v>6</v>
      </c>
      <c r="E10336">
        <v>1860</v>
      </c>
      <c r="F10336" s="6">
        <v>0.45833333333333331</v>
      </c>
      <c r="G10336">
        <v>-2.9780000000000002</v>
      </c>
      <c r="H10336">
        <v>49.348999999999997</v>
      </c>
      <c r="I10336" t="s">
        <v>150</v>
      </c>
      <c r="J10336" t="s">
        <v>13945</v>
      </c>
      <c r="K10336" t="s">
        <v>105</v>
      </c>
    </row>
    <row r="10337" spans="1:11" x14ac:dyDescent="0.3">
      <c r="A10337" t="s">
        <v>13944</v>
      </c>
      <c r="B10337" t="s">
        <v>168</v>
      </c>
      <c r="C10337">
        <v>7</v>
      </c>
      <c r="D10337">
        <v>3</v>
      </c>
      <c r="E10337">
        <v>1901</v>
      </c>
      <c r="F10337" s="6">
        <v>0.75</v>
      </c>
      <c r="G10337">
        <v>-2.2879999999999998</v>
      </c>
      <c r="H10337">
        <v>48.893999999999998</v>
      </c>
      <c r="I10337" t="s">
        <v>150</v>
      </c>
      <c r="J10337" t="s">
        <v>1231</v>
      </c>
      <c r="K10337" t="s">
        <v>105</v>
      </c>
    </row>
    <row r="10338" spans="1:11" x14ac:dyDescent="0.3">
      <c r="A10338" t="s">
        <v>13944</v>
      </c>
      <c r="B10338" t="s">
        <v>168</v>
      </c>
      <c r="C10338">
        <v>8</v>
      </c>
      <c r="D10338">
        <v>4</v>
      </c>
      <c r="E10338">
        <v>1904</v>
      </c>
      <c r="F10338" s="6">
        <v>0.91666666666666663</v>
      </c>
      <c r="G10338">
        <v>-5.5720000000000001</v>
      </c>
      <c r="H10338">
        <v>50.643999999999998</v>
      </c>
      <c r="I10338" t="s">
        <v>108</v>
      </c>
      <c r="J10338" t="s">
        <v>622</v>
      </c>
      <c r="K10338" t="s">
        <v>105</v>
      </c>
    </row>
    <row r="10339" spans="1:11" x14ac:dyDescent="0.3">
      <c r="A10339" t="s">
        <v>13944</v>
      </c>
      <c r="B10339" t="s">
        <v>168</v>
      </c>
      <c r="C10339">
        <v>10</v>
      </c>
      <c r="D10339">
        <v>8</v>
      </c>
      <c r="E10339">
        <v>1926</v>
      </c>
      <c r="F10339" s="6">
        <v>0.85416666666666663</v>
      </c>
      <c r="G10339">
        <v>-2.0939999999999999</v>
      </c>
      <c r="H10339">
        <v>48.899000000000001</v>
      </c>
      <c r="I10339" t="s">
        <v>126</v>
      </c>
      <c r="J10339" t="s">
        <v>473</v>
      </c>
      <c r="K10339" t="s">
        <v>105</v>
      </c>
    </row>
    <row r="10340" spans="1:11" x14ac:dyDescent="0.3">
      <c r="A10340" t="s">
        <v>13944</v>
      </c>
      <c r="B10340" t="s">
        <v>168</v>
      </c>
      <c r="C10340">
        <v>2</v>
      </c>
      <c r="D10340">
        <v>2</v>
      </c>
      <c r="E10340">
        <v>1928</v>
      </c>
      <c r="F10340" s="6">
        <v>0.45833333333333331</v>
      </c>
      <c r="G10340">
        <v>-4.3559999999999999</v>
      </c>
      <c r="H10340">
        <v>50.845999999999997</v>
      </c>
      <c r="I10340" t="s">
        <v>108</v>
      </c>
      <c r="J10340" t="s">
        <v>305</v>
      </c>
      <c r="K10340" t="s">
        <v>105</v>
      </c>
    </row>
    <row r="10341" spans="1:11" x14ac:dyDescent="0.3">
      <c r="A10341" t="s">
        <v>13944</v>
      </c>
      <c r="B10341" t="s">
        <v>168</v>
      </c>
      <c r="C10341">
        <v>30</v>
      </c>
      <c r="D10341">
        <v>9</v>
      </c>
      <c r="E10341">
        <v>1937</v>
      </c>
      <c r="F10341" s="6">
        <v>0.125</v>
      </c>
      <c r="G10341">
        <v>-4.9450000000000003</v>
      </c>
      <c r="H10341">
        <v>49.701000000000001</v>
      </c>
      <c r="I10341" t="s">
        <v>126</v>
      </c>
      <c r="J10341" t="s">
        <v>7451</v>
      </c>
      <c r="K10341" t="s">
        <v>105</v>
      </c>
    </row>
    <row r="10342" spans="1:11" x14ac:dyDescent="0.3">
      <c r="A10342" t="s">
        <v>13944</v>
      </c>
      <c r="B10342" t="s">
        <v>168</v>
      </c>
      <c r="C10342">
        <v>22</v>
      </c>
      <c r="D10342">
        <v>4</v>
      </c>
      <c r="E10342">
        <v>1940</v>
      </c>
      <c r="F10342" s="6">
        <v>8.3333333333333329E-2</v>
      </c>
      <c r="G10342">
        <v>-9.16</v>
      </c>
      <c r="H10342">
        <v>41.387</v>
      </c>
      <c r="I10342" t="s">
        <v>126</v>
      </c>
      <c r="J10342" t="s">
        <v>13946</v>
      </c>
      <c r="K10342" t="s">
        <v>105</v>
      </c>
    </row>
    <row r="10343" spans="1:11" x14ac:dyDescent="0.3">
      <c r="A10343" t="s">
        <v>13944</v>
      </c>
      <c r="B10343" t="s">
        <v>168</v>
      </c>
      <c r="C10343">
        <v>10</v>
      </c>
      <c r="D10343">
        <v>5</v>
      </c>
      <c r="E10343">
        <v>1944</v>
      </c>
      <c r="F10343" s="6">
        <v>0.64236111111111116</v>
      </c>
      <c r="G10343">
        <v>-108.44499999999999</v>
      </c>
      <c r="H10343">
        <v>11.936</v>
      </c>
      <c r="I10343" t="s">
        <v>326</v>
      </c>
      <c r="J10343" t="s">
        <v>13947</v>
      </c>
      <c r="K10343" t="s">
        <v>105</v>
      </c>
    </row>
    <row r="10344" spans="1:11" x14ac:dyDescent="0.3">
      <c r="A10344" t="s">
        <v>13944</v>
      </c>
      <c r="B10344" t="s">
        <v>168</v>
      </c>
      <c r="C10344">
        <v>21</v>
      </c>
      <c r="D10344">
        <v>3</v>
      </c>
      <c r="E10344">
        <v>1944</v>
      </c>
      <c r="F10344" s="6">
        <v>0.92361111111111116</v>
      </c>
      <c r="G10344">
        <v>-2.351</v>
      </c>
      <c r="H10344">
        <v>48.856999999999999</v>
      </c>
      <c r="I10344" t="s">
        <v>126</v>
      </c>
      <c r="J10344" t="s">
        <v>155</v>
      </c>
      <c r="K10344" t="s">
        <v>105</v>
      </c>
    </row>
    <row r="10345" spans="1:11" x14ac:dyDescent="0.3">
      <c r="A10345" t="s">
        <v>13944</v>
      </c>
      <c r="B10345" t="s">
        <v>168</v>
      </c>
      <c r="C10345">
        <v>5</v>
      </c>
      <c r="D10345">
        <v>9</v>
      </c>
      <c r="E10345">
        <v>1945</v>
      </c>
      <c r="F10345" s="6">
        <v>0.70833333333333337</v>
      </c>
      <c r="G10345">
        <v>-3.214</v>
      </c>
      <c r="H10345">
        <v>50.744</v>
      </c>
      <c r="I10345" t="s">
        <v>190</v>
      </c>
      <c r="J10345" t="s">
        <v>7107</v>
      </c>
      <c r="K10345" t="s">
        <v>105</v>
      </c>
    </row>
    <row r="10346" spans="1:11" x14ac:dyDescent="0.3">
      <c r="A10346" t="s">
        <v>13944</v>
      </c>
      <c r="B10346" t="s">
        <v>168</v>
      </c>
      <c r="C10346">
        <v>2</v>
      </c>
      <c r="D10346">
        <v>6</v>
      </c>
      <c r="E10346">
        <v>1947</v>
      </c>
      <c r="F10346" s="6">
        <v>0.9375</v>
      </c>
      <c r="G10346">
        <v>0.59</v>
      </c>
      <c r="H10346">
        <v>44.813000000000002</v>
      </c>
      <c r="I10346" t="s">
        <v>126</v>
      </c>
      <c r="J10346" t="s">
        <v>12121</v>
      </c>
      <c r="K10346" t="s">
        <v>105</v>
      </c>
    </row>
    <row r="10347" spans="1:11" x14ac:dyDescent="0.3">
      <c r="A10347" t="s">
        <v>13944</v>
      </c>
      <c r="B10347" t="s">
        <v>168</v>
      </c>
      <c r="C10347">
        <v>19</v>
      </c>
      <c r="D10347">
        <v>9</v>
      </c>
      <c r="E10347">
        <v>1951</v>
      </c>
      <c r="F10347" s="6">
        <v>0.70833333333333337</v>
      </c>
      <c r="G10347">
        <v>-6.0759999999999996</v>
      </c>
      <c r="H10347">
        <v>44.56</v>
      </c>
      <c r="I10347" t="s">
        <v>126</v>
      </c>
      <c r="J10347" t="s">
        <v>2447</v>
      </c>
      <c r="K10347" t="s">
        <v>105</v>
      </c>
    </row>
    <row r="10348" spans="1:11" x14ac:dyDescent="0.3">
      <c r="A10348" t="s">
        <v>13944</v>
      </c>
      <c r="B10348" t="s">
        <v>168</v>
      </c>
      <c r="C10348">
        <v>12</v>
      </c>
      <c r="D10348">
        <v>7</v>
      </c>
      <c r="E10348">
        <v>1951</v>
      </c>
      <c r="F10348" s="6">
        <v>0.875</v>
      </c>
      <c r="G10348">
        <v>-6.8620000000000001</v>
      </c>
      <c r="H10348">
        <v>47.639000000000003</v>
      </c>
      <c r="I10348" t="s">
        <v>126</v>
      </c>
      <c r="J10348" t="s">
        <v>1154</v>
      </c>
      <c r="K10348" t="s">
        <v>105</v>
      </c>
    </row>
    <row r="10349" spans="1:11" x14ac:dyDescent="0.3">
      <c r="A10349" t="s">
        <v>13944</v>
      </c>
      <c r="B10349" t="s">
        <v>168</v>
      </c>
      <c r="C10349">
        <v>16</v>
      </c>
      <c r="D10349">
        <v>11</v>
      </c>
      <c r="E10349">
        <v>1955</v>
      </c>
      <c r="F10349" s="6">
        <v>0.45833333333333331</v>
      </c>
      <c r="G10349">
        <v>1.5569999999999999</v>
      </c>
      <c r="H10349">
        <v>47.218000000000004</v>
      </c>
      <c r="I10349" t="s">
        <v>126</v>
      </c>
      <c r="J10349" t="s">
        <v>1920</v>
      </c>
      <c r="K10349" t="s">
        <v>105</v>
      </c>
    </row>
    <row r="10350" spans="1:11" x14ac:dyDescent="0.3">
      <c r="A10350" t="s">
        <v>13944</v>
      </c>
      <c r="B10350" t="s">
        <v>168</v>
      </c>
      <c r="C10350">
        <v>2</v>
      </c>
      <c r="D10350">
        <v>5</v>
      </c>
      <c r="E10350">
        <v>1956</v>
      </c>
      <c r="F10350" s="6">
        <v>0.92361111111111116</v>
      </c>
      <c r="G10350">
        <v>1.5980000000000001</v>
      </c>
      <c r="H10350">
        <v>48.838000000000001</v>
      </c>
      <c r="I10350" t="s">
        <v>126</v>
      </c>
      <c r="J10350" t="s">
        <v>3951</v>
      </c>
      <c r="K10350" t="s">
        <v>105</v>
      </c>
    </row>
    <row r="10351" spans="1:11" x14ac:dyDescent="0.3">
      <c r="A10351" t="s">
        <v>13944</v>
      </c>
      <c r="B10351" t="s">
        <v>168</v>
      </c>
      <c r="C10351">
        <v>2</v>
      </c>
      <c r="D10351">
        <v>5</v>
      </c>
      <c r="E10351">
        <v>1957</v>
      </c>
      <c r="F10351" s="6">
        <v>0.44791666666666669</v>
      </c>
      <c r="G10351">
        <v>-6.944</v>
      </c>
      <c r="H10351">
        <v>48.582999999999998</v>
      </c>
      <c r="I10351" t="s">
        <v>126</v>
      </c>
      <c r="J10351" t="s">
        <v>13948</v>
      </c>
      <c r="K10351" t="s">
        <v>105</v>
      </c>
    </row>
    <row r="10352" spans="1:11" x14ac:dyDescent="0.3">
      <c r="A10352" t="s">
        <v>13944</v>
      </c>
      <c r="B10352" t="s">
        <v>168</v>
      </c>
      <c r="C10352">
        <v>2</v>
      </c>
      <c r="D10352">
        <v>2</v>
      </c>
      <c r="E10352">
        <v>1963</v>
      </c>
      <c r="F10352" s="6">
        <v>0.32291666666666669</v>
      </c>
      <c r="G10352">
        <v>-2.351</v>
      </c>
      <c r="H10352">
        <v>48.856999999999999</v>
      </c>
      <c r="I10352" t="s">
        <v>126</v>
      </c>
      <c r="J10352" t="s">
        <v>155</v>
      </c>
      <c r="K10352" t="s">
        <v>105</v>
      </c>
    </row>
    <row r="10353" spans="1:11" x14ac:dyDescent="0.3">
      <c r="A10353" t="s">
        <v>13944</v>
      </c>
      <c r="B10353" t="s">
        <v>168</v>
      </c>
      <c r="C10353">
        <v>9</v>
      </c>
      <c r="D10353">
        <v>4</v>
      </c>
      <c r="E10353">
        <v>1968</v>
      </c>
      <c r="F10353" s="6">
        <v>0.1875</v>
      </c>
      <c r="G10353">
        <v>-0.38600000000000001</v>
      </c>
      <c r="H10353">
        <v>45.74</v>
      </c>
      <c r="I10353" t="s">
        <v>126</v>
      </c>
      <c r="J10353" t="s">
        <v>7494</v>
      </c>
      <c r="K10353" t="s">
        <v>105</v>
      </c>
    </row>
    <row r="10354" spans="1:11" x14ac:dyDescent="0.3">
      <c r="A10354" t="s">
        <v>13944</v>
      </c>
      <c r="B10354" t="s">
        <v>168</v>
      </c>
      <c r="C10354">
        <v>20</v>
      </c>
      <c r="D10354">
        <v>11</v>
      </c>
      <c r="E10354">
        <v>1988</v>
      </c>
      <c r="F10354" s="6">
        <v>0.63541666666666663</v>
      </c>
      <c r="G10354">
        <v>-0.38500000000000001</v>
      </c>
      <c r="H10354">
        <v>43.127000000000002</v>
      </c>
      <c r="I10354" t="s">
        <v>126</v>
      </c>
      <c r="J10354" t="s">
        <v>13949</v>
      </c>
      <c r="K10354" t="s">
        <v>105</v>
      </c>
    </row>
    <row r="10355" spans="1:11" x14ac:dyDescent="0.3">
      <c r="A10355" t="s">
        <v>13950</v>
      </c>
      <c r="B10355" t="s">
        <v>168</v>
      </c>
      <c r="C10355">
        <v>21</v>
      </c>
      <c r="D10355">
        <v>6</v>
      </c>
      <c r="E10355">
        <v>1940</v>
      </c>
      <c r="F10355" s="6">
        <v>0.375</v>
      </c>
      <c r="G10355">
        <v>0.77400000000000002</v>
      </c>
      <c r="H10355">
        <v>48.07</v>
      </c>
      <c r="I10355" t="s">
        <v>190</v>
      </c>
      <c r="J10355" t="s">
        <v>960</v>
      </c>
      <c r="K10355" t="s">
        <v>105</v>
      </c>
    </row>
    <row r="10356" spans="1:11" x14ac:dyDescent="0.3">
      <c r="A10356" t="s">
        <v>13951</v>
      </c>
      <c r="B10356" t="s">
        <v>168</v>
      </c>
      <c r="C10356">
        <v>26</v>
      </c>
      <c r="D10356">
        <v>2</v>
      </c>
      <c r="E10356">
        <v>1902</v>
      </c>
      <c r="F10356" s="6">
        <v>0.60416666666666663</v>
      </c>
      <c r="G10356">
        <v>-0.161</v>
      </c>
      <c r="H10356">
        <v>45.648000000000003</v>
      </c>
      <c r="I10356" t="s">
        <v>150</v>
      </c>
      <c r="J10356" t="s">
        <v>5297</v>
      </c>
      <c r="K10356" t="s">
        <v>105</v>
      </c>
    </row>
    <row r="10357" spans="1:11" x14ac:dyDescent="0.3">
      <c r="A10357" t="s">
        <v>13952</v>
      </c>
      <c r="B10357" t="s">
        <v>168</v>
      </c>
      <c r="C10357">
        <v>23</v>
      </c>
      <c r="D10357">
        <v>12</v>
      </c>
      <c r="E10357">
        <v>1900</v>
      </c>
      <c r="F10357" s="6">
        <v>0.83333333333333337</v>
      </c>
      <c r="G10357">
        <v>0.57499999999999996</v>
      </c>
      <c r="H10357">
        <v>44.835000000000001</v>
      </c>
      <c r="I10357" t="s">
        <v>150</v>
      </c>
      <c r="J10357" t="s">
        <v>260</v>
      </c>
      <c r="K10357" t="s">
        <v>105</v>
      </c>
    </row>
    <row r="10358" spans="1:11" x14ac:dyDescent="0.3">
      <c r="A10358" t="s">
        <v>13953</v>
      </c>
      <c r="B10358" t="s">
        <v>168</v>
      </c>
      <c r="C10358">
        <v>15</v>
      </c>
      <c r="D10358">
        <v>8</v>
      </c>
      <c r="E10358">
        <v>1896</v>
      </c>
      <c r="F10358" s="6">
        <v>0.95833333333333337</v>
      </c>
      <c r="G10358">
        <v>-0.84299999999999997</v>
      </c>
      <c r="H10358">
        <v>46.68</v>
      </c>
      <c r="I10358" t="s">
        <v>150</v>
      </c>
      <c r="J10358" t="s">
        <v>13954</v>
      </c>
      <c r="K10358" t="s">
        <v>105</v>
      </c>
    </row>
    <row r="10359" spans="1:11" x14ac:dyDescent="0.3">
      <c r="A10359" t="s">
        <v>13955</v>
      </c>
      <c r="B10359" t="s">
        <v>168</v>
      </c>
      <c r="C10359">
        <v>10</v>
      </c>
      <c r="D10359">
        <v>6</v>
      </c>
      <c r="E10359">
        <v>1924</v>
      </c>
      <c r="F10359" s="6">
        <v>0.78125</v>
      </c>
      <c r="G10359">
        <v>-1.9039999999999999</v>
      </c>
      <c r="H10359">
        <v>47.901000000000003</v>
      </c>
      <c r="I10359" t="s">
        <v>126</v>
      </c>
      <c r="J10359" t="s">
        <v>447</v>
      </c>
      <c r="K10359" t="s">
        <v>105</v>
      </c>
    </row>
    <row r="10360" spans="1:11" x14ac:dyDescent="0.3">
      <c r="A10360" t="s">
        <v>13956</v>
      </c>
      <c r="B10360" t="s">
        <v>168</v>
      </c>
      <c r="C10360">
        <v>9</v>
      </c>
      <c r="D10360">
        <v>3</v>
      </c>
      <c r="E10360">
        <v>1928</v>
      </c>
      <c r="F10360" s="6">
        <v>0.95833333333333337</v>
      </c>
      <c r="G10360">
        <v>-3.052</v>
      </c>
      <c r="H10360">
        <v>36.771999999999998</v>
      </c>
      <c r="I10360" t="s">
        <v>108</v>
      </c>
      <c r="J10360" t="s">
        <v>462</v>
      </c>
      <c r="K10360" t="s">
        <v>105</v>
      </c>
    </row>
    <row r="10361" spans="1:11" x14ac:dyDescent="0.3">
      <c r="A10361" t="s">
        <v>13957</v>
      </c>
      <c r="B10361" t="s">
        <v>168</v>
      </c>
      <c r="C10361">
        <v>22</v>
      </c>
      <c r="D10361">
        <v>9</v>
      </c>
      <c r="E10361">
        <v>1952</v>
      </c>
      <c r="F10361" s="6">
        <v>0.5</v>
      </c>
      <c r="G10361">
        <v>-3.173</v>
      </c>
      <c r="H10361">
        <v>50.691000000000003</v>
      </c>
      <c r="I10361" t="s">
        <v>126</v>
      </c>
      <c r="J10361" t="s">
        <v>483</v>
      </c>
      <c r="K10361" t="s">
        <v>105</v>
      </c>
    </row>
    <row r="10362" spans="1:11" x14ac:dyDescent="0.3">
      <c r="A10362" t="s">
        <v>13958</v>
      </c>
      <c r="B10362" t="s">
        <v>168</v>
      </c>
      <c r="C10362">
        <v>15</v>
      </c>
      <c r="D10362">
        <v>9</v>
      </c>
      <c r="E10362">
        <v>1937</v>
      </c>
      <c r="F10362" s="6">
        <v>0.10833333333333334</v>
      </c>
      <c r="G10362">
        <v>-118.24299999999999</v>
      </c>
      <c r="H10362">
        <v>34.052</v>
      </c>
      <c r="I10362" t="s">
        <v>137</v>
      </c>
      <c r="J10362" t="s">
        <v>536</v>
      </c>
      <c r="K10362" t="s">
        <v>105</v>
      </c>
    </row>
    <row r="10363" spans="1:11" x14ac:dyDescent="0.3">
      <c r="A10363" t="s">
        <v>13959</v>
      </c>
      <c r="B10363" t="s">
        <v>168</v>
      </c>
      <c r="C10363">
        <v>11</v>
      </c>
      <c r="D10363">
        <v>7</v>
      </c>
      <c r="E10363">
        <v>1867</v>
      </c>
      <c r="F10363" s="6">
        <v>0.5</v>
      </c>
      <c r="G10363">
        <v>-21.007999999999999</v>
      </c>
      <c r="H10363">
        <v>52.234999999999999</v>
      </c>
      <c r="I10363" t="s">
        <v>1019</v>
      </c>
      <c r="J10363" t="s">
        <v>1339</v>
      </c>
      <c r="K10363" t="s">
        <v>105</v>
      </c>
    </row>
    <row r="10364" spans="1:11" x14ac:dyDescent="0.3">
      <c r="A10364" t="s">
        <v>13960</v>
      </c>
      <c r="B10364" t="s">
        <v>168</v>
      </c>
      <c r="C10364">
        <v>3</v>
      </c>
      <c r="D10364">
        <v>1</v>
      </c>
      <c r="E10364">
        <v>1969</v>
      </c>
      <c r="F10364" s="6">
        <v>0.34027777777777779</v>
      </c>
      <c r="G10364">
        <v>1.4750000000000001</v>
      </c>
      <c r="H10364">
        <v>43.493000000000002</v>
      </c>
      <c r="I10364" t="s">
        <v>126</v>
      </c>
      <c r="J10364" t="s">
        <v>1438</v>
      </c>
      <c r="K10364" t="s">
        <v>105</v>
      </c>
    </row>
    <row r="10365" spans="1:11" x14ac:dyDescent="0.3">
      <c r="A10365" t="s">
        <v>13961</v>
      </c>
      <c r="B10365" t="s">
        <v>168</v>
      </c>
      <c r="C10365">
        <v>1</v>
      </c>
      <c r="D10365">
        <v>6</v>
      </c>
      <c r="E10365">
        <v>1798</v>
      </c>
      <c r="F10365" s="6">
        <v>0.83333333333333337</v>
      </c>
      <c r="G10365">
        <v>3.3650000000000002</v>
      </c>
      <c r="H10365">
        <v>47.747999999999998</v>
      </c>
      <c r="I10365" t="s">
        <v>150</v>
      </c>
      <c r="J10365" t="s">
        <v>2166</v>
      </c>
      <c r="K10365" t="s">
        <v>105</v>
      </c>
    </row>
    <row r="10366" spans="1:11" x14ac:dyDescent="0.3">
      <c r="A10366" t="s">
        <v>13962</v>
      </c>
      <c r="B10366" t="s">
        <v>168</v>
      </c>
      <c r="C10366">
        <v>12</v>
      </c>
      <c r="D10366">
        <v>1</v>
      </c>
      <c r="E10366">
        <v>1937</v>
      </c>
      <c r="F10366" s="6">
        <v>0.33333333333333331</v>
      </c>
      <c r="G10366">
        <v>-2.351</v>
      </c>
      <c r="H10366">
        <v>48.856999999999999</v>
      </c>
      <c r="I10366" t="s">
        <v>108</v>
      </c>
      <c r="J10366" t="s">
        <v>155</v>
      </c>
      <c r="K10366" t="s">
        <v>105</v>
      </c>
    </row>
    <row r="10367" spans="1:11" x14ac:dyDescent="0.3">
      <c r="A10367" t="s">
        <v>13963</v>
      </c>
      <c r="B10367" t="s">
        <v>168</v>
      </c>
      <c r="C10367">
        <v>17</v>
      </c>
      <c r="D10367">
        <v>5</v>
      </c>
      <c r="E10367">
        <v>1912</v>
      </c>
      <c r="F10367" s="6">
        <v>0.25</v>
      </c>
      <c r="G10367">
        <v>-2.1970000000000001</v>
      </c>
      <c r="H10367">
        <v>48.89</v>
      </c>
      <c r="I10367" t="s">
        <v>108</v>
      </c>
      <c r="J10367" t="s">
        <v>2538</v>
      </c>
      <c r="K10367" t="s">
        <v>105</v>
      </c>
    </row>
    <row r="10368" spans="1:11" x14ac:dyDescent="0.3">
      <c r="A10368" t="s">
        <v>13964</v>
      </c>
      <c r="B10368" t="s">
        <v>53</v>
      </c>
      <c r="C10368">
        <v>30</v>
      </c>
      <c r="D10368">
        <v>9</v>
      </c>
      <c r="E10368">
        <v>1889</v>
      </c>
      <c r="F10368" s="6">
        <v>0.16666666666666666</v>
      </c>
      <c r="G10368">
        <v>-5.1609999999999996</v>
      </c>
      <c r="H10368">
        <v>48.774000000000001</v>
      </c>
      <c r="I10368" t="s">
        <v>150</v>
      </c>
      <c r="J10368" t="s">
        <v>5192</v>
      </c>
      <c r="K10368" t="s">
        <v>105</v>
      </c>
    </row>
    <row r="10369" spans="1:11" x14ac:dyDescent="0.3">
      <c r="A10369" t="s">
        <v>13965</v>
      </c>
      <c r="B10369" t="s">
        <v>168</v>
      </c>
      <c r="C10369">
        <v>30</v>
      </c>
      <c r="D10369">
        <v>12</v>
      </c>
      <c r="E10369">
        <v>1883</v>
      </c>
      <c r="F10369" s="6">
        <v>0.69791666666666663</v>
      </c>
      <c r="G10369">
        <v>-4.444</v>
      </c>
      <c r="H10369">
        <v>51.156999999999996</v>
      </c>
      <c r="I10369" t="s">
        <v>147</v>
      </c>
      <c r="J10369" t="s">
        <v>13760</v>
      </c>
      <c r="K10369" t="s">
        <v>105</v>
      </c>
    </row>
    <row r="10370" spans="1:11" x14ac:dyDescent="0.3">
      <c r="A10370" t="s">
        <v>13966</v>
      </c>
      <c r="B10370" t="s">
        <v>168</v>
      </c>
      <c r="C10370">
        <v>18</v>
      </c>
      <c r="D10370">
        <v>6</v>
      </c>
      <c r="E10370">
        <v>1975</v>
      </c>
      <c r="F10370" s="6">
        <v>0.70486111111111116</v>
      </c>
      <c r="G10370">
        <v>-5.5720000000000001</v>
      </c>
      <c r="H10370">
        <v>50.643999999999998</v>
      </c>
      <c r="I10370" t="s">
        <v>126</v>
      </c>
      <c r="J10370" t="s">
        <v>622</v>
      </c>
      <c r="K10370" t="s">
        <v>105</v>
      </c>
    </row>
    <row r="10371" spans="1:11" x14ac:dyDescent="0.3">
      <c r="A10371" t="s">
        <v>13967</v>
      </c>
      <c r="B10371" t="s">
        <v>168</v>
      </c>
      <c r="C10371">
        <v>3</v>
      </c>
      <c r="D10371">
        <v>3</v>
      </c>
      <c r="E10371">
        <v>1905</v>
      </c>
      <c r="F10371" s="6">
        <v>0.3125</v>
      </c>
      <c r="G10371">
        <v>-0.54700000000000004</v>
      </c>
      <c r="H10371">
        <v>48.521000000000001</v>
      </c>
      <c r="I10371" t="s">
        <v>150</v>
      </c>
      <c r="J10371" t="s">
        <v>423</v>
      </c>
      <c r="K10371" t="s">
        <v>105</v>
      </c>
    </row>
    <row r="10372" spans="1:11" x14ac:dyDescent="0.3">
      <c r="A10372" t="s">
        <v>13968</v>
      </c>
      <c r="B10372" t="s">
        <v>53</v>
      </c>
      <c r="C10372">
        <v>10</v>
      </c>
      <c r="D10372">
        <v>1</v>
      </c>
      <c r="E10372">
        <v>1862</v>
      </c>
      <c r="F10372" s="6">
        <v>6.9444444444444447E-4</v>
      </c>
      <c r="G10372">
        <v>-2.351</v>
      </c>
      <c r="H10372">
        <v>48.856999999999999</v>
      </c>
      <c r="I10372" t="s">
        <v>150</v>
      </c>
      <c r="J10372" t="s">
        <v>155</v>
      </c>
      <c r="K10372" t="s">
        <v>105</v>
      </c>
    </row>
    <row r="10373" spans="1:11" x14ac:dyDescent="0.3">
      <c r="A10373" t="s">
        <v>13969</v>
      </c>
      <c r="B10373" t="s">
        <v>168</v>
      </c>
      <c r="C10373">
        <v>19</v>
      </c>
      <c r="D10373">
        <v>3</v>
      </c>
      <c r="E10373">
        <v>1943</v>
      </c>
      <c r="F10373" s="6">
        <v>0.44791666666666669</v>
      </c>
      <c r="G10373">
        <v>-5.8639999999999999</v>
      </c>
      <c r="H10373">
        <v>46.390999999999998</v>
      </c>
      <c r="I10373" t="s">
        <v>126</v>
      </c>
      <c r="J10373" t="s">
        <v>8779</v>
      </c>
      <c r="K10373" t="s">
        <v>105</v>
      </c>
    </row>
    <row r="10374" spans="1:11" x14ac:dyDescent="0.3">
      <c r="A10374" t="s">
        <v>13970</v>
      </c>
      <c r="B10374" t="s">
        <v>168</v>
      </c>
      <c r="C10374">
        <v>31</v>
      </c>
      <c r="D10374">
        <v>10</v>
      </c>
      <c r="E10374">
        <v>1883</v>
      </c>
      <c r="F10374" s="6">
        <v>0.375</v>
      </c>
      <c r="G10374">
        <v>-2.351</v>
      </c>
      <c r="H10374">
        <v>48.856999999999999</v>
      </c>
      <c r="I10374" t="s">
        <v>150</v>
      </c>
      <c r="J10374" t="s">
        <v>155</v>
      </c>
      <c r="K10374" t="s">
        <v>105</v>
      </c>
    </row>
    <row r="10375" spans="1:11" x14ac:dyDescent="0.3">
      <c r="A10375" t="s">
        <v>13971</v>
      </c>
      <c r="B10375" t="s">
        <v>168</v>
      </c>
      <c r="C10375">
        <v>6</v>
      </c>
      <c r="D10375">
        <v>2</v>
      </c>
      <c r="E10375">
        <v>1875</v>
      </c>
      <c r="F10375" s="6">
        <v>0.55208333333333337</v>
      </c>
      <c r="G10375">
        <v>4.4870000000000001</v>
      </c>
      <c r="H10375">
        <v>48.39</v>
      </c>
      <c r="I10375" t="s">
        <v>150</v>
      </c>
      <c r="J10375" t="s">
        <v>500</v>
      </c>
      <c r="K10375" t="s">
        <v>105</v>
      </c>
    </row>
    <row r="10376" spans="1:11" x14ac:dyDescent="0.3">
      <c r="A10376" t="s">
        <v>13972</v>
      </c>
      <c r="B10376" t="s">
        <v>168</v>
      </c>
      <c r="C10376">
        <v>17</v>
      </c>
      <c r="D10376">
        <v>8</v>
      </c>
      <c r="E10376">
        <v>1974</v>
      </c>
      <c r="F10376" s="6">
        <v>0.96180555555555558</v>
      </c>
      <c r="G10376">
        <v>-4.444</v>
      </c>
      <c r="H10376">
        <v>50.411000000000001</v>
      </c>
      <c r="I10376" t="s">
        <v>126</v>
      </c>
      <c r="J10376" t="s">
        <v>2105</v>
      </c>
      <c r="K10376" t="s">
        <v>105</v>
      </c>
    </row>
    <row r="10377" spans="1:11" x14ac:dyDescent="0.3">
      <c r="A10377" t="s">
        <v>13973</v>
      </c>
      <c r="B10377" t="s">
        <v>168</v>
      </c>
      <c r="C10377">
        <v>27</v>
      </c>
      <c r="D10377">
        <v>7</v>
      </c>
      <c r="E10377">
        <v>1933</v>
      </c>
      <c r="F10377" s="6">
        <v>0.52083333333333337</v>
      </c>
      <c r="G10377">
        <v>-7.7439999999999998</v>
      </c>
      <c r="H10377">
        <v>48.582999999999998</v>
      </c>
      <c r="I10377" t="s">
        <v>126</v>
      </c>
      <c r="J10377" t="s">
        <v>812</v>
      </c>
      <c r="K10377" t="s">
        <v>105</v>
      </c>
    </row>
    <row r="10378" spans="1:11" x14ac:dyDescent="0.3">
      <c r="A10378" t="s">
        <v>13974</v>
      </c>
      <c r="B10378" t="s">
        <v>168</v>
      </c>
      <c r="C10378">
        <v>24</v>
      </c>
      <c r="D10378">
        <v>2</v>
      </c>
      <c r="E10378">
        <v>1858</v>
      </c>
      <c r="F10378" s="6">
        <v>0.42708333333333331</v>
      </c>
      <c r="G10378">
        <v>-10.893000000000001</v>
      </c>
      <c r="H10378">
        <v>48.366</v>
      </c>
      <c r="I10378" t="s">
        <v>208</v>
      </c>
      <c r="J10378" t="s">
        <v>1983</v>
      </c>
      <c r="K10378" t="s">
        <v>105</v>
      </c>
    </row>
    <row r="10379" spans="1:11" x14ac:dyDescent="0.3">
      <c r="A10379" t="s">
        <v>13975</v>
      </c>
      <c r="B10379" t="s">
        <v>168</v>
      </c>
      <c r="C10379">
        <v>31</v>
      </c>
      <c r="D10379">
        <v>1</v>
      </c>
      <c r="E10379">
        <v>1901</v>
      </c>
      <c r="F10379" s="6">
        <v>0.70833333333333337</v>
      </c>
      <c r="G10379">
        <v>-8.4039999999999999</v>
      </c>
      <c r="H10379">
        <v>49.008000000000003</v>
      </c>
      <c r="I10379" t="s">
        <v>126</v>
      </c>
      <c r="J10379" t="s">
        <v>980</v>
      </c>
      <c r="K10379" t="s">
        <v>105</v>
      </c>
    </row>
    <row r="10380" spans="1:11" x14ac:dyDescent="0.3">
      <c r="A10380" t="s">
        <v>13976</v>
      </c>
      <c r="B10380" t="s">
        <v>168</v>
      </c>
      <c r="C10380">
        <v>8</v>
      </c>
      <c r="D10380">
        <v>4</v>
      </c>
      <c r="E10380">
        <v>1985</v>
      </c>
      <c r="F10380" s="6">
        <v>0.96875</v>
      </c>
      <c r="G10380">
        <v>-6.1429999999999998</v>
      </c>
      <c r="H10380">
        <v>48.686</v>
      </c>
      <c r="I10380" t="s">
        <v>190</v>
      </c>
      <c r="J10380" t="s">
        <v>13977</v>
      </c>
      <c r="K10380" t="s">
        <v>105</v>
      </c>
    </row>
    <row r="10381" spans="1:11" x14ac:dyDescent="0.3">
      <c r="A10381" t="s">
        <v>13978</v>
      </c>
      <c r="B10381" t="s">
        <v>168</v>
      </c>
      <c r="C10381">
        <v>20</v>
      </c>
      <c r="D10381">
        <v>2</v>
      </c>
      <c r="E10381">
        <v>1875</v>
      </c>
      <c r="F10381" s="6">
        <v>0.77083333333333337</v>
      </c>
      <c r="G10381">
        <v>-2.444</v>
      </c>
      <c r="H10381">
        <v>44.927999999999997</v>
      </c>
      <c r="I10381" t="s">
        <v>150</v>
      </c>
      <c r="J10381" t="s">
        <v>4264</v>
      </c>
      <c r="K10381" t="s">
        <v>105</v>
      </c>
    </row>
    <row r="10382" spans="1:11" x14ac:dyDescent="0.3">
      <c r="A10382" t="s">
        <v>13979</v>
      </c>
      <c r="B10382" t="s">
        <v>168</v>
      </c>
      <c r="C10382">
        <v>4</v>
      </c>
      <c r="D10382">
        <v>6</v>
      </c>
      <c r="E10382">
        <v>1967</v>
      </c>
      <c r="F10382" s="6">
        <v>3.4722222222222224E-2</v>
      </c>
      <c r="G10382">
        <v>-2.2549999999999999</v>
      </c>
      <c r="H10382">
        <v>48.171999999999997</v>
      </c>
      <c r="I10382" t="s">
        <v>126</v>
      </c>
      <c r="J10382" t="s">
        <v>13980</v>
      </c>
      <c r="K10382" t="s">
        <v>105</v>
      </c>
    </row>
    <row r="10383" spans="1:11" x14ac:dyDescent="0.3">
      <c r="A10383" t="s">
        <v>13981</v>
      </c>
      <c r="B10383" t="s">
        <v>168</v>
      </c>
      <c r="C10383">
        <v>26</v>
      </c>
      <c r="D10383">
        <v>8</v>
      </c>
      <c r="E10383">
        <v>1957</v>
      </c>
      <c r="F10383" s="6">
        <v>0.75</v>
      </c>
      <c r="G10383">
        <v>-2.351</v>
      </c>
      <c r="H10383">
        <v>48.856999999999999</v>
      </c>
      <c r="I10383" t="s">
        <v>126</v>
      </c>
      <c r="J10383" t="s">
        <v>155</v>
      </c>
      <c r="K10383" t="s">
        <v>105</v>
      </c>
    </row>
    <row r="10384" spans="1:11" x14ac:dyDescent="0.3">
      <c r="A10384" t="s">
        <v>13982</v>
      </c>
      <c r="B10384" t="s">
        <v>168</v>
      </c>
      <c r="C10384">
        <v>16</v>
      </c>
      <c r="D10384">
        <v>2</v>
      </c>
      <c r="E10384">
        <v>1883</v>
      </c>
      <c r="F10384" s="6">
        <v>0.85416666666666663</v>
      </c>
      <c r="G10384">
        <v>-3.5739999999999998</v>
      </c>
      <c r="H10384">
        <v>47.798000000000002</v>
      </c>
      <c r="I10384" t="s">
        <v>150</v>
      </c>
      <c r="J10384" t="s">
        <v>6021</v>
      </c>
      <c r="K10384" t="s">
        <v>105</v>
      </c>
    </row>
    <row r="10385" spans="1:11" x14ac:dyDescent="0.3">
      <c r="A10385" t="s">
        <v>13983</v>
      </c>
      <c r="B10385" t="s">
        <v>168</v>
      </c>
      <c r="C10385">
        <v>12</v>
      </c>
      <c r="D10385">
        <v>10</v>
      </c>
      <c r="E10385">
        <v>1947</v>
      </c>
      <c r="F10385" s="6">
        <v>0.2361111111111111</v>
      </c>
      <c r="G10385">
        <v>71.162000000000006</v>
      </c>
      <c r="H10385">
        <v>42.707999999999998</v>
      </c>
      <c r="I10385" t="s">
        <v>144</v>
      </c>
      <c r="J10385" t="s">
        <v>129</v>
      </c>
      <c r="K10385" t="s">
        <v>105</v>
      </c>
    </row>
    <row r="10386" spans="1:11" x14ac:dyDescent="0.3">
      <c r="A10386" t="s">
        <v>13984</v>
      </c>
      <c r="B10386" t="s">
        <v>168</v>
      </c>
      <c r="C10386">
        <v>15</v>
      </c>
      <c r="D10386">
        <v>8</v>
      </c>
      <c r="E10386">
        <v>1949</v>
      </c>
      <c r="F10386" s="6">
        <v>0.91666666666666663</v>
      </c>
      <c r="H10386">
        <v>-21.283000000000001</v>
      </c>
      <c r="I10386" t="s">
        <v>8846</v>
      </c>
      <c r="J10386" t="s">
        <v>13985</v>
      </c>
      <c r="K10386" t="s">
        <v>105</v>
      </c>
    </row>
    <row r="10387" spans="1:11" x14ac:dyDescent="0.3">
      <c r="A10387" t="s">
        <v>13986</v>
      </c>
      <c r="B10387" t="s">
        <v>168</v>
      </c>
      <c r="C10387">
        <v>27</v>
      </c>
      <c r="D10387">
        <v>6</v>
      </c>
      <c r="E10387">
        <v>1963</v>
      </c>
      <c r="F10387" s="6">
        <v>0.58333333333333337</v>
      </c>
      <c r="G10387">
        <v>-2.2429999999999999</v>
      </c>
      <c r="H10387">
        <v>48.834000000000003</v>
      </c>
      <c r="I10387" t="s">
        <v>126</v>
      </c>
      <c r="J10387" t="s">
        <v>459</v>
      </c>
      <c r="K10387" t="s">
        <v>105</v>
      </c>
    </row>
    <row r="10388" spans="1:11" x14ac:dyDescent="0.3">
      <c r="A10388" t="s">
        <v>13987</v>
      </c>
      <c r="B10388" t="s">
        <v>168</v>
      </c>
      <c r="C10388">
        <v>15</v>
      </c>
      <c r="D10388">
        <v>10</v>
      </c>
      <c r="E10388">
        <v>1880</v>
      </c>
      <c r="F10388" s="6">
        <v>0.1736111111111111</v>
      </c>
      <c r="G10388">
        <v>3.1880000000000002</v>
      </c>
      <c r="H10388">
        <v>55.95</v>
      </c>
      <c r="I10388" t="s">
        <v>108</v>
      </c>
      <c r="J10388" t="s">
        <v>127</v>
      </c>
      <c r="K10388" t="s">
        <v>105</v>
      </c>
    </row>
    <row r="10389" spans="1:11" x14ac:dyDescent="0.3">
      <c r="A10389" t="s">
        <v>13988</v>
      </c>
      <c r="B10389" t="s">
        <v>168</v>
      </c>
      <c r="C10389">
        <v>21</v>
      </c>
      <c r="D10389">
        <v>1</v>
      </c>
      <c r="E10389">
        <v>1962</v>
      </c>
      <c r="F10389" s="6">
        <v>0.54166666666666663</v>
      </c>
      <c r="G10389">
        <v>-2.2429999999999999</v>
      </c>
      <c r="H10389">
        <v>48.834000000000003</v>
      </c>
      <c r="I10389" t="s">
        <v>126</v>
      </c>
      <c r="J10389" t="s">
        <v>459</v>
      </c>
      <c r="K10389" t="s">
        <v>105</v>
      </c>
    </row>
    <row r="10390" spans="1:11" x14ac:dyDescent="0.3">
      <c r="A10390" t="s">
        <v>13989</v>
      </c>
      <c r="B10390" t="s">
        <v>168</v>
      </c>
      <c r="C10390">
        <v>31</v>
      </c>
      <c r="D10390">
        <v>12</v>
      </c>
      <c r="E10390">
        <v>1805</v>
      </c>
      <c r="F10390" s="6">
        <v>0.16666666666666666</v>
      </c>
      <c r="G10390">
        <v>-8.6790000000000003</v>
      </c>
      <c r="H10390">
        <v>50.110999999999997</v>
      </c>
      <c r="I10390" t="s">
        <v>208</v>
      </c>
      <c r="J10390" t="s">
        <v>1660</v>
      </c>
      <c r="K10390" t="s">
        <v>105</v>
      </c>
    </row>
    <row r="10391" spans="1:11" x14ac:dyDescent="0.3">
      <c r="A10391" t="s">
        <v>13990</v>
      </c>
      <c r="B10391" t="s">
        <v>168</v>
      </c>
      <c r="C10391">
        <v>8</v>
      </c>
      <c r="D10391">
        <v>5</v>
      </c>
      <c r="E10391">
        <v>1986</v>
      </c>
      <c r="F10391" s="6">
        <v>0.77569444444444446</v>
      </c>
      <c r="G10391">
        <v>77.02</v>
      </c>
      <c r="H10391">
        <v>38.892000000000003</v>
      </c>
      <c r="I10391" t="s">
        <v>106</v>
      </c>
      <c r="J10391" t="s">
        <v>408</v>
      </c>
      <c r="K10391" t="s">
        <v>105</v>
      </c>
    </row>
    <row r="10392" spans="1:11" x14ac:dyDescent="0.3">
      <c r="A10392" t="s">
        <v>13991</v>
      </c>
      <c r="B10392" t="s">
        <v>168</v>
      </c>
      <c r="C10392">
        <v>22</v>
      </c>
      <c r="D10392">
        <v>11</v>
      </c>
      <c r="E10392">
        <v>1961</v>
      </c>
      <c r="F10392" s="6">
        <v>0.22222222222222221</v>
      </c>
      <c r="G10392">
        <v>-122.548</v>
      </c>
      <c r="H10392">
        <v>37.906999999999996</v>
      </c>
      <c r="I10392" t="s">
        <v>137</v>
      </c>
      <c r="J10392" t="s">
        <v>13992</v>
      </c>
      <c r="K10392" t="s">
        <v>105</v>
      </c>
    </row>
    <row r="10393" spans="1:11" x14ac:dyDescent="0.3">
      <c r="A10393" t="s">
        <v>13993</v>
      </c>
      <c r="B10393" t="s">
        <v>168</v>
      </c>
      <c r="C10393">
        <v>27</v>
      </c>
      <c r="D10393">
        <v>3</v>
      </c>
      <c r="E10393">
        <v>1951</v>
      </c>
      <c r="F10393" s="6">
        <v>0.13541666666666666</v>
      </c>
      <c r="G10393">
        <v>-2.351</v>
      </c>
      <c r="H10393">
        <v>48.856999999999999</v>
      </c>
      <c r="I10393" t="s">
        <v>126</v>
      </c>
      <c r="J10393" t="s">
        <v>155</v>
      </c>
      <c r="K10393" t="s">
        <v>105</v>
      </c>
    </row>
    <row r="10394" spans="1:11" x14ac:dyDescent="0.3">
      <c r="A10394" t="s">
        <v>13994</v>
      </c>
      <c r="B10394" t="s">
        <v>168</v>
      </c>
      <c r="C10394">
        <v>6</v>
      </c>
      <c r="D10394">
        <v>3</v>
      </c>
      <c r="E10394">
        <v>1952</v>
      </c>
      <c r="F10394" s="6">
        <v>0.3125</v>
      </c>
      <c r="G10394">
        <v>1.4750000000000001</v>
      </c>
      <c r="H10394">
        <v>43.493000000000002</v>
      </c>
      <c r="I10394" t="s">
        <v>126</v>
      </c>
      <c r="J10394" t="s">
        <v>1438</v>
      </c>
      <c r="K10394" t="s">
        <v>105</v>
      </c>
    </row>
    <row r="10395" spans="1:11" x14ac:dyDescent="0.3">
      <c r="A10395" t="s">
        <v>13995</v>
      </c>
      <c r="B10395" t="s">
        <v>168</v>
      </c>
      <c r="C10395">
        <v>22</v>
      </c>
      <c r="D10395">
        <v>11</v>
      </c>
      <c r="E10395">
        <v>1901</v>
      </c>
      <c r="F10395" s="6">
        <v>0.3125</v>
      </c>
      <c r="G10395">
        <v>-11.425000000000001</v>
      </c>
      <c r="H10395">
        <v>48.762</v>
      </c>
      <c r="I10395" t="s">
        <v>126</v>
      </c>
      <c r="J10395" t="s">
        <v>9212</v>
      </c>
      <c r="K10395" t="s">
        <v>105</v>
      </c>
    </row>
    <row r="10396" spans="1:11" x14ac:dyDescent="0.3">
      <c r="A10396" t="s">
        <v>13996</v>
      </c>
      <c r="B10396" t="s">
        <v>168</v>
      </c>
      <c r="C10396">
        <v>25</v>
      </c>
      <c r="D10396">
        <v>3</v>
      </c>
      <c r="E10396">
        <v>1921</v>
      </c>
      <c r="F10396" s="6">
        <v>0.20833333333333334</v>
      </c>
      <c r="G10396">
        <v>-5.6639999999999997</v>
      </c>
      <c r="H10396">
        <v>50.503</v>
      </c>
      <c r="I10396" t="s">
        <v>126</v>
      </c>
      <c r="J10396" t="s">
        <v>13997</v>
      </c>
      <c r="K10396" t="s">
        <v>105</v>
      </c>
    </row>
    <row r="10397" spans="1:11" x14ac:dyDescent="0.3">
      <c r="A10397" t="s">
        <v>13998</v>
      </c>
      <c r="B10397" t="s">
        <v>168</v>
      </c>
      <c r="C10397">
        <v>24</v>
      </c>
      <c r="D10397">
        <v>3</v>
      </c>
      <c r="E10397">
        <v>1943</v>
      </c>
      <c r="F10397" s="6">
        <v>6.9444444444444441E-3</v>
      </c>
      <c r="G10397">
        <v>-8.6790000000000003</v>
      </c>
      <c r="H10397">
        <v>50.110999999999997</v>
      </c>
      <c r="I10397" t="s">
        <v>126</v>
      </c>
      <c r="J10397" t="s">
        <v>1660</v>
      </c>
      <c r="K10397" t="s">
        <v>105</v>
      </c>
    </row>
    <row r="10398" spans="1:11" x14ac:dyDescent="0.3">
      <c r="A10398" t="s">
        <v>13999</v>
      </c>
      <c r="B10398" t="s">
        <v>168</v>
      </c>
      <c r="C10398">
        <v>1</v>
      </c>
      <c r="D10398">
        <v>3</v>
      </c>
      <c r="E10398">
        <v>1974</v>
      </c>
      <c r="F10398" s="6">
        <v>0.41666666666666669</v>
      </c>
      <c r="H10398">
        <v>-27.661999999999999</v>
      </c>
      <c r="I10398" t="s">
        <v>290</v>
      </c>
      <c r="J10398" t="s">
        <v>12919</v>
      </c>
      <c r="K10398" t="s">
        <v>105</v>
      </c>
    </row>
    <row r="10399" spans="1:11" x14ac:dyDescent="0.3">
      <c r="A10399" t="s">
        <v>14000</v>
      </c>
      <c r="B10399" t="s">
        <v>168</v>
      </c>
      <c r="C10399">
        <v>1</v>
      </c>
      <c r="D10399">
        <v>2</v>
      </c>
      <c r="E10399">
        <v>1983</v>
      </c>
      <c r="F10399" s="6">
        <v>0.4513888888888889</v>
      </c>
      <c r="G10399">
        <v>-2.351</v>
      </c>
      <c r="H10399">
        <v>48.856999999999999</v>
      </c>
      <c r="I10399" t="s">
        <v>126</v>
      </c>
      <c r="J10399" t="s">
        <v>155</v>
      </c>
      <c r="K10399" t="s">
        <v>105</v>
      </c>
    </row>
    <row r="10400" spans="1:11" x14ac:dyDescent="0.3">
      <c r="A10400" t="s">
        <v>14001</v>
      </c>
      <c r="B10400" t="s">
        <v>168</v>
      </c>
      <c r="C10400">
        <v>16</v>
      </c>
      <c r="D10400">
        <v>1</v>
      </c>
      <c r="E10400">
        <v>1934</v>
      </c>
      <c r="F10400" s="6">
        <v>0.63888888888888884</v>
      </c>
      <c r="G10400">
        <v>78.626000000000005</v>
      </c>
      <c r="H10400">
        <v>41.963999999999999</v>
      </c>
      <c r="I10400" t="s">
        <v>144</v>
      </c>
      <c r="J10400" t="s">
        <v>14002</v>
      </c>
      <c r="K10400" t="s">
        <v>105</v>
      </c>
    </row>
    <row r="10401" spans="1:11" x14ac:dyDescent="0.3">
      <c r="A10401" t="s">
        <v>14003</v>
      </c>
      <c r="B10401" t="s">
        <v>53</v>
      </c>
      <c r="C10401">
        <v>5</v>
      </c>
      <c r="D10401">
        <v>1</v>
      </c>
      <c r="E10401">
        <v>1969</v>
      </c>
      <c r="F10401" s="6">
        <v>0.83680555555555558</v>
      </c>
      <c r="G10401">
        <v>81.376999999999995</v>
      </c>
      <c r="H10401">
        <v>40.796999999999997</v>
      </c>
      <c r="I10401" t="s">
        <v>144</v>
      </c>
      <c r="J10401" t="s">
        <v>543</v>
      </c>
      <c r="K10401" t="s">
        <v>105</v>
      </c>
    </row>
    <row r="10402" spans="1:11" x14ac:dyDescent="0.3">
      <c r="A10402" t="s">
        <v>14004</v>
      </c>
      <c r="B10402" t="s">
        <v>168</v>
      </c>
      <c r="C10402">
        <v>30</v>
      </c>
      <c r="D10402">
        <v>8</v>
      </c>
      <c r="E10402">
        <v>1943</v>
      </c>
      <c r="F10402" s="6">
        <v>0.61250000000000004</v>
      </c>
      <c r="G10402">
        <v>74.043999999999997</v>
      </c>
      <c r="H10402">
        <v>40.718000000000004</v>
      </c>
      <c r="I10402" t="s">
        <v>106</v>
      </c>
      <c r="J10402" t="s">
        <v>401</v>
      </c>
      <c r="K10402" t="s">
        <v>105</v>
      </c>
    </row>
    <row r="10403" spans="1:11" x14ac:dyDescent="0.3">
      <c r="A10403" t="s">
        <v>14005</v>
      </c>
      <c r="B10403" t="s">
        <v>168</v>
      </c>
      <c r="C10403">
        <v>1</v>
      </c>
      <c r="D10403">
        <v>6</v>
      </c>
      <c r="E10403">
        <v>1926</v>
      </c>
      <c r="F10403" s="6">
        <v>0.39583333333333331</v>
      </c>
      <c r="G10403">
        <v>-118.24299999999999</v>
      </c>
      <c r="H10403">
        <v>34.052</v>
      </c>
      <c r="I10403" t="s">
        <v>137</v>
      </c>
      <c r="J10403" t="s">
        <v>536</v>
      </c>
      <c r="K10403" t="s">
        <v>105</v>
      </c>
    </row>
    <row r="10404" spans="1:11" x14ac:dyDescent="0.3">
      <c r="A10404" t="s">
        <v>14006</v>
      </c>
      <c r="B10404" t="s">
        <v>168</v>
      </c>
      <c r="C10404">
        <v>14</v>
      </c>
      <c r="D10404">
        <v>4</v>
      </c>
      <c r="E10404">
        <v>1923</v>
      </c>
      <c r="F10404" s="6">
        <v>0.375</v>
      </c>
      <c r="G10404">
        <v>81.691000000000003</v>
      </c>
      <c r="H10404">
        <v>41.505000000000003</v>
      </c>
      <c r="I10404" t="s">
        <v>144</v>
      </c>
      <c r="J10404" t="s">
        <v>389</v>
      </c>
      <c r="K10404" t="s">
        <v>105</v>
      </c>
    </row>
    <row r="10405" spans="1:11" x14ac:dyDescent="0.3">
      <c r="A10405" t="s">
        <v>14007</v>
      </c>
      <c r="B10405" t="s">
        <v>168</v>
      </c>
      <c r="C10405">
        <v>30</v>
      </c>
      <c r="D10405">
        <v>11</v>
      </c>
      <c r="E10405">
        <v>1946</v>
      </c>
      <c r="F10405" s="6">
        <v>0.80555555555555558</v>
      </c>
      <c r="G10405">
        <v>-20.46</v>
      </c>
      <c r="H10405">
        <v>44.814999999999998</v>
      </c>
      <c r="I10405" t="s">
        <v>126</v>
      </c>
      <c r="J10405" t="s">
        <v>6113</v>
      </c>
      <c r="K10405" t="s">
        <v>105</v>
      </c>
    </row>
    <row r="10406" spans="1:11" x14ac:dyDescent="0.3">
      <c r="A10406" t="s">
        <v>14008</v>
      </c>
      <c r="B10406" t="s">
        <v>168</v>
      </c>
      <c r="C10406">
        <v>10</v>
      </c>
      <c r="D10406">
        <v>8</v>
      </c>
      <c r="E10406">
        <v>1966</v>
      </c>
      <c r="F10406" s="6">
        <v>0.74305555555555558</v>
      </c>
      <c r="G10406">
        <v>-9.1880000000000006</v>
      </c>
      <c r="H10406">
        <v>45.463999999999999</v>
      </c>
      <c r="I10406" t="s">
        <v>190</v>
      </c>
      <c r="J10406" t="s">
        <v>286</v>
      </c>
      <c r="K10406" t="s">
        <v>105</v>
      </c>
    </row>
    <row r="10407" spans="1:11" x14ac:dyDescent="0.3">
      <c r="A10407" t="s">
        <v>14009</v>
      </c>
      <c r="B10407" t="s">
        <v>168</v>
      </c>
      <c r="C10407">
        <v>21</v>
      </c>
      <c r="D10407">
        <v>1</v>
      </c>
      <c r="E10407">
        <v>1970</v>
      </c>
      <c r="F10407" s="6">
        <v>0.21527777777777779</v>
      </c>
      <c r="G10407">
        <v>-2.2429999999999999</v>
      </c>
      <c r="H10407">
        <v>48.834000000000003</v>
      </c>
      <c r="I10407" t="s">
        <v>126</v>
      </c>
      <c r="J10407" t="s">
        <v>459</v>
      </c>
      <c r="K10407" t="s">
        <v>105</v>
      </c>
    </row>
    <row r="10408" spans="1:11" x14ac:dyDescent="0.3">
      <c r="A10408" t="s">
        <v>14010</v>
      </c>
      <c r="B10408" t="s">
        <v>168</v>
      </c>
      <c r="C10408">
        <v>10</v>
      </c>
      <c r="D10408">
        <v>1</v>
      </c>
      <c r="E10408">
        <v>1975</v>
      </c>
      <c r="F10408" s="6">
        <v>0.3576388888888889</v>
      </c>
      <c r="G10408">
        <v>-2.351</v>
      </c>
      <c r="H10408">
        <v>48.856999999999999</v>
      </c>
      <c r="I10408" t="s">
        <v>126</v>
      </c>
      <c r="J10408" t="s">
        <v>155</v>
      </c>
      <c r="K10408" t="s">
        <v>105</v>
      </c>
    </row>
    <row r="10409" spans="1:11" x14ac:dyDescent="0.3">
      <c r="A10409" t="s">
        <v>14011</v>
      </c>
      <c r="B10409" t="s">
        <v>168</v>
      </c>
      <c r="C10409">
        <v>10</v>
      </c>
      <c r="D10409">
        <v>5</v>
      </c>
      <c r="E10409">
        <v>1938</v>
      </c>
      <c r="F10409" s="6">
        <v>0.4513888888888889</v>
      </c>
      <c r="G10409">
        <v>-2.3039999999999998</v>
      </c>
      <c r="H10409">
        <v>48.902999999999999</v>
      </c>
      <c r="I10409" t="s">
        <v>126</v>
      </c>
      <c r="J10409" t="s">
        <v>6182</v>
      </c>
      <c r="K10409" t="s">
        <v>105</v>
      </c>
    </row>
    <row r="10410" spans="1:11" x14ac:dyDescent="0.3">
      <c r="A10410" t="s">
        <v>14012</v>
      </c>
      <c r="B10410" t="s">
        <v>168</v>
      </c>
      <c r="C10410">
        <v>18</v>
      </c>
      <c r="D10410">
        <v>3</v>
      </c>
      <c r="E10410">
        <v>1968</v>
      </c>
      <c r="F10410" s="6">
        <v>0.86458333333333337</v>
      </c>
      <c r="G10410">
        <v>-2.351</v>
      </c>
      <c r="H10410">
        <v>48.856999999999999</v>
      </c>
      <c r="I10410" t="s">
        <v>126</v>
      </c>
      <c r="J10410" t="s">
        <v>155</v>
      </c>
      <c r="K10410" t="s">
        <v>105</v>
      </c>
    </row>
    <row r="10411" spans="1:11" x14ac:dyDescent="0.3">
      <c r="A10411" t="s">
        <v>14013</v>
      </c>
      <c r="B10411" t="s">
        <v>168</v>
      </c>
      <c r="C10411">
        <v>5</v>
      </c>
      <c r="D10411">
        <v>8</v>
      </c>
      <c r="E10411">
        <v>1968</v>
      </c>
      <c r="F10411" s="6">
        <v>0.47222222222222221</v>
      </c>
      <c r="G10411">
        <v>-2.2730000000000001</v>
      </c>
      <c r="H10411">
        <v>48.884</v>
      </c>
      <c r="I10411" t="s">
        <v>126</v>
      </c>
      <c r="J10411" t="s">
        <v>888</v>
      </c>
      <c r="K10411" t="s">
        <v>105</v>
      </c>
    </row>
    <row r="10412" spans="1:11" x14ac:dyDescent="0.3">
      <c r="A10412" t="s">
        <v>14014</v>
      </c>
      <c r="B10412" t="s">
        <v>168</v>
      </c>
      <c r="C10412">
        <v>16</v>
      </c>
      <c r="D10412">
        <v>3</v>
      </c>
      <c r="E10412">
        <v>1993</v>
      </c>
      <c r="F10412" s="6">
        <v>3.125E-2</v>
      </c>
      <c r="G10412">
        <v>-4.8289999999999997</v>
      </c>
      <c r="H10412">
        <v>46.305999999999997</v>
      </c>
      <c r="I10412" t="s">
        <v>126</v>
      </c>
      <c r="J10412" t="s">
        <v>971</v>
      </c>
      <c r="K10412" t="s">
        <v>105</v>
      </c>
    </row>
    <row r="10413" spans="1:11" x14ac:dyDescent="0.3">
      <c r="A10413" t="s">
        <v>14015</v>
      </c>
      <c r="B10413" t="s">
        <v>53</v>
      </c>
      <c r="C10413">
        <v>1</v>
      </c>
      <c r="D10413">
        <v>6</v>
      </c>
      <c r="E10413">
        <v>1945</v>
      </c>
      <c r="F10413" s="6">
        <v>0.59027777777777779</v>
      </c>
      <c r="G10413">
        <v>-9.7029999999999994</v>
      </c>
      <c r="H10413">
        <v>45.162999999999997</v>
      </c>
      <c r="I10413" t="s">
        <v>190</v>
      </c>
      <c r="J10413" t="s">
        <v>14016</v>
      </c>
      <c r="K10413" t="s">
        <v>105</v>
      </c>
    </row>
    <row r="10414" spans="1:11" x14ac:dyDescent="0.3">
      <c r="A10414" t="s">
        <v>14017</v>
      </c>
      <c r="B10414" t="s">
        <v>53</v>
      </c>
      <c r="C10414">
        <v>27</v>
      </c>
      <c r="D10414">
        <v>2</v>
      </c>
      <c r="E10414">
        <v>1901</v>
      </c>
      <c r="F10414" s="6">
        <v>0.54166666666666663</v>
      </c>
      <c r="G10414">
        <v>-10.919</v>
      </c>
      <c r="H10414">
        <v>43.932000000000002</v>
      </c>
      <c r="I10414" t="s">
        <v>126</v>
      </c>
      <c r="J10414" t="s">
        <v>1900</v>
      </c>
      <c r="K10414" t="s">
        <v>105</v>
      </c>
    </row>
    <row r="10415" spans="1:11" x14ac:dyDescent="0.3">
      <c r="A10415" t="s">
        <v>14018</v>
      </c>
      <c r="B10415" t="s">
        <v>53</v>
      </c>
      <c r="C10415">
        <v>18</v>
      </c>
      <c r="D10415">
        <v>7</v>
      </c>
      <c r="E10415">
        <v>1885</v>
      </c>
      <c r="F10415" s="6">
        <v>0.27083333333333331</v>
      </c>
      <c r="G10415">
        <v>-12.395</v>
      </c>
      <c r="H10415">
        <v>44.198999999999998</v>
      </c>
      <c r="I10415" t="s">
        <v>203</v>
      </c>
      <c r="J10415" t="s">
        <v>8306</v>
      </c>
      <c r="K10415" t="s">
        <v>105</v>
      </c>
    </row>
    <row r="10416" spans="1:11" x14ac:dyDescent="0.3">
      <c r="A10416" t="s">
        <v>14019</v>
      </c>
      <c r="B10416" t="s">
        <v>53</v>
      </c>
      <c r="C10416">
        <v>13</v>
      </c>
      <c r="D10416">
        <v>1</v>
      </c>
      <c r="E10416">
        <v>1909</v>
      </c>
      <c r="F10416" s="6">
        <v>0.22916666666666666</v>
      </c>
      <c r="G10416">
        <v>-4.49</v>
      </c>
      <c r="H10416">
        <v>52.161000000000001</v>
      </c>
      <c r="I10416" t="s">
        <v>108</v>
      </c>
      <c r="J10416" t="s">
        <v>964</v>
      </c>
      <c r="K10416" t="s">
        <v>105</v>
      </c>
    </row>
    <row r="10417" spans="1:11" x14ac:dyDescent="0.3">
      <c r="A10417" t="s">
        <v>14020</v>
      </c>
      <c r="B10417" t="s">
        <v>53</v>
      </c>
      <c r="C10417">
        <v>8</v>
      </c>
      <c r="D10417">
        <v>9</v>
      </c>
      <c r="E10417">
        <v>1930</v>
      </c>
      <c r="F10417" s="6">
        <v>0.63194444444444442</v>
      </c>
      <c r="G10417">
        <v>-8.5269999999999992</v>
      </c>
      <c r="H10417">
        <v>47.387999999999998</v>
      </c>
      <c r="I10417" t="s">
        <v>126</v>
      </c>
      <c r="J10417" t="s">
        <v>856</v>
      </c>
      <c r="K10417" t="s">
        <v>105</v>
      </c>
    </row>
    <row r="10418" spans="1:11" x14ac:dyDescent="0.3">
      <c r="A10418" t="s">
        <v>14021</v>
      </c>
      <c r="B10418" t="s">
        <v>53</v>
      </c>
      <c r="C10418">
        <v>2</v>
      </c>
      <c r="D10418">
        <v>5</v>
      </c>
      <c r="E10418">
        <v>1948</v>
      </c>
      <c r="F10418" s="6">
        <v>0.875</v>
      </c>
      <c r="G10418">
        <v>-10.308</v>
      </c>
      <c r="H10418">
        <v>43.552</v>
      </c>
      <c r="I10418" t="s">
        <v>190</v>
      </c>
      <c r="J10418" t="s">
        <v>1005</v>
      </c>
      <c r="K10418" t="s">
        <v>105</v>
      </c>
    </row>
    <row r="10419" spans="1:11" x14ac:dyDescent="0.3">
      <c r="A10419" t="s">
        <v>14022</v>
      </c>
      <c r="B10419" t="s">
        <v>53</v>
      </c>
      <c r="C10419">
        <v>12</v>
      </c>
      <c r="D10419">
        <v>9</v>
      </c>
      <c r="E10419">
        <v>1900</v>
      </c>
      <c r="F10419" s="6">
        <v>0.72916666666666663</v>
      </c>
      <c r="G10419">
        <v>-7.266</v>
      </c>
      <c r="H10419">
        <v>43.703000000000003</v>
      </c>
      <c r="I10419" t="s">
        <v>150</v>
      </c>
      <c r="J10419" t="s">
        <v>575</v>
      </c>
      <c r="K10419" t="s">
        <v>105</v>
      </c>
    </row>
    <row r="10420" spans="1:11" x14ac:dyDescent="0.3">
      <c r="A10420" t="s">
        <v>14023</v>
      </c>
      <c r="B10420" t="s">
        <v>53</v>
      </c>
      <c r="C10420">
        <v>28</v>
      </c>
      <c r="D10420">
        <v>2</v>
      </c>
      <c r="E10420">
        <v>1860</v>
      </c>
      <c r="F10420" s="6">
        <v>0.125</v>
      </c>
      <c r="G10420">
        <v>-10.308</v>
      </c>
      <c r="H10420">
        <v>43.552</v>
      </c>
      <c r="I10420" t="s">
        <v>203</v>
      </c>
      <c r="J10420" t="s">
        <v>1005</v>
      </c>
      <c r="K10420" t="s">
        <v>105</v>
      </c>
    </row>
    <row r="10421" spans="1:11" x14ac:dyDescent="0.3">
      <c r="A10421" t="s">
        <v>14024</v>
      </c>
      <c r="B10421" t="s">
        <v>53</v>
      </c>
      <c r="C10421">
        <v>12</v>
      </c>
      <c r="D10421">
        <v>8</v>
      </c>
      <c r="E10421">
        <v>1990</v>
      </c>
      <c r="F10421" s="6">
        <v>0.88541666666666663</v>
      </c>
      <c r="G10421">
        <v>-13.361000000000001</v>
      </c>
      <c r="H10421">
        <v>38.116</v>
      </c>
      <c r="I10421" t="s">
        <v>190</v>
      </c>
      <c r="J10421" t="s">
        <v>717</v>
      </c>
      <c r="K10421" t="s">
        <v>105</v>
      </c>
    </row>
    <row r="10422" spans="1:11" x14ac:dyDescent="0.3">
      <c r="A10422" t="s">
        <v>14025</v>
      </c>
      <c r="B10422" t="s">
        <v>53</v>
      </c>
      <c r="C10422">
        <v>11</v>
      </c>
      <c r="D10422">
        <v>3</v>
      </c>
      <c r="E10422">
        <v>1927</v>
      </c>
      <c r="F10422" s="6">
        <v>0.125</v>
      </c>
      <c r="G10422">
        <v>-11.355</v>
      </c>
      <c r="H10422">
        <v>43.994</v>
      </c>
      <c r="I10422" t="s">
        <v>126</v>
      </c>
      <c r="J10422" t="s">
        <v>14026</v>
      </c>
      <c r="K10422" t="s">
        <v>105</v>
      </c>
    </row>
    <row r="10423" spans="1:11" x14ac:dyDescent="0.3">
      <c r="A10423" t="s">
        <v>14027</v>
      </c>
      <c r="B10423" t="s">
        <v>53</v>
      </c>
      <c r="C10423">
        <v>30</v>
      </c>
      <c r="D10423">
        <v>7</v>
      </c>
      <c r="E10423">
        <v>1914</v>
      </c>
      <c r="F10423" s="6">
        <v>0.8125</v>
      </c>
      <c r="G10423">
        <v>-7.7779999999999996</v>
      </c>
      <c r="H10423">
        <v>43.817999999999998</v>
      </c>
      <c r="I10423" t="s">
        <v>126</v>
      </c>
      <c r="J10423" t="s">
        <v>9753</v>
      </c>
      <c r="K10423" t="s">
        <v>105</v>
      </c>
    </row>
    <row r="10424" spans="1:11" x14ac:dyDescent="0.3">
      <c r="A10424" t="s">
        <v>14028</v>
      </c>
      <c r="B10424" t="s">
        <v>53</v>
      </c>
      <c r="C10424">
        <v>7</v>
      </c>
      <c r="D10424">
        <v>1</v>
      </c>
      <c r="E10424">
        <v>1929</v>
      </c>
      <c r="F10424" s="6">
        <v>0.47916666666666669</v>
      </c>
      <c r="G10424">
        <v>-9.6829999999999998</v>
      </c>
      <c r="H10424">
        <v>45.362000000000002</v>
      </c>
      <c r="I10424" t="s">
        <v>126</v>
      </c>
      <c r="J10424" t="s">
        <v>3064</v>
      </c>
      <c r="K10424" t="s">
        <v>105</v>
      </c>
    </row>
    <row r="10425" spans="1:11" x14ac:dyDescent="0.3">
      <c r="A10425" t="s">
        <v>14029</v>
      </c>
      <c r="B10425" t="s">
        <v>53</v>
      </c>
      <c r="C10425">
        <v>4</v>
      </c>
      <c r="D10425">
        <v>12</v>
      </c>
      <c r="E10425">
        <v>1912</v>
      </c>
      <c r="F10425" s="6">
        <v>0.10416666666666667</v>
      </c>
      <c r="G10425">
        <v>-8.4770000000000003</v>
      </c>
      <c r="H10425">
        <v>44.311</v>
      </c>
      <c r="I10425" t="s">
        <v>126</v>
      </c>
      <c r="J10425" t="s">
        <v>657</v>
      </c>
      <c r="K10425" t="s">
        <v>105</v>
      </c>
    </row>
    <row r="10426" spans="1:11" x14ac:dyDescent="0.3">
      <c r="A10426" t="s">
        <v>14030</v>
      </c>
      <c r="B10426" t="s">
        <v>53</v>
      </c>
      <c r="C10426">
        <v>1</v>
      </c>
      <c r="D10426">
        <v>1</v>
      </c>
      <c r="E10426">
        <v>2000</v>
      </c>
      <c r="F10426" s="6">
        <v>0</v>
      </c>
      <c r="G10426">
        <v>-101</v>
      </c>
      <c r="H10426">
        <v>4.59</v>
      </c>
      <c r="I10426" t="s">
        <v>326</v>
      </c>
      <c r="J10426" t="s">
        <v>426</v>
      </c>
      <c r="K10426" t="s">
        <v>105</v>
      </c>
    </row>
    <row r="10427" spans="1:11" x14ac:dyDescent="0.3">
      <c r="A10427" t="s">
        <v>14031</v>
      </c>
      <c r="B10427" t="s">
        <v>53</v>
      </c>
      <c r="C10427">
        <v>2</v>
      </c>
      <c r="D10427">
        <v>6</v>
      </c>
      <c r="E10427">
        <v>1895</v>
      </c>
      <c r="F10427" s="6">
        <v>0.91666666666666663</v>
      </c>
      <c r="G10427">
        <v>-12.494</v>
      </c>
      <c r="H10427">
        <v>41.890999999999998</v>
      </c>
      <c r="I10427" t="s">
        <v>126</v>
      </c>
      <c r="J10427" t="s">
        <v>297</v>
      </c>
      <c r="K10427" t="s">
        <v>105</v>
      </c>
    </row>
    <row r="10428" spans="1:11" x14ac:dyDescent="0.3">
      <c r="A10428" t="s">
        <v>14032</v>
      </c>
      <c r="B10428" t="s">
        <v>53</v>
      </c>
      <c r="C10428">
        <v>9</v>
      </c>
      <c r="D10428">
        <v>12</v>
      </c>
      <c r="E10428">
        <v>1959</v>
      </c>
      <c r="F10428" s="6">
        <v>0.32430555555555557</v>
      </c>
      <c r="G10428">
        <v>71.058999999999997</v>
      </c>
      <c r="H10428">
        <v>42.359000000000002</v>
      </c>
      <c r="I10428" t="s">
        <v>144</v>
      </c>
      <c r="J10428" t="s">
        <v>176</v>
      </c>
      <c r="K10428" t="s">
        <v>105</v>
      </c>
    </row>
    <row r="10429" spans="1:11" x14ac:dyDescent="0.3">
      <c r="A10429" t="s">
        <v>14033</v>
      </c>
      <c r="B10429" t="s">
        <v>53</v>
      </c>
      <c r="C10429">
        <v>6</v>
      </c>
      <c r="D10429">
        <v>10</v>
      </c>
      <c r="E10429">
        <v>1937</v>
      </c>
      <c r="F10429" s="6">
        <v>0.39583333333333331</v>
      </c>
      <c r="G10429">
        <v>-10.992000000000001</v>
      </c>
      <c r="H10429">
        <v>45.438000000000002</v>
      </c>
      <c r="I10429" t="s">
        <v>126</v>
      </c>
      <c r="J10429" t="s">
        <v>675</v>
      </c>
      <c r="K10429" t="s">
        <v>105</v>
      </c>
    </row>
    <row r="10430" spans="1:11" x14ac:dyDescent="0.3">
      <c r="A10430" t="s">
        <v>14034</v>
      </c>
      <c r="B10430" t="s">
        <v>53</v>
      </c>
      <c r="C10430">
        <v>4</v>
      </c>
      <c r="D10430">
        <v>3</v>
      </c>
      <c r="E10430">
        <v>1895</v>
      </c>
      <c r="F10430" s="6">
        <v>0.14930555555555555</v>
      </c>
      <c r="G10430">
        <v>-11.257</v>
      </c>
      <c r="H10430">
        <v>43.768999999999998</v>
      </c>
      <c r="I10430" t="s">
        <v>126</v>
      </c>
      <c r="J10430" t="s">
        <v>735</v>
      </c>
      <c r="K10430" t="s">
        <v>105</v>
      </c>
    </row>
    <row r="10431" spans="1:11" x14ac:dyDescent="0.3">
      <c r="A10431" t="s">
        <v>14035</v>
      </c>
      <c r="B10431" t="s">
        <v>53</v>
      </c>
      <c r="C10431">
        <v>27</v>
      </c>
      <c r="D10431">
        <v>5</v>
      </c>
      <c r="E10431">
        <v>1932</v>
      </c>
      <c r="F10431" s="6">
        <v>0.83333333333333337</v>
      </c>
      <c r="G10431">
        <v>-5.8959999999999999</v>
      </c>
      <c r="H10431">
        <v>49.37</v>
      </c>
      <c r="I10431" t="s">
        <v>126</v>
      </c>
      <c r="J10431" t="s">
        <v>14036</v>
      </c>
      <c r="K10431" t="s">
        <v>105</v>
      </c>
    </row>
    <row r="10432" spans="1:11" x14ac:dyDescent="0.3">
      <c r="A10432" t="s">
        <v>14037</v>
      </c>
      <c r="B10432" t="s">
        <v>53</v>
      </c>
      <c r="C10432">
        <v>22</v>
      </c>
      <c r="D10432">
        <v>3</v>
      </c>
      <c r="E10432">
        <v>1967</v>
      </c>
      <c r="F10432" s="6">
        <v>6.9444444444444441E-3</v>
      </c>
      <c r="G10432">
        <v>-10.507999999999999</v>
      </c>
      <c r="H10432">
        <v>43.843000000000004</v>
      </c>
      <c r="I10432" t="s">
        <v>126</v>
      </c>
      <c r="J10432" t="s">
        <v>3330</v>
      </c>
      <c r="K10432" t="s">
        <v>105</v>
      </c>
    </row>
    <row r="10433" spans="1:11" x14ac:dyDescent="0.3">
      <c r="A10433" t="s">
        <v>14038</v>
      </c>
      <c r="B10433" t="s">
        <v>53</v>
      </c>
      <c r="C10433">
        <v>14</v>
      </c>
      <c r="D10433">
        <v>9</v>
      </c>
      <c r="E10433">
        <v>1948</v>
      </c>
      <c r="F10433" s="6">
        <v>0.41666666666666669</v>
      </c>
      <c r="G10433">
        <v>8.6479999999999997</v>
      </c>
      <c r="H10433">
        <v>42.433999999999997</v>
      </c>
      <c r="I10433" t="s">
        <v>126</v>
      </c>
      <c r="J10433" t="s">
        <v>14039</v>
      </c>
      <c r="K10433" t="s">
        <v>105</v>
      </c>
    </row>
    <row r="10434" spans="1:11" x14ac:dyDescent="0.3">
      <c r="A10434" t="s">
        <v>14040</v>
      </c>
      <c r="B10434" t="s">
        <v>53</v>
      </c>
      <c r="C10434">
        <v>29</v>
      </c>
      <c r="D10434">
        <v>5</v>
      </c>
      <c r="E10434">
        <v>1926</v>
      </c>
      <c r="F10434" s="6">
        <v>0.70833333333333337</v>
      </c>
      <c r="G10434">
        <v>-11.863</v>
      </c>
      <c r="H10434">
        <v>43.470999999999997</v>
      </c>
      <c r="I10434" t="s">
        <v>126</v>
      </c>
      <c r="J10434" t="s">
        <v>6889</v>
      </c>
      <c r="K10434" t="s">
        <v>105</v>
      </c>
    </row>
    <row r="10435" spans="1:11" x14ac:dyDescent="0.3">
      <c r="A10435" t="s">
        <v>14041</v>
      </c>
      <c r="B10435" t="s">
        <v>53</v>
      </c>
      <c r="C10435">
        <v>9</v>
      </c>
      <c r="D10435">
        <v>8</v>
      </c>
      <c r="E10435">
        <v>1927</v>
      </c>
      <c r="F10435" s="6">
        <v>0.375</v>
      </c>
      <c r="G10435">
        <v>-4.72</v>
      </c>
      <c r="H10435">
        <v>49.774000000000001</v>
      </c>
      <c r="I10435" t="s">
        <v>126</v>
      </c>
      <c r="J10435" t="s">
        <v>1875</v>
      </c>
      <c r="K10435" t="s">
        <v>105</v>
      </c>
    </row>
    <row r="10436" spans="1:11" x14ac:dyDescent="0.3">
      <c r="A10436" t="s">
        <v>14042</v>
      </c>
      <c r="B10436" t="s">
        <v>53</v>
      </c>
      <c r="C10436">
        <v>27</v>
      </c>
      <c r="D10436">
        <v>7</v>
      </c>
      <c r="E10436">
        <v>1915</v>
      </c>
      <c r="F10436" s="6">
        <v>0.89583333333333337</v>
      </c>
      <c r="G10436">
        <v>-11.257</v>
      </c>
      <c r="H10436">
        <v>43.768999999999998</v>
      </c>
      <c r="I10436" t="s">
        <v>126</v>
      </c>
      <c r="J10436" t="s">
        <v>735</v>
      </c>
      <c r="K10436" t="s">
        <v>105</v>
      </c>
    </row>
    <row r="10437" spans="1:11" x14ac:dyDescent="0.3">
      <c r="A10437" t="s">
        <v>14043</v>
      </c>
      <c r="B10437" t="s">
        <v>53</v>
      </c>
      <c r="C10437">
        <v>6</v>
      </c>
      <c r="D10437">
        <v>8</v>
      </c>
      <c r="E10437">
        <v>1924</v>
      </c>
      <c r="F10437" s="6">
        <v>0.8125</v>
      </c>
      <c r="G10437">
        <v>-8.1669999999999998</v>
      </c>
      <c r="H10437">
        <v>44.003</v>
      </c>
      <c r="I10437" t="s">
        <v>126</v>
      </c>
      <c r="J10437" t="s">
        <v>12991</v>
      </c>
      <c r="K10437" t="s">
        <v>105</v>
      </c>
    </row>
    <row r="10438" spans="1:11" x14ac:dyDescent="0.3">
      <c r="A10438" t="s">
        <v>14044</v>
      </c>
      <c r="B10438" t="s">
        <v>53</v>
      </c>
      <c r="C10438">
        <v>2</v>
      </c>
      <c r="D10438">
        <v>9</v>
      </c>
      <c r="E10438">
        <v>1958</v>
      </c>
      <c r="F10438" s="6">
        <v>0.41666666666666669</v>
      </c>
      <c r="G10438">
        <v>-17.132000000000001</v>
      </c>
      <c r="H10438">
        <v>39.371000000000002</v>
      </c>
      <c r="I10438" t="s">
        <v>126</v>
      </c>
      <c r="J10438" t="s">
        <v>14045</v>
      </c>
      <c r="K10438" t="s">
        <v>105</v>
      </c>
    </row>
    <row r="10439" spans="1:11" x14ac:dyDescent="0.3">
      <c r="A10439" t="s">
        <v>14046</v>
      </c>
      <c r="B10439" t="s">
        <v>53</v>
      </c>
      <c r="C10439">
        <v>1</v>
      </c>
      <c r="D10439">
        <v>3</v>
      </c>
      <c r="E10439">
        <v>1912</v>
      </c>
      <c r="F10439" s="6">
        <v>0.66666666666666663</v>
      </c>
      <c r="G10439">
        <v>-7.6829999999999998</v>
      </c>
      <c r="H10439">
        <v>45.067999999999998</v>
      </c>
      <c r="I10439" t="s">
        <v>126</v>
      </c>
      <c r="J10439" t="s">
        <v>191</v>
      </c>
      <c r="K10439" t="s">
        <v>105</v>
      </c>
    </row>
    <row r="10440" spans="1:11" x14ac:dyDescent="0.3">
      <c r="A10440" t="s">
        <v>14047</v>
      </c>
      <c r="B10440" t="s">
        <v>53</v>
      </c>
      <c r="C10440">
        <v>23</v>
      </c>
      <c r="D10440">
        <v>6</v>
      </c>
      <c r="E10440">
        <v>1929</v>
      </c>
      <c r="F10440" s="6">
        <v>0.83333333333333337</v>
      </c>
      <c r="G10440">
        <v>-7.8230000000000004</v>
      </c>
      <c r="H10440">
        <v>45.012</v>
      </c>
      <c r="I10440" t="s">
        <v>126</v>
      </c>
      <c r="J10440" t="s">
        <v>14048</v>
      </c>
      <c r="K10440" t="s">
        <v>105</v>
      </c>
    </row>
    <row r="10441" spans="1:11" x14ac:dyDescent="0.3">
      <c r="A10441" t="s">
        <v>14049</v>
      </c>
      <c r="B10441" t="s">
        <v>53</v>
      </c>
      <c r="C10441">
        <v>31</v>
      </c>
      <c r="D10441">
        <v>1</v>
      </c>
      <c r="E10441">
        <v>1921</v>
      </c>
      <c r="F10441" s="6">
        <v>0.40625</v>
      </c>
      <c r="G10441">
        <v>75.165999999999997</v>
      </c>
      <c r="H10441">
        <v>39.951000000000001</v>
      </c>
      <c r="I10441" t="s">
        <v>144</v>
      </c>
      <c r="J10441" t="s">
        <v>1606</v>
      </c>
      <c r="K10441" t="s">
        <v>105</v>
      </c>
    </row>
    <row r="10442" spans="1:11" x14ac:dyDescent="0.3">
      <c r="A10442" t="s">
        <v>14050</v>
      </c>
      <c r="B10442" t="s">
        <v>53</v>
      </c>
      <c r="C10442">
        <v>10</v>
      </c>
      <c r="D10442">
        <v>10</v>
      </c>
      <c r="E10442">
        <v>1973</v>
      </c>
      <c r="F10442" s="6">
        <v>0.72083333333333333</v>
      </c>
      <c r="G10442">
        <v>117.084</v>
      </c>
      <c r="H10442">
        <v>32.64</v>
      </c>
      <c r="I10442" t="s">
        <v>171</v>
      </c>
      <c r="J10442" t="s">
        <v>14051</v>
      </c>
      <c r="K10442" t="s">
        <v>105</v>
      </c>
    </row>
    <row r="10443" spans="1:11" x14ac:dyDescent="0.3">
      <c r="A10443" t="s">
        <v>14052</v>
      </c>
      <c r="B10443" t="s">
        <v>53</v>
      </c>
      <c r="C10443">
        <v>29</v>
      </c>
      <c r="D10443">
        <v>2</v>
      </c>
      <c r="E10443">
        <v>1908</v>
      </c>
      <c r="F10443" s="6">
        <v>0.20833333333333334</v>
      </c>
      <c r="G10443">
        <v>-12.494</v>
      </c>
      <c r="H10443">
        <v>41.890999999999998</v>
      </c>
      <c r="I10443" t="s">
        <v>126</v>
      </c>
      <c r="J10443" t="s">
        <v>297</v>
      </c>
      <c r="K10443" t="s">
        <v>105</v>
      </c>
    </row>
    <row r="10444" spans="1:11" x14ac:dyDescent="0.3">
      <c r="A10444" t="s">
        <v>14053</v>
      </c>
      <c r="B10444" t="s">
        <v>53</v>
      </c>
      <c r="C10444">
        <v>16</v>
      </c>
      <c r="D10444">
        <v>5</v>
      </c>
      <c r="E10444">
        <v>1915</v>
      </c>
      <c r="F10444" s="6">
        <v>0.73958333333333337</v>
      </c>
      <c r="G10444">
        <v>-12.494</v>
      </c>
      <c r="H10444">
        <v>41.890999999999998</v>
      </c>
      <c r="I10444" t="s">
        <v>126</v>
      </c>
      <c r="J10444" t="s">
        <v>297</v>
      </c>
      <c r="K10444" t="s">
        <v>105</v>
      </c>
    </row>
    <row r="10445" spans="1:11" x14ac:dyDescent="0.3">
      <c r="A10445" t="s">
        <v>14054</v>
      </c>
      <c r="B10445" t="s">
        <v>53</v>
      </c>
      <c r="C10445">
        <v>11</v>
      </c>
      <c r="D10445">
        <v>8</v>
      </c>
      <c r="E10445">
        <v>1909</v>
      </c>
      <c r="F10445" s="6">
        <v>0.70833333333333337</v>
      </c>
      <c r="G10445">
        <v>-12.339</v>
      </c>
      <c r="H10445">
        <v>45.435000000000002</v>
      </c>
      <c r="I10445" t="s">
        <v>126</v>
      </c>
      <c r="J10445" t="s">
        <v>662</v>
      </c>
      <c r="K10445" t="s">
        <v>105</v>
      </c>
    </row>
    <row r="10446" spans="1:11" x14ac:dyDescent="0.3">
      <c r="A10446" t="s">
        <v>14055</v>
      </c>
      <c r="B10446" t="s">
        <v>53</v>
      </c>
      <c r="C10446">
        <v>19</v>
      </c>
      <c r="D10446">
        <v>3</v>
      </c>
      <c r="E10446">
        <v>1943</v>
      </c>
      <c r="F10446" s="6">
        <v>0.22916666666666666</v>
      </c>
      <c r="G10446">
        <v>-8.8260000000000005</v>
      </c>
      <c r="H10446">
        <v>45.817999999999998</v>
      </c>
      <c r="I10446" t="s">
        <v>126</v>
      </c>
      <c r="J10446" t="s">
        <v>1320</v>
      </c>
      <c r="K10446" t="s">
        <v>105</v>
      </c>
    </row>
    <row r="10447" spans="1:11" x14ac:dyDescent="0.3">
      <c r="A10447" t="s">
        <v>14056</v>
      </c>
      <c r="B10447" t="s">
        <v>53</v>
      </c>
      <c r="C10447">
        <v>8</v>
      </c>
      <c r="D10447">
        <v>5</v>
      </c>
      <c r="E10447">
        <v>1915</v>
      </c>
      <c r="F10447" s="6">
        <v>0.89583333333333337</v>
      </c>
      <c r="G10447">
        <v>-14.792999999999999</v>
      </c>
      <c r="H10447">
        <v>40.914999999999999</v>
      </c>
      <c r="I10447" t="s">
        <v>126</v>
      </c>
      <c r="J10447" t="s">
        <v>1836</v>
      </c>
      <c r="K10447" t="s">
        <v>105</v>
      </c>
    </row>
    <row r="10448" spans="1:11" x14ac:dyDescent="0.3">
      <c r="A10448" t="s">
        <v>14057</v>
      </c>
      <c r="B10448" t="s">
        <v>53</v>
      </c>
      <c r="C10448">
        <v>9</v>
      </c>
      <c r="D10448">
        <v>4</v>
      </c>
      <c r="E10448">
        <v>1932</v>
      </c>
      <c r="F10448" s="6">
        <v>3.472222222222222E-3</v>
      </c>
      <c r="G10448">
        <v>98.495000000000005</v>
      </c>
      <c r="H10448">
        <v>29.425000000000001</v>
      </c>
      <c r="I10448" t="s">
        <v>104</v>
      </c>
      <c r="J10448" t="s">
        <v>818</v>
      </c>
      <c r="K10448" t="s">
        <v>105</v>
      </c>
    </row>
    <row r="10449" spans="1:11" x14ac:dyDescent="0.3">
      <c r="A10449" t="s">
        <v>14058</v>
      </c>
      <c r="B10449" t="s">
        <v>53</v>
      </c>
      <c r="C10449">
        <v>14</v>
      </c>
      <c r="D10449">
        <v>12</v>
      </c>
      <c r="E10449">
        <v>1911</v>
      </c>
      <c r="F10449" s="6">
        <v>0.875</v>
      </c>
      <c r="G10449">
        <v>-12.57</v>
      </c>
      <c r="H10449">
        <v>45.973999999999997</v>
      </c>
      <c r="I10449" t="s">
        <v>126</v>
      </c>
      <c r="J10449" t="s">
        <v>14059</v>
      </c>
      <c r="K10449" t="s">
        <v>105</v>
      </c>
    </row>
    <row r="10450" spans="1:11" x14ac:dyDescent="0.3">
      <c r="A10450" t="s">
        <v>14060</v>
      </c>
      <c r="B10450" t="s">
        <v>53</v>
      </c>
      <c r="C10450">
        <v>9</v>
      </c>
      <c r="D10450">
        <v>10</v>
      </c>
      <c r="E10450">
        <v>1918</v>
      </c>
      <c r="F10450" s="6">
        <v>0.20833333333333334</v>
      </c>
      <c r="G10450">
        <v>-8.4359999999999999</v>
      </c>
      <c r="H10450">
        <v>44.268999999999998</v>
      </c>
      <c r="I10450" t="s">
        <v>126</v>
      </c>
      <c r="J10450" t="s">
        <v>13638</v>
      </c>
      <c r="K10450" t="s">
        <v>105</v>
      </c>
    </row>
    <row r="10451" spans="1:11" x14ac:dyDescent="0.3">
      <c r="A10451" t="s">
        <v>14061</v>
      </c>
      <c r="B10451" t="s">
        <v>53</v>
      </c>
      <c r="C10451">
        <v>7</v>
      </c>
      <c r="D10451">
        <v>6</v>
      </c>
      <c r="E10451">
        <v>1911</v>
      </c>
      <c r="F10451" s="6">
        <v>0.125</v>
      </c>
      <c r="G10451">
        <v>-11.877000000000001</v>
      </c>
      <c r="H10451">
        <v>45.41</v>
      </c>
      <c r="I10451" t="s">
        <v>126</v>
      </c>
      <c r="J10451" t="s">
        <v>4301</v>
      </c>
      <c r="K10451" t="s">
        <v>105</v>
      </c>
    </row>
    <row r="10452" spans="1:11" x14ac:dyDescent="0.3">
      <c r="A10452" t="s">
        <v>14062</v>
      </c>
      <c r="B10452" t="s">
        <v>53</v>
      </c>
      <c r="C10452">
        <v>21</v>
      </c>
      <c r="D10452">
        <v>5</v>
      </c>
      <c r="E10452">
        <v>1910</v>
      </c>
      <c r="F10452" s="6">
        <v>0.64583333333333337</v>
      </c>
      <c r="G10452">
        <v>-11.406000000000001</v>
      </c>
      <c r="H10452">
        <v>45.505000000000003</v>
      </c>
      <c r="I10452" t="s">
        <v>126</v>
      </c>
      <c r="J10452" t="s">
        <v>14063</v>
      </c>
      <c r="K10452" t="s">
        <v>105</v>
      </c>
    </row>
    <row r="10453" spans="1:11" x14ac:dyDescent="0.3">
      <c r="A10453" t="s">
        <v>14064</v>
      </c>
      <c r="B10453" t="s">
        <v>53</v>
      </c>
      <c r="C10453">
        <v>15</v>
      </c>
      <c r="D10453">
        <v>6</v>
      </c>
      <c r="E10453">
        <v>1929</v>
      </c>
      <c r="F10453" s="6">
        <v>0.95833333333333337</v>
      </c>
      <c r="G10453">
        <v>-12.339</v>
      </c>
      <c r="H10453">
        <v>45.435000000000002</v>
      </c>
      <c r="I10453" t="s">
        <v>126</v>
      </c>
      <c r="J10453" t="s">
        <v>662</v>
      </c>
      <c r="K10453" t="s">
        <v>105</v>
      </c>
    </row>
    <row r="10454" spans="1:11" x14ac:dyDescent="0.3">
      <c r="A10454" t="s">
        <v>14065</v>
      </c>
      <c r="B10454" t="s">
        <v>53</v>
      </c>
      <c r="C10454">
        <v>26</v>
      </c>
      <c r="D10454">
        <v>1</v>
      </c>
      <c r="E10454">
        <v>1913</v>
      </c>
      <c r="F10454" s="6">
        <v>0.77083333333333337</v>
      </c>
      <c r="G10454">
        <v>-12.494</v>
      </c>
      <c r="H10454">
        <v>41.890999999999998</v>
      </c>
      <c r="I10454" t="s">
        <v>126</v>
      </c>
      <c r="J10454" t="s">
        <v>297</v>
      </c>
      <c r="K10454" t="s">
        <v>105</v>
      </c>
    </row>
    <row r="10455" spans="1:11" x14ac:dyDescent="0.3">
      <c r="A10455" t="s">
        <v>14066</v>
      </c>
      <c r="B10455" t="s">
        <v>53</v>
      </c>
      <c r="C10455">
        <v>9</v>
      </c>
      <c r="D10455">
        <v>3</v>
      </c>
      <c r="E10455">
        <v>1934</v>
      </c>
      <c r="F10455" s="6">
        <v>0.1875</v>
      </c>
      <c r="G10455">
        <v>-15.545</v>
      </c>
      <c r="H10455">
        <v>41.462000000000003</v>
      </c>
      <c r="I10455" t="s">
        <v>126</v>
      </c>
      <c r="J10455" t="s">
        <v>1789</v>
      </c>
      <c r="K10455" t="s">
        <v>105</v>
      </c>
    </row>
    <row r="10456" spans="1:11" x14ac:dyDescent="0.3">
      <c r="A10456" t="s">
        <v>14067</v>
      </c>
      <c r="B10456" t="s">
        <v>53</v>
      </c>
      <c r="C10456">
        <v>5</v>
      </c>
      <c r="D10456">
        <v>9</v>
      </c>
      <c r="E10456">
        <v>1901</v>
      </c>
      <c r="F10456" s="6">
        <v>0.66666666666666663</v>
      </c>
      <c r="G10456">
        <v>-14.516999999999999</v>
      </c>
      <c r="H10456">
        <v>37.234000000000002</v>
      </c>
      <c r="I10456" t="s">
        <v>126</v>
      </c>
      <c r="J10456" t="s">
        <v>14068</v>
      </c>
      <c r="K10456" t="s">
        <v>105</v>
      </c>
    </row>
    <row r="10457" spans="1:11" x14ac:dyDescent="0.3">
      <c r="A10457" t="s">
        <v>14069</v>
      </c>
      <c r="B10457" t="s">
        <v>53</v>
      </c>
      <c r="C10457">
        <v>14</v>
      </c>
      <c r="D10457">
        <v>3</v>
      </c>
      <c r="E10457">
        <v>1923</v>
      </c>
      <c r="F10457" s="6">
        <v>0.79861111111111116</v>
      </c>
      <c r="G10457">
        <v>-12.494</v>
      </c>
      <c r="H10457">
        <v>41.890999999999998</v>
      </c>
      <c r="I10457" t="s">
        <v>126</v>
      </c>
      <c r="J10457" t="s">
        <v>297</v>
      </c>
      <c r="K10457" t="s">
        <v>105</v>
      </c>
    </row>
    <row r="10458" spans="1:11" x14ac:dyDescent="0.3">
      <c r="A10458" t="s">
        <v>14070</v>
      </c>
      <c r="B10458" t="s">
        <v>53</v>
      </c>
      <c r="C10458">
        <v>7</v>
      </c>
      <c r="D10458">
        <v>12</v>
      </c>
      <c r="E10458">
        <v>1924</v>
      </c>
      <c r="F10458" s="6">
        <v>0.77083333333333337</v>
      </c>
      <c r="G10458">
        <v>9.1359999999999992</v>
      </c>
      <c r="H10458">
        <v>38.707000000000001</v>
      </c>
      <c r="I10458" t="s">
        <v>108</v>
      </c>
      <c r="J10458" t="s">
        <v>1213</v>
      </c>
      <c r="K10458" t="s">
        <v>105</v>
      </c>
    </row>
    <row r="10459" spans="1:11" x14ac:dyDescent="0.3">
      <c r="A10459" t="s">
        <v>14071</v>
      </c>
      <c r="B10459" t="s">
        <v>53</v>
      </c>
      <c r="C10459">
        <v>17</v>
      </c>
      <c r="D10459">
        <v>11</v>
      </c>
      <c r="E10459">
        <v>1906</v>
      </c>
      <c r="F10459" s="6">
        <v>4.1666666666666664E-2</v>
      </c>
      <c r="G10459">
        <v>-7.6829999999999998</v>
      </c>
      <c r="H10459">
        <v>45.067999999999998</v>
      </c>
      <c r="I10459" t="s">
        <v>126</v>
      </c>
      <c r="J10459" t="s">
        <v>191</v>
      </c>
      <c r="K10459" t="s">
        <v>105</v>
      </c>
    </row>
    <row r="10460" spans="1:11" x14ac:dyDescent="0.3">
      <c r="A10460" t="s">
        <v>14072</v>
      </c>
      <c r="B10460" t="s">
        <v>53</v>
      </c>
      <c r="C10460">
        <v>16</v>
      </c>
      <c r="D10460">
        <v>1</v>
      </c>
      <c r="E10460">
        <v>1910</v>
      </c>
      <c r="F10460" s="6">
        <v>0.4375</v>
      </c>
      <c r="G10460">
        <v>-10.257</v>
      </c>
      <c r="H10460">
        <v>43.875</v>
      </c>
      <c r="I10460" t="s">
        <v>126</v>
      </c>
      <c r="J10460" t="s">
        <v>660</v>
      </c>
      <c r="K10460" t="s">
        <v>105</v>
      </c>
    </row>
    <row r="10461" spans="1:11" x14ac:dyDescent="0.3">
      <c r="A10461" t="s">
        <v>14073</v>
      </c>
      <c r="B10461" t="s">
        <v>53</v>
      </c>
      <c r="C10461">
        <v>14</v>
      </c>
      <c r="D10461">
        <v>9</v>
      </c>
      <c r="E10461">
        <v>1913</v>
      </c>
      <c r="F10461" s="6">
        <v>0.4861111111111111</v>
      </c>
      <c r="G10461">
        <v>-9.1880000000000006</v>
      </c>
      <c r="H10461">
        <v>45.463999999999999</v>
      </c>
      <c r="I10461" t="s">
        <v>126</v>
      </c>
      <c r="J10461" t="s">
        <v>286</v>
      </c>
      <c r="K10461" t="s">
        <v>105</v>
      </c>
    </row>
    <row r="10462" spans="1:11" x14ac:dyDescent="0.3">
      <c r="A10462" t="s">
        <v>14074</v>
      </c>
      <c r="B10462" t="s">
        <v>53</v>
      </c>
      <c r="C10462">
        <v>3</v>
      </c>
      <c r="D10462">
        <v>7</v>
      </c>
      <c r="E10462">
        <v>1940</v>
      </c>
      <c r="F10462" s="6">
        <v>8.3333333333333329E-2</v>
      </c>
      <c r="G10462">
        <v>-12.281000000000001</v>
      </c>
      <c r="H10462">
        <v>45.844999999999999</v>
      </c>
      <c r="I10462" t="s">
        <v>190</v>
      </c>
      <c r="J10462" t="s">
        <v>14075</v>
      </c>
      <c r="K10462" t="s">
        <v>105</v>
      </c>
    </row>
    <row r="10463" spans="1:11" x14ac:dyDescent="0.3">
      <c r="A10463" t="s">
        <v>14076</v>
      </c>
      <c r="B10463" t="s">
        <v>53</v>
      </c>
      <c r="C10463">
        <v>21</v>
      </c>
      <c r="D10463">
        <v>12</v>
      </c>
      <c r="E10463">
        <v>1912</v>
      </c>
      <c r="F10463" s="6">
        <v>0.54166666666666663</v>
      </c>
      <c r="G10463">
        <v>-5.4089999999999998</v>
      </c>
      <c r="H10463">
        <v>36.185000000000002</v>
      </c>
      <c r="I10463" t="s">
        <v>108</v>
      </c>
      <c r="J10463" t="s">
        <v>14077</v>
      </c>
      <c r="K10463" t="s">
        <v>105</v>
      </c>
    </row>
    <row r="10464" spans="1:11" x14ac:dyDescent="0.3">
      <c r="A10464" t="s">
        <v>14078</v>
      </c>
      <c r="B10464" t="s">
        <v>168</v>
      </c>
      <c r="C10464">
        <v>2</v>
      </c>
      <c r="D10464">
        <v>10</v>
      </c>
      <c r="E10464">
        <v>1984</v>
      </c>
      <c r="F10464" s="6">
        <v>0.88541666666666663</v>
      </c>
      <c r="G10464">
        <v>-3.8849999999999998</v>
      </c>
      <c r="H10464">
        <v>45.043999999999997</v>
      </c>
      <c r="I10464" t="s">
        <v>126</v>
      </c>
      <c r="J10464" t="s">
        <v>3643</v>
      </c>
      <c r="K10464" t="s">
        <v>105</v>
      </c>
    </row>
    <row r="10465" spans="1:11" x14ac:dyDescent="0.3">
      <c r="A10465" t="s">
        <v>14079</v>
      </c>
      <c r="B10465" t="s">
        <v>168</v>
      </c>
      <c r="C10465">
        <v>21</v>
      </c>
      <c r="D10465">
        <v>2</v>
      </c>
      <c r="E10465">
        <v>1964</v>
      </c>
      <c r="F10465" s="6">
        <v>0.1701388888888889</v>
      </c>
      <c r="G10465">
        <v>87.632000000000005</v>
      </c>
      <c r="H10465">
        <v>41.883000000000003</v>
      </c>
      <c r="I10465" t="s">
        <v>104</v>
      </c>
      <c r="J10465" t="s">
        <v>226</v>
      </c>
      <c r="K10465" t="s">
        <v>105</v>
      </c>
    </row>
    <row r="10466" spans="1:11" x14ac:dyDescent="0.3">
      <c r="A10466" t="s">
        <v>14080</v>
      </c>
      <c r="B10466" t="s">
        <v>168</v>
      </c>
      <c r="C10466">
        <v>30</v>
      </c>
      <c r="D10466">
        <v>9</v>
      </c>
      <c r="E10466">
        <v>1975</v>
      </c>
      <c r="F10466" s="6">
        <v>0.2013888888888889</v>
      </c>
      <c r="G10466">
        <v>-2.351</v>
      </c>
      <c r="H10466">
        <v>48.856999999999999</v>
      </c>
      <c r="I10466" t="s">
        <v>126</v>
      </c>
      <c r="J10466" t="s">
        <v>155</v>
      </c>
      <c r="K10466" t="s">
        <v>105</v>
      </c>
    </row>
    <row r="10467" spans="1:11" x14ac:dyDescent="0.3">
      <c r="A10467" t="s">
        <v>14081</v>
      </c>
      <c r="B10467" t="s">
        <v>168</v>
      </c>
      <c r="C10467">
        <v>12</v>
      </c>
      <c r="D10467">
        <v>2</v>
      </c>
      <c r="E10467">
        <v>1949</v>
      </c>
      <c r="F10467" s="6">
        <v>0.81944444444444442</v>
      </c>
      <c r="G10467">
        <v>-5.3739999999999997</v>
      </c>
      <c r="H10467">
        <v>43.295000000000002</v>
      </c>
      <c r="I10467" t="s">
        <v>126</v>
      </c>
      <c r="J10467" t="s">
        <v>267</v>
      </c>
      <c r="K10467" t="s">
        <v>105</v>
      </c>
    </row>
    <row r="10468" spans="1:11" x14ac:dyDescent="0.3">
      <c r="A10468" t="s">
        <v>14082</v>
      </c>
      <c r="B10468" t="s">
        <v>168</v>
      </c>
      <c r="C10468">
        <v>12</v>
      </c>
      <c r="D10468">
        <v>10</v>
      </c>
      <c r="E10468">
        <v>1975</v>
      </c>
      <c r="F10468" s="6">
        <v>0.33402777777777776</v>
      </c>
      <c r="G10468">
        <v>-118.24299999999999</v>
      </c>
      <c r="H10468">
        <v>34.052</v>
      </c>
      <c r="I10468" t="s">
        <v>171</v>
      </c>
      <c r="J10468" t="s">
        <v>536</v>
      </c>
      <c r="K10468" t="s">
        <v>105</v>
      </c>
    </row>
    <row r="10469" spans="1:11" x14ac:dyDescent="0.3">
      <c r="A10469" t="s">
        <v>14083</v>
      </c>
      <c r="B10469" t="s">
        <v>168</v>
      </c>
      <c r="C10469">
        <v>10</v>
      </c>
      <c r="D10469">
        <v>12</v>
      </c>
      <c r="E10469">
        <v>1989</v>
      </c>
      <c r="F10469" s="6">
        <v>4.5138888888888888E-2</v>
      </c>
      <c r="G10469">
        <v>-2.0939999999999999</v>
      </c>
      <c r="H10469">
        <v>48.899000000000001</v>
      </c>
      <c r="I10469" t="s">
        <v>126</v>
      </c>
      <c r="J10469" t="s">
        <v>473</v>
      </c>
      <c r="K10469" t="s">
        <v>105</v>
      </c>
    </row>
    <row r="10470" spans="1:11" x14ac:dyDescent="0.3">
      <c r="A10470" t="s">
        <v>14084</v>
      </c>
      <c r="B10470" t="s">
        <v>168</v>
      </c>
      <c r="C10470">
        <v>17</v>
      </c>
      <c r="D10470">
        <v>10</v>
      </c>
      <c r="E10470">
        <v>1939</v>
      </c>
      <c r="F10470" s="6">
        <v>0.375</v>
      </c>
      <c r="G10470">
        <v>-10.57</v>
      </c>
      <c r="H10470">
        <v>50.082000000000001</v>
      </c>
      <c r="I10470" t="s">
        <v>126</v>
      </c>
      <c r="J10470" t="s">
        <v>1992</v>
      </c>
      <c r="K10470" t="s">
        <v>105</v>
      </c>
    </row>
    <row r="10471" spans="1:11" x14ac:dyDescent="0.3">
      <c r="A10471" t="s">
        <v>14085</v>
      </c>
      <c r="B10471" t="s">
        <v>168</v>
      </c>
      <c r="C10471">
        <v>14</v>
      </c>
      <c r="D10471">
        <v>7</v>
      </c>
      <c r="E10471">
        <v>1936</v>
      </c>
      <c r="F10471" s="6">
        <v>0.83333333333333337</v>
      </c>
      <c r="G10471">
        <v>-7.6829999999999998</v>
      </c>
      <c r="H10471">
        <v>45.067999999999998</v>
      </c>
      <c r="I10471" t="s">
        <v>126</v>
      </c>
      <c r="J10471" t="s">
        <v>191</v>
      </c>
      <c r="K10471" t="s">
        <v>105</v>
      </c>
    </row>
    <row r="10472" spans="1:11" x14ac:dyDescent="0.3">
      <c r="A10472" t="s">
        <v>14086</v>
      </c>
      <c r="B10472" t="s">
        <v>168</v>
      </c>
      <c r="C10472">
        <v>11</v>
      </c>
      <c r="D10472">
        <v>3</v>
      </c>
      <c r="E10472">
        <v>1931</v>
      </c>
      <c r="F10472" s="6">
        <v>0.65625</v>
      </c>
      <c r="G10472">
        <v>-12.494</v>
      </c>
      <c r="H10472">
        <v>41.890999999999998</v>
      </c>
      <c r="I10472" t="s">
        <v>126</v>
      </c>
      <c r="J10472" t="s">
        <v>297</v>
      </c>
      <c r="K10472" t="s">
        <v>105</v>
      </c>
    </row>
    <row r="10473" spans="1:11" x14ac:dyDescent="0.3">
      <c r="A10473" t="s">
        <v>14087</v>
      </c>
      <c r="B10473" t="s">
        <v>168</v>
      </c>
      <c r="C10473">
        <v>19</v>
      </c>
      <c r="D10473">
        <v>4</v>
      </c>
      <c r="E10473">
        <v>1951</v>
      </c>
      <c r="F10473" s="6">
        <v>5.2083333333333336E-2</v>
      </c>
      <c r="G10473">
        <v>-14.253</v>
      </c>
      <c r="H10473">
        <v>40.840000000000003</v>
      </c>
      <c r="I10473" t="s">
        <v>126</v>
      </c>
      <c r="J10473" t="s">
        <v>1315</v>
      </c>
      <c r="K10473" t="s">
        <v>105</v>
      </c>
    </row>
    <row r="10474" spans="1:11" x14ac:dyDescent="0.3">
      <c r="A10474" t="s">
        <v>14088</v>
      </c>
      <c r="B10474" t="s">
        <v>168</v>
      </c>
      <c r="C10474">
        <v>28</v>
      </c>
      <c r="D10474">
        <v>8</v>
      </c>
      <c r="E10474">
        <v>1926</v>
      </c>
      <c r="F10474" s="6">
        <v>0.54166666666666663</v>
      </c>
      <c r="G10474">
        <v>-6.87</v>
      </c>
      <c r="H10474">
        <v>45.924999999999997</v>
      </c>
      <c r="I10474" t="s">
        <v>126</v>
      </c>
      <c r="J10474" t="s">
        <v>598</v>
      </c>
      <c r="K10474" t="s">
        <v>105</v>
      </c>
    </row>
    <row r="10475" spans="1:11" x14ac:dyDescent="0.3">
      <c r="A10475" t="s">
        <v>14089</v>
      </c>
      <c r="B10475" t="s">
        <v>168</v>
      </c>
      <c r="C10475">
        <v>23</v>
      </c>
      <c r="D10475">
        <v>1</v>
      </c>
      <c r="E10475">
        <v>1964</v>
      </c>
      <c r="F10475" s="6">
        <v>0.24861111111111112</v>
      </c>
      <c r="G10475">
        <v>-118.492</v>
      </c>
      <c r="H10475">
        <v>34.011000000000003</v>
      </c>
      <c r="I10475" t="s">
        <v>137</v>
      </c>
      <c r="J10475" t="s">
        <v>206</v>
      </c>
      <c r="K10475" t="s">
        <v>105</v>
      </c>
    </row>
    <row r="10476" spans="1:11" x14ac:dyDescent="0.3">
      <c r="A10476" t="s">
        <v>14090</v>
      </c>
      <c r="B10476" t="s">
        <v>168</v>
      </c>
      <c r="C10476">
        <v>18</v>
      </c>
      <c r="D10476">
        <v>2</v>
      </c>
      <c r="E10476">
        <v>1957</v>
      </c>
      <c r="F10476" s="6">
        <v>0.21388888888888888</v>
      </c>
      <c r="G10476">
        <v>-11.462</v>
      </c>
      <c r="H10476">
        <v>53.887999999999998</v>
      </c>
      <c r="I10476" t="s">
        <v>126</v>
      </c>
      <c r="J10476" t="s">
        <v>14091</v>
      </c>
      <c r="K10476" t="s">
        <v>105</v>
      </c>
    </row>
    <row r="10477" spans="1:11" x14ac:dyDescent="0.3">
      <c r="A10477" t="s">
        <v>14092</v>
      </c>
      <c r="B10477" t="s">
        <v>53</v>
      </c>
      <c r="C10477">
        <v>9</v>
      </c>
      <c r="D10477">
        <v>5</v>
      </c>
      <c r="E10477">
        <v>1994</v>
      </c>
      <c r="F10477" s="6">
        <v>0.39583333333333331</v>
      </c>
      <c r="G10477">
        <v>0.63400000000000001</v>
      </c>
      <c r="H10477">
        <v>49.02</v>
      </c>
      <c r="I10477" t="s">
        <v>190</v>
      </c>
      <c r="J10477" t="s">
        <v>3191</v>
      </c>
      <c r="K10477" t="s">
        <v>105</v>
      </c>
    </row>
    <row r="10478" spans="1:11" x14ac:dyDescent="0.3">
      <c r="A10478" t="s">
        <v>14093</v>
      </c>
      <c r="B10478" t="s">
        <v>53</v>
      </c>
      <c r="C10478">
        <v>8</v>
      </c>
      <c r="D10478">
        <v>11</v>
      </c>
      <c r="E10478">
        <v>1903</v>
      </c>
      <c r="F10478" s="6">
        <v>0.10416666666666667</v>
      </c>
      <c r="G10478">
        <v>-0.58899999999999997</v>
      </c>
      <c r="H10478">
        <v>49.652999999999999</v>
      </c>
      <c r="I10478" t="s">
        <v>150</v>
      </c>
      <c r="J10478" t="s">
        <v>14094</v>
      </c>
      <c r="K10478" t="s">
        <v>105</v>
      </c>
    </row>
    <row r="10479" spans="1:11" x14ac:dyDescent="0.3">
      <c r="A10479" t="s">
        <v>14095</v>
      </c>
      <c r="B10479" t="s">
        <v>53</v>
      </c>
      <c r="C10479">
        <v>27</v>
      </c>
      <c r="D10479">
        <v>9</v>
      </c>
      <c r="E10479">
        <v>1879</v>
      </c>
      <c r="F10479" s="6">
        <v>0.79166666666666663</v>
      </c>
      <c r="G10479">
        <v>-5.3739999999999997</v>
      </c>
      <c r="H10479">
        <v>43.295000000000002</v>
      </c>
      <c r="I10479" t="s">
        <v>150</v>
      </c>
      <c r="J10479" t="s">
        <v>267</v>
      </c>
      <c r="K10479" t="s">
        <v>105</v>
      </c>
    </row>
    <row r="10480" spans="1:11" x14ac:dyDescent="0.3">
      <c r="A10480" t="s">
        <v>14096</v>
      </c>
      <c r="B10480" t="s">
        <v>53</v>
      </c>
      <c r="C10480">
        <v>3</v>
      </c>
      <c r="D10480">
        <v>11</v>
      </c>
      <c r="E10480">
        <v>1818</v>
      </c>
      <c r="F10480" s="6">
        <v>0.375</v>
      </c>
      <c r="G10480">
        <v>-5.3739999999999997</v>
      </c>
      <c r="H10480">
        <v>43.295000000000002</v>
      </c>
      <c r="I10480" t="s">
        <v>150</v>
      </c>
      <c r="J10480" t="s">
        <v>267</v>
      </c>
      <c r="K10480" t="s">
        <v>105</v>
      </c>
    </row>
    <row r="10481" spans="1:11" x14ac:dyDescent="0.3">
      <c r="A10481" t="s">
        <v>14097</v>
      </c>
      <c r="B10481" t="s">
        <v>53</v>
      </c>
      <c r="C10481">
        <v>15</v>
      </c>
      <c r="D10481">
        <v>3</v>
      </c>
      <c r="E10481">
        <v>1870</v>
      </c>
      <c r="F10481" s="6">
        <v>8.3333333333333329E-2</v>
      </c>
      <c r="G10481">
        <v>-4.8049999999999997</v>
      </c>
      <c r="H10481">
        <v>44.137</v>
      </c>
      <c r="I10481" t="s">
        <v>150</v>
      </c>
      <c r="J10481" t="s">
        <v>4360</v>
      </c>
      <c r="K10481" t="s">
        <v>105</v>
      </c>
    </row>
    <row r="10482" spans="1:11" x14ac:dyDescent="0.3">
      <c r="A10482" t="s">
        <v>14098</v>
      </c>
      <c r="B10482" t="s">
        <v>53</v>
      </c>
      <c r="C10482">
        <v>5</v>
      </c>
      <c r="D10482">
        <v>5</v>
      </c>
      <c r="E10482">
        <v>1927</v>
      </c>
      <c r="F10482" s="6">
        <v>0.125</v>
      </c>
      <c r="G10482">
        <v>-2.9580000000000002</v>
      </c>
      <c r="H10482">
        <v>50.493000000000002</v>
      </c>
      <c r="I10482" t="s">
        <v>126</v>
      </c>
      <c r="J10482" t="s">
        <v>10152</v>
      </c>
      <c r="K10482" t="s">
        <v>105</v>
      </c>
    </row>
    <row r="10483" spans="1:11" x14ac:dyDescent="0.3">
      <c r="A10483" t="s">
        <v>14099</v>
      </c>
      <c r="B10483" t="s">
        <v>53</v>
      </c>
      <c r="C10483">
        <v>14</v>
      </c>
      <c r="D10483">
        <v>1</v>
      </c>
      <c r="E10483">
        <v>1944</v>
      </c>
      <c r="F10483" s="6">
        <v>0.78402777777777777</v>
      </c>
      <c r="G10483">
        <v>-118.181</v>
      </c>
      <c r="H10483">
        <v>33.771999999999998</v>
      </c>
      <c r="I10483" t="s">
        <v>171</v>
      </c>
      <c r="J10483" t="s">
        <v>2285</v>
      </c>
      <c r="K10483" t="s">
        <v>105</v>
      </c>
    </row>
    <row r="10484" spans="1:11" x14ac:dyDescent="0.3">
      <c r="A10484" t="s">
        <v>14100</v>
      </c>
      <c r="B10484" t="s">
        <v>168</v>
      </c>
      <c r="C10484">
        <v>24</v>
      </c>
      <c r="D10484">
        <v>9</v>
      </c>
      <c r="E10484">
        <v>1949</v>
      </c>
      <c r="F10484" s="6">
        <v>0.13541666666666666</v>
      </c>
      <c r="G10484">
        <v>71.058999999999997</v>
      </c>
      <c r="H10484">
        <v>42.359000000000002</v>
      </c>
      <c r="I10484" t="s">
        <v>106</v>
      </c>
      <c r="J10484" t="s">
        <v>176</v>
      </c>
      <c r="K10484" t="s">
        <v>105</v>
      </c>
    </row>
    <row r="10485" spans="1:11" x14ac:dyDescent="0.3">
      <c r="A10485" t="s">
        <v>14101</v>
      </c>
      <c r="B10485" t="s">
        <v>168</v>
      </c>
      <c r="C10485">
        <v>15</v>
      </c>
      <c r="D10485">
        <v>3</v>
      </c>
      <c r="E10485">
        <v>1887</v>
      </c>
      <c r="F10485" s="6">
        <v>0.91666666666666663</v>
      </c>
      <c r="G10485">
        <v>89.644000000000005</v>
      </c>
      <c r="H10485">
        <v>39.798999999999999</v>
      </c>
      <c r="I10485" t="s">
        <v>104</v>
      </c>
      <c r="J10485" t="s">
        <v>12442</v>
      </c>
      <c r="K10485" t="s">
        <v>105</v>
      </c>
    </row>
    <row r="10486" spans="1:11" x14ac:dyDescent="0.3">
      <c r="A10486" t="s">
        <v>14102</v>
      </c>
      <c r="B10486" t="s">
        <v>168</v>
      </c>
      <c r="C10486">
        <v>15</v>
      </c>
      <c r="D10486">
        <v>7</v>
      </c>
      <c r="E10486">
        <v>1857</v>
      </c>
      <c r="F10486" s="6">
        <v>0.79166666666666663</v>
      </c>
      <c r="G10486">
        <v>3.3130000000000002</v>
      </c>
      <c r="H10486">
        <v>56.334000000000003</v>
      </c>
      <c r="I10486" t="s">
        <v>108</v>
      </c>
      <c r="J10486" t="s">
        <v>14103</v>
      </c>
      <c r="K10486" t="s">
        <v>105</v>
      </c>
    </row>
    <row r="10487" spans="1:11" x14ac:dyDescent="0.3">
      <c r="A10487" t="s">
        <v>14104</v>
      </c>
      <c r="B10487" t="s">
        <v>53</v>
      </c>
      <c r="C10487">
        <v>8</v>
      </c>
      <c r="D10487">
        <v>9</v>
      </c>
      <c r="E10487">
        <v>1954</v>
      </c>
      <c r="F10487" s="6">
        <v>0.2048611111111111</v>
      </c>
      <c r="G10487">
        <v>71.242999999999995</v>
      </c>
      <c r="H10487">
        <v>42.276000000000003</v>
      </c>
      <c r="I10487" t="s">
        <v>106</v>
      </c>
      <c r="J10487" t="s">
        <v>10333</v>
      </c>
      <c r="K10487" t="s">
        <v>105</v>
      </c>
    </row>
    <row r="10488" spans="1:11" x14ac:dyDescent="0.3">
      <c r="A10488" t="s">
        <v>14105</v>
      </c>
      <c r="B10488" t="s">
        <v>53</v>
      </c>
      <c r="C10488">
        <v>20</v>
      </c>
      <c r="D10488">
        <v>11</v>
      </c>
      <c r="E10488">
        <v>1721</v>
      </c>
      <c r="F10488" s="6">
        <v>0.83333333333333337</v>
      </c>
      <c r="G10488">
        <v>1.613</v>
      </c>
      <c r="H10488">
        <v>54.978000000000002</v>
      </c>
      <c r="I10488" t="s">
        <v>834</v>
      </c>
      <c r="J10488" t="s">
        <v>6169</v>
      </c>
      <c r="K10488" t="s">
        <v>105</v>
      </c>
    </row>
    <row r="10489" spans="1:11" x14ac:dyDescent="0.3">
      <c r="A10489" t="s">
        <v>14106</v>
      </c>
      <c r="B10489" t="s">
        <v>53</v>
      </c>
      <c r="C10489">
        <v>29</v>
      </c>
      <c r="D10489">
        <v>6</v>
      </c>
      <c r="E10489">
        <v>1959</v>
      </c>
      <c r="F10489" s="6">
        <v>9.930555555555555E-2</v>
      </c>
      <c r="G10489">
        <v>122.42</v>
      </c>
      <c r="H10489">
        <v>37.78</v>
      </c>
      <c r="I10489" t="s">
        <v>171</v>
      </c>
      <c r="J10489" t="s">
        <v>172</v>
      </c>
      <c r="K10489" t="s">
        <v>105</v>
      </c>
    </row>
    <row r="10490" spans="1:11" x14ac:dyDescent="0.3">
      <c r="A10490" t="s">
        <v>14107</v>
      </c>
      <c r="B10490" t="s">
        <v>53</v>
      </c>
      <c r="C10490">
        <v>13</v>
      </c>
      <c r="D10490">
        <v>3</v>
      </c>
      <c r="E10490">
        <v>1970</v>
      </c>
      <c r="F10490" s="6">
        <v>0.29722222222222222</v>
      </c>
      <c r="G10490">
        <v>71.058999999999997</v>
      </c>
      <c r="H10490">
        <v>42.359000000000002</v>
      </c>
      <c r="I10490" t="s">
        <v>144</v>
      </c>
      <c r="J10490" t="s">
        <v>176</v>
      </c>
      <c r="K10490" t="s">
        <v>105</v>
      </c>
    </row>
    <row r="10491" spans="1:11" x14ac:dyDescent="0.3">
      <c r="A10491" t="s">
        <v>14108</v>
      </c>
      <c r="B10491" t="s">
        <v>53</v>
      </c>
      <c r="C10491">
        <v>17</v>
      </c>
      <c r="D10491">
        <v>5</v>
      </c>
      <c r="E10491">
        <v>1970</v>
      </c>
      <c r="F10491" s="6">
        <v>0.15625</v>
      </c>
      <c r="G10491">
        <v>71.058999999999997</v>
      </c>
      <c r="H10491">
        <v>42.359000000000002</v>
      </c>
      <c r="I10491" t="s">
        <v>106</v>
      </c>
      <c r="J10491" t="s">
        <v>176</v>
      </c>
      <c r="K10491" t="s">
        <v>105</v>
      </c>
    </row>
    <row r="10492" spans="1:11" x14ac:dyDescent="0.3">
      <c r="A10492" t="s">
        <v>14109</v>
      </c>
      <c r="B10492" t="s">
        <v>53</v>
      </c>
      <c r="C10492">
        <v>2</v>
      </c>
      <c r="D10492">
        <v>9</v>
      </c>
      <c r="E10492">
        <v>1969</v>
      </c>
      <c r="F10492" s="6">
        <v>3.125E-2</v>
      </c>
      <c r="G10492">
        <v>84.379000000000005</v>
      </c>
      <c r="H10492">
        <v>39.146000000000001</v>
      </c>
      <c r="I10492" t="s">
        <v>106</v>
      </c>
      <c r="J10492" t="s">
        <v>2301</v>
      </c>
      <c r="K10492" t="s">
        <v>105</v>
      </c>
    </row>
    <row r="10493" spans="1:11" x14ac:dyDescent="0.3">
      <c r="A10493" t="s">
        <v>14110</v>
      </c>
      <c r="B10493" t="s">
        <v>53</v>
      </c>
      <c r="C10493">
        <v>17</v>
      </c>
      <c r="D10493">
        <v>9</v>
      </c>
      <c r="E10493">
        <v>1970</v>
      </c>
      <c r="F10493" s="6">
        <v>0.78888888888888886</v>
      </c>
      <c r="G10493">
        <v>-118.24299999999999</v>
      </c>
      <c r="H10493">
        <v>34.052</v>
      </c>
      <c r="I10493" t="s">
        <v>171</v>
      </c>
      <c r="J10493" t="s">
        <v>536</v>
      </c>
      <c r="K10493" t="s">
        <v>105</v>
      </c>
    </row>
    <row r="10494" spans="1:11" x14ac:dyDescent="0.3">
      <c r="A10494" t="s">
        <v>14111</v>
      </c>
      <c r="B10494" t="s">
        <v>53</v>
      </c>
      <c r="C10494">
        <v>29</v>
      </c>
      <c r="D10494">
        <v>9</v>
      </c>
      <c r="E10494">
        <v>1966</v>
      </c>
      <c r="F10494" s="6">
        <v>0.71388888888888891</v>
      </c>
      <c r="G10494">
        <v>71.058999999999997</v>
      </c>
      <c r="H10494">
        <v>42.359000000000002</v>
      </c>
      <c r="I10494" t="s">
        <v>106</v>
      </c>
      <c r="J10494" t="s">
        <v>176</v>
      </c>
      <c r="K10494" t="s">
        <v>105</v>
      </c>
    </row>
    <row r="10495" spans="1:11" x14ac:dyDescent="0.3">
      <c r="A10495" t="s">
        <v>14112</v>
      </c>
      <c r="B10495" t="s">
        <v>53</v>
      </c>
      <c r="C10495">
        <v>25</v>
      </c>
      <c r="D10495">
        <v>4</v>
      </c>
      <c r="E10495">
        <v>1962</v>
      </c>
      <c r="F10495" s="6">
        <v>0.14166666666666666</v>
      </c>
      <c r="G10495">
        <v>71.058999999999997</v>
      </c>
      <c r="H10495">
        <v>42.359000000000002</v>
      </c>
      <c r="I10495" t="s">
        <v>144</v>
      </c>
      <c r="J10495" t="s">
        <v>176</v>
      </c>
      <c r="K10495" t="s">
        <v>105</v>
      </c>
    </row>
    <row r="10496" spans="1:11" x14ac:dyDescent="0.3">
      <c r="A10496" t="s">
        <v>14113</v>
      </c>
      <c r="B10496" t="s">
        <v>53</v>
      </c>
      <c r="C10496">
        <v>6</v>
      </c>
      <c r="D10496">
        <v>9</v>
      </c>
      <c r="E10496">
        <v>1963</v>
      </c>
      <c r="F10496" s="6">
        <v>0.99861111111111112</v>
      </c>
      <c r="G10496">
        <v>94.102000000000004</v>
      </c>
      <c r="H10496">
        <v>30.085999999999999</v>
      </c>
      <c r="I10496" t="s">
        <v>144</v>
      </c>
      <c r="J10496" t="s">
        <v>2270</v>
      </c>
      <c r="K10496" t="s">
        <v>105</v>
      </c>
    </row>
    <row r="10497" spans="1:11" x14ac:dyDescent="0.3">
      <c r="A10497" t="s">
        <v>14114</v>
      </c>
      <c r="B10497" t="s">
        <v>53</v>
      </c>
      <c r="C10497">
        <v>22</v>
      </c>
      <c r="D10497">
        <v>2</v>
      </c>
      <c r="E10497">
        <v>1969</v>
      </c>
      <c r="F10497" s="6">
        <v>9.7916666666666666E-2</v>
      </c>
      <c r="G10497">
        <v>72.63</v>
      </c>
      <c r="H10497">
        <v>42.32</v>
      </c>
      <c r="I10497" t="s">
        <v>144</v>
      </c>
      <c r="J10497" t="s">
        <v>6175</v>
      </c>
      <c r="K10497" t="s">
        <v>105</v>
      </c>
    </row>
    <row r="10498" spans="1:11" x14ac:dyDescent="0.3">
      <c r="A10498" t="s">
        <v>14115</v>
      </c>
      <c r="B10498" t="s">
        <v>53</v>
      </c>
      <c r="C10498">
        <v>12</v>
      </c>
      <c r="D10498">
        <v>5</v>
      </c>
      <c r="E10498">
        <v>1968</v>
      </c>
      <c r="F10498" s="6">
        <v>0.36388888888888887</v>
      </c>
      <c r="G10498">
        <v>90.144000000000005</v>
      </c>
      <c r="H10498">
        <v>40.19</v>
      </c>
      <c r="I10498" t="s">
        <v>144</v>
      </c>
      <c r="J10498" t="s">
        <v>14116</v>
      </c>
      <c r="K10498" t="s">
        <v>105</v>
      </c>
    </row>
    <row r="10499" spans="1:11" x14ac:dyDescent="0.3">
      <c r="A10499" t="s">
        <v>14117</v>
      </c>
      <c r="B10499" t="s">
        <v>53</v>
      </c>
      <c r="C10499">
        <v>10</v>
      </c>
      <c r="D10499">
        <v>5</v>
      </c>
      <c r="E10499">
        <v>1955</v>
      </c>
      <c r="F10499" s="6">
        <v>0.8125</v>
      </c>
      <c r="G10499">
        <v>97.33</v>
      </c>
      <c r="H10499">
        <v>32.75</v>
      </c>
      <c r="I10499" t="s">
        <v>144</v>
      </c>
      <c r="J10499" t="s">
        <v>3744</v>
      </c>
      <c r="K10499" t="s">
        <v>105</v>
      </c>
    </row>
    <row r="10500" spans="1:11" x14ac:dyDescent="0.3">
      <c r="A10500" t="s">
        <v>14118</v>
      </c>
      <c r="B10500" t="s">
        <v>53</v>
      </c>
      <c r="C10500">
        <v>16</v>
      </c>
      <c r="D10500">
        <v>4</v>
      </c>
      <c r="E10500">
        <v>1948</v>
      </c>
      <c r="F10500" s="6">
        <v>0.32291666666666669</v>
      </c>
      <c r="G10500">
        <v>71.058999999999997</v>
      </c>
      <c r="H10500">
        <v>42.359000000000002</v>
      </c>
      <c r="I10500" t="s">
        <v>144</v>
      </c>
      <c r="J10500" t="s">
        <v>176</v>
      </c>
      <c r="K10500" t="s">
        <v>105</v>
      </c>
    </row>
    <row r="10501" spans="1:11" x14ac:dyDescent="0.3">
      <c r="A10501" t="s">
        <v>14119</v>
      </c>
      <c r="B10501" t="s">
        <v>53</v>
      </c>
      <c r="C10501">
        <v>25</v>
      </c>
      <c r="D10501">
        <v>6</v>
      </c>
      <c r="E10501">
        <v>1949</v>
      </c>
      <c r="F10501" s="6">
        <v>9.3055555555555558E-2</v>
      </c>
      <c r="G10501">
        <v>93.62</v>
      </c>
      <c r="H10501">
        <v>41.588999999999999</v>
      </c>
      <c r="I10501" t="s">
        <v>144</v>
      </c>
      <c r="J10501" t="s">
        <v>2853</v>
      </c>
      <c r="K10501" t="s">
        <v>105</v>
      </c>
    </row>
    <row r="10502" spans="1:11" x14ac:dyDescent="0.3">
      <c r="A10502" t="s">
        <v>14120</v>
      </c>
      <c r="B10502" t="s">
        <v>53</v>
      </c>
      <c r="C10502">
        <v>14</v>
      </c>
      <c r="D10502">
        <v>8</v>
      </c>
      <c r="E10502">
        <v>1954</v>
      </c>
      <c r="F10502" s="6">
        <v>0.50902777777777775</v>
      </c>
      <c r="G10502">
        <v>71.802000000000007</v>
      </c>
      <c r="H10502">
        <v>42.262</v>
      </c>
      <c r="I10502" t="s">
        <v>106</v>
      </c>
      <c r="J10502" t="s">
        <v>520</v>
      </c>
      <c r="K10502" t="s">
        <v>105</v>
      </c>
    </row>
    <row r="10503" spans="1:11" x14ac:dyDescent="0.3">
      <c r="A10503" t="s">
        <v>14121</v>
      </c>
      <c r="B10503" t="s">
        <v>53</v>
      </c>
      <c r="C10503">
        <v>22</v>
      </c>
      <c r="D10503">
        <v>7</v>
      </c>
      <c r="E10503">
        <v>1972</v>
      </c>
      <c r="F10503" s="6">
        <v>0.4375</v>
      </c>
      <c r="G10503">
        <v>93.200999999999993</v>
      </c>
      <c r="H10503">
        <v>43.154000000000003</v>
      </c>
      <c r="I10503" t="s">
        <v>144</v>
      </c>
      <c r="J10503" t="s">
        <v>14122</v>
      </c>
      <c r="K10503" t="s">
        <v>105</v>
      </c>
    </row>
    <row r="10504" spans="1:11" x14ac:dyDescent="0.3">
      <c r="A10504" t="s">
        <v>14123</v>
      </c>
      <c r="B10504" t="s">
        <v>53</v>
      </c>
      <c r="C10504">
        <v>19</v>
      </c>
      <c r="D10504">
        <v>9</v>
      </c>
      <c r="E10504">
        <v>1956</v>
      </c>
      <c r="F10504" s="6">
        <v>0.64583333333333337</v>
      </c>
      <c r="G10504">
        <v>71.995000000000005</v>
      </c>
      <c r="H10504">
        <v>42.576000000000001</v>
      </c>
      <c r="I10504" t="s">
        <v>106</v>
      </c>
      <c r="J10504" t="s">
        <v>2276</v>
      </c>
      <c r="K10504" t="s">
        <v>105</v>
      </c>
    </row>
    <row r="10505" spans="1:11" x14ac:dyDescent="0.3">
      <c r="A10505" t="s">
        <v>14124</v>
      </c>
      <c r="B10505" t="s">
        <v>53</v>
      </c>
      <c r="C10505">
        <v>5</v>
      </c>
      <c r="D10505">
        <v>10</v>
      </c>
      <c r="E10505">
        <v>1957</v>
      </c>
      <c r="F10505" s="6">
        <v>0.20833333333333334</v>
      </c>
      <c r="G10505">
        <v>-118.24299999999999</v>
      </c>
      <c r="H10505">
        <v>34.052</v>
      </c>
      <c r="I10505" t="s">
        <v>137</v>
      </c>
      <c r="J10505" t="s">
        <v>536</v>
      </c>
      <c r="K10505" t="s">
        <v>105</v>
      </c>
    </row>
    <row r="10506" spans="1:11" x14ac:dyDescent="0.3">
      <c r="A10506" t="s">
        <v>14125</v>
      </c>
      <c r="B10506" t="s">
        <v>53</v>
      </c>
      <c r="C10506">
        <v>24</v>
      </c>
      <c r="D10506">
        <v>1</v>
      </c>
      <c r="E10506">
        <v>1915</v>
      </c>
      <c r="F10506" s="6">
        <v>5.2083333333333336E-2</v>
      </c>
      <c r="G10506">
        <v>-121.495</v>
      </c>
      <c r="H10506">
        <v>38.576999999999998</v>
      </c>
      <c r="I10506" t="s">
        <v>137</v>
      </c>
      <c r="J10506" t="s">
        <v>1733</v>
      </c>
      <c r="K10506" t="s">
        <v>105</v>
      </c>
    </row>
    <row r="10507" spans="1:11" x14ac:dyDescent="0.3">
      <c r="A10507" t="s">
        <v>14126</v>
      </c>
      <c r="B10507" t="s">
        <v>53</v>
      </c>
      <c r="C10507">
        <v>28</v>
      </c>
      <c r="D10507">
        <v>6</v>
      </c>
      <c r="E10507">
        <v>1964</v>
      </c>
      <c r="F10507" s="6">
        <v>0.4777777777777778</v>
      </c>
      <c r="G10507">
        <v>80.244</v>
      </c>
      <c r="H10507">
        <v>36.095999999999997</v>
      </c>
      <c r="I10507" t="s">
        <v>106</v>
      </c>
      <c r="J10507" t="s">
        <v>3251</v>
      </c>
      <c r="K10507" t="s">
        <v>105</v>
      </c>
    </row>
    <row r="10508" spans="1:11" x14ac:dyDescent="0.3">
      <c r="A10508" t="s">
        <v>14127</v>
      </c>
      <c r="B10508" t="s">
        <v>53</v>
      </c>
      <c r="C10508">
        <v>25</v>
      </c>
      <c r="D10508">
        <v>9</v>
      </c>
      <c r="E10508">
        <v>1951</v>
      </c>
      <c r="F10508" s="6">
        <v>0.61319444444444449</v>
      </c>
      <c r="G10508">
        <v>-122.27200000000001</v>
      </c>
      <c r="H10508">
        <v>37.805</v>
      </c>
      <c r="I10508" t="s">
        <v>171</v>
      </c>
      <c r="J10508" t="s">
        <v>1726</v>
      </c>
      <c r="K10508" t="s">
        <v>105</v>
      </c>
    </row>
    <row r="10509" spans="1:11" x14ac:dyDescent="0.3">
      <c r="A10509" t="s">
        <v>14128</v>
      </c>
      <c r="B10509" t="s">
        <v>53</v>
      </c>
      <c r="C10509">
        <v>2</v>
      </c>
      <c r="D10509">
        <v>9</v>
      </c>
      <c r="E10509">
        <v>1951</v>
      </c>
      <c r="F10509" s="6">
        <v>0.44444444444444442</v>
      </c>
      <c r="G10509">
        <v>-121.88800000000001</v>
      </c>
      <c r="H10509">
        <v>37.335000000000001</v>
      </c>
      <c r="I10509" t="s">
        <v>171</v>
      </c>
      <c r="J10509" t="s">
        <v>3444</v>
      </c>
      <c r="K10509" t="s">
        <v>105</v>
      </c>
    </row>
    <row r="10510" spans="1:11" x14ac:dyDescent="0.3">
      <c r="A10510" t="s">
        <v>14129</v>
      </c>
      <c r="B10510" t="s">
        <v>53</v>
      </c>
      <c r="C10510">
        <v>11</v>
      </c>
      <c r="D10510">
        <v>5</v>
      </c>
      <c r="E10510">
        <v>1955</v>
      </c>
      <c r="F10510" s="6">
        <v>0.20972222222222223</v>
      </c>
      <c r="G10510">
        <v>72.585999999999999</v>
      </c>
      <c r="H10510">
        <v>42.101999999999997</v>
      </c>
      <c r="I10510" t="s">
        <v>106</v>
      </c>
      <c r="J10510" t="s">
        <v>534</v>
      </c>
      <c r="K10510" t="s">
        <v>105</v>
      </c>
    </row>
    <row r="10511" spans="1:11" x14ac:dyDescent="0.3">
      <c r="A10511" t="s">
        <v>14130</v>
      </c>
      <c r="B10511" t="s">
        <v>53</v>
      </c>
      <c r="C10511">
        <v>9</v>
      </c>
      <c r="D10511">
        <v>7</v>
      </c>
      <c r="E10511">
        <v>1947</v>
      </c>
      <c r="F10511" s="6">
        <v>0.95902777777777781</v>
      </c>
      <c r="G10511">
        <v>122.27</v>
      </c>
      <c r="H10511">
        <v>37.869</v>
      </c>
      <c r="I10511" t="s">
        <v>137</v>
      </c>
      <c r="J10511" t="s">
        <v>640</v>
      </c>
      <c r="K10511" t="s">
        <v>105</v>
      </c>
    </row>
    <row r="10512" spans="1:11" x14ac:dyDescent="0.3">
      <c r="A10512" t="s">
        <v>14131</v>
      </c>
      <c r="B10512" t="s">
        <v>53</v>
      </c>
      <c r="C10512">
        <v>12</v>
      </c>
      <c r="D10512">
        <v>8</v>
      </c>
      <c r="E10512">
        <v>1949</v>
      </c>
      <c r="F10512" s="6">
        <v>0.90972222222222221</v>
      </c>
      <c r="G10512">
        <v>4.2569999999999997</v>
      </c>
      <c r="H10512">
        <v>55.866</v>
      </c>
      <c r="I10512" t="s">
        <v>126</v>
      </c>
      <c r="J10512" t="s">
        <v>211</v>
      </c>
      <c r="K10512" t="s">
        <v>105</v>
      </c>
    </row>
    <row r="10513" spans="1:11" x14ac:dyDescent="0.3">
      <c r="A10513" t="s">
        <v>14132</v>
      </c>
      <c r="B10513" t="s">
        <v>53</v>
      </c>
      <c r="C10513">
        <v>7</v>
      </c>
      <c r="D10513">
        <v>4</v>
      </c>
      <c r="E10513">
        <v>1972</v>
      </c>
      <c r="F10513" s="6">
        <v>0.53402777777777777</v>
      </c>
      <c r="G10513">
        <v>71.105000000000004</v>
      </c>
      <c r="H10513">
        <v>42.365000000000002</v>
      </c>
      <c r="I10513" t="s">
        <v>144</v>
      </c>
      <c r="J10513" t="s">
        <v>1590</v>
      </c>
      <c r="K10513" t="s">
        <v>105</v>
      </c>
    </row>
    <row r="10514" spans="1:11" x14ac:dyDescent="0.3">
      <c r="A10514" t="s">
        <v>14133</v>
      </c>
      <c r="B10514" t="s">
        <v>53</v>
      </c>
      <c r="C10514">
        <v>18</v>
      </c>
      <c r="D10514">
        <v>10</v>
      </c>
      <c r="E10514">
        <v>1948</v>
      </c>
      <c r="F10514" s="6">
        <v>0.65208333333333335</v>
      </c>
      <c r="G10514">
        <v>74.269000000000005</v>
      </c>
      <c r="H10514">
        <v>40.511000000000003</v>
      </c>
      <c r="I10514" t="s">
        <v>144</v>
      </c>
      <c r="J10514" t="s">
        <v>532</v>
      </c>
      <c r="K10514" t="s">
        <v>105</v>
      </c>
    </row>
    <row r="10515" spans="1:11" x14ac:dyDescent="0.3">
      <c r="A10515" t="s">
        <v>14134</v>
      </c>
      <c r="B10515" t="s">
        <v>53</v>
      </c>
      <c r="C10515">
        <v>9</v>
      </c>
      <c r="D10515">
        <v>3</v>
      </c>
      <c r="E10515">
        <v>1942</v>
      </c>
      <c r="F10515" s="6">
        <v>0.50138888888888888</v>
      </c>
      <c r="G10515">
        <v>-123.09099999999999</v>
      </c>
      <c r="H10515">
        <v>44.052</v>
      </c>
      <c r="I10515" t="s">
        <v>171</v>
      </c>
      <c r="J10515" t="s">
        <v>14135</v>
      </c>
      <c r="K10515" t="s">
        <v>105</v>
      </c>
    </row>
    <row r="10516" spans="1:11" x14ac:dyDescent="0.3">
      <c r="A10516" t="s">
        <v>14136</v>
      </c>
      <c r="B10516" t="s">
        <v>53</v>
      </c>
      <c r="C10516">
        <v>20</v>
      </c>
      <c r="D10516">
        <v>11</v>
      </c>
      <c r="E10516">
        <v>1978</v>
      </c>
      <c r="F10516" s="6">
        <v>0.3888888888888889</v>
      </c>
      <c r="G10516">
        <v>4.2569999999999997</v>
      </c>
      <c r="H10516">
        <v>55.866</v>
      </c>
      <c r="I10516" t="s">
        <v>108</v>
      </c>
      <c r="J10516" t="s">
        <v>211</v>
      </c>
      <c r="K10516" t="s">
        <v>105</v>
      </c>
    </row>
    <row r="10517" spans="1:11" x14ac:dyDescent="0.3">
      <c r="A10517" t="s">
        <v>14137</v>
      </c>
      <c r="B10517" t="s">
        <v>53</v>
      </c>
      <c r="C10517">
        <v>5</v>
      </c>
      <c r="D10517">
        <v>2</v>
      </c>
      <c r="E10517">
        <v>1957</v>
      </c>
      <c r="F10517" s="6">
        <v>0.65694444444444444</v>
      </c>
      <c r="G10517">
        <v>-118.24299999999999</v>
      </c>
      <c r="H10517">
        <v>34.052</v>
      </c>
      <c r="I10517" t="s">
        <v>137</v>
      </c>
      <c r="J10517" t="s">
        <v>536</v>
      </c>
      <c r="K10517" t="s">
        <v>105</v>
      </c>
    </row>
    <row r="10518" spans="1:11" x14ac:dyDescent="0.3">
      <c r="A10518" t="s">
        <v>14138</v>
      </c>
      <c r="B10518" t="s">
        <v>53</v>
      </c>
      <c r="C10518">
        <v>9</v>
      </c>
      <c r="D10518">
        <v>3</v>
      </c>
      <c r="E10518">
        <v>1956</v>
      </c>
      <c r="F10518" s="6">
        <v>0.85486111111111107</v>
      </c>
      <c r="G10518">
        <v>71.346999999999994</v>
      </c>
      <c r="H10518">
        <v>42.283999999999999</v>
      </c>
      <c r="I10518" t="s">
        <v>144</v>
      </c>
      <c r="J10518" t="s">
        <v>418</v>
      </c>
      <c r="K10518" t="s">
        <v>105</v>
      </c>
    </row>
    <row r="10519" spans="1:11" x14ac:dyDescent="0.3">
      <c r="A10519" t="s">
        <v>14139</v>
      </c>
      <c r="B10519" t="s">
        <v>53</v>
      </c>
      <c r="C10519">
        <v>1</v>
      </c>
      <c r="D10519">
        <v>10</v>
      </c>
      <c r="E10519">
        <v>1963</v>
      </c>
      <c r="F10519" s="6">
        <v>0.3125</v>
      </c>
      <c r="G10519">
        <v>117.75</v>
      </c>
      <c r="H10519">
        <v>34.055</v>
      </c>
      <c r="I10519" t="s">
        <v>171</v>
      </c>
      <c r="J10519" t="s">
        <v>2808</v>
      </c>
      <c r="K10519" t="s">
        <v>105</v>
      </c>
    </row>
    <row r="10520" spans="1:11" x14ac:dyDescent="0.3">
      <c r="A10520" t="s">
        <v>14140</v>
      </c>
      <c r="B10520" t="s">
        <v>53</v>
      </c>
      <c r="C10520">
        <v>21</v>
      </c>
      <c r="D10520">
        <v>2</v>
      </c>
      <c r="E10520">
        <v>1935</v>
      </c>
      <c r="F10520" s="6">
        <v>0.68055555555555558</v>
      </c>
      <c r="G10520">
        <v>4.0259999999999998</v>
      </c>
      <c r="H10520">
        <v>55.819000000000003</v>
      </c>
      <c r="I10520" t="s">
        <v>108</v>
      </c>
      <c r="J10520" t="s">
        <v>5486</v>
      </c>
      <c r="K10520" t="s">
        <v>105</v>
      </c>
    </row>
    <row r="10521" spans="1:11" x14ac:dyDescent="0.3">
      <c r="A10521" t="s">
        <v>14141</v>
      </c>
      <c r="B10521" t="s">
        <v>53</v>
      </c>
      <c r="C10521">
        <v>4</v>
      </c>
      <c r="D10521">
        <v>6</v>
      </c>
      <c r="E10521">
        <v>1949</v>
      </c>
      <c r="F10521" s="6">
        <v>0.21527777777777779</v>
      </c>
      <c r="G10521">
        <v>74.174000000000007</v>
      </c>
      <c r="H10521">
        <v>40.731999999999999</v>
      </c>
      <c r="I10521" t="s">
        <v>106</v>
      </c>
      <c r="J10521" t="s">
        <v>1071</v>
      </c>
      <c r="K10521" t="s">
        <v>105</v>
      </c>
    </row>
    <row r="10522" spans="1:11" x14ac:dyDescent="0.3">
      <c r="A10522" t="s">
        <v>14142</v>
      </c>
      <c r="B10522" t="s">
        <v>53</v>
      </c>
      <c r="C10522">
        <v>14</v>
      </c>
      <c r="D10522">
        <v>1</v>
      </c>
      <c r="E10522">
        <v>1966</v>
      </c>
      <c r="F10522" s="6">
        <v>0.50694444444444442</v>
      </c>
      <c r="G10522">
        <v>71.802000000000007</v>
      </c>
      <c r="H10522">
        <v>42.262</v>
      </c>
      <c r="I10522" t="s">
        <v>144</v>
      </c>
      <c r="J10522" t="s">
        <v>520</v>
      </c>
      <c r="K10522" t="s">
        <v>105</v>
      </c>
    </row>
    <row r="10523" spans="1:11" x14ac:dyDescent="0.3">
      <c r="A10523" t="s">
        <v>14143</v>
      </c>
      <c r="B10523" t="s">
        <v>53</v>
      </c>
      <c r="C10523">
        <v>11</v>
      </c>
      <c r="D10523">
        <v>2</v>
      </c>
      <c r="E10523">
        <v>1991</v>
      </c>
      <c r="F10523" s="6">
        <v>1.1805555555555555E-2</v>
      </c>
      <c r="G10523">
        <v>71.058999999999997</v>
      </c>
      <c r="H10523">
        <v>42.359000000000002</v>
      </c>
      <c r="I10523" t="s">
        <v>144</v>
      </c>
      <c r="J10523" t="s">
        <v>176</v>
      </c>
      <c r="K10523" t="s">
        <v>105</v>
      </c>
    </row>
    <row r="10524" spans="1:11" x14ac:dyDescent="0.3">
      <c r="A10524" t="s">
        <v>14144</v>
      </c>
      <c r="B10524" t="s">
        <v>53</v>
      </c>
      <c r="C10524">
        <v>7</v>
      </c>
      <c r="D10524">
        <v>3</v>
      </c>
      <c r="E10524">
        <v>1950</v>
      </c>
      <c r="F10524" s="6">
        <v>0.14027777777777778</v>
      </c>
      <c r="G10524">
        <v>91.787999999999997</v>
      </c>
      <c r="H10524">
        <v>43.302999999999997</v>
      </c>
      <c r="I10524" t="s">
        <v>104</v>
      </c>
      <c r="J10524" t="s">
        <v>14145</v>
      </c>
      <c r="K10524" t="s">
        <v>105</v>
      </c>
    </row>
    <row r="10525" spans="1:11" x14ac:dyDescent="0.3">
      <c r="A10525" t="s">
        <v>14146</v>
      </c>
      <c r="B10525" t="s">
        <v>53</v>
      </c>
      <c r="C10525">
        <v>9</v>
      </c>
      <c r="D10525">
        <v>2</v>
      </c>
      <c r="E10525">
        <v>1955</v>
      </c>
      <c r="F10525" s="6">
        <v>0.14097222222222222</v>
      </c>
      <c r="G10525">
        <v>-110.971</v>
      </c>
      <c r="H10525">
        <v>32.222000000000001</v>
      </c>
      <c r="I10525" t="s">
        <v>171</v>
      </c>
      <c r="J10525" t="s">
        <v>2257</v>
      </c>
      <c r="K10525" t="s">
        <v>105</v>
      </c>
    </row>
    <row r="10526" spans="1:11" x14ac:dyDescent="0.3">
      <c r="A10526" t="s">
        <v>14147</v>
      </c>
      <c r="B10526" t="s">
        <v>53</v>
      </c>
      <c r="C10526">
        <v>25</v>
      </c>
      <c r="D10526">
        <v>7</v>
      </c>
      <c r="E10526">
        <v>1969</v>
      </c>
      <c r="F10526" s="6">
        <v>6.9444444444444447E-4</v>
      </c>
      <c r="G10526">
        <v>71.102000000000004</v>
      </c>
      <c r="H10526">
        <v>42.125999999999998</v>
      </c>
      <c r="I10526" t="s">
        <v>106</v>
      </c>
      <c r="J10526" t="s">
        <v>4951</v>
      </c>
      <c r="K10526" t="s">
        <v>105</v>
      </c>
    </row>
    <row r="10527" spans="1:11" x14ac:dyDescent="0.3">
      <c r="A10527" t="s">
        <v>14148</v>
      </c>
      <c r="B10527" t="s">
        <v>53</v>
      </c>
      <c r="C10527">
        <v>26</v>
      </c>
      <c r="D10527">
        <v>1</v>
      </c>
      <c r="E10527">
        <v>1967</v>
      </c>
      <c r="F10527" s="6">
        <v>0.22916666666666666</v>
      </c>
      <c r="G10527">
        <v>74.007000000000005</v>
      </c>
      <c r="H10527">
        <v>40.713000000000001</v>
      </c>
      <c r="I10527" t="s">
        <v>144</v>
      </c>
      <c r="J10527" t="s">
        <v>124</v>
      </c>
      <c r="K10527" t="s">
        <v>105</v>
      </c>
    </row>
    <row r="10528" spans="1:11" x14ac:dyDescent="0.3">
      <c r="A10528" t="s">
        <v>14149</v>
      </c>
      <c r="B10528" t="s">
        <v>53</v>
      </c>
      <c r="C10528">
        <v>22</v>
      </c>
      <c r="D10528">
        <v>11</v>
      </c>
      <c r="E10528">
        <v>1967</v>
      </c>
      <c r="F10528" s="6">
        <v>0.31458333333333333</v>
      </c>
      <c r="G10528">
        <v>87.822999999999993</v>
      </c>
      <c r="H10528">
        <v>42.588000000000001</v>
      </c>
      <c r="I10528" t="s">
        <v>104</v>
      </c>
      <c r="J10528" t="s">
        <v>525</v>
      </c>
      <c r="K10528" t="s">
        <v>105</v>
      </c>
    </row>
    <row r="10529" spans="1:11" x14ac:dyDescent="0.3">
      <c r="A10529" t="s">
        <v>14150</v>
      </c>
      <c r="B10529" t="s">
        <v>53</v>
      </c>
      <c r="C10529">
        <v>23</v>
      </c>
      <c r="D10529">
        <v>8</v>
      </c>
      <c r="E10529">
        <v>1932</v>
      </c>
      <c r="F10529" s="6">
        <v>0.2048611111111111</v>
      </c>
      <c r="G10529">
        <v>78.879000000000005</v>
      </c>
      <c r="H10529">
        <v>42.887999999999998</v>
      </c>
      <c r="I10529" t="s">
        <v>106</v>
      </c>
      <c r="J10529" t="s">
        <v>4996</v>
      </c>
      <c r="K10529" t="s">
        <v>105</v>
      </c>
    </row>
    <row r="10530" spans="1:11" x14ac:dyDescent="0.3">
      <c r="A10530" t="s">
        <v>14151</v>
      </c>
      <c r="B10530" t="s">
        <v>53</v>
      </c>
      <c r="C10530">
        <v>25</v>
      </c>
      <c r="D10530">
        <v>3</v>
      </c>
      <c r="E10530">
        <v>1963</v>
      </c>
      <c r="F10530" s="6">
        <v>0.61527777777777781</v>
      </c>
      <c r="G10530">
        <v>71.058999999999997</v>
      </c>
      <c r="H10530">
        <v>42.359000000000002</v>
      </c>
      <c r="I10530" t="s">
        <v>144</v>
      </c>
      <c r="J10530" t="s">
        <v>176</v>
      </c>
      <c r="K10530" t="s">
        <v>105</v>
      </c>
    </row>
    <row r="10531" spans="1:11" x14ac:dyDescent="0.3">
      <c r="A10531" t="s">
        <v>14152</v>
      </c>
      <c r="B10531" t="s">
        <v>53</v>
      </c>
      <c r="C10531">
        <v>20</v>
      </c>
      <c r="D10531">
        <v>6</v>
      </c>
      <c r="E10531">
        <v>1940</v>
      </c>
      <c r="F10531" s="6">
        <v>0.59652777777777777</v>
      </c>
      <c r="G10531">
        <v>-118.24299999999999</v>
      </c>
      <c r="H10531">
        <v>34.052</v>
      </c>
      <c r="I10531" t="s">
        <v>137</v>
      </c>
      <c r="J10531" t="s">
        <v>536</v>
      </c>
      <c r="K10531" t="s">
        <v>105</v>
      </c>
    </row>
    <row r="10532" spans="1:11" x14ac:dyDescent="0.3">
      <c r="A10532" t="s">
        <v>14153</v>
      </c>
      <c r="B10532" t="s">
        <v>53</v>
      </c>
      <c r="C10532">
        <v>17</v>
      </c>
      <c r="D10532">
        <v>5</v>
      </c>
      <c r="E10532">
        <v>1908</v>
      </c>
      <c r="F10532" s="6">
        <v>0.54166666666666663</v>
      </c>
      <c r="G10532">
        <v>89.721999999999994</v>
      </c>
      <c r="H10532">
        <v>43.271999999999998</v>
      </c>
      <c r="I10532" t="s">
        <v>104</v>
      </c>
      <c r="J10532" t="s">
        <v>2138</v>
      </c>
      <c r="K10532" t="s">
        <v>105</v>
      </c>
    </row>
    <row r="10533" spans="1:11" x14ac:dyDescent="0.3">
      <c r="A10533" t="s">
        <v>14154</v>
      </c>
      <c r="B10533" t="s">
        <v>53</v>
      </c>
      <c r="C10533">
        <v>10</v>
      </c>
      <c r="D10533">
        <v>2</v>
      </c>
      <c r="E10533">
        <v>1950</v>
      </c>
      <c r="F10533" s="6">
        <v>0.73958333333333337</v>
      </c>
      <c r="G10533">
        <v>-121.002</v>
      </c>
      <c r="H10533">
        <v>37.640999999999998</v>
      </c>
      <c r="I10533" t="s">
        <v>137</v>
      </c>
      <c r="J10533" t="s">
        <v>5396</v>
      </c>
      <c r="K10533" t="s">
        <v>105</v>
      </c>
    </row>
    <row r="10534" spans="1:11" x14ac:dyDescent="0.3">
      <c r="A10534" t="s">
        <v>14155</v>
      </c>
      <c r="B10534" t="s">
        <v>53</v>
      </c>
      <c r="C10534">
        <v>13</v>
      </c>
      <c r="D10534">
        <v>12</v>
      </c>
      <c r="E10534">
        <v>1922</v>
      </c>
      <c r="F10534" s="6">
        <v>0.67708333333333337</v>
      </c>
      <c r="G10534">
        <v>81.691000000000003</v>
      </c>
      <c r="H10534">
        <v>41.505000000000003</v>
      </c>
      <c r="I10534" t="s">
        <v>144</v>
      </c>
      <c r="J10534" t="s">
        <v>389</v>
      </c>
      <c r="K10534" t="s">
        <v>105</v>
      </c>
    </row>
    <row r="10535" spans="1:11" x14ac:dyDescent="0.3">
      <c r="A10535" t="s">
        <v>14156</v>
      </c>
      <c r="B10535" t="s">
        <v>53</v>
      </c>
      <c r="C10535">
        <v>4</v>
      </c>
      <c r="D10535">
        <v>3</v>
      </c>
      <c r="E10535">
        <v>1954</v>
      </c>
      <c r="F10535" s="6">
        <v>5.9027777777777776E-2</v>
      </c>
      <c r="G10535">
        <v>80.557000000000002</v>
      </c>
      <c r="H10535">
        <v>41.944000000000003</v>
      </c>
      <c r="I10535" t="s">
        <v>144</v>
      </c>
      <c r="J10535" t="s">
        <v>12618</v>
      </c>
      <c r="K10535" t="s">
        <v>105</v>
      </c>
    </row>
    <row r="10536" spans="1:11" x14ac:dyDescent="0.3">
      <c r="A10536" t="s">
        <v>14157</v>
      </c>
      <c r="B10536" t="s">
        <v>53</v>
      </c>
      <c r="C10536">
        <v>5</v>
      </c>
      <c r="D10536">
        <v>6</v>
      </c>
      <c r="E10536">
        <v>1971</v>
      </c>
      <c r="F10536" s="6">
        <v>0.30208333333333331</v>
      </c>
      <c r="G10536">
        <v>71.058999999999997</v>
      </c>
      <c r="H10536">
        <v>42.359000000000002</v>
      </c>
      <c r="I10536" t="s">
        <v>106</v>
      </c>
      <c r="J10536" t="s">
        <v>176</v>
      </c>
      <c r="K10536" t="s">
        <v>105</v>
      </c>
    </row>
    <row r="10537" spans="1:11" x14ac:dyDescent="0.3">
      <c r="A10537" t="s">
        <v>14158</v>
      </c>
      <c r="B10537" t="s">
        <v>53</v>
      </c>
      <c r="C10537">
        <v>17</v>
      </c>
      <c r="D10537">
        <v>3</v>
      </c>
      <c r="E10537">
        <v>1940</v>
      </c>
      <c r="F10537" s="6">
        <v>0.17708333333333334</v>
      </c>
      <c r="G10537">
        <v>94.798000000000002</v>
      </c>
      <c r="H10537">
        <v>32.158000000000001</v>
      </c>
      <c r="I10537" t="s">
        <v>104</v>
      </c>
      <c r="J10537" t="s">
        <v>14159</v>
      </c>
      <c r="K10537" t="s">
        <v>105</v>
      </c>
    </row>
    <row r="10538" spans="1:11" x14ac:dyDescent="0.3">
      <c r="A10538" t="s">
        <v>14160</v>
      </c>
      <c r="B10538" t="s">
        <v>53</v>
      </c>
      <c r="C10538">
        <v>21</v>
      </c>
      <c r="D10538">
        <v>7</v>
      </c>
      <c r="E10538">
        <v>1905</v>
      </c>
      <c r="F10538" s="6">
        <v>1.0416666666666666E-2</v>
      </c>
      <c r="G10538">
        <v>3.161</v>
      </c>
      <c r="H10538">
        <v>56.113</v>
      </c>
      <c r="I10538" t="s">
        <v>108</v>
      </c>
      <c r="J10538" t="s">
        <v>4478</v>
      </c>
      <c r="K10538" t="s">
        <v>105</v>
      </c>
    </row>
    <row r="10539" spans="1:11" x14ac:dyDescent="0.3">
      <c r="A10539" t="s">
        <v>14161</v>
      </c>
      <c r="B10539" t="s">
        <v>53</v>
      </c>
      <c r="C10539">
        <v>16</v>
      </c>
      <c r="D10539">
        <v>3</v>
      </c>
      <c r="E10539">
        <v>1969</v>
      </c>
      <c r="F10539" s="6">
        <v>0.31458333333333333</v>
      </c>
      <c r="G10539">
        <v>-11.936999999999999</v>
      </c>
      <c r="H10539">
        <v>46.798000000000002</v>
      </c>
      <c r="I10539" t="s">
        <v>126</v>
      </c>
      <c r="J10539" t="s">
        <v>8662</v>
      </c>
      <c r="K10539" t="s">
        <v>105</v>
      </c>
    </row>
    <row r="10540" spans="1:11" x14ac:dyDescent="0.3">
      <c r="A10540" t="s">
        <v>14162</v>
      </c>
      <c r="B10540" t="s">
        <v>168</v>
      </c>
      <c r="C10540">
        <v>24</v>
      </c>
      <c r="D10540">
        <v>12</v>
      </c>
      <c r="E10540">
        <v>1968</v>
      </c>
      <c r="F10540" s="6">
        <v>0.31944444444444442</v>
      </c>
      <c r="G10540">
        <v>-5.05</v>
      </c>
      <c r="H10540">
        <v>50.984999999999999</v>
      </c>
      <c r="I10540" t="s">
        <v>126</v>
      </c>
      <c r="J10540" t="s">
        <v>13463</v>
      </c>
      <c r="K10540" t="s">
        <v>105</v>
      </c>
    </row>
    <row r="10541" spans="1:11" x14ac:dyDescent="0.3">
      <c r="A10541" t="s">
        <v>14163</v>
      </c>
      <c r="B10541" t="s">
        <v>168</v>
      </c>
      <c r="C10541">
        <v>19</v>
      </c>
      <c r="D10541">
        <v>4</v>
      </c>
      <c r="E10541">
        <v>1969</v>
      </c>
      <c r="F10541" s="6">
        <v>0.13541666666666666</v>
      </c>
      <c r="G10541">
        <v>-2.2730000000000001</v>
      </c>
      <c r="H10541">
        <v>48.884</v>
      </c>
      <c r="I10541" t="s">
        <v>126</v>
      </c>
      <c r="J10541" t="s">
        <v>888</v>
      </c>
      <c r="K10541" t="s">
        <v>105</v>
      </c>
    </row>
    <row r="10542" spans="1:11" x14ac:dyDescent="0.3">
      <c r="A10542" t="s">
        <v>14164</v>
      </c>
      <c r="B10542" t="s">
        <v>168</v>
      </c>
      <c r="C10542">
        <v>27</v>
      </c>
      <c r="D10542">
        <v>12</v>
      </c>
      <c r="E10542">
        <v>1901</v>
      </c>
      <c r="F10542" s="6">
        <v>0.88541666666666663</v>
      </c>
      <c r="G10542">
        <v>-13.411</v>
      </c>
      <c r="H10542">
        <v>52.523000000000003</v>
      </c>
      <c r="I10542" t="s">
        <v>126</v>
      </c>
      <c r="J10542" t="s">
        <v>209</v>
      </c>
      <c r="K10542" t="s">
        <v>105</v>
      </c>
    </row>
    <row r="10543" spans="1:11" x14ac:dyDescent="0.3">
      <c r="A10543" t="s">
        <v>14165</v>
      </c>
      <c r="B10543" t="s">
        <v>168</v>
      </c>
      <c r="C10543">
        <v>19</v>
      </c>
      <c r="D10543">
        <v>3</v>
      </c>
      <c r="E10543">
        <v>1950</v>
      </c>
      <c r="F10543" s="6">
        <v>0.16666666666666666</v>
      </c>
      <c r="G10543">
        <v>-10.231</v>
      </c>
      <c r="H10543">
        <v>49.545999999999999</v>
      </c>
      <c r="I10543" t="s">
        <v>126</v>
      </c>
      <c r="J10543" t="s">
        <v>14166</v>
      </c>
      <c r="K10543" t="s">
        <v>105</v>
      </c>
    </row>
    <row r="10544" spans="1:11" x14ac:dyDescent="0.3">
      <c r="A10544" t="s">
        <v>14167</v>
      </c>
      <c r="B10544" t="s">
        <v>53</v>
      </c>
      <c r="C10544">
        <v>3</v>
      </c>
      <c r="D10544">
        <v>4</v>
      </c>
      <c r="E10544">
        <v>1924</v>
      </c>
      <c r="F10544" s="6">
        <v>0.95833333333333337</v>
      </c>
      <c r="G10544">
        <v>95.936999999999998</v>
      </c>
      <c r="H10544">
        <v>41.259</v>
      </c>
      <c r="I10544" t="s">
        <v>104</v>
      </c>
      <c r="J10544" t="s">
        <v>2766</v>
      </c>
      <c r="K10544" t="s">
        <v>105</v>
      </c>
    </row>
    <row r="10545" spans="1:11" x14ac:dyDescent="0.3">
      <c r="A10545" t="s">
        <v>14168</v>
      </c>
      <c r="B10545" t="s">
        <v>168</v>
      </c>
      <c r="C10545">
        <v>4</v>
      </c>
      <c r="D10545">
        <v>11</v>
      </c>
      <c r="E10545">
        <v>1940</v>
      </c>
      <c r="F10545" s="6">
        <v>0.76041666666666663</v>
      </c>
      <c r="G10545">
        <v>-3.052</v>
      </c>
      <c r="H10545">
        <v>36.771999999999998</v>
      </c>
      <c r="I10545" t="s">
        <v>126</v>
      </c>
      <c r="J10545" t="s">
        <v>462</v>
      </c>
      <c r="K10545" t="s">
        <v>105</v>
      </c>
    </row>
    <row r="10546" spans="1:11" x14ac:dyDescent="0.3">
      <c r="A10546" t="s">
        <v>14169</v>
      </c>
      <c r="B10546" t="s">
        <v>168</v>
      </c>
      <c r="C10546">
        <v>21</v>
      </c>
      <c r="D10546">
        <v>5</v>
      </c>
      <c r="E10546">
        <v>1984</v>
      </c>
      <c r="F10546" s="6">
        <v>0.55208333333333337</v>
      </c>
      <c r="G10546">
        <v>70.358999999999995</v>
      </c>
      <c r="H10546">
        <v>41.677999999999997</v>
      </c>
      <c r="I10546" t="s">
        <v>106</v>
      </c>
      <c r="J10546" t="s">
        <v>12296</v>
      </c>
      <c r="K10546" t="s">
        <v>105</v>
      </c>
    </row>
    <row r="10547" spans="1:11" x14ac:dyDescent="0.3">
      <c r="A10547" t="s">
        <v>14170</v>
      </c>
      <c r="B10547" t="s">
        <v>53</v>
      </c>
      <c r="C10547">
        <v>6</v>
      </c>
      <c r="D10547">
        <v>2</v>
      </c>
      <c r="E10547">
        <v>1740</v>
      </c>
      <c r="F10547" s="6">
        <v>0.70833333333333337</v>
      </c>
      <c r="G10547">
        <v>-2.351</v>
      </c>
      <c r="H10547">
        <v>48.856999999999999</v>
      </c>
      <c r="I10547" t="s">
        <v>150</v>
      </c>
      <c r="J10547" t="s">
        <v>155</v>
      </c>
      <c r="K10547" t="s">
        <v>105</v>
      </c>
    </row>
    <row r="10548" spans="1:11" x14ac:dyDescent="0.3">
      <c r="A10548" t="s">
        <v>14171</v>
      </c>
      <c r="B10548" t="s">
        <v>168</v>
      </c>
      <c r="C10548">
        <v>17</v>
      </c>
      <c r="D10548">
        <v>10</v>
      </c>
      <c r="E10548">
        <v>1917</v>
      </c>
      <c r="F10548" s="6">
        <v>0.15277777777777779</v>
      </c>
      <c r="G10548">
        <v>87.641999999999996</v>
      </c>
      <c r="H10548">
        <v>41.500999999999998</v>
      </c>
      <c r="I10548" t="s">
        <v>104</v>
      </c>
      <c r="J10548" t="s">
        <v>2763</v>
      </c>
      <c r="K10548" t="s">
        <v>105</v>
      </c>
    </row>
    <row r="10549" spans="1:11" x14ac:dyDescent="0.3">
      <c r="A10549" t="s">
        <v>14172</v>
      </c>
      <c r="B10549" t="s">
        <v>168</v>
      </c>
      <c r="C10549">
        <v>3</v>
      </c>
      <c r="D10549">
        <v>4</v>
      </c>
      <c r="E10549">
        <v>1942</v>
      </c>
      <c r="F10549" s="6">
        <v>0.46666666666666667</v>
      </c>
      <c r="G10549">
        <v>90.200999999999993</v>
      </c>
      <c r="H10549">
        <v>38.634999999999998</v>
      </c>
      <c r="I10549" t="s">
        <v>144</v>
      </c>
      <c r="J10549" t="s">
        <v>1912</v>
      </c>
      <c r="K10549" t="s">
        <v>105</v>
      </c>
    </row>
    <row r="10550" spans="1:11" x14ac:dyDescent="0.3">
      <c r="A10550" t="s">
        <v>14173</v>
      </c>
      <c r="B10550" t="s">
        <v>53</v>
      </c>
      <c r="C10550">
        <v>1</v>
      </c>
      <c r="D10550">
        <v>1</v>
      </c>
      <c r="E10550">
        <v>2000</v>
      </c>
      <c r="F10550" s="6">
        <v>0</v>
      </c>
      <c r="G10550">
        <v>-101</v>
      </c>
      <c r="H10550">
        <v>4.59</v>
      </c>
      <c r="I10550" t="s">
        <v>326</v>
      </c>
      <c r="J10550" t="s">
        <v>426</v>
      </c>
      <c r="K10550" t="s">
        <v>105</v>
      </c>
    </row>
    <row r="10551" spans="1:11" x14ac:dyDescent="0.3">
      <c r="A10551" t="s">
        <v>14174</v>
      </c>
      <c r="B10551" t="s">
        <v>53</v>
      </c>
      <c r="C10551">
        <v>27</v>
      </c>
      <c r="D10551">
        <v>11</v>
      </c>
      <c r="E10551">
        <v>1925</v>
      </c>
      <c r="F10551" s="6">
        <v>0.44791666666666669</v>
      </c>
      <c r="G10551">
        <v>89.59</v>
      </c>
      <c r="H10551">
        <v>40.695</v>
      </c>
      <c r="I10551" t="s">
        <v>104</v>
      </c>
      <c r="J10551" t="s">
        <v>2600</v>
      </c>
      <c r="K10551" t="s">
        <v>105</v>
      </c>
    </row>
    <row r="10552" spans="1:11" x14ac:dyDescent="0.3">
      <c r="A10552" t="s">
        <v>14175</v>
      </c>
      <c r="B10552" t="s">
        <v>168</v>
      </c>
      <c r="C10552">
        <v>25</v>
      </c>
      <c r="D10552">
        <v>6</v>
      </c>
      <c r="E10552">
        <v>1900</v>
      </c>
      <c r="F10552" s="6">
        <v>0.95833333333333337</v>
      </c>
      <c r="G10552">
        <v>-9.1880000000000006</v>
      </c>
      <c r="H10552">
        <v>45.463999999999999</v>
      </c>
      <c r="I10552" t="s">
        <v>126</v>
      </c>
      <c r="J10552" t="s">
        <v>286</v>
      </c>
      <c r="K10552" t="s">
        <v>105</v>
      </c>
    </row>
    <row r="10553" spans="1:11" x14ac:dyDescent="0.3">
      <c r="A10553" t="s">
        <v>14176</v>
      </c>
      <c r="B10553" t="s">
        <v>168</v>
      </c>
      <c r="C10553">
        <v>21</v>
      </c>
      <c r="D10553">
        <v>9</v>
      </c>
      <c r="E10553">
        <v>1946</v>
      </c>
      <c r="F10553" s="6">
        <v>0.70833333333333337</v>
      </c>
      <c r="G10553">
        <v>-9.1880000000000006</v>
      </c>
      <c r="H10553">
        <v>45.463999999999999</v>
      </c>
      <c r="I10553" t="s">
        <v>190</v>
      </c>
      <c r="J10553" t="s">
        <v>286</v>
      </c>
      <c r="K10553" t="s">
        <v>105</v>
      </c>
    </row>
    <row r="10554" spans="1:11" x14ac:dyDescent="0.3">
      <c r="A10554" t="s">
        <v>14177</v>
      </c>
      <c r="B10554" t="s">
        <v>168</v>
      </c>
      <c r="C10554">
        <v>13</v>
      </c>
      <c r="D10554">
        <v>4</v>
      </c>
      <c r="E10554">
        <v>1975</v>
      </c>
      <c r="F10554" s="6">
        <v>0.73611111111111116</v>
      </c>
      <c r="G10554">
        <v>-12.494</v>
      </c>
      <c r="H10554">
        <v>41.890999999999998</v>
      </c>
      <c r="I10554" t="s">
        <v>126</v>
      </c>
      <c r="J10554" t="s">
        <v>297</v>
      </c>
      <c r="K10554" t="s">
        <v>105</v>
      </c>
    </row>
    <row r="10555" spans="1:11" x14ac:dyDescent="0.3">
      <c r="A10555" t="s">
        <v>14178</v>
      </c>
      <c r="B10555" t="s">
        <v>168</v>
      </c>
      <c r="C10555">
        <v>14</v>
      </c>
      <c r="D10555">
        <v>7</v>
      </c>
      <c r="E10555">
        <v>1953</v>
      </c>
      <c r="F10555" s="6">
        <v>0.88541666666666663</v>
      </c>
      <c r="G10555">
        <v>73.253</v>
      </c>
      <c r="H10555">
        <v>42.445</v>
      </c>
      <c r="I10555" t="s">
        <v>106</v>
      </c>
      <c r="J10555" t="s">
        <v>188</v>
      </c>
      <c r="K10555" t="s">
        <v>105</v>
      </c>
    </row>
    <row r="10556" spans="1:11" x14ac:dyDescent="0.3">
      <c r="A10556" t="s">
        <v>14179</v>
      </c>
      <c r="B10556" t="s">
        <v>168</v>
      </c>
      <c r="C10556">
        <v>25</v>
      </c>
      <c r="D10556">
        <v>9</v>
      </c>
      <c r="E10556">
        <v>1892</v>
      </c>
      <c r="F10556" s="6">
        <v>0.66666666666666663</v>
      </c>
      <c r="G10556">
        <v>-9.9960000000000004</v>
      </c>
      <c r="H10556">
        <v>53.557000000000002</v>
      </c>
      <c r="I10556" t="s">
        <v>208</v>
      </c>
      <c r="J10556" t="s">
        <v>3255</v>
      </c>
      <c r="K10556" t="s">
        <v>105</v>
      </c>
    </row>
    <row r="10557" spans="1:11" x14ac:dyDescent="0.3">
      <c r="A10557" t="s">
        <v>14180</v>
      </c>
      <c r="B10557" t="s">
        <v>168</v>
      </c>
      <c r="C10557">
        <v>3</v>
      </c>
      <c r="D10557">
        <v>8</v>
      </c>
      <c r="E10557">
        <v>1941</v>
      </c>
      <c r="F10557" s="6">
        <v>0.56458333333333333</v>
      </c>
      <c r="G10557">
        <v>74.043999999999997</v>
      </c>
      <c r="H10557">
        <v>40.718000000000004</v>
      </c>
      <c r="I10557" t="s">
        <v>106</v>
      </c>
      <c r="J10557" t="s">
        <v>401</v>
      </c>
      <c r="K10557" t="s">
        <v>105</v>
      </c>
    </row>
    <row r="10558" spans="1:11" x14ac:dyDescent="0.3">
      <c r="A10558" t="s">
        <v>14181</v>
      </c>
      <c r="B10558" t="s">
        <v>168</v>
      </c>
      <c r="C10558">
        <v>13</v>
      </c>
      <c r="D10558">
        <v>3</v>
      </c>
      <c r="E10558">
        <v>1902</v>
      </c>
      <c r="F10558" s="6">
        <v>0.70833333333333337</v>
      </c>
      <c r="G10558">
        <v>-4.9560000000000004</v>
      </c>
      <c r="H10558">
        <v>45.23</v>
      </c>
      <c r="I10558" t="s">
        <v>150</v>
      </c>
      <c r="J10558" t="s">
        <v>14182</v>
      </c>
      <c r="K10558" t="s">
        <v>105</v>
      </c>
    </row>
    <row r="10559" spans="1:11" x14ac:dyDescent="0.3">
      <c r="A10559" t="s">
        <v>14183</v>
      </c>
      <c r="B10559" t="s">
        <v>168</v>
      </c>
      <c r="C10559">
        <v>20</v>
      </c>
      <c r="D10559">
        <v>3</v>
      </c>
      <c r="E10559">
        <v>1932</v>
      </c>
      <c r="F10559" s="6">
        <v>0.375</v>
      </c>
      <c r="G10559">
        <v>-3.1909999999999998</v>
      </c>
      <c r="H10559">
        <v>36.744999999999997</v>
      </c>
      <c r="I10559" t="s">
        <v>108</v>
      </c>
      <c r="J10559" t="s">
        <v>14184</v>
      </c>
      <c r="K10559" t="s">
        <v>105</v>
      </c>
    </row>
    <row r="10560" spans="1:11" x14ac:dyDescent="0.3">
      <c r="A10560" t="s">
        <v>14185</v>
      </c>
      <c r="B10560" t="s">
        <v>53</v>
      </c>
      <c r="C10560">
        <v>12</v>
      </c>
      <c r="D10560">
        <v>2</v>
      </c>
      <c r="E10560">
        <v>1936</v>
      </c>
      <c r="F10560" s="6">
        <v>0.70833333333333337</v>
      </c>
      <c r="G10560">
        <v>-7.0529999999999999</v>
      </c>
      <c r="H10560">
        <v>43.58</v>
      </c>
      <c r="I10560" t="s">
        <v>108</v>
      </c>
      <c r="J10560" t="s">
        <v>14186</v>
      </c>
      <c r="K10560" t="s">
        <v>105</v>
      </c>
    </row>
    <row r="10561" spans="1:11" x14ac:dyDescent="0.3">
      <c r="A10561" t="s">
        <v>14187</v>
      </c>
      <c r="B10561" t="s">
        <v>53</v>
      </c>
      <c r="C10561">
        <v>16</v>
      </c>
      <c r="D10561">
        <v>4</v>
      </c>
      <c r="E10561">
        <v>1948</v>
      </c>
      <c r="F10561" s="6">
        <v>6.5972222222222224E-2</v>
      </c>
      <c r="G10561">
        <v>71.058999999999997</v>
      </c>
      <c r="H10561">
        <v>42.359000000000002</v>
      </c>
      <c r="I10561" t="s">
        <v>144</v>
      </c>
      <c r="J10561" t="s">
        <v>176</v>
      </c>
      <c r="K10561" t="s">
        <v>105</v>
      </c>
    </row>
    <row r="10562" spans="1:11" x14ac:dyDescent="0.3">
      <c r="A10562" t="s">
        <v>14188</v>
      </c>
      <c r="B10562" t="s">
        <v>53</v>
      </c>
      <c r="C10562">
        <v>14</v>
      </c>
      <c r="D10562">
        <v>12</v>
      </c>
      <c r="E10562">
        <v>1967</v>
      </c>
      <c r="F10562" s="6">
        <v>0.32291666666666669</v>
      </c>
      <c r="G10562">
        <v>3.9950000000000001</v>
      </c>
      <c r="H10562">
        <v>55.789000000000001</v>
      </c>
      <c r="I10562" t="s">
        <v>108</v>
      </c>
      <c r="J10562" t="s">
        <v>11470</v>
      </c>
      <c r="K10562" t="s">
        <v>105</v>
      </c>
    </row>
    <row r="10563" spans="1:11" x14ac:dyDescent="0.3">
      <c r="A10563" t="s">
        <v>14189</v>
      </c>
      <c r="B10563" t="s">
        <v>53</v>
      </c>
      <c r="C10563">
        <v>17</v>
      </c>
      <c r="D10563">
        <v>6</v>
      </c>
      <c r="E10563">
        <v>1900</v>
      </c>
      <c r="F10563" s="6">
        <v>0.94791666666666663</v>
      </c>
      <c r="G10563">
        <v>-11.048</v>
      </c>
      <c r="H10563">
        <v>51.892000000000003</v>
      </c>
      <c r="I10563" t="s">
        <v>126</v>
      </c>
      <c r="J10563" t="s">
        <v>12229</v>
      </c>
      <c r="K10563" t="s">
        <v>105</v>
      </c>
    </row>
    <row r="10564" spans="1:11" x14ac:dyDescent="0.3">
      <c r="A10564" t="s">
        <v>14190</v>
      </c>
      <c r="B10564" t="s">
        <v>53</v>
      </c>
      <c r="C10564">
        <v>6</v>
      </c>
      <c r="D10564">
        <v>10</v>
      </c>
      <c r="E10564">
        <v>1893</v>
      </c>
      <c r="F10564" s="6">
        <v>0.68402777777777779</v>
      </c>
      <c r="G10564">
        <v>-8.3079999999999998</v>
      </c>
      <c r="H10564">
        <v>47.045999999999999</v>
      </c>
      <c r="I10564" t="s">
        <v>262</v>
      </c>
      <c r="J10564" t="s">
        <v>3525</v>
      </c>
      <c r="K10564" t="s">
        <v>105</v>
      </c>
    </row>
    <row r="10565" spans="1:11" x14ac:dyDescent="0.3">
      <c r="A10565" t="s">
        <v>14191</v>
      </c>
      <c r="B10565" t="s">
        <v>53</v>
      </c>
      <c r="C10565">
        <v>16</v>
      </c>
      <c r="D10565">
        <v>7</v>
      </c>
      <c r="E10565">
        <v>1946</v>
      </c>
      <c r="F10565" s="6">
        <v>3.125E-2</v>
      </c>
      <c r="G10565">
        <v>87.793999999999997</v>
      </c>
      <c r="H10565">
        <v>41.889000000000003</v>
      </c>
      <c r="I10565" t="s">
        <v>144</v>
      </c>
      <c r="J10565" t="s">
        <v>1355</v>
      </c>
      <c r="K10565" t="s">
        <v>105</v>
      </c>
    </row>
    <row r="10566" spans="1:11" x14ac:dyDescent="0.3">
      <c r="A10566" t="s">
        <v>14192</v>
      </c>
      <c r="B10566" t="s">
        <v>53</v>
      </c>
      <c r="C10566">
        <v>25</v>
      </c>
      <c r="D10566">
        <v>11</v>
      </c>
      <c r="E10566">
        <v>1939</v>
      </c>
      <c r="F10566" s="6">
        <v>0.9604166666666667</v>
      </c>
      <c r="G10566">
        <v>74.007000000000005</v>
      </c>
      <c r="H10566">
        <v>40.713000000000001</v>
      </c>
      <c r="I10566" t="s">
        <v>144</v>
      </c>
      <c r="J10566" t="s">
        <v>124</v>
      </c>
      <c r="K10566" t="s">
        <v>105</v>
      </c>
    </row>
    <row r="10567" spans="1:11" x14ac:dyDescent="0.3">
      <c r="A10567" t="s">
        <v>14193</v>
      </c>
      <c r="B10567" t="s">
        <v>53</v>
      </c>
      <c r="C10567">
        <v>14</v>
      </c>
      <c r="D10567">
        <v>9</v>
      </c>
      <c r="E10567">
        <v>1988</v>
      </c>
      <c r="F10567" s="6">
        <v>0.95486111111111116</v>
      </c>
      <c r="G10567">
        <v>-2.7480000000000002</v>
      </c>
      <c r="H10567">
        <v>42.485999999999997</v>
      </c>
      <c r="I10567" t="s">
        <v>190</v>
      </c>
      <c r="J10567" t="s">
        <v>14194</v>
      </c>
      <c r="K10567" t="s">
        <v>105</v>
      </c>
    </row>
    <row r="10568" spans="1:11" x14ac:dyDescent="0.3">
      <c r="A10568" t="s">
        <v>14195</v>
      </c>
      <c r="B10568" t="s">
        <v>53</v>
      </c>
      <c r="C10568">
        <v>21</v>
      </c>
      <c r="D10568">
        <v>11</v>
      </c>
      <c r="E10568">
        <v>1954</v>
      </c>
      <c r="F10568" s="6">
        <v>0.86527777777777781</v>
      </c>
      <c r="G10568">
        <v>83.536000000000001</v>
      </c>
      <c r="H10568">
        <v>41.655000000000001</v>
      </c>
      <c r="I10568" t="s">
        <v>144</v>
      </c>
      <c r="J10568" t="s">
        <v>2019</v>
      </c>
      <c r="K10568" t="s">
        <v>105</v>
      </c>
    </row>
    <row r="10569" spans="1:11" x14ac:dyDescent="0.3">
      <c r="A10569" t="s">
        <v>14196</v>
      </c>
      <c r="B10569" t="s">
        <v>53</v>
      </c>
      <c r="C10569">
        <v>3</v>
      </c>
      <c r="D10569">
        <v>6</v>
      </c>
      <c r="E10569">
        <v>1948</v>
      </c>
      <c r="F10569" s="6">
        <v>0.23472222222222222</v>
      </c>
      <c r="G10569">
        <v>77.02</v>
      </c>
      <c r="H10569">
        <v>38.892000000000003</v>
      </c>
      <c r="I10569" t="s">
        <v>106</v>
      </c>
      <c r="J10569" t="s">
        <v>408</v>
      </c>
      <c r="K10569" t="s">
        <v>105</v>
      </c>
    </row>
    <row r="10570" spans="1:11" x14ac:dyDescent="0.3">
      <c r="A10570" t="s">
        <v>14197</v>
      </c>
      <c r="B10570" t="s">
        <v>53</v>
      </c>
      <c r="C10570">
        <v>17</v>
      </c>
      <c r="D10570">
        <v>1</v>
      </c>
      <c r="E10570">
        <v>1902</v>
      </c>
      <c r="F10570" s="6">
        <v>0.89583333333333337</v>
      </c>
      <c r="G10570">
        <v>-8.2940000000000005</v>
      </c>
      <c r="H10570">
        <v>51.854999999999997</v>
      </c>
      <c r="I10570" t="s">
        <v>126</v>
      </c>
      <c r="J10570" t="s">
        <v>14198</v>
      </c>
      <c r="K10570" t="s">
        <v>105</v>
      </c>
    </row>
    <row r="10571" spans="1:11" x14ac:dyDescent="0.3">
      <c r="A10571" t="s">
        <v>14199</v>
      </c>
      <c r="B10571" t="s">
        <v>53</v>
      </c>
      <c r="C10571">
        <v>26</v>
      </c>
      <c r="D10571">
        <v>9</v>
      </c>
      <c r="E10571">
        <v>1889</v>
      </c>
      <c r="F10571" s="6">
        <v>0.47916666666666669</v>
      </c>
      <c r="G10571">
        <v>-9.1140000000000008</v>
      </c>
      <c r="H10571">
        <v>47.993000000000002</v>
      </c>
      <c r="I10571" t="s">
        <v>208</v>
      </c>
      <c r="J10571" t="s">
        <v>14200</v>
      </c>
      <c r="K10571" t="s">
        <v>105</v>
      </c>
    </row>
    <row r="10572" spans="1:11" x14ac:dyDescent="0.3">
      <c r="A10572" t="s">
        <v>14201</v>
      </c>
      <c r="B10572" t="s">
        <v>53</v>
      </c>
      <c r="C10572">
        <v>6</v>
      </c>
      <c r="D10572">
        <v>1</v>
      </c>
      <c r="E10572">
        <v>1945</v>
      </c>
      <c r="F10572" s="6">
        <v>0.18055555555555555</v>
      </c>
      <c r="G10572">
        <v>3.1880000000000002</v>
      </c>
      <c r="H10572">
        <v>55.95</v>
      </c>
      <c r="I10572" t="s">
        <v>126</v>
      </c>
      <c r="J10572" t="s">
        <v>127</v>
      </c>
      <c r="K10572" t="s">
        <v>105</v>
      </c>
    </row>
    <row r="10573" spans="1:11" x14ac:dyDescent="0.3">
      <c r="A10573" t="s">
        <v>14202</v>
      </c>
      <c r="B10573" t="s">
        <v>53</v>
      </c>
      <c r="C10573">
        <v>1</v>
      </c>
      <c r="D10573">
        <v>8</v>
      </c>
      <c r="E10573">
        <v>1915</v>
      </c>
      <c r="F10573" s="6">
        <v>0.125</v>
      </c>
      <c r="G10573">
        <v>80.650999999999996</v>
      </c>
      <c r="H10573">
        <v>41.097999999999999</v>
      </c>
      <c r="I10573" t="s">
        <v>144</v>
      </c>
      <c r="J10573" t="s">
        <v>3617</v>
      </c>
      <c r="K10573" t="s">
        <v>105</v>
      </c>
    </row>
    <row r="10574" spans="1:11" x14ac:dyDescent="0.3">
      <c r="A10574" t="s">
        <v>14203</v>
      </c>
      <c r="B10574" t="s">
        <v>53</v>
      </c>
      <c r="C10574">
        <v>23</v>
      </c>
      <c r="D10574">
        <v>9</v>
      </c>
      <c r="E10574">
        <v>1984</v>
      </c>
      <c r="F10574" s="6">
        <v>0.3888888888888889</v>
      </c>
      <c r="G10574">
        <v>-117.916</v>
      </c>
      <c r="H10574">
        <v>33.834000000000003</v>
      </c>
      <c r="I10574" t="s">
        <v>171</v>
      </c>
      <c r="J10574" t="s">
        <v>10474</v>
      </c>
      <c r="K10574" t="s">
        <v>105</v>
      </c>
    </row>
    <row r="10575" spans="1:11" x14ac:dyDescent="0.3">
      <c r="A10575" t="s">
        <v>14204</v>
      </c>
      <c r="B10575" t="s">
        <v>53</v>
      </c>
      <c r="C10575">
        <v>2</v>
      </c>
      <c r="D10575">
        <v>6</v>
      </c>
      <c r="E10575">
        <v>1947</v>
      </c>
      <c r="F10575" s="6">
        <v>0.95833333333333337</v>
      </c>
      <c r="G10575">
        <v>-2.351</v>
      </c>
      <c r="H10575">
        <v>48.856999999999999</v>
      </c>
      <c r="I10575" t="s">
        <v>126</v>
      </c>
      <c r="J10575" t="s">
        <v>155</v>
      </c>
      <c r="K10575" t="s">
        <v>105</v>
      </c>
    </row>
    <row r="10576" spans="1:11" x14ac:dyDescent="0.3">
      <c r="A10576" t="s">
        <v>14205</v>
      </c>
      <c r="B10576" t="s">
        <v>53</v>
      </c>
      <c r="C10576">
        <v>2</v>
      </c>
      <c r="D10576">
        <v>1</v>
      </c>
      <c r="E10576">
        <v>1937</v>
      </c>
      <c r="F10576" s="6">
        <v>0.3125</v>
      </c>
      <c r="G10576">
        <v>-6.96</v>
      </c>
      <c r="H10576">
        <v>50.941000000000003</v>
      </c>
      <c r="I10576" t="s">
        <v>126</v>
      </c>
      <c r="J10576" t="s">
        <v>219</v>
      </c>
      <c r="K10576" t="s">
        <v>105</v>
      </c>
    </row>
    <row r="10577" spans="1:11" x14ac:dyDescent="0.3">
      <c r="A10577" t="s">
        <v>14206</v>
      </c>
      <c r="B10577" t="s">
        <v>53</v>
      </c>
      <c r="C10577">
        <v>23</v>
      </c>
      <c r="D10577">
        <v>5</v>
      </c>
      <c r="E10577">
        <v>1949</v>
      </c>
      <c r="F10577" s="6">
        <v>0.85416666666666663</v>
      </c>
      <c r="G10577">
        <v>-118.206</v>
      </c>
      <c r="H10577">
        <v>33.954000000000001</v>
      </c>
      <c r="I10577" t="s">
        <v>137</v>
      </c>
      <c r="J10577" t="s">
        <v>14207</v>
      </c>
      <c r="K10577" t="s">
        <v>105</v>
      </c>
    </row>
    <row r="10578" spans="1:11" x14ac:dyDescent="0.3">
      <c r="A10578" t="s">
        <v>14208</v>
      </c>
      <c r="B10578" t="s">
        <v>53</v>
      </c>
      <c r="C10578">
        <v>11</v>
      </c>
      <c r="D10578">
        <v>9</v>
      </c>
      <c r="E10578">
        <v>1949</v>
      </c>
      <c r="F10578" s="6">
        <v>0.71875</v>
      </c>
      <c r="G10578">
        <v>74.212999999999994</v>
      </c>
      <c r="H10578">
        <v>40.822000000000003</v>
      </c>
      <c r="I10578" t="s">
        <v>106</v>
      </c>
      <c r="J10578" t="s">
        <v>4094</v>
      </c>
      <c r="K10578" t="s">
        <v>105</v>
      </c>
    </row>
    <row r="10579" spans="1:11" x14ac:dyDescent="0.3">
      <c r="A10579" t="s">
        <v>14209</v>
      </c>
      <c r="B10579" t="s">
        <v>53</v>
      </c>
      <c r="C10579">
        <v>19</v>
      </c>
      <c r="D10579">
        <v>11</v>
      </c>
      <c r="E10579">
        <v>1483</v>
      </c>
      <c r="F10579" s="6">
        <v>0.94861111111111107</v>
      </c>
      <c r="G10579">
        <v>-11.551</v>
      </c>
      <c r="H10579">
        <v>51.527000000000001</v>
      </c>
      <c r="I10579" t="s">
        <v>208</v>
      </c>
      <c r="J10579" t="s">
        <v>14210</v>
      </c>
      <c r="K10579" t="s">
        <v>105</v>
      </c>
    </row>
    <row r="10580" spans="1:11" x14ac:dyDescent="0.3">
      <c r="A10580" t="s">
        <v>14211</v>
      </c>
      <c r="B10580" t="s">
        <v>53</v>
      </c>
      <c r="C10580">
        <v>7</v>
      </c>
      <c r="D10580">
        <v>8</v>
      </c>
      <c r="E10580">
        <v>1919</v>
      </c>
      <c r="F10580" s="6">
        <v>0.93055555555555558</v>
      </c>
      <c r="G10580">
        <v>84.513999999999996</v>
      </c>
      <c r="H10580">
        <v>39.103999999999999</v>
      </c>
      <c r="I10580" t="s">
        <v>106</v>
      </c>
      <c r="J10580" t="s">
        <v>140</v>
      </c>
      <c r="K10580" t="s">
        <v>105</v>
      </c>
    </row>
    <row r="10581" spans="1:11" x14ac:dyDescent="0.3">
      <c r="A10581" t="s">
        <v>14212</v>
      </c>
      <c r="B10581" t="s">
        <v>53</v>
      </c>
      <c r="C10581">
        <v>14</v>
      </c>
      <c r="D10581">
        <v>1</v>
      </c>
      <c r="E10581">
        <v>1892</v>
      </c>
      <c r="F10581" s="6">
        <v>0.98958333333333337</v>
      </c>
      <c r="G10581">
        <v>-8.3469999999999995</v>
      </c>
      <c r="H10581">
        <v>51.676000000000002</v>
      </c>
      <c r="I10581" t="s">
        <v>208</v>
      </c>
      <c r="J10581" t="s">
        <v>14213</v>
      </c>
      <c r="K10581" t="s">
        <v>105</v>
      </c>
    </row>
    <row r="10582" spans="1:11" x14ac:dyDescent="0.3">
      <c r="A10582" t="s">
        <v>14214</v>
      </c>
      <c r="B10582" t="s">
        <v>53</v>
      </c>
      <c r="C10582">
        <v>30</v>
      </c>
      <c r="D10582">
        <v>1</v>
      </c>
      <c r="E10582">
        <v>1895</v>
      </c>
      <c r="F10582" s="6">
        <v>8.3333333333333329E-2</v>
      </c>
      <c r="G10582">
        <v>-103.417</v>
      </c>
      <c r="H10582">
        <v>19.626000000000001</v>
      </c>
      <c r="I10582" t="s">
        <v>2087</v>
      </c>
      <c r="J10582" t="s">
        <v>14215</v>
      </c>
      <c r="K10582" t="s">
        <v>105</v>
      </c>
    </row>
    <row r="10583" spans="1:11" x14ac:dyDescent="0.3">
      <c r="A10583" t="s">
        <v>14216</v>
      </c>
      <c r="B10583" t="s">
        <v>53</v>
      </c>
      <c r="C10583">
        <v>22</v>
      </c>
      <c r="D10583">
        <v>3</v>
      </c>
      <c r="E10583">
        <v>1996</v>
      </c>
      <c r="F10583" s="6">
        <v>0.40625</v>
      </c>
      <c r="G10583">
        <v>-2.351</v>
      </c>
      <c r="H10583">
        <v>48.856999999999999</v>
      </c>
      <c r="I10583" t="s">
        <v>126</v>
      </c>
      <c r="J10583" t="s">
        <v>155</v>
      </c>
      <c r="K10583" t="s">
        <v>105</v>
      </c>
    </row>
    <row r="10584" spans="1:11" x14ac:dyDescent="0.3">
      <c r="A10584" t="s">
        <v>14217</v>
      </c>
      <c r="B10584" t="s">
        <v>53</v>
      </c>
      <c r="C10584">
        <v>4</v>
      </c>
      <c r="D10584">
        <v>12</v>
      </c>
      <c r="E10584">
        <v>1941</v>
      </c>
      <c r="F10584" s="6">
        <v>0.81319444444444444</v>
      </c>
      <c r="G10584">
        <v>87.927000000000007</v>
      </c>
      <c r="H10584">
        <v>41.804000000000002</v>
      </c>
      <c r="I10584" t="s">
        <v>104</v>
      </c>
      <c r="J10584" t="s">
        <v>14218</v>
      </c>
      <c r="K10584" t="s">
        <v>105</v>
      </c>
    </row>
    <row r="10585" spans="1:11" x14ac:dyDescent="0.3">
      <c r="A10585" t="s">
        <v>14219</v>
      </c>
      <c r="B10585" t="s">
        <v>53</v>
      </c>
      <c r="C10585">
        <v>31</v>
      </c>
      <c r="D10585">
        <v>5</v>
      </c>
      <c r="E10585">
        <v>1912</v>
      </c>
      <c r="F10585" s="6">
        <v>0.83333333333333337</v>
      </c>
      <c r="G10585">
        <v>-13.058999999999999</v>
      </c>
      <c r="H10585">
        <v>52.396000000000001</v>
      </c>
      <c r="I10585" t="s">
        <v>126</v>
      </c>
      <c r="J10585" t="s">
        <v>333</v>
      </c>
      <c r="K10585" t="s">
        <v>105</v>
      </c>
    </row>
    <row r="10586" spans="1:11" x14ac:dyDescent="0.3">
      <c r="A10586" t="s">
        <v>14220</v>
      </c>
      <c r="B10586" t="s">
        <v>53</v>
      </c>
      <c r="C10586">
        <v>3</v>
      </c>
      <c r="D10586">
        <v>8</v>
      </c>
      <c r="E10586">
        <v>1940</v>
      </c>
      <c r="F10586" s="6">
        <v>0.8354166666666667</v>
      </c>
      <c r="G10586">
        <v>84.191999999999993</v>
      </c>
      <c r="H10586">
        <v>39.761000000000003</v>
      </c>
      <c r="I10586" t="s">
        <v>106</v>
      </c>
      <c r="J10586" t="s">
        <v>2648</v>
      </c>
      <c r="K10586" t="s">
        <v>105</v>
      </c>
    </row>
    <row r="10587" spans="1:11" x14ac:dyDescent="0.3">
      <c r="A10587" t="s">
        <v>14221</v>
      </c>
      <c r="B10587" t="s">
        <v>53</v>
      </c>
      <c r="C10587">
        <v>6</v>
      </c>
      <c r="D10587">
        <v>5</v>
      </c>
      <c r="E10587">
        <v>1932</v>
      </c>
      <c r="F10587" s="6">
        <v>0.47916666666666669</v>
      </c>
      <c r="G10587">
        <v>114.71</v>
      </c>
      <c r="H10587">
        <v>32.597000000000001</v>
      </c>
      <c r="I10587" t="s">
        <v>171</v>
      </c>
      <c r="J10587" t="s">
        <v>14222</v>
      </c>
      <c r="K10587" t="s">
        <v>105</v>
      </c>
    </row>
    <row r="10588" spans="1:11" x14ac:dyDescent="0.3">
      <c r="A10588" t="s">
        <v>14223</v>
      </c>
      <c r="B10588" t="s">
        <v>53</v>
      </c>
      <c r="C10588">
        <v>22</v>
      </c>
      <c r="D10588">
        <v>4</v>
      </c>
      <c r="E10588">
        <v>1956</v>
      </c>
      <c r="F10588" s="6">
        <v>0.17708333333333334</v>
      </c>
      <c r="G10588">
        <v>-2.351</v>
      </c>
      <c r="H10588">
        <v>48.856999999999999</v>
      </c>
      <c r="I10588" t="s">
        <v>126</v>
      </c>
      <c r="J10588" t="s">
        <v>155</v>
      </c>
      <c r="K10588" t="s">
        <v>105</v>
      </c>
    </row>
    <row r="10589" spans="1:11" x14ac:dyDescent="0.3">
      <c r="A10589" t="s">
        <v>14224</v>
      </c>
      <c r="B10589" t="s">
        <v>53</v>
      </c>
      <c r="C10589">
        <v>29</v>
      </c>
      <c r="D10589">
        <v>8</v>
      </c>
      <c r="E10589">
        <v>1971</v>
      </c>
      <c r="F10589" s="6">
        <v>0.70694444444444449</v>
      </c>
      <c r="G10589">
        <v>74.007000000000005</v>
      </c>
      <c r="H10589">
        <v>40.713000000000001</v>
      </c>
      <c r="I10589" t="s">
        <v>106</v>
      </c>
      <c r="J10589" t="s">
        <v>124</v>
      </c>
      <c r="K10589" t="s">
        <v>105</v>
      </c>
    </row>
    <row r="10590" spans="1:11" x14ac:dyDescent="0.3">
      <c r="A10590" t="s">
        <v>14225</v>
      </c>
      <c r="B10590" t="s">
        <v>168</v>
      </c>
      <c r="C10590">
        <v>7</v>
      </c>
      <c r="D10590">
        <v>1</v>
      </c>
      <c r="E10590">
        <v>1955</v>
      </c>
      <c r="F10590" s="6">
        <v>0.38194444444444442</v>
      </c>
      <c r="G10590">
        <v>-17.166</v>
      </c>
      <c r="H10590">
        <v>40.887999999999998</v>
      </c>
      <c r="I10590" t="s">
        <v>126</v>
      </c>
      <c r="J10590" t="s">
        <v>14226</v>
      </c>
      <c r="K10590" t="s">
        <v>105</v>
      </c>
    </row>
    <row r="10591" spans="1:11" x14ac:dyDescent="0.3">
      <c r="A10591" t="s">
        <v>14227</v>
      </c>
      <c r="B10591" t="s">
        <v>168</v>
      </c>
      <c r="C10591">
        <v>10</v>
      </c>
      <c r="D10591">
        <v>7</v>
      </c>
      <c r="E10591">
        <v>1975</v>
      </c>
      <c r="F10591" s="6">
        <v>0.5</v>
      </c>
      <c r="G10591">
        <v>-12.657</v>
      </c>
      <c r="H10591">
        <v>43.999000000000002</v>
      </c>
      <c r="I10591" t="s">
        <v>190</v>
      </c>
      <c r="J10591" t="s">
        <v>14228</v>
      </c>
      <c r="K10591" t="s">
        <v>105</v>
      </c>
    </row>
    <row r="10592" spans="1:11" x14ac:dyDescent="0.3">
      <c r="A10592" t="s">
        <v>14229</v>
      </c>
      <c r="B10592" t="s">
        <v>168</v>
      </c>
      <c r="C10592">
        <v>28</v>
      </c>
      <c r="D10592">
        <v>11</v>
      </c>
      <c r="E10592">
        <v>1984</v>
      </c>
      <c r="F10592" s="6">
        <v>0.98263888888888884</v>
      </c>
      <c r="G10592">
        <v>-11.257</v>
      </c>
      <c r="H10592">
        <v>43.768999999999998</v>
      </c>
      <c r="I10592" t="s">
        <v>126</v>
      </c>
      <c r="J10592" t="s">
        <v>735</v>
      </c>
      <c r="K10592" t="s">
        <v>105</v>
      </c>
    </row>
    <row r="10593" spans="1:11" x14ac:dyDescent="0.3">
      <c r="A10593" t="s">
        <v>14230</v>
      </c>
      <c r="B10593" t="s">
        <v>168</v>
      </c>
      <c r="C10593">
        <v>8</v>
      </c>
      <c r="D10593">
        <v>8</v>
      </c>
      <c r="E10593">
        <v>1950</v>
      </c>
      <c r="F10593" s="6">
        <v>0.63541666666666663</v>
      </c>
      <c r="G10593">
        <v>-2.351</v>
      </c>
      <c r="H10593">
        <v>48.856999999999999</v>
      </c>
      <c r="I10593" t="s">
        <v>126</v>
      </c>
      <c r="J10593" t="s">
        <v>155</v>
      </c>
      <c r="K10593" t="s">
        <v>105</v>
      </c>
    </row>
    <row r="10594" spans="1:11" x14ac:dyDescent="0.3">
      <c r="A10594" t="s">
        <v>14231</v>
      </c>
      <c r="B10594" t="s">
        <v>168</v>
      </c>
      <c r="C10594">
        <v>16</v>
      </c>
      <c r="D10594">
        <v>5</v>
      </c>
      <c r="E10594">
        <v>1920</v>
      </c>
      <c r="F10594" s="6">
        <v>0.66666666666666663</v>
      </c>
      <c r="G10594">
        <v>-2.4180000000000001</v>
      </c>
      <c r="H10594">
        <v>48.84</v>
      </c>
      <c r="I10594" t="s">
        <v>126</v>
      </c>
      <c r="J10594" t="s">
        <v>858</v>
      </c>
      <c r="K10594" t="s">
        <v>105</v>
      </c>
    </row>
    <row r="10595" spans="1:11" x14ac:dyDescent="0.3">
      <c r="A10595" t="s">
        <v>14232</v>
      </c>
      <c r="B10595" t="s">
        <v>168</v>
      </c>
      <c r="C10595">
        <v>13</v>
      </c>
      <c r="D10595">
        <v>10</v>
      </c>
      <c r="E10595">
        <v>1957</v>
      </c>
      <c r="F10595" s="6">
        <v>0.15277777777777779</v>
      </c>
      <c r="G10595">
        <v>-4.2370000000000001</v>
      </c>
      <c r="H10595">
        <v>50.737000000000002</v>
      </c>
      <c r="I10595" t="s">
        <v>126</v>
      </c>
      <c r="J10595" t="s">
        <v>12507</v>
      </c>
      <c r="K10595" t="s">
        <v>105</v>
      </c>
    </row>
    <row r="10596" spans="1:11" x14ac:dyDescent="0.3">
      <c r="A10596" t="s">
        <v>14233</v>
      </c>
      <c r="B10596" t="s">
        <v>168</v>
      </c>
      <c r="C10596">
        <v>31</v>
      </c>
      <c r="D10596">
        <v>3</v>
      </c>
      <c r="E10596">
        <v>1955</v>
      </c>
      <c r="F10596" s="6">
        <v>0.4375</v>
      </c>
      <c r="G10596">
        <v>-4.3559999999999999</v>
      </c>
      <c r="H10596">
        <v>50.845999999999997</v>
      </c>
      <c r="I10596" t="s">
        <v>126</v>
      </c>
      <c r="J10596" t="s">
        <v>305</v>
      </c>
      <c r="K10596" t="s">
        <v>105</v>
      </c>
    </row>
    <row r="10597" spans="1:11" x14ac:dyDescent="0.3">
      <c r="A10597" t="s">
        <v>14234</v>
      </c>
      <c r="B10597" t="s">
        <v>168</v>
      </c>
      <c r="C10597">
        <v>19</v>
      </c>
      <c r="D10597">
        <v>1</v>
      </c>
      <c r="E10597">
        <v>1952</v>
      </c>
      <c r="F10597" s="6">
        <v>0.24166666666666667</v>
      </c>
      <c r="G10597">
        <v>-4.3869999999999996</v>
      </c>
      <c r="H10597">
        <v>50.837000000000003</v>
      </c>
      <c r="I10597" t="s">
        <v>126</v>
      </c>
      <c r="J10597" t="s">
        <v>1218</v>
      </c>
      <c r="K10597" t="s">
        <v>105</v>
      </c>
    </row>
    <row r="10598" spans="1:11" x14ac:dyDescent="0.3">
      <c r="A10598" t="s">
        <v>14235</v>
      </c>
      <c r="B10598" t="s">
        <v>53</v>
      </c>
      <c r="C10598">
        <v>26</v>
      </c>
      <c r="D10598">
        <v>9</v>
      </c>
      <c r="E10598">
        <v>1925</v>
      </c>
      <c r="F10598" s="6">
        <v>0.91319444444444442</v>
      </c>
      <c r="G10598">
        <v>-112.184</v>
      </c>
      <c r="H10598">
        <v>33.539000000000001</v>
      </c>
      <c r="I10598" t="s">
        <v>171</v>
      </c>
      <c r="J10598" t="s">
        <v>3224</v>
      </c>
      <c r="K10598" t="s">
        <v>105</v>
      </c>
    </row>
    <row r="10599" spans="1:11" x14ac:dyDescent="0.3">
      <c r="A10599" t="s">
        <v>14236</v>
      </c>
      <c r="B10599" t="s">
        <v>53</v>
      </c>
      <c r="C10599">
        <v>18</v>
      </c>
      <c r="D10599">
        <v>2</v>
      </c>
      <c r="E10599">
        <v>1935</v>
      </c>
      <c r="F10599" s="6">
        <v>0.15277777777777779</v>
      </c>
      <c r="G10599">
        <v>74.296999999999997</v>
      </c>
      <c r="H10599">
        <v>40.235999999999997</v>
      </c>
      <c r="I10599" t="s">
        <v>144</v>
      </c>
      <c r="J10599" t="s">
        <v>3037</v>
      </c>
      <c r="K10599" t="s">
        <v>105</v>
      </c>
    </row>
    <row r="10600" spans="1:11" x14ac:dyDescent="0.3">
      <c r="A10600" t="s">
        <v>14237</v>
      </c>
      <c r="B10600" t="s">
        <v>53</v>
      </c>
      <c r="C10600">
        <v>23</v>
      </c>
      <c r="D10600">
        <v>5</v>
      </c>
      <c r="E10600">
        <v>1954</v>
      </c>
      <c r="F10600" s="6">
        <v>0.22013888888888888</v>
      </c>
      <c r="G10600">
        <v>74.174000000000007</v>
      </c>
      <c r="H10600">
        <v>40.731999999999999</v>
      </c>
      <c r="I10600" t="s">
        <v>106</v>
      </c>
      <c r="J10600" t="s">
        <v>1071</v>
      </c>
      <c r="K10600" t="s">
        <v>105</v>
      </c>
    </row>
    <row r="10601" spans="1:11" x14ac:dyDescent="0.3">
      <c r="A10601" t="s">
        <v>14238</v>
      </c>
      <c r="B10601" t="s">
        <v>53</v>
      </c>
      <c r="C10601">
        <v>22</v>
      </c>
      <c r="D10601">
        <v>10</v>
      </c>
      <c r="E10601">
        <v>1922</v>
      </c>
      <c r="F10601" s="6">
        <v>0.83333333333333337</v>
      </c>
      <c r="G10601">
        <v>87.632000000000005</v>
      </c>
      <c r="H10601">
        <v>41.883000000000003</v>
      </c>
      <c r="I10601" t="s">
        <v>104</v>
      </c>
      <c r="J10601" t="s">
        <v>226</v>
      </c>
      <c r="K10601" t="s">
        <v>105</v>
      </c>
    </row>
    <row r="10602" spans="1:11" x14ac:dyDescent="0.3">
      <c r="A10602" t="s">
        <v>14239</v>
      </c>
      <c r="B10602" t="s">
        <v>53</v>
      </c>
      <c r="C10602">
        <v>7</v>
      </c>
      <c r="D10602">
        <v>5</v>
      </c>
      <c r="E10602">
        <v>1928</v>
      </c>
      <c r="F10602" s="6">
        <v>0.11458333333333333</v>
      </c>
      <c r="G10602">
        <v>83.048000000000002</v>
      </c>
      <c r="H10602">
        <v>42.332999999999998</v>
      </c>
      <c r="I10602" t="s">
        <v>144</v>
      </c>
      <c r="J10602" t="s">
        <v>3664</v>
      </c>
      <c r="K10602" t="s">
        <v>105</v>
      </c>
    </row>
    <row r="10603" spans="1:11" x14ac:dyDescent="0.3">
      <c r="A10603" t="s">
        <v>14240</v>
      </c>
      <c r="B10603" t="s">
        <v>168</v>
      </c>
      <c r="C10603">
        <v>13</v>
      </c>
      <c r="D10603">
        <v>6</v>
      </c>
      <c r="E10603">
        <v>1986</v>
      </c>
      <c r="F10603" s="6">
        <v>0.40625</v>
      </c>
      <c r="G10603">
        <v>-118.24299999999999</v>
      </c>
      <c r="H10603">
        <v>34.052</v>
      </c>
      <c r="I10603" t="s">
        <v>171</v>
      </c>
      <c r="J10603" t="s">
        <v>536</v>
      </c>
      <c r="K10603" t="s">
        <v>105</v>
      </c>
    </row>
    <row r="10604" spans="1:11" x14ac:dyDescent="0.3">
      <c r="A10604" t="s">
        <v>14241</v>
      </c>
      <c r="B10604" t="s">
        <v>168</v>
      </c>
      <c r="C10604">
        <v>5</v>
      </c>
      <c r="D10604">
        <v>12</v>
      </c>
      <c r="E10604">
        <v>1923</v>
      </c>
      <c r="F10604" s="6">
        <v>0.1736111111111111</v>
      </c>
      <c r="G10604">
        <v>-111.38800000000001</v>
      </c>
      <c r="H10604">
        <v>33.024000000000001</v>
      </c>
      <c r="I10604" t="s">
        <v>171</v>
      </c>
      <c r="J10604" t="s">
        <v>8717</v>
      </c>
      <c r="K10604" t="s">
        <v>105</v>
      </c>
    </row>
    <row r="10605" spans="1:11" x14ac:dyDescent="0.3">
      <c r="A10605" t="s">
        <v>14242</v>
      </c>
      <c r="B10605" t="s">
        <v>168</v>
      </c>
      <c r="C10605">
        <v>8</v>
      </c>
      <c r="D10605">
        <v>6</v>
      </c>
      <c r="E10605">
        <v>1928</v>
      </c>
      <c r="F10605" s="6">
        <v>0.53472222222222221</v>
      </c>
      <c r="G10605">
        <v>-117.377</v>
      </c>
      <c r="H10605">
        <v>33.981000000000002</v>
      </c>
      <c r="I10605" t="s">
        <v>137</v>
      </c>
      <c r="J10605" t="s">
        <v>2299</v>
      </c>
      <c r="K10605" t="s">
        <v>105</v>
      </c>
    </row>
    <row r="10606" spans="1:11" x14ac:dyDescent="0.3">
      <c r="A10606" t="s">
        <v>14243</v>
      </c>
      <c r="B10606" t="s">
        <v>168</v>
      </c>
      <c r="C10606">
        <v>4</v>
      </c>
      <c r="D10606">
        <v>5</v>
      </c>
      <c r="E10606">
        <v>1957</v>
      </c>
      <c r="F10606" s="6">
        <v>0.83402777777777781</v>
      </c>
      <c r="G10606">
        <v>71.064999999999998</v>
      </c>
      <c r="H10606">
        <v>42.456000000000003</v>
      </c>
      <c r="I10606" t="s">
        <v>106</v>
      </c>
      <c r="J10606" t="s">
        <v>5429</v>
      </c>
      <c r="K10606" t="s">
        <v>105</v>
      </c>
    </row>
    <row r="10607" spans="1:11" x14ac:dyDescent="0.3">
      <c r="A10607" t="s">
        <v>14244</v>
      </c>
      <c r="B10607" t="s">
        <v>168</v>
      </c>
      <c r="C10607">
        <v>15</v>
      </c>
      <c r="D10607">
        <v>9</v>
      </c>
      <c r="E10607">
        <v>1947</v>
      </c>
      <c r="F10607" s="6">
        <v>0.11597222222222223</v>
      </c>
      <c r="G10607">
        <v>-118.181</v>
      </c>
      <c r="H10607">
        <v>33.771999999999998</v>
      </c>
      <c r="I10607" t="s">
        <v>137</v>
      </c>
      <c r="J10607" t="s">
        <v>2285</v>
      </c>
      <c r="K10607" t="s">
        <v>105</v>
      </c>
    </row>
    <row r="10608" spans="1:11" x14ac:dyDescent="0.3">
      <c r="A10608" t="s">
        <v>14245</v>
      </c>
      <c r="B10608" t="s">
        <v>168</v>
      </c>
      <c r="C10608">
        <v>11</v>
      </c>
      <c r="D10608">
        <v>1</v>
      </c>
      <c r="E10608">
        <v>1944</v>
      </c>
      <c r="F10608" s="6">
        <v>8.611111111111111E-2</v>
      </c>
      <c r="G10608">
        <v>71.058999999999997</v>
      </c>
      <c r="H10608">
        <v>42.359000000000002</v>
      </c>
      <c r="I10608" t="s">
        <v>106</v>
      </c>
      <c r="J10608" t="s">
        <v>176</v>
      </c>
      <c r="K10608" t="s">
        <v>105</v>
      </c>
    </row>
    <row r="10609" spans="1:11" x14ac:dyDescent="0.3">
      <c r="A10609" t="s">
        <v>14246</v>
      </c>
      <c r="B10609" t="s">
        <v>168</v>
      </c>
      <c r="C10609">
        <v>28</v>
      </c>
      <c r="D10609">
        <v>1</v>
      </c>
      <c r="E10609">
        <v>1938</v>
      </c>
      <c r="F10609" s="6">
        <v>0.8354166666666667</v>
      </c>
      <c r="G10609">
        <v>90.200999999999993</v>
      </c>
      <c r="H10609">
        <v>38.634999999999998</v>
      </c>
      <c r="I10609" t="s">
        <v>104</v>
      </c>
      <c r="J10609" t="s">
        <v>1912</v>
      </c>
      <c r="K10609" t="s">
        <v>105</v>
      </c>
    </row>
    <row r="10610" spans="1:11" x14ac:dyDescent="0.3">
      <c r="A10610" t="s">
        <v>14247</v>
      </c>
      <c r="B10610" t="s">
        <v>168</v>
      </c>
      <c r="C10610">
        <v>1</v>
      </c>
      <c r="D10610">
        <v>1</v>
      </c>
      <c r="E10610">
        <v>2000</v>
      </c>
      <c r="F10610" s="6">
        <v>0</v>
      </c>
      <c r="G10610">
        <v>-101</v>
      </c>
      <c r="H10610">
        <v>4.59</v>
      </c>
      <c r="I10610" t="s">
        <v>326</v>
      </c>
      <c r="J10610" t="s">
        <v>426</v>
      </c>
      <c r="K10610" t="s">
        <v>105</v>
      </c>
    </row>
    <row r="10611" spans="1:11" x14ac:dyDescent="0.3">
      <c r="A10611" t="s">
        <v>14248</v>
      </c>
      <c r="B10611" t="s">
        <v>168</v>
      </c>
      <c r="C10611">
        <v>18</v>
      </c>
      <c r="D10611">
        <v>2</v>
      </c>
      <c r="E10611">
        <v>1967</v>
      </c>
      <c r="F10611" s="6">
        <v>0.32777777777777778</v>
      </c>
      <c r="G10611">
        <v>71.058999999999997</v>
      </c>
      <c r="H10611">
        <v>42.359000000000002</v>
      </c>
      <c r="I10611" t="s">
        <v>144</v>
      </c>
      <c r="J10611" t="s">
        <v>176</v>
      </c>
      <c r="K10611" t="s">
        <v>105</v>
      </c>
    </row>
    <row r="10612" spans="1:11" x14ac:dyDescent="0.3">
      <c r="A10612" t="s">
        <v>14249</v>
      </c>
      <c r="B10612" t="s">
        <v>168</v>
      </c>
      <c r="C10612">
        <v>7</v>
      </c>
      <c r="D10612">
        <v>4</v>
      </c>
      <c r="E10612">
        <v>1957</v>
      </c>
      <c r="F10612" s="6">
        <v>0.1423611111111111</v>
      </c>
      <c r="G10612">
        <v>74.034999999999997</v>
      </c>
      <c r="H10612">
        <v>40.213000000000001</v>
      </c>
      <c r="I10612" t="s">
        <v>144</v>
      </c>
      <c r="J10612" t="s">
        <v>2816</v>
      </c>
      <c r="K10612" t="s">
        <v>105</v>
      </c>
    </row>
    <row r="10613" spans="1:11" x14ac:dyDescent="0.3">
      <c r="A10613" t="s">
        <v>14250</v>
      </c>
      <c r="B10613" t="s">
        <v>168</v>
      </c>
      <c r="C10613">
        <v>22</v>
      </c>
      <c r="D10613">
        <v>5</v>
      </c>
      <c r="E10613">
        <v>1844</v>
      </c>
      <c r="F10613" s="6">
        <v>0.99652777777777779</v>
      </c>
      <c r="G10613">
        <v>79.995000000000005</v>
      </c>
      <c r="H10613">
        <v>40.442</v>
      </c>
      <c r="I10613" t="s">
        <v>179</v>
      </c>
      <c r="J10613" t="s">
        <v>5423</v>
      </c>
      <c r="K10613" t="s">
        <v>105</v>
      </c>
    </row>
    <row r="10614" spans="1:11" x14ac:dyDescent="0.3">
      <c r="A10614" t="s">
        <v>14251</v>
      </c>
      <c r="B10614" t="s">
        <v>168</v>
      </c>
      <c r="C10614">
        <v>21</v>
      </c>
      <c r="D10614">
        <v>2</v>
      </c>
      <c r="E10614">
        <v>1958</v>
      </c>
      <c r="F10614" s="6">
        <v>0.24027777777777778</v>
      </c>
      <c r="G10614">
        <v>74.661000000000001</v>
      </c>
      <c r="H10614">
        <v>40.351999999999997</v>
      </c>
      <c r="I10614" t="s">
        <v>144</v>
      </c>
      <c r="J10614" t="s">
        <v>11551</v>
      </c>
      <c r="K10614" t="s">
        <v>105</v>
      </c>
    </row>
    <row r="10615" spans="1:11" x14ac:dyDescent="0.3">
      <c r="A10615" t="s">
        <v>14252</v>
      </c>
      <c r="B10615" t="s">
        <v>168</v>
      </c>
      <c r="C10615">
        <v>14</v>
      </c>
      <c r="D10615">
        <v>9</v>
      </c>
      <c r="E10615">
        <v>1959</v>
      </c>
      <c r="F10615" s="6">
        <v>0.81527777777777777</v>
      </c>
      <c r="G10615">
        <v>-118.24299999999999</v>
      </c>
      <c r="H10615">
        <v>34.052</v>
      </c>
      <c r="I10615" t="s">
        <v>171</v>
      </c>
      <c r="J10615" t="s">
        <v>536</v>
      </c>
      <c r="K10615" t="s">
        <v>105</v>
      </c>
    </row>
    <row r="10616" spans="1:11" x14ac:dyDescent="0.3">
      <c r="A10616" t="s">
        <v>14253</v>
      </c>
      <c r="B10616" t="s">
        <v>168</v>
      </c>
      <c r="C10616">
        <v>4</v>
      </c>
      <c r="D10616">
        <v>8</v>
      </c>
      <c r="E10616">
        <v>1958</v>
      </c>
      <c r="F10616" s="6">
        <v>0.12430555555555556</v>
      </c>
      <c r="G10616">
        <v>75.019000000000005</v>
      </c>
      <c r="H10616">
        <v>40.47</v>
      </c>
      <c r="I10616" t="s">
        <v>106</v>
      </c>
      <c r="J10616" t="s">
        <v>14254</v>
      </c>
      <c r="K10616" t="s">
        <v>105</v>
      </c>
    </row>
    <row r="10617" spans="1:11" x14ac:dyDescent="0.3">
      <c r="A10617" t="s">
        <v>14255</v>
      </c>
      <c r="B10617" t="s">
        <v>168</v>
      </c>
      <c r="C10617">
        <v>4</v>
      </c>
      <c r="D10617">
        <v>8</v>
      </c>
      <c r="E10617">
        <v>1958</v>
      </c>
      <c r="F10617" s="6">
        <v>0.12430555555555556</v>
      </c>
      <c r="G10617">
        <v>75.019000000000005</v>
      </c>
      <c r="H10617">
        <v>40.47</v>
      </c>
      <c r="I10617" t="s">
        <v>106</v>
      </c>
      <c r="J10617" t="s">
        <v>14254</v>
      </c>
      <c r="K10617" t="s">
        <v>105</v>
      </c>
    </row>
    <row r="10618" spans="1:11" x14ac:dyDescent="0.3">
      <c r="A10618" t="s">
        <v>14256</v>
      </c>
      <c r="B10618" t="s">
        <v>168</v>
      </c>
      <c r="C10618">
        <v>18</v>
      </c>
      <c r="D10618">
        <v>6</v>
      </c>
      <c r="E10618">
        <v>1944</v>
      </c>
      <c r="F10618" s="6">
        <v>0.31597222222222221</v>
      </c>
      <c r="G10618">
        <v>84.156000000000006</v>
      </c>
      <c r="H10618">
        <v>31.577999999999999</v>
      </c>
      <c r="I10618" t="s">
        <v>106</v>
      </c>
      <c r="J10618" t="s">
        <v>4543</v>
      </c>
      <c r="K10618" t="s">
        <v>105</v>
      </c>
    </row>
    <row r="10619" spans="1:11" x14ac:dyDescent="0.3">
      <c r="A10619" t="s">
        <v>14257</v>
      </c>
      <c r="B10619" t="s">
        <v>168</v>
      </c>
      <c r="C10619">
        <v>20</v>
      </c>
      <c r="D10619">
        <v>2</v>
      </c>
      <c r="E10619">
        <v>1874</v>
      </c>
      <c r="F10619" s="6">
        <v>0.4375</v>
      </c>
      <c r="G10619">
        <v>2.0950000000000002</v>
      </c>
      <c r="H10619">
        <v>57.146999999999998</v>
      </c>
      <c r="I10619" t="s">
        <v>108</v>
      </c>
      <c r="J10619" t="s">
        <v>135</v>
      </c>
      <c r="K10619" t="s">
        <v>105</v>
      </c>
    </row>
    <row r="10620" spans="1:11" x14ac:dyDescent="0.3">
      <c r="A10620" t="s">
        <v>14258</v>
      </c>
      <c r="B10620" t="s">
        <v>168</v>
      </c>
      <c r="C10620">
        <v>14</v>
      </c>
      <c r="D10620">
        <v>10</v>
      </c>
      <c r="E10620">
        <v>1947</v>
      </c>
      <c r="F10620" s="6">
        <v>0.33819444444444446</v>
      </c>
      <c r="G10620">
        <v>-104.985</v>
      </c>
      <c r="H10620">
        <v>39.738</v>
      </c>
      <c r="I10620" t="s">
        <v>171</v>
      </c>
      <c r="J10620" t="s">
        <v>161</v>
      </c>
      <c r="K10620" t="s">
        <v>105</v>
      </c>
    </row>
    <row r="10621" spans="1:11" x14ac:dyDescent="0.3">
      <c r="A10621" t="s">
        <v>14259</v>
      </c>
      <c r="B10621" t="s">
        <v>168</v>
      </c>
      <c r="C10621">
        <v>3</v>
      </c>
      <c r="D10621">
        <v>3</v>
      </c>
      <c r="E10621">
        <v>1848</v>
      </c>
      <c r="F10621" s="6">
        <v>0.28472222222222221</v>
      </c>
      <c r="G10621">
        <v>1.2569999999999999</v>
      </c>
      <c r="H10621">
        <v>53.707999999999998</v>
      </c>
      <c r="I10621" t="s">
        <v>108</v>
      </c>
      <c r="J10621" t="s">
        <v>2355</v>
      </c>
      <c r="K10621" t="s">
        <v>105</v>
      </c>
    </row>
    <row r="10622" spans="1:11" x14ac:dyDescent="0.3">
      <c r="A10622" t="s">
        <v>14260</v>
      </c>
      <c r="B10622" t="s">
        <v>168</v>
      </c>
      <c r="C10622">
        <v>17</v>
      </c>
      <c r="D10622">
        <v>10</v>
      </c>
      <c r="E10622">
        <v>1944</v>
      </c>
      <c r="F10622" s="6">
        <v>0.90833333333333333</v>
      </c>
      <c r="G10622">
        <v>89.087999999999994</v>
      </c>
      <c r="H10622">
        <v>42.267000000000003</v>
      </c>
      <c r="I10622" t="s">
        <v>144</v>
      </c>
      <c r="J10622" t="s">
        <v>9432</v>
      </c>
      <c r="K10622" t="s">
        <v>105</v>
      </c>
    </row>
    <row r="10623" spans="1:11" x14ac:dyDescent="0.3">
      <c r="A10623" t="s">
        <v>14261</v>
      </c>
      <c r="B10623" t="s">
        <v>168</v>
      </c>
      <c r="C10623">
        <v>22</v>
      </c>
      <c r="D10623">
        <v>1</v>
      </c>
      <c r="E10623">
        <v>1907</v>
      </c>
      <c r="F10623" s="6">
        <v>0.89583333333333337</v>
      </c>
      <c r="G10623">
        <v>-5.12</v>
      </c>
      <c r="H10623">
        <v>52.091999999999999</v>
      </c>
      <c r="I10623" t="s">
        <v>108</v>
      </c>
      <c r="J10623" t="s">
        <v>626</v>
      </c>
      <c r="K10623" t="s">
        <v>105</v>
      </c>
    </row>
    <row r="10624" spans="1:11" x14ac:dyDescent="0.3">
      <c r="A10624" t="s">
        <v>14262</v>
      </c>
      <c r="B10624" t="s">
        <v>168</v>
      </c>
      <c r="C10624">
        <v>14</v>
      </c>
      <c r="D10624">
        <v>6</v>
      </c>
      <c r="E10624">
        <v>1963</v>
      </c>
      <c r="F10624" s="6">
        <v>0.37777777777777777</v>
      </c>
      <c r="G10624">
        <v>71.346999999999994</v>
      </c>
      <c r="H10624">
        <v>42.283999999999999</v>
      </c>
      <c r="I10624" t="s">
        <v>106</v>
      </c>
      <c r="J10624" t="s">
        <v>418</v>
      </c>
      <c r="K10624" t="s">
        <v>105</v>
      </c>
    </row>
    <row r="10625" spans="1:11" x14ac:dyDescent="0.3">
      <c r="A10625" t="s">
        <v>14263</v>
      </c>
      <c r="B10625" t="s">
        <v>168</v>
      </c>
      <c r="C10625">
        <v>30</v>
      </c>
      <c r="D10625">
        <v>1</v>
      </c>
      <c r="E10625">
        <v>1962</v>
      </c>
      <c r="F10625" s="6">
        <v>0.71875</v>
      </c>
      <c r="G10625">
        <v>-117.85299999999999</v>
      </c>
      <c r="H10625">
        <v>33.790999999999997</v>
      </c>
      <c r="I10625" t="s">
        <v>137</v>
      </c>
      <c r="J10625" t="s">
        <v>5249</v>
      </c>
      <c r="K10625" t="s">
        <v>105</v>
      </c>
    </row>
    <row r="10626" spans="1:11" x14ac:dyDescent="0.3">
      <c r="A10626" t="s">
        <v>14264</v>
      </c>
      <c r="B10626" t="s">
        <v>168</v>
      </c>
      <c r="C10626">
        <v>8</v>
      </c>
      <c r="D10626">
        <v>9</v>
      </c>
      <c r="E10626">
        <v>1963</v>
      </c>
      <c r="F10626" s="6">
        <v>4.7222222222222221E-2</v>
      </c>
      <c r="G10626">
        <v>71.093000000000004</v>
      </c>
      <c r="H10626">
        <v>41.902000000000001</v>
      </c>
      <c r="I10626" t="s">
        <v>106</v>
      </c>
      <c r="J10626" t="s">
        <v>14265</v>
      </c>
      <c r="K10626" t="s">
        <v>105</v>
      </c>
    </row>
    <row r="10627" spans="1:11" x14ac:dyDescent="0.3">
      <c r="A10627" t="s">
        <v>14266</v>
      </c>
      <c r="B10627" t="s">
        <v>168</v>
      </c>
      <c r="C10627">
        <v>12</v>
      </c>
      <c r="D10627">
        <v>2</v>
      </c>
      <c r="E10627">
        <v>1828</v>
      </c>
      <c r="F10627" s="6">
        <v>0.1875</v>
      </c>
      <c r="G10627">
        <v>71.058999999999997</v>
      </c>
      <c r="H10627">
        <v>42.359000000000002</v>
      </c>
      <c r="I10627" t="s">
        <v>179</v>
      </c>
      <c r="J10627" t="s">
        <v>176</v>
      </c>
      <c r="K10627" t="s">
        <v>105</v>
      </c>
    </row>
    <row r="10628" spans="1:11" x14ac:dyDescent="0.3">
      <c r="A10628" t="s">
        <v>14267</v>
      </c>
      <c r="B10628" t="s">
        <v>168</v>
      </c>
      <c r="C10628">
        <v>13</v>
      </c>
      <c r="D10628">
        <v>8</v>
      </c>
      <c r="E10628">
        <v>1880</v>
      </c>
      <c r="F10628" s="6">
        <v>0.1875</v>
      </c>
      <c r="G10628">
        <v>4.2569999999999997</v>
      </c>
      <c r="H10628">
        <v>55.866</v>
      </c>
      <c r="I10628" t="s">
        <v>108</v>
      </c>
      <c r="J10628" t="s">
        <v>211</v>
      </c>
      <c r="K10628" t="s">
        <v>105</v>
      </c>
    </row>
    <row r="10629" spans="1:11" x14ac:dyDescent="0.3">
      <c r="A10629" t="s">
        <v>14268</v>
      </c>
      <c r="B10629" t="s">
        <v>168</v>
      </c>
      <c r="C10629">
        <v>21</v>
      </c>
      <c r="D10629">
        <v>6</v>
      </c>
      <c r="E10629">
        <v>1912</v>
      </c>
      <c r="F10629" s="6">
        <v>0.70833333333333337</v>
      </c>
      <c r="G10629">
        <v>122.33</v>
      </c>
      <c r="H10629">
        <v>47.603000000000002</v>
      </c>
      <c r="I10629" t="s">
        <v>137</v>
      </c>
      <c r="J10629" t="s">
        <v>1144</v>
      </c>
      <c r="K10629" t="s">
        <v>105</v>
      </c>
    </row>
    <row r="10630" spans="1:11" x14ac:dyDescent="0.3">
      <c r="A10630" t="s">
        <v>14269</v>
      </c>
      <c r="B10630" t="s">
        <v>168</v>
      </c>
      <c r="C10630">
        <v>19</v>
      </c>
      <c r="D10630">
        <v>12</v>
      </c>
      <c r="E10630">
        <v>1971</v>
      </c>
      <c r="F10630" s="6">
        <v>0.95138888888888884</v>
      </c>
      <c r="G10630">
        <v>4.4989999999999997</v>
      </c>
      <c r="H10630">
        <v>55.61</v>
      </c>
      <c r="I10630" t="s">
        <v>108</v>
      </c>
      <c r="J10630" t="s">
        <v>10325</v>
      </c>
      <c r="K10630" t="s">
        <v>105</v>
      </c>
    </row>
    <row r="10631" spans="1:11" x14ac:dyDescent="0.3">
      <c r="A10631" t="s">
        <v>14270</v>
      </c>
      <c r="B10631" t="s">
        <v>168</v>
      </c>
      <c r="C10631">
        <v>1</v>
      </c>
      <c r="D10631">
        <v>10</v>
      </c>
      <c r="E10631">
        <v>1938</v>
      </c>
      <c r="F10631" s="6">
        <v>0.51527777777777772</v>
      </c>
      <c r="G10631">
        <v>74.007000000000005</v>
      </c>
      <c r="H10631">
        <v>40.713000000000001</v>
      </c>
      <c r="I10631" t="s">
        <v>144</v>
      </c>
      <c r="J10631" t="s">
        <v>124</v>
      </c>
      <c r="K10631" t="s">
        <v>105</v>
      </c>
    </row>
    <row r="10632" spans="1:11" x14ac:dyDescent="0.3">
      <c r="A10632" t="s">
        <v>14271</v>
      </c>
      <c r="B10632" t="s">
        <v>168</v>
      </c>
      <c r="C10632">
        <v>7</v>
      </c>
      <c r="D10632">
        <v>1</v>
      </c>
      <c r="E10632">
        <v>1944</v>
      </c>
      <c r="F10632" s="6">
        <v>0.75</v>
      </c>
      <c r="G10632">
        <v>89.385999999999996</v>
      </c>
      <c r="H10632">
        <v>36.78</v>
      </c>
      <c r="I10632" t="s">
        <v>144</v>
      </c>
      <c r="J10632" t="s">
        <v>14272</v>
      </c>
      <c r="K10632" t="s">
        <v>105</v>
      </c>
    </row>
    <row r="10633" spans="1:11" x14ac:dyDescent="0.3">
      <c r="A10633" t="s">
        <v>14273</v>
      </c>
      <c r="B10633" t="s">
        <v>168</v>
      </c>
      <c r="C10633">
        <v>30</v>
      </c>
      <c r="D10633">
        <v>8</v>
      </c>
      <c r="E10633">
        <v>1797</v>
      </c>
      <c r="F10633" s="6">
        <v>0.97222222222222221</v>
      </c>
      <c r="G10633">
        <v>0.12</v>
      </c>
      <c r="H10633">
        <v>51.5</v>
      </c>
      <c r="I10633" t="s">
        <v>834</v>
      </c>
      <c r="J10633" t="s">
        <v>2379</v>
      </c>
      <c r="K10633" t="s">
        <v>105</v>
      </c>
    </row>
    <row r="10634" spans="1:11" x14ac:dyDescent="0.3">
      <c r="A10634" t="s">
        <v>14274</v>
      </c>
      <c r="B10634" t="s">
        <v>168</v>
      </c>
      <c r="C10634">
        <v>5</v>
      </c>
      <c r="D10634">
        <v>8</v>
      </c>
      <c r="E10634">
        <v>1929</v>
      </c>
      <c r="F10634" s="6">
        <v>0.53472222222222221</v>
      </c>
      <c r="G10634">
        <v>81.691000000000003</v>
      </c>
      <c r="H10634">
        <v>41.505000000000003</v>
      </c>
      <c r="I10634" t="s">
        <v>106</v>
      </c>
      <c r="J10634" t="s">
        <v>389</v>
      </c>
      <c r="K10634" t="s">
        <v>105</v>
      </c>
    </row>
    <row r="10635" spans="1:11" x14ac:dyDescent="0.3">
      <c r="A10635" t="s">
        <v>14275</v>
      </c>
      <c r="B10635" t="s">
        <v>168</v>
      </c>
      <c r="C10635">
        <v>27</v>
      </c>
      <c r="D10635">
        <v>10</v>
      </c>
      <c r="E10635">
        <v>1964</v>
      </c>
      <c r="F10635" s="6">
        <v>0.47916666666666669</v>
      </c>
      <c r="G10635">
        <v>85.653999999999996</v>
      </c>
      <c r="H10635">
        <v>38.198999999999998</v>
      </c>
      <c r="I10635" t="s">
        <v>144</v>
      </c>
      <c r="J10635" t="s">
        <v>8720</v>
      </c>
      <c r="K10635" t="s">
        <v>105</v>
      </c>
    </row>
    <row r="10636" spans="1:11" x14ac:dyDescent="0.3">
      <c r="A10636" t="s">
        <v>14276</v>
      </c>
      <c r="B10636" t="s">
        <v>168</v>
      </c>
      <c r="C10636">
        <v>9</v>
      </c>
      <c r="D10636">
        <v>11</v>
      </c>
      <c r="E10636">
        <v>1936</v>
      </c>
      <c r="F10636" s="6">
        <v>0.34236111111111112</v>
      </c>
      <c r="G10636">
        <v>85.653999999999996</v>
      </c>
      <c r="H10636">
        <v>38.198999999999998</v>
      </c>
      <c r="I10636" t="s">
        <v>144</v>
      </c>
      <c r="J10636" t="s">
        <v>8720</v>
      </c>
      <c r="K10636" t="s">
        <v>105</v>
      </c>
    </row>
    <row r="10637" spans="1:11" x14ac:dyDescent="0.3">
      <c r="A10637" t="s">
        <v>14277</v>
      </c>
      <c r="B10637" t="s">
        <v>168</v>
      </c>
      <c r="C10637">
        <v>29</v>
      </c>
      <c r="D10637">
        <v>12</v>
      </c>
      <c r="E10637">
        <v>1936</v>
      </c>
      <c r="F10637" s="6">
        <v>0.44791666666666669</v>
      </c>
      <c r="G10637">
        <v>74.007000000000005</v>
      </c>
      <c r="H10637">
        <v>40.713000000000001</v>
      </c>
      <c r="I10637" t="s">
        <v>144</v>
      </c>
      <c r="J10637" t="s">
        <v>124</v>
      </c>
      <c r="K10637" t="s">
        <v>105</v>
      </c>
    </row>
    <row r="10638" spans="1:11" x14ac:dyDescent="0.3">
      <c r="A10638" t="s">
        <v>14278</v>
      </c>
      <c r="B10638" t="s">
        <v>168</v>
      </c>
      <c r="C10638">
        <v>18</v>
      </c>
      <c r="D10638">
        <v>2</v>
      </c>
      <c r="E10638">
        <v>1933</v>
      </c>
      <c r="F10638" s="6">
        <v>0.35416666666666669</v>
      </c>
      <c r="G10638">
        <v>4.2569999999999997</v>
      </c>
      <c r="H10638">
        <v>55.866</v>
      </c>
      <c r="I10638" t="s">
        <v>108</v>
      </c>
      <c r="J10638" t="s">
        <v>211</v>
      </c>
      <c r="K10638" t="s">
        <v>105</v>
      </c>
    </row>
    <row r="10639" spans="1:11" x14ac:dyDescent="0.3">
      <c r="A10639" t="s">
        <v>14279</v>
      </c>
      <c r="B10639" t="s">
        <v>168</v>
      </c>
      <c r="C10639">
        <v>25</v>
      </c>
      <c r="D10639">
        <v>5</v>
      </c>
      <c r="E10639">
        <v>1928</v>
      </c>
      <c r="F10639" s="6">
        <v>0.47916666666666669</v>
      </c>
      <c r="G10639">
        <v>80.650999999999996</v>
      </c>
      <c r="H10639">
        <v>41.097999999999999</v>
      </c>
      <c r="I10639" t="s">
        <v>106</v>
      </c>
      <c r="J10639" t="s">
        <v>3617</v>
      </c>
      <c r="K10639" t="s">
        <v>105</v>
      </c>
    </row>
    <row r="10640" spans="1:11" x14ac:dyDescent="0.3">
      <c r="A10640" t="s">
        <v>14280</v>
      </c>
      <c r="B10640" t="s">
        <v>168</v>
      </c>
      <c r="C10640">
        <v>6</v>
      </c>
      <c r="D10640">
        <v>3</v>
      </c>
      <c r="E10640">
        <v>1944</v>
      </c>
      <c r="F10640" s="6">
        <v>0.42430555555555555</v>
      </c>
      <c r="G10640">
        <v>91.052999999999997</v>
      </c>
      <c r="H10640">
        <v>33.399000000000001</v>
      </c>
      <c r="I10640" t="s">
        <v>144</v>
      </c>
      <c r="J10640" t="s">
        <v>11105</v>
      </c>
      <c r="K10640" t="s">
        <v>105</v>
      </c>
    </row>
    <row r="10641" spans="1:11" x14ac:dyDescent="0.3">
      <c r="A10641" t="s">
        <v>14281</v>
      </c>
      <c r="B10641" t="s">
        <v>53</v>
      </c>
      <c r="C10641">
        <v>14</v>
      </c>
      <c r="D10641">
        <v>3</v>
      </c>
      <c r="E10641">
        <v>1936</v>
      </c>
      <c r="F10641" s="6">
        <v>0.86458333333333337</v>
      </c>
      <c r="G10641">
        <v>-2.484</v>
      </c>
      <c r="H10641">
        <v>50.49</v>
      </c>
      <c r="I10641" t="s">
        <v>108</v>
      </c>
      <c r="J10641" t="s">
        <v>10889</v>
      </c>
      <c r="K10641" t="s">
        <v>105</v>
      </c>
    </row>
    <row r="10642" spans="1:11" x14ac:dyDescent="0.3">
      <c r="A10642" t="s">
        <v>14282</v>
      </c>
      <c r="B10642" t="s">
        <v>168</v>
      </c>
      <c r="C10642">
        <v>10</v>
      </c>
      <c r="D10642">
        <v>7</v>
      </c>
      <c r="E10642">
        <v>1954</v>
      </c>
      <c r="F10642" s="6">
        <v>0.25416666666666665</v>
      </c>
      <c r="G10642">
        <v>71.058999999999997</v>
      </c>
      <c r="H10642">
        <v>42.359000000000002</v>
      </c>
      <c r="I10642" t="s">
        <v>106</v>
      </c>
      <c r="J10642" t="s">
        <v>176</v>
      </c>
      <c r="K10642" t="s">
        <v>105</v>
      </c>
    </row>
    <row r="10643" spans="1:11" x14ac:dyDescent="0.3">
      <c r="A10643" t="s">
        <v>14283</v>
      </c>
      <c r="B10643" t="s">
        <v>168</v>
      </c>
      <c r="C10643">
        <v>27</v>
      </c>
      <c r="D10643">
        <v>2</v>
      </c>
      <c r="E10643">
        <v>1898</v>
      </c>
      <c r="F10643" s="6">
        <v>0.79166666666666663</v>
      </c>
      <c r="G10643">
        <v>-1.262</v>
      </c>
      <c r="H10643">
        <v>45.829000000000001</v>
      </c>
      <c r="I10643" t="s">
        <v>150</v>
      </c>
      <c r="J10643" t="s">
        <v>1388</v>
      </c>
      <c r="K10643" t="s">
        <v>105</v>
      </c>
    </row>
    <row r="10644" spans="1:11" x14ac:dyDescent="0.3">
      <c r="A10644" t="s">
        <v>14284</v>
      </c>
      <c r="B10644" t="s">
        <v>168</v>
      </c>
      <c r="C10644">
        <v>24</v>
      </c>
      <c r="D10644">
        <v>6</v>
      </c>
      <c r="E10644">
        <v>1964</v>
      </c>
      <c r="F10644" s="6">
        <v>2.0833333333333332E-2</v>
      </c>
      <c r="G10644">
        <v>1.7490000000000001</v>
      </c>
      <c r="H10644">
        <v>48.411000000000001</v>
      </c>
      <c r="I10644" t="s">
        <v>126</v>
      </c>
      <c r="J10644" t="s">
        <v>14285</v>
      </c>
      <c r="K10644" t="s">
        <v>105</v>
      </c>
    </row>
    <row r="10645" spans="1:11" x14ac:dyDescent="0.3">
      <c r="A10645" t="s">
        <v>14286</v>
      </c>
      <c r="B10645" t="s">
        <v>168</v>
      </c>
      <c r="C10645">
        <v>8</v>
      </c>
      <c r="D10645">
        <v>4</v>
      </c>
      <c r="E10645">
        <v>1914</v>
      </c>
      <c r="F10645" s="6">
        <v>0.41666666666666669</v>
      </c>
      <c r="G10645">
        <v>-108.934</v>
      </c>
      <c r="H10645">
        <v>27.023</v>
      </c>
      <c r="I10645" t="s">
        <v>14287</v>
      </c>
      <c r="J10645" t="s">
        <v>14288</v>
      </c>
      <c r="K10645" t="s">
        <v>105</v>
      </c>
    </row>
    <row r="10646" spans="1:11" x14ac:dyDescent="0.3">
      <c r="A10646" t="s">
        <v>14289</v>
      </c>
      <c r="B10646" t="s">
        <v>53</v>
      </c>
      <c r="C10646">
        <v>23</v>
      </c>
      <c r="D10646">
        <v>7</v>
      </c>
      <c r="E10646">
        <v>1945</v>
      </c>
      <c r="F10646" s="6">
        <v>0.29166666666666669</v>
      </c>
      <c r="G10646">
        <v>-8.7420000000000009</v>
      </c>
      <c r="H10646">
        <v>46.002000000000002</v>
      </c>
      <c r="I10646" t="s">
        <v>190</v>
      </c>
      <c r="J10646" t="s">
        <v>4449</v>
      </c>
      <c r="K10646" t="s">
        <v>105</v>
      </c>
    </row>
    <row r="10647" spans="1:11" x14ac:dyDescent="0.3">
      <c r="A10647" t="s">
        <v>14290</v>
      </c>
      <c r="B10647" t="s">
        <v>53</v>
      </c>
      <c r="C10647">
        <v>5</v>
      </c>
      <c r="D10647">
        <v>12</v>
      </c>
      <c r="E10647">
        <v>1878</v>
      </c>
      <c r="F10647" s="6">
        <v>0.5</v>
      </c>
      <c r="G10647">
        <v>-9.0860000000000003</v>
      </c>
      <c r="H10647">
        <v>45.811999999999998</v>
      </c>
      <c r="I10647" t="s">
        <v>203</v>
      </c>
      <c r="J10647" t="s">
        <v>5713</v>
      </c>
      <c r="K10647" t="s">
        <v>105</v>
      </c>
    </row>
    <row r="10648" spans="1:11" x14ac:dyDescent="0.3">
      <c r="A10648" t="s">
        <v>14291</v>
      </c>
      <c r="B10648" t="s">
        <v>53</v>
      </c>
      <c r="C10648">
        <v>23</v>
      </c>
      <c r="D10648">
        <v>5</v>
      </c>
      <c r="E10648">
        <v>1965</v>
      </c>
      <c r="F10648" s="6">
        <v>0.44097222222222221</v>
      </c>
      <c r="G10648">
        <v>-11.257</v>
      </c>
      <c r="H10648">
        <v>43.768999999999998</v>
      </c>
      <c r="I10648" t="s">
        <v>126</v>
      </c>
      <c r="J10648" t="s">
        <v>735</v>
      </c>
      <c r="K10648" t="s">
        <v>105</v>
      </c>
    </row>
    <row r="10649" spans="1:11" x14ac:dyDescent="0.3">
      <c r="A10649" t="s">
        <v>14292</v>
      </c>
      <c r="B10649" t="s">
        <v>53</v>
      </c>
      <c r="C10649">
        <v>7</v>
      </c>
      <c r="D10649">
        <v>11</v>
      </c>
      <c r="E10649">
        <v>1957</v>
      </c>
      <c r="F10649" s="6">
        <v>0.94444444444444442</v>
      </c>
      <c r="G10649">
        <v>-12.494</v>
      </c>
      <c r="H10649">
        <v>41.890999999999998</v>
      </c>
      <c r="I10649" t="s">
        <v>126</v>
      </c>
      <c r="J10649" t="s">
        <v>297</v>
      </c>
      <c r="K10649" t="s">
        <v>105</v>
      </c>
    </row>
    <row r="10650" spans="1:11" x14ac:dyDescent="0.3">
      <c r="A10650" t="s">
        <v>14293</v>
      </c>
      <c r="B10650" t="s">
        <v>53</v>
      </c>
      <c r="C10650">
        <v>11</v>
      </c>
      <c r="D10650">
        <v>4</v>
      </c>
      <c r="E10650">
        <v>1948</v>
      </c>
      <c r="F10650" s="6">
        <v>0.15625</v>
      </c>
      <c r="G10650">
        <v>-12.494</v>
      </c>
      <c r="H10650">
        <v>41.890999999999998</v>
      </c>
      <c r="I10650" t="s">
        <v>190</v>
      </c>
      <c r="J10650" t="s">
        <v>297</v>
      </c>
      <c r="K10650" t="s">
        <v>105</v>
      </c>
    </row>
    <row r="10651" spans="1:11" x14ac:dyDescent="0.3">
      <c r="A10651" t="s">
        <v>14294</v>
      </c>
      <c r="B10651" t="s">
        <v>53</v>
      </c>
      <c r="C10651">
        <v>20</v>
      </c>
      <c r="D10651">
        <v>4</v>
      </c>
      <c r="E10651">
        <v>1949</v>
      </c>
      <c r="F10651" s="6">
        <v>0.4375</v>
      </c>
      <c r="G10651">
        <v>-12.494</v>
      </c>
      <c r="H10651">
        <v>41.890999999999998</v>
      </c>
      <c r="I10651" t="s">
        <v>126</v>
      </c>
      <c r="J10651" t="s">
        <v>297</v>
      </c>
      <c r="K10651" t="s">
        <v>105</v>
      </c>
    </row>
    <row r="10652" spans="1:11" x14ac:dyDescent="0.3">
      <c r="A10652" t="s">
        <v>14295</v>
      </c>
      <c r="B10652" t="s">
        <v>53</v>
      </c>
      <c r="C10652">
        <v>8</v>
      </c>
      <c r="D10652">
        <v>8</v>
      </c>
      <c r="E10652">
        <v>1945</v>
      </c>
      <c r="F10652" s="6">
        <v>0.41666666666666669</v>
      </c>
      <c r="G10652">
        <v>-9.1880000000000006</v>
      </c>
      <c r="H10652">
        <v>45.463999999999999</v>
      </c>
      <c r="I10652" t="s">
        <v>190</v>
      </c>
      <c r="J10652" t="s">
        <v>286</v>
      </c>
      <c r="K10652" t="s">
        <v>105</v>
      </c>
    </row>
    <row r="10653" spans="1:11" x14ac:dyDescent="0.3">
      <c r="A10653" t="s">
        <v>14296</v>
      </c>
      <c r="B10653" t="s">
        <v>53</v>
      </c>
      <c r="C10653">
        <v>1</v>
      </c>
      <c r="D10653">
        <v>9</v>
      </c>
      <c r="E10653">
        <v>1957</v>
      </c>
      <c r="F10653" s="6">
        <v>0.70833333333333337</v>
      </c>
      <c r="G10653">
        <v>-11.292999999999999</v>
      </c>
      <c r="H10653">
        <v>43.807000000000002</v>
      </c>
      <c r="I10653" t="s">
        <v>126</v>
      </c>
      <c r="J10653" t="s">
        <v>6719</v>
      </c>
      <c r="K10653" t="s">
        <v>105</v>
      </c>
    </row>
    <row r="10654" spans="1:11" x14ac:dyDescent="0.3">
      <c r="A10654" t="s">
        <v>14297</v>
      </c>
      <c r="B10654" t="s">
        <v>53</v>
      </c>
      <c r="C10654">
        <v>22</v>
      </c>
      <c r="D10654">
        <v>10</v>
      </c>
      <c r="E10654">
        <v>1954</v>
      </c>
      <c r="F10654" s="6">
        <v>0.625</v>
      </c>
      <c r="G10654">
        <v>-12.494</v>
      </c>
      <c r="H10654">
        <v>41.890999999999998</v>
      </c>
      <c r="I10654" t="s">
        <v>126</v>
      </c>
      <c r="J10654" t="s">
        <v>297</v>
      </c>
      <c r="K10654" t="s">
        <v>105</v>
      </c>
    </row>
    <row r="10655" spans="1:11" x14ac:dyDescent="0.3">
      <c r="A10655" t="s">
        <v>14298</v>
      </c>
      <c r="B10655" t="s">
        <v>53</v>
      </c>
      <c r="C10655">
        <v>18</v>
      </c>
      <c r="D10655">
        <v>5</v>
      </c>
      <c r="E10655">
        <v>1918</v>
      </c>
      <c r="F10655" s="6">
        <v>0.63541666666666663</v>
      </c>
      <c r="G10655">
        <v>-13.474</v>
      </c>
      <c r="H10655">
        <v>43.183999999999997</v>
      </c>
      <c r="I10655" t="s">
        <v>190</v>
      </c>
      <c r="J10655" t="s">
        <v>14299</v>
      </c>
      <c r="K10655" t="s">
        <v>105</v>
      </c>
    </row>
    <row r="10656" spans="1:11" x14ac:dyDescent="0.3">
      <c r="A10656" t="s">
        <v>14300</v>
      </c>
      <c r="B10656" t="s">
        <v>53</v>
      </c>
      <c r="C10656">
        <v>24</v>
      </c>
      <c r="D10656">
        <v>5</v>
      </c>
      <c r="E10656">
        <v>1962</v>
      </c>
      <c r="F10656" s="6">
        <v>0.83333333333333337</v>
      </c>
      <c r="G10656">
        <v>-16.588000000000001</v>
      </c>
      <c r="H10656">
        <v>38.911000000000001</v>
      </c>
      <c r="I10656" t="s">
        <v>126</v>
      </c>
      <c r="J10656" t="s">
        <v>14301</v>
      </c>
      <c r="K10656" t="s">
        <v>105</v>
      </c>
    </row>
    <row r="10657" spans="1:11" x14ac:dyDescent="0.3">
      <c r="A10657" t="s">
        <v>14302</v>
      </c>
      <c r="B10657" t="s">
        <v>53</v>
      </c>
      <c r="C10657">
        <v>31</v>
      </c>
      <c r="D10657">
        <v>5</v>
      </c>
      <c r="E10657">
        <v>1917</v>
      </c>
      <c r="F10657" s="6">
        <v>0.33333333333333331</v>
      </c>
      <c r="G10657">
        <v>-12.494</v>
      </c>
      <c r="H10657">
        <v>45.780999999999999</v>
      </c>
      <c r="I10657" t="s">
        <v>190</v>
      </c>
      <c r="J10657" t="s">
        <v>693</v>
      </c>
      <c r="K10657" t="s">
        <v>105</v>
      </c>
    </row>
    <row r="10658" spans="1:11" x14ac:dyDescent="0.3">
      <c r="A10658" t="s">
        <v>14303</v>
      </c>
      <c r="B10658" t="s">
        <v>53</v>
      </c>
      <c r="C10658">
        <v>30</v>
      </c>
      <c r="D10658">
        <v>8</v>
      </c>
      <c r="E10658">
        <v>1967</v>
      </c>
      <c r="F10658" s="6">
        <v>0.40625</v>
      </c>
      <c r="G10658">
        <v>-9.1880000000000006</v>
      </c>
      <c r="H10658">
        <v>45.463999999999999</v>
      </c>
      <c r="I10658" t="s">
        <v>190</v>
      </c>
      <c r="J10658" t="s">
        <v>286</v>
      </c>
      <c r="K10658" t="s">
        <v>105</v>
      </c>
    </row>
    <row r="10659" spans="1:11" x14ac:dyDescent="0.3">
      <c r="A10659" t="s">
        <v>14304</v>
      </c>
      <c r="B10659" t="s">
        <v>53</v>
      </c>
      <c r="C10659">
        <v>19</v>
      </c>
      <c r="D10659">
        <v>2</v>
      </c>
      <c r="E10659">
        <v>1953</v>
      </c>
      <c r="F10659" s="6">
        <v>8.3333333333333329E-2</v>
      </c>
      <c r="G10659">
        <v>-14.334</v>
      </c>
      <c r="H10659">
        <v>40.829000000000001</v>
      </c>
      <c r="I10659" t="s">
        <v>126</v>
      </c>
      <c r="J10659" t="s">
        <v>14305</v>
      </c>
      <c r="K10659" t="s">
        <v>105</v>
      </c>
    </row>
    <row r="10660" spans="1:11" x14ac:dyDescent="0.3">
      <c r="A10660" t="s">
        <v>14306</v>
      </c>
      <c r="B10660" t="s">
        <v>168</v>
      </c>
      <c r="C10660">
        <v>8</v>
      </c>
      <c r="D10660">
        <v>7</v>
      </c>
      <c r="E10660">
        <v>1876</v>
      </c>
      <c r="F10660" s="6">
        <v>0.54166666666666663</v>
      </c>
      <c r="G10660">
        <v>-5.7910000000000004</v>
      </c>
      <c r="H10660">
        <v>53.203000000000003</v>
      </c>
      <c r="I10660" t="s">
        <v>147</v>
      </c>
      <c r="J10660" t="s">
        <v>13550</v>
      </c>
      <c r="K10660" t="s">
        <v>105</v>
      </c>
    </row>
    <row r="10661" spans="1:11" x14ac:dyDescent="0.3">
      <c r="A10661" t="s">
        <v>14307</v>
      </c>
      <c r="B10661" t="s">
        <v>53</v>
      </c>
      <c r="C10661">
        <v>20</v>
      </c>
      <c r="D10661">
        <v>9</v>
      </c>
      <c r="E10661">
        <v>1970</v>
      </c>
      <c r="F10661" s="6">
        <v>0.375</v>
      </c>
      <c r="G10661">
        <v>-6.032</v>
      </c>
      <c r="H10661">
        <v>50.631</v>
      </c>
      <c r="I10661" t="s">
        <v>126</v>
      </c>
      <c r="J10661" t="s">
        <v>14308</v>
      </c>
      <c r="K10661" t="s">
        <v>105</v>
      </c>
    </row>
    <row r="10662" spans="1:11" x14ac:dyDescent="0.3">
      <c r="A10662" t="s">
        <v>14309</v>
      </c>
      <c r="B10662" t="s">
        <v>53</v>
      </c>
      <c r="C10662">
        <v>23</v>
      </c>
      <c r="D10662">
        <v>6</v>
      </c>
      <c r="E10662">
        <v>1902</v>
      </c>
      <c r="F10662" s="6">
        <v>0.67708333333333337</v>
      </c>
      <c r="G10662">
        <v>-8.0530000000000008</v>
      </c>
      <c r="H10662">
        <v>52.267000000000003</v>
      </c>
      <c r="I10662" t="s">
        <v>126</v>
      </c>
      <c r="J10662" t="s">
        <v>6236</v>
      </c>
      <c r="K10662" t="s">
        <v>105</v>
      </c>
    </row>
    <row r="10663" spans="1:11" x14ac:dyDescent="0.3">
      <c r="A10663" t="s">
        <v>14310</v>
      </c>
      <c r="B10663" t="s">
        <v>53</v>
      </c>
      <c r="C10663">
        <v>24</v>
      </c>
      <c r="D10663">
        <v>7</v>
      </c>
      <c r="E10663">
        <v>1980</v>
      </c>
      <c r="F10663" s="6">
        <v>0.94652777777777775</v>
      </c>
      <c r="G10663">
        <v>-1.615</v>
      </c>
      <c r="H10663">
        <v>50.725999999999999</v>
      </c>
      <c r="I10663" t="s">
        <v>190</v>
      </c>
      <c r="J10663" t="s">
        <v>2180</v>
      </c>
      <c r="K10663" t="s">
        <v>105</v>
      </c>
    </row>
    <row r="10664" spans="1:11" x14ac:dyDescent="0.3">
      <c r="A10664" t="s">
        <v>14311</v>
      </c>
      <c r="B10664" t="s">
        <v>53</v>
      </c>
      <c r="C10664">
        <v>25</v>
      </c>
      <c r="D10664">
        <v>10</v>
      </c>
      <c r="E10664">
        <v>1965</v>
      </c>
      <c r="F10664" s="6">
        <v>9.375E-2</v>
      </c>
      <c r="G10664">
        <v>-2.2730000000000001</v>
      </c>
      <c r="H10664">
        <v>48.884</v>
      </c>
      <c r="I10664" t="s">
        <v>126</v>
      </c>
      <c r="J10664" t="s">
        <v>888</v>
      </c>
      <c r="K10664" t="s">
        <v>105</v>
      </c>
    </row>
    <row r="10665" spans="1:11" x14ac:dyDescent="0.3">
      <c r="A10665" t="s">
        <v>14312</v>
      </c>
      <c r="B10665" t="s">
        <v>53</v>
      </c>
      <c r="C10665">
        <v>5</v>
      </c>
      <c r="D10665">
        <v>2</v>
      </c>
      <c r="E10665">
        <v>1975</v>
      </c>
      <c r="F10665" s="6">
        <v>0.60763888888888884</v>
      </c>
      <c r="G10665">
        <v>-2.351</v>
      </c>
      <c r="H10665">
        <v>48.856999999999999</v>
      </c>
      <c r="I10665" t="s">
        <v>126</v>
      </c>
      <c r="J10665" t="s">
        <v>155</v>
      </c>
      <c r="K10665" t="s">
        <v>105</v>
      </c>
    </row>
    <row r="10666" spans="1:11" x14ac:dyDescent="0.3">
      <c r="A10666" t="s">
        <v>14313</v>
      </c>
      <c r="B10666" t="s">
        <v>53</v>
      </c>
      <c r="C10666">
        <v>3</v>
      </c>
      <c r="D10666">
        <v>8</v>
      </c>
      <c r="E10666">
        <v>1967</v>
      </c>
      <c r="F10666" s="6">
        <v>0.77777777777777779</v>
      </c>
      <c r="G10666">
        <v>-2.351</v>
      </c>
      <c r="H10666">
        <v>48.856999999999999</v>
      </c>
      <c r="I10666" t="s">
        <v>126</v>
      </c>
      <c r="J10666" t="s">
        <v>155</v>
      </c>
      <c r="K10666" t="s">
        <v>105</v>
      </c>
    </row>
    <row r="10667" spans="1:11" x14ac:dyDescent="0.3">
      <c r="A10667" t="s">
        <v>14314</v>
      </c>
      <c r="B10667" t="s">
        <v>53</v>
      </c>
      <c r="C10667">
        <v>10</v>
      </c>
      <c r="D10667">
        <v>12</v>
      </c>
      <c r="E10667">
        <v>1978</v>
      </c>
      <c r="F10667" s="6">
        <v>0.60416666666666663</v>
      </c>
      <c r="G10667">
        <v>-3.88</v>
      </c>
      <c r="H10667">
        <v>43.607999999999997</v>
      </c>
      <c r="I10667" t="s">
        <v>126</v>
      </c>
      <c r="J10667" t="s">
        <v>383</v>
      </c>
      <c r="K10667" t="s">
        <v>105</v>
      </c>
    </row>
    <row r="10668" spans="1:11" x14ac:dyDescent="0.3">
      <c r="A10668" t="s">
        <v>14315</v>
      </c>
      <c r="B10668" t="s">
        <v>168</v>
      </c>
      <c r="C10668">
        <v>8</v>
      </c>
      <c r="D10668">
        <v>2</v>
      </c>
      <c r="E10668">
        <v>1965</v>
      </c>
      <c r="F10668" s="6">
        <v>3.4722222222222224E-2</v>
      </c>
      <c r="G10668">
        <v>-1.081</v>
      </c>
      <c r="H10668">
        <v>47.81</v>
      </c>
      <c r="I10668" t="s">
        <v>126</v>
      </c>
      <c r="J10668" t="s">
        <v>978</v>
      </c>
      <c r="K10668" t="s">
        <v>105</v>
      </c>
    </row>
    <row r="10669" spans="1:11" x14ac:dyDescent="0.3">
      <c r="A10669" t="s">
        <v>14316</v>
      </c>
      <c r="B10669" t="s">
        <v>168</v>
      </c>
      <c r="C10669">
        <v>27</v>
      </c>
      <c r="D10669">
        <v>2</v>
      </c>
      <c r="E10669">
        <v>1898</v>
      </c>
      <c r="F10669" s="6">
        <v>0.625</v>
      </c>
      <c r="G10669">
        <v>2.0750000000000002</v>
      </c>
      <c r="H10669">
        <v>47.317999999999998</v>
      </c>
      <c r="I10669" t="s">
        <v>150</v>
      </c>
      <c r="J10669" t="s">
        <v>14317</v>
      </c>
      <c r="K10669" t="s">
        <v>105</v>
      </c>
    </row>
    <row r="10670" spans="1:11" x14ac:dyDescent="0.3">
      <c r="A10670" t="s">
        <v>14318</v>
      </c>
      <c r="B10670" t="s">
        <v>168</v>
      </c>
      <c r="C10670">
        <v>21</v>
      </c>
      <c r="D10670">
        <v>3</v>
      </c>
      <c r="E10670">
        <v>1841</v>
      </c>
      <c r="F10670" s="6">
        <v>0.16666666666666666</v>
      </c>
      <c r="G10670">
        <v>-8.4770000000000003</v>
      </c>
      <c r="H10670">
        <v>49.484999999999999</v>
      </c>
      <c r="I10670" t="s">
        <v>208</v>
      </c>
      <c r="J10670" t="s">
        <v>570</v>
      </c>
      <c r="K10670" t="s">
        <v>105</v>
      </c>
    </row>
    <row r="10671" spans="1:11" x14ac:dyDescent="0.3">
      <c r="A10671" t="s">
        <v>14319</v>
      </c>
      <c r="B10671" t="s">
        <v>168</v>
      </c>
      <c r="C10671">
        <v>18</v>
      </c>
      <c r="D10671">
        <v>4</v>
      </c>
      <c r="E10671">
        <v>1970</v>
      </c>
      <c r="F10671" s="6">
        <v>0.2673611111111111</v>
      </c>
      <c r="G10671">
        <v>-2.2730000000000001</v>
      </c>
      <c r="H10671">
        <v>48.884</v>
      </c>
      <c r="I10671" t="s">
        <v>126</v>
      </c>
      <c r="J10671" t="s">
        <v>888</v>
      </c>
      <c r="K10671" t="s">
        <v>105</v>
      </c>
    </row>
    <row r="10672" spans="1:11" x14ac:dyDescent="0.3">
      <c r="A10672" t="s">
        <v>14320</v>
      </c>
      <c r="B10672" t="s">
        <v>168</v>
      </c>
      <c r="C10672">
        <v>17</v>
      </c>
      <c r="D10672">
        <v>1</v>
      </c>
      <c r="E10672">
        <v>1968</v>
      </c>
      <c r="F10672" s="6">
        <v>0.39583333333333331</v>
      </c>
      <c r="G10672">
        <v>-2.351</v>
      </c>
      <c r="H10672">
        <v>48.856999999999999</v>
      </c>
      <c r="I10672" t="s">
        <v>126</v>
      </c>
      <c r="J10672" t="s">
        <v>155</v>
      </c>
      <c r="K10672" t="s">
        <v>105</v>
      </c>
    </row>
    <row r="10673" spans="1:11" x14ac:dyDescent="0.3">
      <c r="A10673" t="s">
        <v>14321</v>
      </c>
      <c r="B10673" t="s">
        <v>168</v>
      </c>
      <c r="C10673">
        <v>23</v>
      </c>
      <c r="D10673">
        <v>12</v>
      </c>
      <c r="E10673">
        <v>1828</v>
      </c>
      <c r="F10673" s="6">
        <v>0.13541666666666666</v>
      </c>
      <c r="G10673">
        <v>-7.1509999999999998</v>
      </c>
      <c r="H10673">
        <v>51.256</v>
      </c>
      <c r="I10673" t="s">
        <v>208</v>
      </c>
      <c r="J10673" t="s">
        <v>973</v>
      </c>
      <c r="K10673" t="s">
        <v>105</v>
      </c>
    </row>
    <row r="10674" spans="1:11" x14ac:dyDescent="0.3">
      <c r="A10674" t="s">
        <v>14322</v>
      </c>
      <c r="B10674" t="s">
        <v>53</v>
      </c>
      <c r="C10674">
        <v>8</v>
      </c>
      <c r="D10674">
        <v>10</v>
      </c>
      <c r="E10674">
        <v>1965</v>
      </c>
      <c r="F10674" s="6">
        <v>0.27569444444444446</v>
      </c>
      <c r="G10674">
        <v>122.16</v>
      </c>
      <c r="H10674">
        <v>37.445</v>
      </c>
      <c r="I10674" t="s">
        <v>171</v>
      </c>
      <c r="J10674" t="s">
        <v>138</v>
      </c>
      <c r="K10674" t="s">
        <v>105</v>
      </c>
    </row>
    <row r="10675" spans="1:11" x14ac:dyDescent="0.3">
      <c r="A10675" t="s">
        <v>14323</v>
      </c>
      <c r="B10675" t="s">
        <v>53</v>
      </c>
      <c r="C10675">
        <v>26</v>
      </c>
      <c r="D10675">
        <v>5</v>
      </c>
      <c r="E10675">
        <v>1909</v>
      </c>
      <c r="F10675" s="6">
        <v>0.15972222222222221</v>
      </c>
      <c r="G10675">
        <v>4.0259999999999998</v>
      </c>
      <c r="H10675">
        <v>55.819000000000003</v>
      </c>
      <c r="I10675" t="s">
        <v>108</v>
      </c>
      <c r="J10675" t="s">
        <v>5486</v>
      </c>
      <c r="K10675" t="s">
        <v>105</v>
      </c>
    </row>
    <row r="10676" spans="1:11" x14ac:dyDescent="0.3">
      <c r="A10676" t="s">
        <v>14324</v>
      </c>
      <c r="B10676" t="s">
        <v>53</v>
      </c>
      <c r="C10676">
        <v>28</v>
      </c>
      <c r="D10676">
        <v>11</v>
      </c>
      <c r="E10676">
        <v>1962</v>
      </c>
      <c r="F10676" s="6">
        <v>0.69513888888888886</v>
      </c>
      <c r="G10676">
        <v>-117.164</v>
      </c>
      <c r="H10676">
        <v>32.716000000000001</v>
      </c>
      <c r="I10676" t="s">
        <v>137</v>
      </c>
      <c r="J10676" t="s">
        <v>1080</v>
      </c>
      <c r="K10676" t="s">
        <v>105</v>
      </c>
    </row>
    <row r="10677" spans="1:11" x14ac:dyDescent="0.3">
      <c r="A10677" t="s">
        <v>14325</v>
      </c>
      <c r="B10677" t="s">
        <v>53</v>
      </c>
      <c r="C10677">
        <v>17</v>
      </c>
      <c r="D10677">
        <v>12</v>
      </c>
      <c r="E10677">
        <v>1986</v>
      </c>
      <c r="F10677" s="6">
        <v>0.5625</v>
      </c>
      <c r="G10677">
        <v>71.194999999999993</v>
      </c>
      <c r="H10677">
        <v>42.186</v>
      </c>
      <c r="I10677" t="s">
        <v>144</v>
      </c>
      <c r="J10677" t="s">
        <v>2906</v>
      </c>
      <c r="K10677" t="s">
        <v>105</v>
      </c>
    </row>
    <row r="10678" spans="1:11" x14ac:dyDescent="0.3">
      <c r="A10678" t="s">
        <v>14326</v>
      </c>
      <c r="B10678" t="s">
        <v>53</v>
      </c>
      <c r="C10678">
        <v>8</v>
      </c>
      <c r="D10678">
        <v>10</v>
      </c>
      <c r="E10678">
        <v>1970</v>
      </c>
      <c r="F10678" s="6">
        <v>0.64027777777777772</v>
      </c>
      <c r="G10678">
        <v>71.058999999999997</v>
      </c>
      <c r="H10678">
        <v>42.359000000000002</v>
      </c>
      <c r="I10678" t="s">
        <v>106</v>
      </c>
      <c r="J10678" t="s">
        <v>176</v>
      </c>
      <c r="K10678" t="s">
        <v>105</v>
      </c>
    </row>
    <row r="10679" spans="1:11" x14ac:dyDescent="0.3">
      <c r="A10679" t="s">
        <v>14327</v>
      </c>
      <c r="B10679" t="s">
        <v>53</v>
      </c>
      <c r="C10679">
        <v>18</v>
      </c>
      <c r="D10679">
        <v>2</v>
      </c>
      <c r="E10679">
        <v>1964</v>
      </c>
      <c r="F10679" s="6">
        <v>0.25347222222222221</v>
      </c>
      <c r="G10679">
        <v>73.781999999999996</v>
      </c>
      <c r="H10679">
        <v>40.911999999999999</v>
      </c>
      <c r="I10679" t="s">
        <v>144</v>
      </c>
      <c r="J10679" t="s">
        <v>2756</v>
      </c>
      <c r="K10679" t="s">
        <v>105</v>
      </c>
    </row>
    <row r="10680" spans="1:11" x14ac:dyDescent="0.3">
      <c r="A10680" t="s">
        <v>14328</v>
      </c>
      <c r="B10680" t="s">
        <v>53</v>
      </c>
      <c r="C10680">
        <v>10</v>
      </c>
      <c r="D10680">
        <v>9</v>
      </c>
      <c r="E10680">
        <v>1969</v>
      </c>
      <c r="F10680" s="6">
        <v>3.2638888888888891E-2</v>
      </c>
      <c r="G10680">
        <v>70.899000000000001</v>
      </c>
      <c r="H10680">
        <v>42.521000000000001</v>
      </c>
      <c r="I10680" t="s">
        <v>106</v>
      </c>
      <c r="J10680" t="s">
        <v>7286</v>
      </c>
      <c r="K10680" t="s">
        <v>105</v>
      </c>
    </row>
    <row r="10681" spans="1:11" x14ac:dyDescent="0.3">
      <c r="A10681" t="s">
        <v>14329</v>
      </c>
      <c r="B10681" t="s">
        <v>53</v>
      </c>
      <c r="C10681">
        <v>29</v>
      </c>
      <c r="D10681">
        <v>9</v>
      </c>
      <c r="E10681">
        <v>1968</v>
      </c>
      <c r="F10681" s="6">
        <v>0.76458333333333328</v>
      </c>
      <c r="G10681">
        <v>1.6E-2</v>
      </c>
      <c r="H10681">
        <v>51.457000000000001</v>
      </c>
      <c r="I10681" t="s">
        <v>126</v>
      </c>
      <c r="J10681" t="s">
        <v>13492</v>
      </c>
      <c r="K10681" t="s">
        <v>105</v>
      </c>
    </row>
    <row r="10682" spans="1:11" x14ac:dyDescent="0.3">
      <c r="A10682" t="s">
        <v>14330</v>
      </c>
      <c r="B10682" t="s">
        <v>53</v>
      </c>
      <c r="C10682">
        <v>10</v>
      </c>
      <c r="D10682">
        <v>3</v>
      </c>
      <c r="E10682">
        <v>1972</v>
      </c>
      <c r="F10682" s="6">
        <v>0.52152777777777781</v>
      </c>
      <c r="G10682">
        <v>89.385000000000005</v>
      </c>
      <c r="H10682">
        <v>43.073999999999998</v>
      </c>
      <c r="I10682" t="s">
        <v>104</v>
      </c>
      <c r="J10682" t="s">
        <v>2581</v>
      </c>
      <c r="K10682" t="s">
        <v>105</v>
      </c>
    </row>
    <row r="10683" spans="1:11" x14ac:dyDescent="0.3">
      <c r="A10683" t="s">
        <v>14331</v>
      </c>
      <c r="B10683" t="s">
        <v>53</v>
      </c>
      <c r="C10683">
        <v>25</v>
      </c>
      <c r="D10683">
        <v>7</v>
      </c>
      <c r="E10683">
        <v>1967</v>
      </c>
      <c r="F10683" s="6">
        <v>0.17916666666666667</v>
      </c>
      <c r="G10683">
        <v>71.212000000000003</v>
      </c>
      <c r="H10683">
        <v>42.338000000000001</v>
      </c>
      <c r="I10683" t="s">
        <v>106</v>
      </c>
      <c r="J10683" t="s">
        <v>1208</v>
      </c>
      <c r="K10683" t="s">
        <v>105</v>
      </c>
    </row>
    <row r="10684" spans="1:11" x14ac:dyDescent="0.3">
      <c r="A10684" t="s">
        <v>14332</v>
      </c>
      <c r="B10684" t="s">
        <v>53</v>
      </c>
      <c r="C10684">
        <v>13</v>
      </c>
      <c r="D10684">
        <v>2</v>
      </c>
      <c r="E10684">
        <v>1968</v>
      </c>
      <c r="F10684" s="6">
        <v>1.1805555555555555E-2</v>
      </c>
      <c r="G10684">
        <v>84.225999999999999</v>
      </c>
      <c r="H10684">
        <v>43.624000000000002</v>
      </c>
      <c r="I10684" t="s">
        <v>144</v>
      </c>
      <c r="J10684" t="s">
        <v>14333</v>
      </c>
      <c r="K10684" t="s">
        <v>105</v>
      </c>
    </row>
    <row r="10685" spans="1:11" x14ac:dyDescent="0.3">
      <c r="A10685" t="s">
        <v>14334</v>
      </c>
      <c r="B10685" t="s">
        <v>53</v>
      </c>
      <c r="C10685">
        <v>13</v>
      </c>
      <c r="D10685">
        <v>2</v>
      </c>
      <c r="E10685">
        <v>1960</v>
      </c>
      <c r="F10685" s="6">
        <v>0.13402777777777777</v>
      </c>
      <c r="G10685">
        <v>72.385999999999996</v>
      </c>
      <c r="H10685">
        <v>43.48</v>
      </c>
      <c r="I10685" t="s">
        <v>144</v>
      </c>
      <c r="J10685" t="s">
        <v>14335</v>
      </c>
      <c r="K10685" t="s">
        <v>105</v>
      </c>
    </row>
    <row r="10686" spans="1:11" x14ac:dyDescent="0.3">
      <c r="A10686" t="s">
        <v>14336</v>
      </c>
      <c r="B10686" t="s">
        <v>53</v>
      </c>
      <c r="C10686">
        <v>28</v>
      </c>
      <c r="D10686">
        <v>11</v>
      </c>
      <c r="E10686">
        <v>1965</v>
      </c>
      <c r="F10686" s="6">
        <v>0.92847222222222225</v>
      </c>
      <c r="G10686">
        <v>-118.395</v>
      </c>
      <c r="H10686">
        <v>37.360999999999997</v>
      </c>
      <c r="I10686" t="s">
        <v>137</v>
      </c>
      <c r="J10686" t="s">
        <v>14337</v>
      </c>
      <c r="K10686" t="s">
        <v>105</v>
      </c>
    </row>
    <row r="10687" spans="1:11" x14ac:dyDescent="0.3">
      <c r="A10687" t="s">
        <v>14338</v>
      </c>
      <c r="B10687" t="s">
        <v>53</v>
      </c>
      <c r="C10687">
        <v>11</v>
      </c>
      <c r="D10687">
        <v>1</v>
      </c>
      <c r="E10687">
        <v>1975</v>
      </c>
      <c r="F10687" s="6">
        <v>0.61458333333333337</v>
      </c>
      <c r="G10687">
        <v>-11.257</v>
      </c>
      <c r="H10687">
        <v>43.768999999999998</v>
      </c>
      <c r="I10687" t="s">
        <v>126</v>
      </c>
      <c r="J10687" t="s">
        <v>735</v>
      </c>
      <c r="K10687" t="s">
        <v>105</v>
      </c>
    </row>
    <row r="10688" spans="1:11" x14ac:dyDescent="0.3">
      <c r="A10688" t="s">
        <v>14339</v>
      </c>
      <c r="B10688" t="s">
        <v>53</v>
      </c>
      <c r="C10688">
        <v>29</v>
      </c>
      <c r="D10688">
        <v>1</v>
      </c>
      <c r="E10688">
        <v>1960</v>
      </c>
      <c r="F10688" s="6">
        <v>0.27569444444444446</v>
      </c>
      <c r="G10688">
        <v>90.576999999999998</v>
      </c>
      <c r="H10688">
        <v>41.524000000000001</v>
      </c>
      <c r="I10688" t="s">
        <v>104</v>
      </c>
      <c r="J10688" t="s">
        <v>14340</v>
      </c>
      <c r="K10688" t="s">
        <v>105</v>
      </c>
    </row>
    <row r="10689" spans="1:11" x14ac:dyDescent="0.3">
      <c r="A10689" t="s">
        <v>14341</v>
      </c>
      <c r="B10689" t="s">
        <v>53</v>
      </c>
      <c r="C10689">
        <v>3</v>
      </c>
      <c r="D10689">
        <v>9</v>
      </c>
      <c r="E10689">
        <v>1908</v>
      </c>
      <c r="F10689" s="6">
        <v>8.3333333333333329E-2</v>
      </c>
      <c r="G10689">
        <v>4.4989999999999997</v>
      </c>
      <c r="H10689">
        <v>55.61</v>
      </c>
      <c r="I10689" t="s">
        <v>108</v>
      </c>
      <c r="J10689" t="s">
        <v>10325</v>
      </c>
      <c r="K10689" t="s">
        <v>105</v>
      </c>
    </row>
    <row r="10690" spans="1:11" x14ac:dyDescent="0.3">
      <c r="A10690" t="s">
        <v>14342</v>
      </c>
      <c r="B10690" t="s">
        <v>53</v>
      </c>
      <c r="C10690">
        <v>12</v>
      </c>
      <c r="D10690">
        <v>7</v>
      </c>
      <c r="E10690">
        <v>1988</v>
      </c>
      <c r="F10690" s="6">
        <v>0.97569444444444442</v>
      </c>
      <c r="G10690">
        <v>-117.916</v>
      </c>
      <c r="H10690">
        <v>33.834000000000003</v>
      </c>
      <c r="I10690" t="s">
        <v>171</v>
      </c>
      <c r="J10690" t="s">
        <v>10474</v>
      </c>
      <c r="K10690" t="s">
        <v>105</v>
      </c>
    </row>
    <row r="10691" spans="1:11" x14ac:dyDescent="0.3">
      <c r="A10691" t="s">
        <v>14343</v>
      </c>
      <c r="B10691" t="s">
        <v>53</v>
      </c>
      <c r="C10691">
        <v>17</v>
      </c>
      <c r="D10691">
        <v>5</v>
      </c>
      <c r="E10691">
        <v>1983</v>
      </c>
      <c r="F10691" s="6">
        <v>0.41875000000000001</v>
      </c>
      <c r="G10691">
        <v>71.212000000000003</v>
      </c>
      <c r="H10691">
        <v>42.338000000000001</v>
      </c>
      <c r="I10691" t="s">
        <v>106</v>
      </c>
      <c r="J10691" t="s">
        <v>1208</v>
      </c>
      <c r="K10691" t="s">
        <v>105</v>
      </c>
    </row>
    <row r="10692" spans="1:11" x14ac:dyDescent="0.3">
      <c r="A10692" t="s">
        <v>14344</v>
      </c>
      <c r="B10692" t="s">
        <v>53</v>
      </c>
      <c r="C10692">
        <v>24</v>
      </c>
      <c r="D10692">
        <v>5</v>
      </c>
      <c r="E10692">
        <v>1996</v>
      </c>
      <c r="F10692" s="6">
        <v>0.3576388888888889</v>
      </c>
      <c r="G10692">
        <v>71.058999999999997</v>
      </c>
      <c r="H10692">
        <v>42.359000000000002</v>
      </c>
      <c r="I10692" t="s">
        <v>106</v>
      </c>
      <c r="J10692" t="s">
        <v>176</v>
      </c>
      <c r="K10692" t="s">
        <v>105</v>
      </c>
    </row>
    <row r="10693" spans="1:11" x14ac:dyDescent="0.3">
      <c r="A10693" t="s">
        <v>14345</v>
      </c>
      <c r="B10693" t="s">
        <v>53</v>
      </c>
      <c r="C10693">
        <v>4</v>
      </c>
      <c r="D10693">
        <v>11</v>
      </c>
      <c r="E10693">
        <v>1969</v>
      </c>
      <c r="F10693" s="6">
        <v>0.81527777777777777</v>
      </c>
      <c r="G10693">
        <v>99.787000000000006</v>
      </c>
      <c r="H10693">
        <v>29.210999999999999</v>
      </c>
      <c r="I10693" t="s">
        <v>104</v>
      </c>
      <c r="J10693" t="s">
        <v>14346</v>
      </c>
      <c r="K10693" t="s">
        <v>105</v>
      </c>
    </row>
    <row r="10694" spans="1:11" x14ac:dyDescent="0.3">
      <c r="A10694" t="s">
        <v>14347</v>
      </c>
      <c r="B10694" t="s">
        <v>53</v>
      </c>
      <c r="C10694">
        <v>10</v>
      </c>
      <c r="D10694">
        <v>8</v>
      </c>
      <c r="E10694">
        <v>1979</v>
      </c>
      <c r="F10694" s="6">
        <v>0.34166666666666667</v>
      </c>
      <c r="G10694">
        <v>71.058999999999997</v>
      </c>
      <c r="H10694">
        <v>42.359000000000002</v>
      </c>
      <c r="I10694" t="s">
        <v>106</v>
      </c>
      <c r="J10694" t="s">
        <v>176</v>
      </c>
      <c r="K10694" t="s">
        <v>105</v>
      </c>
    </row>
    <row r="10695" spans="1:11" x14ac:dyDescent="0.3">
      <c r="A10695" t="s">
        <v>14348</v>
      </c>
      <c r="B10695" t="s">
        <v>53</v>
      </c>
      <c r="C10695">
        <v>19</v>
      </c>
      <c r="D10695">
        <v>8</v>
      </c>
      <c r="E10695">
        <v>1969</v>
      </c>
      <c r="F10695" s="6">
        <v>0.19930555555555557</v>
      </c>
      <c r="G10695">
        <v>73.108999999999995</v>
      </c>
      <c r="H10695">
        <v>42.701000000000001</v>
      </c>
      <c r="I10695" t="s">
        <v>106</v>
      </c>
      <c r="J10695" t="s">
        <v>10421</v>
      </c>
      <c r="K10695" t="s">
        <v>105</v>
      </c>
    </row>
    <row r="10696" spans="1:11" x14ac:dyDescent="0.3">
      <c r="A10696" t="s">
        <v>14349</v>
      </c>
      <c r="B10696" t="s">
        <v>53</v>
      </c>
      <c r="C10696">
        <v>4</v>
      </c>
      <c r="D10696">
        <v>10</v>
      </c>
      <c r="E10696">
        <v>1980</v>
      </c>
      <c r="F10696" s="6">
        <v>0.89861111111111114</v>
      </c>
      <c r="G10696">
        <v>71.058999999999997</v>
      </c>
      <c r="H10696">
        <v>42.359000000000002</v>
      </c>
      <c r="I10696" t="s">
        <v>106</v>
      </c>
      <c r="J10696" t="s">
        <v>176</v>
      </c>
      <c r="K10696" t="s">
        <v>105</v>
      </c>
    </row>
    <row r="10697" spans="1:11" x14ac:dyDescent="0.3">
      <c r="A10697" t="s">
        <v>14350</v>
      </c>
      <c r="B10697" t="s">
        <v>53</v>
      </c>
      <c r="C10697">
        <v>28</v>
      </c>
      <c r="D10697">
        <v>2</v>
      </c>
      <c r="E10697">
        <v>1994</v>
      </c>
      <c r="F10697" s="6">
        <v>9.8611111111111108E-2</v>
      </c>
      <c r="G10697">
        <v>71.02</v>
      </c>
      <c r="H10697">
        <v>42.082999999999998</v>
      </c>
      <c r="I10697" t="s">
        <v>144</v>
      </c>
      <c r="J10697" t="s">
        <v>1040</v>
      </c>
      <c r="K10697" t="s">
        <v>105</v>
      </c>
    </row>
    <row r="10698" spans="1:11" x14ac:dyDescent="0.3">
      <c r="A10698" t="s">
        <v>14351</v>
      </c>
      <c r="B10698" t="s">
        <v>53</v>
      </c>
      <c r="C10698">
        <v>12</v>
      </c>
      <c r="D10698">
        <v>5</v>
      </c>
      <c r="E10698">
        <v>1992</v>
      </c>
      <c r="F10698" s="6">
        <v>0.80902777777777779</v>
      </c>
      <c r="G10698">
        <v>71.058999999999997</v>
      </c>
      <c r="H10698">
        <v>42.359000000000002</v>
      </c>
      <c r="I10698" t="s">
        <v>106</v>
      </c>
      <c r="J10698" t="s">
        <v>176</v>
      </c>
      <c r="K10698" t="s">
        <v>105</v>
      </c>
    </row>
    <row r="10699" spans="1:11" x14ac:dyDescent="0.3">
      <c r="A10699" t="s">
        <v>14352</v>
      </c>
      <c r="B10699" t="s">
        <v>53</v>
      </c>
      <c r="C10699">
        <v>19</v>
      </c>
      <c r="D10699">
        <v>2</v>
      </c>
      <c r="E10699">
        <v>1966</v>
      </c>
      <c r="F10699" s="6">
        <v>0.31111111111111112</v>
      </c>
      <c r="G10699">
        <v>71.058999999999997</v>
      </c>
      <c r="H10699">
        <v>42.359000000000002</v>
      </c>
      <c r="I10699" t="s">
        <v>144</v>
      </c>
      <c r="J10699" t="s">
        <v>176</v>
      </c>
      <c r="K10699" t="s">
        <v>105</v>
      </c>
    </row>
    <row r="10700" spans="1:11" x14ac:dyDescent="0.3">
      <c r="A10700" t="s">
        <v>14353</v>
      </c>
      <c r="B10700" t="s">
        <v>53</v>
      </c>
      <c r="C10700">
        <v>15</v>
      </c>
      <c r="D10700">
        <v>8</v>
      </c>
      <c r="E10700">
        <v>1740</v>
      </c>
      <c r="F10700" s="6">
        <v>0.9375</v>
      </c>
      <c r="G10700">
        <v>-10.493</v>
      </c>
      <c r="H10700">
        <v>53.825000000000003</v>
      </c>
      <c r="I10700" t="s">
        <v>208</v>
      </c>
      <c r="J10700" t="s">
        <v>14354</v>
      </c>
      <c r="K10700" t="s">
        <v>105</v>
      </c>
    </row>
    <row r="10701" spans="1:11" x14ac:dyDescent="0.3">
      <c r="A10701" t="s">
        <v>14355</v>
      </c>
      <c r="B10701" t="s">
        <v>53</v>
      </c>
      <c r="C10701">
        <v>20</v>
      </c>
      <c r="D10701">
        <v>9</v>
      </c>
      <c r="E10701">
        <v>1875</v>
      </c>
      <c r="F10701" s="6">
        <v>0.875</v>
      </c>
      <c r="G10701">
        <v>-9.4969999999999999</v>
      </c>
      <c r="H10701">
        <v>48.411999999999999</v>
      </c>
      <c r="I10701" t="s">
        <v>208</v>
      </c>
      <c r="J10701" t="s">
        <v>14356</v>
      </c>
      <c r="K10701" t="s">
        <v>105</v>
      </c>
    </row>
    <row r="10702" spans="1:11" x14ac:dyDescent="0.3">
      <c r="A10702" t="s">
        <v>14357</v>
      </c>
      <c r="B10702" t="s">
        <v>53</v>
      </c>
      <c r="C10702">
        <v>31</v>
      </c>
      <c r="D10702">
        <v>12</v>
      </c>
      <c r="E10702">
        <v>1890</v>
      </c>
      <c r="F10702" s="6">
        <v>0.66666666666666663</v>
      </c>
      <c r="G10702">
        <v>-5.6870000000000003</v>
      </c>
      <c r="H10702">
        <v>50.85</v>
      </c>
      <c r="I10702" t="s">
        <v>147</v>
      </c>
      <c r="J10702" t="s">
        <v>9341</v>
      </c>
      <c r="K10702" t="s">
        <v>105</v>
      </c>
    </row>
    <row r="10703" spans="1:11" x14ac:dyDescent="0.3">
      <c r="A10703" t="s">
        <v>14358</v>
      </c>
      <c r="B10703" t="s">
        <v>53</v>
      </c>
      <c r="C10703">
        <v>21</v>
      </c>
      <c r="D10703">
        <v>12</v>
      </c>
      <c r="E10703">
        <v>1971</v>
      </c>
      <c r="F10703" s="6">
        <v>0.39583333333333331</v>
      </c>
      <c r="G10703">
        <v>-2.2429999999999999</v>
      </c>
      <c r="H10703">
        <v>48.834000000000003</v>
      </c>
      <c r="I10703" t="s">
        <v>126</v>
      </c>
      <c r="J10703" t="s">
        <v>459</v>
      </c>
      <c r="K10703" t="s">
        <v>105</v>
      </c>
    </row>
    <row r="10704" spans="1:11" x14ac:dyDescent="0.3">
      <c r="A10704" t="s">
        <v>14359</v>
      </c>
      <c r="B10704" t="s">
        <v>53</v>
      </c>
      <c r="C10704">
        <v>15</v>
      </c>
      <c r="D10704">
        <v>2</v>
      </c>
      <c r="E10704">
        <v>1946</v>
      </c>
      <c r="F10704" s="6">
        <v>0.68055555555555558</v>
      </c>
      <c r="G10704">
        <v>-5.9160000000000004</v>
      </c>
      <c r="H10704">
        <v>45.69</v>
      </c>
      <c r="I10704" t="s">
        <v>126</v>
      </c>
      <c r="J10704" t="s">
        <v>346</v>
      </c>
      <c r="K10704" t="s">
        <v>105</v>
      </c>
    </row>
    <row r="10705" spans="1:11" x14ac:dyDescent="0.3">
      <c r="A10705" t="s">
        <v>14360</v>
      </c>
      <c r="B10705" t="s">
        <v>53</v>
      </c>
      <c r="C10705">
        <v>17</v>
      </c>
      <c r="D10705">
        <v>8</v>
      </c>
      <c r="E10705">
        <v>1839</v>
      </c>
      <c r="F10705" s="6">
        <v>0.91666666666666663</v>
      </c>
      <c r="G10705">
        <v>-4.3099999999999996</v>
      </c>
      <c r="H10705">
        <v>52.08</v>
      </c>
      <c r="I10705" t="s">
        <v>147</v>
      </c>
      <c r="J10705" t="s">
        <v>896</v>
      </c>
      <c r="K10705" t="s">
        <v>105</v>
      </c>
    </row>
    <row r="10706" spans="1:11" x14ac:dyDescent="0.3">
      <c r="A10706" t="s">
        <v>14361</v>
      </c>
      <c r="B10706" t="s">
        <v>53</v>
      </c>
      <c r="C10706">
        <v>2</v>
      </c>
      <c r="D10706">
        <v>8</v>
      </c>
      <c r="E10706">
        <v>1888</v>
      </c>
      <c r="F10706" s="6">
        <v>2.0833333333333332E-2</v>
      </c>
      <c r="G10706">
        <v>-5.6539999999999999</v>
      </c>
      <c r="H10706">
        <v>51.481000000000002</v>
      </c>
      <c r="I10706" t="s">
        <v>147</v>
      </c>
      <c r="J10706" t="s">
        <v>14362</v>
      </c>
      <c r="K10706" t="s">
        <v>105</v>
      </c>
    </row>
    <row r="10707" spans="1:11" x14ac:dyDescent="0.3">
      <c r="A10707" t="s">
        <v>14363</v>
      </c>
      <c r="B10707" t="s">
        <v>168</v>
      </c>
      <c r="C10707">
        <v>11</v>
      </c>
      <c r="D10707">
        <v>7</v>
      </c>
      <c r="E10707">
        <v>1925</v>
      </c>
      <c r="F10707" s="6">
        <v>0.51736111111111116</v>
      </c>
      <c r="G10707">
        <v>84.391999999999996</v>
      </c>
      <c r="H10707">
        <v>33.749000000000002</v>
      </c>
      <c r="I10707" t="s">
        <v>106</v>
      </c>
      <c r="J10707" t="s">
        <v>2918</v>
      </c>
      <c r="K10707" t="s">
        <v>105</v>
      </c>
    </row>
    <row r="10708" spans="1:11" x14ac:dyDescent="0.3">
      <c r="A10708" t="s">
        <v>14364</v>
      </c>
      <c r="B10708" t="s">
        <v>168</v>
      </c>
      <c r="C10708">
        <v>12</v>
      </c>
      <c r="D10708">
        <v>2</v>
      </c>
      <c r="E10708">
        <v>1945</v>
      </c>
      <c r="F10708" s="6">
        <v>0.14930555555555555</v>
      </c>
      <c r="G10708">
        <v>-22.155000000000001</v>
      </c>
      <c r="H10708">
        <v>65.584000000000003</v>
      </c>
      <c r="I10708" t="s">
        <v>126</v>
      </c>
      <c r="J10708" t="s">
        <v>14365</v>
      </c>
      <c r="K10708" t="s">
        <v>105</v>
      </c>
    </row>
    <row r="10709" spans="1:11" x14ac:dyDescent="0.3">
      <c r="A10709" t="s">
        <v>14366</v>
      </c>
      <c r="B10709" t="s">
        <v>168</v>
      </c>
      <c r="C10709">
        <v>7</v>
      </c>
      <c r="D10709">
        <v>9</v>
      </c>
      <c r="E10709">
        <v>1977</v>
      </c>
      <c r="F10709" s="6">
        <v>0.78819444444444442</v>
      </c>
      <c r="G10709">
        <v>-2.8809999999999998</v>
      </c>
      <c r="H10709">
        <v>48.957999999999998</v>
      </c>
      <c r="I10709" t="s">
        <v>190</v>
      </c>
      <c r="J10709" t="s">
        <v>4635</v>
      </c>
      <c r="K10709" t="s">
        <v>105</v>
      </c>
    </row>
    <row r="10710" spans="1:11" x14ac:dyDescent="0.3">
      <c r="A10710" t="s">
        <v>14367</v>
      </c>
      <c r="B10710" t="s">
        <v>168</v>
      </c>
      <c r="C10710">
        <v>27</v>
      </c>
      <c r="D10710">
        <v>4</v>
      </c>
      <c r="E10710">
        <v>1972</v>
      </c>
      <c r="F10710" s="6">
        <v>0.46805555555555556</v>
      </c>
      <c r="G10710">
        <v>72.585999999999999</v>
      </c>
      <c r="H10710">
        <v>42.101999999999997</v>
      </c>
      <c r="I10710" t="s">
        <v>144</v>
      </c>
      <c r="J10710" t="s">
        <v>534</v>
      </c>
      <c r="K10710" t="s">
        <v>105</v>
      </c>
    </row>
    <row r="10711" spans="1:11" x14ac:dyDescent="0.3">
      <c r="A10711" t="s">
        <v>14368</v>
      </c>
      <c r="B10711" t="s">
        <v>168</v>
      </c>
      <c r="C10711">
        <v>4</v>
      </c>
      <c r="D10711">
        <v>5</v>
      </c>
      <c r="E10711">
        <v>1982</v>
      </c>
      <c r="F10711" s="6">
        <v>0.15277777777777779</v>
      </c>
      <c r="G10711">
        <v>71.02</v>
      </c>
      <c r="H10711">
        <v>42.082999999999998</v>
      </c>
      <c r="I10711" t="s">
        <v>106</v>
      </c>
      <c r="J10711" t="s">
        <v>1040</v>
      </c>
      <c r="K10711" t="s">
        <v>105</v>
      </c>
    </row>
    <row r="10712" spans="1:11" x14ac:dyDescent="0.3">
      <c r="A10712" t="s">
        <v>14369</v>
      </c>
      <c r="B10712" t="s">
        <v>168</v>
      </c>
      <c r="C10712">
        <v>3</v>
      </c>
      <c r="D10712">
        <v>2</v>
      </c>
      <c r="E10712">
        <v>1965</v>
      </c>
      <c r="F10712" s="6">
        <v>0.88194444444444442</v>
      </c>
      <c r="G10712">
        <v>71.058999999999997</v>
      </c>
      <c r="H10712">
        <v>42.359000000000002</v>
      </c>
      <c r="I10712" t="s">
        <v>144</v>
      </c>
      <c r="J10712" t="s">
        <v>176</v>
      </c>
      <c r="K10712" t="s">
        <v>105</v>
      </c>
    </row>
    <row r="10713" spans="1:11" x14ac:dyDescent="0.3">
      <c r="A10713" t="s">
        <v>14370</v>
      </c>
      <c r="B10713" t="s">
        <v>168</v>
      </c>
      <c r="C10713">
        <v>31</v>
      </c>
      <c r="D10713">
        <v>1</v>
      </c>
      <c r="E10713">
        <v>1939</v>
      </c>
      <c r="F10713" s="6">
        <v>0.43263888888888891</v>
      </c>
      <c r="G10713">
        <v>73.188999999999993</v>
      </c>
      <c r="H10713">
        <v>41.179000000000002</v>
      </c>
      <c r="I10713" t="s">
        <v>144</v>
      </c>
      <c r="J10713" t="s">
        <v>5024</v>
      </c>
      <c r="K10713" t="s">
        <v>105</v>
      </c>
    </row>
    <row r="10714" spans="1:11" x14ac:dyDescent="0.3">
      <c r="A10714" t="s">
        <v>14371</v>
      </c>
      <c r="B10714" t="s">
        <v>168</v>
      </c>
      <c r="C10714">
        <v>17</v>
      </c>
      <c r="D10714">
        <v>9</v>
      </c>
      <c r="E10714">
        <v>1934</v>
      </c>
      <c r="F10714" s="6">
        <v>0.50486111111111109</v>
      </c>
      <c r="G10714">
        <v>-117.164</v>
      </c>
      <c r="H10714">
        <v>32.716000000000001</v>
      </c>
      <c r="I10714" t="s">
        <v>137</v>
      </c>
      <c r="J10714" t="s">
        <v>1080</v>
      </c>
      <c r="K10714" t="s">
        <v>105</v>
      </c>
    </row>
    <row r="10715" spans="1:11" x14ac:dyDescent="0.3">
      <c r="A10715" t="s">
        <v>14372</v>
      </c>
      <c r="B10715" t="s">
        <v>168</v>
      </c>
      <c r="C10715">
        <v>17</v>
      </c>
      <c r="D10715">
        <v>11</v>
      </c>
      <c r="E10715">
        <v>1970</v>
      </c>
      <c r="F10715" s="6">
        <v>0.10416666666666667</v>
      </c>
      <c r="G10715">
        <v>-4.3719999999999999</v>
      </c>
      <c r="H10715">
        <v>50.828000000000003</v>
      </c>
      <c r="I10715" t="s">
        <v>126</v>
      </c>
      <c r="J10715" t="s">
        <v>348</v>
      </c>
      <c r="K10715" t="s">
        <v>105</v>
      </c>
    </row>
    <row r="10716" spans="1:11" x14ac:dyDescent="0.3">
      <c r="A10716" t="s">
        <v>14373</v>
      </c>
      <c r="B10716" t="s">
        <v>168</v>
      </c>
      <c r="C10716">
        <v>20</v>
      </c>
      <c r="D10716">
        <v>1</v>
      </c>
      <c r="E10716">
        <v>1920</v>
      </c>
      <c r="F10716" s="6">
        <v>0.625</v>
      </c>
      <c r="G10716">
        <v>-112.07299999999999</v>
      </c>
      <c r="H10716">
        <v>33.448</v>
      </c>
      <c r="I10716" t="s">
        <v>171</v>
      </c>
      <c r="J10716" t="s">
        <v>3585</v>
      </c>
      <c r="K10716" t="s">
        <v>105</v>
      </c>
    </row>
    <row r="10717" spans="1:11" x14ac:dyDescent="0.3">
      <c r="A10717" t="s">
        <v>14374</v>
      </c>
      <c r="B10717" t="s">
        <v>168</v>
      </c>
      <c r="C10717">
        <v>27</v>
      </c>
      <c r="D10717">
        <v>7</v>
      </c>
      <c r="E10717">
        <v>1949</v>
      </c>
      <c r="F10717" s="6">
        <v>0.38194444444444442</v>
      </c>
      <c r="G10717">
        <v>80.650999999999996</v>
      </c>
      <c r="H10717">
        <v>41.097999999999999</v>
      </c>
      <c r="I10717" t="s">
        <v>106</v>
      </c>
      <c r="J10717" t="s">
        <v>3617</v>
      </c>
      <c r="K10717" t="s">
        <v>105</v>
      </c>
    </row>
    <row r="10718" spans="1:11" x14ac:dyDescent="0.3">
      <c r="A10718" t="s">
        <v>14375</v>
      </c>
      <c r="B10718" t="s">
        <v>168</v>
      </c>
      <c r="C10718">
        <v>30</v>
      </c>
      <c r="D10718">
        <v>7</v>
      </c>
      <c r="E10718">
        <v>1981</v>
      </c>
      <c r="F10718" s="6">
        <v>0.22569444444444445</v>
      </c>
      <c r="G10718">
        <v>-2.4830000000000001</v>
      </c>
      <c r="H10718">
        <v>48.902000000000001</v>
      </c>
      <c r="I10718" t="s">
        <v>190</v>
      </c>
      <c r="J10718" t="s">
        <v>2131</v>
      </c>
      <c r="K10718" t="s">
        <v>105</v>
      </c>
    </row>
    <row r="10719" spans="1:11" x14ac:dyDescent="0.3">
      <c r="A10719" t="s">
        <v>14376</v>
      </c>
      <c r="B10719" t="s">
        <v>168</v>
      </c>
      <c r="C10719">
        <v>14</v>
      </c>
      <c r="D10719">
        <v>7</v>
      </c>
      <c r="E10719">
        <v>1946</v>
      </c>
      <c r="F10719" s="6">
        <v>0.48055555555555557</v>
      </c>
      <c r="G10719">
        <v>-117.164</v>
      </c>
      <c r="H10719">
        <v>32.716000000000001</v>
      </c>
      <c r="I10719" t="s">
        <v>137</v>
      </c>
      <c r="J10719" t="s">
        <v>1080</v>
      </c>
      <c r="K10719" t="s">
        <v>105</v>
      </c>
    </row>
    <row r="10720" spans="1:11" x14ac:dyDescent="0.3">
      <c r="A10720" t="s">
        <v>14377</v>
      </c>
      <c r="B10720" t="s">
        <v>168</v>
      </c>
      <c r="C10720">
        <v>4</v>
      </c>
      <c r="D10720">
        <v>1</v>
      </c>
      <c r="E10720">
        <v>1941</v>
      </c>
      <c r="F10720" s="6">
        <v>0.13958333333333334</v>
      </c>
      <c r="G10720">
        <v>-118.24299999999999</v>
      </c>
      <c r="H10720">
        <v>34.052</v>
      </c>
      <c r="I10720" t="s">
        <v>137</v>
      </c>
      <c r="J10720" t="s">
        <v>536</v>
      </c>
      <c r="K10720" t="s">
        <v>105</v>
      </c>
    </row>
    <row r="10721" spans="1:11" x14ac:dyDescent="0.3">
      <c r="A10721" t="s">
        <v>14378</v>
      </c>
      <c r="B10721" t="s">
        <v>168</v>
      </c>
      <c r="C10721">
        <v>21</v>
      </c>
      <c r="D10721">
        <v>6</v>
      </c>
      <c r="E10721">
        <v>1925</v>
      </c>
      <c r="F10721" s="6">
        <v>0.47916666666666669</v>
      </c>
      <c r="G10721">
        <v>73.691000000000003</v>
      </c>
      <c r="H10721">
        <v>42.728000000000002</v>
      </c>
      <c r="I10721" t="s">
        <v>106</v>
      </c>
      <c r="J10721" t="s">
        <v>14379</v>
      </c>
      <c r="K10721" t="s">
        <v>105</v>
      </c>
    </row>
    <row r="10722" spans="1:11" x14ac:dyDescent="0.3">
      <c r="A10722" t="s">
        <v>14380</v>
      </c>
      <c r="B10722" t="s">
        <v>53</v>
      </c>
      <c r="C10722">
        <v>9</v>
      </c>
      <c r="D10722">
        <v>2</v>
      </c>
      <c r="E10722">
        <v>1878</v>
      </c>
      <c r="F10722" s="6">
        <v>8.3333333333333329E-2</v>
      </c>
      <c r="G10722">
        <v>-3.7629999999999999</v>
      </c>
      <c r="H10722">
        <v>47.872</v>
      </c>
      <c r="I10722" t="s">
        <v>150</v>
      </c>
      <c r="J10722" t="s">
        <v>14381</v>
      </c>
      <c r="K10722" t="s">
        <v>105</v>
      </c>
    </row>
    <row r="10723" spans="1:11" x14ac:dyDescent="0.3">
      <c r="A10723" t="s">
        <v>14382</v>
      </c>
      <c r="B10723" t="s">
        <v>53</v>
      </c>
      <c r="C10723">
        <v>21</v>
      </c>
      <c r="D10723">
        <v>5</v>
      </c>
      <c r="E10723">
        <v>1933</v>
      </c>
      <c r="F10723" s="6">
        <v>0.70833333333333337</v>
      </c>
      <c r="G10723">
        <v>-4.0789999999999997</v>
      </c>
      <c r="H10723">
        <v>44.127000000000002</v>
      </c>
      <c r="I10723" t="s">
        <v>126</v>
      </c>
      <c r="J10723" t="s">
        <v>10486</v>
      </c>
      <c r="K10723" t="s">
        <v>105</v>
      </c>
    </row>
    <row r="10724" spans="1:11" x14ac:dyDescent="0.3">
      <c r="A10724" t="s">
        <v>14383</v>
      </c>
      <c r="B10724" t="s">
        <v>53</v>
      </c>
      <c r="C10724">
        <v>20</v>
      </c>
      <c r="D10724">
        <v>2</v>
      </c>
      <c r="E10724">
        <v>1889</v>
      </c>
      <c r="F10724" s="6">
        <v>4.1666666666666664E-2</v>
      </c>
      <c r="G10724">
        <v>-6.14</v>
      </c>
      <c r="H10724">
        <v>46.204000000000001</v>
      </c>
      <c r="I10724" t="s">
        <v>262</v>
      </c>
      <c r="J10724" t="s">
        <v>263</v>
      </c>
      <c r="K10724" t="s">
        <v>105</v>
      </c>
    </row>
    <row r="10725" spans="1:11" x14ac:dyDescent="0.3">
      <c r="A10725" t="s">
        <v>14384</v>
      </c>
      <c r="B10725" t="s">
        <v>53</v>
      </c>
      <c r="C10725">
        <v>23</v>
      </c>
      <c r="D10725">
        <v>5</v>
      </c>
      <c r="E10725">
        <v>1969</v>
      </c>
      <c r="F10725" s="6">
        <v>0.58333333333333337</v>
      </c>
      <c r="H10725">
        <v>-16.498000000000001</v>
      </c>
      <c r="I10725" t="s">
        <v>106</v>
      </c>
      <c r="J10725" t="s">
        <v>14385</v>
      </c>
      <c r="K10725" t="s">
        <v>105</v>
      </c>
    </row>
    <row r="10726" spans="1:11" x14ac:dyDescent="0.3">
      <c r="A10726" t="s">
        <v>14386</v>
      </c>
      <c r="B10726" t="s">
        <v>53</v>
      </c>
      <c r="C10726">
        <v>2</v>
      </c>
      <c r="D10726">
        <v>3</v>
      </c>
      <c r="E10726">
        <v>1905</v>
      </c>
      <c r="F10726" s="6">
        <v>0.32708333333333334</v>
      </c>
      <c r="G10726">
        <v>-1.655</v>
      </c>
      <c r="H10726">
        <v>43.561</v>
      </c>
      <c r="I10726" t="s">
        <v>150</v>
      </c>
      <c r="J10726" t="s">
        <v>14387</v>
      </c>
      <c r="K10726" t="s">
        <v>105</v>
      </c>
    </row>
    <row r="10727" spans="1:11" x14ac:dyDescent="0.3">
      <c r="A10727" t="s">
        <v>14388</v>
      </c>
      <c r="B10727" t="s">
        <v>53</v>
      </c>
      <c r="C10727">
        <v>3</v>
      </c>
      <c r="D10727">
        <v>3</v>
      </c>
      <c r="E10727">
        <v>1922</v>
      </c>
      <c r="F10727" s="6">
        <v>0.38541666666666669</v>
      </c>
      <c r="G10727">
        <v>-2.351</v>
      </c>
      <c r="H10727">
        <v>48.856999999999999</v>
      </c>
      <c r="I10727" t="s">
        <v>108</v>
      </c>
      <c r="J10727" t="s">
        <v>155</v>
      </c>
      <c r="K10727" t="s">
        <v>105</v>
      </c>
    </row>
    <row r="10728" spans="1:11" x14ac:dyDescent="0.3">
      <c r="A10728" t="s">
        <v>14389</v>
      </c>
      <c r="B10728" t="s">
        <v>53</v>
      </c>
      <c r="C10728">
        <v>22</v>
      </c>
      <c r="D10728">
        <v>9</v>
      </c>
      <c r="E10728">
        <v>1907</v>
      </c>
      <c r="F10728" s="6">
        <v>8.3333333333333329E-2</v>
      </c>
      <c r="G10728">
        <v>-6.0519999999999996</v>
      </c>
      <c r="H10728">
        <v>47.360999999999997</v>
      </c>
      <c r="I10728" t="s">
        <v>150</v>
      </c>
      <c r="J10728" t="s">
        <v>14390</v>
      </c>
      <c r="K10728" t="s">
        <v>105</v>
      </c>
    </row>
    <row r="10729" spans="1:11" x14ac:dyDescent="0.3">
      <c r="A10729" t="s">
        <v>14391</v>
      </c>
      <c r="B10729" t="s">
        <v>53</v>
      </c>
      <c r="C10729">
        <v>19</v>
      </c>
      <c r="D10729">
        <v>8</v>
      </c>
      <c r="E10729">
        <v>1914</v>
      </c>
      <c r="F10729" s="6">
        <v>0.16666666666666666</v>
      </c>
      <c r="G10729">
        <v>-1.474</v>
      </c>
      <c r="H10729">
        <v>48.429000000000002</v>
      </c>
      <c r="I10729" t="s">
        <v>108</v>
      </c>
      <c r="J10729" t="s">
        <v>14392</v>
      </c>
      <c r="K10729" t="s">
        <v>105</v>
      </c>
    </row>
    <row r="10730" spans="1:11" x14ac:dyDescent="0.3">
      <c r="A10730" t="s">
        <v>14393</v>
      </c>
      <c r="B10730" t="s">
        <v>53</v>
      </c>
      <c r="C10730">
        <v>1</v>
      </c>
      <c r="D10730">
        <v>11</v>
      </c>
      <c r="E10730">
        <v>1899</v>
      </c>
      <c r="F10730" s="6">
        <v>0.70833333333333337</v>
      </c>
      <c r="G10730">
        <v>-2.1999999999999999E-2</v>
      </c>
      <c r="H10730">
        <v>48.28</v>
      </c>
      <c r="I10730" t="s">
        <v>150</v>
      </c>
      <c r="J10730" t="s">
        <v>14394</v>
      </c>
      <c r="K10730" t="s">
        <v>105</v>
      </c>
    </row>
    <row r="10731" spans="1:11" x14ac:dyDescent="0.3">
      <c r="A10731" t="s">
        <v>14395</v>
      </c>
      <c r="B10731" t="s">
        <v>53</v>
      </c>
      <c r="C10731">
        <v>21</v>
      </c>
      <c r="D10731">
        <v>5</v>
      </c>
      <c r="E10731">
        <v>1909</v>
      </c>
      <c r="F10731" s="6">
        <v>0.66666666666666663</v>
      </c>
      <c r="G10731">
        <v>-2.2109999999999999</v>
      </c>
      <c r="H10731">
        <v>48.823999999999998</v>
      </c>
      <c r="I10731" t="s">
        <v>150</v>
      </c>
      <c r="J10731" t="s">
        <v>633</v>
      </c>
      <c r="K10731" t="s">
        <v>105</v>
      </c>
    </row>
    <row r="10732" spans="1:11" x14ac:dyDescent="0.3">
      <c r="A10732" t="s">
        <v>14396</v>
      </c>
      <c r="B10732" t="s">
        <v>53</v>
      </c>
      <c r="C10732">
        <v>1</v>
      </c>
      <c r="D10732">
        <v>1</v>
      </c>
      <c r="E10732">
        <v>1927</v>
      </c>
      <c r="F10732" s="6">
        <v>0.75</v>
      </c>
      <c r="G10732">
        <v>-5.3739999999999997</v>
      </c>
      <c r="H10732">
        <v>43.295000000000002</v>
      </c>
      <c r="I10732" t="s">
        <v>108</v>
      </c>
      <c r="J10732" t="s">
        <v>267</v>
      </c>
      <c r="K10732" t="s">
        <v>105</v>
      </c>
    </row>
    <row r="10733" spans="1:11" x14ac:dyDescent="0.3">
      <c r="A10733" t="s">
        <v>14397</v>
      </c>
      <c r="B10733" t="s">
        <v>53</v>
      </c>
      <c r="C10733">
        <v>5</v>
      </c>
      <c r="D10733">
        <v>12</v>
      </c>
      <c r="E10733">
        <v>1899</v>
      </c>
      <c r="F10733" s="6">
        <v>0.3125</v>
      </c>
      <c r="G10733">
        <v>-4.6109999999999998</v>
      </c>
      <c r="H10733">
        <v>50.716999999999999</v>
      </c>
      <c r="I10733" t="s">
        <v>108</v>
      </c>
      <c r="J10733" t="s">
        <v>14398</v>
      </c>
      <c r="K10733" t="s">
        <v>105</v>
      </c>
    </row>
    <row r="10734" spans="1:11" x14ac:dyDescent="0.3">
      <c r="A10734" t="s">
        <v>14399</v>
      </c>
      <c r="B10734" t="s">
        <v>53</v>
      </c>
      <c r="C10734">
        <v>5</v>
      </c>
      <c r="D10734">
        <v>9</v>
      </c>
      <c r="E10734">
        <v>1905</v>
      </c>
      <c r="F10734" s="6">
        <v>0.29166666666666669</v>
      </c>
      <c r="G10734">
        <v>-4.859</v>
      </c>
      <c r="H10734">
        <v>43.962000000000003</v>
      </c>
      <c r="I10734" t="s">
        <v>150</v>
      </c>
      <c r="J10734" t="s">
        <v>14400</v>
      </c>
      <c r="K10734" t="s">
        <v>105</v>
      </c>
    </row>
    <row r="10735" spans="1:11" x14ac:dyDescent="0.3">
      <c r="A10735" t="s">
        <v>14401</v>
      </c>
      <c r="B10735" t="s">
        <v>53</v>
      </c>
      <c r="C10735">
        <v>9</v>
      </c>
      <c r="D10735">
        <v>1</v>
      </c>
      <c r="E10735">
        <v>1947</v>
      </c>
      <c r="F10735" s="6">
        <v>0.71388888888888891</v>
      </c>
      <c r="G10735">
        <v>-4.8339999999999996</v>
      </c>
      <c r="H10735">
        <v>45.767000000000003</v>
      </c>
      <c r="I10735" t="s">
        <v>126</v>
      </c>
      <c r="J10735" t="s">
        <v>153</v>
      </c>
      <c r="K10735" t="s">
        <v>105</v>
      </c>
    </row>
    <row r="10736" spans="1:11" x14ac:dyDescent="0.3">
      <c r="A10736" t="s">
        <v>14402</v>
      </c>
      <c r="B10736" t="s">
        <v>53</v>
      </c>
      <c r="C10736">
        <v>27</v>
      </c>
      <c r="D10736">
        <v>6</v>
      </c>
      <c r="E10736">
        <v>1931</v>
      </c>
      <c r="F10736" s="6">
        <v>0.54166666666666663</v>
      </c>
      <c r="G10736">
        <v>-2.3820000000000001</v>
      </c>
      <c r="H10736">
        <v>48.709000000000003</v>
      </c>
      <c r="I10736" t="s">
        <v>126</v>
      </c>
      <c r="J10736" t="s">
        <v>14403</v>
      </c>
      <c r="K10736" t="s">
        <v>105</v>
      </c>
    </row>
    <row r="10737" spans="1:11" x14ac:dyDescent="0.3">
      <c r="A10737" t="s">
        <v>14404</v>
      </c>
      <c r="B10737" t="s">
        <v>53</v>
      </c>
      <c r="C10737">
        <v>9</v>
      </c>
      <c r="D10737">
        <v>12</v>
      </c>
      <c r="E10737">
        <v>1888</v>
      </c>
      <c r="F10737" s="6">
        <v>8.3333333333333329E-2</v>
      </c>
      <c r="G10737">
        <v>-2.351</v>
      </c>
      <c r="H10737">
        <v>48.856999999999999</v>
      </c>
      <c r="I10737" t="s">
        <v>150</v>
      </c>
      <c r="J10737" t="s">
        <v>155</v>
      </c>
      <c r="K10737" t="s">
        <v>105</v>
      </c>
    </row>
    <row r="10738" spans="1:11" x14ac:dyDescent="0.3">
      <c r="A10738" t="s">
        <v>14405</v>
      </c>
      <c r="B10738" t="s">
        <v>53</v>
      </c>
      <c r="C10738">
        <v>31</v>
      </c>
      <c r="D10738">
        <v>10</v>
      </c>
      <c r="E10738">
        <v>1923</v>
      </c>
      <c r="F10738" s="6">
        <v>0.79861111111111116</v>
      </c>
      <c r="G10738">
        <v>-2.351</v>
      </c>
      <c r="H10738">
        <v>48.856999999999999</v>
      </c>
      <c r="I10738" t="s">
        <v>108</v>
      </c>
      <c r="J10738" t="s">
        <v>155</v>
      </c>
      <c r="K10738" t="s">
        <v>105</v>
      </c>
    </row>
    <row r="10739" spans="1:11" x14ac:dyDescent="0.3">
      <c r="A10739" t="s">
        <v>14406</v>
      </c>
      <c r="B10739" t="s">
        <v>53</v>
      </c>
      <c r="C10739">
        <v>22</v>
      </c>
      <c r="D10739">
        <v>4</v>
      </c>
      <c r="E10739">
        <v>1929</v>
      </c>
      <c r="F10739" s="6">
        <v>0.66666666666666663</v>
      </c>
      <c r="G10739">
        <v>-2.2730000000000001</v>
      </c>
      <c r="H10739">
        <v>48.884</v>
      </c>
      <c r="I10739" t="s">
        <v>126</v>
      </c>
      <c r="J10739" t="s">
        <v>888</v>
      </c>
      <c r="K10739" t="s">
        <v>105</v>
      </c>
    </row>
    <row r="10740" spans="1:11" x14ac:dyDescent="0.3">
      <c r="A10740" t="s">
        <v>14407</v>
      </c>
      <c r="B10740" t="s">
        <v>53</v>
      </c>
      <c r="C10740">
        <v>10</v>
      </c>
      <c r="D10740">
        <v>11</v>
      </c>
      <c r="E10740">
        <v>1920</v>
      </c>
      <c r="F10740" s="6">
        <v>0.70833333333333337</v>
      </c>
      <c r="G10740">
        <v>-3.754</v>
      </c>
      <c r="H10740">
        <v>43.447000000000003</v>
      </c>
      <c r="I10740" t="s">
        <v>108</v>
      </c>
      <c r="J10740" t="s">
        <v>9299</v>
      </c>
      <c r="K10740" t="s">
        <v>105</v>
      </c>
    </row>
    <row r="10741" spans="1:11" x14ac:dyDescent="0.3">
      <c r="A10741" t="s">
        <v>14408</v>
      </c>
      <c r="B10741" t="s">
        <v>53</v>
      </c>
      <c r="C10741">
        <v>17</v>
      </c>
      <c r="D10741">
        <v>6</v>
      </c>
      <c r="E10741">
        <v>1907</v>
      </c>
      <c r="F10741" s="6">
        <v>0.36458333333333331</v>
      </c>
      <c r="G10741">
        <v>-5.5910000000000002</v>
      </c>
      <c r="H10741">
        <v>48.762999999999998</v>
      </c>
      <c r="I10741" t="s">
        <v>150</v>
      </c>
      <c r="J10741" t="s">
        <v>5310</v>
      </c>
      <c r="K10741" t="s">
        <v>105</v>
      </c>
    </row>
    <row r="10742" spans="1:11" x14ac:dyDescent="0.3">
      <c r="A10742" t="s">
        <v>14409</v>
      </c>
      <c r="B10742" t="s">
        <v>53</v>
      </c>
      <c r="C10742">
        <v>16</v>
      </c>
      <c r="D10742">
        <v>2</v>
      </c>
      <c r="E10742">
        <v>1922</v>
      </c>
      <c r="F10742" s="6">
        <v>0.29166666666666669</v>
      </c>
      <c r="G10742">
        <v>-3.399</v>
      </c>
      <c r="H10742">
        <v>49.046999999999997</v>
      </c>
      <c r="I10742" t="s">
        <v>108</v>
      </c>
      <c r="J10742" t="s">
        <v>1111</v>
      </c>
      <c r="K10742" t="s">
        <v>105</v>
      </c>
    </row>
    <row r="10743" spans="1:11" x14ac:dyDescent="0.3">
      <c r="A10743" t="s">
        <v>14410</v>
      </c>
      <c r="B10743" t="s">
        <v>53</v>
      </c>
      <c r="C10743">
        <v>24</v>
      </c>
      <c r="D10743">
        <v>4</v>
      </c>
      <c r="E10743">
        <v>1881</v>
      </c>
      <c r="F10743" s="6">
        <v>0.34375</v>
      </c>
      <c r="G10743">
        <v>-5.7480000000000002</v>
      </c>
      <c r="H10743">
        <v>47.954000000000001</v>
      </c>
      <c r="I10743" t="s">
        <v>150</v>
      </c>
      <c r="J10743" t="s">
        <v>14411</v>
      </c>
      <c r="K10743" t="s">
        <v>105</v>
      </c>
    </row>
    <row r="10744" spans="1:11" x14ac:dyDescent="0.3">
      <c r="A10744" t="s">
        <v>14412</v>
      </c>
      <c r="B10744" t="s">
        <v>53</v>
      </c>
      <c r="C10744">
        <v>28</v>
      </c>
      <c r="D10744">
        <v>6</v>
      </c>
      <c r="E10744">
        <v>1901</v>
      </c>
      <c r="F10744" s="6">
        <v>0.61875000000000002</v>
      </c>
      <c r="G10744">
        <v>-4.0270000000000001</v>
      </c>
      <c r="H10744">
        <v>50.17</v>
      </c>
      <c r="I10744" t="s">
        <v>150</v>
      </c>
      <c r="J10744" t="s">
        <v>14413</v>
      </c>
      <c r="K10744" t="s">
        <v>105</v>
      </c>
    </row>
    <row r="10745" spans="1:11" x14ac:dyDescent="0.3">
      <c r="A10745" t="s">
        <v>14414</v>
      </c>
      <c r="B10745" t="s">
        <v>53</v>
      </c>
      <c r="C10745">
        <v>25</v>
      </c>
      <c r="D10745">
        <v>11</v>
      </c>
      <c r="E10745">
        <v>1870</v>
      </c>
      <c r="F10745" s="6">
        <v>0.66666666666666663</v>
      </c>
      <c r="G10745">
        <v>1.5980000000000001</v>
      </c>
      <c r="H10745">
        <v>48.838000000000001</v>
      </c>
      <c r="I10745" t="s">
        <v>150</v>
      </c>
      <c r="J10745" t="s">
        <v>3951</v>
      </c>
      <c r="K10745" t="s">
        <v>105</v>
      </c>
    </row>
    <row r="10746" spans="1:11" x14ac:dyDescent="0.3">
      <c r="A10746" t="s">
        <v>14415</v>
      </c>
      <c r="B10746" t="s">
        <v>53</v>
      </c>
      <c r="C10746">
        <v>2</v>
      </c>
      <c r="D10746">
        <v>11</v>
      </c>
      <c r="E10746">
        <v>1886</v>
      </c>
      <c r="F10746" s="6">
        <v>0.57638888888888884</v>
      </c>
      <c r="G10746">
        <v>4.5510000000000002</v>
      </c>
      <c r="H10746">
        <v>55.948999999999998</v>
      </c>
      <c r="I10746" t="s">
        <v>108</v>
      </c>
      <c r="J10746" t="s">
        <v>4824</v>
      </c>
      <c r="K10746" t="s">
        <v>105</v>
      </c>
    </row>
    <row r="10747" spans="1:11" x14ac:dyDescent="0.3">
      <c r="A10747" t="s">
        <v>14416</v>
      </c>
      <c r="B10747" t="s">
        <v>53</v>
      </c>
      <c r="C10747">
        <v>15</v>
      </c>
      <c r="D10747">
        <v>11</v>
      </c>
      <c r="E10747">
        <v>1940</v>
      </c>
      <c r="F10747" s="6">
        <v>4.1666666666666664E-2</v>
      </c>
      <c r="G10747">
        <v>-5.3739999999999997</v>
      </c>
      <c r="H10747">
        <v>43.295000000000002</v>
      </c>
      <c r="I10747" t="s">
        <v>190</v>
      </c>
      <c r="J10747" t="s">
        <v>267</v>
      </c>
      <c r="K10747" t="s">
        <v>105</v>
      </c>
    </row>
    <row r="10748" spans="1:11" x14ac:dyDescent="0.3">
      <c r="A10748" t="s">
        <v>14417</v>
      </c>
      <c r="B10748" t="s">
        <v>53</v>
      </c>
      <c r="C10748">
        <v>23</v>
      </c>
      <c r="D10748">
        <v>4</v>
      </c>
      <c r="E10748">
        <v>1918</v>
      </c>
      <c r="F10748" s="6">
        <v>0.13541666666666666</v>
      </c>
      <c r="G10748">
        <v>-2.351</v>
      </c>
      <c r="H10748">
        <v>48.856999999999999</v>
      </c>
      <c r="I10748" t="s">
        <v>126</v>
      </c>
      <c r="J10748" t="s">
        <v>155</v>
      </c>
      <c r="K10748" t="s">
        <v>105</v>
      </c>
    </row>
    <row r="10749" spans="1:11" x14ac:dyDescent="0.3">
      <c r="A10749" t="s">
        <v>14418</v>
      </c>
      <c r="B10749" t="s">
        <v>53</v>
      </c>
      <c r="C10749">
        <v>11</v>
      </c>
      <c r="D10749">
        <v>1</v>
      </c>
      <c r="E10749">
        <v>1902</v>
      </c>
      <c r="F10749" s="6">
        <v>0.26041666666666669</v>
      </c>
      <c r="G10749">
        <v>-1.169</v>
      </c>
      <c r="H10749">
        <v>49.215000000000003</v>
      </c>
      <c r="I10749" t="s">
        <v>150</v>
      </c>
      <c r="J10749" t="s">
        <v>14419</v>
      </c>
      <c r="K10749" t="s">
        <v>105</v>
      </c>
    </row>
    <row r="10750" spans="1:11" x14ac:dyDescent="0.3">
      <c r="A10750" t="s">
        <v>14420</v>
      </c>
      <c r="B10750" t="s">
        <v>53</v>
      </c>
      <c r="C10750">
        <v>11</v>
      </c>
      <c r="D10750">
        <v>2</v>
      </c>
      <c r="E10750">
        <v>1861</v>
      </c>
      <c r="F10750" s="6">
        <v>0.4375</v>
      </c>
      <c r="G10750">
        <v>-5.0439999999999996</v>
      </c>
      <c r="H10750">
        <v>47.326999999999998</v>
      </c>
      <c r="I10750" t="s">
        <v>150</v>
      </c>
      <c r="J10750" t="s">
        <v>988</v>
      </c>
      <c r="K10750" t="s">
        <v>105</v>
      </c>
    </row>
    <row r="10751" spans="1:11" x14ac:dyDescent="0.3">
      <c r="A10751" t="s">
        <v>14421</v>
      </c>
      <c r="B10751" t="s">
        <v>53</v>
      </c>
      <c r="C10751">
        <v>14</v>
      </c>
      <c r="D10751">
        <v>11</v>
      </c>
      <c r="E10751">
        <v>1892</v>
      </c>
      <c r="F10751" s="6">
        <v>0.16666666666666666</v>
      </c>
      <c r="G10751">
        <v>-2.351</v>
      </c>
      <c r="H10751">
        <v>48.856999999999999</v>
      </c>
      <c r="I10751" t="s">
        <v>150</v>
      </c>
      <c r="J10751" t="s">
        <v>155</v>
      </c>
      <c r="K10751" t="s">
        <v>105</v>
      </c>
    </row>
    <row r="10752" spans="1:11" x14ac:dyDescent="0.3">
      <c r="A10752" t="s">
        <v>14422</v>
      </c>
      <c r="B10752" t="s">
        <v>53</v>
      </c>
      <c r="C10752">
        <v>2</v>
      </c>
      <c r="D10752">
        <v>5</v>
      </c>
      <c r="E10752">
        <v>1904</v>
      </c>
      <c r="F10752" s="6">
        <v>0.875</v>
      </c>
      <c r="G10752">
        <v>-2.3519999999999999</v>
      </c>
      <c r="H10752">
        <v>46.546999999999997</v>
      </c>
      <c r="I10752" t="s">
        <v>150</v>
      </c>
      <c r="J10752" t="s">
        <v>14423</v>
      </c>
      <c r="K10752" t="s">
        <v>105</v>
      </c>
    </row>
    <row r="10753" spans="1:11" x14ac:dyDescent="0.3">
      <c r="A10753" t="s">
        <v>14424</v>
      </c>
      <c r="B10753" t="s">
        <v>53</v>
      </c>
      <c r="C10753">
        <v>31</v>
      </c>
      <c r="D10753">
        <v>12</v>
      </c>
      <c r="E10753">
        <v>1929</v>
      </c>
      <c r="F10753" s="6">
        <v>2.0833333333333332E-2</v>
      </c>
      <c r="G10753">
        <v>-1.8120000000000001</v>
      </c>
      <c r="H10753">
        <v>48.442</v>
      </c>
      <c r="I10753" t="s">
        <v>108</v>
      </c>
      <c r="J10753" t="s">
        <v>14425</v>
      </c>
      <c r="K10753" t="s">
        <v>105</v>
      </c>
    </row>
    <row r="10754" spans="1:11" x14ac:dyDescent="0.3">
      <c r="A10754" t="s">
        <v>14426</v>
      </c>
      <c r="B10754" t="s">
        <v>53</v>
      </c>
      <c r="C10754">
        <v>2</v>
      </c>
      <c r="D10754">
        <v>1</v>
      </c>
      <c r="E10754">
        <v>1922</v>
      </c>
      <c r="F10754" s="6">
        <v>0.125</v>
      </c>
      <c r="G10754">
        <v>-1.1240000000000001</v>
      </c>
      <c r="H10754">
        <v>45.151000000000003</v>
      </c>
      <c r="I10754" t="s">
        <v>108</v>
      </c>
      <c r="J10754" t="s">
        <v>14427</v>
      </c>
      <c r="K10754" t="s">
        <v>105</v>
      </c>
    </row>
    <row r="10755" spans="1:11" x14ac:dyDescent="0.3">
      <c r="A10755" t="s">
        <v>14428</v>
      </c>
      <c r="B10755" t="s">
        <v>53</v>
      </c>
      <c r="C10755">
        <v>20</v>
      </c>
      <c r="D10755">
        <v>11</v>
      </c>
      <c r="E10755">
        <v>1917</v>
      </c>
      <c r="F10755" s="6">
        <v>0.875</v>
      </c>
      <c r="G10755">
        <v>83.917000000000002</v>
      </c>
      <c r="H10755">
        <v>35.963000000000001</v>
      </c>
      <c r="I10755" t="s">
        <v>144</v>
      </c>
      <c r="J10755" t="s">
        <v>3282</v>
      </c>
      <c r="K10755" t="s">
        <v>105</v>
      </c>
    </row>
    <row r="10756" spans="1:11" x14ac:dyDescent="0.3">
      <c r="A10756" t="s">
        <v>14429</v>
      </c>
      <c r="B10756" t="s">
        <v>53</v>
      </c>
      <c r="C10756">
        <v>13</v>
      </c>
      <c r="D10756">
        <v>6</v>
      </c>
      <c r="E10756">
        <v>1959</v>
      </c>
      <c r="F10756" s="6">
        <v>0.94791666666666663</v>
      </c>
      <c r="G10756">
        <v>-5.7320000000000002</v>
      </c>
      <c r="H10756">
        <v>45.194000000000003</v>
      </c>
      <c r="I10756" t="s">
        <v>126</v>
      </c>
      <c r="J10756" t="s">
        <v>558</v>
      </c>
      <c r="K10756" t="s">
        <v>105</v>
      </c>
    </row>
    <row r="10757" spans="1:11" x14ac:dyDescent="0.3">
      <c r="A10757" t="s">
        <v>14430</v>
      </c>
      <c r="B10757" t="s">
        <v>53</v>
      </c>
      <c r="C10757">
        <v>20</v>
      </c>
      <c r="D10757">
        <v>9</v>
      </c>
      <c r="E10757">
        <v>1872</v>
      </c>
      <c r="F10757" s="6">
        <v>0.625</v>
      </c>
      <c r="G10757">
        <v>-2.351</v>
      </c>
      <c r="H10757">
        <v>48.856999999999999</v>
      </c>
      <c r="I10757" t="s">
        <v>150</v>
      </c>
      <c r="J10757" t="s">
        <v>155</v>
      </c>
      <c r="K10757" t="s">
        <v>105</v>
      </c>
    </row>
    <row r="10758" spans="1:11" x14ac:dyDescent="0.3">
      <c r="A10758" t="s">
        <v>14431</v>
      </c>
      <c r="B10758" t="s">
        <v>53</v>
      </c>
      <c r="C10758">
        <v>3</v>
      </c>
      <c r="D10758">
        <v>3</v>
      </c>
      <c r="E10758">
        <v>1871</v>
      </c>
      <c r="F10758" s="6">
        <v>0.70833333333333337</v>
      </c>
      <c r="G10758">
        <v>-7.1669999999999998</v>
      </c>
      <c r="H10758">
        <v>45.703000000000003</v>
      </c>
      <c r="I10758" t="s">
        <v>203</v>
      </c>
      <c r="J10758" t="s">
        <v>14432</v>
      </c>
      <c r="K10758" t="s">
        <v>105</v>
      </c>
    </row>
    <row r="10759" spans="1:11" x14ac:dyDescent="0.3">
      <c r="A10759" t="s">
        <v>14433</v>
      </c>
      <c r="B10759" t="s">
        <v>53</v>
      </c>
      <c r="C10759">
        <v>24</v>
      </c>
      <c r="D10759">
        <v>2</v>
      </c>
      <c r="E10759">
        <v>1923</v>
      </c>
      <c r="F10759" s="6">
        <v>0.45833333333333331</v>
      </c>
      <c r="G10759">
        <v>3.3879999999999999</v>
      </c>
      <c r="H10759">
        <v>48.387</v>
      </c>
      <c r="I10759" t="s">
        <v>108</v>
      </c>
      <c r="J10759" t="s">
        <v>14434</v>
      </c>
      <c r="K10759" t="s">
        <v>105</v>
      </c>
    </row>
    <row r="10760" spans="1:11" x14ac:dyDescent="0.3">
      <c r="A10760" t="s">
        <v>14435</v>
      </c>
      <c r="B10760" t="s">
        <v>53</v>
      </c>
      <c r="C10760">
        <v>25</v>
      </c>
      <c r="D10760">
        <v>11</v>
      </c>
      <c r="E10760">
        <v>1889</v>
      </c>
      <c r="F10760" s="6">
        <v>0.20833333333333334</v>
      </c>
      <c r="G10760">
        <v>-3.0630000000000002</v>
      </c>
      <c r="H10760">
        <v>50.631</v>
      </c>
      <c r="I10760" t="s">
        <v>150</v>
      </c>
      <c r="J10760" t="s">
        <v>450</v>
      </c>
      <c r="K10760" t="s">
        <v>105</v>
      </c>
    </row>
    <row r="10761" spans="1:11" x14ac:dyDescent="0.3">
      <c r="A10761" t="s">
        <v>14436</v>
      </c>
      <c r="B10761" t="s">
        <v>53</v>
      </c>
      <c r="C10761">
        <v>1</v>
      </c>
      <c r="D10761">
        <v>6</v>
      </c>
      <c r="E10761">
        <v>1867</v>
      </c>
      <c r="F10761" s="6">
        <v>0.79166666666666663</v>
      </c>
      <c r="G10761">
        <v>-5.931</v>
      </c>
      <c r="H10761">
        <v>43.125</v>
      </c>
      <c r="I10761" t="s">
        <v>150</v>
      </c>
      <c r="J10761" t="s">
        <v>1735</v>
      </c>
      <c r="K10761" t="s">
        <v>105</v>
      </c>
    </row>
    <row r="10762" spans="1:11" x14ac:dyDescent="0.3">
      <c r="A10762" t="s">
        <v>14437</v>
      </c>
      <c r="B10762" t="s">
        <v>53</v>
      </c>
      <c r="C10762">
        <v>26</v>
      </c>
      <c r="D10762">
        <v>12</v>
      </c>
      <c r="E10762">
        <v>1920</v>
      </c>
      <c r="F10762" s="6">
        <v>0.16666666666666666</v>
      </c>
      <c r="G10762">
        <v>-7.266</v>
      </c>
      <c r="H10762">
        <v>43.703000000000003</v>
      </c>
      <c r="I10762" t="s">
        <v>108</v>
      </c>
      <c r="J10762" t="s">
        <v>575</v>
      </c>
      <c r="K10762" t="s">
        <v>105</v>
      </c>
    </row>
    <row r="10763" spans="1:11" x14ac:dyDescent="0.3">
      <c r="A10763" t="s">
        <v>14438</v>
      </c>
      <c r="B10763" t="s">
        <v>53</v>
      </c>
      <c r="C10763">
        <v>29</v>
      </c>
      <c r="D10763">
        <v>11</v>
      </c>
      <c r="E10763">
        <v>1890</v>
      </c>
      <c r="F10763" s="6">
        <v>8.3333333333333329E-2</v>
      </c>
      <c r="G10763">
        <v>-3.4609999999999999</v>
      </c>
      <c r="H10763">
        <v>46.829000000000001</v>
      </c>
      <c r="I10763" t="s">
        <v>150</v>
      </c>
      <c r="J10763" t="s">
        <v>14439</v>
      </c>
      <c r="K10763" t="s">
        <v>105</v>
      </c>
    </row>
    <row r="10764" spans="1:11" x14ac:dyDescent="0.3">
      <c r="A10764" t="s">
        <v>14440</v>
      </c>
      <c r="B10764" t="s">
        <v>53</v>
      </c>
      <c r="C10764">
        <v>8</v>
      </c>
      <c r="D10764">
        <v>11</v>
      </c>
      <c r="E10764">
        <v>1913</v>
      </c>
      <c r="F10764" s="6">
        <v>0.25</v>
      </c>
      <c r="G10764">
        <v>-7.0110000000000001</v>
      </c>
      <c r="H10764">
        <v>43.551000000000002</v>
      </c>
      <c r="I10764" t="s">
        <v>108</v>
      </c>
      <c r="J10764" t="s">
        <v>2800</v>
      </c>
      <c r="K10764" t="s">
        <v>105</v>
      </c>
    </row>
    <row r="10765" spans="1:11" x14ac:dyDescent="0.3">
      <c r="A10765" t="s">
        <v>14441</v>
      </c>
      <c r="B10765" t="s">
        <v>53</v>
      </c>
      <c r="C10765">
        <v>22</v>
      </c>
      <c r="D10765">
        <v>12</v>
      </c>
      <c r="E10765">
        <v>1949</v>
      </c>
      <c r="F10765" s="6">
        <v>0.15972222222222221</v>
      </c>
      <c r="G10765">
        <v>4.4800000000000004</v>
      </c>
      <c r="H10765">
        <v>54.154000000000003</v>
      </c>
      <c r="I10765" t="s">
        <v>108</v>
      </c>
      <c r="J10765" t="s">
        <v>2306</v>
      </c>
      <c r="K10765" t="s">
        <v>105</v>
      </c>
    </row>
    <row r="10766" spans="1:11" x14ac:dyDescent="0.3">
      <c r="A10766" t="s">
        <v>14442</v>
      </c>
      <c r="B10766" t="s">
        <v>53</v>
      </c>
      <c r="C10766">
        <v>20</v>
      </c>
      <c r="D10766">
        <v>7</v>
      </c>
      <c r="E10766">
        <v>1900</v>
      </c>
      <c r="F10766" s="6">
        <v>8.3333333333333329E-2</v>
      </c>
      <c r="G10766">
        <v>-4.399</v>
      </c>
      <c r="H10766">
        <v>51.220999999999997</v>
      </c>
      <c r="I10766" t="s">
        <v>108</v>
      </c>
      <c r="J10766" t="s">
        <v>913</v>
      </c>
      <c r="K10766" t="s">
        <v>105</v>
      </c>
    </row>
    <row r="10767" spans="1:11" x14ac:dyDescent="0.3">
      <c r="A10767" t="s">
        <v>14443</v>
      </c>
      <c r="B10767" t="s">
        <v>53</v>
      </c>
      <c r="C10767">
        <v>15</v>
      </c>
      <c r="D10767">
        <v>3</v>
      </c>
      <c r="E10767">
        <v>1897</v>
      </c>
      <c r="F10767" s="6">
        <v>0.63958333333333328</v>
      </c>
      <c r="G10767">
        <v>-2.0489999999999999</v>
      </c>
      <c r="H10767">
        <v>49.277999999999999</v>
      </c>
      <c r="I10767" t="s">
        <v>150</v>
      </c>
      <c r="J10767" t="s">
        <v>14444</v>
      </c>
      <c r="K10767" t="s">
        <v>105</v>
      </c>
    </row>
    <row r="10768" spans="1:11" x14ac:dyDescent="0.3">
      <c r="A10768" t="s">
        <v>14445</v>
      </c>
      <c r="B10768" t="s">
        <v>53</v>
      </c>
      <c r="C10768">
        <v>28</v>
      </c>
      <c r="D10768">
        <v>1</v>
      </c>
      <c r="E10768">
        <v>1898</v>
      </c>
      <c r="F10768" s="6">
        <v>0.47916666666666669</v>
      </c>
      <c r="G10768">
        <v>-2.351</v>
      </c>
      <c r="H10768">
        <v>48.856999999999999</v>
      </c>
      <c r="I10768" t="s">
        <v>150</v>
      </c>
      <c r="J10768" t="s">
        <v>155</v>
      </c>
      <c r="K10768" t="s">
        <v>105</v>
      </c>
    </row>
    <row r="10769" spans="1:11" x14ac:dyDescent="0.3">
      <c r="A10769" t="s">
        <v>14446</v>
      </c>
      <c r="B10769" t="s">
        <v>53</v>
      </c>
      <c r="C10769">
        <v>15</v>
      </c>
      <c r="D10769">
        <v>1</v>
      </c>
      <c r="E10769">
        <v>1919</v>
      </c>
      <c r="F10769" s="6">
        <v>0.14583333333333334</v>
      </c>
      <c r="G10769">
        <v>-4.8339999999999996</v>
      </c>
      <c r="H10769">
        <v>45.767000000000003</v>
      </c>
      <c r="I10769" t="s">
        <v>108</v>
      </c>
      <c r="J10769" t="s">
        <v>153</v>
      </c>
      <c r="K10769" t="s">
        <v>105</v>
      </c>
    </row>
    <row r="10770" spans="1:11" x14ac:dyDescent="0.3">
      <c r="A10770" t="s">
        <v>14447</v>
      </c>
      <c r="B10770" t="s">
        <v>53</v>
      </c>
      <c r="C10770">
        <v>21</v>
      </c>
      <c r="D10770">
        <v>1</v>
      </c>
      <c r="E10770">
        <v>1906</v>
      </c>
      <c r="F10770" s="6">
        <v>0.72916666666666663</v>
      </c>
      <c r="G10770">
        <v>-4.0750000000000002</v>
      </c>
      <c r="H10770">
        <v>48.298000000000002</v>
      </c>
      <c r="I10770" t="s">
        <v>150</v>
      </c>
      <c r="J10770" t="s">
        <v>624</v>
      </c>
      <c r="K10770" t="s">
        <v>105</v>
      </c>
    </row>
    <row r="10771" spans="1:11" x14ac:dyDescent="0.3">
      <c r="A10771" t="s">
        <v>14448</v>
      </c>
      <c r="B10771" t="s">
        <v>53</v>
      </c>
      <c r="C10771">
        <v>13</v>
      </c>
      <c r="D10771">
        <v>9</v>
      </c>
      <c r="E10771">
        <v>1924</v>
      </c>
      <c r="F10771" s="6">
        <v>0.54166666666666663</v>
      </c>
      <c r="G10771">
        <v>-4.8339999999999996</v>
      </c>
      <c r="H10771">
        <v>45.767000000000003</v>
      </c>
      <c r="I10771" t="s">
        <v>126</v>
      </c>
      <c r="J10771" t="s">
        <v>153</v>
      </c>
      <c r="K10771" t="s">
        <v>105</v>
      </c>
    </row>
    <row r="10772" spans="1:11" x14ac:dyDescent="0.3">
      <c r="A10772" t="s">
        <v>14449</v>
      </c>
      <c r="B10772" t="s">
        <v>53</v>
      </c>
      <c r="C10772">
        <v>2</v>
      </c>
      <c r="D10772">
        <v>1</v>
      </c>
      <c r="E10772">
        <v>1900</v>
      </c>
      <c r="F10772" s="6">
        <v>0.64583333333333337</v>
      </c>
      <c r="G10772">
        <v>-7.266</v>
      </c>
      <c r="H10772">
        <v>43.703000000000003</v>
      </c>
      <c r="I10772" t="s">
        <v>150</v>
      </c>
      <c r="J10772" t="s">
        <v>575</v>
      </c>
      <c r="K10772" t="s">
        <v>105</v>
      </c>
    </row>
    <row r="10773" spans="1:11" x14ac:dyDescent="0.3">
      <c r="A10773" t="s">
        <v>14450</v>
      </c>
      <c r="B10773" t="s">
        <v>53</v>
      </c>
      <c r="C10773">
        <v>25</v>
      </c>
      <c r="D10773">
        <v>3</v>
      </c>
      <c r="E10773">
        <v>1946</v>
      </c>
      <c r="F10773" s="6">
        <v>0.19791666666666666</v>
      </c>
      <c r="G10773">
        <v>-7.34</v>
      </c>
      <c r="H10773">
        <v>47.75</v>
      </c>
      <c r="I10773" t="s">
        <v>126</v>
      </c>
      <c r="J10773" t="s">
        <v>939</v>
      </c>
      <c r="K10773" t="s">
        <v>105</v>
      </c>
    </row>
    <row r="10774" spans="1:11" x14ac:dyDescent="0.3">
      <c r="A10774" t="s">
        <v>14451</v>
      </c>
      <c r="B10774" t="s">
        <v>53</v>
      </c>
      <c r="C10774">
        <v>14</v>
      </c>
      <c r="D10774">
        <v>5</v>
      </c>
      <c r="E10774">
        <v>1895</v>
      </c>
      <c r="F10774" s="6">
        <v>0.20833333333333334</v>
      </c>
      <c r="G10774">
        <v>-2.351</v>
      </c>
      <c r="H10774">
        <v>48.856999999999999</v>
      </c>
      <c r="I10774" t="s">
        <v>150</v>
      </c>
      <c r="J10774" t="s">
        <v>155</v>
      </c>
      <c r="K10774" t="s">
        <v>105</v>
      </c>
    </row>
    <row r="10775" spans="1:11" x14ac:dyDescent="0.3">
      <c r="A10775" t="s">
        <v>14452</v>
      </c>
      <c r="B10775" t="s">
        <v>53</v>
      </c>
      <c r="C10775">
        <v>23</v>
      </c>
      <c r="D10775">
        <v>4</v>
      </c>
      <c r="E10775">
        <v>1926</v>
      </c>
      <c r="F10775" s="6">
        <v>8.3333333333333329E-2</v>
      </c>
      <c r="G10775">
        <v>-2.351</v>
      </c>
      <c r="H10775">
        <v>48.856999999999999</v>
      </c>
      <c r="I10775" t="s">
        <v>126</v>
      </c>
      <c r="J10775" t="s">
        <v>155</v>
      </c>
      <c r="K10775" t="s">
        <v>105</v>
      </c>
    </row>
    <row r="10776" spans="1:11" x14ac:dyDescent="0.3">
      <c r="A10776" t="s">
        <v>14453</v>
      </c>
      <c r="B10776" t="s">
        <v>53</v>
      </c>
      <c r="C10776">
        <v>21</v>
      </c>
      <c r="D10776">
        <v>7</v>
      </c>
      <c r="E10776">
        <v>1918</v>
      </c>
      <c r="F10776" s="6">
        <v>0.64930555555555558</v>
      </c>
      <c r="G10776">
        <v>4.2569999999999997</v>
      </c>
      <c r="H10776">
        <v>55.866</v>
      </c>
      <c r="I10776" t="s">
        <v>126</v>
      </c>
      <c r="J10776" t="s">
        <v>211</v>
      </c>
      <c r="K10776" t="s">
        <v>105</v>
      </c>
    </row>
    <row r="10777" spans="1:11" x14ac:dyDescent="0.3">
      <c r="A10777" t="s">
        <v>14454</v>
      </c>
      <c r="B10777" t="s">
        <v>53</v>
      </c>
      <c r="C10777">
        <v>29</v>
      </c>
      <c r="D10777">
        <v>8</v>
      </c>
      <c r="E10777">
        <v>1862</v>
      </c>
      <c r="F10777" s="6">
        <v>0.35416666666666669</v>
      </c>
      <c r="G10777">
        <v>-3.722</v>
      </c>
      <c r="H10777">
        <v>51.054000000000002</v>
      </c>
      <c r="I10777" t="s">
        <v>147</v>
      </c>
      <c r="J10777" t="s">
        <v>1687</v>
      </c>
      <c r="K10777" t="s">
        <v>105</v>
      </c>
    </row>
    <row r="10778" spans="1:11" x14ac:dyDescent="0.3">
      <c r="A10778" t="s">
        <v>14455</v>
      </c>
      <c r="B10778" t="s">
        <v>53</v>
      </c>
      <c r="C10778">
        <v>3</v>
      </c>
      <c r="D10778">
        <v>2</v>
      </c>
      <c r="E10778">
        <v>1877</v>
      </c>
      <c r="F10778" s="6">
        <v>0.41666666666666669</v>
      </c>
      <c r="G10778">
        <v>-1.4450000000000001</v>
      </c>
      <c r="H10778">
        <v>43.603999999999999</v>
      </c>
      <c r="I10778" t="s">
        <v>150</v>
      </c>
      <c r="J10778" t="s">
        <v>157</v>
      </c>
      <c r="K10778" t="s">
        <v>105</v>
      </c>
    </row>
    <row r="10779" spans="1:11" x14ac:dyDescent="0.3">
      <c r="A10779" t="s">
        <v>14456</v>
      </c>
      <c r="B10779" t="s">
        <v>53</v>
      </c>
      <c r="C10779">
        <v>18</v>
      </c>
      <c r="D10779">
        <v>9</v>
      </c>
      <c r="E10779">
        <v>1906</v>
      </c>
      <c r="F10779" s="6">
        <v>0.22916666666666666</v>
      </c>
      <c r="G10779">
        <v>-4.3659999999999997</v>
      </c>
      <c r="H10779">
        <v>49.509</v>
      </c>
      <c r="I10779" t="s">
        <v>150</v>
      </c>
      <c r="J10779" t="s">
        <v>14457</v>
      </c>
      <c r="K10779" t="s">
        <v>105</v>
      </c>
    </row>
    <row r="10780" spans="1:11" x14ac:dyDescent="0.3">
      <c r="A10780" t="s">
        <v>14458</v>
      </c>
      <c r="B10780" t="s">
        <v>53</v>
      </c>
      <c r="C10780">
        <v>18</v>
      </c>
      <c r="D10780">
        <v>4</v>
      </c>
      <c r="E10780">
        <v>1926</v>
      </c>
      <c r="F10780" s="6">
        <v>0.20833333333333334</v>
      </c>
      <c r="G10780">
        <v>-0.72199999999999998</v>
      </c>
      <c r="H10780">
        <v>45.186999999999998</v>
      </c>
      <c r="I10780" t="s">
        <v>126</v>
      </c>
      <c r="J10780" t="s">
        <v>377</v>
      </c>
      <c r="K10780" t="s">
        <v>105</v>
      </c>
    </row>
    <row r="10781" spans="1:11" x14ac:dyDescent="0.3">
      <c r="A10781" t="s">
        <v>14459</v>
      </c>
      <c r="B10781" t="s">
        <v>53</v>
      </c>
      <c r="C10781">
        <v>14</v>
      </c>
      <c r="D10781">
        <v>3</v>
      </c>
      <c r="E10781">
        <v>1908</v>
      </c>
      <c r="F10781" s="6">
        <v>0.95833333333333337</v>
      </c>
      <c r="G10781">
        <v>0.97599999999999998</v>
      </c>
      <c r="H10781">
        <v>45.945</v>
      </c>
      <c r="I10781" t="s">
        <v>150</v>
      </c>
      <c r="J10781" t="s">
        <v>5295</v>
      </c>
      <c r="K10781" t="s">
        <v>105</v>
      </c>
    </row>
    <row r="10782" spans="1:11" x14ac:dyDescent="0.3">
      <c r="A10782" t="s">
        <v>14460</v>
      </c>
      <c r="B10782" t="s">
        <v>53</v>
      </c>
      <c r="C10782">
        <v>21</v>
      </c>
      <c r="D10782">
        <v>5</v>
      </c>
      <c r="E10782">
        <v>1911</v>
      </c>
      <c r="F10782" s="6">
        <v>0.625</v>
      </c>
      <c r="G10782">
        <v>-2.351</v>
      </c>
      <c r="H10782">
        <v>48.856999999999999</v>
      </c>
      <c r="I10782" t="s">
        <v>108</v>
      </c>
      <c r="J10782" t="s">
        <v>155</v>
      </c>
      <c r="K10782" t="s">
        <v>105</v>
      </c>
    </row>
    <row r="10783" spans="1:11" x14ac:dyDescent="0.3">
      <c r="A10783" t="s">
        <v>14461</v>
      </c>
      <c r="B10783" t="s">
        <v>53</v>
      </c>
      <c r="C10783">
        <v>3</v>
      </c>
      <c r="D10783">
        <v>9</v>
      </c>
      <c r="E10783">
        <v>1910</v>
      </c>
      <c r="F10783" s="6">
        <v>0.79166666666666663</v>
      </c>
      <c r="G10783">
        <v>-2.7389999999999999</v>
      </c>
      <c r="H10783">
        <v>48.74</v>
      </c>
      <c r="I10783" t="s">
        <v>150</v>
      </c>
      <c r="J10783" t="s">
        <v>14462</v>
      </c>
      <c r="K10783" t="s">
        <v>105</v>
      </c>
    </row>
    <row r="10784" spans="1:11" x14ac:dyDescent="0.3">
      <c r="A10784" t="s">
        <v>14463</v>
      </c>
      <c r="B10784" t="s">
        <v>53</v>
      </c>
      <c r="C10784">
        <v>25</v>
      </c>
      <c r="D10784">
        <v>1</v>
      </c>
      <c r="E10784">
        <v>1939</v>
      </c>
      <c r="F10784" s="6">
        <v>0.51041666666666663</v>
      </c>
      <c r="G10784">
        <v>-4.399</v>
      </c>
      <c r="H10784">
        <v>51.220999999999997</v>
      </c>
      <c r="I10784" t="s">
        <v>108</v>
      </c>
      <c r="J10784" t="s">
        <v>913</v>
      </c>
      <c r="K10784" t="s">
        <v>105</v>
      </c>
    </row>
    <row r="10785" spans="1:11" x14ac:dyDescent="0.3">
      <c r="A10785" t="s">
        <v>14464</v>
      </c>
      <c r="B10785" t="s">
        <v>53</v>
      </c>
      <c r="C10785">
        <v>5</v>
      </c>
      <c r="D10785">
        <v>4</v>
      </c>
      <c r="E10785">
        <v>1902</v>
      </c>
      <c r="F10785" s="6">
        <v>0.33333333333333331</v>
      </c>
      <c r="G10785">
        <v>-5.5919999999999996</v>
      </c>
      <c r="H10785">
        <v>45.366999999999997</v>
      </c>
      <c r="I10785" t="s">
        <v>150</v>
      </c>
      <c r="J10785" t="s">
        <v>14465</v>
      </c>
      <c r="K10785" t="s">
        <v>105</v>
      </c>
    </row>
    <row r="10786" spans="1:11" x14ac:dyDescent="0.3">
      <c r="A10786" t="s">
        <v>14466</v>
      </c>
      <c r="B10786" t="s">
        <v>53</v>
      </c>
      <c r="C10786">
        <v>19</v>
      </c>
      <c r="D10786">
        <v>9</v>
      </c>
      <c r="E10786">
        <v>1936</v>
      </c>
      <c r="F10786" s="6">
        <v>0.9375</v>
      </c>
      <c r="G10786">
        <v>-3.0830000000000002</v>
      </c>
      <c r="H10786">
        <v>45.777000000000001</v>
      </c>
      <c r="I10786" t="s">
        <v>126</v>
      </c>
      <c r="J10786" t="s">
        <v>313</v>
      </c>
      <c r="K10786" t="s">
        <v>105</v>
      </c>
    </row>
    <row r="10787" spans="1:11" x14ac:dyDescent="0.3">
      <c r="A10787" t="s">
        <v>14467</v>
      </c>
      <c r="B10787" t="s">
        <v>53</v>
      </c>
      <c r="C10787">
        <v>3</v>
      </c>
      <c r="D10787">
        <v>7</v>
      </c>
      <c r="E10787">
        <v>1875</v>
      </c>
      <c r="F10787" s="6">
        <v>0.91666666666666663</v>
      </c>
      <c r="G10787">
        <v>1.6679999999999999</v>
      </c>
      <c r="H10787">
        <v>43.384999999999998</v>
      </c>
      <c r="I10787" t="s">
        <v>150</v>
      </c>
      <c r="J10787" t="s">
        <v>14468</v>
      </c>
      <c r="K10787" t="s">
        <v>105</v>
      </c>
    </row>
    <row r="10788" spans="1:11" x14ac:dyDescent="0.3">
      <c r="A10788" t="s">
        <v>14469</v>
      </c>
      <c r="B10788" t="s">
        <v>53</v>
      </c>
      <c r="C10788">
        <v>7</v>
      </c>
      <c r="D10788">
        <v>5</v>
      </c>
      <c r="E10788">
        <v>1834</v>
      </c>
      <c r="F10788" s="6">
        <v>0.33333333333333331</v>
      </c>
      <c r="G10788">
        <v>-2.351</v>
      </c>
      <c r="H10788">
        <v>48.856999999999999</v>
      </c>
      <c r="I10788" t="s">
        <v>150</v>
      </c>
      <c r="J10788" t="s">
        <v>155</v>
      </c>
      <c r="K10788" t="s">
        <v>105</v>
      </c>
    </row>
    <row r="10789" spans="1:11" x14ac:dyDescent="0.3">
      <c r="A10789" t="s">
        <v>14470</v>
      </c>
      <c r="B10789" t="s">
        <v>53</v>
      </c>
      <c r="C10789">
        <v>4</v>
      </c>
      <c r="D10789">
        <v>1</v>
      </c>
      <c r="E10789">
        <v>1910</v>
      </c>
      <c r="F10789" s="6">
        <v>0.25</v>
      </c>
      <c r="G10789">
        <v>-2.13</v>
      </c>
      <c r="H10789">
        <v>48.802</v>
      </c>
      <c r="I10789" t="s">
        <v>150</v>
      </c>
      <c r="J10789" t="s">
        <v>337</v>
      </c>
      <c r="K10789" t="s">
        <v>105</v>
      </c>
    </row>
    <row r="10790" spans="1:11" x14ac:dyDescent="0.3">
      <c r="A10790" t="s">
        <v>14471</v>
      </c>
      <c r="B10790" t="s">
        <v>53</v>
      </c>
      <c r="C10790">
        <v>4</v>
      </c>
      <c r="D10790">
        <v>11</v>
      </c>
      <c r="E10790">
        <v>1924</v>
      </c>
      <c r="F10790" s="6">
        <v>0.5</v>
      </c>
      <c r="G10790">
        <v>-3.0830000000000002</v>
      </c>
      <c r="H10790">
        <v>45.777000000000001</v>
      </c>
      <c r="I10790" t="s">
        <v>108</v>
      </c>
      <c r="J10790" t="s">
        <v>313</v>
      </c>
      <c r="K10790" t="s">
        <v>105</v>
      </c>
    </row>
    <row r="10791" spans="1:11" x14ac:dyDescent="0.3">
      <c r="A10791" t="s">
        <v>14472</v>
      </c>
      <c r="B10791" t="s">
        <v>53</v>
      </c>
      <c r="C10791">
        <v>19</v>
      </c>
      <c r="D10791">
        <v>12</v>
      </c>
      <c r="E10791">
        <v>1895</v>
      </c>
      <c r="F10791" s="6">
        <v>0.83333333333333337</v>
      </c>
      <c r="G10791">
        <v>-3.722</v>
      </c>
      <c r="H10791">
        <v>51.054000000000002</v>
      </c>
      <c r="I10791" t="s">
        <v>108</v>
      </c>
      <c r="J10791" t="s">
        <v>1687</v>
      </c>
      <c r="K10791" t="s">
        <v>105</v>
      </c>
    </row>
    <row r="10792" spans="1:11" x14ac:dyDescent="0.3">
      <c r="A10792" t="s">
        <v>14473</v>
      </c>
      <c r="B10792" t="s">
        <v>53</v>
      </c>
      <c r="C10792">
        <v>29</v>
      </c>
      <c r="D10792">
        <v>12</v>
      </c>
      <c r="E10792">
        <v>1846</v>
      </c>
      <c r="F10792" s="6">
        <v>0.375</v>
      </c>
      <c r="G10792">
        <v>-1.6919999999999999</v>
      </c>
      <c r="H10792">
        <v>46.808</v>
      </c>
      <c r="I10792" t="s">
        <v>150</v>
      </c>
      <c r="J10792" t="s">
        <v>7514</v>
      </c>
      <c r="K10792" t="s">
        <v>105</v>
      </c>
    </row>
    <row r="10793" spans="1:11" x14ac:dyDescent="0.3">
      <c r="A10793" t="s">
        <v>14474</v>
      </c>
      <c r="B10793" t="s">
        <v>53</v>
      </c>
      <c r="C10793">
        <v>13</v>
      </c>
      <c r="D10793">
        <v>4</v>
      </c>
      <c r="E10793">
        <v>1927</v>
      </c>
      <c r="F10793" s="6">
        <v>0.20833333333333334</v>
      </c>
      <c r="G10793">
        <v>-7.266</v>
      </c>
      <c r="H10793">
        <v>43.703000000000003</v>
      </c>
      <c r="I10793" t="s">
        <v>126</v>
      </c>
      <c r="J10793" t="s">
        <v>575</v>
      </c>
      <c r="K10793" t="s">
        <v>105</v>
      </c>
    </row>
    <row r="10794" spans="1:11" x14ac:dyDescent="0.3">
      <c r="A10794" t="s">
        <v>14475</v>
      </c>
      <c r="B10794" t="s">
        <v>53</v>
      </c>
      <c r="C10794">
        <v>26</v>
      </c>
      <c r="D10794">
        <v>5</v>
      </c>
      <c r="E10794">
        <v>1891</v>
      </c>
      <c r="F10794" s="6">
        <v>0.83333333333333337</v>
      </c>
      <c r="G10794">
        <v>-2.351</v>
      </c>
      <c r="H10794">
        <v>48.856999999999999</v>
      </c>
      <c r="I10794" t="s">
        <v>150</v>
      </c>
      <c r="J10794" t="s">
        <v>155</v>
      </c>
      <c r="K10794" t="s">
        <v>105</v>
      </c>
    </row>
    <row r="10795" spans="1:11" x14ac:dyDescent="0.3">
      <c r="A10795" t="s">
        <v>14476</v>
      </c>
      <c r="B10795" t="s">
        <v>53</v>
      </c>
      <c r="C10795">
        <v>17</v>
      </c>
      <c r="D10795">
        <v>11</v>
      </c>
      <c r="E10795">
        <v>1927</v>
      </c>
      <c r="F10795" s="6">
        <v>0.875</v>
      </c>
      <c r="G10795">
        <v>-4.3209999999999997</v>
      </c>
      <c r="H10795">
        <v>50.411999999999999</v>
      </c>
      <c r="I10795" t="s">
        <v>108</v>
      </c>
      <c r="J10795" t="s">
        <v>14477</v>
      </c>
      <c r="K10795" t="s">
        <v>105</v>
      </c>
    </row>
    <row r="10796" spans="1:11" x14ac:dyDescent="0.3">
      <c r="A10796" t="s">
        <v>14478</v>
      </c>
      <c r="B10796" t="s">
        <v>53</v>
      </c>
      <c r="C10796">
        <v>17</v>
      </c>
      <c r="D10796">
        <v>4</v>
      </c>
      <c r="E10796">
        <v>1842</v>
      </c>
      <c r="F10796" s="6">
        <v>0.58333333333333337</v>
      </c>
      <c r="G10796">
        <v>-5.4539999999999997</v>
      </c>
      <c r="H10796">
        <v>43.524999999999999</v>
      </c>
      <c r="I10796" t="s">
        <v>150</v>
      </c>
      <c r="J10796" t="s">
        <v>936</v>
      </c>
      <c r="K10796" t="s">
        <v>105</v>
      </c>
    </row>
    <row r="10797" spans="1:11" x14ac:dyDescent="0.3">
      <c r="A10797" t="s">
        <v>14479</v>
      </c>
      <c r="B10797" t="s">
        <v>53</v>
      </c>
      <c r="C10797">
        <v>25</v>
      </c>
      <c r="D10797">
        <v>2</v>
      </c>
      <c r="E10797">
        <v>1888</v>
      </c>
      <c r="F10797" s="6">
        <v>0.91666666666666663</v>
      </c>
      <c r="G10797">
        <v>-2.238</v>
      </c>
      <c r="H10797">
        <v>48.883000000000003</v>
      </c>
      <c r="I10797" t="s">
        <v>150</v>
      </c>
      <c r="J10797" t="s">
        <v>4517</v>
      </c>
      <c r="K10797" t="s">
        <v>105</v>
      </c>
    </row>
    <row r="10798" spans="1:11" x14ac:dyDescent="0.3">
      <c r="A10798" t="s">
        <v>14480</v>
      </c>
      <c r="B10798" t="s">
        <v>53</v>
      </c>
      <c r="C10798">
        <v>10</v>
      </c>
      <c r="D10798">
        <v>4</v>
      </c>
      <c r="E10798">
        <v>1911</v>
      </c>
      <c r="F10798" s="6">
        <v>0.59375</v>
      </c>
      <c r="G10798">
        <v>-2.351</v>
      </c>
      <c r="H10798">
        <v>48.856999999999999</v>
      </c>
      <c r="I10798" t="s">
        <v>108</v>
      </c>
      <c r="J10798" t="s">
        <v>155</v>
      </c>
      <c r="K10798" t="s">
        <v>105</v>
      </c>
    </row>
    <row r="10799" spans="1:11" x14ac:dyDescent="0.3">
      <c r="A10799" t="s">
        <v>14481</v>
      </c>
      <c r="B10799" t="s">
        <v>53</v>
      </c>
      <c r="C10799">
        <v>26</v>
      </c>
      <c r="D10799">
        <v>8</v>
      </c>
      <c r="E10799">
        <v>1929</v>
      </c>
      <c r="F10799" s="6">
        <v>4.1666666666666664E-2</v>
      </c>
      <c r="G10799">
        <v>-4.399</v>
      </c>
      <c r="H10799">
        <v>51.220999999999997</v>
      </c>
      <c r="I10799" t="s">
        <v>126</v>
      </c>
      <c r="J10799" t="s">
        <v>913</v>
      </c>
      <c r="K10799" t="s">
        <v>105</v>
      </c>
    </row>
    <row r="10800" spans="1:11" x14ac:dyDescent="0.3">
      <c r="A10800" t="s">
        <v>14482</v>
      </c>
      <c r="B10800" t="s">
        <v>53</v>
      </c>
      <c r="C10800">
        <v>8</v>
      </c>
      <c r="D10800">
        <v>8</v>
      </c>
      <c r="E10800">
        <v>1915</v>
      </c>
      <c r="F10800" s="6">
        <v>0.33333333333333331</v>
      </c>
      <c r="G10800">
        <v>-2.351</v>
      </c>
      <c r="H10800">
        <v>48.856999999999999</v>
      </c>
      <c r="I10800" t="s">
        <v>108</v>
      </c>
      <c r="J10800" t="s">
        <v>155</v>
      </c>
      <c r="K10800" t="s">
        <v>105</v>
      </c>
    </row>
    <row r="10801" spans="1:11" x14ac:dyDescent="0.3">
      <c r="A10801" t="s">
        <v>14483</v>
      </c>
      <c r="B10801" t="s">
        <v>53</v>
      </c>
      <c r="C10801">
        <v>2</v>
      </c>
      <c r="D10801">
        <v>5</v>
      </c>
      <c r="E10801">
        <v>1906</v>
      </c>
      <c r="F10801" s="6">
        <v>8.3333333333333329E-2</v>
      </c>
      <c r="G10801">
        <v>-1.9079999999999999</v>
      </c>
      <c r="H10801">
        <v>49.006</v>
      </c>
      <c r="I10801" t="s">
        <v>150</v>
      </c>
      <c r="J10801" t="s">
        <v>1967</v>
      </c>
      <c r="K10801" t="s">
        <v>105</v>
      </c>
    </row>
    <row r="10802" spans="1:11" x14ac:dyDescent="0.3">
      <c r="A10802" t="s">
        <v>14484</v>
      </c>
      <c r="B10802" t="s">
        <v>53</v>
      </c>
      <c r="C10802">
        <v>30</v>
      </c>
      <c r="D10802">
        <v>5</v>
      </c>
      <c r="E10802">
        <v>1909</v>
      </c>
      <c r="F10802" s="6">
        <v>0.20833333333333334</v>
      </c>
      <c r="G10802">
        <v>-3.0830000000000002</v>
      </c>
      <c r="H10802">
        <v>45.777000000000001</v>
      </c>
      <c r="I10802" t="s">
        <v>150</v>
      </c>
      <c r="J10802" t="s">
        <v>313</v>
      </c>
      <c r="K10802" t="s">
        <v>105</v>
      </c>
    </row>
    <row r="10803" spans="1:11" x14ac:dyDescent="0.3">
      <c r="A10803" t="s">
        <v>14485</v>
      </c>
      <c r="B10803" t="s">
        <v>53</v>
      </c>
      <c r="C10803">
        <v>25</v>
      </c>
      <c r="D10803">
        <v>5</v>
      </c>
      <c r="E10803">
        <v>1904</v>
      </c>
      <c r="F10803" s="6">
        <v>0.27083333333333331</v>
      </c>
      <c r="G10803">
        <v>-0.67300000000000004</v>
      </c>
      <c r="H10803">
        <v>46.015000000000001</v>
      </c>
      <c r="I10803" t="s">
        <v>150</v>
      </c>
      <c r="J10803" t="s">
        <v>6033</v>
      </c>
      <c r="K10803" t="s">
        <v>105</v>
      </c>
    </row>
    <row r="10804" spans="1:11" x14ac:dyDescent="0.3">
      <c r="A10804" t="s">
        <v>14486</v>
      </c>
      <c r="B10804" t="s">
        <v>53</v>
      </c>
      <c r="C10804">
        <v>26</v>
      </c>
      <c r="D10804">
        <v>12</v>
      </c>
      <c r="E10804">
        <v>1883</v>
      </c>
      <c r="F10804" s="6">
        <v>0.54166666666666663</v>
      </c>
      <c r="G10804">
        <v>-2.351</v>
      </c>
      <c r="H10804">
        <v>48.856999999999999</v>
      </c>
      <c r="I10804" t="s">
        <v>150</v>
      </c>
      <c r="J10804" t="s">
        <v>155</v>
      </c>
      <c r="K10804" t="s">
        <v>105</v>
      </c>
    </row>
    <row r="10805" spans="1:11" x14ac:dyDescent="0.3">
      <c r="A10805" t="s">
        <v>14487</v>
      </c>
      <c r="B10805" t="s">
        <v>53</v>
      </c>
      <c r="C10805">
        <v>16</v>
      </c>
      <c r="D10805">
        <v>5</v>
      </c>
      <c r="E10805">
        <v>1900</v>
      </c>
      <c r="F10805" s="6">
        <v>0.3888888888888889</v>
      </c>
      <c r="G10805">
        <v>-1.5189999999999999</v>
      </c>
      <c r="H10805">
        <v>46.588999999999999</v>
      </c>
      <c r="I10805" t="s">
        <v>150</v>
      </c>
      <c r="J10805" t="s">
        <v>14488</v>
      </c>
      <c r="K10805" t="s">
        <v>105</v>
      </c>
    </row>
    <row r="10806" spans="1:11" x14ac:dyDescent="0.3">
      <c r="A10806" t="s">
        <v>14489</v>
      </c>
      <c r="B10806" t="s">
        <v>53</v>
      </c>
      <c r="C10806">
        <v>4</v>
      </c>
      <c r="D10806">
        <v>4</v>
      </c>
      <c r="E10806">
        <v>1876</v>
      </c>
      <c r="F10806" s="6">
        <v>0.66666666666666663</v>
      </c>
      <c r="G10806">
        <v>-2.351</v>
      </c>
      <c r="H10806">
        <v>48.856999999999999</v>
      </c>
      <c r="I10806" t="s">
        <v>150</v>
      </c>
      <c r="J10806" t="s">
        <v>155</v>
      </c>
      <c r="K10806" t="s">
        <v>105</v>
      </c>
    </row>
    <row r="10807" spans="1:11" x14ac:dyDescent="0.3">
      <c r="A10807" t="s">
        <v>14490</v>
      </c>
      <c r="B10807" t="s">
        <v>53</v>
      </c>
      <c r="C10807">
        <v>3</v>
      </c>
      <c r="D10807">
        <v>2</v>
      </c>
      <c r="E10807">
        <v>1892</v>
      </c>
      <c r="F10807" s="6">
        <v>0.16666666666666666</v>
      </c>
      <c r="G10807">
        <v>3.1880000000000002</v>
      </c>
      <c r="H10807">
        <v>55.95</v>
      </c>
      <c r="I10807" t="s">
        <v>108</v>
      </c>
      <c r="J10807" t="s">
        <v>127</v>
      </c>
      <c r="K10807" t="s">
        <v>105</v>
      </c>
    </row>
    <row r="10808" spans="1:11" x14ac:dyDescent="0.3">
      <c r="A10808" t="s">
        <v>14491</v>
      </c>
      <c r="B10808" t="s">
        <v>53</v>
      </c>
      <c r="C10808">
        <v>19</v>
      </c>
      <c r="D10808">
        <v>12</v>
      </c>
      <c r="E10808">
        <v>1941</v>
      </c>
      <c r="F10808" s="6">
        <v>0.3527777777777778</v>
      </c>
      <c r="G10808">
        <v>90.052000000000007</v>
      </c>
      <c r="H10808">
        <v>35.143000000000001</v>
      </c>
      <c r="I10808" t="s">
        <v>104</v>
      </c>
      <c r="J10808" t="s">
        <v>1903</v>
      </c>
      <c r="K10808" t="s">
        <v>105</v>
      </c>
    </row>
    <row r="10809" spans="1:11" x14ac:dyDescent="0.3">
      <c r="A10809" t="s">
        <v>14492</v>
      </c>
      <c r="B10809" t="s">
        <v>53</v>
      </c>
      <c r="C10809">
        <v>27</v>
      </c>
      <c r="D10809">
        <v>4</v>
      </c>
      <c r="E10809">
        <v>1875</v>
      </c>
      <c r="F10809" s="6">
        <v>0.25</v>
      </c>
      <c r="G10809">
        <v>-2.351</v>
      </c>
      <c r="H10809">
        <v>48.856999999999999</v>
      </c>
      <c r="I10809" t="s">
        <v>150</v>
      </c>
      <c r="J10809" t="s">
        <v>155</v>
      </c>
      <c r="K10809" t="s">
        <v>105</v>
      </c>
    </row>
    <row r="10810" spans="1:11" x14ac:dyDescent="0.3">
      <c r="A10810" t="s">
        <v>14493</v>
      </c>
      <c r="B10810" t="s">
        <v>53</v>
      </c>
      <c r="C10810">
        <v>8</v>
      </c>
      <c r="D10810">
        <v>4</v>
      </c>
      <c r="E10810">
        <v>1810</v>
      </c>
      <c r="F10810" s="6">
        <v>0.66666666666666663</v>
      </c>
      <c r="G10810">
        <v>-1.891</v>
      </c>
      <c r="H10810">
        <v>43.999000000000002</v>
      </c>
      <c r="I10810" t="s">
        <v>150</v>
      </c>
      <c r="J10810" t="s">
        <v>14494</v>
      </c>
      <c r="K10810" t="s">
        <v>105</v>
      </c>
    </row>
    <row r="10811" spans="1:11" x14ac:dyDescent="0.3">
      <c r="A10811" t="s">
        <v>14495</v>
      </c>
      <c r="B10811" t="s">
        <v>53</v>
      </c>
      <c r="C10811">
        <v>24</v>
      </c>
      <c r="D10811">
        <v>12</v>
      </c>
      <c r="E10811">
        <v>1931</v>
      </c>
      <c r="F10811" s="6">
        <v>0.22222222222222221</v>
      </c>
      <c r="H10811">
        <v>-34.609000000000002</v>
      </c>
      <c r="I10811" t="s">
        <v>290</v>
      </c>
      <c r="J10811" t="s">
        <v>2337</v>
      </c>
      <c r="K10811" t="s">
        <v>105</v>
      </c>
    </row>
    <row r="10812" spans="1:11" x14ac:dyDescent="0.3">
      <c r="A10812" t="s">
        <v>14496</v>
      </c>
      <c r="B10812" t="s">
        <v>168</v>
      </c>
      <c r="C10812">
        <v>14</v>
      </c>
      <c r="D10812">
        <v>10</v>
      </c>
      <c r="E10812">
        <v>1919</v>
      </c>
      <c r="F10812" s="6">
        <v>0.125</v>
      </c>
      <c r="G10812">
        <v>-9.39</v>
      </c>
      <c r="H10812">
        <v>45.853000000000002</v>
      </c>
      <c r="I10812" t="s">
        <v>126</v>
      </c>
      <c r="J10812" t="s">
        <v>753</v>
      </c>
      <c r="K10812" t="s">
        <v>105</v>
      </c>
    </row>
    <row r="10813" spans="1:11" x14ac:dyDescent="0.3">
      <c r="A10813" t="s">
        <v>14497</v>
      </c>
      <c r="B10813" t="s">
        <v>53</v>
      </c>
      <c r="C10813">
        <v>25</v>
      </c>
      <c r="D10813">
        <v>9</v>
      </c>
      <c r="E10813">
        <v>1950</v>
      </c>
      <c r="F10813" s="6">
        <v>0.58333333333333337</v>
      </c>
      <c r="G10813">
        <v>-12.593</v>
      </c>
      <c r="H10813">
        <v>46.576999999999998</v>
      </c>
      <c r="I10813" t="s">
        <v>126</v>
      </c>
      <c r="J10813" t="s">
        <v>14498</v>
      </c>
      <c r="K10813" t="s">
        <v>105</v>
      </c>
    </row>
    <row r="10814" spans="1:11" x14ac:dyDescent="0.3">
      <c r="A10814" t="s">
        <v>14499</v>
      </c>
      <c r="B10814" t="s">
        <v>53</v>
      </c>
      <c r="C10814">
        <v>10</v>
      </c>
      <c r="D10814">
        <v>2</v>
      </c>
      <c r="E10814">
        <v>1946</v>
      </c>
      <c r="F10814" s="6">
        <v>0.1076388888888889</v>
      </c>
      <c r="G10814">
        <v>-9.1880000000000006</v>
      </c>
      <c r="H10814">
        <v>45.463999999999999</v>
      </c>
      <c r="I10814" t="s">
        <v>126</v>
      </c>
      <c r="J10814" t="s">
        <v>286</v>
      </c>
      <c r="K10814" t="s">
        <v>105</v>
      </c>
    </row>
    <row r="10815" spans="1:11" x14ac:dyDescent="0.3">
      <c r="A10815" t="s">
        <v>14500</v>
      </c>
      <c r="B10815" t="s">
        <v>53</v>
      </c>
      <c r="C10815">
        <v>11</v>
      </c>
      <c r="D10815">
        <v>12</v>
      </c>
      <c r="E10815">
        <v>1969</v>
      </c>
      <c r="F10815" s="6">
        <v>0.64583333333333337</v>
      </c>
      <c r="G10815">
        <v>-14.253</v>
      </c>
      <c r="H10815">
        <v>40.840000000000003</v>
      </c>
      <c r="I10815" t="s">
        <v>126</v>
      </c>
      <c r="J10815" t="s">
        <v>1315</v>
      </c>
      <c r="K10815" t="s">
        <v>105</v>
      </c>
    </row>
    <row r="10816" spans="1:11" x14ac:dyDescent="0.3">
      <c r="A10816" t="s">
        <v>14501</v>
      </c>
      <c r="B10816" t="s">
        <v>53</v>
      </c>
      <c r="C10816">
        <v>26</v>
      </c>
      <c r="D10816">
        <v>12</v>
      </c>
      <c r="E10816">
        <v>1933</v>
      </c>
      <c r="F10816" s="6">
        <v>0.5</v>
      </c>
      <c r="G10816">
        <v>-12.494</v>
      </c>
      <c r="H10816">
        <v>41.890999999999998</v>
      </c>
      <c r="I10816" t="s">
        <v>126</v>
      </c>
      <c r="J10816" t="s">
        <v>297</v>
      </c>
      <c r="K10816" t="s">
        <v>105</v>
      </c>
    </row>
    <row r="10817" spans="1:11" x14ac:dyDescent="0.3">
      <c r="A10817" t="s">
        <v>14502</v>
      </c>
      <c r="B10817" t="s">
        <v>53</v>
      </c>
      <c r="C10817">
        <v>4</v>
      </c>
      <c r="D10817">
        <v>5</v>
      </c>
      <c r="E10817">
        <v>1959</v>
      </c>
      <c r="F10817" s="6">
        <v>0.375</v>
      </c>
      <c r="G10817">
        <v>-10.925000000000001</v>
      </c>
      <c r="H10817">
        <v>44.646999999999998</v>
      </c>
      <c r="I10817" t="s">
        <v>126</v>
      </c>
      <c r="J10817" t="s">
        <v>321</v>
      </c>
      <c r="K10817" t="s">
        <v>105</v>
      </c>
    </row>
    <row r="10818" spans="1:11" x14ac:dyDescent="0.3">
      <c r="A10818" t="s">
        <v>14503</v>
      </c>
      <c r="B10818" t="s">
        <v>53</v>
      </c>
      <c r="C10818">
        <v>1</v>
      </c>
      <c r="D10818">
        <v>8</v>
      </c>
      <c r="E10818">
        <v>1917</v>
      </c>
      <c r="F10818" s="6">
        <v>0.95486111111111116</v>
      </c>
      <c r="G10818">
        <v>-8.0150000000000006</v>
      </c>
      <c r="H10818">
        <v>45.347999999999999</v>
      </c>
      <c r="I10818" t="s">
        <v>190</v>
      </c>
      <c r="J10818" t="s">
        <v>14504</v>
      </c>
      <c r="K10818" t="s">
        <v>105</v>
      </c>
    </row>
    <row r="10819" spans="1:11" x14ac:dyDescent="0.3">
      <c r="A10819" t="s">
        <v>14505</v>
      </c>
      <c r="B10819" t="s">
        <v>53</v>
      </c>
      <c r="C10819">
        <v>16</v>
      </c>
      <c r="D10819">
        <v>7</v>
      </c>
      <c r="E10819">
        <v>1912</v>
      </c>
      <c r="F10819" s="6">
        <v>0.75</v>
      </c>
      <c r="G10819">
        <v>-11.257</v>
      </c>
      <c r="H10819">
        <v>43.768999999999998</v>
      </c>
      <c r="I10819" t="s">
        <v>126</v>
      </c>
      <c r="J10819" t="s">
        <v>735</v>
      </c>
      <c r="K10819" t="s">
        <v>105</v>
      </c>
    </row>
    <row r="10820" spans="1:11" x14ac:dyDescent="0.3">
      <c r="A10820" t="s">
        <v>14506</v>
      </c>
      <c r="B10820" t="s">
        <v>53</v>
      </c>
      <c r="C10820">
        <v>15</v>
      </c>
      <c r="D10820">
        <v>1</v>
      </c>
      <c r="E10820">
        <v>1965</v>
      </c>
      <c r="F10820" s="6">
        <v>3.125E-2</v>
      </c>
      <c r="G10820">
        <v>-11.034000000000001</v>
      </c>
      <c r="H10820">
        <v>46.366</v>
      </c>
      <c r="I10820" t="s">
        <v>126</v>
      </c>
      <c r="J10820" t="s">
        <v>14507</v>
      </c>
      <c r="K10820" t="s">
        <v>105</v>
      </c>
    </row>
    <row r="10821" spans="1:11" x14ac:dyDescent="0.3">
      <c r="A10821" t="s">
        <v>14508</v>
      </c>
      <c r="B10821" t="s">
        <v>53</v>
      </c>
      <c r="C10821">
        <v>26</v>
      </c>
      <c r="D10821">
        <v>9</v>
      </c>
      <c r="E10821">
        <v>1948</v>
      </c>
      <c r="F10821" s="6">
        <v>4.8611111111111112E-2</v>
      </c>
      <c r="G10821">
        <v>-11.257</v>
      </c>
      <c r="H10821">
        <v>43.768999999999998</v>
      </c>
      <c r="I10821" t="s">
        <v>190</v>
      </c>
      <c r="J10821" t="s">
        <v>735</v>
      </c>
      <c r="K10821" t="s">
        <v>105</v>
      </c>
    </row>
    <row r="10822" spans="1:11" x14ac:dyDescent="0.3">
      <c r="A10822" t="s">
        <v>14509</v>
      </c>
      <c r="B10822" t="s">
        <v>53</v>
      </c>
      <c r="C10822">
        <v>16</v>
      </c>
      <c r="D10822">
        <v>11</v>
      </c>
      <c r="E10822">
        <v>1974</v>
      </c>
      <c r="F10822" s="6">
        <v>0.51388888888888884</v>
      </c>
      <c r="G10822">
        <v>-9.1880000000000006</v>
      </c>
      <c r="H10822">
        <v>45.463999999999999</v>
      </c>
      <c r="I10822" t="s">
        <v>126</v>
      </c>
      <c r="J10822" t="s">
        <v>286</v>
      </c>
      <c r="K10822" t="s">
        <v>105</v>
      </c>
    </row>
    <row r="10823" spans="1:11" x14ac:dyDescent="0.3">
      <c r="A10823" t="s">
        <v>14510</v>
      </c>
      <c r="B10823" t="s">
        <v>53</v>
      </c>
      <c r="C10823">
        <v>3</v>
      </c>
      <c r="D10823">
        <v>2</v>
      </c>
      <c r="E10823">
        <v>1947</v>
      </c>
      <c r="F10823" s="6">
        <v>0.86805555555555558</v>
      </c>
      <c r="G10823">
        <v>-10.308</v>
      </c>
      <c r="H10823">
        <v>43.552</v>
      </c>
      <c r="I10823" t="s">
        <v>126</v>
      </c>
      <c r="J10823" t="s">
        <v>1005</v>
      </c>
      <c r="K10823" t="s">
        <v>105</v>
      </c>
    </row>
    <row r="10824" spans="1:11" x14ac:dyDescent="0.3">
      <c r="A10824" t="s">
        <v>14511</v>
      </c>
      <c r="B10824" t="s">
        <v>53</v>
      </c>
      <c r="C10824">
        <v>24</v>
      </c>
      <c r="D10824">
        <v>6</v>
      </c>
      <c r="E10824">
        <v>1940</v>
      </c>
      <c r="F10824" s="6">
        <v>0.1701388888888889</v>
      </c>
      <c r="G10824">
        <v>-12.494</v>
      </c>
      <c r="H10824">
        <v>41.890999999999998</v>
      </c>
      <c r="I10824" t="s">
        <v>190</v>
      </c>
      <c r="J10824" t="s">
        <v>297</v>
      </c>
      <c r="K10824" t="s">
        <v>105</v>
      </c>
    </row>
    <row r="10825" spans="1:11" x14ac:dyDescent="0.3">
      <c r="A10825" t="s">
        <v>14512</v>
      </c>
      <c r="B10825" t="s">
        <v>53</v>
      </c>
      <c r="C10825">
        <v>20</v>
      </c>
      <c r="D10825">
        <v>9</v>
      </c>
      <c r="E10825">
        <v>1955</v>
      </c>
      <c r="F10825" s="6">
        <v>0.78125</v>
      </c>
      <c r="G10825">
        <v>-8.9339999999999993</v>
      </c>
      <c r="H10825">
        <v>44.406999999999996</v>
      </c>
      <c r="I10825" t="s">
        <v>126</v>
      </c>
      <c r="J10825" t="s">
        <v>247</v>
      </c>
      <c r="K10825" t="s">
        <v>105</v>
      </c>
    </row>
    <row r="10826" spans="1:11" x14ac:dyDescent="0.3">
      <c r="A10826" t="s">
        <v>14513</v>
      </c>
      <c r="B10826" t="s">
        <v>53</v>
      </c>
      <c r="C10826">
        <v>5</v>
      </c>
      <c r="D10826">
        <v>1</v>
      </c>
      <c r="E10826">
        <v>1942</v>
      </c>
      <c r="F10826" s="6">
        <v>0.36458333333333331</v>
      </c>
      <c r="G10826">
        <v>-9.1880000000000006</v>
      </c>
      <c r="H10826">
        <v>45.463999999999999</v>
      </c>
      <c r="I10826" t="s">
        <v>190</v>
      </c>
      <c r="J10826" t="s">
        <v>286</v>
      </c>
      <c r="K10826" t="s">
        <v>105</v>
      </c>
    </row>
    <row r="10827" spans="1:11" x14ac:dyDescent="0.3">
      <c r="A10827" t="s">
        <v>14514</v>
      </c>
      <c r="B10827" t="s">
        <v>53</v>
      </c>
      <c r="C10827">
        <v>1</v>
      </c>
      <c r="D10827">
        <v>3</v>
      </c>
      <c r="E10827">
        <v>1964</v>
      </c>
      <c r="F10827" s="6">
        <v>0.42708333333333331</v>
      </c>
      <c r="G10827">
        <v>-14.032999999999999</v>
      </c>
      <c r="H10827">
        <v>37.591000000000001</v>
      </c>
      <c r="I10827" t="s">
        <v>126</v>
      </c>
      <c r="J10827" t="s">
        <v>14515</v>
      </c>
      <c r="K10827" t="s">
        <v>105</v>
      </c>
    </row>
    <row r="10828" spans="1:11" x14ac:dyDescent="0.3">
      <c r="A10828" t="s">
        <v>14516</v>
      </c>
      <c r="B10828" t="s">
        <v>53</v>
      </c>
      <c r="C10828">
        <v>9</v>
      </c>
      <c r="D10828">
        <v>3</v>
      </c>
      <c r="E10828">
        <v>1963</v>
      </c>
      <c r="F10828" s="6">
        <v>0.16666666666666666</v>
      </c>
      <c r="G10828">
        <v>-12.45</v>
      </c>
      <c r="H10828">
        <v>44.064999999999998</v>
      </c>
      <c r="I10828" t="s">
        <v>126</v>
      </c>
      <c r="J10828" t="s">
        <v>6567</v>
      </c>
      <c r="K10828" t="s">
        <v>105</v>
      </c>
    </row>
    <row r="10829" spans="1:11" x14ac:dyDescent="0.3">
      <c r="A10829" t="s">
        <v>14517</v>
      </c>
      <c r="B10829" t="s">
        <v>53</v>
      </c>
      <c r="C10829">
        <v>21</v>
      </c>
      <c r="D10829">
        <v>1</v>
      </c>
      <c r="E10829">
        <v>1962</v>
      </c>
      <c r="F10829" s="6">
        <v>0.63888888888888884</v>
      </c>
      <c r="G10829">
        <v>-14.393000000000001</v>
      </c>
      <c r="H10829">
        <v>37.64</v>
      </c>
      <c r="I10829" t="s">
        <v>126</v>
      </c>
      <c r="J10829" t="s">
        <v>14518</v>
      </c>
      <c r="K10829" t="s">
        <v>105</v>
      </c>
    </row>
    <row r="10830" spans="1:11" x14ac:dyDescent="0.3">
      <c r="A10830" t="s">
        <v>14519</v>
      </c>
      <c r="B10830" t="s">
        <v>53</v>
      </c>
      <c r="C10830">
        <v>17</v>
      </c>
      <c r="D10830">
        <v>9</v>
      </c>
      <c r="E10830">
        <v>1945</v>
      </c>
      <c r="F10830" s="6">
        <v>0.3576388888888889</v>
      </c>
      <c r="G10830">
        <v>-8.9369999999999994</v>
      </c>
      <c r="H10830">
        <v>45.997999999999998</v>
      </c>
      <c r="I10830" t="s">
        <v>126</v>
      </c>
      <c r="J10830" t="s">
        <v>14520</v>
      </c>
      <c r="K10830" t="s">
        <v>105</v>
      </c>
    </row>
    <row r="10831" spans="1:11" x14ac:dyDescent="0.3">
      <c r="A10831" t="s">
        <v>14521</v>
      </c>
      <c r="B10831" t="s">
        <v>53</v>
      </c>
      <c r="C10831">
        <v>28</v>
      </c>
      <c r="D10831">
        <v>6</v>
      </c>
      <c r="E10831">
        <v>1922</v>
      </c>
      <c r="F10831" s="6">
        <v>0.45833333333333331</v>
      </c>
      <c r="G10831">
        <v>-10.919</v>
      </c>
      <c r="H10831">
        <v>43.932000000000002</v>
      </c>
      <c r="I10831" t="s">
        <v>126</v>
      </c>
      <c r="J10831" t="s">
        <v>1900</v>
      </c>
      <c r="K10831" t="s">
        <v>105</v>
      </c>
    </row>
    <row r="10832" spans="1:11" x14ac:dyDescent="0.3">
      <c r="A10832" t="s">
        <v>14522</v>
      </c>
      <c r="B10832" t="s">
        <v>53</v>
      </c>
      <c r="C10832">
        <v>1</v>
      </c>
      <c r="D10832">
        <v>3</v>
      </c>
      <c r="E10832">
        <v>1943</v>
      </c>
      <c r="F10832" s="6">
        <v>0.77083333333333337</v>
      </c>
      <c r="G10832">
        <v>-11.347</v>
      </c>
      <c r="H10832">
        <v>44.494</v>
      </c>
      <c r="I10832" t="s">
        <v>126</v>
      </c>
      <c r="J10832" t="s">
        <v>777</v>
      </c>
      <c r="K10832" t="s">
        <v>105</v>
      </c>
    </row>
    <row r="10833" spans="1:11" x14ac:dyDescent="0.3">
      <c r="A10833" t="s">
        <v>14523</v>
      </c>
      <c r="B10833" t="s">
        <v>53</v>
      </c>
      <c r="C10833">
        <v>27</v>
      </c>
      <c r="D10833">
        <v>7</v>
      </c>
      <c r="E10833">
        <v>1950</v>
      </c>
      <c r="F10833" s="6">
        <v>0.47916666666666669</v>
      </c>
      <c r="G10833">
        <v>-11.347</v>
      </c>
      <c r="H10833">
        <v>44.494</v>
      </c>
      <c r="I10833" t="s">
        <v>126</v>
      </c>
      <c r="J10833" t="s">
        <v>777</v>
      </c>
      <c r="K10833" t="s">
        <v>105</v>
      </c>
    </row>
    <row r="10834" spans="1:11" x14ac:dyDescent="0.3">
      <c r="A10834" t="s">
        <v>14524</v>
      </c>
      <c r="B10834" t="s">
        <v>53</v>
      </c>
      <c r="C10834">
        <v>3</v>
      </c>
      <c r="D10834">
        <v>8</v>
      </c>
      <c r="E10834">
        <v>1921</v>
      </c>
      <c r="F10834" s="6">
        <v>0.42708333333333331</v>
      </c>
      <c r="G10834">
        <v>-10.742000000000001</v>
      </c>
      <c r="H10834">
        <v>43.698999999999998</v>
      </c>
      <c r="I10834" t="s">
        <v>126</v>
      </c>
      <c r="J10834" t="s">
        <v>14525</v>
      </c>
      <c r="K10834" t="s">
        <v>105</v>
      </c>
    </row>
    <row r="10835" spans="1:11" x14ac:dyDescent="0.3">
      <c r="A10835" t="s">
        <v>14526</v>
      </c>
      <c r="B10835" t="s">
        <v>53</v>
      </c>
      <c r="C10835">
        <v>6</v>
      </c>
      <c r="D10835">
        <v>3</v>
      </c>
      <c r="E10835">
        <v>1942</v>
      </c>
      <c r="F10835" s="6">
        <v>0.63888888888888884</v>
      </c>
      <c r="G10835">
        <v>-7.6829999999999998</v>
      </c>
      <c r="H10835">
        <v>45.067999999999998</v>
      </c>
      <c r="I10835" t="s">
        <v>190</v>
      </c>
      <c r="J10835" t="s">
        <v>191</v>
      </c>
      <c r="K10835" t="s">
        <v>105</v>
      </c>
    </row>
    <row r="10836" spans="1:11" x14ac:dyDescent="0.3">
      <c r="A10836" t="s">
        <v>14527</v>
      </c>
      <c r="B10836" t="s">
        <v>168</v>
      </c>
      <c r="C10836">
        <v>5</v>
      </c>
      <c r="D10836">
        <v>9</v>
      </c>
      <c r="E10836">
        <v>1946</v>
      </c>
      <c r="F10836" s="6">
        <v>0.7104166666666667</v>
      </c>
      <c r="G10836">
        <v>122.42</v>
      </c>
      <c r="H10836">
        <v>37.78</v>
      </c>
      <c r="I10836" t="s">
        <v>137</v>
      </c>
      <c r="J10836" t="s">
        <v>172</v>
      </c>
      <c r="K10836" t="s">
        <v>105</v>
      </c>
    </row>
    <row r="10837" spans="1:11" x14ac:dyDescent="0.3">
      <c r="A10837" t="s">
        <v>14528</v>
      </c>
      <c r="B10837" t="s">
        <v>53</v>
      </c>
      <c r="C10837">
        <v>24</v>
      </c>
      <c r="D10837">
        <v>10</v>
      </c>
      <c r="E10837">
        <v>1954</v>
      </c>
      <c r="F10837" s="6">
        <v>0.79861111111111116</v>
      </c>
      <c r="G10837">
        <v>-7.4630000000000001</v>
      </c>
      <c r="H10837">
        <v>51.362000000000002</v>
      </c>
      <c r="I10837" t="s">
        <v>126</v>
      </c>
      <c r="J10837" t="s">
        <v>2074</v>
      </c>
      <c r="K10837" t="s">
        <v>105</v>
      </c>
    </row>
    <row r="10838" spans="1:11" x14ac:dyDescent="0.3">
      <c r="A10838" t="s">
        <v>14529</v>
      </c>
      <c r="B10838" t="s">
        <v>53</v>
      </c>
      <c r="C10838">
        <v>24</v>
      </c>
      <c r="D10838">
        <v>11</v>
      </c>
      <c r="E10838">
        <v>1891</v>
      </c>
      <c r="F10838" s="6">
        <v>0.97916666666666663</v>
      </c>
      <c r="G10838">
        <v>-11.58</v>
      </c>
      <c r="H10838">
        <v>48.139000000000003</v>
      </c>
      <c r="I10838" t="s">
        <v>208</v>
      </c>
      <c r="J10838" t="s">
        <v>1331</v>
      </c>
      <c r="K10838" t="s">
        <v>105</v>
      </c>
    </row>
    <row r="10839" spans="1:11" x14ac:dyDescent="0.3">
      <c r="A10839" t="s">
        <v>14530</v>
      </c>
      <c r="B10839" t="s">
        <v>53</v>
      </c>
      <c r="C10839">
        <v>4</v>
      </c>
      <c r="D10839">
        <v>12</v>
      </c>
      <c r="E10839">
        <v>1937</v>
      </c>
      <c r="F10839" s="6">
        <v>0.7583333333333333</v>
      </c>
      <c r="G10839">
        <v>-122.27200000000001</v>
      </c>
      <c r="H10839">
        <v>37.805</v>
      </c>
      <c r="I10839" t="s">
        <v>137</v>
      </c>
      <c r="J10839" t="s">
        <v>1726</v>
      </c>
      <c r="K10839" t="s">
        <v>105</v>
      </c>
    </row>
    <row r="10840" spans="1:11" x14ac:dyDescent="0.3">
      <c r="A10840" t="s">
        <v>14531</v>
      </c>
      <c r="B10840" t="s">
        <v>53</v>
      </c>
      <c r="C10840">
        <v>26</v>
      </c>
      <c r="D10840">
        <v>6</v>
      </c>
      <c r="E10840">
        <v>1971</v>
      </c>
      <c r="F10840" s="6">
        <v>0.81944444444444442</v>
      </c>
      <c r="G10840">
        <v>-12.494</v>
      </c>
      <c r="H10840">
        <v>41.890999999999998</v>
      </c>
      <c r="I10840" t="s">
        <v>190</v>
      </c>
      <c r="J10840" t="s">
        <v>297</v>
      </c>
      <c r="K10840" t="s">
        <v>105</v>
      </c>
    </row>
    <row r="10841" spans="1:11" x14ac:dyDescent="0.3">
      <c r="A10841" t="s">
        <v>14532</v>
      </c>
      <c r="B10841" t="s">
        <v>53</v>
      </c>
      <c r="C10841">
        <v>1</v>
      </c>
      <c r="D10841">
        <v>6</v>
      </c>
      <c r="E10841">
        <v>1838</v>
      </c>
      <c r="F10841" s="6">
        <v>0.64583333333333337</v>
      </c>
      <c r="G10841">
        <v>-6.96</v>
      </c>
      <c r="H10841">
        <v>50.941000000000003</v>
      </c>
      <c r="I10841" t="s">
        <v>208</v>
      </c>
      <c r="J10841" t="s">
        <v>219</v>
      </c>
      <c r="K10841" t="s">
        <v>105</v>
      </c>
    </row>
    <row r="10842" spans="1:11" x14ac:dyDescent="0.3">
      <c r="A10842" t="s">
        <v>14533</v>
      </c>
      <c r="B10842" t="s">
        <v>53</v>
      </c>
      <c r="C10842">
        <v>24</v>
      </c>
      <c r="D10842">
        <v>6</v>
      </c>
      <c r="E10842">
        <v>1928</v>
      </c>
      <c r="F10842" s="6">
        <v>0.22916666666666666</v>
      </c>
      <c r="G10842">
        <v>-2.262</v>
      </c>
      <c r="H10842">
        <v>48.798999999999999</v>
      </c>
      <c r="I10842" t="s">
        <v>126</v>
      </c>
      <c r="J10842" t="s">
        <v>4753</v>
      </c>
      <c r="K10842" t="s">
        <v>105</v>
      </c>
    </row>
    <row r="10843" spans="1:11" x14ac:dyDescent="0.3">
      <c r="A10843" t="s">
        <v>14534</v>
      </c>
      <c r="B10843" t="s">
        <v>53</v>
      </c>
      <c r="C10843">
        <v>27</v>
      </c>
      <c r="D10843">
        <v>5</v>
      </c>
      <c r="E10843">
        <v>1908</v>
      </c>
      <c r="F10843" s="6">
        <v>0.64583333333333337</v>
      </c>
      <c r="G10843">
        <v>-2.351</v>
      </c>
      <c r="H10843">
        <v>48.856999999999999</v>
      </c>
      <c r="I10843" t="s">
        <v>150</v>
      </c>
      <c r="J10843" t="s">
        <v>155</v>
      </c>
      <c r="K10843" t="s">
        <v>105</v>
      </c>
    </row>
    <row r="10844" spans="1:11" x14ac:dyDescent="0.3">
      <c r="A10844" t="s">
        <v>14535</v>
      </c>
      <c r="B10844" t="s">
        <v>53</v>
      </c>
      <c r="C10844">
        <v>20</v>
      </c>
      <c r="D10844">
        <v>6</v>
      </c>
      <c r="E10844">
        <v>1914</v>
      </c>
      <c r="F10844" s="6">
        <v>0.95833333333333337</v>
      </c>
      <c r="G10844">
        <v>-2.2730000000000001</v>
      </c>
      <c r="H10844">
        <v>48.823</v>
      </c>
      <c r="I10844" t="s">
        <v>108</v>
      </c>
      <c r="J10844" t="s">
        <v>12894</v>
      </c>
      <c r="K10844" t="s">
        <v>105</v>
      </c>
    </row>
    <row r="10845" spans="1:11" x14ac:dyDescent="0.3">
      <c r="A10845" t="s">
        <v>14536</v>
      </c>
      <c r="B10845" t="s">
        <v>53</v>
      </c>
      <c r="C10845">
        <v>4</v>
      </c>
      <c r="D10845">
        <v>2</v>
      </c>
      <c r="E10845">
        <v>1891</v>
      </c>
      <c r="F10845" s="6">
        <v>0.4375</v>
      </c>
      <c r="G10845">
        <v>-6.9020000000000001</v>
      </c>
      <c r="H10845">
        <v>50.826000000000001</v>
      </c>
      <c r="I10845" t="s">
        <v>208</v>
      </c>
      <c r="J10845" t="s">
        <v>14537</v>
      </c>
      <c r="K10845" t="s">
        <v>105</v>
      </c>
    </row>
    <row r="10846" spans="1:11" x14ac:dyDescent="0.3">
      <c r="A10846" t="s">
        <v>14538</v>
      </c>
      <c r="B10846" t="s">
        <v>53</v>
      </c>
      <c r="C10846">
        <v>20</v>
      </c>
      <c r="D10846">
        <v>5</v>
      </c>
      <c r="E10846">
        <v>1901</v>
      </c>
      <c r="F10846" s="6">
        <v>0.14583333333333334</v>
      </c>
      <c r="G10846">
        <v>-4.891</v>
      </c>
      <c r="H10846">
        <v>52.372999999999998</v>
      </c>
      <c r="I10846" t="s">
        <v>108</v>
      </c>
      <c r="J10846" t="s">
        <v>217</v>
      </c>
      <c r="K10846" t="s">
        <v>105</v>
      </c>
    </row>
    <row r="10847" spans="1:11" x14ac:dyDescent="0.3">
      <c r="A10847" t="s">
        <v>14539</v>
      </c>
      <c r="B10847" t="s">
        <v>53</v>
      </c>
      <c r="C10847">
        <v>15</v>
      </c>
      <c r="D10847">
        <v>9</v>
      </c>
      <c r="E10847">
        <v>1872</v>
      </c>
      <c r="F10847" s="6">
        <v>0.20833333333333334</v>
      </c>
      <c r="G10847">
        <v>-18.963000000000001</v>
      </c>
      <c r="H10847">
        <v>51.593000000000004</v>
      </c>
      <c r="I10847" t="s">
        <v>1019</v>
      </c>
      <c r="J10847" t="s">
        <v>14540</v>
      </c>
      <c r="K10847" t="s">
        <v>105</v>
      </c>
    </row>
    <row r="10848" spans="1:11" x14ac:dyDescent="0.3">
      <c r="A10848" t="s">
        <v>14541</v>
      </c>
      <c r="B10848" t="s">
        <v>53</v>
      </c>
      <c r="C10848">
        <v>10</v>
      </c>
      <c r="D10848">
        <v>5</v>
      </c>
      <c r="E10848">
        <v>1901</v>
      </c>
      <c r="F10848" s="6">
        <v>0.79166666666666663</v>
      </c>
      <c r="G10848">
        <v>-4.3920000000000003</v>
      </c>
      <c r="H10848">
        <v>45.639000000000003</v>
      </c>
      <c r="I10848" t="s">
        <v>150</v>
      </c>
      <c r="J10848" t="s">
        <v>14542</v>
      </c>
      <c r="K10848" t="s">
        <v>105</v>
      </c>
    </row>
    <row r="10849" spans="1:11" x14ac:dyDescent="0.3">
      <c r="A10849" t="s">
        <v>14543</v>
      </c>
      <c r="B10849" t="s">
        <v>53</v>
      </c>
      <c r="C10849">
        <v>7</v>
      </c>
      <c r="D10849">
        <v>1</v>
      </c>
      <c r="E10849">
        <v>1932</v>
      </c>
      <c r="F10849" s="6">
        <v>0.375</v>
      </c>
      <c r="G10849">
        <v>-7.266</v>
      </c>
      <c r="H10849">
        <v>43.703000000000003</v>
      </c>
      <c r="I10849" t="s">
        <v>108</v>
      </c>
      <c r="J10849" t="s">
        <v>575</v>
      </c>
      <c r="K10849" t="s">
        <v>105</v>
      </c>
    </row>
    <row r="10850" spans="1:11" x14ac:dyDescent="0.3">
      <c r="A10850" t="s">
        <v>14544</v>
      </c>
      <c r="B10850" t="s">
        <v>53</v>
      </c>
      <c r="C10850">
        <v>8</v>
      </c>
      <c r="D10850">
        <v>3</v>
      </c>
      <c r="E10850">
        <v>1932</v>
      </c>
      <c r="F10850" s="6">
        <v>0.9375</v>
      </c>
      <c r="G10850">
        <v>-2.3650000000000002</v>
      </c>
      <c r="H10850">
        <v>48.936</v>
      </c>
      <c r="I10850" t="s">
        <v>108</v>
      </c>
      <c r="J10850" t="s">
        <v>4085</v>
      </c>
      <c r="K10850" t="s">
        <v>105</v>
      </c>
    </row>
    <row r="10851" spans="1:11" x14ac:dyDescent="0.3">
      <c r="A10851" t="s">
        <v>14545</v>
      </c>
      <c r="B10851" t="s">
        <v>53</v>
      </c>
      <c r="C10851">
        <v>7</v>
      </c>
      <c r="D10851">
        <v>7</v>
      </c>
      <c r="E10851">
        <v>1876</v>
      </c>
      <c r="F10851" s="6">
        <v>0.41666666666666669</v>
      </c>
      <c r="G10851">
        <v>-7.5919999999999996</v>
      </c>
      <c r="H10851">
        <v>49.649000000000001</v>
      </c>
      <c r="I10851" t="s">
        <v>208</v>
      </c>
      <c r="J10851" t="s">
        <v>14546</v>
      </c>
      <c r="K10851" t="s">
        <v>105</v>
      </c>
    </row>
    <row r="10852" spans="1:11" x14ac:dyDescent="0.3">
      <c r="A10852" t="s">
        <v>14547</v>
      </c>
      <c r="B10852" t="s">
        <v>53</v>
      </c>
      <c r="C10852">
        <v>22</v>
      </c>
      <c r="D10852">
        <v>9</v>
      </c>
      <c r="E10852">
        <v>1926</v>
      </c>
      <c r="F10852" s="6">
        <v>0.875</v>
      </c>
      <c r="G10852">
        <v>-3.88</v>
      </c>
      <c r="H10852">
        <v>43.607999999999997</v>
      </c>
      <c r="I10852" t="s">
        <v>126</v>
      </c>
      <c r="J10852" t="s">
        <v>383</v>
      </c>
      <c r="K10852" t="s">
        <v>105</v>
      </c>
    </row>
    <row r="10853" spans="1:11" x14ac:dyDescent="0.3">
      <c r="A10853" t="s">
        <v>14548</v>
      </c>
      <c r="B10853" t="s">
        <v>53</v>
      </c>
      <c r="C10853">
        <v>14</v>
      </c>
      <c r="D10853">
        <v>2</v>
      </c>
      <c r="E10853">
        <v>1895</v>
      </c>
      <c r="F10853" s="6">
        <v>0.52083333333333337</v>
      </c>
      <c r="G10853">
        <v>-9.1809999999999992</v>
      </c>
      <c r="H10853">
        <v>48.777000000000001</v>
      </c>
      <c r="I10853" t="s">
        <v>126</v>
      </c>
      <c r="J10853" t="s">
        <v>842</v>
      </c>
      <c r="K10853" t="s">
        <v>105</v>
      </c>
    </row>
    <row r="10854" spans="1:11" x14ac:dyDescent="0.3">
      <c r="A10854" t="s">
        <v>14549</v>
      </c>
      <c r="B10854" t="s">
        <v>53</v>
      </c>
      <c r="C10854">
        <v>7</v>
      </c>
      <c r="D10854">
        <v>12</v>
      </c>
      <c r="E10854">
        <v>1876</v>
      </c>
      <c r="F10854" s="6">
        <v>0.54166666666666663</v>
      </c>
      <c r="G10854">
        <v>4.0999999999999996</v>
      </c>
      <c r="H10854">
        <v>47.996000000000002</v>
      </c>
      <c r="I10854" t="s">
        <v>150</v>
      </c>
      <c r="J10854" t="s">
        <v>2573</v>
      </c>
      <c r="K10854" t="s">
        <v>105</v>
      </c>
    </row>
    <row r="10855" spans="1:11" x14ac:dyDescent="0.3">
      <c r="A10855" t="s">
        <v>14550</v>
      </c>
      <c r="B10855" t="s">
        <v>53</v>
      </c>
      <c r="C10855">
        <v>20</v>
      </c>
      <c r="D10855">
        <v>7</v>
      </c>
      <c r="E10855">
        <v>1847</v>
      </c>
      <c r="F10855" s="6">
        <v>0.33333333333333331</v>
      </c>
      <c r="G10855">
        <v>-13.411</v>
      </c>
      <c r="H10855">
        <v>52.523000000000003</v>
      </c>
      <c r="I10855" t="s">
        <v>208</v>
      </c>
      <c r="J10855" t="s">
        <v>209</v>
      </c>
      <c r="K10855" t="s">
        <v>105</v>
      </c>
    </row>
    <row r="10856" spans="1:11" x14ac:dyDescent="0.3">
      <c r="A10856" t="s">
        <v>14551</v>
      </c>
      <c r="B10856" t="s">
        <v>53</v>
      </c>
      <c r="C10856">
        <v>16</v>
      </c>
      <c r="D10856">
        <v>12</v>
      </c>
      <c r="E10856">
        <v>1883</v>
      </c>
      <c r="F10856" s="6">
        <v>8.3333333333333329E-2</v>
      </c>
      <c r="G10856">
        <v>0.43</v>
      </c>
      <c r="H10856">
        <v>44.917999999999999</v>
      </c>
      <c r="I10856" t="s">
        <v>150</v>
      </c>
      <c r="J10856" t="s">
        <v>14552</v>
      </c>
      <c r="K10856" t="s">
        <v>105</v>
      </c>
    </row>
    <row r="10857" spans="1:11" x14ac:dyDescent="0.3">
      <c r="A10857" t="s">
        <v>14553</v>
      </c>
      <c r="B10857" t="s">
        <v>53</v>
      </c>
      <c r="C10857">
        <v>19</v>
      </c>
      <c r="D10857">
        <v>6</v>
      </c>
      <c r="E10857">
        <v>1972</v>
      </c>
      <c r="F10857" s="6">
        <v>0.97916666666666663</v>
      </c>
      <c r="G10857">
        <v>-5.0469999999999997</v>
      </c>
      <c r="H10857">
        <v>44.052</v>
      </c>
      <c r="I10857" t="s">
        <v>126</v>
      </c>
      <c r="J10857" t="s">
        <v>4079</v>
      </c>
      <c r="K10857" t="s">
        <v>105</v>
      </c>
    </row>
    <row r="10858" spans="1:11" x14ac:dyDescent="0.3">
      <c r="A10858" t="s">
        <v>14554</v>
      </c>
      <c r="B10858" t="s">
        <v>53</v>
      </c>
      <c r="C10858">
        <v>21</v>
      </c>
      <c r="D10858">
        <v>5</v>
      </c>
      <c r="E10858">
        <v>1981</v>
      </c>
      <c r="F10858" s="6">
        <v>0.2361111111111111</v>
      </c>
      <c r="G10858">
        <v>-8.2140000000000004</v>
      </c>
      <c r="H10858">
        <v>47.624000000000002</v>
      </c>
      <c r="I10858" t="s">
        <v>190</v>
      </c>
      <c r="J10858" t="s">
        <v>14555</v>
      </c>
      <c r="K10858" t="s">
        <v>105</v>
      </c>
    </row>
    <row r="10859" spans="1:11" x14ac:dyDescent="0.3">
      <c r="A10859" t="s">
        <v>14556</v>
      </c>
      <c r="B10859" t="s">
        <v>53</v>
      </c>
      <c r="C10859">
        <v>6</v>
      </c>
      <c r="D10859">
        <v>5</v>
      </c>
      <c r="E10859">
        <v>1902</v>
      </c>
      <c r="F10859" s="6">
        <v>0.45833333333333331</v>
      </c>
      <c r="G10859">
        <v>-6.9939999999999998</v>
      </c>
      <c r="H10859">
        <v>49.234999999999999</v>
      </c>
      <c r="I10859" t="s">
        <v>126</v>
      </c>
      <c r="J10859" t="s">
        <v>966</v>
      </c>
      <c r="K10859" t="s">
        <v>105</v>
      </c>
    </row>
    <row r="10860" spans="1:11" x14ac:dyDescent="0.3">
      <c r="A10860" t="s">
        <v>14557</v>
      </c>
      <c r="B10860" t="s">
        <v>53</v>
      </c>
      <c r="C10860">
        <v>19</v>
      </c>
      <c r="D10860">
        <v>12</v>
      </c>
      <c r="E10860">
        <v>1911</v>
      </c>
      <c r="F10860" s="6">
        <v>0.45833333333333331</v>
      </c>
      <c r="G10860">
        <v>-5.3739999999999997</v>
      </c>
      <c r="H10860">
        <v>43.295000000000002</v>
      </c>
      <c r="I10860" t="s">
        <v>108</v>
      </c>
      <c r="J10860" t="s">
        <v>267</v>
      </c>
      <c r="K10860" t="s">
        <v>105</v>
      </c>
    </row>
    <row r="10861" spans="1:11" x14ac:dyDescent="0.3">
      <c r="A10861" t="s">
        <v>14558</v>
      </c>
      <c r="B10861" t="s">
        <v>53</v>
      </c>
      <c r="C10861">
        <v>31</v>
      </c>
      <c r="D10861">
        <v>12</v>
      </c>
      <c r="E10861">
        <v>1881</v>
      </c>
      <c r="F10861" s="6">
        <v>0.63541666666666663</v>
      </c>
      <c r="G10861">
        <v>-12.5</v>
      </c>
      <c r="H10861">
        <v>50.722000000000001</v>
      </c>
      <c r="I10861" t="s">
        <v>208</v>
      </c>
      <c r="J10861" t="s">
        <v>8088</v>
      </c>
      <c r="K10861" t="s">
        <v>105</v>
      </c>
    </row>
    <row r="10862" spans="1:11" x14ac:dyDescent="0.3">
      <c r="A10862" t="s">
        <v>14559</v>
      </c>
      <c r="B10862" t="s">
        <v>53</v>
      </c>
      <c r="C10862">
        <v>25</v>
      </c>
      <c r="D10862">
        <v>4</v>
      </c>
      <c r="E10862">
        <v>1925</v>
      </c>
      <c r="F10862" s="6">
        <v>0.5</v>
      </c>
      <c r="G10862">
        <v>-4.8339999999999996</v>
      </c>
      <c r="H10862">
        <v>45.767000000000003</v>
      </c>
      <c r="I10862" t="s">
        <v>126</v>
      </c>
      <c r="J10862" t="s">
        <v>153</v>
      </c>
      <c r="K10862" t="s">
        <v>105</v>
      </c>
    </row>
    <row r="10863" spans="1:11" x14ac:dyDescent="0.3">
      <c r="A10863" t="s">
        <v>14560</v>
      </c>
      <c r="B10863" t="s">
        <v>53</v>
      </c>
      <c r="C10863">
        <v>19</v>
      </c>
      <c r="D10863">
        <v>3</v>
      </c>
      <c r="E10863">
        <v>1873</v>
      </c>
      <c r="F10863" s="6">
        <v>0.14583333333333334</v>
      </c>
      <c r="G10863">
        <v>-11.907999999999999</v>
      </c>
      <c r="H10863">
        <v>49.959000000000003</v>
      </c>
      <c r="I10863" t="s">
        <v>208</v>
      </c>
      <c r="J10863" t="s">
        <v>14561</v>
      </c>
      <c r="K10863" t="s">
        <v>105</v>
      </c>
    </row>
    <row r="10864" spans="1:11" x14ac:dyDescent="0.3">
      <c r="A10864" t="s">
        <v>14562</v>
      </c>
      <c r="B10864" t="s">
        <v>53</v>
      </c>
      <c r="C10864">
        <v>10</v>
      </c>
      <c r="D10864">
        <v>1</v>
      </c>
      <c r="E10864">
        <v>1924</v>
      </c>
      <c r="F10864" s="6">
        <v>0.66666666666666663</v>
      </c>
      <c r="G10864">
        <v>76.222999999999999</v>
      </c>
      <c r="H10864">
        <v>36.302</v>
      </c>
      <c r="I10864" t="s">
        <v>144</v>
      </c>
      <c r="J10864" t="s">
        <v>5772</v>
      </c>
      <c r="K10864" t="s">
        <v>105</v>
      </c>
    </row>
    <row r="10865" spans="1:11" x14ac:dyDescent="0.3">
      <c r="A10865" t="s">
        <v>14563</v>
      </c>
      <c r="B10865" t="s">
        <v>53</v>
      </c>
      <c r="C10865">
        <v>8</v>
      </c>
      <c r="D10865">
        <v>12</v>
      </c>
      <c r="E10865">
        <v>1908</v>
      </c>
      <c r="F10865" s="6">
        <v>8.3333333333333329E-2</v>
      </c>
      <c r="G10865">
        <v>-3.6749999999999998</v>
      </c>
      <c r="H10865">
        <v>43.697000000000003</v>
      </c>
      <c r="I10865" t="s">
        <v>150</v>
      </c>
      <c r="J10865" t="s">
        <v>14564</v>
      </c>
      <c r="K10865" t="s">
        <v>105</v>
      </c>
    </row>
    <row r="10866" spans="1:11" x14ac:dyDescent="0.3">
      <c r="A10866" t="s">
        <v>14565</v>
      </c>
      <c r="B10866" t="s">
        <v>53</v>
      </c>
      <c r="C10866">
        <v>1</v>
      </c>
      <c r="D10866">
        <v>7</v>
      </c>
      <c r="E10866">
        <v>1844</v>
      </c>
      <c r="F10866" s="6">
        <v>0.33333333333333331</v>
      </c>
      <c r="G10866">
        <v>-8.0690000000000008</v>
      </c>
      <c r="H10866">
        <v>51.395000000000003</v>
      </c>
      <c r="I10866" t="s">
        <v>208</v>
      </c>
      <c r="J10866" t="s">
        <v>7165</v>
      </c>
      <c r="K10866" t="s">
        <v>105</v>
      </c>
    </row>
    <row r="10867" spans="1:11" x14ac:dyDescent="0.3">
      <c r="A10867" t="s">
        <v>14566</v>
      </c>
      <c r="B10867" t="s">
        <v>53</v>
      </c>
      <c r="C10867">
        <v>14</v>
      </c>
      <c r="D10867">
        <v>3</v>
      </c>
      <c r="E10867">
        <v>1919</v>
      </c>
      <c r="F10867" s="6">
        <v>0.34722222222222221</v>
      </c>
      <c r="G10867">
        <v>93.093999999999994</v>
      </c>
      <c r="H10867">
        <v>44.944000000000003</v>
      </c>
      <c r="I10867" t="s">
        <v>104</v>
      </c>
      <c r="J10867" t="s">
        <v>3284</v>
      </c>
      <c r="K10867" t="s">
        <v>105</v>
      </c>
    </row>
    <row r="10868" spans="1:11" x14ac:dyDescent="0.3">
      <c r="A10868" t="s">
        <v>14567</v>
      </c>
      <c r="B10868" t="s">
        <v>53</v>
      </c>
      <c r="C10868">
        <v>30</v>
      </c>
      <c r="D10868">
        <v>4</v>
      </c>
      <c r="E10868">
        <v>1863</v>
      </c>
      <c r="F10868" s="6">
        <v>1.0416666666666666E-2</v>
      </c>
      <c r="G10868">
        <v>-13.411</v>
      </c>
      <c r="H10868">
        <v>52.523000000000003</v>
      </c>
      <c r="I10868" t="s">
        <v>208</v>
      </c>
      <c r="J10868" t="s">
        <v>209</v>
      </c>
      <c r="K10868" t="s">
        <v>105</v>
      </c>
    </row>
    <row r="10869" spans="1:11" x14ac:dyDescent="0.3">
      <c r="A10869" t="s">
        <v>14568</v>
      </c>
      <c r="B10869" t="s">
        <v>53</v>
      </c>
      <c r="C10869">
        <v>10</v>
      </c>
      <c r="D10869">
        <v>8</v>
      </c>
      <c r="E10869">
        <v>1868</v>
      </c>
      <c r="F10869" s="6">
        <v>0.29166666666666669</v>
      </c>
      <c r="G10869">
        <v>-12.151999999999999</v>
      </c>
      <c r="H10869">
        <v>48.539000000000001</v>
      </c>
      <c r="I10869" t="s">
        <v>208</v>
      </c>
      <c r="J10869" t="s">
        <v>13384</v>
      </c>
      <c r="K10869" t="s">
        <v>105</v>
      </c>
    </row>
    <row r="10870" spans="1:11" x14ac:dyDescent="0.3">
      <c r="A10870" t="s">
        <v>14569</v>
      </c>
      <c r="B10870" t="s">
        <v>53</v>
      </c>
      <c r="C10870">
        <v>25</v>
      </c>
      <c r="D10870">
        <v>10</v>
      </c>
      <c r="E10870">
        <v>1806</v>
      </c>
      <c r="F10870" s="6">
        <v>0.25</v>
      </c>
      <c r="G10870">
        <v>-11.571</v>
      </c>
      <c r="H10870">
        <v>49.941000000000003</v>
      </c>
      <c r="I10870" t="s">
        <v>208</v>
      </c>
      <c r="J10870" t="s">
        <v>14570</v>
      </c>
      <c r="K10870" t="s">
        <v>105</v>
      </c>
    </row>
    <row r="10871" spans="1:11" x14ac:dyDescent="0.3">
      <c r="A10871" t="s">
        <v>14571</v>
      </c>
      <c r="B10871" t="s">
        <v>53</v>
      </c>
      <c r="C10871">
        <v>4</v>
      </c>
      <c r="D10871">
        <v>7</v>
      </c>
      <c r="E10871">
        <v>1934</v>
      </c>
      <c r="F10871" s="6">
        <v>0.77083333333333337</v>
      </c>
      <c r="G10871">
        <v>-2.351</v>
      </c>
      <c r="H10871">
        <v>48.856999999999999</v>
      </c>
      <c r="I10871" t="s">
        <v>126</v>
      </c>
      <c r="J10871" t="s">
        <v>155</v>
      </c>
      <c r="K10871" t="s">
        <v>105</v>
      </c>
    </row>
    <row r="10872" spans="1:11" x14ac:dyDescent="0.3">
      <c r="A10872" t="s">
        <v>14572</v>
      </c>
      <c r="B10872" t="s">
        <v>53</v>
      </c>
      <c r="C10872">
        <v>19</v>
      </c>
      <c r="D10872">
        <v>4</v>
      </c>
      <c r="E10872">
        <v>1868</v>
      </c>
      <c r="F10872" s="6">
        <v>6.25E-2</v>
      </c>
      <c r="G10872">
        <v>-6.48</v>
      </c>
      <c r="H10872">
        <v>50.8</v>
      </c>
      <c r="I10872" t="s">
        <v>208</v>
      </c>
      <c r="J10872" t="s">
        <v>14573</v>
      </c>
      <c r="K10872" t="s">
        <v>105</v>
      </c>
    </row>
    <row r="10873" spans="1:11" x14ac:dyDescent="0.3">
      <c r="A10873" t="s">
        <v>14574</v>
      </c>
      <c r="B10873" t="s">
        <v>53</v>
      </c>
      <c r="C10873">
        <v>21</v>
      </c>
      <c r="D10873">
        <v>4</v>
      </c>
      <c r="E10873">
        <v>1864</v>
      </c>
      <c r="F10873" s="6">
        <v>0.91666666666666663</v>
      </c>
      <c r="G10873">
        <v>-11.022</v>
      </c>
      <c r="H10873">
        <v>50.973999999999997</v>
      </c>
      <c r="I10873" t="s">
        <v>208</v>
      </c>
      <c r="J10873" t="s">
        <v>998</v>
      </c>
      <c r="K10873" t="s">
        <v>105</v>
      </c>
    </row>
    <row r="10874" spans="1:11" x14ac:dyDescent="0.3">
      <c r="A10874" t="s">
        <v>14575</v>
      </c>
      <c r="B10874" t="s">
        <v>53</v>
      </c>
      <c r="C10874">
        <v>4</v>
      </c>
      <c r="D10874">
        <v>5</v>
      </c>
      <c r="E10874">
        <v>1907</v>
      </c>
      <c r="F10874" s="6">
        <v>0.16666666666666666</v>
      </c>
      <c r="G10874">
        <v>-3.173</v>
      </c>
      <c r="H10874">
        <v>50.691000000000003</v>
      </c>
      <c r="I10874" t="s">
        <v>150</v>
      </c>
      <c r="J10874" t="s">
        <v>483</v>
      </c>
      <c r="K10874" t="s">
        <v>105</v>
      </c>
    </row>
    <row r="10875" spans="1:11" x14ac:dyDescent="0.3">
      <c r="A10875" t="s">
        <v>14576</v>
      </c>
      <c r="B10875" t="s">
        <v>168</v>
      </c>
      <c r="C10875">
        <v>3</v>
      </c>
      <c r="D10875">
        <v>1</v>
      </c>
      <c r="E10875">
        <v>1916</v>
      </c>
      <c r="F10875" s="6">
        <v>0.21527777777777779</v>
      </c>
      <c r="G10875">
        <v>93.263999999999996</v>
      </c>
      <c r="H10875">
        <v>44.976999999999997</v>
      </c>
      <c r="I10875" t="s">
        <v>104</v>
      </c>
      <c r="J10875" t="s">
        <v>1680</v>
      </c>
      <c r="K10875" t="s">
        <v>105</v>
      </c>
    </row>
    <row r="10876" spans="1:11" x14ac:dyDescent="0.3">
      <c r="A10876" t="s">
        <v>14577</v>
      </c>
      <c r="B10876" t="s">
        <v>53</v>
      </c>
      <c r="C10876">
        <v>3</v>
      </c>
      <c r="D10876">
        <v>8</v>
      </c>
      <c r="E10876">
        <v>1938</v>
      </c>
      <c r="F10876" s="6">
        <v>0.29166666666666669</v>
      </c>
      <c r="G10876">
        <v>87.870999999999995</v>
      </c>
      <c r="H10876">
        <v>32.643000000000001</v>
      </c>
      <c r="I10876" t="s">
        <v>144</v>
      </c>
      <c r="J10876" t="s">
        <v>14578</v>
      </c>
      <c r="K10876" t="s">
        <v>105</v>
      </c>
    </row>
    <row r="10877" spans="1:11" x14ac:dyDescent="0.3">
      <c r="A10877" t="s">
        <v>14579</v>
      </c>
      <c r="B10877" t="s">
        <v>168</v>
      </c>
      <c r="C10877">
        <v>17</v>
      </c>
      <c r="D10877">
        <v>5</v>
      </c>
      <c r="E10877">
        <v>1971</v>
      </c>
      <c r="F10877" s="6">
        <v>0.83680555555555558</v>
      </c>
      <c r="H10877">
        <v>-34.609000000000002</v>
      </c>
      <c r="I10877" t="s">
        <v>290</v>
      </c>
      <c r="J10877" t="s">
        <v>2337</v>
      </c>
      <c r="K10877" t="s">
        <v>105</v>
      </c>
    </row>
    <row r="10878" spans="1:11" x14ac:dyDescent="0.3">
      <c r="A10878" t="s">
        <v>14580</v>
      </c>
      <c r="B10878" t="s">
        <v>53</v>
      </c>
      <c r="C10878">
        <v>21</v>
      </c>
      <c r="D10878">
        <v>5</v>
      </c>
      <c r="E10878">
        <v>1977</v>
      </c>
      <c r="F10878" s="6">
        <v>0.22569444444444445</v>
      </c>
      <c r="G10878">
        <v>-2.3769999999999998</v>
      </c>
      <c r="H10878">
        <v>48.613</v>
      </c>
      <c r="I10878" t="s">
        <v>190</v>
      </c>
      <c r="J10878" t="s">
        <v>2236</v>
      </c>
      <c r="K10878" t="s">
        <v>105</v>
      </c>
    </row>
    <row r="10879" spans="1:11" x14ac:dyDescent="0.3">
      <c r="A10879" t="s">
        <v>14581</v>
      </c>
      <c r="B10879" t="s">
        <v>53</v>
      </c>
      <c r="C10879">
        <v>2</v>
      </c>
      <c r="D10879">
        <v>8</v>
      </c>
      <c r="E10879">
        <v>1822</v>
      </c>
      <c r="F10879" s="6">
        <v>0.83333333333333337</v>
      </c>
      <c r="G10879">
        <v>-2.351</v>
      </c>
      <c r="H10879">
        <v>48.856999999999999</v>
      </c>
      <c r="I10879" t="s">
        <v>150</v>
      </c>
      <c r="J10879" t="s">
        <v>155</v>
      </c>
      <c r="K10879" t="s">
        <v>105</v>
      </c>
    </row>
    <row r="10880" spans="1:11" x14ac:dyDescent="0.3">
      <c r="A10880" t="s">
        <v>14582</v>
      </c>
      <c r="B10880" t="s">
        <v>53</v>
      </c>
      <c r="C10880">
        <v>13</v>
      </c>
      <c r="D10880">
        <v>1</v>
      </c>
      <c r="E10880">
        <v>1906</v>
      </c>
      <c r="F10880" s="6">
        <v>0.45833333333333331</v>
      </c>
      <c r="G10880">
        <v>0.57499999999999996</v>
      </c>
      <c r="H10880">
        <v>44.835000000000001</v>
      </c>
      <c r="I10880" t="s">
        <v>150</v>
      </c>
      <c r="J10880" t="s">
        <v>260</v>
      </c>
      <c r="K10880" t="s">
        <v>105</v>
      </c>
    </row>
    <row r="10881" spans="1:11" x14ac:dyDescent="0.3">
      <c r="A10881" t="s">
        <v>14583</v>
      </c>
      <c r="B10881" t="s">
        <v>53</v>
      </c>
      <c r="C10881">
        <v>27</v>
      </c>
      <c r="D10881">
        <v>11</v>
      </c>
      <c r="E10881">
        <v>1827</v>
      </c>
      <c r="F10881" s="6">
        <v>0.875</v>
      </c>
      <c r="G10881">
        <v>0.57499999999999996</v>
      </c>
      <c r="H10881">
        <v>44.835000000000001</v>
      </c>
      <c r="I10881" t="s">
        <v>150</v>
      </c>
      <c r="J10881" t="s">
        <v>260</v>
      </c>
      <c r="K10881" t="s">
        <v>105</v>
      </c>
    </row>
    <row r="10882" spans="1:11" x14ac:dyDescent="0.3">
      <c r="A10882" t="s">
        <v>14584</v>
      </c>
      <c r="B10882" t="s">
        <v>53</v>
      </c>
      <c r="C10882">
        <v>10</v>
      </c>
      <c r="D10882">
        <v>2</v>
      </c>
      <c r="E10882">
        <v>1949</v>
      </c>
      <c r="F10882" s="6">
        <v>0.87708333333333333</v>
      </c>
      <c r="G10882">
        <v>-2.351</v>
      </c>
      <c r="H10882">
        <v>48.856999999999999</v>
      </c>
      <c r="I10882" t="s">
        <v>126</v>
      </c>
      <c r="J10882" t="s">
        <v>155</v>
      </c>
      <c r="K10882" t="s">
        <v>105</v>
      </c>
    </row>
    <row r="10883" spans="1:11" x14ac:dyDescent="0.3">
      <c r="A10883" t="s">
        <v>14585</v>
      </c>
      <c r="B10883" t="s">
        <v>53</v>
      </c>
      <c r="C10883">
        <v>21</v>
      </c>
      <c r="D10883">
        <v>1</v>
      </c>
      <c r="E10883">
        <v>1867</v>
      </c>
      <c r="F10883" s="6">
        <v>0.33333333333333331</v>
      </c>
      <c r="G10883">
        <v>-4.3559999999999999</v>
      </c>
      <c r="H10883">
        <v>50.845999999999997</v>
      </c>
      <c r="I10883" t="s">
        <v>147</v>
      </c>
      <c r="J10883" t="s">
        <v>305</v>
      </c>
      <c r="K10883" t="s">
        <v>105</v>
      </c>
    </row>
    <row r="10884" spans="1:11" x14ac:dyDescent="0.3">
      <c r="A10884" t="s">
        <v>14586</v>
      </c>
      <c r="B10884" t="s">
        <v>53</v>
      </c>
      <c r="C10884">
        <v>21</v>
      </c>
      <c r="D10884">
        <v>6</v>
      </c>
      <c r="E10884">
        <v>1863</v>
      </c>
      <c r="F10884" s="6">
        <v>0.52083333333333337</v>
      </c>
      <c r="G10884">
        <v>-8.68</v>
      </c>
      <c r="H10884">
        <v>49.402000000000001</v>
      </c>
      <c r="I10884" t="s">
        <v>208</v>
      </c>
      <c r="J10884" t="s">
        <v>592</v>
      </c>
      <c r="K10884" t="s">
        <v>105</v>
      </c>
    </row>
    <row r="10885" spans="1:11" x14ac:dyDescent="0.3">
      <c r="A10885" t="s">
        <v>14587</v>
      </c>
      <c r="B10885" t="s">
        <v>53</v>
      </c>
      <c r="C10885">
        <v>5</v>
      </c>
      <c r="D10885">
        <v>6</v>
      </c>
      <c r="E10885">
        <v>1758</v>
      </c>
      <c r="F10885" s="6">
        <v>8.3333333333333329E-2</v>
      </c>
      <c r="G10885">
        <v>-2.782</v>
      </c>
      <c r="H10885">
        <v>50.292999999999999</v>
      </c>
      <c r="I10885" t="s">
        <v>150</v>
      </c>
      <c r="J10885" t="s">
        <v>886</v>
      </c>
      <c r="K10885" t="s">
        <v>105</v>
      </c>
    </row>
    <row r="10886" spans="1:11" x14ac:dyDescent="0.3">
      <c r="A10886" t="s">
        <v>14588</v>
      </c>
      <c r="B10886" t="s">
        <v>168</v>
      </c>
      <c r="C10886">
        <v>28</v>
      </c>
      <c r="D10886">
        <v>2</v>
      </c>
      <c r="E10886">
        <v>1969</v>
      </c>
      <c r="F10886" s="6">
        <v>0.125</v>
      </c>
      <c r="G10886">
        <v>72.683999999999997</v>
      </c>
      <c r="H10886">
        <v>44.465000000000003</v>
      </c>
      <c r="I10886" t="s">
        <v>144</v>
      </c>
      <c r="J10886" t="s">
        <v>14589</v>
      </c>
      <c r="K10886" t="s">
        <v>105</v>
      </c>
    </row>
    <row r="10887" spans="1:11" x14ac:dyDescent="0.3">
      <c r="A10887" t="s">
        <v>14590</v>
      </c>
      <c r="B10887" t="s">
        <v>53</v>
      </c>
      <c r="C10887">
        <v>5</v>
      </c>
      <c r="D10887">
        <v>6</v>
      </c>
      <c r="E10887">
        <v>1836</v>
      </c>
      <c r="F10887" s="6">
        <v>0.5625</v>
      </c>
      <c r="G10887">
        <v>-9.4540000000000006</v>
      </c>
      <c r="H10887">
        <v>48.648000000000003</v>
      </c>
      <c r="I10887" t="s">
        <v>208</v>
      </c>
      <c r="J10887" t="s">
        <v>14591</v>
      </c>
      <c r="K10887" t="s">
        <v>105</v>
      </c>
    </row>
    <row r="10888" spans="1:11" x14ac:dyDescent="0.3">
      <c r="A10888" t="s">
        <v>14592</v>
      </c>
      <c r="B10888" t="s">
        <v>53</v>
      </c>
      <c r="C10888">
        <v>10</v>
      </c>
      <c r="D10888">
        <v>9</v>
      </c>
      <c r="E10888">
        <v>1879</v>
      </c>
      <c r="F10888" s="6">
        <v>0.39583333333333331</v>
      </c>
      <c r="G10888">
        <v>-7.5990000000000002</v>
      </c>
      <c r="H10888">
        <v>50.356999999999999</v>
      </c>
      <c r="I10888" t="s">
        <v>208</v>
      </c>
      <c r="J10888" t="s">
        <v>5460</v>
      </c>
      <c r="K10888" t="s">
        <v>105</v>
      </c>
    </row>
    <row r="10889" spans="1:11" x14ac:dyDescent="0.3">
      <c r="A10889" t="s">
        <v>14593</v>
      </c>
      <c r="B10889" t="s">
        <v>53</v>
      </c>
      <c r="C10889">
        <v>21</v>
      </c>
      <c r="D10889">
        <v>1</v>
      </c>
      <c r="E10889">
        <v>2008</v>
      </c>
      <c r="F10889" s="6">
        <v>0.32708333333333334</v>
      </c>
      <c r="G10889">
        <v>86.778999999999996</v>
      </c>
      <c r="H10889">
        <v>36.165999999999997</v>
      </c>
      <c r="I10889" t="s">
        <v>104</v>
      </c>
      <c r="J10889" t="s">
        <v>3770</v>
      </c>
      <c r="K10889" t="s">
        <v>105</v>
      </c>
    </row>
    <row r="10890" spans="1:11" x14ac:dyDescent="0.3">
      <c r="A10890" t="s">
        <v>14594</v>
      </c>
      <c r="B10890" t="s">
        <v>168</v>
      </c>
      <c r="C10890">
        <v>26</v>
      </c>
      <c r="D10890">
        <v>7</v>
      </c>
      <c r="E10890">
        <v>1840</v>
      </c>
      <c r="F10890" s="6">
        <v>0.19444444444444445</v>
      </c>
      <c r="G10890">
        <v>71.355000000000004</v>
      </c>
      <c r="H10890">
        <v>42.459000000000003</v>
      </c>
      <c r="I10890" t="s">
        <v>179</v>
      </c>
      <c r="J10890" t="s">
        <v>861</v>
      </c>
      <c r="K10890" t="s">
        <v>105</v>
      </c>
    </row>
    <row r="10891" spans="1:11" x14ac:dyDescent="0.3">
      <c r="A10891" t="s">
        <v>14595</v>
      </c>
      <c r="B10891" t="s">
        <v>168</v>
      </c>
      <c r="C10891">
        <v>4</v>
      </c>
      <c r="D10891">
        <v>4</v>
      </c>
      <c r="E10891">
        <v>1928</v>
      </c>
      <c r="F10891" s="6">
        <v>0.59027777777777779</v>
      </c>
      <c r="G10891">
        <v>90.200999999999993</v>
      </c>
      <c r="H10891">
        <v>38.634999999999998</v>
      </c>
      <c r="I10891" t="s">
        <v>104</v>
      </c>
      <c r="J10891" t="s">
        <v>1912</v>
      </c>
      <c r="K10891" t="s">
        <v>105</v>
      </c>
    </row>
    <row r="10892" spans="1:11" x14ac:dyDescent="0.3">
      <c r="A10892" t="s">
        <v>14596</v>
      </c>
      <c r="B10892" t="s">
        <v>168</v>
      </c>
      <c r="C10892">
        <v>21</v>
      </c>
      <c r="D10892">
        <v>5</v>
      </c>
      <c r="E10892">
        <v>1965</v>
      </c>
      <c r="F10892" s="6">
        <v>0.92638888888888893</v>
      </c>
      <c r="G10892">
        <v>71.058999999999997</v>
      </c>
      <c r="H10892">
        <v>42.359000000000002</v>
      </c>
      <c r="I10892" t="s">
        <v>106</v>
      </c>
      <c r="J10892" t="s">
        <v>176</v>
      </c>
      <c r="K10892" t="s">
        <v>105</v>
      </c>
    </row>
    <row r="10893" spans="1:11" x14ac:dyDescent="0.3">
      <c r="A10893" t="s">
        <v>14597</v>
      </c>
      <c r="B10893" t="s">
        <v>168</v>
      </c>
      <c r="C10893">
        <v>12</v>
      </c>
      <c r="D10893">
        <v>12</v>
      </c>
      <c r="E10893">
        <v>1975</v>
      </c>
      <c r="F10893" s="6">
        <v>0.88055555555555554</v>
      </c>
      <c r="G10893">
        <v>-117.164</v>
      </c>
      <c r="H10893">
        <v>32.716000000000001</v>
      </c>
      <c r="I10893" t="s">
        <v>137</v>
      </c>
      <c r="J10893" t="s">
        <v>1080</v>
      </c>
      <c r="K10893" t="s">
        <v>105</v>
      </c>
    </row>
    <row r="10894" spans="1:11" x14ac:dyDescent="0.3">
      <c r="A10894" t="s">
        <v>14598</v>
      </c>
      <c r="B10894" t="s">
        <v>53</v>
      </c>
      <c r="C10894">
        <v>23</v>
      </c>
      <c r="D10894">
        <v>3</v>
      </c>
      <c r="E10894">
        <v>1938</v>
      </c>
      <c r="F10894" s="6">
        <v>0.125</v>
      </c>
      <c r="G10894">
        <v>96.796000000000006</v>
      </c>
      <c r="H10894">
        <v>32.777999999999999</v>
      </c>
      <c r="I10894" t="s">
        <v>104</v>
      </c>
      <c r="J10894" t="s">
        <v>142</v>
      </c>
      <c r="K10894" t="s">
        <v>105</v>
      </c>
    </row>
    <row r="10895" spans="1:11" x14ac:dyDescent="0.3">
      <c r="A10895" t="s">
        <v>14599</v>
      </c>
      <c r="B10895" t="s">
        <v>168</v>
      </c>
      <c r="C10895">
        <v>18</v>
      </c>
      <c r="D10895">
        <v>12</v>
      </c>
      <c r="E10895">
        <v>1974</v>
      </c>
      <c r="F10895" s="6">
        <v>0.92708333333333337</v>
      </c>
      <c r="G10895">
        <v>-4.806</v>
      </c>
      <c r="H10895">
        <v>43.948999999999998</v>
      </c>
      <c r="I10895" t="s">
        <v>126</v>
      </c>
      <c r="J10895" t="s">
        <v>2404</v>
      </c>
      <c r="K10895" t="s">
        <v>105</v>
      </c>
    </row>
    <row r="10896" spans="1:11" x14ac:dyDescent="0.3">
      <c r="A10896" t="s">
        <v>14600</v>
      </c>
      <c r="B10896" t="s">
        <v>168</v>
      </c>
      <c r="C10896">
        <v>17</v>
      </c>
      <c r="D10896">
        <v>4</v>
      </c>
      <c r="E10896">
        <v>1976</v>
      </c>
      <c r="F10896" s="6">
        <v>5.9027777777777776E-2</v>
      </c>
      <c r="G10896">
        <v>-2.4159999999999999</v>
      </c>
      <c r="H10896">
        <v>48.88</v>
      </c>
      <c r="I10896" t="s">
        <v>190</v>
      </c>
      <c r="J10896" t="s">
        <v>10891</v>
      </c>
      <c r="K10896" t="s">
        <v>105</v>
      </c>
    </row>
    <row r="10897" spans="1:11" x14ac:dyDescent="0.3">
      <c r="A10897" t="s">
        <v>14601</v>
      </c>
      <c r="B10897" t="s">
        <v>53</v>
      </c>
      <c r="C10897">
        <v>14</v>
      </c>
      <c r="D10897">
        <v>11</v>
      </c>
      <c r="E10897">
        <v>1927</v>
      </c>
      <c r="F10897" s="6">
        <v>0.69236111111111109</v>
      </c>
      <c r="G10897">
        <v>88.995000000000005</v>
      </c>
      <c r="H10897">
        <v>40.518000000000001</v>
      </c>
      <c r="I10897" t="s">
        <v>104</v>
      </c>
      <c r="J10897" t="s">
        <v>14602</v>
      </c>
      <c r="K10897" t="s">
        <v>105</v>
      </c>
    </row>
    <row r="10898" spans="1:11" x14ac:dyDescent="0.3">
      <c r="A10898" t="s">
        <v>14603</v>
      </c>
      <c r="B10898" t="s">
        <v>53</v>
      </c>
      <c r="C10898">
        <v>25</v>
      </c>
      <c r="D10898">
        <v>4</v>
      </c>
      <c r="E10898">
        <v>1933</v>
      </c>
      <c r="F10898" s="6">
        <v>0.75</v>
      </c>
      <c r="G10898">
        <v>81.238</v>
      </c>
      <c r="H10898">
        <v>33.981000000000002</v>
      </c>
      <c r="I10898" t="s">
        <v>144</v>
      </c>
      <c r="J10898" t="s">
        <v>14604</v>
      </c>
      <c r="K10898" t="s">
        <v>105</v>
      </c>
    </row>
    <row r="10899" spans="1:11" x14ac:dyDescent="0.3">
      <c r="A10899" t="s">
        <v>14605</v>
      </c>
      <c r="B10899" t="s">
        <v>53</v>
      </c>
      <c r="C10899">
        <v>27</v>
      </c>
      <c r="D10899">
        <v>9</v>
      </c>
      <c r="E10899">
        <v>1947</v>
      </c>
      <c r="F10899" s="6">
        <v>0.68263888888888891</v>
      </c>
      <c r="G10899">
        <v>96.796000000000006</v>
      </c>
      <c r="H10899">
        <v>32.777999999999999</v>
      </c>
      <c r="I10899" t="s">
        <v>144</v>
      </c>
      <c r="J10899" t="s">
        <v>142</v>
      </c>
      <c r="K10899" t="s">
        <v>105</v>
      </c>
    </row>
    <row r="10900" spans="1:11" x14ac:dyDescent="0.3">
      <c r="A10900" t="s">
        <v>14606</v>
      </c>
      <c r="B10900" t="s">
        <v>168</v>
      </c>
      <c r="C10900">
        <v>3</v>
      </c>
      <c r="D10900">
        <v>8</v>
      </c>
      <c r="E10900">
        <v>1879</v>
      </c>
      <c r="F10900" s="6">
        <v>0.63541666666666663</v>
      </c>
      <c r="G10900">
        <v>-11.811</v>
      </c>
      <c r="H10900">
        <v>51.149000000000001</v>
      </c>
      <c r="I10900" t="s">
        <v>208</v>
      </c>
      <c r="J10900" t="s">
        <v>2884</v>
      </c>
      <c r="K10900" t="s">
        <v>105</v>
      </c>
    </row>
    <row r="10901" spans="1:11" x14ac:dyDescent="0.3">
      <c r="A10901" t="s">
        <v>14607</v>
      </c>
      <c r="B10901" t="s">
        <v>168</v>
      </c>
      <c r="C10901">
        <v>16</v>
      </c>
      <c r="D10901">
        <v>10</v>
      </c>
      <c r="E10901">
        <v>1956</v>
      </c>
      <c r="F10901" s="6">
        <v>0.85624999999999996</v>
      </c>
      <c r="G10901">
        <v>71.058999999999997</v>
      </c>
      <c r="H10901">
        <v>42.359000000000002</v>
      </c>
      <c r="I10901" t="s">
        <v>106</v>
      </c>
      <c r="J10901" t="s">
        <v>176</v>
      </c>
      <c r="K10901" t="s">
        <v>105</v>
      </c>
    </row>
    <row r="10902" spans="1:11" x14ac:dyDescent="0.3">
      <c r="A10902" t="s">
        <v>14608</v>
      </c>
      <c r="B10902" t="s">
        <v>168</v>
      </c>
      <c r="C10902">
        <v>14</v>
      </c>
      <c r="D10902">
        <v>2</v>
      </c>
      <c r="E10902">
        <v>1960</v>
      </c>
      <c r="F10902" s="6">
        <v>8.5416666666666669E-2</v>
      </c>
      <c r="G10902">
        <v>-118.181</v>
      </c>
      <c r="H10902">
        <v>33.771999999999998</v>
      </c>
      <c r="I10902" t="s">
        <v>137</v>
      </c>
      <c r="J10902" t="s">
        <v>2285</v>
      </c>
      <c r="K10902" t="s">
        <v>105</v>
      </c>
    </row>
    <row r="10903" spans="1:11" x14ac:dyDescent="0.3">
      <c r="A10903" t="s">
        <v>14609</v>
      </c>
      <c r="B10903" t="s">
        <v>168</v>
      </c>
      <c r="C10903">
        <v>16</v>
      </c>
      <c r="D10903">
        <v>5</v>
      </c>
      <c r="E10903">
        <v>1986</v>
      </c>
      <c r="F10903" s="6">
        <v>2.4305555555555556E-2</v>
      </c>
      <c r="G10903">
        <v>84.265000000000001</v>
      </c>
      <c r="H10903">
        <v>36.015000000000001</v>
      </c>
      <c r="I10903" t="s">
        <v>106</v>
      </c>
      <c r="J10903" t="s">
        <v>14610</v>
      </c>
      <c r="K10903" t="s">
        <v>105</v>
      </c>
    </row>
    <row r="10904" spans="1:11" x14ac:dyDescent="0.3">
      <c r="A10904" t="s">
        <v>14611</v>
      </c>
      <c r="B10904" t="s">
        <v>168</v>
      </c>
      <c r="C10904">
        <v>10</v>
      </c>
      <c r="D10904">
        <v>11</v>
      </c>
      <c r="E10904">
        <v>1990</v>
      </c>
      <c r="F10904" s="6">
        <v>0.58819444444444446</v>
      </c>
      <c r="G10904">
        <v>3.9359999999999999</v>
      </c>
      <c r="H10904">
        <v>56.119</v>
      </c>
      <c r="I10904" t="s">
        <v>108</v>
      </c>
      <c r="J10904" t="s">
        <v>1184</v>
      </c>
      <c r="K10904" t="s">
        <v>105</v>
      </c>
    </row>
    <row r="10905" spans="1:11" x14ac:dyDescent="0.3">
      <c r="A10905" t="s">
        <v>14612</v>
      </c>
      <c r="B10905" t="s">
        <v>168</v>
      </c>
      <c r="C10905">
        <v>3</v>
      </c>
      <c r="D10905">
        <v>9</v>
      </c>
      <c r="E10905">
        <v>1987</v>
      </c>
      <c r="F10905" s="6">
        <v>0.17499999999999999</v>
      </c>
      <c r="G10905">
        <v>70.882999999999996</v>
      </c>
      <c r="H10905">
        <v>42.552</v>
      </c>
      <c r="I10905" t="s">
        <v>106</v>
      </c>
      <c r="J10905" t="s">
        <v>2734</v>
      </c>
      <c r="K10905" t="s">
        <v>105</v>
      </c>
    </row>
    <row r="10906" spans="1:11" x14ac:dyDescent="0.3">
      <c r="A10906" t="s">
        <v>14613</v>
      </c>
      <c r="B10906" t="s">
        <v>168</v>
      </c>
      <c r="C10906">
        <v>4</v>
      </c>
      <c r="D10906">
        <v>8</v>
      </c>
      <c r="E10906">
        <v>1981</v>
      </c>
      <c r="F10906" s="6">
        <v>0.1986111111111111</v>
      </c>
      <c r="G10906">
        <v>-118.24299999999999</v>
      </c>
      <c r="H10906">
        <v>34.052</v>
      </c>
      <c r="I10906" t="s">
        <v>171</v>
      </c>
      <c r="J10906" t="s">
        <v>536</v>
      </c>
      <c r="K10906" t="s">
        <v>105</v>
      </c>
    </row>
    <row r="10907" spans="1:11" x14ac:dyDescent="0.3">
      <c r="A10907" t="s">
        <v>14614</v>
      </c>
      <c r="B10907" t="s">
        <v>53</v>
      </c>
      <c r="C10907">
        <v>26</v>
      </c>
      <c r="D10907">
        <v>5</v>
      </c>
      <c r="E10907">
        <v>1956</v>
      </c>
      <c r="F10907" s="6">
        <v>0.54166666666666663</v>
      </c>
      <c r="G10907">
        <v>-2.4159999999999999</v>
      </c>
      <c r="H10907">
        <v>48.767000000000003</v>
      </c>
      <c r="I10907" t="s">
        <v>126</v>
      </c>
      <c r="J10907" t="s">
        <v>14615</v>
      </c>
      <c r="K10907" t="s">
        <v>105</v>
      </c>
    </row>
    <row r="10908" spans="1:11" x14ac:dyDescent="0.3">
      <c r="A10908" t="s">
        <v>14616</v>
      </c>
      <c r="B10908" t="s">
        <v>53</v>
      </c>
      <c r="C10908">
        <v>16</v>
      </c>
      <c r="D10908">
        <v>10</v>
      </c>
      <c r="E10908">
        <v>1970</v>
      </c>
      <c r="F10908" s="6">
        <v>0.22569444444444445</v>
      </c>
      <c r="G10908">
        <v>-8.4039999999999999</v>
      </c>
      <c r="H10908">
        <v>49.008000000000003</v>
      </c>
      <c r="I10908" t="s">
        <v>126</v>
      </c>
      <c r="J10908" t="s">
        <v>980</v>
      </c>
      <c r="K10908" t="s">
        <v>105</v>
      </c>
    </row>
    <row r="10909" spans="1:11" x14ac:dyDescent="0.3">
      <c r="A10909" t="s">
        <v>14617</v>
      </c>
      <c r="B10909" t="s">
        <v>53</v>
      </c>
      <c r="C10909">
        <v>31</v>
      </c>
      <c r="D10909">
        <v>12</v>
      </c>
      <c r="E10909">
        <v>1929</v>
      </c>
      <c r="F10909" s="6">
        <v>0.29166666666666669</v>
      </c>
      <c r="G10909">
        <v>74.018000000000001</v>
      </c>
      <c r="H10909">
        <v>40.771000000000001</v>
      </c>
      <c r="I10909" t="s">
        <v>144</v>
      </c>
      <c r="J10909" t="s">
        <v>11420</v>
      </c>
      <c r="K10909" t="s">
        <v>105</v>
      </c>
    </row>
    <row r="10910" spans="1:11" x14ac:dyDescent="0.3">
      <c r="A10910" t="s">
        <v>14618</v>
      </c>
      <c r="B10910" t="s">
        <v>168</v>
      </c>
      <c r="C10910">
        <v>4</v>
      </c>
      <c r="D10910">
        <v>11</v>
      </c>
      <c r="E10910">
        <v>1993</v>
      </c>
      <c r="F10910" s="6">
        <v>9.0277777777777769E-3</v>
      </c>
      <c r="G10910">
        <v>81.691000000000003</v>
      </c>
      <c r="H10910">
        <v>41.505000000000003</v>
      </c>
      <c r="I10910" t="s">
        <v>144</v>
      </c>
      <c r="J10910" t="s">
        <v>389</v>
      </c>
      <c r="K10910" t="s">
        <v>105</v>
      </c>
    </row>
    <row r="10911" spans="1:11" x14ac:dyDescent="0.3">
      <c r="A10911" t="s">
        <v>14619</v>
      </c>
      <c r="B10911" t="s">
        <v>53</v>
      </c>
      <c r="C10911">
        <v>12</v>
      </c>
      <c r="D10911">
        <v>4</v>
      </c>
      <c r="E10911">
        <v>1929</v>
      </c>
      <c r="F10911" s="6">
        <v>0.25</v>
      </c>
      <c r="G10911">
        <v>84.769000000000005</v>
      </c>
      <c r="H10911">
        <v>41.557000000000002</v>
      </c>
      <c r="I10911" t="s">
        <v>144</v>
      </c>
      <c r="J10911" t="s">
        <v>14620</v>
      </c>
      <c r="K10911" t="s">
        <v>105</v>
      </c>
    </row>
    <row r="10912" spans="1:11" x14ac:dyDescent="0.3">
      <c r="A10912" t="s">
        <v>14621</v>
      </c>
      <c r="B10912" t="s">
        <v>53</v>
      </c>
      <c r="C10912">
        <v>24</v>
      </c>
      <c r="D10912">
        <v>6</v>
      </c>
      <c r="E10912">
        <v>1923</v>
      </c>
      <c r="F10912" s="6">
        <v>0.95833333333333337</v>
      </c>
      <c r="G10912">
        <v>84.3</v>
      </c>
      <c r="H10912">
        <v>39.098999999999997</v>
      </c>
      <c r="I10912" t="s">
        <v>106</v>
      </c>
      <c r="J10912" t="s">
        <v>14622</v>
      </c>
      <c r="K10912" t="s">
        <v>105</v>
      </c>
    </row>
    <row r="10913" spans="1:11" x14ac:dyDescent="0.3">
      <c r="A10913" t="s">
        <v>14623</v>
      </c>
      <c r="B10913" t="s">
        <v>53</v>
      </c>
      <c r="C10913">
        <v>16</v>
      </c>
      <c r="D10913">
        <v>11</v>
      </c>
      <c r="E10913">
        <v>1924</v>
      </c>
      <c r="F10913" s="6">
        <v>0.54652777777777772</v>
      </c>
      <c r="G10913">
        <v>-118.24299999999999</v>
      </c>
      <c r="H10913">
        <v>34.052</v>
      </c>
      <c r="I10913" t="s">
        <v>137</v>
      </c>
      <c r="J10913" t="s">
        <v>536</v>
      </c>
      <c r="K10913" t="s">
        <v>105</v>
      </c>
    </row>
    <row r="10914" spans="1:11" x14ac:dyDescent="0.3">
      <c r="A10914" t="s">
        <v>14624</v>
      </c>
      <c r="B10914" t="s">
        <v>53</v>
      </c>
      <c r="C10914">
        <v>24</v>
      </c>
      <c r="D10914">
        <v>7</v>
      </c>
      <c r="E10914">
        <v>1935</v>
      </c>
      <c r="F10914" s="6">
        <v>0.54166666666666663</v>
      </c>
      <c r="G10914">
        <v>-121.495</v>
      </c>
      <c r="H10914">
        <v>38.576999999999998</v>
      </c>
      <c r="I10914" t="s">
        <v>137</v>
      </c>
      <c r="J10914" t="s">
        <v>1733</v>
      </c>
      <c r="K10914" t="s">
        <v>105</v>
      </c>
    </row>
    <row r="10915" spans="1:11" x14ac:dyDescent="0.3">
      <c r="A10915" t="s">
        <v>14625</v>
      </c>
      <c r="B10915" t="s">
        <v>168</v>
      </c>
      <c r="C10915">
        <v>1</v>
      </c>
      <c r="D10915">
        <v>7</v>
      </c>
      <c r="E10915">
        <v>1982</v>
      </c>
      <c r="F10915" s="6">
        <v>0.87013888888888891</v>
      </c>
      <c r="G10915">
        <v>70.927999999999997</v>
      </c>
      <c r="H10915">
        <v>41.634</v>
      </c>
      <c r="I10915" t="s">
        <v>106</v>
      </c>
      <c r="J10915" t="s">
        <v>5046</v>
      </c>
      <c r="K10915" t="s">
        <v>105</v>
      </c>
    </row>
    <row r="10916" spans="1:11" x14ac:dyDescent="0.3">
      <c r="A10916" t="s">
        <v>14626</v>
      </c>
      <c r="B10916" t="s">
        <v>168</v>
      </c>
      <c r="C10916">
        <v>30</v>
      </c>
      <c r="D10916">
        <v>6</v>
      </c>
      <c r="E10916">
        <v>1964</v>
      </c>
      <c r="F10916" s="6">
        <v>0.58194444444444449</v>
      </c>
      <c r="G10916">
        <v>71.058999999999997</v>
      </c>
      <c r="H10916">
        <v>42.359000000000002</v>
      </c>
      <c r="I10916" t="s">
        <v>106</v>
      </c>
      <c r="J10916" t="s">
        <v>176</v>
      </c>
      <c r="K10916" t="s">
        <v>105</v>
      </c>
    </row>
    <row r="10917" spans="1:11" x14ac:dyDescent="0.3">
      <c r="A10917" t="s">
        <v>14627</v>
      </c>
      <c r="B10917" t="s">
        <v>168</v>
      </c>
      <c r="C10917">
        <v>3</v>
      </c>
      <c r="D10917">
        <v>12</v>
      </c>
      <c r="E10917">
        <v>1940</v>
      </c>
      <c r="F10917" s="6">
        <v>0.21736111111111112</v>
      </c>
      <c r="G10917">
        <v>-118.24299999999999</v>
      </c>
      <c r="H10917">
        <v>34.052</v>
      </c>
      <c r="I10917" t="s">
        <v>137</v>
      </c>
      <c r="J10917" t="s">
        <v>536</v>
      </c>
      <c r="K10917" t="s">
        <v>105</v>
      </c>
    </row>
    <row r="10918" spans="1:11" x14ac:dyDescent="0.3">
      <c r="A10918" t="s">
        <v>14628</v>
      </c>
      <c r="B10918" t="s">
        <v>168</v>
      </c>
      <c r="C10918">
        <v>1</v>
      </c>
      <c r="D10918">
        <v>3</v>
      </c>
      <c r="E10918">
        <v>1977</v>
      </c>
      <c r="F10918" s="6">
        <v>0.57708333333333328</v>
      </c>
      <c r="G10918">
        <v>71.162000000000006</v>
      </c>
      <c r="H10918">
        <v>42.707999999999998</v>
      </c>
      <c r="I10918" t="s">
        <v>144</v>
      </c>
      <c r="J10918" t="s">
        <v>129</v>
      </c>
      <c r="K10918" t="s">
        <v>105</v>
      </c>
    </row>
    <row r="10919" spans="1:11" x14ac:dyDescent="0.3">
      <c r="A10919" t="s">
        <v>14629</v>
      </c>
      <c r="B10919" t="s">
        <v>168</v>
      </c>
      <c r="C10919">
        <v>29</v>
      </c>
      <c r="D10919">
        <v>8</v>
      </c>
      <c r="E10919">
        <v>1977</v>
      </c>
      <c r="F10919" s="6">
        <v>0.6333333333333333</v>
      </c>
      <c r="G10919">
        <v>71.058999999999997</v>
      </c>
      <c r="H10919">
        <v>42.359000000000002</v>
      </c>
      <c r="I10919" t="s">
        <v>106</v>
      </c>
      <c r="J10919" t="s">
        <v>176</v>
      </c>
      <c r="K10919" t="s">
        <v>105</v>
      </c>
    </row>
    <row r="10920" spans="1:11" x14ac:dyDescent="0.3">
      <c r="A10920" t="s">
        <v>14630</v>
      </c>
      <c r="B10920" t="s">
        <v>168</v>
      </c>
      <c r="C10920">
        <v>21</v>
      </c>
      <c r="D10920">
        <v>9</v>
      </c>
      <c r="E10920">
        <v>1970</v>
      </c>
      <c r="F10920" s="6">
        <v>3.888888888888889E-2</v>
      </c>
      <c r="G10920">
        <v>71.076999999999998</v>
      </c>
      <c r="H10920">
        <v>42.777000000000001</v>
      </c>
      <c r="I10920" t="s">
        <v>106</v>
      </c>
      <c r="J10920" t="s">
        <v>2577</v>
      </c>
      <c r="K10920" t="s">
        <v>105</v>
      </c>
    </row>
    <row r="10921" spans="1:11" x14ac:dyDescent="0.3">
      <c r="A10921" t="s">
        <v>14631</v>
      </c>
      <c r="B10921" t="s">
        <v>168</v>
      </c>
      <c r="C10921">
        <v>4</v>
      </c>
      <c r="D10921">
        <v>10</v>
      </c>
      <c r="E10921">
        <v>1961</v>
      </c>
      <c r="F10921" s="6">
        <v>0.24374999999999999</v>
      </c>
      <c r="G10921">
        <v>-118.24299999999999</v>
      </c>
      <c r="H10921">
        <v>34.052</v>
      </c>
      <c r="I10921" t="s">
        <v>137</v>
      </c>
      <c r="J10921" t="s">
        <v>536</v>
      </c>
      <c r="K10921" t="s">
        <v>105</v>
      </c>
    </row>
    <row r="10922" spans="1:11" x14ac:dyDescent="0.3">
      <c r="A10922" t="s">
        <v>14632</v>
      </c>
      <c r="B10922" t="s">
        <v>168</v>
      </c>
      <c r="C10922">
        <v>31</v>
      </c>
      <c r="D10922">
        <v>3</v>
      </c>
      <c r="E10922">
        <v>1972</v>
      </c>
      <c r="F10922" s="6">
        <v>0.38333333333333336</v>
      </c>
      <c r="G10922">
        <v>71.058999999999997</v>
      </c>
      <c r="H10922">
        <v>42.359000000000002</v>
      </c>
      <c r="I10922" t="s">
        <v>144</v>
      </c>
      <c r="J10922" t="s">
        <v>176</v>
      </c>
      <c r="K10922" t="s">
        <v>105</v>
      </c>
    </row>
    <row r="10923" spans="1:11" x14ac:dyDescent="0.3">
      <c r="A10923" t="s">
        <v>14633</v>
      </c>
      <c r="B10923" t="s">
        <v>168</v>
      </c>
      <c r="C10923">
        <v>29</v>
      </c>
      <c r="D10923">
        <v>5</v>
      </c>
      <c r="E10923">
        <v>1970</v>
      </c>
      <c r="F10923" s="6">
        <v>0.65138888888888891</v>
      </c>
      <c r="G10923">
        <v>72.585999999999999</v>
      </c>
      <c r="H10923">
        <v>42.101999999999997</v>
      </c>
      <c r="I10923" t="s">
        <v>106</v>
      </c>
      <c r="J10923" t="s">
        <v>534</v>
      </c>
      <c r="K10923" t="s">
        <v>105</v>
      </c>
    </row>
    <row r="10924" spans="1:11" x14ac:dyDescent="0.3">
      <c r="A10924" t="s">
        <v>14634</v>
      </c>
      <c r="B10924" t="s">
        <v>168</v>
      </c>
      <c r="C10924">
        <v>11</v>
      </c>
      <c r="D10924">
        <v>1</v>
      </c>
      <c r="E10924">
        <v>1991</v>
      </c>
      <c r="F10924" s="6">
        <v>0.45208333333333334</v>
      </c>
      <c r="G10924">
        <v>3.1880000000000002</v>
      </c>
      <c r="H10924">
        <v>55.95</v>
      </c>
      <c r="I10924" t="s">
        <v>108</v>
      </c>
      <c r="J10924" t="s">
        <v>127</v>
      </c>
      <c r="K10924" t="s">
        <v>105</v>
      </c>
    </row>
    <row r="10925" spans="1:11" x14ac:dyDescent="0.3">
      <c r="A10925" t="s">
        <v>14635</v>
      </c>
      <c r="B10925" t="s">
        <v>168</v>
      </c>
      <c r="C10925">
        <v>27</v>
      </c>
      <c r="D10925">
        <v>3</v>
      </c>
      <c r="E10925">
        <v>1976</v>
      </c>
      <c r="F10925" s="6">
        <v>0.75416666666666665</v>
      </c>
      <c r="G10925">
        <v>71.146000000000001</v>
      </c>
      <c r="H10925">
        <v>42.451999999999998</v>
      </c>
      <c r="I10925" t="s">
        <v>144</v>
      </c>
      <c r="J10925" t="s">
        <v>2908</v>
      </c>
      <c r="K10925" t="s">
        <v>105</v>
      </c>
    </row>
    <row r="10926" spans="1:11" x14ac:dyDescent="0.3">
      <c r="A10926" t="s">
        <v>14636</v>
      </c>
      <c r="B10926" t="s">
        <v>168</v>
      </c>
      <c r="C10926">
        <v>26</v>
      </c>
      <c r="D10926">
        <v>9</v>
      </c>
      <c r="E10926">
        <v>1962</v>
      </c>
      <c r="F10926" s="6">
        <v>0.46805555555555556</v>
      </c>
      <c r="G10926">
        <v>122.27</v>
      </c>
      <c r="H10926">
        <v>37.869</v>
      </c>
      <c r="I10926" t="s">
        <v>171</v>
      </c>
      <c r="J10926" t="s">
        <v>640</v>
      </c>
      <c r="K10926" t="s">
        <v>105</v>
      </c>
    </row>
    <row r="10927" spans="1:11" x14ac:dyDescent="0.3">
      <c r="A10927" t="s">
        <v>14637</v>
      </c>
      <c r="B10927" t="s">
        <v>168</v>
      </c>
      <c r="C10927">
        <v>12</v>
      </c>
      <c r="D10927">
        <v>5</v>
      </c>
      <c r="E10927">
        <v>1953</v>
      </c>
      <c r="F10927" s="6">
        <v>0.57638888888888884</v>
      </c>
      <c r="G10927">
        <v>79.382000000000005</v>
      </c>
      <c r="H10927">
        <v>43.652000000000001</v>
      </c>
      <c r="I10927" t="s">
        <v>106</v>
      </c>
      <c r="J10927" t="s">
        <v>4482</v>
      </c>
      <c r="K10927" t="s">
        <v>105</v>
      </c>
    </row>
    <row r="10928" spans="1:11" x14ac:dyDescent="0.3">
      <c r="A10928" t="s">
        <v>14638</v>
      </c>
      <c r="B10928" t="s">
        <v>168</v>
      </c>
      <c r="C10928">
        <v>26</v>
      </c>
      <c r="D10928">
        <v>5</v>
      </c>
      <c r="E10928">
        <v>1948</v>
      </c>
      <c r="F10928" s="6">
        <v>0.22569444444444445</v>
      </c>
      <c r="G10928">
        <v>93.093999999999994</v>
      </c>
      <c r="H10928">
        <v>44.944000000000003</v>
      </c>
      <c r="I10928" t="s">
        <v>144</v>
      </c>
      <c r="J10928" t="s">
        <v>3284</v>
      </c>
      <c r="K10928" t="s">
        <v>105</v>
      </c>
    </row>
    <row r="10929" spans="1:11" x14ac:dyDescent="0.3">
      <c r="A10929" t="s">
        <v>14639</v>
      </c>
      <c r="B10929" t="s">
        <v>168</v>
      </c>
      <c r="C10929">
        <v>6</v>
      </c>
      <c r="D10929">
        <v>10</v>
      </c>
      <c r="E10929">
        <v>1976</v>
      </c>
      <c r="F10929" s="6">
        <v>0.40277777777777779</v>
      </c>
      <c r="G10929">
        <v>-1.327</v>
      </c>
      <c r="H10929">
        <v>43.459000000000003</v>
      </c>
      <c r="I10929" t="s">
        <v>126</v>
      </c>
      <c r="J10929" t="s">
        <v>269</v>
      </c>
      <c r="K10929" t="s">
        <v>105</v>
      </c>
    </row>
    <row r="10930" spans="1:11" x14ac:dyDescent="0.3">
      <c r="A10930" t="s">
        <v>14640</v>
      </c>
      <c r="B10930" t="s">
        <v>53</v>
      </c>
      <c r="C10930">
        <v>26</v>
      </c>
      <c r="D10930">
        <v>1</v>
      </c>
      <c r="E10930">
        <v>1973</v>
      </c>
      <c r="F10930" s="6">
        <v>0.37847222222222221</v>
      </c>
      <c r="G10930">
        <v>-2.351</v>
      </c>
      <c r="H10930">
        <v>48.856999999999999</v>
      </c>
      <c r="I10930" t="s">
        <v>126</v>
      </c>
      <c r="J10930" t="s">
        <v>155</v>
      </c>
      <c r="K10930" t="s">
        <v>105</v>
      </c>
    </row>
    <row r="10931" spans="1:11" x14ac:dyDescent="0.3">
      <c r="A10931" t="s">
        <v>14641</v>
      </c>
      <c r="B10931" t="s">
        <v>53</v>
      </c>
      <c r="C10931">
        <v>19</v>
      </c>
      <c r="D10931">
        <v>4</v>
      </c>
      <c r="E10931">
        <v>1869</v>
      </c>
      <c r="F10931" s="6">
        <v>0.54166666666666663</v>
      </c>
      <c r="G10931">
        <v>80.350999999999999</v>
      </c>
      <c r="H10931">
        <v>39.283000000000001</v>
      </c>
      <c r="I10931" t="s">
        <v>179</v>
      </c>
      <c r="J10931" t="s">
        <v>14642</v>
      </c>
      <c r="K10931" t="s">
        <v>105</v>
      </c>
    </row>
    <row r="10932" spans="1:11" x14ac:dyDescent="0.3">
      <c r="A10932" t="s">
        <v>14643</v>
      </c>
      <c r="B10932" t="s">
        <v>168</v>
      </c>
      <c r="C10932">
        <v>27</v>
      </c>
      <c r="D10932">
        <v>9</v>
      </c>
      <c r="E10932">
        <v>1936</v>
      </c>
      <c r="F10932" s="6">
        <v>0.52083333333333337</v>
      </c>
      <c r="G10932">
        <v>82.39</v>
      </c>
      <c r="H10932">
        <v>23.128</v>
      </c>
      <c r="I10932" t="s">
        <v>144</v>
      </c>
      <c r="J10932" t="s">
        <v>3209</v>
      </c>
      <c r="K10932" t="s">
        <v>105</v>
      </c>
    </row>
    <row r="10933" spans="1:11" x14ac:dyDescent="0.3">
      <c r="A10933" t="s">
        <v>14644</v>
      </c>
      <c r="B10933" t="s">
        <v>53</v>
      </c>
      <c r="C10933">
        <v>26</v>
      </c>
      <c r="D10933">
        <v>1</v>
      </c>
      <c r="E10933">
        <v>1902</v>
      </c>
      <c r="F10933" s="6">
        <v>0.29166666666666669</v>
      </c>
      <c r="G10933">
        <v>-6.6479999999999997</v>
      </c>
      <c r="H10933">
        <v>52.101999999999997</v>
      </c>
      <c r="I10933" t="s">
        <v>108</v>
      </c>
      <c r="J10933" t="s">
        <v>14645</v>
      </c>
      <c r="K10933" t="s">
        <v>105</v>
      </c>
    </row>
    <row r="10934" spans="1:11" x14ac:dyDescent="0.3">
      <c r="A10934" t="s">
        <v>14646</v>
      </c>
      <c r="B10934" t="s">
        <v>53</v>
      </c>
      <c r="C10934">
        <v>22</v>
      </c>
      <c r="D10934">
        <v>5</v>
      </c>
      <c r="E10934">
        <v>1941</v>
      </c>
      <c r="F10934" s="6">
        <v>6.9444444444444448E-2</v>
      </c>
      <c r="G10934">
        <v>4.2569999999999997</v>
      </c>
      <c r="H10934">
        <v>55.866</v>
      </c>
      <c r="I10934" t="s">
        <v>190</v>
      </c>
      <c r="J10934" t="s">
        <v>211</v>
      </c>
      <c r="K10934" t="s">
        <v>105</v>
      </c>
    </row>
    <row r="10935" spans="1:11" x14ac:dyDescent="0.3">
      <c r="A10935" t="s">
        <v>14647</v>
      </c>
      <c r="B10935" t="s">
        <v>53</v>
      </c>
      <c r="C10935">
        <v>23</v>
      </c>
      <c r="D10935">
        <v>1</v>
      </c>
      <c r="E10935">
        <v>1952</v>
      </c>
      <c r="F10935" s="6">
        <v>0.75</v>
      </c>
      <c r="H10935">
        <v>-29.736999999999998</v>
      </c>
      <c r="I10935" t="s">
        <v>6951</v>
      </c>
      <c r="J10935" t="s">
        <v>14648</v>
      </c>
      <c r="K10935" t="s">
        <v>105</v>
      </c>
    </row>
    <row r="10936" spans="1:11" x14ac:dyDescent="0.3">
      <c r="A10936" t="s">
        <v>14649</v>
      </c>
      <c r="B10936" t="s">
        <v>168</v>
      </c>
      <c r="C10936">
        <v>9</v>
      </c>
      <c r="D10936">
        <v>7</v>
      </c>
      <c r="E10936">
        <v>1935</v>
      </c>
      <c r="F10936" s="6">
        <v>0.11458333333333333</v>
      </c>
      <c r="G10936">
        <v>65.225999999999999</v>
      </c>
      <c r="H10936">
        <v>-26.83</v>
      </c>
      <c r="I10936" t="s">
        <v>106</v>
      </c>
      <c r="J10936" t="s">
        <v>14650</v>
      </c>
      <c r="K10936" t="s">
        <v>105</v>
      </c>
    </row>
    <row r="10937" spans="1:11" x14ac:dyDescent="0.3">
      <c r="A10937" t="s">
        <v>14651</v>
      </c>
      <c r="B10937" t="s">
        <v>168</v>
      </c>
      <c r="C10937">
        <v>21</v>
      </c>
      <c r="D10937">
        <v>6</v>
      </c>
      <c r="E10937">
        <v>1947</v>
      </c>
      <c r="F10937" s="6">
        <v>0.34583333333333333</v>
      </c>
      <c r="G10937">
        <v>118.14100000000001</v>
      </c>
      <c r="H10937">
        <v>34.15</v>
      </c>
      <c r="I10937" t="s">
        <v>137</v>
      </c>
      <c r="J10937" t="s">
        <v>2666</v>
      </c>
      <c r="K10937" t="s">
        <v>105</v>
      </c>
    </row>
    <row r="10938" spans="1:11" x14ac:dyDescent="0.3">
      <c r="A10938" t="s">
        <v>14652</v>
      </c>
      <c r="B10938" t="s">
        <v>53</v>
      </c>
      <c r="C10938">
        <v>6</v>
      </c>
      <c r="D10938">
        <v>4</v>
      </c>
      <c r="E10938">
        <v>1937</v>
      </c>
      <c r="F10938" s="6">
        <v>6.25E-2</v>
      </c>
      <c r="G10938">
        <v>-119.01900000000001</v>
      </c>
      <c r="H10938">
        <v>35.372999999999998</v>
      </c>
      <c r="I10938" t="s">
        <v>137</v>
      </c>
      <c r="J10938" t="s">
        <v>5071</v>
      </c>
      <c r="K10938" t="s">
        <v>105</v>
      </c>
    </row>
    <row r="10939" spans="1:11" x14ac:dyDescent="0.3">
      <c r="A10939" t="s">
        <v>14653</v>
      </c>
      <c r="B10939" t="s">
        <v>168</v>
      </c>
      <c r="C10939">
        <v>10</v>
      </c>
      <c r="D10939">
        <v>6</v>
      </c>
      <c r="E10939">
        <v>1957</v>
      </c>
      <c r="F10939" s="6">
        <v>8.6805555555555552E-2</v>
      </c>
      <c r="G10939">
        <v>70.903999999999996</v>
      </c>
      <c r="H10939">
        <v>41.68</v>
      </c>
      <c r="I10939" t="s">
        <v>106</v>
      </c>
      <c r="J10939" t="s">
        <v>14654</v>
      </c>
      <c r="K10939" t="s">
        <v>105</v>
      </c>
    </row>
    <row r="10940" spans="1:11" x14ac:dyDescent="0.3">
      <c r="A10940" t="s">
        <v>14655</v>
      </c>
      <c r="B10940" t="s">
        <v>53</v>
      </c>
      <c r="C10940">
        <v>15</v>
      </c>
      <c r="D10940">
        <v>9</v>
      </c>
      <c r="E10940">
        <v>1940</v>
      </c>
      <c r="F10940" s="6">
        <v>6.25E-2</v>
      </c>
      <c r="G10940">
        <v>-111.83499999999999</v>
      </c>
      <c r="H10940">
        <v>41.734999999999999</v>
      </c>
      <c r="I10940" t="s">
        <v>171</v>
      </c>
      <c r="J10940" t="s">
        <v>3849</v>
      </c>
      <c r="K10940" t="s">
        <v>105</v>
      </c>
    </row>
    <row r="10941" spans="1:11" x14ac:dyDescent="0.3">
      <c r="A10941" t="s">
        <v>14656</v>
      </c>
      <c r="B10941" t="s">
        <v>53</v>
      </c>
      <c r="C10941">
        <v>10</v>
      </c>
      <c r="D10941">
        <v>7</v>
      </c>
      <c r="E10941">
        <v>1906</v>
      </c>
      <c r="F10941" s="6">
        <v>0.66666666666666663</v>
      </c>
      <c r="G10941">
        <v>-13.750999999999999</v>
      </c>
      <c r="H10941">
        <v>53.506</v>
      </c>
      <c r="I10941" t="s">
        <v>126</v>
      </c>
      <c r="J10941" t="s">
        <v>4255</v>
      </c>
      <c r="K10941" t="s">
        <v>105</v>
      </c>
    </row>
    <row r="10942" spans="1:11" x14ac:dyDescent="0.3">
      <c r="A10942" t="s">
        <v>14657</v>
      </c>
      <c r="B10942" t="s">
        <v>53</v>
      </c>
      <c r="C10942">
        <v>6</v>
      </c>
      <c r="D10942">
        <v>7</v>
      </c>
      <c r="E10942">
        <v>1925</v>
      </c>
      <c r="F10942" s="6">
        <v>0.19791666666666666</v>
      </c>
      <c r="G10942">
        <v>-122.18300000000001</v>
      </c>
      <c r="H10942">
        <v>37.453000000000003</v>
      </c>
      <c r="I10942" t="s">
        <v>137</v>
      </c>
      <c r="J10942" t="s">
        <v>14658</v>
      </c>
      <c r="K10942" t="s">
        <v>105</v>
      </c>
    </row>
    <row r="10943" spans="1:11" x14ac:dyDescent="0.3">
      <c r="A10943" t="s">
        <v>14659</v>
      </c>
      <c r="B10943" t="s">
        <v>168</v>
      </c>
      <c r="C10943">
        <v>22</v>
      </c>
      <c r="D10943">
        <v>6</v>
      </c>
      <c r="E10943">
        <v>1949</v>
      </c>
      <c r="F10943" s="6">
        <v>0.33680555555555558</v>
      </c>
      <c r="G10943">
        <v>74.358999999999995</v>
      </c>
      <c r="H10943">
        <v>40.718000000000004</v>
      </c>
      <c r="I10943" t="s">
        <v>106</v>
      </c>
      <c r="J10943" t="s">
        <v>3772</v>
      </c>
      <c r="K10943" t="s">
        <v>105</v>
      </c>
    </row>
    <row r="10944" spans="1:11" x14ac:dyDescent="0.3">
      <c r="A10944" t="s">
        <v>14660</v>
      </c>
      <c r="B10944" t="s">
        <v>53</v>
      </c>
      <c r="C10944">
        <v>18</v>
      </c>
      <c r="D10944">
        <v>11</v>
      </c>
      <c r="E10944">
        <v>1912</v>
      </c>
      <c r="F10944" s="6">
        <v>0.41666666666666669</v>
      </c>
      <c r="G10944">
        <v>3.927</v>
      </c>
      <c r="H10944">
        <v>48.631999999999998</v>
      </c>
      <c r="I10944" t="s">
        <v>108</v>
      </c>
      <c r="J10944" t="s">
        <v>14661</v>
      </c>
      <c r="K10944" t="s">
        <v>105</v>
      </c>
    </row>
    <row r="10945" spans="1:11" x14ac:dyDescent="0.3">
      <c r="A10945" t="s">
        <v>14662</v>
      </c>
      <c r="B10945" t="s">
        <v>168</v>
      </c>
      <c r="C10945">
        <v>5</v>
      </c>
      <c r="D10945">
        <v>11</v>
      </c>
      <c r="E10945">
        <v>1990</v>
      </c>
      <c r="F10945" s="6">
        <v>0.44722222222222224</v>
      </c>
      <c r="G10945">
        <v>3.9359999999999999</v>
      </c>
      <c r="H10945">
        <v>56.119</v>
      </c>
      <c r="I10945" t="s">
        <v>108</v>
      </c>
      <c r="J10945" t="s">
        <v>1184</v>
      </c>
      <c r="K10945" t="s">
        <v>105</v>
      </c>
    </row>
    <row r="10946" spans="1:11" x14ac:dyDescent="0.3">
      <c r="A10946" t="s">
        <v>14663</v>
      </c>
      <c r="B10946" t="s">
        <v>168</v>
      </c>
      <c r="C10946">
        <v>9</v>
      </c>
      <c r="D10946">
        <v>2</v>
      </c>
      <c r="E10946">
        <v>1945</v>
      </c>
      <c r="F10946" s="6">
        <v>0.47708333333333336</v>
      </c>
      <c r="G10946">
        <v>-118.24299999999999</v>
      </c>
      <c r="H10946">
        <v>34.052</v>
      </c>
      <c r="I10946" t="s">
        <v>171</v>
      </c>
      <c r="J10946" t="s">
        <v>536</v>
      </c>
      <c r="K10946" t="s">
        <v>105</v>
      </c>
    </row>
    <row r="10947" spans="1:11" x14ac:dyDescent="0.3">
      <c r="A10947" t="s">
        <v>14664</v>
      </c>
      <c r="B10947" t="s">
        <v>168</v>
      </c>
      <c r="C10947">
        <v>20</v>
      </c>
      <c r="D10947">
        <v>9</v>
      </c>
      <c r="E10947">
        <v>1947</v>
      </c>
      <c r="F10947" s="6">
        <v>0.54166666666666663</v>
      </c>
      <c r="G10947">
        <v>-15.808</v>
      </c>
      <c r="H10947">
        <v>38.287999999999997</v>
      </c>
      <c r="I10947" t="s">
        <v>190</v>
      </c>
      <c r="J10947" t="s">
        <v>13051</v>
      </c>
      <c r="K10947" t="s">
        <v>105</v>
      </c>
    </row>
    <row r="10948" spans="1:11" x14ac:dyDescent="0.3">
      <c r="A10948" t="s">
        <v>14665</v>
      </c>
      <c r="B10948" t="s">
        <v>168</v>
      </c>
      <c r="C10948">
        <v>19</v>
      </c>
      <c r="D10948">
        <v>11</v>
      </c>
      <c r="E10948">
        <v>1971</v>
      </c>
      <c r="F10948" s="6">
        <v>0.36458333333333331</v>
      </c>
      <c r="G10948">
        <v>-9.6419999999999995</v>
      </c>
      <c r="H10948">
        <v>44.868000000000002</v>
      </c>
      <c r="I10948" t="s">
        <v>126</v>
      </c>
      <c r="J10948" t="s">
        <v>9767</v>
      </c>
      <c r="K10948" t="s">
        <v>105</v>
      </c>
    </row>
    <row r="10949" spans="1:11" x14ac:dyDescent="0.3">
      <c r="A10949" t="s">
        <v>14666</v>
      </c>
      <c r="B10949" t="s">
        <v>53</v>
      </c>
      <c r="C10949">
        <v>19</v>
      </c>
      <c r="D10949">
        <v>2</v>
      </c>
      <c r="E10949">
        <v>1945</v>
      </c>
      <c r="F10949" s="6">
        <v>0.69791666666666663</v>
      </c>
      <c r="G10949">
        <v>-10.593999999999999</v>
      </c>
      <c r="H10949">
        <v>48.005000000000003</v>
      </c>
      <c r="I10949" t="s">
        <v>126</v>
      </c>
      <c r="J10949" t="s">
        <v>14667</v>
      </c>
      <c r="K10949" t="s">
        <v>105</v>
      </c>
    </row>
    <row r="10950" spans="1:11" x14ac:dyDescent="0.3">
      <c r="A10950" t="s">
        <v>14668</v>
      </c>
      <c r="B10950" t="s">
        <v>53</v>
      </c>
      <c r="C10950">
        <v>13</v>
      </c>
      <c r="D10950">
        <v>2</v>
      </c>
      <c r="E10950">
        <v>1923</v>
      </c>
      <c r="F10950" s="6">
        <v>0.68055555555555558</v>
      </c>
      <c r="G10950">
        <v>87.632000000000005</v>
      </c>
      <c r="H10950">
        <v>41.883000000000003</v>
      </c>
      <c r="I10950" t="s">
        <v>104</v>
      </c>
      <c r="J10950" t="s">
        <v>226</v>
      </c>
      <c r="K10950" t="s">
        <v>105</v>
      </c>
    </row>
    <row r="10951" spans="1:11" x14ac:dyDescent="0.3">
      <c r="A10951" t="s">
        <v>14669</v>
      </c>
      <c r="B10951" t="s">
        <v>53</v>
      </c>
      <c r="C10951">
        <v>5</v>
      </c>
      <c r="D10951">
        <v>7</v>
      </c>
      <c r="E10951">
        <v>1952</v>
      </c>
      <c r="F10951" s="6">
        <v>0.79166666666666663</v>
      </c>
      <c r="G10951">
        <v>7.7990000000000004</v>
      </c>
      <c r="H10951">
        <v>52.954999999999998</v>
      </c>
      <c r="I10951" t="s">
        <v>126</v>
      </c>
      <c r="J10951" t="s">
        <v>14670</v>
      </c>
      <c r="K10951" t="s">
        <v>105</v>
      </c>
    </row>
    <row r="10952" spans="1:11" x14ac:dyDescent="0.3">
      <c r="A10952" t="s">
        <v>14671</v>
      </c>
      <c r="B10952" t="s">
        <v>53</v>
      </c>
      <c r="C10952">
        <v>11</v>
      </c>
      <c r="D10952">
        <v>6</v>
      </c>
      <c r="E10952">
        <v>1979</v>
      </c>
      <c r="F10952" s="6">
        <v>0.3215277777777778</v>
      </c>
      <c r="G10952">
        <v>71.058999999999997</v>
      </c>
      <c r="H10952">
        <v>42.359000000000002</v>
      </c>
      <c r="I10952" t="s">
        <v>106</v>
      </c>
      <c r="J10952" t="s">
        <v>176</v>
      </c>
      <c r="K10952" t="s">
        <v>105</v>
      </c>
    </row>
    <row r="10953" spans="1:11" x14ac:dyDescent="0.3">
      <c r="A10953" t="s">
        <v>14672</v>
      </c>
      <c r="B10953" t="s">
        <v>53</v>
      </c>
      <c r="C10953">
        <v>16</v>
      </c>
      <c r="D10953">
        <v>10</v>
      </c>
      <c r="E10953">
        <v>1946</v>
      </c>
      <c r="F10953" s="6">
        <v>0.52361111111111114</v>
      </c>
      <c r="G10953">
        <v>122.42</v>
      </c>
      <c r="H10953">
        <v>37.78</v>
      </c>
      <c r="I10953" t="s">
        <v>137</v>
      </c>
      <c r="J10953" t="s">
        <v>172</v>
      </c>
      <c r="K10953" t="s">
        <v>105</v>
      </c>
    </row>
    <row r="10954" spans="1:11" x14ac:dyDescent="0.3">
      <c r="A10954" t="s">
        <v>14673</v>
      </c>
      <c r="B10954" t="s">
        <v>53</v>
      </c>
      <c r="C10954">
        <v>15</v>
      </c>
      <c r="D10954">
        <v>7</v>
      </c>
      <c r="E10954">
        <v>1943</v>
      </c>
      <c r="F10954" s="6">
        <v>0.36736111111111114</v>
      </c>
      <c r="G10954">
        <v>-118.24299999999999</v>
      </c>
      <c r="H10954">
        <v>34.052</v>
      </c>
      <c r="I10954" t="s">
        <v>171</v>
      </c>
      <c r="J10954" t="s">
        <v>536</v>
      </c>
      <c r="K10954" t="s">
        <v>105</v>
      </c>
    </row>
    <row r="10955" spans="1:11" x14ac:dyDescent="0.3">
      <c r="A10955" t="s">
        <v>14674</v>
      </c>
      <c r="B10955" t="s">
        <v>53</v>
      </c>
      <c r="C10955">
        <v>9</v>
      </c>
      <c r="D10955">
        <v>2</v>
      </c>
      <c r="E10955">
        <v>1987</v>
      </c>
      <c r="F10955" s="6">
        <v>0.84305555555555556</v>
      </c>
      <c r="G10955">
        <v>-117.85299999999999</v>
      </c>
      <c r="H10955">
        <v>33.790999999999997</v>
      </c>
      <c r="I10955" t="s">
        <v>137</v>
      </c>
      <c r="J10955" t="s">
        <v>5249</v>
      </c>
      <c r="K10955" t="s">
        <v>105</v>
      </c>
    </row>
    <row r="10956" spans="1:11" x14ac:dyDescent="0.3">
      <c r="A10956" t="s">
        <v>14675</v>
      </c>
      <c r="B10956" t="s">
        <v>53</v>
      </c>
      <c r="C10956">
        <v>26</v>
      </c>
      <c r="D10956">
        <v>9</v>
      </c>
      <c r="E10956">
        <v>1976</v>
      </c>
      <c r="F10956" s="6">
        <v>1.3888888888888888E-2</v>
      </c>
      <c r="G10956">
        <v>-14.975</v>
      </c>
      <c r="H10956">
        <v>51.152999999999999</v>
      </c>
      <c r="I10956" t="s">
        <v>126</v>
      </c>
      <c r="J10956" t="s">
        <v>14676</v>
      </c>
      <c r="K10956" t="s">
        <v>105</v>
      </c>
    </row>
    <row r="10957" spans="1:11" x14ac:dyDescent="0.3">
      <c r="A10957" t="s">
        <v>14677</v>
      </c>
      <c r="B10957" t="s">
        <v>53</v>
      </c>
      <c r="C10957">
        <v>23</v>
      </c>
      <c r="D10957">
        <v>6</v>
      </c>
      <c r="E10957">
        <v>1970</v>
      </c>
      <c r="F10957" s="6">
        <v>0.27291666666666664</v>
      </c>
      <c r="G10957">
        <v>82.194999999999993</v>
      </c>
      <c r="H10957">
        <v>38.819000000000003</v>
      </c>
      <c r="I10957" t="s">
        <v>106</v>
      </c>
      <c r="J10957" t="s">
        <v>4793</v>
      </c>
      <c r="K10957" t="s">
        <v>105</v>
      </c>
    </row>
    <row r="10958" spans="1:11" x14ac:dyDescent="0.3">
      <c r="A10958" t="s">
        <v>14678</v>
      </c>
      <c r="B10958" t="s">
        <v>53</v>
      </c>
      <c r="C10958">
        <v>8</v>
      </c>
      <c r="D10958">
        <v>4</v>
      </c>
      <c r="E10958">
        <v>1943</v>
      </c>
      <c r="F10958" s="6">
        <v>0.33333333333333331</v>
      </c>
      <c r="G10958">
        <v>78.879000000000005</v>
      </c>
      <c r="H10958">
        <v>42.887999999999998</v>
      </c>
      <c r="I10958" t="s">
        <v>106</v>
      </c>
      <c r="J10958" t="s">
        <v>4996</v>
      </c>
      <c r="K10958" t="s">
        <v>105</v>
      </c>
    </row>
    <row r="10959" spans="1:11" x14ac:dyDescent="0.3">
      <c r="A10959" t="s">
        <v>14679</v>
      </c>
      <c r="B10959" t="s">
        <v>53</v>
      </c>
      <c r="C10959">
        <v>21</v>
      </c>
      <c r="D10959">
        <v>11</v>
      </c>
      <c r="E10959">
        <v>1978</v>
      </c>
      <c r="F10959" s="6">
        <v>0.6</v>
      </c>
      <c r="G10959">
        <v>87.632000000000005</v>
      </c>
      <c r="H10959">
        <v>41.883000000000003</v>
      </c>
      <c r="I10959" t="s">
        <v>104</v>
      </c>
      <c r="J10959" t="s">
        <v>226</v>
      </c>
      <c r="K10959" t="s">
        <v>105</v>
      </c>
    </row>
    <row r="10960" spans="1:11" x14ac:dyDescent="0.3">
      <c r="A10960" t="s">
        <v>14680</v>
      </c>
      <c r="B10960" t="s">
        <v>53</v>
      </c>
      <c r="C10960">
        <v>5</v>
      </c>
      <c r="D10960">
        <v>7</v>
      </c>
      <c r="E10960">
        <v>1945</v>
      </c>
      <c r="F10960" s="6">
        <v>0.81736111111111109</v>
      </c>
      <c r="G10960">
        <v>78.884</v>
      </c>
      <c r="H10960">
        <v>35.054000000000002</v>
      </c>
      <c r="I10960" t="s">
        <v>106</v>
      </c>
      <c r="J10960" t="s">
        <v>3976</v>
      </c>
      <c r="K10960" t="s">
        <v>105</v>
      </c>
    </row>
    <row r="10961" spans="1:11" x14ac:dyDescent="0.3">
      <c r="A10961" t="s">
        <v>14681</v>
      </c>
      <c r="B10961" t="s">
        <v>53</v>
      </c>
      <c r="C10961">
        <v>14</v>
      </c>
      <c r="D10961">
        <v>2</v>
      </c>
      <c r="E10961">
        <v>1942</v>
      </c>
      <c r="F10961" s="6">
        <v>0.65277777777777779</v>
      </c>
      <c r="G10961">
        <v>71.058999999999997</v>
      </c>
      <c r="H10961">
        <v>42.359000000000002</v>
      </c>
      <c r="I10961" t="s">
        <v>106</v>
      </c>
      <c r="J10961" t="s">
        <v>176</v>
      </c>
      <c r="K10961" t="s">
        <v>105</v>
      </c>
    </row>
    <row r="10962" spans="1:11" x14ac:dyDescent="0.3">
      <c r="A10962" t="s">
        <v>14682</v>
      </c>
      <c r="B10962" t="s">
        <v>53</v>
      </c>
      <c r="C10962">
        <v>26</v>
      </c>
      <c r="D10962">
        <v>2</v>
      </c>
      <c r="E10962">
        <v>1953</v>
      </c>
      <c r="F10962" s="6">
        <v>6.3888888888888884E-2</v>
      </c>
      <c r="G10962">
        <v>72.924000000000007</v>
      </c>
      <c r="H10962">
        <v>41.308</v>
      </c>
      <c r="I10962" t="s">
        <v>144</v>
      </c>
      <c r="J10962" t="s">
        <v>7511</v>
      </c>
      <c r="K10962" t="s">
        <v>105</v>
      </c>
    </row>
    <row r="10963" spans="1:11" x14ac:dyDescent="0.3">
      <c r="A10963" t="s">
        <v>14683</v>
      </c>
      <c r="B10963" t="s">
        <v>53</v>
      </c>
      <c r="C10963">
        <v>1</v>
      </c>
      <c r="D10963">
        <v>2</v>
      </c>
      <c r="E10963">
        <v>1971</v>
      </c>
      <c r="F10963" s="6">
        <v>0.33680555555555558</v>
      </c>
      <c r="G10963">
        <v>78.641999999999996</v>
      </c>
      <c r="H10963">
        <v>35.780999999999999</v>
      </c>
      <c r="I10963" t="s">
        <v>144</v>
      </c>
      <c r="J10963" t="s">
        <v>2952</v>
      </c>
      <c r="K10963" t="s">
        <v>105</v>
      </c>
    </row>
    <row r="10964" spans="1:11" x14ac:dyDescent="0.3">
      <c r="A10964" t="s">
        <v>14684</v>
      </c>
      <c r="B10964" t="s">
        <v>53</v>
      </c>
      <c r="C10964">
        <v>9</v>
      </c>
      <c r="D10964">
        <v>1</v>
      </c>
      <c r="E10964">
        <v>1952</v>
      </c>
      <c r="F10964" s="6">
        <v>0.81666666666666665</v>
      </c>
      <c r="G10964">
        <v>71.096999999999994</v>
      </c>
      <c r="H10964">
        <v>42.389000000000003</v>
      </c>
      <c r="I10964" t="s">
        <v>144</v>
      </c>
      <c r="J10964" t="s">
        <v>399</v>
      </c>
      <c r="K10964" t="s">
        <v>105</v>
      </c>
    </row>
    <row r="10965" spans="1:11" x14ac:dyDescent="0.3">
      <c r="A10965" t="s">
        <v>14685</v>
      </c>
      <c r="B10965" t="s">
        <v>53</v>
      </c>
      <c r="C10965">
        <v>12</v>
      </c>
      <c r="D10965">
        <v>8</v>
      </c>
      <c r="E10965">
        <v>1969</v>
      </c>
      <c r="F10965" s="6">
        <v>0.99097222222222225</v>
      </c>
      <c r="G10965">
        <v>70.876999999999995</v>
      </c>
      <c r="H10965">
        <v>42.81</v>
      </c>
      <c r="I10965" t="s">
        <v>106</v>
      </c>
      <c r="J10965" t="s">
        <v>4991</v>
      </c>
      <c r="K10965" t="s">
        <v>105</v>
      </c>
    </row>
    <row r="10966" spans="1:11" x14ac:dyDescent="0.3">
      <c r="A10966" t="s">
        <v>14686</v>
      </c>
      <c r="B10966" t="s">
        <v>53</v>
      </c>
      <c r="C10966">
        <v>22</v>
      </c>
      <c r="D10966">
        <v>2</v>
      </c>
      <c r="E10966">
        <v>1972</v>
      </c>
      <c r="F10966" s="6">
        <v>0.5625</v>
      </c>
      <c r="G10966">
        <v>82.135000000000005</v>
      </c>
      <c r="H10966">
        <v>31.181000000000001</v>
      </c>
      <c r="I10966" t="s">
        <v>144</v>
      </c>
      <c r="J10966" t="s">
        <v>14687</v>
      </c>
      <c r="K10966" t="s">
        <v>105</v>
      </c>
    </row>
    <row r="10967" spans="1:11" x14ac:dyDescent="0.3">
      <c r="A10967" t="s">
        <v>14688</v>
      </c>
      <c r="B10967" t="s">
        <v>53</v>
      </c>
      <c r="C10967">
        <v>6</v>
      </c>
      <c r="D10967">
        <v>3</v>
      </c>
      <c r="E10967">
        <v>1946</v>
      </c>
      <c r="F10967" s="6">
        <v>0.93402777777777779</v>
      </c>
      <c r="G10967">
        <v>-118.492</v>
      </c>
      <c r="H10967">
        <v>34.011000000000003</v>
      </c>
      <c r="I10967" t="s">
        <v>137</v>
      </c>
      <c r="J10967" t="s">
        <v>206</v>
      </c>
      <c r="K10967" t="s">
        <v>105</v>
      </c>
    </row>
    <row r="10968" spans="1:11" x14ac:dyDescent="0.3">
      <c r="A10968" t="s">
        <v>14689</v>
      </c>
      <c r="B10968" t="s">
        <v>53</v>
      </c>
      <c r="C10968">
        <v>26</v>
      </c>
      <c r="D10968">
        <v>1</v>
      </c>
      <c r="E10968">
        <v>1962</v>
      </c>
      <c r="F10968" s="6">
        <v>1.7361111111111112E-2</v>
      </c>
      <c r="G10968">
        <v>-122.23399999999999</v>
      </c>
      <c r="H10968">
        <v>40.177</v>
      </c>
      <c r="I10968" t="s">
        <v>137</v>
      </c>
      <c r="J10968" t="s">
        <v>406</v>
      </c>
      <c r="K10968" t="s">
        <v>105</v>
      </c>
    </row>
    <row r="10969" spans="1:11" x14ac:dyDescent="0.3">
      <c r="A10969" t="s">
        <v>14690</v>
      </c>
      <c r="B10969" t="s">
        <v>53</v>
      </c>
      <c r="C10969">
        <v>30</v>
      </c>
      <c r="D10969">
        <v>8</v>
      </c>
      <c r="E10969">
        <v>1963</v>
      </c>
      <c r="F10969" s="6">
        <v>0.63055555555555554</v>
      </c>
      <c r="G10969">
        <v>71.307000000000002</v>
      </c>
      <c r="H10969">
        <v>42.645000000000003</v>
      </c>
      <c r="I10969" t="s">
        <v>106</v>
      </c>
      <c r="J10969" t="s">
        <v>2810</v>
      </c>
      <c r="K10969" t="s">
        <v>105</v>
      </c>
    </row>
    <row r="10970" spans="1:11" x14ac:dyDescent="0.3">
      <c r="A10970" t="s">
        <v>14691</v>
      </c>
      <c r="B10970" t="s">
        <v>53</v>
      </c>
      <c r="C10970">
        <v>3</v>
      </c>
      <c r="D10970">
        <v>7</v>
      </c>
      <c r="E10970">
        <v>1940</v>
      </c>
      <c r="F10970" s="6">
        <v>0.66666666666666663</v>
      </c>
      <c r="G10970">
        <v>89.385000000000005</v>
      </c>
      <c r="H10970">
        <v>43.073999999999998</v>
      </c>
      <c r="I10970" t="s">
        <v>144</v>
      </c>
      <c r="J10970" t="s">
        <v>2581</v>
      </c>
      <c r="K10970" t="s">
        <v>105</v>
      </c>
    </row>
    <row r="10971" spans="1:11" x14ac:dyDescent="0.3">
      <c r="A10971" t="s">
        <v>14692</v>
      </c>
      <c r="B10971" t="s">
        <v>53</v>
      </c>
      <c r="C10971">
        <v>11</v>
      </c>
      <c r="D10971">
        <v>10</v>
      </c>
      <c r="E10971">
        <v>1959</v>
      </c>
      <c r="F10971" s="6">
        <v>0.71180555555555558</v>
      </c>
      <c r="G10971">
        <v>70.899000000000001</v>
      </c>
      <c r="H10971">
        <v>42.521000000000001</v>
      </c>
      <c r="I10971" t="s">
        <v>106</v>
      </c>
      <c r="J10971" t="s">
        <v>7286</v>
      </c>
      <c r="K10971" t="s">
        <v>105</v>
      </c>
    </row>
    <row r="10972" spans="1:11" x14ac:dyDescent="0.3">
      <c r="A10972" t="s">
        <v>14693</v>
      </c>
      <c r="B10972" t="s">
        <v>53</v>
      </c>
      <c r="C10972">
        <v>23</v>
      </c>
      <c r="D10972">
        <v>10</v>
      </c>
      <c r="E10972">
        <v>1942</v>
      </c>
      <c r="F10972" s="6">
        <v>0.99652777777777779</v>
      </c>
      <c r="G10972">
        <v>87.632000000000005</v>
      </c>
      <c r="H10972">
        <v>41.883000000000003</v>
      </c>
      <c r="I10972" t="s">
        <v>144</v>
      </c>
      <c r="J10972" t="s">
        <v>226</v>
      </c>
      <c r="K10972" t="s">
        <v>105</v>
      </c>
    </row>
    <row r="10973" spans="1:11" x14ac:dyDescent="0.3">
      <c r="A10973" t="s">
        <v>14694</v>
      </c>
      <c r="B10973" t="s">
        <v>53</v>
      </c>
      <c r="C10973">
        <v>22</v>
      </c>
      <c r="D10973">
        <v>1</v>
      </c>
      <c r="E10973">
        <v>1945</v>
      </c>
      <c r="F10973" s="6">
        <v>0.54374999999999996</v>
      </c>
      <c r="G10973">
        <v>74.760000000000005</v>
      </c>
      <c r="H10973">
        <v>40.220999999999997</v>
      </c>
      <c r="I10973" t="s">
        <v>106</v>
      </c>
      <c r="J10973" t="s">
        <v>1803</v>
      </c>
      <c r="K10973" t="s">
        <v>105</v>
      </c>
    </row>
    <row r="10974" spans="1:11" x14ac:dyDescent="0.3">
      <c r="A10974" t="s">
        <v>14695</v>
      </c>
      <c r="B10974" t="s">
        <v>53</v>
      </c>
      <c r="C10974">
        <v>26</v>
      </c>
      <c r="D10974">
        <v>4</v>
      </c>
      <c r="E10974">
        <v>1962</v>
      </c>
      <c r="F10974" s="6">
        <v>0.3576388888888889</v>
      </c>
      <c r="G10974">
        <v>-117.164</v>
      </c>
      <c r="H10974">
        <v>32.716000000000001</v>
      </c>
      <c r="I10974" t="s">
        <v>137</v>
      </c>
      <c r="J10974" t="s">
        <v>1080</v>
      </c>
      <c r="K10974" t="s">
        <v>105</v>
      </c>
    </row>
    <row r="10975" spans="1:11" x14ac:dyDescent="0.3">
      <c r="A10975" t="s">
        <v>14696</v>
      </c>
      <c r="B10975" t="s">
        <v>53</v>
      </c>
      <c r="C10975">
        <v>25</v>
      </c>
      <c r="D10975">
        <v>9</v>
      </c>
      <c r="E10975">
        <v>1944</v>
      </c>
      <c r="F10975" s="6">
        <v>0.4375</v>
      </c>
      <c r="G10975">
        <v>74.444000000000003</v>
      </c>
      <c r="H10975">
        <v>40.496000000000002</v>
      </c>
      <c r="I10975" t="s">
        <v>106</v>
      </c>
      <c r="J10975" t="s">
        <v>3035</v>
      </c>
      <c r="K10975" t="s">
        <v>105</v>
      </c>
    </row>
    <row r="10976" spans="1:11" x14ac:dyDescent="0.3">
      <c r="A10976" t="s">
        <v>14697</v>
      </c>
      <c r="B10976" t="s">
        <v>53</v>
      </c>
      <c r="C10976">
        <v>23</v>
      </c>
      <c r="D10976">
        <v>1</v>
      </c>
      <c r="E10976">
        <v>1923</v>
      </c>
      <c r="F10976" s="6">
        <v>0.16666666666666666</v>
      </c>
      <c r="G10976">
        <v>-2.4350000000000001</v>
      </c>
      <c r="H10976">
        <v>48.844999999999999</v>
      </c>
      <c r="I10976" t="s">
        <v>108</v>
      </c>
      <c r="J10976" t="s">
        <v>2111</v>
      </c>
      <c r="K10976" t="s">
        <v>105</v>
      </c>
    </row>
    <row r="10977" spans="1:11" x14ac:dyDescent="0.3">
      <c r="A10977" t="s">
        <v>14698</v>
      </c>
      <c r="B10977" t="s">
        <v>53</v>
      </c>
      <c r="C10977">
        <v>8</v>
      </c>
      <c r="D10977">
        <v>2</v>
      </c>
      <c r="E10977">
        <v>1954</v>
      </c>
      <c r="F10977" s="6">
        <v>0.17222222222222222</v>
      </c>
      <c r="G10977">
        <v>71.058999999999997</v>
      </c>
      <c r="H10977">
        <v>42.359000000000002</v>
      </c>
      <c r="I10977" t="s">
        <v>144</v>
      </c>
      <c r="J10977" t="s">
        <v>176</v>
      </c>
      <c r="K10977" t="s">
        <v>105</v>
      </c>
    </row>
    <row r="10978" spans="1:11" x14ac:dyDescent="0.3">
      <c r="A10978" t="s">
        <v>14699</v>
      </c>
      <c r="B10978" t="s">
        <v>53</v>
      </c>
      <c r="C10978">
        <v>3</v>
      </c>
      <c r="D10978">
        <v>11</v>
      </c>
      <c r="E10978">
        <v>1933</v>
      </c>
      <c r="F10978" s="6">
        <v>0.74305555555555558</v>
      </c>
      <c r="G10978">
        <v>71.058999999999997</v>
      </c>
      <c r="H10978">
        <v>42.359000000000002</v>
      </c>
      <c r="I10978" t="s">
        <v>144</v>
      </c>
      <c r="J10978" t="s">
        <v>176</v>
      </c>
      <c r="K10978" t="s">
        <v>105</v>
      </c>
    </row>
    <row r="10979" spans="1:11" x14ac:dyDescent="0.3">
      <c r="A10979" t="s">
        <v>14700</v>
      </c>
      <c r="B10979" t="s">
        <v>53</v>
      </c>
      <c r="C10979">
        <v>3</v>
      </c>
      <c r="D10979">
        <v>4</v>
      </c>
      <c r="E10979">
        <v>1942</v>
      </c>
      <c r="F10979" s="6">
        <v>0.62986111111111109</v>
      </c>
      <c r="G10979">
        <v>-107.878</v>
      </c>
      <c r="H10979">
        <v>37.281999999999996</v>
      </c>
      <c r="I10979" t="s">
        <v>104</v>
      </c>
      <c r="J10979" t="s">
        <v>14701</v>
      </c>
      <c r="K10979" t="s">
        <v>105</v>
      </c>
    </row>
    <row r="10980" spans="1:11" x14ac:dyDescent="0.3">
      <c r="A10980" t="s">
        <v>14702</v>
      </c>
      <c r="B10980" t="s">
        <v>53</v>
      </c>
      <c r="C10980">
        <v>14</v>
      </c>
      <c r="D10980">
        <v>5</v>
      </c>
      <c r="E10980">
        <v>1952</v>
      </c>
      <c r="F10980" s="6">
        <v>0.83333333333333337</v>
      </c>
      <c r="G10980">
        <v>3.4350000000000001</v>
      </c>
      <c r="H10980">
        <v>56.395000000000003</v>
      </c>
      <c r="I10980" t="s">
        <v>126</v>
      </c>
      <c r="J10980" t="s">
        <v>530</v>
      </c>
      <c r="K10980" t="s">
        <v>105</v>
      </c>
    </row>
    <row r="10981" spans="1:11" x14ac:dyDescent="0.3">
      <c r="A10981" t="s">
        <v>14703</v>
      </c>
      <c r="B10981" t="s">
        <v>53</v>
      </c>
      <c r="C10981">
        <v>25</v>
      </c>
      <c r="D10981">
        <v>7</v>
      </c>
      <c r="E10981">
        <v>1962</v>
      </c>
      <c r="F10981" s="6">
        <v>0.51458333333333328</v>
      </c>
      <c r="G10981">
        <v>-9.9960000000000004</v>
      </c>
      <c r="H10981">
        <v>53.557000000000002</v>
      </c>
      <c r="I10981" t="s">
        <v>126</v>
      </c>
      <c r="J10981" t="s">
        <v>3255</v>
      </c>
      <c r="K10981" t="s">
        <v>105</v>
      </c>
    </row>
    <row r="10982" spans="1:11" x14ac:dyDescent="0.3">
      <c r="A10982" t="s">
        <v>14704</v>
      </c>
      <c r="B10982" t="s">
        <v>53</v>
      </c>
      <c r="C10982">
        <v>24</v>
      </c>
      <c r="D10982">
        <v>10</v>
      </c>
      <c r="E10982">
        <v>1974</v>
      </c>
      <c r="F10982" s="6">
        <v>0.98611111111111116</v>
      </c>
      <c r="G10982">
        <v>-6.1680000000000001</v>
      </c>
      <c r="H10982">
        <v>49.356999999999999</v>
      </c>
      <c r="I10982" t="s">
        <v>126</v>
      </c>
      <c r="J10982" t="s">
        <v>3411</v>
      </c>
      <c r="K10982" t="s">
        <v>105</v>
      </c>
    </row>
    <row r="10983" spans="1:11" x14ac:dyDescent="0.3">
      <c r="A10983" t="s">
        <v>14705</v>
      </c>
      <c r="B10983" t="s">
        <v>53</v>
      </c>
      <c r="C10983">
        <v>16</v>
      </c>
      <c r="D10983">
        <v>10</v>
      </c>
      <c r="E10983">
        <v>1954</v>
      </c>
      <c r="F10983" s="6">
        <v>0.46527777777777779</v>
      </c>
      <c r="G10983">
        <v>2.4670000000000001</v>
      </c>
      <c r="H10983">
        <v>56.709000000000003</v>
      </c>
      <c r="I10983" t="s">
        <v>108</v>
      </c>
      <c r="J10983" t="s">
        <v>14706</v>
      </c>
      <c r="K10983" t="s">
        <v>105</v>
      </c>
    </row>
    <row r="10984" spans="1:11" x14ac:dyDescent="0.3">
      <c r="A10984" t="s">
        <v>14707</v>
      </c>
      <c r="B10984" t="s">
        <v>53</v>
      </c>
      <c r="C10984">
        <v>18</v>
      </c>
      <c r="D10984">
        <v>11</v>
      </c>
      <c r="E10984">
        <v>1975</v>
      </c>
      <c r="F10984" s="6">
        <v>0.87847222222222221</v>
      </c>
      <c r="G10984">
        <v>-4.0330000000000004</v>
      </c>
      <c r="H10984">
        <v>49.256999999999998</v>
      </c>
      <c r="I10984" t="s">
        <v>126</v>
      </c>
      <c r="J10984" t="s">
        <v>572</v>
      </c>
      <c r="K10984" t="s">
        <v>105</v>
      </c>
    </row>
    <row r="10985" spans="1:11" x14ac:dyDescent="0.3">
      <c r="A10985" t="s">
        <v>14708</v>
      </c>
      <c r="B10985" t="s">
        <v>53</v>
      </c>
      <c r="C10985">
        <v>1</v>
      </c>
      <c r="D10985">
        <v>12</v>
      </c>
      <c r="E10985">
        <v>1984</v>
      </c>
      <c r="F10985" s="6">
        <v>0.22916666666666666</v>
      </c>
      <c r="G10985">
        <v>80.194999999999993</v>
      </c>
      <c r="H10985">
        <v>25.774999999999999</v>
      </c>
      <c r="I10985" t="s">
        <v>144</v>
      </c>
      <c r="J10985" t="s">
        <v>2098</v>
      </c>
      <c r="K10985" t="s">
        <v>105</v>
      </c>
    </row>
    <row r="10986" spans="1:11" x14ac:dyDescent="0.3">
      <c r="A10986" t="s">
        <v>14709</v>
      </c>
      <c r="B10986" t="s">
        <v>53</v>
      </c>
      <c r="C10986">
        <v>15</v>
      </c>
      <c r="D10986">
        <v>3</v>
      </c>
      <c r="E10986">
        <v>1940</v>
      </c>
      <c r="F10986" s="6">
        <v>0.38194444444444442</v>
      </c>
      <c r="G10986">
        <v>-112.07299999999999</v>
      </c>
      <c r="H10986">
        <v>33.448</v>
      </c>
      <c r="I10986" t="s">
        <v>171</v>
      </c>
      <c r="J10986" t="s">
        <v>3585</v>
      </c>
      <c r="K10986" t="s">
        <v>105</v>
      </c>
    </row>
    <row r="10987" spans="1:11" x14ac:dyDescent="0.3">
      <c r="A10987" t="s">
        <v>14710</v>
      </c>
      <c r="B10987" t="s">
        <v>53</v>
      </c>
      <c r="C10987">
        <v>1</v>
      </c>
      <c r="D10987">
        <v>5</v>
      </c>
      <c r="E10987">
        <v>1949</v>
      </c>
      <c r="F10987" s="6">
        <v>0.61111111111111116</v>
      </c>
      <c r="G10987">
        <v>4.1660000000000004</v>
      </c>
      <c r="H10987">
        <v>55.814999999999998</v>
      </c>
      <c r="I10987" t="s">
        <v>126</v>
      </c>
      <c r="J10987" t="s">
        <v>14711</v>
      </c>
      <c r="K10987" t="s">
        <v>105</v>
      </c>
    </row>
    <row r="10988" spans="1:11" x14ac:dyDescent="0.3">
      <c r="A10988" t="s">
        <v>14712</v>
      </c>
      <c r="B10988" t="s">
        <v>53</v>
      </c>
      <c r="C10988">
        <v>28</v>
      </c>
      <c r="D10988">
        <v>5</v>
      </c>
      <c r="E10988">
        <v>1973</v>
      </c>
      <c r="F10988" s="6">
        <v>5.6250000000000001E-2</v>
      </c>
      <c r="G10988">
        <v>71.058999999999997</v>
      </c>
      <c r="H10988">
        <v>42.359000000000002</v>
      </c>
      <c r="I10988" t="s">
        <v>106</v>
      </c>
      <c r="J10988" t="s">
        <v>176</v>
      </c>
      <c r="K10988" t="s">
        <v>105</v>
      </c>
    </row>
    <row r="10989" spans="1:11" x14ac:dyDescent="0.3">
      <c r="A10989" t="s">
        <v>14713</v>
      </c>
      <c r="B10989" t="s">
        <v>53</v>
      </c>
      <c r="C10989">
        <v>18</v>
      </c>
      <c r="D10989">
        <v>3</v>
      </c>
      <c r="E10989">
        <v>1949</v>
      </c>
      <c r="F10989" s="6">
        <v>0.21180555555555555</v>
      </c>
      <c r="G10989">
        <v>-15.438000000000001</v>
      </c>
      <c r="H10989">
        <v>47.07</v>
      </c>
      <c r="I10989" t="s">
        <v>126</v>
      </c>
      <c r="J10989" t="s">
        <v>7152</v>
      </c>
      <c r="K10989" t="s">
        <v>105</v>
      </c>
    </row>
    <row r="10990" spans="1:11" x14ac:dyDescent="0.3">
      <c r="A10990" t="s">
        <v>14714</v>
      </c>
      <c r="B10990" t="s">
        <v>53</v>
      </c>
      <c r="C10990">
        <v>7</v>
      </c>
      <c r="D10990">
        <v>7</v>
      </c>
      <c r="E10990">
        <v>1950</v>
      </c>
      <c r="F10990" s="6">
        <v>3.1944444444444442E-2</v>
      </c>
      <c r="G10990">
        <v>-118.24299999999999</v>
      </c>
      <c r="H10990">
        <v>34.052</v>
      </c>
      <c r="I10990" t="s">
        <v>171</v>
      </c>
      <c r="J10990" t="s">
        <v>536</v>
      </c>
      <c r="K10990" t="s">
        <v>105</v>
      </c>
    </row>
    <row r="10991" spans="1:11" x14ac:dyDescent="0.3">
      <c r="A10991" t="s">
        <v>14715</v>
      </c>
      <c r="B10991" t="s">
        <v>53</v>
      </c>
      <c r="C10991">
        <v>5</v>
      </c>
      <c r="D10991">
        <v>7</v>
      </c>
      <c r="E10991">
        <v>1933</v>
      </c>
      <c r="F10991" s="6">
        <v>0.69791666666666663</v>
      </c>
      <c r="G10991">
        <v>-11.425000000000001</v>
      </c>
      <c r="H10991">
        <v>48.762</v>
      </c>
      <c r="I10991" t="s">
        <v>126</v>
      </c>
      <c r="J10991" t="s">
        <v>9212</v>
      </c>
      <c r="K10991" t="s">
        <v>105</v>
      </c>
    </row>
    <row r="10992" spans="1:11" x14ac:dyDescent="0.3">
      <c r="A10992" t="s">
        <v>14716</v>
      </c>
      <c r="B10992" t="s">
        <v>53</v>
      </c>
      <c r="C10992">
        <v>16</v>
      </c>
      <c r="D10992">
        <v>2</v>
      </c>
      <c r="E10992">
        <v>1946</v>
      </c>
      <c r="F10992" s="6">
        <v>0.11805555555555555</v>
      </c>
      <c r="G10992">
        <v>-104.523</v>
      </c>
      <c r="H10992">
        <v>33.393000000000001</v>
      </c>
      <c r="I10992" t="s">
        <v>171</v>
      </c>
      <c r="J10992" t="s">
        <v>14717</v>
      </c>
      <c r="K10992" t="s">
        <v>105</v>
      </c>
    </row>
    <row r="10993" spans="1:11" x14ac:dyDescent="0.3">
      <c r="A10993" t="s">
        <v>14718</v>
      </c>
      <c r="B10993" t="s">
        <v>53</v>
      </c>
      <c r="C10993">
        <v>22</v>
      </c>
      <c r="D10993">
        <v>7</v>
      </c>
      <c r="E10993">
        <v>1942</v>
      </c>
      <c r="F10993" s="6">
        <v>0.55833333333333335</v>
      </c>
      <c r="G10993">
        <v>84.191999999999993</v>
      </c>
      <c r="H10993">
        <v>39.761000000000003</v>
      </c>
      <c r="I10993" t="s">
        <v>106</v>
      </c>
      <c r="J10993" t="s">
        <v>2648</v>
      </c>
      <c r="K10993" t="s">
        <v>105</v>
      </c>
    </row>
    <row r="10994" spans="1:11" x14ac:dyDescent="0.3">
      <c r="A10994" t="s">
        <v>14719</v>
      </c>
      <c r="B10994" t="s">
        <v>53</v>
      </c>
      <c r="C10994">
        <v>10</v>
      </c>
      <c r="D10994">
        <v>9</v>
      </c>
      <c r="E10994">
        <v>1958</v>
      </c>
      <c r="F10994" s="6">
        <v>0.91111111111111109</v>
      </c>
      <c r="G10994">
        <v>71.054000000000002</v>
      </c>
      <c r="H10994">
        <v>42.408000000000001</v>
      </c>
      <c r="I10994" t="s">
        <v>106</v>
      </c>
      <c r="J10994" t="s">
        <v>3819</v>
      </c>
      <c r="K10994" t="s">
        <v>105</v>
      </c>
    </row>
    <row r="10995" spans="1:11" x14ac:dyDescent="0.3">
      <c r="A10995" t="s">
        <v>14720</v>
      </c>
      <c r="B10995" t="s">
        <v>53</v>
      </c>
      <c r="C10995">
        <v>30</v>
      </c>
      <c r="D10995">
        <v>5</v>
      </c>
      <c r="E10995">
        <v>1939</v>
      </c>
      <c r="F10995" s="6">
        <v>0.95833333333333337</v>
      </c>
      <c r="G10995">
        <v>74.198999999999998</v>
      </c>
      <c r="H10995">
        <v>40.948</v>
      </c>
      <c r="I10995" t="s">
        <v>106</v>
      </c>
      <c r="J10995" t="s">
        <v>2902</v>
      </c>
      <c r="K10995" t="s">
        <v>105</v>
      </c>
    </row>
    <row r="10996" spans="1:11" x14ac:dyDescent="0.3">
      <c r="A10996" t="s">
        <v>14721</v>
      </c>
      <c r="B10996" t="s">
        <v>53</v>
      </c>
      <c r="C10996">
        <v>20</v>
      </c>
      <c r="D10996">
        <v>3</v>
      </c>
      <c r="E10996">
        <v>1959</v>
      </c>
      <c r="F10996" s="6">
        <v>0.33680555555555558</v>
      </c>
      <c r="G10996">
        <v>71.058999999999997</v>
      </c>
      <c r="H10996">
        <v>42.359000000000002</v>
      </c>
      <c r="I10996" t="s">
        <v>144</v>
      </c>
      <c r="J10996" t="s">
        <v>176</v>
      </c>
      <c r="K10996" t="s">
        <v>105</v>
      </c>
    </row>
    <row r="10997" spans="1:11" x14ac:dyDescent="0.3">
      <c r="A10997" t="s">
        <v>14722</v>
      </c>
      <c r="B10997" t="s">
        <v>53</v>
      </c>
      <c r="C10997">
        <v>11</v>
      </c>
      <c r="D10997">
        <v>2</v>
      </c>
      <c r="E10997">
        <v>1991</v>
      </c>
      <c r="F10997" s="6">
        <v>3.472222222222222E-3</v>
      </c>
      <c r="G10997">
        <v>71.058999999999997</v>
      </c>
      <c r="H10997">
        <v>42.359000000000002</v>
      </c>
      <c r="I10997" t="s">
        <v>144</v>
      </c>
      <c r="J10997" t="s">
        <v>176</v>
      </c>
      <c r="K10997" t="s">
        <v>105</v>
      </c>
    </row>
    <row r="10998" spans="1:11" x14ac:dyDescent="0.3">
      <c r="A10998" t="s">
        <v>14723</v>
      </c>
      <c r="B10998" t="s">
        <v>53</v>
      </c>
      <c r="C10998">
        <v>3</v>
      </c>
      <c r="D10998">
        <v>9</v>
      </c>
      <c r="E10998">
        <v>1962</v>
      </c>
      <c r="F10998" s="6">
        <v>0.77013888888888893</v>
      </c>
      <c r="G10998">
        <v>71.054000000000002</v>
      </c>
      <c r="H10998">
        <v>42.408000000000001</v>
      </c>
      <c r="I10998" t="s">
        <v>106</v>
      </c>
      <c r="J10998" t="s">
        <v>3819</v>
      </c>
      <c r="K10998" t="s">
        <v>105</v>
      </c>
    </row>
    <row r="10999" spans="1:11" x14ac:dyDescent="0.3">
      <c r="A10999" t="s">
        <v>14724</v>
      </c>
      <c r="B10999" t="s">
        <v>53</v>
      </c>
      <c r="C10999">
        <v>30</v>
      </c>
      <c r="D10999">
        <v>4</v>
      </c>
      <c r="E10999">
        <v>1945</v>
      </c>
      <c r="F10999" s="6">
        <v>0.55763888888888891</v>
      </c>
      <c r="G10999">
        <v>76.73</v>
      </c>
      <c r="H10999">
        <v>34.723999999999997</v>
      </c>
      <c r="I10999" t="s">
        <v>106</v>
      </c>
      <c r="J10999" t="s">
        <v>14725</v>
      </c>
      <c r="K10999" t="s">
        <v>105</v>
      </c>
    </row>
    <row r="11000" spans="1:11" x14ac:dyDescent="0.3">
      <c r="A11000" t="s">
        <v>14726</v>
      </c>
      <c r="B11000" t="s">
        <v>53</v>
      </c>
      <c r="C11000">
        <v>17</v>
      </c>
      <c r="D11000">
        <v>2</v>
      </c>
      <c r="E11000">
        <v>1963</v>
      </c>
      <c r="F11000" s="6">
        <v>0.56944444444444442</v>
      </c>
      <c r="G11000">
        <v>74.007000000000005</v>
      </c>
      <c r="H11000">
        <v>40.713000000000001</v>
      </c>
      <c r="I11000" t="s">
        <v>144</v>
      </c>
      <c r="J11000" t="s">
        <v>124</v>
      </c>
      <c r="K11000" t="s">
        <v>105</v>
      </c>
    </row>
    <row r="11001" spans="1:11" x14ac:dyDescent="0.3">
      <c r="A11001" t="s">
        <v>14727</v>
      </c>
      <c r="B11001" t="s">
        <v>53</v>
      </c>
      <c r="C11001">
        <v>5</v>
      </c>
      <c r="D11001">
        <v>11</v>
      </c>
      <c r="E11001">
        <v>1971</v>
      </c>
      <c r="F11001" s="6">
        <v>0.58333333333333337</v>
      </c>
      <c r="G11001">
        <v>-2.2429999999999999</v>
      </c>
      <c r="H11001">
        <v>48.834000000000003</v>
      </c>
      <c r="I11001" t="s">
        <v>126</v>
      </c>
      <c r="J11001" t="s">
        <v>459</v>
      </c>
      <c r="K11001" t="s">
        <v>105</v>
      </c>
    </row>
    <row r="11002" spans="1:11" x14ac:dyDescent="0.3">
      <c r="A11002" t="s">
        <v>14728</v>
      </c>
      <c r="B11002" t="s">
        <v>53</v>
      </c>
      <c r="C11002">
        <v>7</v>
      </c>
      <c r="D11002">
        <v>5</v>
      </c>
      <c r="E11002">
        <v>1959</v>
      </c>
      <c r="F11002" s="6">
        <v>0.99791666666666667</v>
      </c>
      <c r="G11002">
        <v>74.661000000000001</v>
      </c>
      <c r="H11002">
        <v>40.351999999999997</v>
      </c>
      <c r="I11002" t="s">
        <v>106</v>
      </c>
      <c r="J11002" t="s">
        <v>11551</v>
      </c>
      <c r="K11002" t="s">
        <v>105</v>
      </c>
    </row>
    <row r="11003" spans="1:11" x14ac:dyDescent="0.3">
      <c r="A11003" t="s">
        <v>14729</v>
      </c>
      <c r="B11003" t="s">
        <v>53</v>
      </c>
      <c r="C11003">
        <v>1</v>
      </c>
      <c r="D11003">
        <v>3</v>
      </c>
      <c r="E11003">
        <v>1953</v>
      </c>
      <c r="F11003" s="6">
        <v>0.26041666666666669</v>
      </c>
      <c r="G11003">
        <v>71.105000000000004</v>
      </c>
      <c r="H11003">
        <v>42.365000000000002</v>
      </c>
      <c r="I11003" t="s">
        <v>144</v>
      </c>
      <c r="J11003" t="s">
        <v>1590</v>
      </c>
      <c r="K11003" t="s">
        <v>105</v>
      </c>
    </row>
    <row r="11004" spans="1:11" x14ac:dyDescent="0.3">
      <c r="A11004" t="s">
        <v>14730</v>
      </c>
      <c r="B11004" t="s">
        <v>53</v>
      </c>
      <c r="C11004">
        <v>13</v>
      </c>
      <c r="D11004">
        <v>6</v>
      </c>
      <c r="E11004">
        <v>1915</v>
      </c>
      <c r="F11004" s="6">
        <v>0.77083333333333337</v>
      </c>
      <c r="G11004">
        <v>80.471000000000004</v>
      </c>
      <c r="H11004">
        <v>35.667999999999999</v>
      </c>
      <c r="I11004" t="s">
        <v>144</v>
      </c>
      <c r="J11004" t="s">
        <v>5922</v>
      </c>
      <c r="K11004" t="s">
        <v>105</v>
      </c>
    </row>
    <row r="11005" spans="1:11" x14ac:dyDescent="0.3">
      <c r="A11005" t="s">
        <v>14731</v>
      </c>
      <c r="B11005" t="s">
        <v>53</v>
      </c>
      <c r="C11005">
        <v>31</v>
      </c>
      <c r="D11005">
        <v>10</v>
      </c>
      <c r="E11005">
        <v>1936</v>
      </c>
      <c r="F11005" s="6">
        <v>0.5083333333333333</v>
      </c>
      <c r="G11005">
        <v>74.007000000000005</v>
      </c>
      <c r="H11005">
        <v>40.713000000000001</v>
      </c>
      <c r="I11005" t="s">
        <v>144</v>
      </c>
      <c r="J11005" t="s">
        <v>124</v>
      </c>
      <c r="K11005" t="s">
        <v>105</v>
      </c>
    </row>
    <row r="11006" spans="1:11" x14ac:dyDescent="0.3">
      <c r="A11006" t="s">
        <v>14732</v>
      </c>
      <c r="B11006" t="s">
        <v>53</v>
      </c>
      <c r="C11006">
        <v>18</v>
      </c>
      <c r="D11006">
        <v>4</v>
      </c>
      <c r="E11006">
        <v>1949</v>
      </c>
      <c r="F11006" s="6">
        <v>0.47916666666666669</v>
      </c>
      <c r="G11006">
        <v>-2.351</v>
      </c>
      <c r="H11006">
        <v>48.856999999999999</v>
      </c>
      <c r="I11006" t="s">
        <v>126</v>
      </c>
      <c r="J11006" t="s">
        <v>155</v>
      </c>
      <c r="K11006" t="s">
        <v>105</v>
      </c>
    </row>
    <row r="11007" spans="1:11" x14ac:dyDescent="0.3">
      <c r="A11007" t="s">
        <v>14733</v>
      </c>
      <c r="B11007" t="s">
        <v>53</v>
      </c>
      <c r="C11007">
        <v>10</v>
      </c>
      <c r="D11007">
        <v>10</v>
      </c>
      <c r="E11007">
        <v>1948</v>
      </c>
      <c r="F11007" s="6">
        <v>0.66666666666666663</v>
      </c>
      <c r="G11007">
        <v>-117.164</v>
      </c>
      <c r="H11007">
        <v>32.716000000000001</v>
      </c>
      <c r="I11007" t="s">
        <v>171</v>
      </c>
      <c r="J11007" t="s">
        <v>1080</v>
      </c>
      <c r="K11007" t="s">
        <v>105</v>
      </c>
    </row>
    <row r="11008" spans="1:11" x14ac:dyDescent="0.3">
      <c r="A11008" t="s">
        <v>14734</v>
      </c>
      <c r="B11008" t="s">
        <v>53</v>
      </c>
      <c r="C11008">
        <v>18</v>
      </c>
      <c r="D11008">
        <v>5</v>
      </c>
      <c r="E11008">
        <v>1980</v>
      </c>
      <c r="F11008" s="6">
        <v>0.4236111111111111</v>
      </c>
      <c r="G11008">
        <v>-2.222</v>
      </c>
      <c r="H11008">
        <v>48.87</v>
      </c>
      <c r="I11008" t="s">
        <v>190</v>
      </c>
      <c r="J11008" t="s">
        <v>6178</v>
      </c>
      <c r="K11008" t="s">
        <v>105</v>
      </c>
    </row>
    <row r="11009" spans="1:11" x14ac:dyDescent="0.3">
      <c r="A11009" t="s">
        <v>14735</v>
      </c>
      <c r="B11009" t="s">
        <v>53</v>
      </c>
      <c r="C11009">
        <v>30</v>
      </c>
      <c r="D11009">
        <v>9</v>
      </c>
      <c r="E11009">
        <v>1964</v>
      </c>
      <c r="F11009" s="6">
        <v>0.31805555555555554</v>
      </c>
      <c r="G11009">
        <v>71.058999999999997</v>
      </c>
      <c r="H11009">
        <v>42.359000000000002</v>
      </c>
      <c r="I11009" t="s">
        <v>106</v>
      </c>
      <c r="J11009" t="s">
        <v>176</v>
      </c>
      <c r="K11009" t="s">
        <v>105</v>
      </c>
    </row>
    <row r="11010" spans="1:11" x14ac:dyDescent="0.3">
      <c r="A11010" t="s">
        <v>14736</v>
      </c>
      <c r="B11010" t="s">
        <v>53</v>
      </c>
      <c r="C11010">
        <v>24</v>
      </c>
      <c r="D11010">
        <v>5</v>
      </c>
      <c r="E11010">
        <v>1931</v>
      </c>
      <c r="F11010" s="6">
        <v>0.47916666666666669</v>
      </c>
      <c r="G11010">
        <v>-2.351</v>
      </c>
      <c r="H11010">
        <v>48.856999999999999</v>
      </c>
      <c r="I11010" t="s">
        <v>126</v>
      </c>
      <c r="J11010" t="s">
        <v>155</v>
      </c>
      <c r="K11010" t="s">
        <v>105</v>
      </c>
    </row>
    <row r="11011" spans="1:11" x14ac:dyDescent="0.3">
      <c r="A11011" t="s">
        <v>14737</v>
      </c>
      <c r="B11011" t="s">
        <v>53</v>
      </c>
      <c r="C11011">
        <v>9</v>
      </c>
      <c r="D11011">
        <v>3</v>
      </c>
      <c r="E11011">
        <v>1966</v>
      </c>
      <c r="F11011" s="6">
        <v>0.3576388888888889</v>
      </c>
      <c r="G11011">
        <v>71.058999999999997</v>
      </c>
      <c r="H11011">
        <v>42.359000000000002</v>
      </c>
      <c r="I11011" t="s">
        <v>144</v>
      </c>
      <c r="J11011" t="s">
        <v>176</v>
      </c>
      <c r="K11011" t="s">
        <v>105</v>
      </c>
    </row>
    <row r="11012" spans="1:11" x14ac:dyDescent="0.3">
      <c r="A11012" t="s">
        <v>14738</v>
      </c>
      <c r="B11012" t="s">
        <v>53</v>
      </c>
      <c r="C11012">
        <v>13</v>
      </c>
      <c r="D11012">
        <v>2</v>
      </c>
      <c r="E11012">
        <v>1962</v>
      </c>
      <c r="F11012" s="6">
        <v>0.11458333333333333</v>
      </c>
      <c r="G11012">
        <v>-11.936999999999999</v>
      </c>
      <c r="H11012">
        <v>46.798000000000002</v>
      </c>
      <c r="I11012" t="s">
        <v>126</v>
      </c>
      <c r="J11012" t="s">
        <v>8662</v>
      </c>
      <c r="K11012" t="s">
        <v>105</v>
      </c>
    </row>
    <row r="11013" spans="1:11" x14ac:dyDescent="0.3">
      <c r="A11013" t="s">
        <v>14739</v>
      </c>
      <c r="B11013" t="s">
        <v>53</v>
      </c>
      <c r="C11013">
        <v>3</v>
      </c>
      <c r="D11013">
        <v>7</v>
      </c>
      <c r="E11013">
        <v>1945</v>
      </c>
      <c r="F11013" s="6">
        <v>0.1111111111111111</v>
      </c>
      <c r="G11013">
        <v>4.2569999999999997</v>
      </c>
      <c r="H11013">
        <v>55.866</v>
      </c>
      <c r="I11013" t="s">
        <v>190</v>
      </c>
      <c r="J11013" t="s">
        <v>211</v>
      </c>
      <c r="K11013" t="s">
        <v>105</v>
      </c>
    </row>
    <row r="11014" spans="1:11" x14ac:dyDescent="0.3">
      <c r="A11014" t="s">
        <v>14740</v>
      </c>
      <c r="B11014" t="s">
        <v>53</v>
      </c>
      <c r="C11014">
        <v>20</v>
      </c>
      <c r="D11014">
        <v>10</v>
      </c>
      <c r="E11014">
        <v>1932</v>
      </c>
      <c r="F11014" s="6">
        <v>0.875</v>
      </c>
      <c r="G11014">
        <v>-122.173</v>
      </c>
      <c r="H11014">
        <v>48.052</v>
      </c>
      <c r="I11014" t="s">
        <v>137</v>
      </c>
      <c r="J11014" t="s">
        <v>14741</v>
      </c>
      <c r="K11014" t="s">
        <v>105</v>
      </c>
    </row>
    <row r="11015" spans="1:11" x14ac:dyDescent="0.3">
      <c r="A11015" t="s">
        <v>14742</v>
      </c>
      <c r="B11015" t="s">
        <v>53</v>
      </c>
      <c r="C11015">
        <v>4</v>
      </c>
      <c r="D11015">
        <v>9</v>
      </c>
      <c r="E11015">
        <v>1958</v>
      </c>
      <c r="F11015" s="6">
        <v>0.16875000000000001</v>
      </c>
      <c r="G11015">
        <v>70.664000000000001</v>
      </c>
      <c r="H11015">
        <v>41.956000000000003</v>
      </c>
      <c r="I11015" t="s">
        <v>106</v>
      </c>
      <c r="J11015" t="s">
        <v>7990</v>
      </c>
      <c r="K11015" t="s">
        <v>105</v>
      </c>
    </row>
    <row r="11016" spans="1:11" x14ac:dyDescent="0.3">
      <c r="A11016" t="s">
        <v>14743</v>
      </c>
      <c r="B11016" t="s">
        <v>53</v>
      </c>
      <c r="C11016">
        <v>22</v>
      </c>
      <c r="D11016">
        <v>4</v>
      </c>
      <c r="E11016">
        <v>1986</v>
      </c>
      <c r="F11016" s="6">
        <v>0.61736111111111114</v>
      </c>
      <c r="G11016">
        <v>71.058999999999997</v>
      </c>
      <c r="H11016">
        <v>42.359000000000002</v>
      </c>
      <c r="I11016" t="s">
        <v>144</v>
      </c>
      <c r="J11016" t="s">
        <v>176</v>
      </c>
      <c r="K11016" t="s">
        <v>105</v>
      </c>
    </row>
    <row r="11017" spans="1:11" x14ac:dyDescent="0.3">
      <c r="A11017" t="s">
        <v>14744</v>
      </c>
      <c r="B11017" t="s">
        <v>53</v>
      </c>
      <c r="C11017">
        <v>4</v>
      </c>
      <c r="D11017">
        <v>7</v>
      </c>
      <c r="E11017">
        <v>1946</v>
      </c>
      <c r="F11017" s="6">
        <v>0.31319444444444444</v>
      </c>
      <c r="G11017">
        <v>105.46</v>
      </c>
      <c r="H11017">
        <v>34.651000000000003</v>
      </c>
      <c r="I11017" t="s">
        <v>171</v>
      </c>
      <c r="J11017" t="s">
        <v>5130</v>
      </c>
      <c r="K11017" t="s">
        <v>105</v>
      </c>
    </row>
    <row r="11018" spans="1:11" x14ac:dyDescent="0.3">
      <c r="A11018" t="s">
        <v>14745</v>
      </c>
      <c r="B11018" t="s">
        <v>53</v>
      </c>
      <c r="C11018">
        <v>23</v>
      </c>
      <c r="D11018">
        <v>4</v>
      </c>
      <c r="E11018">
        <v>1954</v>
      </c>
      <c r="F11018" s="6">
        <v>0.53125</v>
      </c>
      <c r="G11018">
        <v>83.516000000000005</v>
      </c>
      <c r="H11018">
        <v>43.003999999999998</v>
      </c>
      <c r="I11018" t="s">
        <v>144</v>
      </c>
      <c r="J11018" t="s">
        <v>14746</v>
      </c>
      <c r="K11018" t="s">
        <v>105</v>
      </c>
    </row>
    <row r="11019" spans="1:11" x14ac:dyDescent="0.3">
      <c r="A11019" t="s">
        <v>14747</v>
      </c>
      <c r="B11019" t="s">
        <v>53</v>
      </c>
      <c r="C11019">
        <v>5</v>
      </c>
      <c r="D11019">
        <v>4</v>
      </c>
      <c r="E11019">
        <v>1941</v>
      </c>
      <c r="F11019" s="6">
        <v>0.75624999999999998</v>
      </c>
      <c r="G11019">
        <v>83.048000000000002</v>
      </c>
      <c r="H11019">
        <v>42.332999999999998</v>
      </c>
      <c r="I11019" t="s">
        <v>144</v>
      </c>
      <c r="J11019" t="s">
        <v>3664</v>
      </c>
      <c r="K11019" t="s">
        <v>105</v>
      </c>
    </row>
    <row r="11020" spans="1:11" x14ac:dyDescent="0.3">
      <c r="A11020" t="s">
        <v>14748</v>
      </c>
      <c r="B11020" t="s">
        <v>53</v>
      </c>
      <c r="C11020">
        <v>24</v>
      </c>
      <c r="D11020">
        <v>12</v>
      </c>
      <c r="E11020">
        <v>1938</v>
      </c>
      <c r="F11020" s="6">
        <v>0.12986111111111112</v>
      </c>
      <c r="G11020">
        <v>73.188999999999993</v>
      </c>
      <c r="H11020">
        <v>41.179000000000002</v>
      </c>
      <c r="I11020" t="s">
        <v>144</v>
      </c>
      <c r="J11020" t="s">
        <v>5024</v>
      </c>
      <c r="K11020" t="s">
        <v>105</v>
      </c>
    </row>
    <row r="11021" spans="1:11" x14ac:dyDescent="0.3">
      <c r="A11021" t="s">
        <v>14749</v>
      </c>
      <c r="B11021" t="s">
        <v>53</v>
      </c>
      <c r="C11021">
        <v>30</v>
      </c>
      <c r="D11021">
        <v>12</v>
      </c>
      <c r="E11021">
        <v>1942</v>
      </c>
      <c r="F11021" s="6">
        <v>0.49930555555555556</v>
      </c>
      <c r="G11021">
        <v>95.37</v>
      </c>
      <c r="H11021">
        <v>29.760999999999999</v>
      </c>
      <c r="I11021" t="s">
        <v>144</v>
      </c>
      <c r="J11021" t="s">
        <v>133</v>
      </c>
      <c r="K11021" t="s">
        <v>105</v>
      </c>
    </row>
    <row r="11022" spans="1:11" x14ac:dyDescent="0.3">
      <c r="A11022" t="s">
        <v>14750</v>
      </c>
      <c r="B11022" t="s">
        <v>53</v>
      </c>
      <c r="C11022">
        <v>11</v>
      </c>
      <c r="D11022">
        <v>6</v>
      </c>
      <c r="E11022">
        <v>1963</v>
      </c>
      <c r="F11022" s="6">
        <v>0.70694444444444449</v>
      </c>
      <c r="G11022">
        <v>95.936999999999998</v>
      </c>
      <c r="H11022">
        <v>41.259</v>
      </c>
      <c r="I11022" t="s">
        <v>144</v>
      </c>
      <c r="J11022" t="s">
        <v>2766</v>
      </c>
      <c r="K11022" t="s">
        <v>105</v>
      </c>
    </row>
    <row r="11023" spans="1:11" x14ac:dyDescent="0.3">
      <c r="A11023" t="s">
        <v>14751</v>
      </c>
      <c r="B11023" t="s">
        <v>53</v>
      </c>
      <c r="C11023">
        <v>27</v>
      </c>
      <c r="D11023">
        <v>4</v>
      </c>
      <c r="E11023">
        <v>1939</v>
      </c>
      <c r="F11023" s="6">
        <v>0.20833333333333334</v>
      </c>
      <c r="G11023">
        <v>-13.411</v>
      </c>
      <c r="H11023">
        <v>52.523000000000003</v>
      </c>
      <c r="I11023" t="s">
        <v>126</v>
      </c>
      <c r="J11023" t="s">
        <v>209</v>
      </c>
      <c r="K11023" t="s">
        <v>105</v>
      </c>
    </row>
    <row r="11024" spans="1:11" x14ac:dyDescent="0.3">
      <c r="A11024" t="s">
        <v>14752</v>
      </c>
      <c r="B11024" t="s">
        <v>53</v>
      </c>
      <c r="C11024">
        <v>27</v>
      </c>
      <c r="D11024">
        <v>3</v>
      </c>
      <c r="E11024">
        <v>1958</v>
      </c>
      <c r="F11024" s="6">
        <v>2.7083333333333334E-2</v>
      </c>
      <c r="G11024">
        <v>93.093999999999994</v>
      </c>
      <c r="H11024">
        <v>44.944000000000003</v>
      </c>
      <c r="I11024" t="s">
        <v>104</v>
      </c>
      <c r="J11024" t="s">
        <v>3284</v>
      </c>
      <c r="K11024" t="s">
        <v>105</v>
      </c>
    </row>
    <row r="11025" spans="1:11" x14ac:dyDescent="0.3">
      <c r="A11025" t="s">
        <v>14753</v>
      </c>
      <c r="B11025" t="s">
        <v>53</v>
      </c>
      <c r="C11025">
        <v>7</v>
      </c>
      <c r="D11025">
        <v>5</v>
      </c>
      <c r="E11025">
        <v>1963</v>
      </c>
      <c r="F11025" s="6">
        <v>0.48472222222222222</v>
      </c>
      <c r="G11025">
        <v>70.948999999999998</v>
      </c>
      <c r="H11025">
        <v>42.463999999999999</v>
      </c>
      <c r="I11025" t="s">
        <v>106</v>
      </c>
      <c r="J11025" t="s">
        <v>2949</v>
      </c>
      <c r="K11025" t="s">
        <v>105</v>
      </c>
    </row>
    <row r="11026" spans="1:11" x14ac:dyDescent="0.3">
      <c r="A11026" t="s">
        <v>14754</v>
      </c>
      <c r="B11026" t="s">
        <v>53</v>
      </c>
      <c r="C11026">
        <v>15</v>
      </c>
      <c r="D11026">
        <v>3</v>
      </c>
      <c r="E11026">
        <v>1960</v>
      </c>
      <c r="F11026" s="6">
        <v>0.52500000000000002</v>
      </c>
      <c r="G11026">
        <v>71.105999999999995</v>
      </c>
      <c r="H11026">
        <v>42.418999999999997</v>
      </c>
      <c r="I11026" t="s">
        <v>144</v>
      </c>
      <c r="J11026" t="s">
        <v>3400</v>
      </c>
      <c r="K11026" t="s">
        <v>105</v>
      </c>
    </row>
    <row r="11027" spans="1:11" x14ac:dyDescent="0.3">
      <c r="A11027" t="s">
        <v>14755</v>
      </c>
      <c r="B11027" t="s">
        <v>53</v>
      </c>
      <c r="C11027">
        <v>13</v>
      </c>
      <c r="D11027">
        <v>12</v>
      </c>
      <c r="E11027">
        <v>1941</v>
      </c>
      <c r="F11027" s="6">
        <v>0.71875</v>
      </c>
      <c r="G11027">
        <v>71.058999999999997</v>
      </c>
      <c r="H11027">
        <v>42.359000000000002</v>
      </c>
      <c r="I11027" t="s">
        <v>144</v>
      </c>
      <c r="J11027" t="s">
        <v>176</v>
      </c>
      <c r="K11027" t="s">
        <v>105</v>
      </c>
    </row>
    <row r="11028" spans="1:11" x14ac:dyDescent="0.3">
      <c r="A11028" t="s">
        <v>14756</v>
      </c>
      <c r="B11028" t="s">
        <v>53</v>
      </c>
      <c r="C11028">
        <v>2</v>
      </c>
      <c r="D11028">
        <v>10</v>
      </c>
      <c r="E11028">
        <v>1889</v>
      </c>
      <c r="F11028" s="6">
        <v>2.0833333333333332E-2</v>
      </c>
      <c r="G11028">
        <v>-10.917</v>
      </c>
      <c r="H11028">
        <v>48.69</v>
      </c>
      <c r="I11028" t="s">
        <v>208</v>
      </c>
      <c r="J11028" t="s">
        <v>14757</v>
      </c>
      <c r="K11028" t="s">
        <v>105</v>
      </c>
    </row>
    <row r="11029" spans="1:11" x14ac:dyDescent="0.3">
      <c r="A11029" t="s">
        <v>14758</v>
      </c>
      <c r="B11029" t="s">
        <v>53</v>
      </c>
      <c r="C11029">
        <v>24</v>
      </c>
      <c r="D11029">
        <v>7</v>
      </c>
      <c r="E11029">
        <v>1949</v>
      </c>
      <c r="F11029" s="6">
        <v>0.19652777777777777</v>
      </c>
      <c r="G11029">
        <v>-118.39400000000001</v>
      </c>
      <c r="H11029">
        <v>34.021999999999998</v>
      </c>
      <c r="I11029" t="s">
        <v>137</v>
      </c>
      <c r="J11029" t="s">
        <v>5092</v>
      </c>
      <c r="K11029" t="s">
        <v>105</v>
      </c>
    </row>
    <row r="11030" spans="1:11" x14ac:dyDescent="0.3">
      <c r="A11030" t="s">
        <v>14759</v>
      </c>
      <c r="B11030" t="s">
        <v>53</v>
      </c>
      <c r="C11030">
        <v>28</v>
      </c>
      <c r="D11030">
        <v>11</v>
      </c>
      <c r="E11030">
        <v>1938</v>
      </c>
      <c r="F11030" s="6">
        <v>0.77777777777777779</v>
      </c>
      <c r="G11030">
        <v>87.99</v>
      </c>
      <c r="H11030">
        <v>43.473999999999997</v>
      </c>
      <c r="I11030" t="s">
        <v>104</v>
      </c>
      <c r="J11030" t="s">
        <v>14760</v>
      </c>
      <c r="K11030" t="s">
        <v>105</v>
      </c>
    </row>
    <row r="11031" spans="1:11" x14ac:dyDescent="0.3">
      <c r="A11031" t="s">
        <v>14761</v>
      </c>
      <c r="B11031" t="s">
        <v>53</v>
      </c>
      <c r="C11031">
        <v>14</v>
      </c>
      <c r="D11031">
        <v>11</v>
      </c>
      <c r="E11031">
        <v>1957</v>
      </c>
      <c r="F11031" s="6">
        <v>0.77013888888888893</v>
      </c>
      <c r="G11031">
        <v>-118.492</v>
      </c>
      <c r="H11031">
        <v>34.011000000000003</v>
      </c>
      <c r="I11031" t="s">
        <v>137</v>
      </c>
      <c r="J11031" t="s">
        <v>206</v>
      </c>
      <c r="K11031" t="s">
        <v>105</v>
      </c>
    </row>
    <row r="11032" spans="1:11" x14ac:dyDescent="0.3">
      <c r="A11032" t="s">
        <v>14762</v>
      </c>
      <c r="B11032" t="s">
        <v>53</v>
      </c>
      <c r="C11032">
        <v>9</v>
      </c>
      <c r="D11032">
        <v>10</v>
      </c>
      <c r="E11032">
        <v>1942</v>
      </c>
      <c r="F11032" s="6">
        <v>0.70416666666666672</v>
      </c>
      <c r="G11032">
        <v>72.585999999999999</v>
      </c>
      <c r="H11032">
        <v>42.101999999999997</v>
      </c>
      <c r="I11032" t="s">
        <v>106</v>
      </c>
      <c r="J11032" t="s">
        <v>534</v>
      </c>
      <c r="K11032" t="s">
        <v>105</v>
      </c>
    </row>
    <row r="11033" spans="1:11" x14ac:dyDescent="0.3">
      <c r="A11033" t="s">
        <v>14763</v>
      </c>
      <c r="B11033" t="s">
        <v>53</v>
      </c>
      <c r="C11033">
        <v>8</v>
      </c>
      <c r="D11033">
        <v>9</v>
      </c>
      <c r="E11033">
        <v>1954</v>
      </c>
      <c r="F11033" s="6">
        <v>0.3125</v>
      </c>
      <c r="G11033">
        <v>-118.246</v>
      </c>
      <c r="H11033">
        <v>34.148000000000003</v>
      </c>
      <c r="I11033" t="s">
        <v>171</v>
      </c>
      <c r="J11033" t="s">
        <v>1090</v>
      </c>
      <c r="K11033" t="s">
        <v>105</v>
      </c>
    </row>
    <row r="11034" spans="1:11" x14ac:dyDescent="0.3">
      <c r="A11034" t="s">
        <v>14764</v>
      </c>
      <c r="B11034" t="s">
        <v>53</v>
      </c>
      <c r="C11034">
        <v>22</v>
      </c>
      <c r="D11034">
        <v>11</v>
      </c>
      <c r="E11034">
        <v>1968</v>
      </c>
      <c r="F11034" s="6">
        <v>0.38611111111111113</v>
      </c>
      <c r="G11034">
        <v>70.974999999999994</v>
      </c>
      <c r="H11034">
        <v>41.99</v>
      </c>
      <c r="I11034" t="s">
        <v>144</v>
      </c>
      <c r="J11034" t="s">
        <v>14765</v>
      </c>
      <c r="K11034" t="s">
        <v>105</v>
      </c>
    </row>
    <row r="11035" spans="1:11" x14ac:dyDescent="0.3">
      <c r="A11035" t="s">
        <v>14766</v>
      </c>
      <c r="B11035" t="s">
        <v>53</v>
      </c>
      <c r="C11035">
        <v>21</v>
      </c>
      <c r="D11035">
        <v>4</v>
      </c>
      <c r="E11035">
        <v>1970</v>
      </c>
      <c r="F11035" s="6">
        <v>0.83611111111111114</v>
      </c>
      <c r="G11035">
        <v>-8.4039999999999999</v>
      </c>
      <c r="H11035">
        <v>49.008000000000003</v>
      </c>
      <c r="I11035" t="s">
        <v>126</v>
      </c>
      <c r="J11035" t="s">
        <v>980</v>
      </c>
      <c r="K11035" t="s">
        <v>105</v>
      </c>
    </row>
    <row r="11036" spans="1:11" x14ac:dyDescent="0.3">
      <c r="A11036" t="s">
        <v>14767</v>
      </c>
      <c r="B11036" t="s">
        <v>53</v>
      </c>
      <c r="C11036">
        <v>21</v>
      </c>
      <c r="D11036">
        <v>12</v>
      </c>
      <c r="E11036">
        <v>1944</v>
      </c>
      <c r="F11036" s="6">
        <v>0.40555555555555556</v>
      </c>
      <c r="G11036">
        <v>-118.24299999999999</v>
      </c>
      <c r="H11036">
        <v>34.052</v>
      </c>
      <c r="I11036" t="s">
        <v>171</v>
      </c>
      <c r="J11036" t="s">
        <v>536</v>
      </c>
      <c r="K11036" t="s">
        <v>105</v>
      </c>
    </row>
    <row r="11037" spans="1:11" x14ac:dyDescent="0.3">
      <c r="A11037" t="s">
        <v>14768</v>
      </c>
      <c r="B11037" t="s">
        <v>53</v>
      </c>
      <c r="C11037">
        <v>27</v>
      </c>
      <c r="D11037">
        <v>11</v>
      </c>
      <c r="E11037">
        <v>1968</v>
      </c>
      <c r="F11037" s="6">
        <v>0.60416666666666663</v>
      </c>
      <c r="G11037">
        <v>-2.2429999999999999</v>
      </c>
      <c r="H11037">
        <v>48.834000000000003</v>
      </c>
      <c r="I11037" t="s">
        <v>126</v>
      </c>
      <c r="J11037" t="s">
        <v>459</v>
      </c>
      <c r="K11037" t="s">
        <v>105</v>
      </c>
    </row>
    <row r="11038" spans="1:11" x14ac:dyDescent="0.3">
      <c r="A11038" t="s">
        <v>14769</v>
      </c>
      <c r="B11038" t="s">
        <v>53</v>
      </c>
      <c r="C11038">
        <v>17</v>
      </c>
      <c r="D11038">
        <v>3</v>
      </c>
      <c r="E11038">
        <v>1941</v>
      </c>
      <c r="F11038" s="6">
        <v>0.34236111111111112</v>
      </c>
      <c r="G11038">
        <v>74.007000000000005</v>
      </c>
      <c r="H11038">
        <v>40.713000000000001</v>
      </c>
      <c r="I11038" t="s">
        <v>144</v>
      </c>
      <c r="J11038" t="s">
        <v>124</v>
      </c>
      <c r="K11038" t="s">
        <v>105</v>
      </c>
    </row>
    <row r="11039" spans="1:11" x14ac:dyDescent="0.3">
      <c r="A11039" t="s">
        <v>14770</v>
      </c>
      <c r="B11039" t="s">
        <v>168</v>
      </c>
      <c r="C11039">
        <v>24</v>
      </c>
      <c r="D11039">
        <v>1</v>
      </c>
      <c r="E11039">
        <v>1979</v>
      </c>
      <c r="F11039" s="6">
        <v>0.84236111111111112</v>
      </c>
      <c r="G11039">
        <v>-122.084</v>
      </c>
      <c r="H11039">
        <v>37.671999999999997</v>
      </c>
      <c r="I11039" t="s">
        <v>137</v>
      </c>
      <c r="J11039" t="s">
        <v>12521</v>
      </c>
      <c r="K11039" t="s">
        <v>105</v>
      </c>
    </row>
    <row r="11040" spans="1:11" x14ac:dyDescent="0.3">
      <c r="A11040" t="s">
        <v>14771</v>
      </c>
      <c r="B11040" t="s">
        <v>168</v>
      </c>
      <c r="C11040">
        <v>24</v>
      </c>
      <c r="D11040">
        <v>2</v>
      </c>
      <c r="E11040">
        <v>1998</v>
      </c>
      <c r="F11040" s="6">
        <v>0.96736111111111112</v>
      </c>
      <c r="G11040">
        <v>71.058999999999997</v>
      </c>
      <c r="H11040">
        <v>42.359000000000002</v>
      </c>
      <c r="I11040" t="s">
        <v>144</v>
      </c>
      <c r="J11040" t="s">
        <v>176</v>
      </c>
      <c r="K11040" t="s">
        <v>105</v>
      </c>
    </row>
    <row r="11041" spans="1:11" x14ac:dyDescent="0.3">
      <c r="A11041" t="s">
        <v>14772</v>
      </c>
      <c r="B11041" t="s">
        <v>53</v>
      </c>
      <c r="C11041">
        <v>3</v>
      </c>
      <c r="D11041">
        <v>9</v>
      </c>
      <c r="E11041">
        <v>1987</v>
      </c>
      <c r="F11041" s="6">
        <v>0.95486111111111116</v>
      </c>
      <c r="G11041">
        <v>-2.3769999999999998</v>
      </c>
      <c r="H11041">
        <v>48.613</v>
      </c>
      <c r="I11041" t="s">
        <v>190</v>
      </c>
      <c r="J11041" t="s">
        <v>2236</v>
      </c>
      <c r="K11041" t="s">
        <v>105</v>
      </c>
    </row>
    <row r="11042" spans="1:11" x14ac:dyDescent="0.3">
      <c r="A11042" t="s">
        <v>14773</v>
      </c>
      <c r="B11042" t="s">
        <v>53</v>
      </c>
      <c r="C11042">
        <v>2</v>
      </c>
      <c r="D11042">
        <v>12</v>
      </c>
      <c r="E11042">
        <v>1973</v>
      </c>
      <c r="F11042" s="6">
        <v>0.28125</v>
      </c>
      <c r="G11042">
        <v>-2.222</v>
      </c>
      <c r="H11042">
        <v>48.87</v>
      </c>
      <c r="I11042" t="s">
        <v>126</v>
      </c>
      <c r="J11042" t="s">
        <v>6178</v>
      </c>
      <c r="K11042" t="s">
        <v>105</v>
      </c>
    </row>
    <row r="11043" spans="1:11" x14ac:dyDescent="0.3">
      <c r="A11043" t="s">
        <v>14774</v>
      </c>
      <c r="B11043" t="s">
        <v>53</v>
      </c>
      <c r="C11043">
        <v>13</v>
      </c>
      <c r="D11043">
        <v>7</v>
      </c>
      <c r="E11043">
        <v>1947</v>
      </c>
      <c r="F11043" s="6">
        <v>0.375</v>
      </c>
      <c r="G11043">
        <v>-9.4510000000000005</v>
      </c>
      <c r="H11043">
        <v>42.701999999999998</v>
      </c>
      <c r="I11043" t="s">
        <v>126</v>
      </c>
      <c r="J11043" t="s">
        <v>11893</v>
      </c>
      <c r="K11043" t="s">
        <v>105</v>
      </c>
    </row>
    <row r="11044" spans="1:11" x14ac:dyDescent="0.3">
      <c r="A11044" t="s">
        <v>14775</v>
      </c>
      <c r="B11044" t="s">
        <v>53</v>
      </c>
      <c r="C11044">
        <v>28</v>
      </c>
      <c r="D11044">
        <v>4</v>
      </c>
      <c r="E11044">
        <v>1967</v>
      </c>
      <c r="F11044" s="6">
        <v>0.54166666666666663</v>
      </c>
      <c r="G11044">
        <v>-0.48299999999999998</v>
      </c>
      <c r="H11044">
        <v>44.853000000000002</v>
      </c>
      <c r="I11044" t="s">
        <v>126</v>
      </c>
      <c r="J11044" t="s">
        <v>8821</v>
      </c>
      <c r="K11044" t="s">
        <v>105</v>
      </c>
    </row>
    <row r="11045" spans="1:11" x14ac:dyDescent="0.3">
      <c r="A11045" t="s">
        <v>14776</v>
      </c>
      <c r="B11045" t="s">
        <v>53</v>
      </c>
      <c r="C11045">
        <v>29</v>
      </c>
      <c r="D11045">
        <v>4</v>
      </c>
      <c r="E11045">
        <v>1962</v>
      </c>
      <c r="F11045" s="6">
        <v>0.42708333333333331</v>
      </c>
      <c r="G11045">
        <v>-1.984</v>
      </c>
      <c r="H11045">
        <v>48.972000000000001</v>
      </c>
      <c r="I11045" t="s">
        <v>126</v>
      </c>
      <c r="J11045" t="s">
        <v>14777</v>
      </c>
      <c r="K11045" t="s">
        <v>105</v>
      </c>
    </row>
    <row r="11046" spans="1:11" x14ac:dyDescent="0.3">
      <c r="A11046" t="s">
        <v>14778</v>
      </c>
      <c r="B11046" t="s">
        <v>53</v>
      </c>
      <c r="C11046">
        <v>23</v>
      </c>
      <c r="D11046">
        <v>5</v>
      </c>
      <c r="E11046">
        <v>1945</v>
      </c>
      <c r="F11046" s="6">
        <v>0.91666666666666663</v>
      </c>
      <c r="G11046">
        <v>-4.1449999999999996</v>
      </c>
      <c r="H11046">
        <v>50.447000000000003</v>
      </c>
      <c r="I11046" t="s">
        <v>190</v>
      </c>
      <c r="J11046" t="s">
        <v>14779</v>
      </c>
      <c r="K11046" t="s">
        <v>105</v>
      </c>
    </row>
    <row r="11047" spans="1:11" x14ac:dyDescent="0.3">
      <c r="A11047" t="s">
        <v>14780</v>
      </c>
      <c r="B11047" t="s">
        <v>53</v>
      </c>
      <c r="C11047">
        <v>14</v>
      </c>
      <c r="D11047">
        <v>9</v>
      </c>
      <c r="E11047">
        <v>1922</v>
      </c>
      <c r="F11047" s="6">
        <v>5.2083333333333336E-2</v>
      </c>
      <c r="G11047">
        <v>-7.5990000000000002</v>
      </c>
      <c r="H11047">
        <v>50.356999999999999</v>
      </c>
      <c r="I11047" t="s">
        <v>126</v>
      </c>
      <c r="J11047" t="s">
        <v>5460</v>
      </c>
      <c r="K11047" t="s">
        <v>105</v>
      </c>
    </row>
    <row r="11048" spans="1:11" x14ac:dyDescent="0.3">
      <c r="A11048" t="s">
        <v>14781</v>
      </c>
      <c r="B11048" t="s">
        <v>53</v>
      </c>
      <c r="C11048">
        <v>15</v>
      </c>
      <c r="D11048">
        <v>5</v>
      </c>
      <c r="E11048">
        <v>1920</v>
      </c>
      <c r="F11048" s="6">
        <v>0.95833333333333337</v>
      </c>
      <c r="G11048">
        <v>-2.351</v>
      </c>
      <c r="H11048">
        <v>48.856999999999999</v>
      </c>
      <c r="I11048" t="s">
        <v>126</v>
      </c>
      <c r="J11048" t="s">
        <v>155</v>
      </c>
      <c r="K11048" t="s">
        <v>105</v>
      </c>
    </row>
    <row r="11049" spans="1:11" x14ac:dyDescent="0.3">
      <c r="A11049" t="s">
        <v>14782</v>
      </c>
      <c r="B11049" t="s">
        <v>53</v>
      </c>
      <c r="C11049">
        <v>15</v>
      </c>
      <c r="D11049">
        <v>10</v>
      </c>
      <c r="E11049">
        <v>1936</v>
      </c>
      <c r="F11049" s="6">
        <v>0.45833333333333331</v>
      </c>
      <c r="G11049">
        <v>-2.351</v>
      </c>
      <c r="H11049">
        <v>48.856999999999999</v>
      </c>
      <c r="I11049" t="s">
        <v>108</v>
      </c>
      <c r="J11049" t="s">
        <v>155</v>
      </c>
      <c r="K11049" t="s">
        <v>105</v>
      </c>
    </row>
    <row r="11050" spans="1:11" x14ac:dyDescent="0.3">
      <c r="A11050" t="s">
        <v>14783</v>
      </c>
      <c r="B11050" t="s">
        <v>53</v>
      </c>
      <c r="C11050">
        <v>20</v>
      </c>
      <c r="D11050">
        <v>1</v>
      </c>
      <c r="E11050">
        <v>1957</v>
      </c>
      <c r="F11050" s="6">
        <v>0.72569444444444442</v>
      </c>
      <c r="G11050">
        <v>-2.78</v>
      </c>
      <c r="H11050">
        <v>50.42</v>
      </c>
      <c r="I11050" t="s">
        <v>126</v>
      </c>
      <c r="J11050" t="s">
        <v>5245</v>
      </c>
      <c r="K11050" t="s">
        <v>105</v>
      </c>
    </row>
    <row r="11051" spans="1:11" x14ac:dyDescent="0.3">
      <c r="A11051" t="s">
        <v>14784</v>
      </c>
      <c r="B11051" t="s">
        <v>53</v>
      </c>
      <c r="C11051">
        <v>9</v>
      </c>
      <c r="D11051">
        <v>1</v>
      </c>
      <c r="E11051">
        <v>1951</v>
      </c>
      <c r="F11051" s="6">
        <v>0.69444444444444442</v>
      </c>
      <c r="G11051">
        <v>-5.7450000000000001</v>
      </c>
      <c r="H11051">
        <v>45.207000000000001</v>
      </c>
      <c r="I11051" t="s">
        <v>126</v>
      </c>
      <c r="J11051" t="s">
        <v>6079</v>
      </c>
      <c r="K11051" t="s">
        <v>105</v>
      </c>
    </row>
    <row r="11052" spans="1:11" x14ac:dyDescent="0.3">
      <c r="A11052" t="s">
        <v>14785</v>
      </c>
      <c r="B11052" t="s">
        <v>53</v>
      </c>
      <c r="C11052">
        <v>15</v>
      </c>
      <c r="D11052">
        <v>6</v>
      </c>
      <c r="E11052">
        <v>1946</v>
      </c>
      <c r="F11052" s="6">
        <v>0.33333333333333331</v>
      </c>
      <c r="G11052">
        <v>4.4870000000000001</v>
      </c>
      <c r="H11052">
        <v>48.39</v>
      </c>
      <c r="I11052" t="s">
        <v>126</v>
      </c>
      <c r="J11052" t="s">
        <v>500</v>
      </c>
      <c r="K11052" t="s">
        <v>105</v>
      </c>
    </row>
    <row r="11053" spans="1:11" x14ac:dyDescent="0.3">
      <c r="A11053" t="s">
        <v>14786</v>
      </c>
      <c r="B11053" t="s">
        <v>53</v>
      </c>
      <c r="C11053">
        <v>28</v>
      </c>
      <c r="D11053">
        <v>11</v>
      </c>
      <c r="E11053">
        <v>1947</v>
      </c>
      <c r="F11053" s="6">
        <v>0.71875</v>
      </c>
      <c r="G11053">
        <v>-2.2730000000000001</v>
      </c>
      <c r="H11053">
        <v>48.884</v>
      </c>
      <c r="I11053" t="s">
        <v>126</v>
      </c>
      <c r="J11053" t="s">
        <v>888</v>
      </c>
      <c r="K11053" t="s">
        <v>105</v>
      </c>
    </row>
    <row r="11054" spans="1:11" x14ac:dyDescent="0.3">
      <c r="A11054" t="s">
        <v>14787</v>
      </c>
      <c r="B11054" t="s">
        <v>53</v>
      </c>
      <c r="C11054">
        <v>31</v>
      </c>
      <c r="D11054">
        <v>12</v>
      </c>
      <c r="E11054">
        <v>1931</v>
      </c>
      <c r="F11054" s="6">
        <v>0.95833333333333337</v>
      </c>
      <c r="G11054">
        <v>-3.5640000000000001</v>
      </c>
      <c r="H11054">
        <v>50.283000000000001</v>
      </c>
      <c r="I11054" t="s">
        <v>108</v>
      </c>
      <c r="J11054" t="s">
        <v>14788</v>
      </c>
      <c r="K11054" t="s">
        <v>105</v>
      </c>
    </row>
    <row r="11055" spans="1:11" x14ac:dyDescent="0.3">
      <c r="A11055" t="s">
        <v>14789</v>
      </c>
      <c r="B11055" t="s">
        <v>53</v>
      </c>
      <c r="C11055">
        <v>15</v>
      </c>
      <c r="D11055">
        <v>3</v>
      </c>
      <c r="E11055">
        <v>1951</v>
      </c>
      <c r="F11055" s="6">
        <v>0.19791666666666666</v>
      </c>
      <c r="G11055">
        <v>-1.4450000000000001</v>
      </c>
      <c r="H11055">
        <v>43.603999999999999</v>
      </c>
      <c r="I11055" t="s">
        <v>126</v>
      </c>
      <c r="J11055" t="s">
        <v>157</v>
      </c>
      <c r="K11055" t="s">
        <v>105</v>
      </c>
    </row>
    <row r="11056" spans="1:11" x14ac:dyDescent="0.3">
      <c r="A11056" t="s">
        <v>14790</v>
      </c>
      <c r="B11056" t="s">
        <v>53</v>
      </c>
      <c r="C11056">
        <v>16</v>
      </c>
      <c r="D11056">
        <v>4</v>
      </c>
      <c r="E11056">
        <v>1952</v>
      </c>
      <c r="F11056" s="6">
        <v>0.80555555555555558</v>
      </c>
      <c r="G11056">
        <v>-2.2570000000000001</v>
      </c>
      <c r="H11056">
        <v>48.896999999999998</v>
      </c>
      <c r="I11056" t="s">
        <v>126</v>
      </c>
      <c r="J11056" t="s">
        <v>1929</v>
      </c>
      <c r="K11056" t="s">
        <v>105</v>
      </c>
    </row>
    <row r="11057" spans="1:11" x14ac:dyDescent="0.3">
      <c r="A11057" t="s">
        <v>14791</v>
      </c>
      <c r="B11057" t="s">
        <v>53</v>
      </c>
      <c r="C11057">
        <v>23</v>
      </c>
      <c r="D11057">
        <v>4</v>
      </c>
      <c r="E11057">
        <v>1957</v>
      </c>
      <c r="F11057" s="6">
        <v>0.70833333333333337</v>
      </c>
      <c r="G11057">
        <v>-4.3719999999999999</v>
      </c>
      <c r="H11057">
        <v>50.828000000000003</v>
      </c>
      <c r="I11057" t="s">
        <v>126</v>
      </c>
      <c r="J11057" t="s">
        <v>348</v>
      </c>
      <c r="K11057" t="s">
        <v>105</v>
      </c>
    </row>
    <row r="11058" spans="1:11" x14ac:dyDescent="0.3">
      <c r="A11058" t="s">
        <v>14792</v>
      </c>
      <c r="B11058" t="s">
        <v>53</v>
      </c>
      <c r="C11058">
        <v>9</v>
      </c>
      <c r="D11058">
        <v>10</v>
      </c>
      <c r="E11058">
        <v>1921</v>
      </c>
      <c r="F11058" s="6">
        <v>0.25</v>
      </c>
      <c r="G11058">
        <v>-1.2410000000000001</v>
      </c>
      <c r="H11058">
        <v>48.581000000000003</v>
      </c>
      <c r="I11058" t="s">
        <v>126</v>
      </c>
      <c r="J11058" t="s">
        <v>14793</v>
      </c>
      <c r="K11058" t="s">
        <v>105</v>
      </c>
    </row>
    <row r="11059" spans="1:11" x14ac:dyDescent="0.3">
      <c r="A11059" t="s">
        <v>14794</v>
      </c>
      <c r="B11059" t="s">
        <v>53</v>
      </c>
      <c r="C11059">
        <v>5</v>
      </c>
      <c r="D11059">
        <v>7</v>
      </c>
      <c r="E11059">
        <v>1943</v>
      </c>
      <c r="F11059" s="6">
        <v>0.86458333333333337</v>
      </c>
      <c r="G11059">
        <v>-5.7320000000000002</v>
      </c>
      <c r="H11059">
        <v>45.194000000000003</v>
      </c>
      <c r="I11059" t="s">
        <v>190</v>
      </c>
      <c r="J11059" t="s">
        <v>558</v>
      </c>
      <c r="K11059" t="s">
        <v>105</v>
      </c>
    </row>
    <row r="11060" spans="1:11" x14ac:dyDescent="0.3">
      <c r="A11060" t="s">
        <v>14795</v>
      </c>
      <c r="B11060" t="s">
        <v>53</v>
      </c>
      <c r="C11060">
        <v>30</v>
      </c>
      <c r="D11060">
        <v>12</v>
      </c>
      <c r="E11060">
        <v>1921</v>
      </c>
      <c r="F11060" s="6">
        <v>8.3333333333333329E-2</v>
      </c>
      <c r="G11060">
        <v>-2.2549999999999999</v>
      </c>
      <c r="H11060">
        <v>48.923000000000002</v>
      </c>
      <c r="I11060" t="s">
        <v>108</v>
      </c>
      <c r="J11060" t="s">
        <v>10072</v>
      </c>
      <c r="K11060" t="s">
        <v>105</v>
      </c>
    </row>
    <row r="11061" spans="1:11" x14ac:dyDescent="0.3">
      <c r="A11061" t="s">
        <v>14796</v>
      </c>
      <c r="B11061" t="s">
        <v>53</v>
      </c>
      <c r="C11061">
        <v>6</v>
      </c>
      <c r="D11061">
        <v>11</v>
      </c>
      <c r="E11061">
        <v>1925</v>
      </c>
      <c r="F11061" s="6">
        <v>1.0416666666666666E-2</v>
      </c>
      <c r="G11061">
        <v>-2.351</v>
      </c>
      <c r="H11061">
        <v>48.856999999999999</v>
      </c>
      <c r="I11061" t="s">
        <v>108</v>
      </c>
      <c r="J11061" t="s">
        <v>155</v>
      </c>
      <c r="K11061" t="s">
        <v>105</v>
      </c>
    </row>
    <row r="11062" spans="1:11" x14ac:dyDescent="0.3">
      <c r="A11062" t="s">
        <v>14797</v>
      </c>
      <c r="B11062" t="s">
        <v>53</v>
      </c>
      <c r="C11062">
        <v>23</v>
      </c>
      <c r="D11062">
        <v>11</v>
      </c>
      <c r="E11062">
        <v>1955</v>
      </c>
      <c r="F11062" s="6">
        <v>0.46180555555555558</v>
      </c>
      <c r="G11062">
        <v>-6.1820000000000004</v>
      </c>
      <c r="H11062">
        <v>48.691000000000003</v>
      </c>
      <c r="I11062" t="s">
        <v>126</v>
      </c>
      <c r="J11062" t="s">
        <v>2488</v>
      </c>
      <c r="K11062" t="s">
        <v>105</v>
      </c>
    </row>
    <row r="11063" spans="1:11" x14ac:dyDescent="0.3">
      <c r="A11063" t="s">
        <v>14798</v>
      </c>
      <c r="B11063" t="s">
        <v>53</v>
      </c>
      <c r="C11063">
        <v>5</v>
      </c>
      <c r="D11063">
        <v>2</v>
      </c>
      <c r="E11063">
        <v>1971</v>
      </c>
      <c r="F11063" s="6">
        <v>7.2916666666666671E-2</v>
      </c>
      <c r="G11063">
        <v>-3.173</v>
      </c>
      <c r="H11063">
        <v>50.691000000000003</v>
      </c>
      <c r="I11063" t="s">
        <v>126</v>
      </c>
      <c r="J11063" t="s">
        <v>483</v>
      </c>
      <c r="K11063" t="s">
        <v>105</v>
      </c>
    </row>
    <row r="11064" spans="1:11" x14ac:dyDescent="0.3">
      <c r="A11064" t="s">
        <v>14799</v>
      </c>
      <c r="B11064" t="s">
        <v>53</v>
      </c>
      <c r="C11064">
        <v>6</v>
      </c>
      <c r="D11064">
        <v>4</v>
      </c>
      <c r="E11064">
        <v>1940</v>
      </c>
      <c r="F11064" s="6">
        <v>0.77083333333333337</v>
      </c>
      <c r="G11064">
        <v>-0.39200000000000002</v>
      </c>
      <c r="H11064">
        <v>46.356999999999999</v>
      </c>
      <c r="I11064" t="s">
        <v>126</v>
      </c>
      <c r="J11064" t="s">
        <v>14800</v>
      </c>
      <c r="K11064" t="s">
        <v>105</v>
      </c>
    </row>
    <row r="11065" spans="1:11" x14ac:dyDescent="0.3">
      <c r="A11065" t="s">
        <v>14801</v>
      </c>
      <c r="B11065" t="s">
        <v>53</v>
      </c>
      <c r="C11065">
        <v>10</v>
      </c>
      <c r="D11065">
        <v>3</v>
      </c>
      <c r="E11065">
        <v>1913</v>
      </c>
      <c r="F11065" s="6">
        <v>0.625</v>
      </c>
      <c r="G11065">
        <v>0.63500000000000001</v>
      </c>
      <c r="H11065">
        <v>35.191000000000003</v>
      </c>
      <c r="I11065" t="s">
        <v>108</v>
      </c>
      <c r="J11065" t="s">
        <v>6073</v>
      </c>
      <c r="K11065" t="s">
        <v>105</v>
      </c>
    </row>
    <row r="11066" spans="1:11" x14ac:dyDescent="0.3">
      <c r="A11066" t="s">
        <v>14802</v>
      </c>
      <c r="B11066" t="s">
        <v>53</v>
      </c>
      <c r="C11066">
        <v>14</v>
      </c>
      <c r="D11066">
        <v>9</v>
      </c>
      <c r="E11066">
        <v>1926</v>
      </c>
      <c r="F11066" s="6">
        <v>0.125</v>
      </c>
      <c r="G11066">
        <v>-3.1110000000000002</v>
      </c>
      <c r="H11066">
        <v>50.643000000000001</v>
      </c>
      <c r="I11066" t="s">
        <v>126</v>
      </c>
      <c r="J11066" t="s">
        <v>14803</v>
      </c>
      <c r="K11066" t="s">
        <v>105</v>
      </c>
    </row>
    <row r="11067" spans="1:11" x14ac:dyDescent="0.3">
      <c r="A11067" t="s">
        <v>14804</v>
      </c>
      <c r="B11067" t="s">
        <v>53</v>
      </c>
      <c r="C11067">
        <v>4</v>
      </c>
      <c r="D11067">
        <v>7</v>
      </c>
      <c r="E11067">
        <v>1930</v>
      </c>
      <c r="F11067" s="6">
        <v>0.33333333333333331</v>
      </c>
      <c r="G11067">
        <v>1.5609999999999999</v>
      </c>
      <c r="H11067">
        <v>43.481999999999999</v>
      </c>
      <c r="I11067" t="s">
        <v>126</v>
      </c>
      <c r="J11067" t="s">
        <v>7052</v>
      </c>
      <c r="K11067" t="s">
        <v>105</v>
      </c>
    </row>
    <row r="11068" spans="1:11" x14ac:dyDescent="0.3">
      <c r="A11068" t="s">
        <v>14805</v>
      </c>
      <c r="B11068" t="s">
        <v>53</v>
      </c>
      <c r="C11068">
        <v>15</v>
      </c>
      <c r="D11068">
        <v>1</v>
      </c>
      <c r="E11068">
        <v>1930</v>
      </c>
      <c r="F11068" s="6">
        <v>0.32291666666666669</v>
      </c>
      <c r="G11068">
        <v>-5.4880000000000004</v>
      </c>
      <c r="H11068">
        <v>47.088999999999999</v>
      </c>
      <c r="I11068" t="s">
        <v>108</v>
      </c>
      <c r="J11068" t="s">
        <v>10544</v>
      </c>
      <c r="K11068" t="s">
        <v>105</v>
      </c>
    </row>
    <row r="11069" spans="1:11" x14ac:dyDescent="0.3">
      <c r="A11069" t="s">
        <v>14806</v>
      </c>
      <c r="B11069" t="s">
        <v>53</v>
      </c>
      <c r="C11069">
        <v>30</v>
      </c>
      <c r="D11069">
        <v>8</v>
      </c>
      <c r="E11069">
        <v>1939</v>
      </c>
      <c r="F11069" s="6">
        <v>0.63541666666666663</v>
      </c>
      <c r="G11069">
        <v>-2.351</v>
      </c>
      <c r="H11069">
        <v>48.856999999999999</v>
      </c>
      <c r="I11069" t="s">
        <v>126</v>
      </c>
      <c r="J11069" t="s">
        <v>155</v>
      </c>
      <c r="K11069" t="s">
        <v>105</v>
      </c>
    </row>
    <row r="11070" spans="1:11" x14ac:dyDescent="0.3">
      <c r="A11070" t="s">
        <v>14807</v>
      </c>
      <c r="B11070" t="s">
        <v>53</v>
      </c>
      <c r="C11070">
        <v>26</v>
      </c>
      <c r="D11070">
        <v>5</v>
      </c>
      <c r="E11070">
        <v>1938</v>
      </c>
      <c r="F11070" s="6">
        <v>4.1666666666666664E-2</v>
      </c>
      <c r="G11070">
        <v>-2.351</v>
      </c>
      <c r="H11070">
        <v>48.856999999999999</v>
      </c>
      <c r="I11070" t="s">
        <v>126</v>
      </c>
      <c r="J11070" t="s">
        <v>155</v>
      </c>
      <c r="K11070" t="s">
        <v>105</v>
      </c>
    </row>
    <row r="11071" spans="1:11" x14ac:dyDescent="0.3">
      <c r="A11071" t="s">
        <v>14808</v>
      </c>
      <c r="B11071" t="s">
        <v>53</v>
      </c>
      <c r="C11071">
        <v>31</v>
      </c>
      <c r="D11071">
        <v>8</v>
      </c>
      <c r="E11071">
        <v>1919</v>
      </c>
      <c r="F11071" s="6">
        <v>0.5</v>
      </c>
      <c r="G11071">
        <v>2.36</v>
      </c>
      <c r="H11071">
        <v>47.295000000000002</v>
      </c>
      <c r="I11071" t="s">
        <v>126</v>
      </c>
      <c r="J11071" t="s">
        <v>4233</v>
      </c>
      <c r="K11071" t="s">
        <v>105</v>
      </c>
    </row>
    <row r="11072" spans="1:11" x14ac:dyDescent="0.3">
      <c r="A11072" t="s">
        <v>14809</v>
      </c>
      <c r="B11072" t="s">
        <v>53</v>
      </c>
      <c r="C11072">
        <v>12</v>
      </c>
      <c r="D11072">
        <v>3</v>
      </c>
      <c r="E11072">
        <v>1931</v>
      </c>
      <c r="F11072" s="6">
        <v>0.99930555555555556</v>
      </c>
      <c r="G11072">
        <v>-2.3809999999999998</v>
      </c>
      <c r="H11072">
        <v>48.914999999999999</v>
      </c>
      <c r="I11072" t="s">
        <v>108</v>
      </c>
      <c r="J11072" t="s">
        <v>6748</v>
      </c>
      <c r="K11072" t="s">
        <v>105</v>
      </c>
    </row>
    <row r="11073" spans="1:11" x14ac:dyDescent="0.3">
      <c r="A11073" t="s">
        <v>14810</v>
      </c>
      <c r="B11073" t="s">
        <v>53</v>
      </c>
      <c r="C11073">
        <v>23</v>
      </c>
      <c r="D11073">
        <v>5</v>
      </c>
      <c r="E11073">
        <v>1939</v>
      </c>
      <c r="F11073" s="6">
        <v>0.54166666666666663</v>
      </c>
      <c r="G11073">
        <v>-4.8339999999999996</v>
      </c>
      <c r="H11073">
        <v>45.767000000000003</v>
      </c>
      <c r="I11073" t="s">
        <v>126</v>
      </c>
      <c r="J11073" t="s">
        <v>153</v>
      </c>
      <c r="K11073" t="s">
        <v>105</v>
      </c>
    </row>
    <row r="11074" spans="1:11" x14ac:dyDescent="0.3">
      <c r="A11074" t="s">
        <v>14811</v>
      </c>
      <c r="B11074" t="s">
        <v>53</v>
      </c>
      <c r="C11074">
        <v>13</v>
      </c>
      <c r="D11074">
        <v>7</v>
      </c>
      <c r="E11074">
        <v>1924</v>
      </c>
      <c r="F11074" s="6">
        <v>0.8125</v>
      </c>
      <c r="G11074">
        <v>-2.351</v>
      </c>
      <c r="H11074">
        <v>48.856999999999999</v>
      </c>
      <c r="I11074" t="s">
        <v>126</v>
      </c>
      <c r="J11074" t="s">
        <v>155</v>
      </c>
      <c r="K11074" t="s">
        <v>105</v>
      </c>
    </row>
    <row r="11075" spans="1:11" x14ac:dyDescent="0.3">
      <c r="A11075" t="s">
        <v>14812</v>
      </c>
      <c r="B11075" t="s">
        <v>53</v>
      </c>
      <c r="C11075">
        <v>6</v>
      </c>
      <c r="D11075">
        <v>7</v>
      </c>
      <c r="E11075">
        <v>1934</v>
      </c>
      <c r="F11075" s="6">
        <v>4.1666666666666664E-2</v>
      </c>
      <c r="G11075">
        <v>-4.8419999999999996</v>
      </c>
      <c r="H11075">
        <v>46.305999999999997</v>
      </c>
      <c r="I11075" t="s">
        <v>126</v>
      </c>
      <c r="J11075" t="s">
        <v>14813</v>
      </c>
      <c r="K11075" t="s">
        <v>105</v>
      </c>
    </row>
    <row r="11076" spans="1:11" x14ac:dyDescent="0.3">
      <c r="A11076" t="s">
        <v>14814</v>
      </c>
      <c r="B11076" t="s">
        <v>53</v>
      </c>
      <c r="C11076">
        <v>17</v>
      </c>
      <c r="D11076">
        <v>8</v>
      </c>
      <c r="E11076">
        <v>1942</v>
      </c>
      <c r="F11076" s="6">
        <v>0.83333333333333337</v>
      </c>
      <c r="G11076">
        <v>-4.9400000000000004</v>
      </c>
      <c r="H11076">
        <v>48.5</v>
      </c>
      <c r="I11076" t="s">
        <v>190</v>
      </c>
      <c r="J11076" t="s">
        <v>14815</v>
      </c>
      <c r="K11076" t="s">
        <v>105</v>
      </c>
    </row>
    <row r="11077" spans="1:11" x14ac:dyDescent="0.3">
      <c r="A11077" t="s">
        <v>14816</v>
      </c>
      <c r="B11077" t="s">
        <v>53</v>
      </c>
      <c r="C11077">
        <v>14</v>
      </c>
      <c r="D11077">
        <v>5</v>
      </c>
      <c r="E11077">
        <v>1957</v>
      </c>
      <c r="F11077" s="6">
        <v>0.60763888888888884</v>
      </c>
      <c r="G11077">
        <v>-2.351</v>
      </c>
      <c r="H11077">
        <v>48.856999999999999</v>
      </c>
      <c r="I11077" t="s">
        <v>126</v>
      </c>
      <c r="J11077" t="s">
        <v>155</v>
      </c>
      <c r="K11077" t="s">
        <v>105</v>
      </c>
    </row>
    <row r="11078" spans="1:11" x14ac:dyDescent="0.3">
      <c r="A11078" t="s">
        <v>14817</v>
      </c>
      <c r="B11078" t="s">
        <v>53</v>
      </c>
      <c r="C11078">
        <v>16</v>
      </c>
      <c r="D11078">
        <v>11</v>
      </c>
      <c r="E11078">
        <v>1949</v>
      </c>
      <c r="F11078" s="6">
        <v>0.2361111111111111</v>
      </c>
      <c r="G11078">
        <v>-3.82</v>
      </c>
      <c r="H11078">
        <v>50.448</v>
      </c>
      <c r="I11078" t="s">
        <v>126</v>
      </c>
      <c r="J11078" t="s">
        <v>14818</v>
      </c>
      <c r="K11078" t="s">
        <v>105</v>
      </c>
    </row>
    <row r="11079" spans="1:11" x14ac:dyDescent="0.3">
      <c r="A11079" t="s">
        <v>14819</v>
      </c>
      <c r="B11079" t="s">
        <v>53</v>
      </c>
      <c r="C11079">
        <v>9</v>
      </c>
      <c r="D11079">
        <v>12</v>
      </c>
      <c r="E11079">
        <v>1908</v>
      </c>
      <c r="F11079" s="6">
        <v>0.3125</v>
      </c>
      <c r="G11079">
        <v>-2.3959999999999999</v>
      </c>
      <c r="H11079">
        <v>50.637999999999998</v>
      </c>
      <c r="I11079" t="s">
        <v>150</v>
      </c>
      <c r="J11079" t="s">
        <v>14820</v>
      </c>
      <c r="K11079" t="s">
        <v>105</v>
      </c>
    </row>
    <row r="11080" spans="1:11" x14ac:dyDescent="0.3">
      <c r="A11080" t="s">
        <v>14821</v>
      </c>
      <c r="B11080" t="s">
        <v>53</v>
      </c>
      <c r="C11080">
        <v>1</v>
      </c>
      <c r="D11080">
        <v>4</v>
      </c>
      <c r="E11080">
        <v>1929</v>
      </c>
      <c r="F11080" s="6">
        <v>0.83333333333333337</v>
      </c>
      <c r="G11080">
        <v>-3.629</v>
      </c>
      <c r="H11080">
        <v>45.905000000000001</v>
      </c>
      <c r="I11080" t="s">
        <v>108</v>
      </c>
      <c r="J11080" t="s">
        <v>14822</v>
      </c>
      <c r="K11080" t="s">
        <v>105</v>
      </c>
    </row>
    <row r="11081" spans="1:11" x14ac:dyDescent="0.3">
      <c r="A11081" t="s">
        <v>14823</v>
      </c>
      <c r="B11081" t="s">
        <v>53</v>
      </c>
      <c r="C11081">
        <v>15</v>
      </c>
      <c r="D11081">
        <v>1</v>
      </c>
      <c r="E11081">
        <v>1912</v>
      </c>
      <c r="F11081" s="6">
        <v>0.95833333333333337</v>
      </c>
      <c r="G11081">
        <v>-2.351</v>
      </c>
      <c r="H11081">
        <v>48.856999999999999</v>
      </c>
      <c r="I11081" t="s">
        <v>108</v>
      </c>
      <c r="J11081" t="s">
        <v>155</v>
      </c>
      <c r="K11081" t="s">
        <v>105</v>
      </c>
    </row>
    <row r="11082" spans="1:11" x14ac:dyDescent="0.3">
      <c r="A11082" t="s">
        <v>14824</v>
      </c>
      <c r="B11082" t="s">
        <v>53</v>
      </c>
      <c r="C11082">
        <v>21</v>
      </c>
      <c r="D11082">
        <v>9</v>
      </c>
      <c r="E11082">
        <v>1929</v>
      </c>
      <c r="F11082" s="6">
        <v>0.33333333333333331</v>
      </c>
      <c r="G11082">
        <v>-3.052</v>
      </c>
      <c r="H11082">
        <v>36.771999999999998</v>
      </c>
      <c r="I11082" t="s">
        <v>108</v>
      </c>
      <c r="J11082" t="s">
        <v>462</v>
      </c>
      <c r="K11082" t="s">
        <v>105</v>
      </c>
    </row>
    <row r="11083" spans="1:11" x14ac:dyDescent="0.3">
      <c r="A11083" t="s">
        <v>14825</v>
      </c>
      <c r="B11083" t="s">
        <v>53</v>
      </c>
      <c r="C11083">
        <v>26</v>
      </c>
      <c r="D11083">
        <v>1</v>
      </c>
      <c r="E11083">
        <v>1946</v>
      </c>
      <c r="F11083" s="6">
        <v>0.52083333333333337</v>
      </c>
      <c r="G11083">
        <v>-2.2570000000000001</v>
      </c>
      <c r="H11083">
        <v>48.896999999999998</v>
      </c>
      <c r="I11083" t="s">
        <v>126</v>
      </c>
      <c r="J11083" t="s">
        <v>1929</v>
      </c>
      <c r="K11083" t="s">
        <v>105</v>
      </c>
    </row>
    <row r="11084" spans="1:11" x14ac:dyDescent="0.3">
      <c r="A11084" t="s">
        <v>14826</v>
      </c>
      <c r="B11084" t="s">
        <v>53</v>
      </c>
      <c r="C11084">
        <v>18</v>
      </c>
      <c r="D11084">
        <v>1</v>
      </c>
      <c r="E11084">
        <v>1940</v>
      </c>
      <c r="F11084" s="6">
        <v>0.26041666666666669</v>
      </c>
      <c r="G11084">
        <v>-4.3540000000000001</v>
      </c>
      <c r="H11084">
        <v>50.811</v>
      </c>
      <c r="I11084" t="s">
        <v>108</v>
      </c>
      <c r="J11084" t="s">
        <v>867</v>
      </c>
      <c r="K11084" t="s">
        <v>105</v>
      </c>
    </row>
    <row r="11085" spans="1:11" x14ac:dyDescent="0.3">
      <c r="A11085" t="s">
        <v>14827</v>
      </c>
      <c r="B11085" t="s">
        <v>53</v>
      </c>
      <c r="C11085">
        <v>16</v>
      </c>
      <c r="D11085">
        <v>4</v>
      </c>
      <c r="E11085">
        <v>1945</v>
      </c>
      <c r="F11085" s="6">
        <v>0.52083333333333337</v>
      </c>
      <c r="G11085">
        <v>-1.4239999999999999</v>
      </c>
      <c r="H11085">
        <v>46.887999999999998</v>
      </c>
      <c r="I11085" t="s">
        <v>190</v>
      </c>
      <c r="J11085" t="s">
        <v>14828</v>
      </c>
      <c r="K11085" t="s">
        <v>105</v>
      </c>
    </row>
    <row r="11086" spans="1:11" x14ac:dyDescent="0.3">
      <c r="A11086" t="s">
        <v>14829</v>
      </c>
      <c r="B11086" t="s">
        <v>53</v>
      </c>
      <c r="C11086">
        <v>22</v>
      </c>
      <c r="D11086">
        <v>6</v>
      </c>
      <c r="E11086">
        <v>1911</v>
      </c>
      <c r="F11086" s="6">
        <v>0.6875</v>
      </c>
      <c r="G11086">
        <v>-3.173</v>
      </c>
      <c r="H11086">
        <v>50.691000000000003</v>
      </c>
      <c r="I11086" t="s">
        <v>108</v>
      </c>
      <c r="J11086" t="s">
        <v>483</v>
      </c>
      <c r="K11086" t="s">
        <v>105</v>
      </c>
    </row>
    <row r="11087" spans="1:11" x14ac:dyDescent="0.3">
      <c r="A11087" t="s">
        <v>14830</v>
      </c>
      <c r="B11087" t="s">
        <v>53</v>
      </c>
      <c r="C11087">
        <v>28</v>
      </c>
      <c r="D11087">
        <v>10</v>
      </c>
      <c r="E11087">
        <v>1930</v>
      </c>
      <c r="F11087" s="6">
        <v>0.75</v>
      </c>
      <c r="G11087">
        <v>-2.2709999999999999</v>
      </c>
      <c r="H11087">
        <v>48.917999999999999</v>
      </c>
      <c r="I11087" t="s">
        <v>108</v>
      </c>
      <c r="J11087" t="s">
        <v>5300</v>
      </c>
      <c r="K11087" t="s">
        <v>105</v>
      </c>
    </row>
    <row r="11088" spans="1:11" x14ac:dyDescent="0.3">
      <c r="A11088" t="s">
        <v>14831</v>
      </c>
      <c r="B11088" t="s">
        <v>53</v>
      </c>
      <c r="C11088">
        <v>13</v>
      </c>
      <c r="D11088">
        <v>4</v>
      </c>
      <c r="E11088">
        <v>1931</v>
      </c>
      <c r="F11088" s="6">
        <v>0.70833333333333337</v>
      </c>
      <c r="G11088">
        <v>-2.2429999999999999</v>
      </c>
      <c r="H11088">
        <v>48.834000000000003</v>
      </c>
      <c r="I11088" t="s">
        <v>108</v>
      </c>
      <c r="J11088" t="s">
        <v>459</v>
      </c>
      <c r="K11088" t="s">
        <v>105</v>
      </c>
    </row>
    <row r="11089" spans="1:11" x14ac:dyDescent="0.3">
      <c r="A11089" t="s">
        <v>14832</v>
      </c>
      <c r="B11089" t="s">
        <v>53</v>
      </c>
      <c r="C11089">
        <v>18</v>
      </c>
      <c r="D11089">
        <v>10</v>
      </c>
      <c r="E11089">
        <v>1930</v>
      </c>
      <c r="F11089" s="6">
        <v>0.9375</v>
      </c>
      <c r="G11089">
        <v>-2.351</v>
      </c>
      <c r="H11089">
        <v>48.856999999999999</v>
      </c>
      <c r="I11089" t="s">
        <v>108</v>
      </c>
      <c r="J11089" t="s">
        <v>155</v>
      </c>
      <c r="K11089" t="s">
        <v>105</v>
      </c>
    </row>
    <row r="11090" spans="1:11" x14ac:dyDescent="0.3">
      <c r="A11090" t="s">
        <v>14833</v>
      </c>
      <c r="B11090" t="s">
        <v>53</v>
      </c>
      <c r="C11090">
        <v>29</v>
      </c>
      <c r="D11090">
        <v>11</v>
      </c>
      <c r="E11090">
        <v>1938</v>
      </c>
      <c r="F11090" s="6">
        <v>0.14583333333333334</v>
      </c>
      <c r="G11090">
        <v>-3.5230000000000001</v>
      </c>
      <c r="H11090">
        <v>50.357999999999997</v>
      </c>
      <c r="I11090" t="s">
        <v>108</v>
      </c>
      <c r="J11090" t="s">
        <v>595</v>
      </c>
      <c r="K11090" t="s">
        <v>105</v>
      </c>
    </row>
    <row r="11091" spans="1:11" x14ac:dyDescent="0.3">
      <c r="A11091" t="s">
        <v>14834</v>
      </c>
      <c r="B11091" t="s">
        <v>53</v>
      </c>
      <c r="C11091">
        <v>4</v>
      </c>
      <c r="D11091">
        <v>8</v>
      </c>
      <c r="E11091">
        <v>1919</v>
      </c>
      <c r="F11091" s="6">
        <v>0.75</v>
      </c>
      <c r="G11091">
        <v>-2.351</v>
      </c>
      <c r="H11091">
        <v>48.856999999999999</v>
      </c>
      <c r="I11091" t="s">
        <v>126</v>
      </c>
      <c r="J11091" t="s">
        <v>155</v>
      </c>
      <c r="K11091" t="s">
        <v>105</v>
      </c>
    </row>
    <row r="11092" spans="1:11" x14ac:dyDescent="0.3">
      <c r="A11092" t="s">
        <v>14835</v>
      </c>
      <c r="B11092" t="s">
        <v>53</v>
      </c>
      <c r="C11092">
        <v>16</v>
      </c>
      <c r="D11092">
        <v>12</v>
      </c>
      <c r="E11092">
        <v>1919</v>
      </c>
      <c r="F11092" s="6">
        <v>0.875</v>
      </c>
      <c r="G11092">
        <v>1.66</v>
      </c>
      <c r="H11092">
        <v>43.387999999999998</v>
      </c>
      <c r="I11092" t="s">
        <v>108</v>
      </c>
      <c r="J11092" t="s">
        <v>2719</v>
      </c>
      <c r="K11092" t="s">
        <v>105</v>
      </c>
    </row>
    <row r="11093" spans="1:11" x14ac:dyDescent="0.3">
      <c r="A11093" t="s">
        <v>14836</v>
      </c>
      <c r="B11093" t="s">
        <v>53</v>
      </c>
      <c r="C11093">
        <v>31</v>
      </c>
      <c r="D11093">
        <v>8</v>
      </c>
      <c r="E11093">
        <v>1786</v>
      </c>
      <c r="F11093" s="6">
        <v>0.83333333333333337</v>
      </c>
      <c r="G11093">
        <v>0.55900000000000005</v>
      </c>
      <c r="H11093">
        <v>47.469000000000001</v>
      </c>
      <c r="I11093" t="s">
        <v>150</v>
      </c>
      <c r="J11093" t="s">
        <v>1238</v>
      </c>
      <c r="K11093" t="s">
        <v>105</v>
      </c>
    </row>
    <row r="11094" spans="1:11" x14ac:dyDescent="0.3">
      <c r="A11094" t="s">
        <v>14837</v>
      </c>
      <c r="B11094" t="s">
        <v>53</v>
      </c>
      <c r="C11094">
        <v>17</v>
      </c>
      <c r="D11094">
        <v>7</v>
      </c>
      <c r="E11094">
        <v>1954</v>
      </c>
      <c r="F11094" s="6">
        <v>0.58333333333333337</v>
      </c>
      <c r="G11094">
        <v>-0.16400000000000001</v>
      </c>
      <c r="H11094">
        <v>48.064</v>
      </c>
      <c r="I11094" t="s">
        <v>126</v>
      </c>
      <c r="J11094" t="s">
        <v>14838</v>
      </c>
      <c r="K11094" t="s">
        <v>105</v>
      </c>
    </row>
    <row r="11095" spans="1:11" x14ac:dyDescent="0.3">
      <c r="A11095" t="s">
        <v>14839</v>
      </c>
      <c r="B11095" t="s">
        <v>53</v>
      </c>
      <c r="C11095">
        <v>15</v>
      </c>
      <c r="D11095">
        <v>10</v>
      </c>
      <c r="E11095">
        <v>1926</v>
      </c>
      <c r="F11095" s="6">
        <v>0.3125</v>
      </c>
      <c r="G11095">
        <v>-0.33800000000000002</v>
      </c>
      <c r="H11095">
        <v>46.579000000000001</v>
      </c>
      <c r="I11095" t="s">
        <v>108</v>
      </c>
      <c r="J11095" t="s">
        <v>163</v>
      </c>
      <c r="K11095" t="s">
        <v>105</v>
      </c>
    </row>
    <row r="11096" spans="1:11" x14ac:dyDescent="0.3">
      <c r="A11096" t="s">
        <v>14840</v>
      </c>
      <c r="B11096" t="s">
        <v>53</v>
      </c>
      <c r="C11096">
        <v>21</v>
      </c>
      <c r="D11096">
        <v>8</v>
      </c>
      <c r="E11096">
        <v>1968</v>
      </c>
      <c r="F11096" s="6">
        <v>0.51666666666666672</v>
      </c>
      <c r="G11096">
        <v>-5.5720000000000001</v>
      </c>
      <c r="H11096">
        <v>50.643999999999998</v>
      </c>
      <c r="I11096" t="s">
        <v>126</v>
      </c>
      <c r="J11096" t="s">
        <v>622</v>
      </c>
      <c r="K11096" t="s">
        <v>105</v>
      </c>
    </row>
    <row r="11097" spans="1:11" x14ac:dyDescent="0.3">
      <c r="A11097" t="s">
        <v>14841</v>
      </c>
      <c r="B11097" t="s">
        <v>53</v>
      </c>
      <c r="C11097">
        <v>12</v>
      </c>
      <c r="D11097">
        <v>5</v>
      </c>
      <c r="E11097">
        <v>1942</v>
      </c>
      <c r="F11097" s="6">
        <v>0.875</v>
      </c>
      <c r="G11097">
        <v>-5.7320000000000002</v>
      </c>
      <c r="H11097">
        <v>45.194000000000003</v>
      </c>
      <c r="I11097" t="s">
        <v>190</v>
      </c>
      <c r="J11097" t="s">
        <v>558</v>
      </c>
      <c r="K11097" t="s">
        <v>105</v>
      </c>
    </row>
    <row r="11098" spans="1:11" x14ac:dyDescent="0.3">
      <c r="A11098" t="s">
        <v>14842</v>
      </c>
      <c r="B11098" t="s">
        <v>53</v>
      </c>
      <c r="C11098">
        <v>11</v>
      </c>
      <c r="D11098">
        <v>4</v>
      </c>
      <c r="E11098">
        <v>1928</v>
      </c>
      <c r="F11098" s="6">
        <v>6.25E-2</v>
      </c>
      <c r="G11098">
        <v>-2.2570000000000001</v>
      </c>
      <c r="H11098">
        <v>48.969000000000001</v>
      </c>
      <c r="I11098" t="s">
        <v>108</v>
      </c>
      <c r="J11098" t="s">
        <v>10000</v>
      </c>
      <c r="K11098" t="s">
        <v>105</v>
      </c>
    </row>
    <row r="11099" spans="1:11" x14ac:dyDescent="0.3">
      <c r="A11099" t="s">
        <v>14843</v>
      </c>
      <c r="B11099" t="s">
        <v>53</v>
      </c>
      <c r="C11099">
        <v>27</v>
      </c>
      <c r="D11099">
        <v>10</v>
      </c>
      <c r="E11099">
        <v>1922</v>
      </c>
      <c r="F11099" s="6">
        <v>4.1666666666666664E-2</v>
      </c>
      <c r="G11099">
        <v>9.2330000000000005</v>
      </c>
      <c r="H11099">
        <v>32.31</v>
      </c>
      <c r="I11099" t="s">
        <v>108</v>
      </c>
      <c r="J11099" t="s">
        <v>14844</v>
      </c>
      <c r="K11099" t="s">
        <v>105</v>
      </c>
    </row>
    <row r="11100" spans="1:11" x14ac:dyDescent="0.3">
      <c r="A11100" t="s">
        <v>14845</v>
      </c>
      <c r="B11100" t="s">
        <v>53</v>
      </c>
      <c r="C11100">
        <v>23</v>
      </c>
      <c r="D11100">
        <v>5</v>
      </c>
      <c r="E11100">
        <v>1944</v>
      </c>
      <c r="F11100" s="6">
        <v>0.625</v>
      </c>
      <c r="G11100">
        <v>-2.351</v>
      </c>
      <c r="H11100">
        <v>48.856999999999999</v>
      </c>
      <c r="I11100" t="s">
        <v>190</v>
      </c>
      <c r="J11100" t="s">
        <v>155</v>
      </c>
      <c r="K11100" t="s">
        <v>105</v>
      </c>
    </row>
    <row r="11101" spans="1:11" x14ac:dyDescent="0.3">
      <c r="A11101" t="s">
        <v>14846</v>
      </c>
      <c r="B11101" t="s">
        <v>53</v>
      </c>
      <c r="C11101">
        <v>8</v>
      </c>
      <c r="D11101">
        <v>10</v>
      </c>
      <c r="E11101">
        <v>1956</v>
      </c>
      <c r="F11101" s="6">
        <v>0.97916666666666663</v>
      </c>
      <c r="G11101">
        <v>1.153</v>
      </c>
      <c r="H11101">
        <v>46.158000000000001</v>
      </c>
      <c r="I11101" t="s">
        <v>126</v>
      </c>
      <c r="J11101" t="s">
        <v>2164</v>
      </c>
      <c r="K11101" t="s">
        <v>105</v>
      </c>
    </row>
    <row r="11102" spans="1:11" x14ac:dyDescent="0.3">
      <c r="A11102" t="s">
        <v>14847</v>
      </c>
      <c r="B11102" t="s">
        <v>53</v>
      </c>
      <c r="C11102">
        <v>13</v>
      </c>
      <c r="D11102">
        <v>11</v>
      </c>
      <c r="E11102">
        <v>1928</v>
      </c>
      <c r="F11102" s="6">
        <v>0.92708333333333337</v>
      </c>
      <c r="G11102">
        <v>-2.351</v>
      </c>
      <c r="H11102">
        <v>48.856999999999999</v>
      </c>
      <c r="I11102" t="s">
        <v>108</v>
      </c>
      <c r="J11102" t="s">
        <v>155</v>
      </c>
      <c r="K11102" t="s">
        <v>105</v>
      </c>
    </row>
    <row r="11103" spans="1:11" x14ac:dyDescent="0.3">
      <c r="A11103" t="s">
        <v>14848</v>
      </c>
      <c r="B11103" t="s">
        <v>53</v>
      </c>
      <c r="C11103">
        <v>14</v>
      </c>
      <c r="D11103">
        <v>7</v>
      </c>
      <c r="E11103">
        <v>1929</v>
      </c>
      <c r="F11103" s="6">
        <v>0.61458333333333337</v>
      </c>
      <c r="G11103">
        <v>-2.093</v>
      </c>
      <c r="H11103">
        <v>49.048999999999999</v>
      </c>
      <c r="I11103" t="s">
        <v>126</v>
      </c>
      <c r="J11103" t="s">
        <v>10517</v>
      </c>
      <c r="K11103" t="s">
        <v>105</v>
      </c>
    </row>
    <row r="11104" spans="1:11" x14ac:dyDescent="0.3">
      <c r="A11104" t="s">
        <v>14849</v>
      </c>
      <c r="B11104" t="s">
        <v>53</v>
      </c>
      <c r="C11104">
        <v>12</v>
      </c>
      <c r="D11104">
        <v>2</v>
      </c>
      <c r="E11104">
        <v>1956</v>
      </c>
      <c r="F11104" s="6">
        <v>0.96875</v>
      </c>
      <c r="G11104">
        <v>0.107</v>
      </c>
      <c r="H11104">
        <v>48.320999999999998</v>
      </c>
      <c r="I11104" t="s">
        <v>126</v>
      </c>
      <c r="J11104" t="s">
        <v>14850</v>
      </c>
      <c r="K11104" t="s">
        <v>105</v>
      </c>
    </row>
    <row r="11105" spans="1:11" x14ac:dyDescent="0.3">
      <c r="A11105" t="s">
        <v>14851</v>
      </c>
      <c r="B11105" t="s">
        <v>53</v>
      </c>
      <c r="C11105">
        <v>8</v>
      </c>
      <c r="D11105">
        <v>5</v>
      </c>
      <c r="E11105">
        <v>1963</v>
      </c>
      <c r="F11105" s="6">
        <v>0.40625</v>
      </c>
      <c r="G11105">
        <v>-2.13</v>
      </c>
      <c r="H11105">
        <v>48.802</v>
      </c>
      <c r="I11105" t="s">
        <v>126</v>
      </c>
      <c r="J11105" t="s">
        <v>337</v>
      </c>
      <c r="K11105" t="s">
        <v>105</v>
      </c>
    </row>
    <row r="11106" spans="1:11" x14ac:dyDescent="0.3">
      <c r="A11106" t="s">
        <v>14852</v>
      </c>
      <c r="B11106" t="s">
        <v>53</v>
      </c>
      <c r="C11106">
        <v>27</v>
      </c>
      <c r="D11106">
        <v>3</v>
      </c>
      <c r="E11106">
        <v>1933</v>
      </c>
      <c r="F11106" s="6">
        <v>0.70833333333333337</v>
      </c>
      <c r="G11106">
        <v>-1.7010000000000001</v>
      </c>
      <c r="H11106">
        <v>49.064999999999998</v>
      </c>
      <c r="I11106" t="s">
        <v>126</v>
      </c>
      <c r="J11106" t="s">
        <v>14853</v>
      </c>
      <c r="K11106" t="s">
        <v>105</v>
      </c>
    </row>
    <row r="11107" spans="1:11" x14ac:dyDescent="0.3">
      <c r="A11107" t="s">
        <v>14854</v>
      </c>
      <c r="B11107" t="s">
        <v>53</v>
      </c>
      <c r="C11107">
        <v>29</v>
      </c>
      <c r="D11107">
        <v>3</v>
      </c>
      <c r="E11107">
        <v>1967</v>
      </c>
      <c r="F11107" s="6">
        <v>0.25</v>
      </c>
      <c r="G11107">
        <v>-2.351</v>
      </c>
      <c r="H11107">
        <v>48.856999999999999</v>
      </c>
      <c r="I11107" t="s">
        <v>126</v>
      </c>
      <c r="J11107" t="s">
        <v>155</v>
      </c>
      <c r="K11107" t="s">
        <v>105</v>
      </c>
    </row>
    <row r="11108" spans="1:11" x14ac:dyDescent="0.3">
      <c r="A11108" t="s">
        <v>14855</v>
      </c>
      <c r="B11108" t="s">
        <v>53</v>
      </c>
      <c r="C11108">
        <v>9</v>
      </c>
      <c r="D11108">
        <v>1</v>
      </c>
      <c r="E11108">
        <v>1924</v>
      </c>
      <c r="F11108" s="6">
        <v>0.38541666666666669</v>
      </c>
      <c r="G11108">
        <v>-6.8310000000000004</v>
      </c>
      <c r="H11108">
        <v>47.515000000000001</v>
      </c>
      <c r="I11108" t="s">
        <v>108</v>
      </c>
      <c r="J11108" t="s">
        <v>14856</v>
      </c>
      <c r="K11108" t="s">
        <v>105</v>
      </c>
    </row>
    <row r="11109" spans="1:11" x14ac:dyDescent="0.3">
      <c r="A11109" t="s">
        <v>14857</v>
      </c>
      <c r="B11109" t="s">
        <v>53</v>
      </c>
      <c r="C11109">
        <v>1</v>
      </c>
      <c r="D11109">
        <v>10</v>
      </c>
      <c r="E11109">
        <v>1931</v>
      </c>
      <c r="F11109" s="6">
        <v>0.46180555555555558</v>
      </c>
      <c r="G11109">
        <v>-2.351</v>
      </c>
      <c r="H11109">
        <v>48.856999999999999</v>
      </c>
      <c r="I11109" t="s">
        <v>126</v>
      </c>
      <c r="J11109" t="s">
        <v>155</v>
      </c>
      <c r="K11109" t="s">
        <v>105</v>
      </c>
    </row>
    <row r="11110" spans="1:11" x14ac:dyDescent="0.3">
      <c r="A11110" t="s">
        <v>14858</v>
      </c>
      <c r="B11110" t="s">
        <v>53</v>
      </c>
      <c r="C11110">
        <v>13</v>
      </c>
      <c r="D11110">
        <v>6</v>
      </c>
      <c r="E11110">
        <v>1936</v>
      </c>
      <c r="F11110" s="6">
        <v>5.2083333333333336E-2</v>
      </c>
      <c r="G11110">
        <v>-2.99</v>
      </c>
      <c r="H11110">
        <v>50.469000000000001</v>
      </c>
      <c r="I11110" t="s">
        <v>126</v>
      </c>
      <c r="J11110" t="s">
        <v>14859</v>
      </c>
      <c r="K11110" t="s">
        <v>105</v>
      </c>
    </row>
    <row r="11111" spans="1:11" x14ac:dyDescent="0.3">
      <c r="A11111" t="s">
        <v>14860</v>
      </c>
      <c r="B11111" t="s">
        <v>53</v>
      </c>
      <c r="C11111">
        <v>10</v>
      </c>
      <c r="D11111">
        <v>11</v>
      </c>
      <c r="E11111">
        <v>1921</v>
      </c>
      <c r="F11111" s="6">
        <v>0.1875</v>
      </c>
      <c r="G11111">
        <v>-1.976</v>
      </c>
      <c r="H11111">
        <v>48.92</v>
      </c>
      <c r="I11111" t="s">
        <v>108</v>
      </c>
      <c r="J11111" t="s">
        <v>14861</v>
      </c>
      <c r="K11111" t="s">
        <v>105</v>
      </c>
    </row>
    <row r="11112" spans="1:11" x14ac:dyDescent="0.3">
      <c r="A11112" t="s">
        <v>14862</v>
      </c>
      <c r="B11112" t="s">
        <v>53</v>
      </c>
      <c r="C11112">
        <v>28</v>
      </c>
      <c r="D11112">
        <v>10</v>
      </c>
      <c r="E11112">
        <v>1962</v>
      </c>
      <c r="F11112" s="6">
        <v>0.61458333333333337</v>
      </c>
      <c r="G11112">
        <v>-0.30299999999999999</v>
      </c>
      <c r="H11112">
        <v>43.759</v>
      </c>
      <c r="I11112" t="s">
        <v>126</v>
      </c>
      <c r="J11112" t="s">
        <v>14863</v>
      </c>
      <c r="K11112" t="s">
        <v>105</v>
      </c>
    </row>
    <row r="11113" spans="1:11" x14ac:dyDescent="0.3">
      <c r="A11113" t="s">
        <v>14864</v>
      </c>
      <c r="B11113" t="s">
        <v>53</v>
      </c>
      <c r="C11113">
        <v>9</v>
      </c>
      <c r="D11113">
        <v>6</v>
      </c>
      <c r="E11113">
        <v>1939</v>
      </c>
      <c r="F11113" s="6">
        <v>0.83333333333333337</v>
      </c>
      <c r="G11113">
        <v>-2.351</v>
      </c>
      <c r="H11113">
        <v>48.856999999999999</v>
      </c>
      <c r="I11113" t="s">
        <v>126</v>
      </c>
      <c r="J11113" t="s">
        <v>155</v>
      </c>
      <c r="K11113" t="s">
        <v>105</v>
      </c>
    </row>
    <row r="11114" spans="1:11" x14ac:dyDescent="0.3">
      <c r="A11114" t="s">
        <v>14865</v>
      </c>
      <c r="B11114" t="s">
        <v>53</v>
      </c>
      <c r="C11114">
        <v>26</v>
      </c>
      <c r="D11114">
        <v>8</v>
      </c>
      <c r="E11114">
        <v>1927</v>
      </c>
      <c r="F11114" s="6">
        <v>0.5</v>
      </c>
      <c r="G11114">
        <v>-3.9569999999999999</v>
      </c>
      <c r="H11114">
        <v>49.033999999999999</v>
      </c>
      <c r="I11114" t="s">
        <v>126</v>
      </c>
      <c r="J11114" t="s">
        <v>3404</v>
      </c>
      <c r="K11114" t="s">
        <v>105</v>
      </c>
    </row>
    <row r="11115" spans="1:11" x14ac:dyDescent="0.3">
      <c r="A11115" t="s">
        <v>14866</v>
      </c>
      <c r="B11115" t="s">
        <v>53</v>
      </c>
      <c r="C11115">
        <v>10</v>
      </c>
      <c r="D11115">
        <v>5</v>
      </c>
      <c r="E11115">
        <v>1932</v>
      </c>
      <c r="F11115" s="6">
        <v>0.95833333333333337</v>
      </c>
      <c r="G11115">
        <v>-4.0330000000000004</v>
      </c>
      <c r="H11115">
        <v>49.256999999999998</v>
      </c>
      <c r="I11115" t="s">
        <v>126</v>
      </c>
      <c r="J11115" t="s">
        <v>572</v>
      </c>
      <c r="K11115" t="s">
        <v>105</v>
      </c>
    </row>
    <row r="11116" spans="1:11" x14ac:dyDescent="0.3">
      <c r="A11116" t="s">
        <v>14867</v>
      </c>
      <c r="B11116" t="s">
        <v>53</v>
      </c>
      <c r="C11116">
        <v>16</v>
      </c>
      <c r="D11116">
        <v>5</v>
      </c>
      <c r="E11116">
        <v>1963</v>
      </c>
      <c r="F11116" s="6">
        <v>0.86805555555555558</v>
      </c>
      <c r="G11116">
        <v>-4.3869999999999996</v>
      </c>
      <c r="H11116">
        <v>50.837000000000003</v>
      </c>
      <c r="I11116" t="s">
        <v>126</v>
      </c>
      <c r="J11116" t="s">
        <v>1218</v>
      </c>
      <c r="K11116" t="s">
        <v>105</v>
      </c>
    </row>
    <row r="11117" spans="1:11" x14ac:dyDescent="0.3">
      <c r="A11117" t="s">
        <v>14868</v>
      </c>
      <c r="B11117" t="s">
        <v>53</v>
      </c>
      <c r="C11117">
        <v>24</v>
      </c>
      <c r="D11117">
        <v>2</v>
      </c>
      <c r="E11117">
        <v>1932</v>
      </c>
      <c r="F11117" s="6">
        <v>0.51458333333333328</v>
      </c>
      <c r="G11117">
        <v>0.80100000000000005</v>
      </c>
      <c r="H11117">
        <v>47.503</v>
      </c>
      <c r="I11117" t="s">
        <v>108</v>
      </c>
      <c r="J11117" t="s">
        <v>14869</v>
      </c>
      <c r="K11117" t="s">
        <v>105</v>
      </c>
    </row>
    <row r="11118" spans="1:11" x14ac:dyDescent="0.3">
      <c r="A11118" t="s">
        <v>14870</v>
      </c>
      <c r="B11118" t="s">
        <v>53</v>
      </c>
      <c r="C11118">
        <v>11</v>
      </c>
      <c r="D11118">
        <v>5</v>
      </c>
      <c r="E11118">
        <v>1971</v>
      </c>
      <c r="F11118" s="6">
        <v>0.22916666666666666</v>
      </c>
      <c r="G11118">
        <v>-4.8650000000000002</v>
      </c>
      <c r="H11118">
        <v>50.465000000000003</v>
      </c>
      <c r="I11118" t="s">
        <v>126</v>
      </c>
      <c r="J11118" t="s">
        <v>1229</v>
      </c>
      <c r="K11118" t="s">
        <v>105</v>
      </c>
    </row>
    <row r="11119" spans="1:11" x14ac:dyDescent="0.3">
      <c r="A11119" t="s">
        <v>14871</v>
      </c>
      <c r="B11119" t="s">
        <v>53</v>
      </c>
      <c r="C11119">
        <v>20</v>
      </c>
      <c r="D11119">
        <v>3</v>
      </c>
      <c r="E11119">
        <v>1930</v>
      </c>
      <c r="F11119" s="6">
        <v>0.83333333333333337</v>
      </c>
      <c r="G11119">
        <v>-0.22900000000000001</v>
      </c>
      <c r="H11119">
        <v>49.146999999999998</v>
      </c>
      <c r="I11119" t="s">
        <v>108</v>
      </c>
      <c r="J11119" t="s">
        <v>9253</v>
      </c>
      <c r="K11119" t="s">
        <v>105</v>
      </c>
    </row>
    <row r="11120" spans="1:11" x14ac:dyDescent="0.3">
      <c r="A11120" t="s">
        <v>14872</v>
      </c>
      <c r="B11120" t="s">
        <v>53</v>
      </c>
      <c r="C11120">
        <v>15</v>
      </c>
      <c r="D11120">
        <v>6</v>
      </c>
      <c r="E11120">
        <v>1930</v>
      </c>
      <c r="F11120" s="6">
        <v>6.9444444444444448E-2</v>
      </c>
      <c r="G11120">
        <v>-1.615</v>
      </c>
      <c r="H11120">
        <v>50.725999999999999</v>
      </c>
      <c r="I11120" t="s">
        <v>126</v>
      </c>
      <c r="J11120" t="s">
        <v>2180</v>
      </c>
      <c r="K11120" t="s">
        <v>105</v>
      </c>
    </row>
    <row r="11121" spans="1:11" x14ac:dyDescent="0.3">
      <c r="A11121" t="s">
        <v>14873</v>
      </c>
      <c r="B11121" t="s">
        <v>53</v>
      </c>
      <c r="C11121">
        <v>3</v>
      </c>
      <c r="D11121">
        <v>10</v>
      </c>
      <c r="E11121">
        <v>1930</v>
      </c>
      <c r="F11121" s="6">
        <v>0.29166666666666669</v>
      </c>
      <c r="G11121">
        <v>-2.8940000000000001</v>
      </c>
      <c r="H11121">
        <v>42.701999999999998</v>
      </c>
      <c r="I11121" t="s">
        <v>126</v>
      </c>
      <c r="J11121" t="s">
        <v>1640</v>
      </c>
      <c r="K11121" t="s">
        <v>105</v>
      </c>
    </row>
    <row r="11122" spans="1:11" x14ac:dyDescent="0.3">
      <c r="A11122" t="s">
        <v>14874</v>
      </c>
      <c r="B11122" t="s">
        <v>53</v>
      </c>
      <c r="C11122">
        <v>10</v>
      </c>
      <c r="D11122">
        <v>6</v>
      </c>
      <c r="E11122">
        <v>1925</v>
      </c>
      <c r="F11122" s="6">
        <v>0.70833333333333337</v>
      </c>
      <c r="G11122">
        <v>-2.351</v>
      </c>
      <c r="H11122">
        <v>48.856999999999999</v>
      </c>
      <c r="I11122" t="s">
        <v>126</v>
      </c>
      <c r="J11122" t="s">
        <v>155</v>
      </c>
      <c r="K11122" t="s">
        <v>105</v>
      </c>
    </row>
    <row r="11123" spans="1:11" x14ac:dyDescent="0.3">
      <c r="A11123" t="s">
        <v>14875</v>
      </c>
      <c r="B11123" t="s">
        <v>53</v>
      </c>
      <c r="C11123">
        <v>28</v>
      </c>
      <c r="D11123">
        <v>4</v>
      </c>
      <c r="E11123">
        <v>1914</v>
      </c>
      <c r="F11123" s="6">
        <v>0.91666666666666663</v>
      </c>
      <c r="G11123">
        <v>3.827</v>
      </c>
      <c r="H11123">
        <v>48.576999999999998</v>
      </c>
      <c r="I11123" t="s">
        <v>108</v>
      </c>
      <c r="J11123" t="s">
        <v>5324</v>
      </c>
      <c r="K11123" t="s">
        <v>105</v>
      </c>
    </row>
    <row r="11124" spans="1:11" x14ac:dyDescent="0.3">
      <c r="A11124" t="s">
        <v>14876</v>
      </c>
      <c r="B11124" t="s">
        <v>53</v>
      </c>
      <c r="C11124">
        <v>13</v>
      </c>
      <c r="D11124">
        <v>7</v>
      </c>
      <c r="E11124">
        <v>1911</v>
      </c>
      <c r="F11124" s="6">
        <v>0.94791666666666663</v>
      </c>
      <c r="G11124">
        <v>1.1759999999999999</v>
      </c>
      <c r="H11124">
        <v>47.366</v>
      </c>
      <c r="I11124" t="s">
        <v>108</v>
      </c>
      <c r="J11124" t="s">
        <v>14877</v>
      </c>
      <c r="K11124" t="s">
        <v>105</v>
      </c>
    </row>
    <row r="11125" spans="1:11" x14ac:dyDescent="0.3">
      <c r="A11125" t="s">
        <v>14878</v>
      </c>
      <c r="B11125" t="s">
        <v>53</v>
      </c>
      <c r="C11125">
        <v>19</v>
      </c>
      <c r="D11125">
        <v>9</v>
      </c>
      <c r="E11125">
        <v>1944</v>
      </c>
      <c r="F11125" s="6">
        <v>0.2986111111111111</v>
      </c>
      <c r="G11125">
        <v>-0.161</v>
      </c>
      <c r="H11125">
        <v>45.648000000000003</v>
      </c>
      <c r="I11125" t="s">
        <v>190</v>
      </c>
      <c r="J11125" t="s">
        <v>5297</v>
      </c>
      <c r="K11125" t="s">
        <v>105</v>
      </c>
    </row>
    <row r="11126" spans="1:11" x14ac:dyDescent="0.3">
      <c r="A11126" t="s">
        <v>14879</v>
      </c>
      <c r="B11126" t="s">
        <v>53</v>
      </c>
      <c r="C11126">
        <v>19</v>
      </c>
      <c r="D11126">
        <v>5</v>
      </c>
      <c r="E11126">
        <v>1944</v>
      </c>
      <c r="F11126" s="6">
        <v>0.88194444444444442</v>
      </c>
      <c r="G11126">
        <v>-4.8339999999999996</v>
      </c>
      <c r="H11126">
        <v>45.767000000000003</v>
      </c>
      <c r="I11126" t="s">
        <v>190</v>
      </c>
      <c r="J11126" t="s">
        <v>153</v>
      </c>
      <c r="K11126" t="s">
        <v>105</v>
      </c>
    </row>
    <row r="11127" spans="1:11" x14ac:dyDescent="0.3">
      <c r="A11127" t="s">
        <v>14880</v>
      </c>
      <c r="B11127" t="s">
        <v>53</v>
      </c>
      <c r="C11127">
        <v>1</v>
      </c>
      <c r="D11127">
        <v>1</v>
      </c>
      <c r="E11127">
        <v>1959</v>
      </c>
      <c r="F11127" s="6">
        <v>0.36805555555555558</v>
      </c>
      <c r="G11127">
        <v>2.5000000000000001E-2</v>
      </c>
      <c r="H11127">
        <v>48.741999999999997</v>
      </c>
      <c r="I11127" t="s">
        <v>126</v>
      </c>
      <c r="J11127" t="s">
        <v>6685</v>
      </c>
      <c r="K11127" t="s">
        <v>105</v>
      </c>
    </row>
    <row r="11128" spans="1:11" x14ac:dyDescent="0.3">
      <c r="A11128" t="s">
        <v>14881</v>
      </c>
      <c r="B11128" t="s">
        <v>53</v>
      </c>
      <c r="C11128">
        <v>31</v>
      </c>
      <c r="D11128">
        <v>3</v>
      </c>
      <c r="E11128">
        <v>1925</v>
      </c>
      <c r="F11128" s="6">
        <v>0.625</v>
      </c>
      <c r="G11128">
        <v>1.5569999999999999</v>
      </c>
      <c r="H11128">
        <v>47.218000000000004</v>
      </c>
      <c r="I11128" t="s">
        <v>108</v>
      </c>
      <c r="J11128" t="s">
        <v>1920</v>
      </c>
      <c r="K11128" t="s">
        <v>105</v>
      </c>
    </row>
    <row r="11129" spans="1:11" x14ac:dyDescent="0.3">
      <c r="A11129" t="s">
        <v>14882</v>
      </c>
      <c r="B11129" t="s">
        <v>53</v>
      </c>
      <c r="C11129">
        <v>28</v>
      </c>
      <c r="D11129">
        <v>12</v>
      </c>
      <c r="E11129">
        <v>1962</v>
      </c>
      <c r="F11129" s="6">
        <v>0.625</v>
      </c>
      <c r="G11129">
        <v>-4.8049999999999997</v>
      </c>
      <c r="H11129">
        <v>44.137</v>
      </c>
      <c r="I11129" t="s">
        <v>126</v>
      </c>
      <c r="J11129" t="s">
        <v>4360</v>
      </c>
      <c r="K11129" t="s">
        <v>105</v>
      </c>
    </row>
    <row r="11130" spans="1:11" x14ac:dyDescent="0.3">
      <c r="A11130" t="s">
        <v>14883</v>
      </c>
      <c r="B11130" t="s">
        <v>53</v>
      </c>
      <c r="C11130">
        <v>27</v>
      </c>
      <c r="D11130">
        <v>12</v>
      </c>
      <c r="E11130">
        <v>1925</v>
      </c>
      <c r="F11130" s="6">
        <v>0.72569444444444442</v>
      </c>
      <c r="G11130">
        <v>-2.351</v>
      </c>
      <c r="H11130">
        <v>48.856999999999999</v>
      </c>
      <c r="I11130" t="s">
        <v>108</v>
      </c>
      <c r="J11130" t="s">
        <v>155</v>
      </c>
      <c r="K11130" t="s">
        <v>105</v>
      </c>
    </row>
    <row r="11131" spans="1:11" x14ac:dyDescent="0.3">
      <c r="A11131" t="s">
        <v>14884</v>
      </c>
      <c r="B11131" t="s">
        <v>53</v>
      </c>
      <c r="C11131">
        <v>21</v>
      </c>
      <c r="D11131">
        <v>6</v>
      </c>
      <c r="E11131">
        <v>1955</v>
      </c>
      <c r="F11131" s="6">
        <v>0.375</v>
      </c>
      <c r="G11131">
        <v>-6.01</v>
      </c>
      <c r="H11131">
        <v>49.226999999999997</v>
      </c>
      <c r="I11131" t="s">
        <v>126</v>
      </c>
      <c r="J11131" t="s">
        <v>14885</v>
      </c>
      <c r="K11131" t="s">
        <v>105</v>
      </c>
    </row>
    <row r="11132" spans="1:11" x14ac:dyDescent="0.3">
      <c r="A11132" t="s">
        <v>14886</v>
      </c>
      <c r="B11132" t="s">
        <v>53</v>
      </c>
      <c r="C11132">
        <v>6</v>
      </c>
      <c r="D11132">
        <v>1</v>
      </c>
      <c r="E11132">
        <v>1926</v>
      </c>
      <c r="F11132" s="6">
        <v>0.5</v>
      </c>
      <c r="G11132">
        <v>-2.7330000000000001</v>
      </c>
      <c r="H11132">
        <v>47.996000000000002</v>
      </c>
      <c r="I11132" t="s">
        <v>108</v>
      </c>
      <c r="J11132" t="s">
        <v>10500</v>
      </c>
      <c r="K11132" t="s">
        <v>105</v>
      </c>
    </row>
    <row r="11133" spans="1:11" x14ac:dyDescent="0.3">
      <c r="A11133" t="s">
        <v>14887</v>
      </c>
      <c r="B11133" t="s">
        <v>53</v>
      </c>
      <c r="C11133">
        <v>24</v>
      </c>
      <c r="D11133">
        <v>6</v>
      </c>
      <c r="E11133">
        <v>1924</v>
      </c>
      <c r="F11133" s="6">
        <v>0.33333333333333331</v>
      </c>
      <c r="G11133">
        <v>-5.3739999999999997</v>
      </c>
      <c r="H11133">
        <v>43.295000000000002</v>
      </c>
      <c r="I11133" t="s">
        <v>126</v>
      </c>
      <c r="J11133" t="s">
        <v>267</v>
      </c>
      <c r="K11133" t="s">
        <v>105</v>
      </c>
    </row>
    <row r="11134" spans="1:11" x14ac:dyDescent="0.3">
      <c r="A11134" t="s">
        <v>14888</v>
      </c>
      <c r="B11134" t="s">
        <v>53</v>
      </c>
      <c r="C11134">
        <v>17</v>
      </c>
      <c r="D11134">
        <v>11</v>
      </c>
      <c r="E11134">
        <v>1925</v>
      </c>
      <c r="F11134" s="6">
        <v>0.60416666666666663</v>
      </c>
      <c r="G11134">
        <v>-2.351</v>
      </c>
      <c r="H11134">
        <v>48.856999999999999</v>
      </c>
      <c r="I11134" t="s">
        <v>108</v>
      </c>
      <c r="J11134" t="s">
        <v>155</v>
      </c>
      <c r="K11134" t="s">
        <v>105</v>
      </c>
    </row>
    <row r="11135" spans="1:11" x14ac:dyDescent="0.3">
      <c r="A11135" t="s">
        <v>14889</v>
      </c>
      <c r="B11135" t="s">
        <v>53</v>
      </c>
      <c r="C11135">
        <v>13</v>
      </c>
      <c r="D11135">
        <v>11</v>
      </c>
      <c r="E11135">
        <v>1930</v>
      </c>
      <c r="F11135" s="6">
        <v>0.5</v>
      </c>
      <c r="G11135">
        <v>-4.0330000000000004</v>
      </c>
      <c r="H11135">
        <v>49.256999999999998</v>
      </c>
      <c r="I11135" t="s">
        <v>108</v>
      </c>
      <c r="J11135" t="s">
        <v>572</v>
      </c>
      <c r="K11135" t="s">
        <v>105</v>
      </c>
    </row>
    <row r="11136" spans="1:11" x14ac:dyDescent="0.3">
      <c r="A11136" t="s">
        <v>14890</v>
      </c>
      <c r="B11136" t="s">
        <v>53</v>
      </c>
      <c r="C11136">
        <v>23</v>
      </c>
      <c r="D11136">
        <v>8</v>
      </c>
      <c r="E11136">
        <v>1930</v>
      </c>
      <c r="F11136" s="6">
        <v>0.375</v>
      </c>
      <c r="G11136">
        <v>-2.2570000000000001</v>
      </c>
      <c r="H11136">
        <v>48.896999999999998</v>
      </c>
      <c r="I11136" t="s">
        <v>126</v>
      </c>
      <c r="J11136" t="s">
        <v>1929</v>
      </c>
      <c r="K11136" t="s">
        <v>105</v>
      </c>
    </row>
    <row r="11137" spans="1:11" x14ac:dyDescent="0.3">
      <c r="A11137" t="s">
        <v>14891</v>
      </c>
      <c r="B11137" t="s">
        <v>53</v>
      </c>
      <c r="C11137">
        <v>3</v>
      </c>
      <c r="D11137">
        <v>5</v>
      </c>
      <c r="E11137">
        <v>1939</v>
      </c>
      <c r="F11137" s="6">
        <v>0.95833333333333337</v>
      </c>
      <c r="G11137">
        <v>6.8380000000000001</v>
      </c>
      <c r="H11137">
        <v>34.021999999999998</v>
      </c>
      <c r="I11137" t="s">
        <v>108</v>
      </c>
      <c r="J11137" t="s">
        <v>5342</v>
      </c>
      <c r="K11137" t="s">
        <v>105</v>
      </c>
    </row>
    <row r="11138" spans="1:11" x14ac:dyDescent="0.3">
      <c r="A11138" t="s">
        <v>14892</v>
      </c>
      <c r="B11138" t="s">
        <v>53</v>
      </c>
      <c r="C11138">
        <v>26</v>
      </c>
      <c r="D11138">
        <v>1</v>
      </c>
      <c r="E11138">
        <v>1947</v>
      </c>
      <c r="F11138" s="6">
        <v>0.58333333333333337</v>
      </c>
      <c r="G11138">
        <v>-2.351</v>
      </c>
      <c r="H11138">
        <v>48.856999999999999</v>
      </c>
      <c r="I11138" t="s">
        <v>126</v>
      </c>
      <c r="J11138" t="s">
        <v>155</v>
      </c>
      <c r="K11138" t="s">
        <v>105</v>
      </c>
    </row>
    <row r="11139" spans="1:11" x14ac:dyDescent="0.3">
      <c r="A11139" t="s">
        <v>14893</v>
      </c>
      <c r="B11139" t="s">
        <v>53</v>
      </c>
      <c r="C11139">
        <v>24</v>
      </c>
      <c r="D11139">
        <v>1</v>
      </c>
      <c r="E11139">
        <v>1928</v>
      </c>
      <c r="F11139" s="6">
        <v>0.73958333333333337</v>
      </c>
      <c r="G11139">
        <v>-2.5030000000000001</v>
      </c>
      <c r="H11139">
        <v>48.697000000000003</v>
      </c>
      <c r="I11139" t="s">
        <v>108</v>
      </c>
      <c r="J11139" t="s">
        <v>10571</v>
      </c>
      <c r="K11139" t="s">
        <v>105</v>
      </c>
    </row>
    <row r="11140" spans="1:11" x14ac:dyDescent="0.3">
      <c r="A11140" t="s">
        <v>14894</v>
      </c>
      <c r="B11140" t="s">
        <v>53</v>
      </c>
      <c r="C11140">
        <v>1</v>
      </c>
      <c r="D11140">
        <v>9</v>
      </c>
      <c r="E11140">
        <v>1930</v>
      </c>
      <c r="F11140" s="6">
        <v>0.25</v>
      </c>
      <c r="G11140">
        <v>-0.61199999999999999</v>
      </c>
      <c r="H11140">
        <v>44.201000000000001</v>
      </c>
      <c r="I11140" t="s">
        <v>126</v>
      </c>
      <c r="J11140" t="s">
        <v>2441</v>
      </c>
      <c r="K11140" t="s">
        <v>105</v>
      </c>
    </row>
    <row r="11141" spans="1:11" x14ac:dyDescent="0.3">
      <c r="A11141" t="s">
        <v>14895</v>
      </c>
      <c r="B11141" t="s">
        <v>53</v>
      </c>
      <c r="C11141">
        <v>10</v>
      </c>
      <c r="D11141">
        <v>3</v>
      </c>
      <c r="E11141">
        <v>1901</v>
      </c>
      <c r="F11141" s="6">
        <v>0.33333333333333331</v>
      </c>
      <c r="G11141">
        <v>-4.399</v>
      </c>
      <c r="H11141">
        <v>51.220999999999997</v>
      </c>
      <c r="I11141" t="s">
        <v>108</v>
      </c>
      <c r="J11141" t="s">
        <v>913</v>
      </c>
      <c r="K11141" t="s">
        <v>105</v>
      </c>
    </row>
    <row r="11142" spans="1:11" x14ac:dyDescent="0.3">
      <c r="A11142" t="s">
        <v>14896</v>
      </c>
      <c r="B11142" t="s">
        <v>53</v>
      </c>
      <c r="C11142">
        <v>14</v>
      </c>
      <c r="D11142">
        <v>8</v>
      </c>
      <c r="E11142">
        <v>1947</v>
      </c>
      <c r="F11142" s="6">
        <v>0.71875</v>
      </c>
      <c r="G11142">
        <v>-9.8719999999999999</v>
      </c>
      <c r="H11142">
        <v>37.273000000000003</v>
      </c>
      <c r="I11142" t="s">
        <v>126</v>
      </c>
      <c r="J11142" t="s">
        <v>2443</v>
      </c>
      <c r="K11142" t="s">
        <v>105</v>
      </c>
    </row>
    <row r="11143" spans="1:11" x14ac:dyDescent="0.3">
      <c r="A11143" t="s">
        <v>14897</v>
      </c>
      <c r="B11143" t="s">
        <v>53</v>
      </c>
      <c r="C11143">
        <v>3</v>
      </c>
      <c r="D11143">
        <v>1</v>
      </c>
      <c r="E11143">
        <v>1939</v>
      </c>
      <c r="F11143" s="6">
        <v>0.4236111111111111</v>
      </c>
      <c r="G11143">
        <v>-7.266</v>
      </c>
      <c r="H11143">
        <v>43.703000000000003</v>
      </c>
      <c r="I11143" t="s">
        <v>108</v>
      </c>
      <c r="J11143" t="s">
        <v>575</v>
      </c>
      <c r="K11143" t="s">
        <v>105</v>
      </c>
    </row>
    <row r="11144" spans="1:11" x14ac:dyDescent="0.3">
      <c r="A11144" t="s">
        <v>14898</v>
      </c>
      <c r="B11144" t="s">
        <v>53</v>
      </c>
      <c r="C11144">
        <v>4</v>
      </c>
      <c r="D11144">
        <v>9</v>
      </c>
      <c r="E11144">
        <v>1895</v>
      </c>
      <c r="F11144" s="6">
        <v>0.97916666666666663</v>
      </c>
      <c r="G11144">
        <v>-6.14</v>
      </c>
      <c r="H11144">
        <v>46.204000000000001</v>
      </c>
      <c r="I11144" t="s">
        <v>126</v>
      </c>
      <c r="J11144" t="s">
        <v>263</v>
      </c>
      <c r="K11144" t="s">
        <v>105</v>
      </c>
    </row>
    <row r="11145" spans="1:11" x14ac:dyDescent="0.3">
      <c r="A11145" t="s">
        <v>14899</v>
      </c>
      <c r="B11145" t="s">
        <v>53</v>
      </c>
      <c r="C11145">
        <v>21</v>
      </c>
      <c r="D11145">
        <v>9</v>
      </c>
      <c r="E11145">
        <v>1937</v>
      </c>
      <c r="F11145" s="6">
        <v>0.375</v>
      </c>
      <c r="G11145">
        <v>-3.1179999999999999</v>
      </c>
      <c r="H11145">
        <v>50.387</v>
      </c>
      <c r="I11145" t="s">
        <v>126</v>
      </c>
      <c r="J11145" t="s">
        <v>7934</v>
      </c>
      <c r="K11145" t="s">
        <v>105</v>
      </c>
    </row>
    <row r="11146" spans="1:11" x14ac:dyDescent="0.3">
      <c r="A11146" t="s">
        <v>14900</v>
      </c>
      <c r="B11146" t="s">
        <v>53</v>
      </c>
      <c r="C11146">
        <v>22</v>
      </c>
      <c r="D11146">
        <v>3</v>
      </c>
      <c r="E11146">
        <v>1928</v>
      </c>
      <c r="F11146" s="6">
        <v>0.97916666666666663</v>
      </c>
      <c r="G11146">
        <v>-3.0630000000000002</v>
      </c>
      <c r="H11146">
        <v>50.631</v>
      </c>
      <c r="I11146" t="s">
        <v>108</v>
      </c>
      <c r="J11146" t="s">
        <v>450</v>
      </c>
      <c r="K11146" t="s">
        <v>105</v>
      </c>
    </row>
    <row r="11147" spans="1:11" x14ac:dyDescent="0.3">
      <c r="A11147" t="s">
        <v>14901</v>
      </c>
      <c r="B11147" t="s">
        <v>53</v>
      </c>
      <c r="C11147">
        <v>15</v>
      </c>
      <c r="D11147">
        <v>2</v>
      </c>
      <c r="E11147">
        <v>1925</v>
      </c>
      <c r="F11147" s="6">
        <v>4.1666666666666664E-2</v>
      </c>
      <c r="G11147">
        <v>-4.8380000000000001</v>
      </c>
      <c r="H11147">
        <v>47.024000000000001</v>
      </c>
      <c r="I11147" t="s">
        <v>108</v>
      </c>
      <c r="J11147" t="s">
        <v>14902</v>
      </c>
      <c r="K11147" t="s">
        <v>105</v>
      </c>
    </row>
    <row r="11148" spans="1:11" x14ac:dyDescent="0.3">
      <c r="A11148" t="s">
        <v>14903</v>
      </c>
      <c r="B11148" t="s">
        <v>53</v>
      </c>
      <c r="C11148">
        <v>19</v>
      </c>
      <c r="D11148">
        <v>12</v>
      </c>
      <c r="E11148">
        <v>1924</v>
      </c>
      <c r="F11148" s="6">
        <v>0.25</v>
      </c>
      <c r="G11148">
        <v>-2.351</v>
      </c>
      <c r="H11148">
        <v>48.856999999999999</v>
      </c>
      <c r="I11148" t="s">
        <v>108</v>
      </c>
      <c r="J11148" t="s">
        <v>155</v>
      </c>
      <c r="K11148" t="s">
        <v>105</v>
      </c>
    </row>
    <row r="11149" spans="1:11" x14ac:dyDescent="0.3">
      <c r="A11149" t="s">
        <v>14904</v>
      </c>
      <c r="B11149" t="s">
        <v>53</v>
      </c>
      <c r="C11149">
        <v>21</v>
      </c>
      <c r="D11149">
        <v>7</v>
      </c>
      <c r="E11149">
        <v>1931</v>
      </c>
      <c r="F11149" s="6">
        <v>0.625</v>
      </c>
      <c r="G11149">
        <v>-5.6349999999999998</v>
      </c>
      <c r="H11149">
        <v>49.213000000000001</v>
      </c>
      <c r="I11149" t="s">
        <v>126</v>
      </c>
      <c r="J11149" t="s">
        <v>14905</v>
      </c>
      <c r="K11149" t="s">
        <v>105</v>
      </c>
    </row>
    <row r="11150" spans="1:11" x14ac:dyDescent="0.3">
      <c r="A11150" t="s">
        <v>14906</v>
      </c>
      <c r="B11150" t="s">
        <v>53</v>
      </c>
      <c r="C11150">
        <v>15</v>
      </c>
      <c r="D11150">
        <v>8</v>
      </c>
      <c r="E11150">
        <v>1944</v>
      </c>
      <c r="F11150" s="6">
        <v>0.16666666666666666</v>
      </c>
      <c r="G11150">
        <v>-4.7510000000000003</v>
      </c>
      <c r="H11150">
        <v>44.558999999999997</v>
      </c>
      <c r="I11150" t="s">
        <v>190</v>
      </c>
      <c r="J11150" t="s">
        <v>3749</v>
      </c>
      <c r="K11150" t="s">
        <v>105</v>
      </c>
    </row>
    <row r="11151" spans="1:11" x14ac:dyDescent="0.3">
      <c r="A11151" t="s">
        <v>14907</v>
      </c>
      <c r="B11151" t="s">
        <v>168</v>
      </c>
      <c r="C11151">
        <v>18</v>
      </c>
      <c r="D11151">
        <v>9</v>
      </c>
      <c r="E11151">
        <v>1970</v>
      </c>
      <c r="F11151" s="6">
        <v>0.53125</v>
      </c>
      <c r="G11151">
        <v>-13.231</v>
      </c>
      <c r="H11151">
        <v>46.064999999999998</v>
      </c>
      <c r="I11151" t="s">
        <v>190</v>
      </c>
      <c r="J11151" t="s">
        <v>324</v>
      </c>
      <c r="K11151" t="s">
        <v>105</v>
      </c>
    </row>
    <row r="11152" spans="1:11" x14ac:dyDescent="0.3">
      <c r="A11152" t="s">
        <v>14908</v>
      </c>
      <c r="B11152" t="s">
        <v>53</v>
      </c>
      <c r="C11152">
        <v>15</v>
      </c>
      <c r="D11152">
        <v>3</v>
      </c>
      <c r="E11152">
        <v>1475</v>
      </c>
      <c r="F11152" s="6">
        <v>7.2916666666666671E-2</v>
      </c>
      <c r="G11152">
        <v>-11.986000000000001</v>
      </c>
      <c r="H11152">
        <v>43.640999999999998</v>
      </c>
      <c r="I11152" t="s">
        <v>203</v>
      </c>
      <c r="J11152" t="s">
        <v>14909</v>
      </c>
      <c r="K11152" t="s">
        <v>105</v>
      </c>
    </row>
    <row r="11153" spans="1:11" x14ac:dyDescent="0.3">
      <c r="A11153" t="s">
        <v>14910</v>
      </c>
      <c r="B11153" t="s">
        <v>53</v>
      </c>
      <c r="C11153">
        <v>17</v>
      </c>
      <c r="D11153">
        <v>5</v>
      </c>
      <c r="E11153">
        <v>1925</v>
      </c>
      <c r="F11153" s="6">
        <v>4.1666666666666664E-2</v>
      </c>
      <c r="G11153">
        <v>-5.9210000000000003</v>
      </c>
      <c r="H11153">
        <v>45.567</v>
      </c>
      <c r="I11153" t="s">
        <v>126</v>
      </c>
      <c r="J11153" t="s">
        <v>1701</v>
      </c>
      <c r="K11153" t="s">
        <v>105</v>
      </c>
    </row>
    <row r="11154" spans="1:11" x14ac:dyDescent="0.3">
      <c r="A11154" t="s">
        <v>14911</v>
      </c>
      <c r="B11154" t="s">
        <v>53</v>
      </c>
      <c r="C11154">
        <v>12</v>
      </c>
      <c r="D11154">
        <v>12</v>
      </c>
      <c r="E11154">
        <v>1916</v>
      </c>
      <c r="F11154" s="6">
        <v>0.83333333333333337</v>
      </c>
      <c r="G11154">
        <v>-1.33</v>
      </c>
      <c r="H11154">
        <v>47.585999999999999</v>
      </c>
      <c r="I11154" t="s">
        <v>108</v>
      </c>
      <c r="J11154" t="s">
        <v>2483</v>
      </c>
      <c r="K11154" t="s">
        <v>105</v>
      </c>
    </row>
    <row r="11155" spans="1:11" x14ac:dyDescent="0.3">
      <c r="A11155" t="s">
        <v>14912</v>
      </c>
      <c r="B11155" t="s">
        <v>53</v>
      </c>
      <c r="C11155">
        <v>23</v>
      </c>
      <c r="D11155">
        <v>12</v>
      </c>
      <c r="E11155">
        <v>1956</v>
      </c>
      <c r="F11155" s="6">
        <v>0.58680555555555558</v>
      </c>
      <c r="G11155">
        <v>-9.1880000000000006</v>
      </c>
      <c r="H11155">
        <v>45.463999999999999</v>
      </c>
      <c r="I11155" t="s">
        <v>126</v>
      </c>
      <c r="J11155" t="s">
        <v>286</v>
      </c>
      <c r="K11155" t="s">
        <v>105</v>
      </c>
    </row>
    <row r="11156" spans="1:11" x14ac:dyDescent="0.3">
      <c r="A11156" t="s">
        <v>14913</v>
      </c>
      <c r="B11156" t="s">
        <v>168</v>
      </c>
      <c r="C11156">
        <v>4</v>
      </c>
      <c r="D11156">
        <v>7</v>
      </c>
      <c r="E11156">
        <v>1949</v>
      </c>
      <c r="F11156" s="6">
        <v>0.43055555555555558</v>
      </c>
      <c r="G11156">
        <v>-2.2589999999999999</v>
      </c>
      <c r="H11156">
        <v>48.988999999999997</v>
      </c>
      <c r="I11156" t="s">
        <v>126</v>
      </c>
      <c r="J11156" t="s">
        <v>1036</v>
      </c>
      <c r="K11156" t="s">
        <v>105</v>
      </c>
    </row>
    <row r="11157" spans="1:11" x14ac:dyDescent="0.3">
      <c r="A11157" t="s">
        <v>14914</v>
      </c>
      <c r="B11157" t="s">
        <v>53</v>
      </c>
      <c r="C11157">
        <v>12</v>
      </c>
      <c r="D11157">
        <v>7</v>
      </c>
      <c r="E11157">
        <v>1908</v>
      </c>
      <c r="F11157" s="6">
        <v>0.85416666666666663</v>
      </c>
      <c r="G11157">
        <v>-15.183999999999999</v>
      </c>
      <c r="H11157">
        <v>37.725999999999999</v>
      </c>
      <c r="I11157" t="s">
        <v>126</v>
      </c>
      <c r="J11157" t="s">
        <v>14915</v>
      </c>
      <c r="K11157" t="s">
        <v>105</v>
      </c>
    </row>
    <row r="11158" spans="1:11" x14ac:dyDescent="0.3">
      <c r="A11158" t="s">
        <v>14916</v>
      </c>
      <c r="B11158" t="s">
        <v>53</v>
      </c>
      <c r="C11158">
        <v>26</v>
      </c>
      <c r="D11158">
        <v>4</v>
      </c>
      <c r="E11158">
        <v>1925</v>
      </c>
      <c r="F11158" s="6">
        <v>0.47916666666666669</v>
      </c>
      <c r="G11158">
        <v>-16.321999999999999</v>
      </c>
      <c r="H11158">
        <v>39.182000000000002</v>
      </c>
      <c r="I11158" t="s">
        <v>126</v>
      </c>
      <c r="J11158" t="s">
        <v>14917</v>
      </c>
      <c r="K11158" t="s">
        <v>105</v>
      </c>
    </row>
    <row r="11159" spans="1:11" x14ac:dyDescent="0.3">
      <c r="A11159" t="s">
        <v>14918</v>
      </c>
      <c r="B11159" t="s">
        <v>53</v>
      </c>
      <c r="C11159">
        <v>26</v>
      </c>
      <c r="D11159">
        <v>9</v>
      </c>
      <c r="E11159">
        <v>1930</v>
      </c>
      <c r="F11159" s="6">
        <v>0.70833333333333337</v>
      </c>
      <c r="G11159">
        <v>-16.271999999999998</v>
      </c>
      <c r="H11159">
        <v>40.247999999999998</v>
      </c>
      <c r="I11159" t="s">
        <v>126</v>
      </c>
      <c r="J11159" t="s">
        <v>14919</v>
      </c>
      <c r="K11159" t="s">
        <v>105</v>
      </c>
    </row>
    <row r="11160" spans="1:11" x14ac:dyDescent="0.3">
      <c r="A11160" t="s">
        <v>14920</v>
      </c>
      <c r="B11160" t="s">
        <v>53</v>
      </c>
      <c r="C11160">
        <v>14</v>
      </c>
      <c r="D11160">
        <v>8</v>
      </c>
      <c r="E11160">
        <v>1980</v>
      </c>
      <c r="F11160" s="6">
        <v>0.96875</v>
      </c>
      <c r="G11160">
        <v>-11.347</v>
      </c>
      <c r="H11160">
        <v>44.494</v>
      </c>
      <c r="I11160" t="s">
        <v>190</v>
      </c>
      <c r="J11160" t="s">
        <v>777</v>
      </c>
      <c r="K11160" t="s">
        <v>105</v>
      </c>
    </row>
    <row r="11161" spans="1:11" x14ac:dyDescent="0.3">
      <c r="A11161" t="s">
        <v>14921</v>
      </c>
      <c r="B11161" t="s">
        <v>53</v>
      </c>
      <c r="C11161">
        <v>12</v>
      </c>
      <c r="D11161">
        <v>5</v>
      </c>
      <c r="E11161">
        <v>1924</v>
      </c>
      <c r="F11161" s="6">
        <v>0.58680555555555558</v>
      </c>
      <c r="G11161">
        <v>-13.361000000000001</v>
      </c>
      <c r="H11161">
        <v>38.116</v>
      </c>
      <c r="I11161" t="s">
        <v>126</v>
      </c>
      <c r="J11161" t="s">
        <v>717</v>
      </c>
      <c r="K11161" t="s">
        <v>105</v>
      </c>
    </row>
    <row r="11162" spans="1:11" x14ac:dyDescent="0.3">
      <c r="A11162" t="s">
        <v>14922</v>
      </c>
      <c r="B11162" t="s">
        <v>168</v>
      </c>
      <c r="C11162">
        <v>24</v>
      </c>
      <c r="D11162">
        <v>6</v>
      </c>
      <c r="E11162">
        <v>1942</v>
      </c>
      <c r="F11162" s="6">
        <v>5.9027777777777776E-2</v>
      </c>
      <c r="G11162">
        <v>-118.24299999999999</v>
      </c>
      <c r="H11162">
        <v>34.052</v>
      </c>
      <c r="I11162" t="s">
        <v>171</v>
      </c>
      <c r="J11162" t="s">
        <v>536</v>
      </c>
      <c r="K11162" t="s">
        <v>105</v>
      </c>
    </row>
    <row r="11163" spans="1:11" x14ac:dyDescent="0.3">
      <c r="A11163" t="s">
        <v>14923</v>
      </c>
      <c r="B11163" t="s">
        <v>53</v>
      </c>
      <c r="C11163">
        <v>11</v>
      </c>
      <c r="D11163">
        <v>11</v>
      </c>
      <c r="E11163">
        <v>1946</v>
      </c>
      <c r="F11163" s="6">
        <v>0.91666666666666663</v>
      </c>
      <c r="G11163">
        <v>-12.494</v>
      </c>
      <c r="H11163">
        <v>41.890999999999998</v>
      </c>
      <c r="I11163" t="s">
        <v>126</v>
      </c>
      <c r="J11163" t="s">
        <v>297</v>
      </c>
      <c r="K11163" t="s">
        <v>105</v>
      </c>
    </row>
    <row r="11164" spans="1:11" x14ac:dyDescent="0.3">
      <c r="A11164" t="s">
        <v>14924</v>
      </c>
      <c r="B11164" t="s">
        <v>53</v>
      </c>
      <c r="C11164">
        <v>14</v>
      </c>
      <c r="D11164">
        <v>4</v>
      </c>
      <c r="E11164">
        <v>1971</v>
      </c>
      <c r="F11164" s="6">
        <v>0.27083333333333331</v>
      </c>
      <c r="G11164">
        <v>-16.073</v>
      </c>
      <c r="H11164">
        <v>38.405999999999999</v>
      </c>
      <c r="I11164" t="s">
        <v>126</v>
      </c>
      <c r="J11164" t="s">
        <v>12648</v>
      </c>
      <c r="K11164" t="s">
        <v>105</v>
      </c>
    </row>
    <row r="11165" spans="1:11" x14ac:dyDescent="0.3">
      <c r="A11165" t="s">
        <v>14925</v>
      </c>
      <c r="B11165" t="s">
        <v>53</v>
      </c>
      <c r="C11165">
        <v>4</v>
      </c>
      <c r="D11165">
        <v>1</v>
      </c>
      <c r="E11165">
        <v>1920</v>
      </c>
      <c r="F11165" s="6">
        <v>0.30555555555555558</v>
      </c>
      <c r="G11165">
        <v>-14.465999999999999</v>
      </c>
      <c r="H11165">
        <v>40.750999999999998</v>
      </c>
      <c r="I11165" t="s">
        <v>126</v>
      </c>
      <c r="J11165" t="s">
        <v>5243</v>
      </c>
      <c r="K11165" t="s">
        <v>105</v>
      </c>
    </row>
    <row r="11166" spans="1:11" x14ac:dyDescent="0.3">
      <c r="A11166" t="s">
        <v>14926</v>
      </c>
      <c r="B11166" t="s">
        <v>53</v>
      </c>
      <c r="C11166">
        <v>3</v>
      </c>
      <c r="D11166">
        <v>10</v>
      </c>
      <c r="E11166">
        <v>1947</v>
      </c>
      <c r="F11166" s="6">
        <v>0.18055555555555555</v>
      </c>
      <c r="G11166">
        <v>-13.361000000000001</v>
      </c>
      <c r="H11166">
        <v>38.116</v>
      </c>
      <c r="I11166" t="s">
        <v>190</v>
      </c>
      <c r="J11166" t="s">
        <v>717</v>
      </c>
      <c r="K11166" t="s">
        <v>105</v>
      </c>
    </row>
    <row r="11167" spans="1:11" x14ac:dyDescent="0.3">
      <c r="A11167" t="s">
        <v>14927</v>
      </c>
      <c r="B11167" t="s">
        <v>53</v>
      </c>
      <c r="C11167">
        <v>1</v>
      </c>
      <c r="D11167">
        <v>2</v>
      </c>
      <c r="E11167">
        <v>1885</v>
      </c>
      <c r="F11167" s="6">
        <v>0.2951388888888889</v>
      </c>
      <c r="G11167">
        <v>-18.161000000000001</v>
      </c>
      <c r="H11167">
        <v>40.304000000000002</v>
      </c>
      <c r="I11167" t="s">
        <v>203</v>
      </c>
      <c r="J11167" t="s">
        <v>14928</v>
      </c>
      <c r="K11167" t="s">
        <v>105</v>
      </c>
    </row>
    <row r="11168" spans="1:11" x14ac:dyDescent="0.3">
      <c r="A11168" t="s">
        <v>14929</v>
      </c>
      <c r="B11168" t="s">
        <v>53</v>
      </c>
      <c r="C11168">
        <v>8</v>
      </c>
      <c r="D11168">
        <v>5</v>
      </c>
      <c r="E11168">
        <v>1920</v>
      </c>
      <c r="F11168" s="6">
        <v>0.22222222222222221</v>
      </c>
      <c r="G11168">
        <v>-14.965999999999999</v>
      </c>
      <c r="H11168">
        <v>38.140999999999998</v>
      </c>
      <c r="I11168" t="s">
        <v>190</v>
      </c>
      <c r="J11168" t="s">
        <v>14930</v>
      </c>
      <c r="K11168" t="s">
        <v>105</v>
      </c>
    </row>
    <row r="11169" spans="1:11" x14ac:dyDescent="0.3">
      <c r="A11169" t="s">
        <v>14931</v>
      </c>
      <c r="B11169" t="s">
        <v>168</v>
      </c>
      <c r="C11169">
        <v>17</v>
      </c>
      <c r="D11169">
        <v>5</v>
      </c>
      <c r="E11169">
        <v>1956</v>
      </c>
      <c r="F11169" s="6">
        <v>0.73958333333333337</v>
      </c>
      <c r="G11169">
        <v>-4.399</v>
      </c>
      <c r="H11169">
        <v>51.220999999999997</v>
      </c>
      <c r="I11169" t="s">
        <v>126</v>
      </c>
      <c r="J11169" t="s">
        <v>913</v>
      </c>
      <c r="K11169" t="s">
        <v>105</v>
      </c>
    </row>
    <row r="11170" spans="1:11" x14ac:dyDescent="0.3">
      <c r="A11170" t="s">
        <v>14932</v>
      </c>
      <c r="B11170" t="s">
        <v>168</v>
      </c>
      <c r="C11170">
        <v>28</v>
      </c>
      <c r="D11170">
        <v>4</v>
      </c>
      <c r="E11170">
        <v>1926</v>
      </c>
      <c r="F11170" s="6">
        <v>0.39583333333333331</v>
      </c>
      <c r="G11170">
        <v>-6.1719999999999997</v>
      </c>
      <c r="H11170">
        <v>49.113999999999997</v>
      </c>
      <c r="I11170" t="s">
        <v>126</v>
      </c>
      <c r="J11170" t="s">
        <v>992</v>
      </c>
      <c r="K11170" t="s">
        <v>105</v>
      </c>
    </row>
    <row r="11171" spans="1:11" x14ac:dyDescent="0.3">
      <c r="A11171" t="s">
        <v>14933</v>
      </c>
      <c r="B11171" t="s">
        <v>168</v>
      </c>
      <c r="C11171">
        <v>3</v>
      </c>
      <c r="D11171">
        <v>3</v>
      </c>
      <c r="E11171">
        <v>1924</v>
      </c>
      <c r="F11171" s="6">
        <v>0.72916666666666663</v>
      </c>
      <c r="G11171">
        <v>-2.351</v>
      </c>
      <c r="H11171">
        <v>48.856999999999999</v>
      </c>
      <c r="I11171" t="s">
        <v>108</v>
      </c>
      <c r="J11171" t="s">
        <v>155</v>
      </c>
      <c r="K11171" t="s">
        <v>105</v>
      </c>
    </row>
    <row r="11172" spans="1:11" x14ac:dyDescent="0.3">
      <c r="A11172" t="s">
        <v>14934</v>
      </c>
      <c r="B11172" t="s">
        <v>168</v>
      </c>
      <c r="C11172">
        <v>22</v>
      </c>
      <c r="D11172">
        <v>8</v>
      </c>
      <c r="E11172">
        <v>1922</v>
      </c>
      <c r="F11172" s="6">
        <v>0.55208333333333337</v>
      </c>
      <c r="G11172">
        <v>-2.351</v>
      </c>
      <c r="H11172">
        <v>48.856999999999999</v>
      </c>
      <c r="I11172" t="s">
        <v>126</v>
      </c>
      <c r="J11172" t="s">
        <v>155</v>
      </c>
      <c r="K11172" t="s">
        <v>105</v>
      </c>
    </row>
    <row r="11173" spans="1:11" x14ac:dyDescent="0.3">
      <c r="A11173" t="s">
        <v>14935</v>
      </c>
      <c r="B11173" t="s">
        <v>168</v>
      </c>
      <c r="C11173">
        <v>3</v>
      </c>
      <c r="D11173">
        <v>5</v>
      </c>
      <c r="E11173">
        <v>1896</v>
      </c>
      <c r="F11173" s="6">
        <v>0.20833333333333334</v>
      </c>
      <c r="G11173">
        <v>-2.1579999999999999</v>
      </c>
      <c r="H11173">
        <v>44.05</v>
      </c>
      <c r="I11173" t="s">
        <v>150</v>
      </c>
      <c r="J11173" t="s">
        <v>9865</v>
      </c>
      <c r="K11173" t="s">
        <v>105</v>
      </c>
    </row>
    <row r="11174" spans="1:11" x14ac:dyDescent="0.3">
      <c r="A11174" t="s">
        <v>14936</v>
      </c>
      <c r="B11174" t="s">
        <v>168</v>
      </c>
      <c r="C11174">
        <v>13</v>
      </c>
      <c r="D11174">
        <v>2</v>
      </c>
      <c r="E11174">
        <v>1961</v>
      </c>
      <c r="F11174" s="6">
        <v>0.59861111111111109</v>
      </c>
      <c r="G11174">
        <v>81.242999999999995</v>
      </c>
      <c r="H11174">
        <v>41.158000000000001</v>
      </c>
      <c r="I11174" t="s">
        <v>144</v>
      </c>
      <c r="J11174" t="s">
        <v>9884</v>
      </c>
      <c r="K11174" t="s">
        <v>105</v>
      </c>
    </row>
    <row r="11175" spans="1:11" x14ac:dyDescent="0.3">
      <c r="A11175" t="s">
        <v>14937</v>
      </c>
      <c r="B11175" t="s">
        <v>168</v>
      </c>
      <c r="C11175">
        <v>7</v>
      </c>
      <c r="D11175">
        <v>7</v>
      </c>
      <c r="E11175">
        <v>1980</v>
      </c>
      <c r="F11175" s="6">
        <v>0.4201388888888889</v>
      </c>
      <c r="G11175">
        <v>-118.24299999999999</v>
      </c>
      <c r="H11175">
        <v>34.052</v>
      </c>
      <c r="I11175" t="s">
        <v>171</v>
      </c>
      <c r="J11175" t="s">
        <v>536</v>
      </c>
      <c r="K11175" t="s">
        <v>105</v>
      </c>
    </row>
    <row r="11176" spans="1:11" x14ac:dyDescent="0.3">
      <c r="A11176" t="s">
        <v>14938</v>
      </c>
      <c r="B11176" t="s">
        <v>168</v>
      </c>
      <c r="C11176">
        <v>15</v>
      </c>
      <c r="D11176">
        <v>1</v>
      </c>
      <c r="E11176">
        <v>1960</v>
      </c>
      <c r="F11176" s="6">
        <v>0.40972222222222221</v>
      </c>
      <c r="G11176">
        <v>-4.3970000000000002</v>
      </c>
      <c r="H11176">
        <v>50.716999999999999</v>
      </c>
      <c r="I11176" t="s">
        <v>126</v>
      </c>
      <c r="J11176" t="s">
        <v>2987</v>
      </c>
      <c r="K11176" t="s">
        <v>105</v>
      </c>
    </row>
    <row r="11177" spans="1:11" x14ac:dyDescent="0.3">
      <c r="A11177" t="s">
        <v>14939</v>
      </c>
      <c r="B11177" t="s">
        <v>168</v>
      </c>
      <c r="C11177">
        <v>5</v>
      </c>
      <c r="D11177">
        <v>4</v>
      </c>
      <c r="E11177">
        <v>1960</v>
      </c>
      <c r="F11177" s="6">
        <v>0.28125</v>
      </c>
      <c r="G11177">
        <v>-2.351</v>
      </c>
      <c r="H11177">
        <v>48.856999999999999</v>
      </c>
      <c r="I11177" t="s">
        <v>126</v>
      </c>
      <c r="J11177" t="s">
        <v>155</v>
      </c>
      <c r="K11177" t="s">
        <v>105</v>
      </c>
    </row>
    <row r="11178" spans="1:11" x14ac:dyDescent="0.3">
      <c r="A11178" t="s">
        <v>14940</v>
      </c>
      <c r="B11178" t="s">
        <v>168</v>
      </c>
      <c r="C11178">
        <v>8</v>
      </c>
      <c r="D11178">
        <v>10</v>
      </c>
      <c r="E11178">
        <v>1971</v>
      </c>
      <c r="F11178" s="6">
        <v>0.70486111111111116</v>
      </c>
      <c r="G11178">
        <v>4.2569999999999997</v>
      </c>
      <c r="H11178">
        <v>55.866</v>
      </c>
      <c r="I11178" t="s">
        <v>126</v>
      </c>
      <c r="J11178" t="s">
        <v>211</v>
      </c>
      <c r="K11178" t="s">
        <v>105</v>
      </c>
    </row>
    <row r="11179" spans="1:11" x14ac:dyDescent="0.3">
      <c r="A11179" t="s">
        <v>14941</v>
      </c>
      <c r="B11179" t="s">
        <v>168</v>
      </c>
      <c r="C11179">
        <v>19</v>
      </c>
      <c r="D11179">
        <v>12</v>
      </c>
      <c r="E11179">
        <v>1958</v>
      </c>
      <c r="F11179" s="6">
        <v>0.41944444444444445</v>
      </c>
      <c r="G11179">
        <v>71.058999999999997</v>
      </c>
      <c r="H11179">
        <v>42.359000000000002</v>
      </c>
      <c r="I11179" t="s">
        <v>144</v>
      </c>
      <c r="J11179" t="s">
        <v>176</v>
      </c>
      <c r="K11179" t="s">
        <v>105</v>
      </c>
    </row>
    <row r="11180" spans="1:11" x14ac:dyDescent="0.3">
      <c r="A11180" t="s">
        <v>14942</v>
      </c>
      <c r="B11180" t="s">
        <v>168</v>
      </c>
      <c r="C11180">
        <v>29</v>
      </c>
      <c r="D11180">
        <v>4</v>
      </c>
      <c r="E11180">
        <v>1958</v>
      </c>
      <c r="F11180" s="6">
        <v>0.34097222222222223</v>
      </c>
      <c r="G11180">
        <v>117.87</v>
      </c>
      <c r="H11180">
        <v>33.75</v>
      </c>
      <c r="I11180" t="s">
        <v>171</v>
      </c>
      <c r="J11180" t="s">
        <v>1069</v>
      </c>
      <c r="K11180" t="s">
        <v>105</v>
      </c>
    </row>
    <row r="11181" spans="1:11" x14ac:dyDescent="0.3">
      <c r="A11181" t="s">
        <v>14943</v>
      </c>
      <c r="B11181" t="s">
        <v>168</v>
      </c>
      <c r="C11181">
        <v>19</v>
      </c>
      <c r="D11181">
        <v>1</v>
      </c>
      <c r="E11181">
        <v>1976</v>
      </c>
      <c r="F11181" s="6">
        <v>0.71666666666666667</v>
      </c>
      <c r="G11181">
        <v>71.058999999999997</v>
      </c>
      <c r="H11181">
        <v>42.359000000000002</v>
      </c>
      <c r="I11181" t="s">
        <v>144</v>
      </c>
      <c r="J11181" t="s">
        <v>176</v>
      </c>
      <c r="K11181" t="s">
        <v>105</v>
      </c>
    </row>
    <row r="11182" spans="1:11" x14ac:dyDescent="0.3">
      <c r="A11182" t="s">
        <v>14944</v>
      </c>
      <c r="B11182" t="s">
        <v>53</v>
      </c>
      <c r="C11182">
        <v>18</v>
      </c>
      <c r="D11182">
        <v>6</v>
      </c>
      <c r="E11182">
        <v>1931</v>
      </c>
      <c r="F11182" s="6">
        <v>0.29166666666666669</v>
      </c>
      <c r="G11182">
        <v>-2.294</v>
      </c>
      <c r="H11182">
        <v>49.893999999999998</v>
      </c>
      <c r="I11182" t="s">
        <v>126</v>
      </c>
      <c r="J11182" t="s">
        <v>1650</v>
      </c>
      <c r="K11182" t="s">
        <v>105</v>
      </c>
    </row>
    <row r="11183" spans="1:11" x14ac:dyDescent="0.3">
      <c r="A11183" t="s">
        <v>14945</v>
      </c>
      <c r="B11183" t="s">
        <v>168</v>
      </c>
      <c r="C11183">
        <v>20</v>
      </c>
      <c r="D11183">
        <v>8</v>
      </c>
      <c r="E11183">
        <v>1911</v>
      </c>
      <c r="F11183" s="6">
        <v>0.91666666666666663</v>
      </c>
      <c r="G11183">
        <v>1.0720000000000001</v>
      </c>
      <c r="H11183">
        <v>44.637</v>
      </c>
      <c r="I11183" t="s">
        <v>108</v>
      </c>
      <c r="J11183" t="s">
        <v>14946</v>
      </c>
      <c r="K11183" t="s">
        <v>105</v>
      </c>
    </row>
    <row r="11184" spans="1:11" x14ac:dyDescent="0.3">
      <c r="A11184" t="s">
        <v>14947</v>
      </c>
      <c r="B11184" t="s">
        <v>53</v>
      </c>
      <c r="C11184">
        <v>10</v>
      </c>
      <c r="D11184">
        <v>9</v>
      </c>
      <c r="E11184">
        <v>1946</v>
      </c>
      <c r="F11184" s="6">
        <v>0.56944444444444442</v>
      </c>
      <c r="G11184">
        <v>-2.4180000000000001</v>
      </c>
      <c r="H11184">
        <v>48.734999999999999</v>
      </c>
      <c r="I11184" t="s">
        <v>126</v>
      </c>
      <c r="J11184" t="s">
        <v>14948</v>
      </c>
      <c r="K11184" t="s">
        <v>105</v>
      </c>
    </row>
    <row r="11185" spans="1:11" x14ac:dyDescent="0.3">
      <c r="A11185" t="s">
        <v>14949</v>
      </c>
      <c r="B11185" t="s">
        <v>168</v>
      </c>
      <c r="C11185">
        <v>28</v>
      </c>
      <c r="D11185">
        <v>12</v>
      </c>
      <c r="E11185">
        <v>1951</v>
      </c>
      <c r="F11185" s="6">
        <v>0.41666666666666669</v>
      </c>
      <c r="G11185">
        <v>-4.4249999999999998</v>
      </c>
      <c r="H11185">
        <v>50.927</v>
      </c>
      <c r="I11185" t="s">
        <v>126</v>
      </c>
      <c r="J11185" t="s">
        <v>10488</v>
      </c>
      <c r="K11185" t="s">
        <v>105</v>
      </c>
    </row>
    <row r="11186" spans="1:11" x14ac:dyDescent="0.3">
      <c r="A11186" t="s">
        <v>14950</v>
      </c>
      <c r="B11186" t="s">
        <v>168</v>
      </c>
      <c r="C11186">
        <v>15</v>
      </c>
      <c r="D11186">
        <v>6</v>
      </c>
      <c r="E11186">
        <v>1960</v>
      </c>
      <c r="F11186" s="6">
        <v>1.0416666666666666E-2</v>
      </c>
      <c r="G11186">
        <v>-7.266</v>
      </c>
      <c r="H11186">
        <v>43.703000000000003</v>
      </c>
      <c r="I11186" t="s">
        <v>126</v>
      </c>
      <c r="J11186" t="s">
        <v>575</v>
      </c>
      <c r="K11186" t="s">
        <v>105</v>
      </c>
    </row>
    <row r="11187" spans="1:11" x14ac:dyDescent="0.3">
      <c r="A11187" t="s">
        <v>14951</v>
      </c>
      <c r="B11187" t="s">
        <v>168</v>
      </c>
      <c r="C11187">
        <v>1</v>
      </c>
      <c r="D11187">
        <v>1</v>
      </c>
      <c r="E11187">
        <v>1939</v>
      </c>
      <c r="F11187" s="6">
        <v>0.1875</v>
      </c>
      <c r="G11187">
        <v>-7.266</v>
      </c>
      <c r="H11187">
        <v>43.703000000000003</v>
      </c>
      <c r="I11187" t="s">
        <v>108</v>
      </c>
      <c r="J11187" t="s">
        <v>575</v>
      </c>
      <c r="K11187" t="s">
        <v>105</v>
      </c>
    </row>
    <row r="11188" spans="1:11" x14ac:dyDescent="0.3">
      <c r="A11188" t="s">
        <v>14952</v>
      </c>
      <c r="B11188" t="s">
        <v>168</v>
      </c>
      <c r="C11188">
        <v>29</v>
      </c>
      <c r="D11188">
        <v>2</v>
      </c>
      <c r="E11188">
        <v>1920</v>
      </c>
      <c r="F11188" s="6">
        <v>0.3888888888888889</v>
      </c>
      <c r="G11188">
        <v>-2.2730000000000001</v>
      </c>
      <c r="H11188">
        <v>48.884</v>
      </c>
      <c r="I11188" t="s">
        <v>126</v>
      </c>
      <c r="J11188" t="s">
        <v>888</v>
      </c>
      <c r="K11188" t="s">
        <v>105</v>
      </c>
    </row>
    <row r="11189" spans="1:11" x14ac:dyDescent="0.3">
      <c r="A11189" t="s">
        <v>14953</v>
      </c>
      <c r="B11189" t="s">
        <v>53</v>
      </c>
      <c r="C11189">
        <v>13</v>
      </c>
      <c r="D11189">
        <v>6</v>
      </c>
      <c r="E11189">
        <v>1981</v>
      </c>
      <c r="F11189" s="6">
        <v>0.18124999999999999</v>
      </c>
      <c r="H11189">
        <v>-33.773000000000003</v>
      </c>
      <c r="I11189" t="s">
        <v>2225</v>
      </c>
      <c r="J11189" t="s">
        <v>14954</v>
      </c>
      <c r="K11189" t="s">
        <v>105</v>
      </c>
    </row>
    <row r="11190" spans="1:11" x14ac:dyDescent="0.3">
      <c r="A11190" t="s">
        <v>14955</v>
      </c>
      <c r="B11190" t="s">
        <v>53</v>
      </c>
      <c r="C11190">
        <v>20</v>
      </c>
      <c r="D11190">
        <v>7</v>
      </c>
      <c r="E11190">
        <v>1958</v>
      </c>
      <c r="F11190" s="6">
        <v>0.375</v>
      </c>
      <c r="G11190">
        <v>4.2569999999999997</v>
      </c>
      <c r="H11190">
        <v>55.866</v>
      </c>
      <c r="I11190" t="s">
        <v>126</v>
      </c>
      <c r="J11190" t="s">
        <v>211</v>
      </c>
      <c r="K11190" t="s">
        <v>105</v>
      </c>
    </row>
    <row r="11191" spans="1:11" x14ac:dyDescent="0.3">
      <c r="A11191" t="s">
        <v>14956</v>
      </c>
      <c r="B11191" t="s">
        <v>53</v>
      </c>
      <c r="C11191">
        <v>15</v>
      </c>
      <c r="D11191">
        <v>3</v>
      </c>
      <c r="E11191">
        <v>1955</v>
      </c>
      <c r="F11191" s="6">
        <v>0.7270833333333333</v>
      </c>
      <c r="G11191">
        <v>81.582999999999998</v>
      </c>
      <c r="H11191">
        <v>41.53</v>
      </c>
      <c r="I11191" t="s">
        <v>144</v>
      </c>
      <c r="J11191" t="s">
        <v>3390</v>
      </c>
      <c r="K11191" t="s">
        <v>105</v>
      </c>
    </row>
    <row r="11192" spans="1:11" x14ac:dyDescent="0.3">
      <c r="A11192" t="s">
        <v>14957</v>
      </c>
      <c r="B11192" t="s">
        <v>53</v>
      </c>
      <c r="C11192">
        <v>12</v>
      </c>
      <c r="D11192">
        <v>9</v>
      </c>
      <c r="E11192">
        <v>1940</v>
      </c>
      <c r="F11192" s="6">
        <v>0.7944444444444444</v>
      </c>
      <c r="G11192">
        <v>-122.681</v>
      </c>
      <c r="H11192">
        <v>45.515999999999998</v>
      </c>
      <c r="I11192" t="s">
        <v>137</v>
      </c>
      <c r="J11192" t="s">
        <v>5082</v>
      </c>
      <c r="K11192" t="s">
        <v>105</v>
      </c>
    </row>
    <row r="11193" spans="1:11" x14ac:dyDescent="0.3">
      <c r="A11193" t="s">
        <v>14958</v>
      </c>
      <c r="B11193" t="s">
        <v>53</v>
      </c>
      <c r="C11193">
        <v>18</v>
      </c>
      <c r="D11193">
        <v>1</v>
      </c>
      <c r="E11193">
        <v>1941</v>
      </c>
      <c r="F11193" s="6">
        <v>0.75</v>
      </c>
      <c r="G11193">
        <v>84.191999999999993</v>
      </c>
      <c r="H11193">
        <v>39.761000000000003</v>
      </c>
      <c r="I11193" t="s">
        <v>144</v>
      </c>
      <c r="J11193" t="s">
        <v>2648</v>
      </c>
      <c r="K11193" t="s">
        <v>105</v>
      </c>
    </row>
    <row r="11194" spans="1:11" x14ac:dyDescent="0.3">
      <c r="A11194" t="s">
        <v>14959</v>
      </c>
      <c r="B11194" t="s">
        <v>53</v>
      </c>
      <c r="C11194">
        <v>7</v>
      </c>
      <c r="D11194">
        <v>12</v>
      </c>
      <c r="E11194">
        <v>1928</v>
      </c>
      <c r="F11194" s="6">
        <v>0.1423611111111111</v>
      </c>
      <c r="G11194">
        <v>-118.44199999999999</v>
      </c>
      <c r="H11194">
        <v>34.283000000000001</v>
      </c>
      <c r="I11194" t="s">
        <v>137</v>
      </c>
      <c r="J11194" t="s">
        <v>14960</v>
      </c>
      <c r="K11194" t="s">
        <v>105</v>
      </c>
    </row>
    <row r="11195" spans="1:11" x14ac:dyDescent="0.3">
      <c r="A11195" t="s">
        <v>14961</v>
      </c>
      <c r="B11195" t="s">
        <v>168</v>
      </c>
      <c r="C11195">
        <v>14</v>
      </c>
      <c r="D11195">
        <v>2</v>
      </c>
      <c r="E11195">
        <v>1935</v>
      </c>
      <c r="F11195" s="6">
        <v>0.2048611111111111</v>
      </c>
      <c r="G11195">
        <v>-117.164</v>
      </c>
      <c r="H11195">
        <v>32.716000000000001</v>
      </c>
      <c r="I11195" t="s">
        <v>137</v>
      </c>
      <c r="J11195" t="s">
        <v>1080</v>
      </c>
      <c r="K11195" t="s">
        <v>105</v>
      </c>
    </row>
    <row r="11196" spans="1:11" x14ac:dyDescent="0.3">
      <c r="A11196" t="s">
        <v>14962</v>
      </c>
      <c r="B11196" t="s">
        <v>53</v>
      </c>
      <c r="C11196">
        <v>18</v>
      </c>
      <c r="D11196">
        <v>7</v>
      </c>
      <c r="E11196">
        <v>1972</v>
      </c>
      <c r="F11196" s="6">
        <v>0.64375000000000004</v>
      </c>
      <c r="G11196">
        <v>-118.24299999999999</v>
      </c>
      <c r="H11196">
        <v>34.052</v>
      </c>
      <c r="I11196" t="s">
        <v>171</v>
      </c>
      <c r="J11196" t="s">
        <v>536</v>
      </c>
      <c r="K11196" t="s">
        <v>105</v>
      </c>
    </row>
    <row r="11197" spans="1:11" x14ac:dyDescent="0.3">
      <c r="A11197" t="s">
        <v>14963</v>
      </c>
      <c r="B11197" t="s">
        <v>168</v>
      </c>
      <c r="C11197">
        <v>8</v>
      </c>
      <c r="D11197">
        <v>11</v>
      </c>
      <c r="E11197">
        <v>1913</v>
      </c>
      <c r="F11197" s="6">
        <v>0.875</v>
      </c>
      <c r="G11197">
        <v>-10.381</v>
      </c>
      <c r="H11197">
        <v>44.64</v>
      </c>
      <c r="I11197" t="s">
        <v>126</v>
      </c>
      <c r="J11197" t="s">
        <v>8327</v>
      </c>
      <c r="K11197" t="s">
        <v>105</v>
      </c>
    </row>
    <row r="11198" spans="1:11" x14ac:dyDescent="0.3">
      <c r="A11198" t="s">
        <v>14964</v>
      </c>
      <c r="B11198" t="s">
        <v>168</v>
      </c>
      <c r="C11198">
        <v>31</v>
      </c>
      <c r="D11198">
        <v>5</v>
      </c>
      <c r="E11198">
        <v>1972</v>
      </c>
      <c r="F11198" s="6">
        <v>0.46180555555555558</v>
      </c>
      <c r="G11198">
        <v>-11.257</v>
      </c>
      <c r="H11198">
        <v>43.768999999999998</v>
      </c>
      <c r="I11198" t="s">
        <v>190</v>
      </c>
      <c r="J11198" t="s">
        <v>735</v>
      </c>
      <c r="K11198" t="s">
        <v>105</v>
      </c>
    </row>
    <row r="11199" spans="1:11" x14ac:dyDescent="0.3">
      <c r="A11199" t="s">
        <v>14965</v>
      </c>
      <c r="B11199" t="s">
        <v>168</v>
      </c>
      <c r="C11199">
        <v>25</v>
      </c>
      <c r="D11199">
        <v>10</v>
      </c>
      <c r="E11199">
        <v>1915</v>
      </c>
      <c r="F11199" s="6">
        <v>0.32291666666666669</v>
      </c>
      <c r="G11199">
        <v>-118.24299999999999</v>
      </c>
      <c r="H11199">
        <v>34.052</v>
      </c>
      <c r="I11199" t="s">
        <v>137</v>
      </c>
      <c r="J11199" t="s">
        <v>536</v>
      </c>
      <c r="K11199" t="s">
        <v>105</v>
      </c>
    </row>
    <row r="11200" spans="1:11" x14ac:dyDescent="0.3">
      <c r="A11200" t="s">
        <v>14966</v>
      </c>
      <c r="B11200" t="s">
        <v>53</v>
      </c>
      <c r="C11200">
        <v>10</v>
      </c>
      <c r="D11200">
        <v>10</v>
      </c>
      <c r="E11200">
        <v>1953</v>
      </c>
      <c r="F11200" s="6">
        <v>0.35416666666666669</v>
      </c>
      <c r="G11200">
        <v>0.12</v>
      </c>
      <c r="H11200">
        <v>51.5</v>
      </c>
      <c r="I11200" t="s">
        <v>108</v>
      </c>
      <c r="J11200" t="s">
        <v>1378</v>
      </c>
      <c r="K11200" t="s">
        <v>105</v>
      </c>
    </row>
    <row r="11201" spans="1:11" x14ac:dyDescent="0.3">
      <c r="A11201" t="s">
        <v>14967</v>
      </c>
      <c r="B11201" t="s">
        <v>168</v>
      </c>
      <c r="C11201">
        <v>20</v>
      </c>
      <c r="D11201">
        <v>4</v>
      </c>
      <c r="E11201">
        <v>1954</v>
      </c>
      <c r="F11201" s="6">
        <v>0.58333333333333337</v>
      </c>
      <c r="G11201">
        <v>-4.399</v>
      </c>
      <c r="H11201">
        <v>51.220999999999997</v>
      </c>
      <c r="I11201" t="s">
        <v>126</v>
      </c>
      <c r="J11201" t="s">
        <v>913</v>
      </c>
      <c r="K11201" t="s">
        <v>105</v>
      </c>
    </row>
    <row r="11202" spans="1:11" x14ac:dyDescent="0.3">
      <c r="A11202" t="s">
        <v>14968</v>
      </c>
      <c r="B11202" t="s">
        <v>53</v>
      </c>
      <c r="C11202">
        <v>12</v>
      </c>
      <c r="D11202">
        <v>12</v>
      </c>
      <c r="E11202">
        <v>1934</v>
      </c>
      <c r="F11202" s="6">
        <v>0.86805555555555558</v>
      </c>
      <c r="G11202">
        <v>-103.72799999999999</v>
      </c>
      <c r="H11202">
        <v>19.242999999999999</v>
      </c>
      <c r="I11202" t="s">
        <v>104</v>
      </c>
      <c r="J11202" t="s">
        <v>14969</v>
      </c>
      <c r="K11202" t="s">
        <v>105</v>
      </c>
    </row>
    <row r="11203" spans="1:11" x14ac:dyDescent="0.3">
      <c r="A11203" t="s">
        <v>14970</v>
      </c>
      <c r="B11203" t="s">
        <v>53</v>
      </c>
      <c r="C11203">
        <v>25</v>
      </c>
      <c r="D11203">
        <v>7</v>
      </c>
      <c r="E11203">
        <v>1955</v>
      </c>
      <c r="F11203" s="6">
        <v>3.472222222222222E-3</v>
      </c>
      <c r="G11203">
        <v>9.1359999999999992</v>
      </c>
      <c r="H11203">
        <v>38.707000000000001</v>
      </c>
      <c r="I11203" t="s">
        <v>126</v>
      </c>
      <c r="J11203" t="s">
        <v>1213</v>
      </c>
      <c r="K11203" t="s">
        <v>105</v>
      </c>
    </row>
    <row r="11204" spans="1:11" x14ac:dyDescent="0.3">
      <c r="A11204" t="s">
        <v>14971</v>
      </c>
      <c r="B11204" t="s">
        <v>53</v>
      </c>
      <c r="C11204">
        <v>16</v>
      </c>
      <c r="D11204">
        <v>7</v>
      </c>
      <c r="E11204">
        <v>1964</v>
      </c>
      <c r="F11204" s="6">
        <v>0.33333333333333331</v>
      </c>
      <c r="G11204">
        <v>1.609</v>
      </c>
      <c r="H11204">
        <v>42.831000000000003</v>
      </c>
      <c r="I11204" t="s">
        <v>126</v>
      </c>
      <c r="J11204" t="s">
        <v>12779</v>
      </c>
      <c r="K11204" t="s">
        <v>105</v>
      </c>
    </row>
    <row r="11205" spans="1:11" x14ac:dyDescent="0.3">
      <c r="A11205" t="s">
        <v>14972</v>
      </c>
      <c r="B11205" t="s">
        <v>53</v>
      </c>
      <c r="C11205">
        <v>17</v>
      </c>
      <c r="D11205">
        <v>1</v>
      </c>
      <c r="E11205">
        <v>1976</v>
      </c>
      <c r="F11205" s="6">
        <v>0.15625</v>
      </c>
      <c r="G11205">
        <v>-3.0830000000000002</v>
      </c>
      <c r="H11205">
        <v>47.018000000000001</v>
      </c>
      <c r="I11205" t="s">
        <v>126</v>
      </c>
      <c r="J11205" t="s">
        <v>14973</v>
      </c>
      <c r="K11205" t="s">
        <v>105</v>
      </c>
    </row>
    <row r="11206" spans="1:11" x14ac:dyDescent="0.3">
      <c r="A11206" t="s">
        <v>14974</v>
      </c>
      <c r="B11206" t="s">
        <v>53</v>
      </c>
      <c r="C11206">
        <v>1</v>
      </c>
      <c r="D11206">
        <v>8</v>
      </c>
      <c r="E11206">
        <v>1870</v>
      </c>
      <c r="F11206" s="6">
        <v>0.125</v>
      </c>
      <c r="G11206">
        <v>6.1369999999999996</v>
      </c>
      <c r="H11206">
        <v>36.686999999999998</v>
      </c>
      <c r="I11206" t="s">
        <v>707</v>
      </c>
      <c r="J11206" t="s">
        <v>14975</v>
      </c>
      <c r="K11206" t="s">
        <v>105</v>
      </c>
    </row>
    <row r="11207" spans="1:11" x14ac:dyDescent="0.3">
      <c r="A11207" t="s">
        <v>14976</v>
      </c>
      <c r="B11207" t="s">
        <v>53</v>
      </c>
      <c r="C11207">
        <v>1</v>
      </c>
      <c r="D11207">
        <v>1</v>
      </c>
      <c r="E11207">
        <v>2000</v>
      </c>
      <c r="F11207" s="6">
        <v>0</v>
      </c>
      <c r="G11207">
        <v>-101</v>
      </c>
      <c r="H11207">
        <v>4.59</v>
      </c>
      <c r="I11207" t="s">
        <v>326</v>
      </c>
      <c r="J11207" t="s">
        <v>426</v>
      </c>
      <c r="K11207" t="s">
        <v>105</v>
      </c>
    </row>
    <row r="11208" spans="1:11" x14ac:dyDescent="0.3">
      <c r="A11208" t="s">
        <v>14977</v>
      </c>
      <c r="B11208" t="s">
        <v>53</v>
      </c>
      <c r="C11208">
        <v>29</v>
      </c>
      <c r="D11208">
        <v>9</v>
      </c>
      <c r="E11208">
        <v>1864</v>
      </c>
      <c r="F11208" s="6">
        <v>0.30416666666666664</v>
      </c>
      <c r="G11208">
        <v>2.923</v>
      </c>
      <c r="H11208">
        <v>43.256999999999998</v>
      </c>
      <c r="I11208" t="s">
        <v>707</v>
      </c>
      <c r="J11208" t="s">
        <v>14978</v>
      </c>
      <c r="K11208" t="s">
        <v>105</v>
      </c>
    </row>
    <row r="11209" spans="1:11" x14ac:dyDescent="0.3">
      <c r="A11209" t="s">
        <v>14979</v>
      </c>
      <c r="B11209" t="s">
        <v>53</v>
      </c>
      <c r="C11209">
        <v>19</v>
      </c>
      <c r="D11209">
        <v>10</v>
      </c>
      <c r="E11209">
        <v>1899</v>
      </c>
      <c r="F11209" s="6">
        <v>0.41666666666666669</v>
      </c>
      <c r="G11209">
        <v>90.513000000000005</v>
      </c>
      <c r="H11209">
        <v>14.641999999999999</v>
      </c>
      <c r="I11209" t="s">
        <v>14980</v>
      </c>
      <c r="J11209" t="s">
        <v>14981</v>
      </c>
      <c r="K11209" t="s">
        <v>105</v>
      </c>
    </row>
    <row r="11210" spans="1:11" x14ac:dyDescent="0.3">
      <c r="A11210" t="s">
        <v>14982</v>
      </c>
      <c r="B11210" t="s">
        <v>168</v>
      </c>
      <c r="C11210">
        <v>5</v>
      </c>
      <c r="D11210">
        <v>5</v>
      </c>
      <c r="E11210">
        <v>1938</v>
      </c>
      <c r="F11210" s="6">
        <v>0.28125</v>
      </c>
      <c r="G11210">
        <v>-2.351</v>
      </c>
      <c r="H11210">
        <v>48.856999999999999</v>
      </c>
      <c r="I11210" t="s">
        <v>126</v>
      </c>
      <c r="J11210" t="s">
        <v>155</v>
      </c>
      <c r="K11210" t="s">
        <v>105</v>
      </c>
    </row>
    <row r="11211" spans="1:11" x14ac:dyDescent="0.3">
      <c r="A11211" t="s">
        <v>14983</v>
      </c>
      <c r="B11211" t="s">
        <v>53</v>
      </c>
      <c r="C11211">
        <v>13</v>
      </c>
      <c r="D11211">
        <v>10</v>
      </c>
      <c r="E11211">
        <v>1943</v>
      </c>
      <c r="F11211" s="6">
        <v>0.37847222222222221</v>
      </c>
      <c r="G11211">
        <v>71.802000000000007</v>
      </c>
      <c r="H11211">
        <v>42.262</v>
      </c>
      <c r="I11211" t="s">
        <v>106</v>
      </c>
      <c r="J11211" t="s">
        <v>520</v>
      </c>
      <c r="K11211" t="s">
        <v>105</v>
      </c>
    </row>
    <row r="11212" spans="1:11" x14ac:dyDescent="0.3">
      <c r="A11212" t="s">
        <v>14984</v>
      </c>
      <c r="B11212" t="s">
        <v>53</v>
      </c>
      <c r="C11212">
        <v>21</v>
      </c>
      <c r="D11212">
        <v>4</v>
      </c>
      <c r="E11212">
        <v>1958</v>
      </c>
      <c r="F11212" s="6">
        <v>0.3125</v>
      </c>
      <c r="G11212">
        <v>3.1880000000000002</v>
      </c>
      <c r="H11212">
        <v>55.95</v>
      </c>
      <c r="I11212" t="s">
        <v>126</v>
      </c>
      <c r="J11212" t="s">
        <v>127</v>
      </c>
      <c r="K11212" t="s">
        <v>105</v>
      </c>
    </row>
    <row r="11213" spans="1:11" x14ac:dyDescent="0.3">
      <c r="A11213" t="s">
        <v>14985</v>
      </c>
      <c r="B11213" t="s">
        <v>53</v>
      </c>
      <c r="C11213">
        <v>20</v>
      </c>
      <c r="D11213">
        <v>6</v>
      </c>
      <c r="E11213">
        <v>1978</v>
      </c>
      <c r="F11213" s="6">
        <v>0.30555555555555558</v>
      </c>
      <c r="G11213">
        <v>71.802000000000007</v>
      </c>
      <c r="H11213">
        <v>42.262</v>
      </c>
      <c r="I11213" t="s">
        <v>106</v>
      </c>
      <c r="J11213" t="s">
        <v>520</v>
      </c>
      <c r="K11213" t="s">
        <v>105</v>
      </c>
    </row>
    <row r="11214" spans="1:11" x14ac:dyDescent="0.3">
      <c r="A11214" t="s">
        <v>14986</v>
      </c>
      <c r="B11214" t="s">
        <v>53</v>
      </c>
      <c r="C11214">
        <v>28</v>
      </c>
      <c r="D11214">
        <v>7</v>
      </c>
      <c r="E11214">
        <v>1943</v>
      </c>
      <c r="F11214" s="6">
        <v>0.44930555555555557</v>
      </c>
      <c r="G11214">
        <v>87.632000000000005</v>
      </c>
      <c r="H11214">
        <v>41.883000000000003</v>
      </c>
      <c r="I11214" t="s">
        <v>144</v>
      </c>
      <c r="J11214" t="s">
        <v>226</v>
      </c>
      <c r="K11214" t="s">
        <v>105</v>
      </c>
    </row>
    <row r="11215" spans="1:11" x14ac:dyDescent="0.3">
      <c r="A11215" t="s">
        <v>14987</v>
      </c>
      <c r="B11215" t="s">
        <v>53</v>
      </c>
      <c r="C11215">
        <v>26</v>
      </c>
      <c r="D11215">
        <v>11</v>
      </c>
      <c r="E11215">
        <v>1939</v>
      </c>
      <c r="F11215" s="6">
        <v>0.54861111111111116</v>
      </c>
      <c r="G11215">
        <v>86.251999999999995</v>
      </c>
      <c r="H11215">
        <v>41.674999999999997</v>
      </c>
      <c r="I11215" t="s">
        <v>104</v>
      </c>
      <c r="J11215" t="s">
        <v>3577</v>
      </c>
      <c r="K11215" t="s">
        <v>105</v>
      </c>
    </row>
    <row r="11216" spans="1:11" x14ac:dyDescent="0.3">
      <c r="A11216" t="s">
        <v>14988</v>
      </c>
      <c r="B11216" t="s">
        <v>53</v>
      </c>
      <c r="C11216">
        <v>13</v>
      </c>
      <c r="D11216">
        <v>1</v>
      </c>
      <c r="E11216">
        <v>1915</v>
      </c>
      <c r="F11216" s="6">
        <v>0.6875</v>
      </c>
      <c r="G11216">
        <v>81.691000000000003</v>
      </c>
      <c r="H11216">
        <v>41.505000000000003</v>
      </c>
      <c r="I11216" t="s">
        <v>144</v>
      </c>
      <c r="J11216" t="s">
        <v>389</v>
      </c>
      <c r="K11216" t="s">
        <v>105</v>
      </c>
    </row>
    <row r="11217" spans="1:11" x14ac:dyDescent="0.3">
      <c r="A11217" t="s">
        <v>14989</v>
      </c>
      <c r="B11217" t="s">
        <v>53</v>
      </c>
      <c r="C11217">
        <v>11</v>
      </c>
      <c r="D11217">
        <v>8</v>
      </c>
      <c r="E11217">
        <v>1920</v>
      </c>
      <c r="F11217" s="6">
        <v>0.72916666666666663</v>
      </c>
      <c r="G11217">
        <v>87.632000000000005</v>
      </c>
      <c r="H11217">
        <v>41.883000000000003</v>
      </c>
      <c r="I11217" t="s">
        <v>144</v>
      </c>
      <c r="J11217" t="s">
        <v>226</v>
      </c>
      <c r="K11217" t="s">
        <v>105</v>
      </c>
    </row>
    <row r="11218" spans="1:11" x14ac:dyDescent="0.3">
      <c r="A11218" t="s">
        <v>14990</v>
      </c>
      <c r="B11218" t="s">
        <v>53</v>
      </c>
      <c r="C11218">
        <v>29</v>
      </c>
      <c r="D11218">
        <v>11</v>
      </c>
      <c r="E11218">
        <v>1950</v>
      </c>
      <c r="F11218" s="6">
        <v>0.45277777777777778</v>
      </c>
      <c r="G11218">
        <v>81.691000000000003</v>
      </c>
      <c r="H11218">
        <v>41.505000000000003</v>
      </c>
      <c r="I11218" t="s">
        <v>144</v>
      </c>
      <c r="J11218" t="s">
        <v>389</v>
      </c>
      <c r="K11218" t="s">
        <v>105</v>
      </c>
    </row>
    <row r="11219" spans="1:11" x14ac:dyDescent="0.3">
      <c r="A11219" t="s">
        <v>14991</v>
      </c>
      <c r="B11219" t="s">
        <v>53</v>
      </c>
      <c r="C11219">
        <v>30</v>
      </c>
      <c r="D11219">
        <v>1</v>
      </c>
      <c r="E11219">
        <v>1951</v>
      </c>
      <c r="F11219" s="6">
        <v>0.17430555555555555</v>
      </c>
      <c r="G11219">
        <v>92.679000000000002</v>
      </c>
      <c r="H11219">
        <v>44.292000000000002</v>
      </c>
      <c r="I11219" t="s">
        <v>104</v>
      </c>
      <c r="J11219" t="s">
        <v>3134</v>
      </c>
      <c r="K11219" t="s">
        <v>105</v>
      </c>
    </row>
    <row r="11220" spans="1:11" x14ac:dyDescent="0.3">
      <c r="A11220" t="s">
        <v>14992</v>
      </c>
      <c r="B11220" t="s">
        <v>53</v>
      </c>
      <c r="C11220">
        <v>25</v>
      </c>
      <c r="D11220">
        <v>10</v>
      </c>
      <c r="E11220">
        <v>1954</v>
      </c>
      <c r="F11220" s="6">
        <v>0.68263888888888891</v>
      </c>
      <c r="G11220">
        <v>71.058999999999997</v>
      </c>
      <c r="H11220">
        <v>42.359000000000002</v>
      </c>
      <c r="I11220" t="s">
        <v>144</v>
      </c>
      <c r="J11220" t="s">
        <v>176</v>
      </c>
      <c r="K11220" t="s">
        <v>105</v>
      </c>
    </row>
    <row r="11221" spans="1:11" x14ac:dyDescent="0.3">
      <c r="A11221" t="s">
        <v>14993</v>
      </c>
      <c r="B11221" t="s">
        <v>53</v>
      </c>
      <c r="C11221">
        <v>6</v>
      </c>
      <c r="D11221">
        <v>2</v>
      </c>
      <c r="E11221">
        <v>1939</v>
      </c>
      <c r="F11221" s="6">
        <v>0.3611111111111111</v>
      </c>
      <c r="G11221">
        <v>93.093999999999994</v>
      </c>
      <c r="H11221">
        <v>44.944000000000003</v>
      </c>
      <c r="I11221" t="s">
        <v>104</v>
      </c>
      <c r="J11221" t="s">
        <v>3284</v>
      </c>
      <c r="K11221" t="s">
        <v>105</v>
      </c>
    </row>
    <row r="11222" spans="1:11" x14ac:dyDescent="0.3">
      <c r="A11222" t="s">
        <v>14994</v>
      </c>
      <c r="B11222" t="s">
        <v>53</v>
      </c>
      <c r="C11222">
        <v>24</v>
      </c>
      <c r="D11222">
        <v>2</v>
      </c>
      <c r="E11222">
        <v>1947</v>
      </c>
      <c r="F11222" s="6">
        <v>0.16597222222222222</v>
      </c>
      <c r="G11222">
        <v>74.043999999999997</v>
      </c>
      <c r="H11222">
        <v>40.881</v>
      </c>
      <c r="I11222" t="s">
        <v>144</v>
      </c>
      <c r="J11222" t="s">
        <v>3652</v>
      </c>
      <c r="K11222" t="s">
        <v>105</v>
      </c>
    </row>
    <row r="11223" spans="1:11" x14ac:dyDescent="0.3">
      <c r="A11223" t="s">
        <v>14995</v>
      </c>
      <c r="B11223" t="s">
        <v>53</v>
      </c>
      <c r="C11223">
        <v>3</v>
      </c>
      <c r="D11223">
        <v>6</v>
      </c>
      <c r="E11223">
        <v>1965</v>
      </c>
      <c r="F11223" s="6">
        <v>0.48055555555555557</v>
      </c>
      <c r="G11223">
        <v>71.058999999999997</v>
      </c>
      <c r="H11223">
        <v>42.359000000000002</v>
      </c>
      <c r="I11223" t="s">
        <v>106</v>
      </c>
      <c r="J11223" t="s">
        <v>176</v>
      </c>
      <c r="K11223" t="s">
        <v>105</v>
      </c>
    </row>
    <row r="11224" spans="1:11" x14ac:dyDescent="0.3">
      <c r="A11224" t="s">
        <v>14996</v>
      </c>
      <c r="B11224" t="s">
        <v>53</v>
      </c>
      <c r="C11224">
        <v>24</v>
      </c>
      <c r="D11224">
        <v>8</v>
      </c>
      <c r="E11224">
        <v>1972</v>
      </c>
      <c r="F11224" s="6">
        <v>0.76180555555555551</v>
      </c>
      <c r="G11224">
        <v>90.034999999999997</v>
      </c>
      <c r="H11224">
        <v>40.558</v>
      </c>
      <c r="I11224" t="s">
        <v>144</v>
      </c>
      <c r="J11224" t="s">
        <v>14997</v>
      </c>
      <c r="K11224" t="s">
        <v>105</v>
      </c>
    </row>
    <row r="11225" spans="1:11" x14ac:dyDescent="0.3">
      <c r="A11225" t="s">
        <v>14998</v>
      </c>
      <c r="B11225" t="s">
        <v>53</v>
      </c>
      <c r="C11225">
        <v>9</v>
      </c>
      <c r="D11225">
        <v>4</v>
      </c>
      <c r="E11225">
        <v>1964</v>
      </c>
      <c r="F11225" s="6">
        <v>0.27569444444444446</v>
      </c>
      <c r="G11225">
        <v>98.236000000000004</v>
      </c>
      <c r="H11225">
        <v>26.196999999999999</v>
      </c>
      <c r="I11225" t="s">
        <v>104</v>
      </c>
      <c r="J11225" t="s">
        <v>9392</v>
      </c>
      <c r="K11225" t="s">
        <v>105</v>
      </c>
    </row>
    <row r="11226" spans="1:11" x14ac:dyDescent="0.3">
      <c r="A11226" t="s">
        <v>14999</v>
      </c>
      <c r="B11226" t="s">
        <v>53</v>
      </c>
      <c r="C11226">
        <v>21</v>
      </c>
      <c r="D11226">
        <v>7</v>
      </c>
      <c r="E11226">
        <v>1942</v>
      </c>
      <c r="F11226" s="6">
        <v>0.93541666666666667</v>
      </c>
      <c r="G11226">
        <v>81.691000000000003</v>
      </c>
      <c r="H11226">
        <v>41.505000000000003</v>
      </c>
      <c r="I11226" t="s">
        <v>106</v>
      </c>
      <c r="J11226" t="s">
        <v>389</v>
      </c>
      <c r="K11226" t="s">
        <v>105</v>
      </c>
    </row>
    <row r="11227" spans="1:11" x14ac:dyDescent="0.3">
      <c r="A11227" t="s">
        <v>15000</v>
      </c>
      <c r="B11227" t="s">
        <v>53</v>
      </c>
      <c r="C11227">
        <v>8</v>
      </c>
      <c r="D11227">
        <v>12</v>
      </c>
      <c r="E11227">
        <v>1941</v>
      </c>
      <c r="F11227" s="6">
        <v>0.94097222222222221</v>
      </c>
      <c r="G11227">
        <v>4.2569999999999997</v>
      </c>
      <c r="H11227">
        <v>55.866</v>
      </c>
      <c r="I11227" t="s">
        <v>126</v>
      </c>
      <c r="J11227" t="s">
        <v>211</v>
      </c>
      <c r="K11227" t="s">
        <v>105</v>
      </c>
    </row>
    <row r="11228" spans="1:11" x14ac:dyDescent="0.3">
      <c r="A11228" t="s">
        <v>15001</v>
      </c>
      <c r="B11228" t="s">
        <v>53</v>
      </c>
      <c r="C11228">
        <v>9</v>
      </c>
      <c r="D11228">
        <v>10</v>
      </c>
      <c r="E11228">
        <v>1939</v>
      </c>
      <c r="F11228" s="6">
        <v>0.30208333333333331</v>
      </c>
      <c r="G11228">
        <v>81.522000000000006</v>
      </c>
      <c r="H11228">
        <v>40.796999999999997</v>
      </c>
      <c r="I11228" t="s">
        <v>144</v>
      </c>
      <c r="J11228" t="s">
        <v>2780</v>
      </c>
      <c r="K11228" t="s">
        <v>105</v>
      </c>
    </row>
    <row r="11229" spans="1:11" x14ac:dyDescent="0.3">
      <c r="A11229" t="s">
        <v>15002</v>
      </c>
      <c r="B11229" t="s">
        <v>53</v>
      </c>
      <c r="C11229">
        <v>15</v>
      </c>
      <c r="D11229">
        <v>6</v>
      </c>
      <c r="E11229">
        <v>1948</v>
      </c>
      <c r="F11229" s="6">
        <v>0.32013888888888886</v>
      </c>
      <c r="G11229">
        <v>122.42</v>
      </c>
      <c r="H11229">
        <v>37.78</v>
      </c>
      <c r="I11229" t="s">
        <v>171</v>
      </c>
      <c r="J11229" t="s">
        <v>172</v>
      </c>
      <c r="K11229" t="s">
        <v>105</v>
      </c>
    </row>
    <row r="11230" spans="1:11" x14ac:dyDescent="0.3">
      <c r="A11230" t="s">
        <v>15003</v>
      </c>
      <c r="B11230" t="s">
        <v>53</v>
      </c>
      <c r="C11230">
        <v>19</v>
      </c>
      <c r="D11230">
        <v>1</v>
      </c>
      <c r="E11230">
        <v>1953</v>
      </c>
      <c r="F11230" s="6">
        <v>0.97916666666666663</v>
      </c>
      <c r="G11230">
        <v>90.662999999999997</v>
      </c>
      <c r="H11230">
        <v>42.069000000000003</v>
      </c>
      <c r="I11230" t="s">
        <v>104</v>
      </c>
      <c r="J11230" t="s">
        <v>15004</v>
      </c>
      <c r="K11230" t="s">
        <v>105</v>
      </c>
    </row>
    <row r="11231" spans="1:11" x14ac:dyDescent="0.3">
      <c r="A11231" t="s">
        <v>15005</v>
      </c>
      <c r="B11231" t="s">
        <v>53</v>
      </c>
      <c r="C11231">
        <v>14</v>
      </c>
      <c r="D11231">
        <v>6</v>
      </c>
      <c r="E11231">
        <v>1960</v>
      </c>
      <c r="F11231" s="6">
        <v>3.6111111111111108E-2</v>
      </c>
      <c r="G11231">
        <v>74.119</v>
      </c>
      <c r="H11231">
        <v>40.98</v>
      </c>
      <c r="I11231" t="s">
        <v>106</v>
      </c>
      <c r="J11231" t="s">
        <v>15006</v>
      </c>
      <c r="K11231" t="s">
        <v>105</v>
      </c>
    </row>
    <row r="11232" spans="1:11" x14ac:dyDescent="0.3">
      <c r="A11232" t="s">
        <v>15007</v>
      </c>
      <c r="B11232" t="s">
        <v>53</v>
      </c>
      <c r="C11232">
        <v>15</v>
      </c>
      <c r="D11232">
        <v>3</v>
      </c>
      <c r="E11232">
        <v>1941</v>
      </c>
      <c r="F11232" s="6">
        <v>0.4548611111111111</v>
      </c>
      <c r="G11232">
        <v>-118.24299999999999</v>
      </c>
      <c r="H11232">
        <v>34.052</v>
      </c>
      <c r="I11232" t="s">
        <v>137</v>
      </c>
      <c r="J11232" t="s">
        <v>536</v>
      </c>
      <c r="K11232" t="s">
        <v>105</v>
      </c>
    </row>
    <row r="11233" spans="1:11" x14ac:dyDescent="0.3">
      <c r="A11233" t="s">
        <v>15008</v>
      </c>
      <c r="B11233" t="s">
        <v>53</v>
      </c>
      <c r="C11233">
        <v>14</v>
      </c>
      <c r="D11233">
        <v>8</v>
      </c>
      <c r="E11233">
        <v>1973</v>
      </c>
      <c r="F11233" s="6">
        <v>0.67638888888888893</v>
      </c>
      <c r="G11233">
        <v>78.823999999999998</v>
      </c>
      <c r="H11233">
        <v>42.816000000000003</v>
      </c>
      <c r="I11233" t="s">
        <v>106</v>
      </c>
      <c r="J11233" t="s">
        <v>15009</v>
      </c>
      <c r="K11233" t="s">
        <v>105</v>
      </c>
    </row>
    <row r="11234" spans="1:11" x14ac:dyDescent="0.3">
      <c r="A11234" t="s">
        <v>15010</v>
      </c>
      <c r="B11234" t="s">
        <v>53</v>
      </c>
      <c r="C11234">
        <v>17</v>
      </c>
      <c r="D11234">
        <v>12</v>
      </c>
      <c r="E11234">
        <v>1958</v>
      </c>
      <c r="F11234" s="6">
        <v>0.44097222222222221</v>
      </c>
      <c r="G11234">
        <v>-117.85299999999999</v>
      </c>
      <c r="H11234">
        <v>33.790999999999997</v>
      </c>
      <c r="I11234" t="s">
        <v>137</v>
      </c>
      <c r="J11234" t="s">
        <v>5249</v>
      </c>
      <c r="K11234" t="s">
        <v>105</v>
      </c>
    </row>
    <row r="11235" spans="1:11" x14ac:dyDescent="0.3">
      <c r="A11235" t="s">
        <v>15011</v>
      </c>
      <c r="B11235" t="s">
        <v>53</v>
      </c>
      <c r="C11235">
        <v>7</v>
      </c>
      <c r="D11235">
        <v>12</v>
      </c>
      <c r="E11235">
        <v>1940</v>
      </c>
      <c r="F11235" s="6">
        <v>0.99236111111111114</v>
      </c>
      <c r="G11235">
        <v>122.42</v>
      </c>
      <c r="H11235">
        <v>37.78</v>
      </c>
      <c r="I11235" t="s">
        <v>137</v>
      </c>
      <c r="J11235" t="s">
        <v>172</v>
      </c>
      <c r="K11235" t="s">
        <v>105</v>
      </c>
    </row>
    <row r="11236" spans="1:11" x14ac:dyDescent="0.3">
      <c r="A11236" t="s">
        <v>15012</v>
      </c>
      <c r="B11236" t="s">
        <v>53</v>
      </c>
      <c r="C11236">
        <v>18</v>
      </c>
      <c r="D11236">
        <v>5</v>
      </c>
      <c r="E11236">
        <v>1922</v>
      </c>
      <c r="F11236" s="6">
        <v>0.48958333333333331</v>
      </c>
      <c r="G11236">
        <v>80.650999999999996</v>
      </c>
      <c r="H11236">
        <v>41.097999999999999</v>
      </c>
      <c r="I11236" t="s">
        <v>106</v>
      </c>
      <c r="J11236" t="s">
        <v>3617</v>
      </c>
      <c r="K11236" t="s">
        <v>105</v>
      </c>
    </row>
    <row r="11237" spans="1:11" x14ac:dyDescent="0.3">
      <c r="A11237" t="s">
        <v>15013</v>
      </c>
      <c r="B11237" t="s">
        <v>53</v>
      </c>
      <c r="C11237">
        <v>3</v>
      </c>
      <c r="D11237">
        <v>4</v>
      </c>
      <c r="E11237">
        <v>1962</v>
      </c>
      <c r="F11237" s="6">
        <v>0.49375000000000002</v>
      </c>
      <c r="G11237">
        <v>71.096999999999994</v>
      </c>
      <c r="H11237">
        <v>42.473999999999997</v>
      </c>
      <c r="I11237" t="s">
        <v>144</v>
      </c>
      <c r="J11237" t="s">
        <v>3484</v>
      </c>
      <c r="K11237" t="s">
        <v>105</v>
      </c>
    </row>
    <row r="11238" spans="1:11" x14ac:dyDescent="0.3">
      <c r="A11238" t="s">
        <v>15014</v>
      </c>
      <c r="B11238" t="s">
        <v>53</v>
      </c>
      <c r="C11238">
        <v>10</v>
      </c>
      <c r="D11238">
        <v>9</v>
      </c>
      <c r="E11238">
        <v>1929</v>
      </c>
      <c r="F11238" s="6">
        <v>2.0833333333333332E-2</v>
      </c>
      <c r="G11238">
        <v>91.251999999999995</v>
      </c>
      <c r="H11238">
        <v>43.808999999999997</v>
      </c>
      <c r="I11238" t="s">
        <v>144</v>
      </c>
      <c r="J11238" t="s">
        <v>3650</v>
      </c>
      <c r="K11238" t="s">
        <v>105</v>
      </c>
    </row>
    <row r="11239" spans="1:11" x14ac:dyDescent="0.3">
      <c r="A11239" t="s">
        <v>15015</v>
      </c>
      <c r="B11239" t="s">
        <v>53</v>
      </c>
      <c r="C11239">
        <v>31</v>
      </c>
      <c r="D11239">
        <v>10</v>
      </c>
      <c r="E11239">
        <v>1966</v>
      </c>
      <c r="F11239" s="6">
        <v>0.58750000000000002</v>
      </c>
      <c r="G11239">
        <v>71.058999999999997</v>
      </c>
      <c r="H11239">
        <v>42.359000000000002</v>
      </c>
      <c r="I11239" t="s">
        <v>144</v>
      </c>
      <c r="J11239" t="s">
        <v>176</v>
      </c>
      <c r="K11239" t="s">
        <v>105</v>
      </c>
    </row>
    <row r="11240" spans="1:11" x14ac:dyDescent="0.3">
      <c r="A11240" t="s">
        <v>15016</v>
      </c>
      <c r="B11240" t="s">
        <v>53</v>
      </c>
      <c r="C11240">
        <v>11</v>
      </c>
      <c r="D11240">
        <v>2</v>
      </c>
      <c r="E11240">
        <v>1944</v>
      </c>
      <c r="F11240" s="6">
        <v>0.74375000000000002</v>
      </c>
      <c r="G11240">
        <v>83.65</v>
      </c>
      <c r="H11240">
        <v>41.039000000000001</v>
      </c>
      <c r="I11240" t="s">
        <v>106</v>
      </c>
      <c r="J11240" t="s">
        <v>15017</v>
      </c>
      <c r="K11240" t="s">
        <v>105</v>
      </c>
    </row>
    <row r="11241" spans="1:11" x14ac:dyDescent="0.3">
      <c r="A11241" t="s">
        <v>15018</v>
      </c>
      <c r="B11241" t="s">
        <v>53</v>
      </c>
      <c r="C11241">
        <v>4</v>
      </c>
      <c r="D11241">
        <v>7</v>
      </c>
      <c r="E11241">
        <v>1917</v>
      </c>
      <c r="F11241" s="6">
        <v>0.625</v>
      </c>
      <c r="G11241">
        <v>80.557000000000002</v>
      </c>
      <c r="H11241">
        <v>41.944000000000003</v>
      </c>
      <c r="I11241" t="s">
        <v>144</v>
      </c>
      <c r="J11241" t="s">
        <v>12618</v>
      </c>
      <c r="K11241" t="s">
        <v>105</v>
      </c>
    </row>
    <row r="11242" spans="1:11" x14ac:dyDescent="0.3">
      <c r="A11242" t="s">
        <v>15019</v>
      </c>
      <c r="B11242" t="s">
        <v>53</v>
      </c>
      <c r="C11242">
        <v>27</v>
      </c>
      <c r="D11242">
        <v>1</v>
      </c>
      <c r="E11242">
        <v>1968</v>
      </c>
      <c r="F11242" s="6">
        <v>0.10416666666666667</v>
      </c>
      <c r="G11242">
        <v>-124.09099999999999</v>
      </c>
      <c r="H11242">
        <v>40.868000000000002</v>
      </c>
      <c r="I11242" t="s">
        <v>137</v>
      </c>
      <c r="J11242" t="s">
        <v>15020</v>
      </c>
      <c r="K11242" t="s">
        <v>105</v>
      </c>
    </row>
    <row r="11243" spans="1:11" x14ac:dyDescent="0.3">
      <c r="A11243" t="s">
        <v>15021</v>
      </c>
      <c r="B11243" t="s">
        <v>53</v>
      </c>
      <c r="C11243">
        <v>6</v>
      </c>
      <c r="D11243">
        <v>9</v>
      </c>
      <c r="E11243">
        <v>1955</v>
      </c>
      <c r="F11243" s="6">
        <v>0.56319444444444444</v>
      </c>
      <c r="G11243">
        <v>71.058999999999997</v>
      </c>
      <c r="H11243">
        <v>42.359000000000002</v>
      </c>
      <c r="I11243" t="s">
        <v>106</v>
      </c>
      <c r="J11243" t="s">
        <v>176</v>
      </c>
      <c r="K11243" t="s">
        <v>105</v>
      </c>
    </row>
    <row r="11244" spans="1:11" x14ac:dyDescent="0.3">
      <c r="A11244" t="s">
        <v>15022</v>
      </c>
      <c r="B11244" t="s">
        <v>53</v>
      </c>
      <c r="C11244">
        <v>27</v>
      </c>
      <c r="D11244">
        <v>9</v>
      </c>
      <c r="E11244">
        <v>1949</v>
      </c>
      <c r="F11244" s="6">
        <v>0.43958333333333333</v>
      </c>
      <c r="G11244">
        <v>84.191999999999993</v>
      </c>
      <c r="H11244">
        <v>39.761000000000003</v>
      </c>
      <c r="I11244" t="s">
        <v>144</v>
      </c>
      <c r="J11244" t="s">
        <v>2648</v>
      </c>
      <c r="K11244" t="s">
        <v>105</v>
      </c>
    </row>
    <row r="11245" spans="1:11" x14ac:dyDescent="0.3">
      <c r="A11245" t="s">
        <v>15023</v>
      </c>
      <c r="B11245" t="s">
        <v>53</v>
      </c>
      <c r="C11245">
        <v>19</v>
      </c>
      <c r="D11245">
        <v>12</v>
      </c>
      <c r="E11245">
        <v>1954</v>
      </c>
      <c r="F11245" s="6">
        <v>3.4722222222222224E-2</v>
      </c>
      <c r="G11245">
        <v>71.194999999999993</v>
      </c>
      <c r="H11245">
        <v>42.186</v>
      </c>
      <c r="I11245" t="s">
        <v>144</v>
      </c>
      <c r="J11245" t="s">
        <v>2906</v>
      </c>
      <c r="K11245" t="s">
        <v>105</v>
      </c>
    </row>
    <row r="11246" spans="1:11" x14ac:dyDescent="0.3">
      <c r="A11246" t="s">
        <v>15024</v>
      </c>
      <c r="B11246" t="s">
        <v>53</v>
      </c>
      <c r="C11246">
        <v>14</v>
      </c>
      <c r="D11246">
        <v>4</v>
      </c>
      <c r="E11246">
        <v>1967</v>
      </c>
      <c r="F11246" s="6">
        <v>0.50486111111111109</v>
      </c>
      <c r="G11246">
        <v>72.585999999999999</v>
      </c>
      <c r="H11246">
        <v>42.101999999999997</v>
      </c>
      <c r="I11246" t="s">
        <v>144</v>
      </c>
      <c r="J11246" t="s">
        <v>534</v>
      </c>
      <c r="K11246" t="s">
        <v>105</v>
      </c>
    </row>
    <row r="11247" spans="1:11" x14ac:dyDescent="0.3">
      <c r="A11247" t="s">
        <v>15025</v>
      </c>
      <c r="B11247" t="s">
        <v>53</v>
      </c>
      <c r="C11247">
        <v>28</v>
      </c>
      <c r="D11247">
        <v>6</v>
      </c>
      <c r="E11247">
        <v>1970</v>
      </c>
      <c r="F11247" s="6">
        <v>0.57638888888888884</v>
      </c>
      <c r="G11247">
        <v>118.14100000000001</v>
      </c>
      <c r="H11247">
        <v>34.15</v>
      </c>
      <c r="I11247" t="s">
        <v>171</v>
      </c>
      <c r="J11247" t="s">
        <v>2666</v>
      </c>
      <c r="K11247" t="s">
        <v>105</v>
      </c>
    </row>
    <row r="11248" spans="1:11" x14ac:dyDescent="0.3">
      <c r="A11248" t="s">
        <v>15026</v>
      </c>
      <c r="B11248" t="s">
        <v>53</v>
      </c>
      <c r="C11248">
        <v>17</v>
      </c>
      <c r="D11248">
        <v>9</v>
      </c>
      <c r="E11248">
        <v>1962</v>
      </c>
      <c r="F11248" s="6">
        <v>0.31944444444444442</v>
      </c>
      <c r="G11248">
        <v>71.058999999999997</v>
      </c>
      <c r="H11248">
        <v>42.359000000000002</v>
      </c>
      <c r="I11248" t="s">
        <v>106</v>
      </c>
      <c r="J11248" t="s">
        <v>176</v>
      </c>
      <c r="K11248" t="s">
        <v>105</v>
      </c>
    </row>
    <row r="11249" spans="1:11" x14ac:dyDescent="0.3">
      <c r="A11249" t="s">
        <v>15027</v>
      </c>
      <c r="B11249" t="s">
        <v>168</v>
      </c>
      <c r="C11249">
        <v>1</v>
      </c>
      <c r="D11249">
        <v>1</v>
      </c>
      <c r="E11249">
        <v>2000</v>
      </c>
      <c r="F11249" s="6">
        <v>0</v>
      </c>
      <c r="G11249">
        <v>-101</v>
      </c>
      <c r="H11249">
        <v>4.59</v>
      </c>
      <c r="I11249" t="s">
        <v>326</v>
      </c>
      <c r="J11249" t="s">
        <v>426</v>
      </c>
      <c r="K11249" t="s">
        <v>105</v>
      </c>
    </row>
    <row r="11250" spans="1:11" x14ac:dyDescent="0.3">
      <c r="A11250" t="s">
        <v>15028</v>
      </c>
      <c r="B11250" t="s">
        <v>168</v>
      </c>
      <c r="C11250">
        <v>16</v>
      </c>
      <c r="D11250">
        <v>5</v>
      </c>
      <c r="E11250">
        <v>1921</v>
      </c>
      <c r="F11250" s="6">
        <v>0.23958333333333334</v>
      </c>
      <c r="G11250">
        <v>80.591999999999999</v>
      </c>
      <c r="H11250">
        <v>41.052999999999997</v>
      </c>
      <c r="I11250" t="s">
        <v>106</v>
      </c>
      <c r="J11250" t="s">
        <v>15029</v>
      </c>
      <c r="K11250" t="s">
        <v>105</v>
      </c>
    </row>
    <row r="11251" spans="1:11" x14ac:dyDescent="0.3">
      <c r="A11251" t="s">
        <v>15030</v>
      </c>
      <c r="B11251" t="s">
        <v>168</v>
      </c>
      <c r="C11251">
        <v>24</v>
      </c>
      <c r="D11251">
        <v>12</v>
      </c>
      <c r="E11251">
        <v>1917</v>
      </c>
      <c r="F11251" s="6">
        <v>0.20833333333333334</v>
      </c>
      <c r="G11251">
        <v>-8.4770000000000003</v>
      </c>
      <c r="H11251">
        <v>44.311</v>
      </c>
      <c r="I11251" t="s">
        <v>126</v>
      </c>
      <c r="J11251" t="s">
        <v>657</v>
      </c>
      <c r="K11251" t="s">
        <v>105</v>
      </c>
    </row>
    <row r="11252" spans="1:11" x14ac:dyDescent="0.3">
      <c r="A11252" t="s">
        <v>15031</v>
      </c>
      <c r="B11252" t="s">
        <v>168</v>
      </c>
      <c r="C11252">
        <v>25</v>
      </c>
      <c r="D11252">
        <v>3</v>
      </c>
      <c r="E11252">
        <v>1957</v>
      </c>
      <c r="F11252" s="6">
        <v>0.52083333333333337</v>
      </c>
      <c r="G11252">
        <v>-9.2080000000000002</v>
      </c>
      <c r="H11252">
        <v>45.125</v>
      </c>
      <c r="I11252" t="s">
        <v>126</v>
      </c>
      <c r="J11252" t="s">
        <v>15032</v>
      </c>
      <c r="K11252" t="s">
        <v>105</v>
      </c>
    </row>
    <row r="11253" spans="1:11" x14ac:dyDescent="0.3">
      <c r="A11253" t="s">
        <v>15033</v>
      </c>
      <c r="B11253" t="s">
        <v>168</v>
      </c>
      <c r="C11253">
        <v>23</v>
      </c>
      <c r="D11253">
        <v>1</v>
      </c>
      <c r="E11253">
        <v>1958</v>
      </c>
      <c r="F11253" s="6">
        <v>0.34027777777777779</v>
      </c>
      <c r="G11253">
        <v>-8.9339999999999993</v>
      </c>
      <c r="H11253">
        <v>44.406999999999996</v>
      </c>
      <c r="I11253" t="s">
        <v>126</v>
      </c>
      <c r="J11253" t="s">
        <v>247</v>
      </c>
      <c r="K11253" t="s">
        <v>105</v>
      </c>
    </row>
    <row r="11254" spans="1:11" x14ac:dyDescent="0.3">
      <c r="A11254" t="s">
        <v>15034</v>
      </c>
      <c r="B11254" t="s">
        <v>53</v>
      </c>
      <c r="C11254">
        <v>26</v>
      </c>
      <c r="D11254">
        <v>5</v>
      </c>
      <c r="E11254">
        <v>1926</v>
      </c>
      <c r="F11254" s="6">
        <v>0.20833333333333334</v>
      </c>
      <c r="G11254">
        <v>90.149000000000001</v>
      </c>
      <c r="H11254">
        <v>38.902999999999999</v>
      </c>
      <c r="I11254" t="s">
        <v>144</v>
      </c>
      <c r="J11254" t="s">
        <v>4473</v>
      </c>
      <c r="K11254" t="s">
        <v>105</v>
      </c>
    </row>
    <row r="11255" spans="1:11" x14ac:dyDescent="0.3">
      <c r="A11255" t="s">
        <v>15035</v>
      </c>
      <c r="B11255" t="s">
        <v>168</v>
      </c>
      <c r="C11255">
        <v>23</v>
      </c>
      <c r="D11255">
        <v>11</v>
      </c>
      <c r="E11255">
        <v>1992</v>
      </c>
      <c r="F11255" s="6">
        <v>0.67986111111111114</v>
      </c>
      <c r="G11255">
        <v>86.778999999999996</v>
      </c>
      <c r="H11255">
        <v>36.165999999999997</v>
      </c>
      <c r="I11255" t="s">
        <v>104</v>
      </c>
      <c r="J11255" t="s">
        <v>3770</v>
      </c>
      <c r="K11255" t="s">
        <v>105</v>
      </c>
    </row>
    <row r="11256" spans="1:11" x14ac:dyDescent="0.3">
      <c r="A11256" t="s">
        <v>15036</v>
      </c>
      <c r="B11256" t="s">
        <v>53</v>
      </c>
      <c r="C11256">
        <v>28</v>
      </c>
      <c r="D11256">
        <v>7</v>
      </c>
      <c r="E11256">
        <v>1957</v>
      </c>
      <c r="F11256" s="6">
        <v>0.34722222222222221</v>
      </c>
      <c r="G11256">
        <v>-12.494</v>
      </c>
      <c r="H11256">
        <v>41.890999999999998</v>
      </c>
      <c r="I11256" t="s">
        <v>126</v>
      </c>
      <c r="J11256" t="s">
        <v>297</v>
      </c>
      <c r="K11256" t="s">
        <v>105</v>
      </c>
    </row>
    <row r="11257" spans="1:11" x14ac:dyDescent="0.3">
      <c r="A11257" t="s">
        <v>15037</v>
      </c>
      <c r="B11257" t="s">
        <v>168</v>
      </c>
      <c r="C11257">
        <v>27</v>
      </c>
      <c r="D11257">
        <v>3</v>
      </c>
      <c r="E11257">
        <v>1954</v>
      </c>
      <c r="F11257" s="6">
        <v>0.27083333333333331</v>
      </c>
      <c r="G11257">
        <v>71.058999999999997</v>
      </c>
      <c r="H11257">
        <v>42.359000000000002</v>
      </c>
      <c r="I11257" t="s">
        <v>144</v>
      </c>
      <c r="J11257" t="s">
        <v>176</v>
      </c>
      <c r="K11257" t="s">
        <v>105</v>
      </c>
    </row>
    <row r="11258" spans="1:11" x14ac:dyDescent="0.3">
      <c r="A11258" t="s">
        <v>15038</v>
      </c>
      <c r="B11258" t="s">
        <v>168</v>
      </c>
      <c r="C11258">
        <v>1</v>
      </c>
      <c r="D11258">
        <v>10</v>
      </c>
      <c r="E11258">
        <v>1954</v>
      </c>
      <c r="F11258" s="6">
        <v>0.4375</v>
      </c>
      <c r="G11258">
        <v>-13.926</v>
      </c>
      <c r="H11258">
        <v>42.046999999999997</v>
      </c>
      <c r="I11258" t="s">
        <v>126</v>
      </c>
      <c r="J11258" t="s">
        <v>15039</v>
      </c>
      <c r="K11258" t="s">
        <v>105</v>
      </c>
    </row>
    <row r="11259" spans="1:11" x14ac:dyDescent="0.3">
      <c r="A11259" t="s">
        <v>15040</v>
      </c>
      <c r="B11259" t="s">
        <v>168</v>
      </c>
      <c r="C11259">
        <v>3</v>
      </c>
      <c r="D11259">
        <v>11</v>
      </c>
      <c r="E11259">
        <v>1964</v>
      </c>
      <c r="F11259" s="6">
        <v>0.25</v>
      </c>
      <c r="G11259">
        <v>-14.792999999999999</v>
      </c>
      <c r="H11259">
        <v>40.914999999999999</v>
      </c>
      <c r="I11259" t="s">
        <v>126</v>
      </c>
      <c r="J11259" t="s">
        <v>1836</v>
      </c>
      <c r="K11259" t="s">
        <v>105</v>
      </c>
    </row>
    <row r="11260" spans="1:11" x14ac:dyDescent="0.3">
      <c r="A11260" t="s">
        <v>15041</v>
      </c>
      <c r="B11260" t="s">
        <v>168</v>
      </c>
      <c r="C11260">
        <v>15</v>
      </c>
      <c r="D11260">
        <v>6</v>
      </c>
      <c r="E11260">
        <v>1881</v>
      </c>
      <c r="F11260" s="6">
        <v>0.375</v>
      </c>
      <c r="G11260">
        <v>-6.6050000000000004</v>
      </c>
      <c r="H11260">
        <v>51.542999999999999</v>
      </c>
      <c r="I11260" t="s">
        <v>208</v>
      </c>
      <c r="J11260" t="s">
        <v>4276</v>
      </c>
      <c r="K11260" t="s">
        <v>105</v>
      </c>
    </row>
    <row r="11261" spans="1:11" x14ac:dyDescent="0.3">
      <c r="A11261" t="s">
        <v>15042</v>
      </c>
      <c r="B11261" t="s">
        <v>53</v>
      </c>
      <c r="C11261">
        <v>9</v>
      </c>
      <c r="D11261">
        <v>12</v>
      </c>
      <c r="E11261">
        <v>1933</v>
      </c>
      <c r="F11261" s="6">
        <v>0.64027777777777772</v>
      </c>
      <c r="G11261">
        <v>74.433000000000007</v>
      </c>
      <c r="H11261">
        <v>40.624000000000002</v>
      </c>
      <c r="I11261" t="s">
        <v>144</v>
      </c>
      <c r="J11261" t="s">
        <v>3110</v>
      </c>
      <c r="K11261" t="s">
        <v>105</v>
      </c>
    </row>
    <row r="11262" spans="1:11" x14ac:dyDescent="0.3">
      <c r="A11262" t="s">
        <v>15043</v>
      </c>
      <c r="B11262" t="s">
        <v>53</v>
      </c>
      <c r="C11262">
        <v>15</v>
      </c>
      <c r="D11262">
        <v>10</v>
      </c>
      <c r="E11262">
        <v>1942</v>
      </c>
      <c r="F11262" s="6">
        <v>0.85416666666666663</v>
      </c>
      <c r="G11262">
        <v>71.760000000000005</v>
      </c>
      <c r="H11262">
        <v>42.526000000000003</v>
      </c>
      <c r="I11262" t="s">
        <v>106</v>
      </c>
      <c r="J11262" t="s">
        <v>174</v>
      </c>
      <c r="K11262" t="s">
        <v>105</v>
      </c>
    </row>
    <row r="11263" spans="1:11" x14ac:dyDescent="0.3">
      <c r="A11263" t="s">
        <v>15044</v>
      </c>
      <c r="B11263" t="s">
        <v>53</v>
      </c>
      <c r="C11263">
        <v>26</v>
      </c>
      <c r="D11263">
        <v>10</v>
      </c>
      <c r="E11263">
        <v>1942</v>
      </c>
      <c r="F11263" s="6">
        <v>0.75</v>
      </c>
      <c r="H11263">
        <v>-22.901</v>
      </c>
      <c r="I11263" t="s">
        <v>290</v>
      </c>
      <c r="J11263" t="s">
        <v>7976</v>
      </c>
      <c r="K11263" t="s">
        <v>105</v>
      </c>
    </row>
    <row r="11264" spans="1:11" x14ac:dyDescent="0.3">
      <c r="A11264" t="s">
        <v>15045</v>
      </c>
      <c r="B11264" t="s">
        <v>53</v>
      </c>
      <c r="C11264">
        <v>25</v>
      </c>
      <c r="D11264">
        <v>6</v>
      </c>
      <c r="E11264">
        <v>1912</v>
      </c>
      <c r="F11264" s="6">
        <v>0.14583333333333334</v>
      </c>
      <c r="G11264">
        <v>81.691000000000003</v>
      </c>
      <c r="H11264">
        <v>41.505000000000003</v>
      </c>
      <c r="I11264" t="s">
        <v>144</v>
      </c>
      <c r="J11264" t="s">
        <v>389</v>
      </c>
      <c r="K11264" t="s">
        <v>105</v>
      </c>
    </row>
    <row r="11265" spans="1:11" x14ac:dyDescent="0.3">
      <c r="A11265" t="s">
        <v>15046</v>
      </c>
      <c r="B11265" t="s">
        <v>53</v>
      </c>
      <c r="C11265">
        <v>24</v>
      </c>
      <c r="D11265">
        <v>3</v>
      </c>
      <c r="E11265">
        <v>1943</v>
      </c>
      <c r="F11265" s="6">
        <v>2.5694444444444443E-2</v>
      </c>
      <c r="G11265">
        <v>71.212000000000003</v>
      </c>
      <c r="H11265">
        <v>42.338000000000001</v>
      </c>
      <c r="I11265" t="s">
        <v>106</v>
      </c>
      <c r="J11265" t="s">
        <v>1208</v>
      </c>
      <c r="K11265" t="s">
        <v>105</v>
      </c>
    </row>
    <row r="11266" spans="1:11" x14ac:dyDescent="0.3">
      <c r="A11266" t="s">
        <v>15047</v>
      </c>
      <c r="B11266" t="s">
        <v>168</v>
      </c>
      <c r="C11266">
        <v>17</v>
      </c>
      <c r="D11266">
        <v>7</v>
      </c>
      <c r="E11266">
        <v>1939</v>
      </c>
      <c r="F11266" s="6">
        <v>0.95833333333333337</v>
      </c>
      <c r="G11266">
        <v>-12.295999999999999</v>
      </c>
      <c r="H11266">
        <v>44.851999999999997</v>
      </c>
      <c r="I11266" t="s">
        <v>126</v>
      </c>
      <c r="J11266" t="s">
        <v>15048</v>
      </c>
      <c r="K11266" t="s">
        <v>105</v>
      </c>
    </row>
    <row r="11267" spans="1:11" x14ac:dyDescent="0.3">
      <c r="A11267" t="s">
        <v>15049</v>
      </c>
      <c r="B11267" t="s">
        <v>168</v>
      </c>
      <c r="C11267">
        <v>3</v>
      </c>
      <c r="D11267">
        <v>4</v>
      </c>
      <c r="E11267">
        <v>1960</v>
      </c>
      <c r="F11267" s="6">
        <v>4.5138888888888888E-2</v>
      </c>
      <c r="G11267">
        <v>-118.492</v>
      </c>
      <c r="H11267">
        <v>34.011000000000003</v>
      </c>
      <c r="I11267" t="s">
        <v>137</v>
      </c>
      <c r="J11267" t="s">
        <v>206</v>
      </c>
      <c r="K11267" t="s">
        <v>105</v>
      </c>
    </row>
    <row r="11268" spans="1:11" x14ac:dyDescent="0.3">
      <c r="A11268" t="s">
        <v>15050</v>
      </c>
      <c r="B11268" t="s">
        <v>168</v>
      </c>
      <c r="C11268">
        <v>30</v>
      </c>
      <c r="D11268">
        <v>4</v>
      </c>
      <c r="E11268">
        <v>1945</v>
      </c>
      <c r="F11268" s="6">
        <v>0.95486111111111116</v>
      </c>
      <c r="G11268">
        <v>122.16</v>
      </c>
      <c r="H11268">
        <v>37.445</v>
      </c>
      <c r="I11268" t="s">
        <v>171</v>
      </c>
      <c r="J11268" t="s">
        <v>138</v>
      </c>
      <c r="K11268" t="s">
        <v>105</v>
      </c>
    </row>
    <row r="11269" spans="1:11" x14ac:dyDescent="0.3">
      <c r="A11269" t="s">
        <v>15051</v>
      </c>
      <c r="B11269" t="s">
        <v>168</v>
      </c>
      <c r="C11269">
        <v>17</v>
      </c>
      <c r="D11269">
        <v>7</v>
      </c>
      <c r="E11269">
        <v>1933</v>
      </c>
      <c r="F11269" s="6">
        <v>0.43958333333333333</v>
      </c>
      <c r="G11269">
        <v>-123.139</v>
      </c>
      <c r="H11269">
        <v>49.264000000000003</v>
      </c>
      <c r="I11269" t="s">
        <v>137</v>
      </c>
      <c r="J11269" t="s">
        <v>5473</v>
      </c>
      <c r="K11269" t="s">
        <v>105</v>
      </c>
    </row>
    <row r="11270" spans="1:11" x14ac:dyDescent="0.3">
      <c r="A11270" t="s">
        <v>15052</v>
      </c>
      <c r="B11270" t="s">
        <v>168</v>
      </c>
      <c r="C11270">
        <v>8</v>
      </c>
      <c r="D11270">
        <v>7</v>
      </c>
      <c r="E11270">
        <v>1957</v>
      </c>
      <c r="F11270" s="6">
        <v>0.18055555555555555</v>
      </c>
      <c r="G11270">
        <v>-4.8339999999999996</v>
      </c>
      <c r="H11270">
        <v>45.767000000000003</v>
      </c>
      <c r="I11270" t="s">
        <v>126</v>
      </c>
      <c r="J11270" t="s">
        <v>153</v>
      </c>
      <c r="K11270" t="s">
        <v>105</v>
      </c>
    </row>
    <row r="11271" spans="1:11" x14ac:dyDescent="0.3">
      <c r="A11271" t="s">
        <v>15053</v>
      </c>
      <c r="B11271" t="s">
        <v>53</v>
      </c>
      <c r="C11271">
        <v>9</v>
      </c>
      <c r="D11271">
        <v>6</v>
      </c>
      <c r="E11271">
        <v>1914</v>
      </c>
      <c r="F11271" s="6">
        <v>0.33333333333333331</v>
      </c>
      <c r="G11271">
        <v>-3.722</v>
      </c>
      <c r="H11271">
        <v>51.054000000000002</v>
      </c>
      <c r="I11271" t="s">
        <v>108</v>
      </c>
      <c r="J11271" t="s">
        <v>1687</v>
      </c>
      <c r="K11271" t="s">
        <v>105</v>
      </c>
    </row>
    <row r="11272" spans="1:11" x14ac:dyDescent="0.3">
      <c r="A11272" t="s">
        <v>15054</v>
      </c>
      <c r="B11272" t="s">
        <v>168</v>
      </c>
      <c r="C11272">
        <v>25</v>
      </c>
      <c r="D11272">
        <v>3</v>
      </c>
      <c r="E11272">
        <v>1940</v>
      </c>
      <c r="F11272" s="6">
        <v>0.625</v>
      </c>
      <c r="G11272">
        <v>-8.85</v>
      </c>
      <c r="H11272">
        <v>45.610999999999997</v>
      </c>
      <c r="I11272" t="s">
        <v>126</v>
      </c>
      <c r="J11272" t="s">
        <v>1013</v>
      </c>
      <c r="K11272" t="s">
        <v>105</v>
      </c>
    </row>
    <row r="11273" spans="1:11" x14ac:dyDescent="0.3">
      <c r="A11273" t="s">
        <v>15055</v>
      </c>
      <c r="B11273" t="s">
        <v>168</v>
      </c>
      <c r="C11273">
        <v>20</v>
      </c>
      <c r="D11273">
        <v>4</v>
      </c>
      <c r="E11273">
        <v>1904</v>
      </c>
      <c r="F11273" s="6">
        <v>0.29166666666666669</v>
      </c>
      <c r="G11273">
        <v>-4.399</v>
      </c>
      <c r="H11273">
        <v>51.220999999999997</v>
      </c>
      <c r="I11273" t="s">
        <v>108</v>
      </c>
      <c r="J11273" t="s">
        <v>913</v>
      </c>
      <c r="K11273" t="s">
        <v>105</v>
      </c>
    </row>
    <row r="11274" spans="1:11" x14ac:dyDescent="0.3">
      <c r="A11274" t="s">
        <v>15056</v>
      </c>
      <c r="B11274" t="s">
        <v>168</v>
      </c>
      <c r="C11274">
        <v>24</v>
      </c>
      <c r="D11274">
        <v>6</v>
      </c>
      <c r="E11274">
        <v>1979</v>
      </c>
      <c r="F11274" s="6">
        <v>0.1736111111111111</v>
      </c>
      <c r="G11274">
        <v>71.105000000000004</v>
      </c>
      <c r="H11274">
        <v>42.365000000000002</v>
      </c>
      <c r="I11274" t="s">
        <v>106</v>
      </c>
      <c r="J11274" t="s">
        <v>1590</v>
      </c>
      <c r="K11274" t="s">
        <v>105</v>
      </c>
    </row>
    <row r="11275" spans="1:11" x14ac:dyDescent="0.3">
      <c r="A11275" t="s">
        <v>15057</v>
      </c>
      <c r="B11275" t="s">
        <v>53</v>
      </c>
      <c r="C11275">
        <v>1</v>
      </c>
      <c r="D11275">
        <v>12</v>
      </c>
      <c r="E11275">
        <v>1937</v>
      </c>
      <c r="F11275" s="6">
        <v>2.0833333333333332E-2</v>
      </c>
      <c r="G11275">
        <v>-14.253</v>
      </c>
      <c r="H11275">
        <v>40.840000000000003</v>
      </c>
      <c r="I11275" t="s">
        <v>126</v>
      </c>
      <c r="J11275" t="s">
        <v>1315</v>
      </c>
      <c r="K11275" t="s">
        <v>105</v>
      </c>
    </row>
    <row r="11276" spans="1:11" x14ac:dyDescent="0.3">
      <c r="A11276" t="s">
        <v>15058</v>
      </c>
      <c r="B11276" t="s">
        <v>53</v>
      </c>
      <c r="C11276">
        <v>6</v>
      </c>
      <c r="D11276">
        <v>5</v>
      </c>
      <c r="E11276">
        <v>1903</v>
      </c>
      <c r="F11276" s="6">
        <v>8.3333333333333329E-2</v>
      </c>
      <c r="G11276">
        <v>-12.339</v>
      </c>
      <c r="H11276">
        <v>45.435000000000002</v>
      </c>
      <c r="I11276" t="s">
        <v>126</v>
      </c>
      <c r="J11276" t="s">
        <v>662</v>
      </c>
      <c r="K11276" t="s">
        <v>105</v>
      </c>
    </row>
    <row r="11277" spans="1:11" x14ac:dyDescent="0.3">
      <c r="A11277" t="s">
        <v>15059</v>
      </c>
      <c r="B11277" t="s">
        <v>168</v>
      </c>
      <c r="C11277">
        <v>22</v>
      </c>
      <c r="D11277">
        <v>2</v>
      </c>
      <c r="E11277">
        <v>1950</v>
      </c>
      <c r="F11277" s="6">
        <v>0.44791666666666669</v>
      </c>
      <c r="G11277">
        <v>-2.351</v>
      </c>
      <c r="H11277">
        <v>48.856999999999999</v>
      </c>
      <c r="I11277" t="s">
        <v>126</v>
      </c>
      <c r="J11277" t="s">
        <v>155</v>
      </c>
      <c r="K11277" t="s">
        <v>105</v>
      </c>
    </row>
    <row r="11278" spans="1:11" x14ac:dyDescent="0.3">
      <c r="A11278" t="s">
        <v>15060</v>
      </c>
      <c r="B11278" t="s">
        <v>168</v>
      </c>
      <c r="C11278">
        <v>21</v>
      </c>
      <c r="D11278">
        <v>2</v>
      </c>
      <c r="E11278">
        <v>1878</v>
      </c>
      <c r="F11278" s="6">
        <v>0.42708333333333331</v>
      </c>
      <c r="G11278">
        <v>-2.351</v>
      </c>
      <c r="H11278">
        <v>48.856999999999999</v>
      </c>
      <c r="I11278" t="s">
        <v>150</v>
      </c>
      <c r="J11278" t="s">
        <v>155</v>
      </c>
      <c r="K11278" t="s">
        <v>105</v>
      </c>
    </row>
    <row r="11279" spans="1:11" x14ac:dyDescent="0.3">
      <c r="A11279" t="s">
        <v>15061</v>
      </c>
      <c r="B11279" t="s">
        <v>168</v>
      </c>
      <c r="C11279">
        <v>15</v>
      </c>
      <c r="D11279">
        <v>2</v>
      </c>
      <c r="E11279">
        <v>1974</v>
      </c>
      <c r="F11279" s="6">
        <v>0.64375000000000004</v>
      </c>
      <c r="G11279">
        <v>72.540999999999997</v>
      </c>
      <c r="H11279">
        <v>44.219000000000001</v>
      </c>
      <c r="I11279" t="s">
        <v>106</v>
      </c>
      <c r="J11279" t="s">
        <v>15062</v>
      </c>
      <c r="K11279" t="s">
        <v>105</v>
      </c>
    </row>
    <row r="11280" spans="1:11" x14ac:dyDescent="0.3">
      <c r="A11280" t="s">
        <v>15063</v>
      </c>
      <c r="B11280" t="s">
        <v>168</v>
      </c>
      <c r="C11280">
        <v>30</v>
      </c>
      <c r="D11280">
        <v>9</v>
      </c>
      <c r="E11280">
        <v>1906</v>
      </c>
      <c r="F11280" s="6">
        <v>0.125</v>
      </c>
      <c r="G11280">
        <v>-2.351</v>
      </c>
      <c r="H11280">
        <v>48.856999999999999</v>
      </c>
      <c r="I11280" t="s">
        <v>150</v>
      </c>
      <c r="J11280" t="s">
        <v>155</v>
      </c>
      <c r="K11280" t="s">
        <v>105</v>
      </c>
    </row>
    <row r="11281" spans="1:11" x14ac:dyDescent="0.3">
      <c r="A11281" t="s">
        <v>15064</v>
      </c>
      <c r="B11281" t="s">
        <v>168</v>
      </c>
      <c r="C11281">
        <v>20</v>
      </c>
      <c r="D11281">
        <v>7</v>
      </c>
      <c r="E11281">
        <v>1911</v>
      </c>
      <c r="F11281" s="6">
        <v>0.54166666666666663</v>
      </c>
      <c r="G11281">
        <v>-7.4189999999999996</v>
      </c>
      <c r="H11281">
        <v>43.732999999999997</v>
      </c>
      <c r="I11281" t="s">
        <v>108</v>
      </c>
      <c r="J11281" t="s">
        <v>4644</v>
      </c>
      <c r="K11281" t="s">
        <v>105</v>
      </c>
    </row>
    <row r="11282" spans="1:11" x14ac:dyDescent="0.3">
      <c r="A11282" t="s">
        <v>15065</v>
      </c>
      <c r="B11282" t="s">
        <v>168</v>
      </c>
      <c r="C11282">
        <v>15</v>
      </c>
      <c r="D11282">
        <v>5</v>
      </c>
      <c r="E11282">
        <v>1938</v>
      </c>
      <c r="F11282" s="6">
        <v>0.66666666666666663</v>
      </c>
      <c r="G11282">
        <v>-5.931</v>
      </c>
      <c r="H11282">
        <v>43.125</v>
      </c>
      <c r="I11282" t="s">
        <v>126</v>
      </c>
      <c r="J11282" t="s">
        <v>1735</v>
      </c>
      <c r="K11282" t="s">
        <v>105</v>
      </c>
    </row>
    <row r="11283" spans="1:11" x14ac:dyDescent="0.3">
      <c r="A11283" t="s">
        <v>15066</v>
      </c>
      <c r="B11283" t="s">
        <v>168</v>
      </c>
      <c r="C11283">
        <v>10</v>
      </c>
      <c r="D11283">
        <v>9</v>
      </c>
      <c r="E11283">
        <v>1953</v>
      </c>
      <c r="F11283" s="6">
        <v>0.95138888888888884</v>
      </c>
      <c r="G11283">
        <v>-1.484</v>
      </c>
      <c r="H11283">
        <v>48.444000000000003</v>
      </c>
      <c r="I11283" t="s">
        <v>126</v>
      </c>
      <c r="J11283" t="s">
        <v>515</v>
      </c>
      <c r="K11283" t="s">
        <v>105</v>
      </c>
    </row>
    <row r="11284" spans="1:11" x14ac:dyDescent="0.3">
      <c r="A11284" t="s">
        <v>15067</v>
      </c>
      <c r="B11284" t="s">
        <v>168</v>
      </c>
      <c r="C11284">
        <v>18</v>
      </c>
      <c r="D11284">
        <v>11</v>
      </c>
      <c r="E11284">
        <v>1943</v>
      </c>
      <c r="F11284" s="6">
        <v>0.54166666666666663</v>
      </c>
      <c r="G11284">
        <v>-2.351</v>
      </c>
      <c r="H11284">
        <v>48.856999999999999</v>
      </c>
      <c r="I11284" t="s">
        <v>126</v>
      </c>
      <c r="J11284" t="s">
        <v>155</v>
      </c>
      <c r="K11284" t="s">
        <v>105</v>
      </c>
    </row>
    <row r="11285" spans="1:11" x14ac:dyDescent="0.3">
      <c r="A11285" t="s">
        <v>15068</v>
      </c>
      <c r="B11285" t="s">
        <v>168</v>
      </c>
      <c r="C11285">
        <v>27</v>
      </c>
      <c r="D11285">
        <v>2</v>
      </c>
      <c r="E11285">
        <v>1935</v>
      </c>
      <c r="F11285" s="6">
        <v>0.16666666666666666</v>
      </c>
      <c r="G11285">
        <v>-10.925000000000001</v>
      </c>
      <c r="H11285">
        <v>44.646999999999998</v>
      </c>
      <c r="I11285" t="s">
        <v>126</v>
      </c>
      <c r="J11285" t="s">
        <v>321</v>
      </c>
      <c r="K11285" t="s">
        <v>105</v>
      </c>
    </row>
    <row r="11286" spans="1:11" x14ac:dyDescent="0.3">
      <c r="A11286" t="s">
        <v>15069</v>
      </c>
      <c r="B11286" t="s">
        <v>168</v>
      </c>
      <c r="C11286">
        <v>24</v>
      </c>
      <c r="D11286">
        <v>5</v>
      </c>
      <c r="E11286">
        <v>1944</v>
      </c>
      <c r="F11286" s="6">
        <v>0.46527777777777779</v>
      </c>
      <c r="G11286">
        <v>-11.994999999999999</v>
      </c>
      <c r="H11286">
        <v>45.901000000000003</v>
      </c>
      <c r="I11286" t="s">
        <v>190</v>
      </c>
      <c r="J11286" t="s">
        <v>15070</v>
      </c>
      <c r="K11286" t="s">
        <v>105</v>
      </c>
    </row>
    <row r="11287" spans="1:11" x14ac:dyDescent="0.3">
      <c r="A11287" t="s">
        <v>15071</v>
      </c>
      <c r="B11287" t="s">
        <v>53</v>
      </c>
      <c r="C11287">
        <v>29</v>
      </c>
      <c r="D11287">
        <v>12</v>
      </c>
      <c r="E11287">
        <v>1981</v>
      </c>
      <c r="F11287" s="6">
        <v>0.39930555555555558</v>
      </c>
      <c r="G11287">
        <v>-9.1880000000000006</v>
      </c>
      <c r="H11287">
        <v>45.463999999999999</v>
      </c>
      <c r="I11287" t="s">
        <v>126</v>
      </c>
      <c r="J11287" t="s">
        <v>286</v>
      </c>
      <c r="K11287" t="s">
        <v>105</v>
      </c>
    </row>
    <row r="11288" spans="1:11" x14ac:dyDescent="0.3">
      <c r="A11288" t="s">
        <v>15072</v>
      </c>
      <c r="B11288" t="s">
        <v>53</v>
      </c>
      <c r="C11288">
        <v>20</v>
      </c>
      <c r="D11288">
        <v>6</v>
      </c>
      <c r="E11288">
        <v>1934</v>
      </c>
      <c r="F11288" s="6">
        <v>0.33333333333333331</v>
      </c>
      <c r="G11288">
        <v>-11.54</v>
      </c>
      <c r="H11288">
        <v>45.545999999999999</v>
      </c>
      <c r="I11288" t="s">
        <v>126</v>
      </c>
      <c r="J11288" t="s">
        <v>293</v>
      </c>
      <c r="K11288" t="s">
        <v>105</v>
      </c>
    </row>
    <row r="11289" spans="1:11" x14ac:dyDescent="0.3">
      <c r="A11289" t="s">
        <v>15073</v>
      </c>
      <c r="B11289" t="s">
        <v>53</v>
      </c>
      <c r="C11289">
        <v>23</v>
      </c>
      <c r="D11289">
        <v>10</v>
      </c>
      <c r="E11289">
        <v>1960</v>
      </c>
      <c r="F11289" s="6">
        <v>9.0277777777777769E-3</v>
      </c>
      <c r="G11289">
        <v>-6.6319999999999997</v>
      </c>
      <c r="H11289">
        <v>46.52</v>
      </c>
      <c r="I11289" t="s">
        <v>126</v>
      </c>
      <c r="J11289" t="s">
        <v>3430</v>
      </c>
      <c r="K11289" t="s">
        <v>105</v>
      </c>
    </row>
    <row r="11290" spans="1:11" x14ac:dyDescent="0.3">
      <c r="A11290" t="s">
        <v>15074</v>
      </c>
      <c r="B11290" t="s">
        <v>53</v>
      </c>
      <c r="C11290">
        <v>23</v>
      </c>
      <c r="D11290">
        <v>10</v>
      </c>
      <c r="E11290">
        <v>1960</v>
      </c>
      <c r="F11290" s="6">
        <v>9.0277777777777769E-3</v>
      </c>
      <c r="G11290">
        <v>-6.6319999999999997</v>
      </c>
      <c r="H11290">
        <v>46.52</v>
      </c>
      <c r="I11290" t="s">
        <v>126</v>
      </c>
      <c r="J11290" t="s">
        <v>3430</v>
      </c>
      <c r="K11290" t="s">
        <v>105</v>
      </c>
    </row>
    <row r="11291" spans="1:11" x14ac:dyDescent="0.3">
      <c r="A11291" t="s">
        <v>15075</v>
      </c>
      <c r="B11291" t="s">
        <v>53</v>
      </c>
      <c r="C11291">
        <v>20</v>
      </c>
      <c r="D11291">
        <v>8</v>
      </c>
      <c r="E11291">
        <v>1974</v>
      </c>
      <c r="F11291" s="6">
        <v>8.3333333333333332E-3</v>
      </c>
      <c r="G11291">
        <v>71.058999999999997</v>
      </c>
      <c r="H11291">
        <v>42.359000000000002</v>
      </c>
      <c r="I11291" t="s">
        <v>106</v>
      </c>
      <c r="J11291" t="s">
        <v>176</v>
      </c>
      <c r="K11291" t="s">
        <v>105</v>
      </c>
    </row>
    <row r="11292" spans="1:11" x14ac:dyDescent="0.3">
      <c r="A11292" t="s">
        <v>15076</v>
      </c>
      <c r="B11292" t="s">
        <v>168</v>
      </c>
      <c r="C11292">
        <v>12</v>
      </c>
      <c r="D11292">
        <v>5</v>
      </c>
      <c r="E11292">
        <v>1937</v>
      </c>
      <c r="F11292" s="6">
        <v>0.41319444444444442</v>
      </c>
      <c r="G11292">
        <v>-4.3869999999999996</v>
      </c>
      <c r="H11292">
        <v>50.837000000000003</v>
      </c>
      <c r="I11292" t="s">
        <v>126</v>
      </c>
      <c r="J11292" t="s">
        <v>1218</v>
      </c>
      <c r="K11292" t="s">
        <v>105</v>
      </c>
    </row>
    <row r="11293" spans="1:11" x14ac:dyDescent="0.3">
      <c r="A11293" t="s">
        <v>15077</v>
      </c>
      <c r="B11293" t="s">
        <v>168</v>
      </c>
      <c r="C11293">
        <v>12</v>
      </c>
      <c r="D11293">
        <v>8</v>
      </c>
      <c r="E11293">
        <v>1962</v>
      </c>
      <c r="F11293" s="6">
        <v>0.37083333333333335</v>
      </c>
      <c r="G11293">
        <v>-118.24299999999999</v>
      </c>
      <c r="H11293">
        <v>34.052</v>
      </c>
      <c r="I11293" t="s">
        <v>171</v>
      </c>
      <c r="J11293" t="s">
        <v>536</v>
      </c>
      <c r="K11293" t="s">
        <v>105</v>
      </c>
    </row>
    <row r="11294" spans="1:11" x14ac:dyDescent="0.3">
      <c r="A11294" t="s">
        <v>15078</v>
      </c>
      <c r="B11294" t="s">
        <v>168</v>
      </c>
      <c r="C11294">
        <v>14</v>
      </c>
      <c r="D11294">
        <v>7</v>
      </c>
      <c r="E11294">
        <v>1970</v>
      </c>
      <c r="F11294" s="6">
        <v>0.61458333333333337</v>
      </c>
      <c r="G11294">
        <v>-111.306</v>
      </c>
      <c r="H11294">
        <v>47.506</v>
      </c>
      <c r="I11294" t="s">
        <v>104</v>
      </c>
      <c r="J11294" t="s">
        <v>7753</v>
      </c>
      <c r="K11294" t="s">
        <v>105</v>
      </c>
    </row>
    <row r="11295" spans="1:11" x14ac:dyDescent="0.3">
      <c r="A11295" t="s">
        <v>15079</v>
      </c>
      <c r="B11295" t="s">
        <v>168</v>
      </c>
      <c r="C11295">
        <v>4</v>
      </c>
      <c r="D11295">
        <v>3</v>
      </c>
      <c r="E11295">
        <v>1875</v>
      </c>
      <c r="F11295" s="6">
        <v>0.91666666666666663</v>
      </c>
      <c r="G11295">
        <v>-2.3069999999999999</v>
      </c>
      <c r="H11295">
        <v>48.970999999999997</v>
      </c>
      <c r="I11295" t="s">
        <v>150</v>
      </c>
      <c r="J11295" t="s">
        <v>3833</v>
      </c>
      <c r="K11295" t="s">
        <v>105</v>
      </c>
    </row>
    <row r="11296" spans="1:11" x14ac:dyDescent="0.3">
      <c r="A11296" t="s">
        <v>15080</v>
      </c>
      <c r="B11296" t="s">
        <v>53</v>
      </c>
      <c r="C11296">
        <v>10</v>
      </c>
      <c r="D11296">
        <v>3</v>
      </c>
      <c r="E11296">
        <v>1961</v>
      </c>
      <c r="F11296" s="6">
        <v>0.52847222222222223</v>
      </c>
      <c r="G11296">
        <v>-118.24299999999999</v>
      </c>
      <c r="H11296">
        <v>34.052</v>
      </c>
      <c r="I11296" t="s">
        <v>137</v>
      </c>
      <c r="J11296" t="s">
        <v>536</v>
      </c>
      <c r="K11296" t="s">
        <v>105</v>
      </c>
    </row>
    <row r="11297" spans="1:11" x14ac:dyDescent="0.3">
      <c r="A11297" t="s">
        <v>15081</v>
      </c>
      <c r="B11297" t="s">
        <v>53</v>
      </c>
      <c r="C11297">
        <v>24</v>
      </c>
      <c r="D11297">
        <v>2</v>
      </c>
      <c r="E11297">
        <v>1968</v>
      </c>
      <c r="F11297" s="6">
        <v>0.15763888888888888</v>
      </c>
      <c r="G11297">
        <v>93.093999999999994</v>
      </c>
      <c r="H11297">
        <v>44.944000000000003</v>
      </c>
      <c r="I11297" t="s">
        <v>104</v>
      </c>
      <c r="J11297" t="s">
        <v>3284</v>
      </c>
      <c r="K11297" t="s">
        <v>105</v>
      </c>
    </row>
    <row r="11298" spans="1:11" x14ac:dyDescent="0.3">
      <c r="A11298" t="s">
        <v>15082</v>
      </c>
      <c r="B11298" t="s">
        <v>53</v>
      </c>
      <c r="C11298">
        <v>29</v>
      </c>
      <c r="D11298">
        <v>6</v>
      </c>
      <c r="E11298">
        <v>1950</v>
      </c>
      <c r="F11298" s="6">
        <v>0.46180555555555558</v>
      </c>
      <c r="G11298">
        <v>-118.24299999999999</v>
      </c>
      <c r="H11298">
        <v>34.052</v>
      </c>
      <c r="I11298" t="s">
        <v>171</v>
      </c>
      <c r="J11298" t="s">
        <v>536</v>
      </c>
      <c r="K11298" t="s">
        <v>105</v>
      </c>
    </row>
    <row r="11299" spans="1:11" x14ac:dyDescent="0.3">
      <c r="A11299" t="s">
        <v>15083</v>
      </c>
      <c r="B11299" t="s">
        <v>53</v>
      </c>
      <c r="C11299">
        <v>17</v>
      </c>
      <c r="D11299">
        <v>7</v>
      </c>
      <c r="E11299">
        <v>1951</v>
      </c>
      <c r="F11299" s="6">
        <v>0.35972222222222222</v>
      </c>
      <c r="G11299">
        <v>71.162000000000006</v>
      </c>
      <c r="H11299">
        <v>42.707999999999998</v>
      </c>
      <c r="I11299" t="s">
        <v>106</v>
      </c>
      <c r="J11299" t="s">
        <v>129</v>
      </c>
      <c r="K11299" t="s">
        <v>105</v>
      </c>
    </row>
    <row r="11300" spans="1:11" x14ac:dyDescent="0.3">
      <c r="A11300" t="s">
        <v>15084</v>
      </c>
      <c r="B11300" t="s">
        <v>53</v>
      </c>
      <c r="C11300">
        <v>28</v>
      </c>
      <c r="D11300">
        <v>10</v>
      </c>
      <c r="E11300">
        <v>1929</v>
      </c>
      <c r="F11300" s="6">
        <v>0.3125</v>
      </c>
      <c r="G11300">
        <v>95.37</v>
      </c>
      <c r="H11300">
        <v>29.760999999999999</v>
      </c>
      <c r="I11300" t="s">
        <v>104</v>
      </c>
      <c r="J11300" t="s">
        <v>133</v>
      </c>
      <c r="K11300" t="s">
        <v>105</v>
      </c>
    </row>
    <row r="11301" spans="1:11" x14ac:dyDescent="0.3">
      <c r="A11301" t="s">
        <v>15085</v>
      </c>
      <c r="B11301" t="s">
        <v>168</v>
      </c>
      <c r="C11301">
        <v>10</v>
      </c>
      <c r="D11301">
        <v>5</v>
      </c>
      <c r="E11301">
        <v>1948</v>
      </c>
      <c r="F11301" s="6">
        <v>0.1875</v>
      </c>
      <c r="G11301">
        <v>-9.1880000000000006</v>
      </c>
      <c r="H11301">
        <v>45.463999999999999</v>
      </c>
      <c r="I11301" t="s">
        <v>190</v>
      </c>
      <c r="J11301" t="s">
        <v>286</v>
      </c>
      <c r="K11301" t="s">
        <v>105</v>
      </c>
    </row>
    <row r="11302" spans="1:11" x14ac:dyDescent="0.3">
      <c r="A11302" t="s">
        <v>15086</v>
      </c>
      <c r="B11302" t="s">
        <v>168</v>
      </c>
      <c r="C11302">
        <v>6</v>
      </c>
      <c r="D11302">
        <v>7</v>
      </c>
      <c r="E11302">
        <v>1923</v>
      </c>
      <c r="F11302" s="6">
        <v>0.375</v>
      </c>
      <c r="G11302">
        <v>0.55900000000000005</v>
      </c>
      <c r="H11302">
        <v>47.469000000000001</v>
      </c>
      <c r="I11302" t="s">
        <v>126</v>
      </c>
      <c r="J11302" t="s">
        <v>1238</v>
      </c>
      <c r="K11302" t="s">
        <v>105</v>
      </c>
    </row>
    <row r="11303" spans="1:11" x14ac:dyDescent="0.3">
      <c r="A11303" t="s">
        <v>15087</v>
      </c>
      <c r="B11303" t="s">
        <v>168</v>
      </c>
      <c r="C11303">
        <v>27</v>
      </c>
      <c r="D11303">
        <v>4</v>
      </c>
      <c r="E11303">
        <v>1961</v>
      </c>
      <c r="F11303" s="6">
        <v>0.125</v>
      </c>
      <c r="G11303">
        <v>-8.9339999999999993</v>
      </c>
      <c r="H11303">
        <v>44.406999999999996</v>
      </c>
      <c r="I11303" t="s">
        <v>126</v>
      </c>
      <c r="J11303" t="s">
        <v>247</v>
      </c>
      <c r="K11303" t="s">
        <v>105</v>
      </c>
    </row>
    <row r="11304" spans="1:11" x14ac:dyDescent="0.3">
      <c r="A11304" t="s">
        <v>15088</v>
      </c>
      <c r="B11304" t="s">
        <v>53</v>
      </c>
      <c r="C11304">
        <v>3</v>
      </c>
      <c r="D11304">
        <v>3</v>
      </c>
      <c r="E11304">
        <v>1927</v>
      </c>
      <c r="F11304" s="6">
        <v>0.41666666666666669</v>
      </c>
      <c r="G11304">
        <v>92.328999999999994</v>
      </c>
      <c r="H11304">
        <v>38.951999999999998</v>
      </c>
      <c r="I11304" t="s">
        <v>104</v>
      </c>
      <c r="J11304" t="s">
        <v>15089</v>
      </c>
      <c r="K11304" t="s">
        <v>105</v>
      </c>
    </row>
    <row r="11305" spans="1:11" x14ac:dyDescent="0.3">
      <c r="A11305" t="s">
        <v>15090</v>
      </c>
      <c r="B11305" t="s">
        <v>53</v>
      </c>
      <c r="C11305">
        <v>4</v>
      </c>
      <c r="D11305">
        <v>3</v>
      </c>
      <c r="E11305">
        <v>1931</v>
      </c>
      <c r="F11305" s="6">
        <v>0.79166666666666663</v>
      </c>
      <c r="G11305">
        <v>-3.052</v>
      </c>
      <c r="H11305">
        <v>36.771999999999998</v>
      </c>
      <c r="I11305" t="s">
        <v>108</v>
      </c>
      <c r="J11305" t="s">
        <v>462</v>
      </c>
      <c r="K11305" t="s">
        <v>105</v>
      </c>
    </row>
    <row r="11306" spans="1:11" x14ac:dyDescent="0.3">
      <c r="A11306" t="s">
        <v>15091</v>
      </c>
      <c r="B11306" t="s">
        <v>53</v>
      </c>
      <c r="C11306">
        <v>14</v>
      </c>
      <c r="D11306">
        <v>4</v>
      </c>
      <c r="E11306">
        <v>1955</v>
      </c>
      <c r="F11306" s="6">
        <v>0.51041666666666663</v>
      </c>
      <c r="G11306">
        <v>4.9649999999999999</v>
      </c>
      <c r="H11306">
        <v>34.06</v>
      </c>
      <c r="I11306" t="s">
        <v>108</v>
      </c>
      <c r="J11306" t="s">
        <v>15092</v>
      </c>
      <c r="K11306" t="s">
        <v>105</v>
      </c>
    </row>
    <row r="11307" spans="1:11" x14ac:dyDescent="0.3">
      <c r="A11307" t="s">
        <v>15093</v>
      </c>
      <c r="B11307" t="s">
        <v>53</v>
      </c>
      <c r="C11307">
        <v>13</v>
      </c>
      <c r="D11307">
        <v>7</v>
      </c>
      <c r="E11307">
        <v>1930</v>
      </c>
      <c r="F11307" s="6">
        <v>0.16666666666666666</v>
      </c>
      <c r="G11307">
        <v>-4.0460000000000003</v>
      </c>
      <c r="H11307">
        <v>36.715000000000003</v>
      </c>
      <c r="I11307" t="s">
        <v>108</v>
      </c>
      <c r="J11307" t="s">
        <v>15094</v>
      </c>
      <c r="K11307" t="s">
        <v>105</v>
      </c>
    </row>
    <row r="11308" spans="1:11" x14ac:dyDescent="0.3">
      <c r="A11308" t="s">
        <v>15095</v>
      </c>
      <c r="B11308" t="s">
        <v>53</v>
      </c>
      <c r="C11308">
        <v>2</v>
      </c>
      <c r="D11308">
        <v>6</v>
      </c>
      <c r="E11308">
        <v>1932</v>
      </c>
      <c r="F11308" s="6">
        <v>0.52083333333333337</v>
      </c>
      <c r="G11308">
        <v>0.63200000000000001</v>
      </c>
      <c r="H11308">
        <v>35.698999999999998</v>
      </c>
      <c r="I11308" t="s">
        <v>108</v>
      </c>
      <c r="J11308" t="s">
        <v>109</v>
      </c>
      <c r="K11308" t="s">
        <v>105</v>
      </c>
    </row>
    <row r="11309" spans="1:11" x14ac:dyDescent="0.3">
      <c r="A11309" t="s">
        <v>15096</v>
      </c>
      <c r="B11309" t="s">
        <v>53</v>
      </c>
      <c r="C11309">
        <v>10</v>
      </c>
      <c r="D11309">
        <v>10</v>
      </c>
      <c r="E11309">
        <v>1988</v>
      </c>
      <c r="F11309" s="6">
        <v>0.40972222222222221</v>
      </c>
      <c r="G11309">
        <v>-1.4450000000000001</v>
      </c>
      <c r="H11309">
        <v>43.603999999999999</v>
      </c>
      <c r="I11309" t="s">
        <v>126</v>
      </c>
      <c r="J11309" t="s">
        <v>157</v>
      </c>
      <c r="K11309" t="s">
        <v>105</v>
      </c>
    </row>
    <row r="11310" spans="1:11" x14ac:dyDescent="0.3">
      <c r="A11310" t="s">
        <v>15097</v>
      </c>
      <c r="B11310" t="s">
        <v>53</v>
      </c>
      <c r="C11310">
        <v>12</v>
      </c>
      <c r="D11310">
        <v>10</v>
      </c>
      <c r="E11310">
        <v>1946</v>
      </c>
      <c r="F11310" s="6">
        <v>0.375</v>
      </c>
      <c r="G11310">
        <v>-73.855000000000004</v>
      </c>
      <c r="H11310">
        <v>18.521000000000001</v>
      </c>
      <c r="I11310" t="s">
        <v>116</v>
      </c>
      <c r="J11310" t="s">
        <v>15098</v>
      </c>
      <c r="K11310" t="s">
        <v>105</v>
      </c>
    </row>
    <row r="11311" spans="1:11" x14ac:dyDescent="0.3">
      <c r="A11311" t="s">
        <v>15099</v>
      </c>
      <c r="B11311" t="s">
        <v>168</v>
      </c>
      <c r="C11311">
        <v>28</v>
      </c>
      <c r="D11311">
        <v>2</v>
      </c>
      <c r="E11311">
        <v>1865</v>
      </c>
      <c r="F11311" s="6">
        <v>0.36458333333333331</v>
      </c>
      <c r="G11311">
        <v>-6.14</v>
      </c>
      <c r="H11311">
        <v>46.204000000000001</v>
      </c>
      <c r="I11311" t="s">
        <v>262</v>
      </c>
      <c r="J11311" t="s">
        <v>263</v>
      </c>
      <c r="K11311" t="s">
        <v>105</v>
      </c>
    </row>
    <row r="11312" spans="1:11" x14ac:dyDescent="0.3">
      <c r="A11312" t="s">
        <v>15100</v>
      </c>
      <c r="B11312" t="s">
        <v>168</v>
      </c>
      <c r="C11312">
        <v>17</v>
      </c>
      <c r="D11312">
        <v>1</v>
      </c>
      <c r="E11312">
        <v>1926</v>
      </c>
      <c r="F11312" s="6">
        <v>0.72916666666666663</v>
      </c>
      <c r="G11312">
        <v>3.4620000000000002</v>
      </c>
      <c r="H11312">
        <v>56.070999999999998</v>
      </c>
      <c r="I11312" t="s">
        <v>108</v>
      </c>
      <c r="J11312" t="s">
        <v>1374</v>
      </c>
      <c r="K11312" t="s">
        <v>105</v>
      </c>
    </row>
    <row r="11313" spans="1:11" x14ac:dyDescent="0.3">
      <c r="A11313" t="s">
        <v>15101</v>
      </c>
      <c r="B11313" t="s">
        <v>168</v>
      </c>
      <c r="C11313">
        <v>2</v>
      </c>
      <c r="D11313">
        <v>10</v>
      </c>
      <c r="E11313">
        <v>1984</v>
      </c>
      <c r="F11313" s="6">
        <v>0.30694444444444446</v>
      </c>
      <c r="G11313">
        <v>-118.24299999999999</v>
      </c>
      <c r="H11313">
        <v>34.052</v>
      </c>
      <c r="I11313" t="s">
        <v>171</v>
      </c>
      <c r="J11313" t="s">
        <v>536</v>
      </c>
      <c r="K11313" t="s">
        <v>105</v>
      </c>
    </row>
    <row r="11314" spans="1:11" x14ac:dyDescent="0.3">
      <c r="A11314" t="s">
        <v>15102</v>
      </c>
      <c r="B11314" t="s">
        <v>168</v>
      </c>
      <c r="C11314">
        <v>2</v>
      </c>
      <c r="D11314">
        <v>8</v>
      </c>
      <c r="E11314">
        <v>1983</v>
      </c>
      <c r="F11314" s="6">
        <v>0.16319444444444445</v>
      </c>
      <c r="G11314">
        <v>72.194000000000003</v>
      </c>
      <c r="H11314">
        <v>42.213000000000001</v>
      </c>
      <c r="I11314" t="s">
        <v>106</v>
      </c>
      <c r="J11314" t="s">
        <v>15103</v>
      </c>
      <c r="K11314" t="s">
        <v>105</v>
      </c>
    </row>
    <row r="11315" spans="1:11" x14ac:dyDescent="0.3">
      <c r="A11315" t="s">
        <v>15104</v>
      </c>
      <c r="B11315" t="s">
        <v>53</v>
      </c>
      <c r="C11315">
        <v>24</v>
      </c>
      <c r="D11315">
        <v>8</v>
      </c>
      <c r="E11315">
        <v>1945</v>
      </c>
      <c r="F11315" s="6">
        <v>6.9444444444444448E-2</v>
      </c>
      <c r="G11315">
        <v>2.4670000000000001</v>
      </c>
      <c r="H11315">
        <v>56.709000000000003</v>
      </c>
      <c r="I11315" t="s">
        <v>126</v>
      </c>
      <c r="J11315" t="s">
        <v>14706</v>
      </c>
      <c r="K11315" t="s">
        <v>105</v>
      </c>
    </row>
    <row r="11316" spans="1:11" x14ac:dyDescent="0.3">
      <c r="A11316" t="s">
        <v>15105</v>
      </c>
      <c r="B11316" t="s">
        <v>168</v>
      </c>
      <c r="C11316">
        <v>28</v>
      </c>
      <c r="D11316">
        <v>6</v>
      </c>
      <c r="E11316">
        <v>1991</v>
      </c>
      <c r="F11316" s="6">
        <v>0.51666666666666672</v>
      </c>
      <c r="G11316">
        <v>71.058999999999997</v>
      </c>
      <c r="H11316">
        <v>42.359000000000002</v>
      </c>
      <c r="I11316" t="s">
        <v>106</v>
      </c>
      <c r="J11316" t="s">
        <v>176</v>
      </c>
      <c r="K11316" t="s">
        <v>105</v>
      </c>
    </row>
    <row r="11317" spans="1:11" x14ac:dyDescent="0.3">
      <c r="A11317" t="s">
        <v>15106</v>
      </c>
      <c r="B11317" t="s">
        <v>168</v>
      </c>
      <c r="C11317">
        <v>30</v>
      </c>
      <c r="D11317">
        <v>8</v>
      </c>
      <c r="E11317">
        <v>1944</v>
      </c>
      <c r="F11317" s="6">
        <v>0.42499999999999999</v>
      </c>
      <c r="G11317">
        <v>-121.896</v>
      </c>
      <c r="H11317">
        <v>36.597999999999999</v>
      </c>
      <c r="I11317" t="s">
        <v>171</v>
      </c>
      <c r="J11317" t="s">
        <v>15107</v>
      </c>
      <c r="K11317" t="s">
        <v>105</v>
      </c>
    </row>
    <row r="11318" spans="1:11" x14ac:dyDescent="0.3">
      <c r="A11318" t="s">
        <v>15108</v>
      </c>
      <c r="B11318" t="s">
        <v>168</v>
      </c>
      <c r="C11318">
        <v>18</v>
      </c>
      <c r="D11318">
        <v>2</v>
      </c>
      <c r="E11318">
        <v>1968</v>
      </c>
      <c r="F11318" s="6">
        <v>0.58819444444444446</v>
      </c>
      <c r="G11318">
        <v>-121.285</v>
      </c>
      <c r="H11318">
        <v>38.747999999999998</v>
      </c>
      <c r="I11318" t="s">
        <v>137</v>
      </c>
      <c r="J11318" t="s">
        <v>15109</v>
      </c>
      <c r="K11318" t="s">
        <v>105</v>
      </c>
    </row>
    <row r="11319" spans="1:11" x14ac:dyDescent="0.3">
      <c r="A11319" t="s">
        <v>15110</v>
      </c>
      <c r="B11319" t="s">
        <v>168</v>
      </c>
      <c r="C11319">
        <v>6</v>
      </c>
      <c r="D11319">
        <v>10</v>
      </c>
      <c r="E11319">
        <v>1987</v>
      </c>
      <c r="F11319" s="6">
        <v>0.54583333333333328</v>
      </c>
      <c r="G11319">
        <v>-118.24299999999999</v>
      </c>
      <c r="H11319">
        <v>34.052</v>
      </c>
      <c r="I11319" t="s">
        <v>171</v>
      </c>
      <c r="J11319" t="s">
        <v>536</v>
      </c>
      <c r="K11319" t="s">
        <v>105</v>
      </c>
    </row>
    <row r="11320" spans="1:11" x14ac:dyDescent="0.3">
      <c r="A11320" t="s">
        <v>15111</v>
      </c>
      <c r="B11320" t="s">
        <v>168</v>
      </c>
      <c r="C11320">
        <v>3</v>
      </c>
      <c r="D11320">
        <v>8</v>
      </c>
      <c r="E11320">
        <v>1966</v>
      </c>
      <c r="F11320" s="6">
        <v>0.45694444444444443</v>
      </c>
      <c r="G11320">
        <v>71.183999999999997</v>
      </c>
      <c r="H11320">
        <v>42.73</v>
      </c>
      <c r="I11320" t="s">
        <v>106</v>
      </c>
      <c r="J11320" t="s">
        <v>1731</v>
      </c>
      <c r="K11320" t="s">
        <v>105</v>
      </c>
    </row>
    <row r="11321" spans="1:11" x14ac:dyDescent="0.3">
      <c r="A11321" t="s">
        <v>15112</v>
      </c>
      <c r="B11321" t="s">
        <v>168</v>
      </c>
      <c r="C11321">
        <v>28</v>
      </c>
      <c r="D11321">
        <v>5</v>
      </c>
      <c r="E11321">
        <v>1901</v>
      </c>
      <c r="F11321" s="6">
        <v>0.375</v>
      </c>
      <c r="G11321">
        <v>-3.0630000000000002</v>
      </c>
      <c r="H11321">
        <v>50.631</v>
      </c>
      <c r="I11321" t="s">
        <v>150</v>
      </c>
      <c r="J11321" t="s">
        <v>450</v>
      </c>
      <c r="K11321" t="s">
        <v>105</v>
      </c>
    </row>
    <row r="11322" spans="1:11" x14ac:dyDescent="0.3">
      <c r="A11322" t="s">
        <v>15113</v>
      </c>
      <c r="B11322" t="s">
        <v>168</v>
      </c>
      <c r="C11322">
        <v>28</v>
      </c>
      <c r="D11322">
        <v>5</v>
      </c>
      <c r="E11322">
        <v>1957</v>
      </c>
      <c r="F11322" s="6">
        <v>9.583333333333334E-2</v>
      </c>
      <c r="G11322">
        <v>-9.1809999999999992</v>
      </c>
      <c r="H11322">
        <v>48.777000000000001</v>
      </c>
      <c r="I11322" t="s">
        <v>126</v>
      </c>
      <c r="J11322" t="s">
        <v>842</v>
      </c>
      <c r="K11322" t="s">
        <v>105</v>
      </c>
    </row>
    <row r="11323" spans="1:11" x14ac:dyDescent="0.3">
      <c r="A11323" t="s">
        <v>15114</v>
      </c>
      <c r="B11323" t="s">
        <v>168</v>
      </c>
      <c r="C11323">
        <v>12</v>
      </c>
      <c r="D11323">
        <v>6</v>
      </c>
      <c r="E11323">
        <v>1941</v>
      </c>
      <c r="F11323" s="6">
        <v>0.25</v>
      </c>
      <c r="G11323">
        <v>-4.3559999999999999</v>
      </c>
      <c r="H11323">
        <v>50.845999999999997</v>
      </c>
      <c r="I11323" t="s">
        <v>190</v>
      </c>
      <c r="J11323" t="s">
        <v>305</v>
      </c>
      <c r="K11323" t="s">
        <v>105</v>
      </c>
    </row>
    <row r="11324" spans="1:11" x14ac:dyDescent="0.3">
      <c r="A11324" t="s">
        <v>15115</v>
      </c>
      <c r="B11324" t="s">
        <v>168</v>
      </c>
      <c r="C11324">
        <v>30</v>
      </c>
      <c r="D11324">
        <v>9</v>
      </c>
      <c r="E11324">
        <v>1964</v>
      </c>
      <c r="F11324" s="6">
        <v>0.60416666666666663</v>
      </c>
      <c r="G11324">
        <v>-12.244</v>
      </c>
      <c r="H11324">
        <v>43.460999999999999</v>
      </c>
      <c r="I11324" t="s">
        <v>126</v>
      </c>
      <c r="J11324" t="s">
        <v>6150</v>
      </c>
      <c r="K11324" t="s">
        <v>105</v>
      </c>
    </row>
    <row r="11325" spans="1:11" x14ac:dyDescent="0.3">
      <c r="A11325" t="s">
        <v>15116</v>
      </c>
      <c r="B11325" t="s">
        <v>168</v>
      </c>
      <c r="C11325">
        <v>5</v>
      </c>
      <c r="D11325">
        <v>1</v>
      </c>
      <c r="E11325">
        <v>1958</v>
      </c>
      <c r="F11325" s="6">
        <v>0.33333333333333331</v>
      </c>
      <c r="G11325">
        <v>-12.494</v>
      </c>
      <c r="H11325">
        <v>41.890999999999998</v>
      </c>
      <c r="I11325" t="s">
        <v>126</v>
      </c>
      <c r="J11325" t="s">
        <v>297</v>
      </c>
      <c r="K11325" t="s">
        <v>105</v>
      </c>
    </row>
    <row r="11326" spans="1:11" x14ac:dyDescent="0.3">
      <c r="A11326" t="s">
        <v>15117</v>
      </c>
      <c r="B11326" t="s">
        <v>168</v>
      </c>
      <c r="C11326">
        <v>23</v>
      </c>
      <c r="D11326">
        <v>7</v>
      </c>
      <c r="E11326">
        <v>1973</v>
      </c>
      <c r="F11326" s="6">
        <v>0.51458333333333328</v>
      </c>
      <c r="G11326">
        <v>122.42</v>
      </c>
      <c r="H11326">
        <v>37.78</v>
      </c>
      <c r="I11326" t="s">
        <v>171</v>
      </c>
      <c r="J11326" t="s">
        <v>172</v>
      </c>
      <c r="K11326" t="s">
        <v>105</v>
      </c>
    </row>
    <row r="11327" spans="1:11" x14ac:dyDescent="0.3">
      <c r="A11327" t="s">
        <v>15118</v>
      </c>
      <c r="B11327" t="s">
        <v>168</v>
      </c>
      <c r="C11327">
        <v>27</v>
      </c>
      <c r="D11327">
        <v>2</v>
      </c>
      <c r="E11327">
        <v>1954</v>
      </c>
      <c r="F11327" s="6">
        <v>0.82152777777777775</v>
      </c>
      <c r="G11327">
        <v>93.093999999999994</v>
      </c>
      <c r="H11327">
        <v>44.944000000000003</v>
      </c>
      <c r="I11327" t="s">
        <v>104</v>
      </c>
      <c r="J11327" t="s">
        <v>3284</v>
      </c>
      <c r="K11327" t="s">
        <v>105</v>
      </c>
    </row>
    <row r="11328" spans="1:11" x14ac:dyDescent="0.3">
      <c r="A11328" t="s">
        <v>15119</v>
      </c>
      <c r="B11328" t="s">
        <v>168</v>
      </c>
      <c r="C11328">
        <v>3</v>
      </c>
      <c r="D11328">
        <v>11</v>
      </c>
      <c r="E11328">
        <v>1931</v>
      </c>
      <c r="F11328" s="6">
        <v>0.45833333333333331</v>
      </c>
      <c r="G11328">
        <v>-12.494</v>
      </c>
      <c r="H11328">
        <v>41.890999999999998</v>
      </c>
      <c r="I11328" t="s">
        <v>126</v>
      </c>
      <c r="J11328" t="s">
        <v>297</v>
      </c>
      <c r="K11328" t="s">
        <v>105</v>
      </c>
    </row>
    <row r="11329" spans="1:11" x14ac:dyDescent="0.3">
      <c r="A11329" t="s">
        <v>15120</v>
      </c>
      <c r="B11329" t="s">
        <v>168</v>
      </c>
      <c r="C11329">
        <v>15</v>
      </c>
      <c r="D11329">
        <v>9</v>
      </c>
      <c r="E11329">
        <v>1956</v>
      </c>
      <c r="F11329" s="6">
        <v>0.30902777777777779</v>
      </c>
      <c r="G11329">
        <v>-8.6790000000000003</v>
      </c>
      <c r="H11329">
        <v>50.110999999999997</v>
      </c>
      <c r="I11329" t="s">
        <v>126</v>
      </c>
      <c r="J11329" t="s">
        <v>1660</v>
      </c>
      <c r="K11329" t="s">
        <v>105</v>
      </c>
    </row>
    <row r="11330" spans="1:11" x14ac:dyDescent="0.3">
      <c r="A11330" t="s">
        <v>15121</v>
      </c>
      <c r="B11330" t="s">
        <v>168</v>
      </c>
      <c r="C11330">
        <v>23</v>
      </c>
      <c r="D11330">
        <v>12</v>
      </c>
      <c r="E11330">
        <v>1929</v>
      </c>
      <c r="F11330" s="6">
        <v>0.14930555555555555</v>
      </c>
      <c r="G11330">
        <v>-5.5720000000000001</v>
      </c>
      <c r="H11330">
        <v>50.643999999999998</v>
      </c>
      <c r="I11330" t="s">
        <v>108</v>
      </c>
      <c r="J11330" t="s">
        <v>622</v>
      </c>
      <c r="K11330" t="s">
        <v>105</v>
      </c>
    </row>
    <row r="11331" spans="1:11" x14ac:dyDescent="0.3">
      <c r="A11331" t="s">
        <v>15122</v>
      </c>
      <c r="B11331" t="s">
        <v>168</v>
      </c>
      <c r="C11331">
        <v>22</v>
      </c>
      <c r="D11331">
        <v>12</v>
      </c>
      <c r="E11331">
        <v>1923</v>
      </c>
      <c r="F11331" s="6">
        <v>0.70833333333333337</v>
      </c>
      <c r="G11331">
        <v>-6.1719999999999997</v>
      </c>
      <c r="H11331">
        <v>49.113999999999997</v>
      </c>
      <c r="I11331" t="s">
        <v>108</v>
      </c>
      <c r="J11331" t="s">
        <v>992</v>
      </c>
      <c r="K11331" t="s">
        <v>105</v>
      </c>
    </row>
    <row r="11332" spans="1:11" x14ac:dyDescent="0.3">
      <c r="A11332" t="s">
        <v>15123</v>
      </c>
      <c r="B11332" t="s">
        <v>168</v>
      </c>
      <c r="C11332">
        <v>27</v>
      </c>
      <c r="D11332">
        <v>6</v>
      </c>
      <c r="E11332">
        <v>1930</v>
      </c>
      <c r="F11332" s="6">
        <v>0.57291666666666663</v>
      </c>
      <c r="G11332">
        <v>-4.399</v>
      </c>
      <c r="H11332">
        <v>51.220999999999997</v>
      </c>
      <c r="I11332" t="s">
        <v>126</v>
      </c>
      <c r="J11332" t="s">
        <v>913</v>
      </c>
      <c r="K11332" t="s">
        <v>105</v>
      </c>
    </row>
    <row r="11333" spans="1:11" x14ac:dyDescent="0.3">
      <c r="A11333" t="s">
        <v>15124</v>
      </c>
      <c r="B11333" t="s">
        <v>168</v>
      </c>
      <c r="C11333">
        <v>20</v>
      </c>
      <c r="D11333">
        <v>4</v>
      </c>
      <c r="E11333">
        <v>1915</v>
      </c>
      <c r="F11333" s="6">
        <v>0.27430555555555558</v>
      </c>
      <c r="G11333">
        <v>-2.351</v>
      </c>
      <c r="H11333">
        <v>48.856999999999999</v>
      </c>
      <c r="I11333" t="s">
        <v>108</v>
      </c>
      <c r="J11333" t="s">
        <v>155</v>
      </c>
      <c r="K11333" t="s">
        <v>105</v>
      </c>
    </row>
    <row r="11334" spans="1:11" x14ac:dyDescent="0.3">
      <c r="A11334" t="s">
        <v>15125</v>
      </c>
      <c r="B11334" t="s">
        <v>53</v>
      </c>
      <c r="C11334">
        <v>24</v>
      </c>
      <c r="D11334">
        <v>4</v>
      </c>
      <c r="E11334">
        <v>1967</v>
      </c>
      <c r="F11334" s="6">
        <v>0.70416666666666672</v>
      </c>
      <c r="G11334">
        <v>89.385000000000005</v>
      </c>
      <c r="H11334">
        <v>43.073999999999998</v>
      </c>
      <c r="I11334" t="s">
        <v>104</v>
      </c>
      <c r="J11334" t="s">
        <v>2581</v>
      </c>
      <c r="K11334" t="s">
        <v>105</v>
      </c>
    </row>
    <row r="11335" spans="1:11" x14ac:dyDescent="0.3">
      <c r="A11335" t="s">
        <v>15126</v>
      </c>
      <c r="B11335" t="s">
        <v>53</v>
      </c>
      <c r="C11335">
        <v>17</v>
      </c>
      <c r="D11335">
        <v>10</v>
      </c>
      <c r="E11335">
        <v>1920</v>
      </c>
      <c r="F11335" s="6">
        <v>0.10416666666666667</v>
      </c>
      <c r="G11335">
        <v>95.936999999999998</v>
      </c>
      <c r="H11335">
        <v>41.259</v>
      </c>
      <c r="I11335" t="s">
        <v>144</v>
      </c>
      <c r="J11335" t="s">
        <v>2766</v>
      </c>
      <c r="K11335" t="s">
        <v>105</v>
      </c>
    </row>
    <row r="11336" spans="1:11" x14ac:dyDescent="0.3">
      <c r="A11336" t="s">
        <v>15127</v>
      </c>
      <c r="B11336" t="s">
        <v>53</v>
      </c>
      <c r="C11336">
        <v>15</v>
      </c>
      <c r="D11336">
        <v>8</v>
      </c>
      <c r="E11336">
        <v>1912</v>
      </c>
      <c r="F11336" s="6">
        <v>0.35416666666666669</v>
      </c>
      <c r="G11336">
        <v>4.2569999999999997</v>
      </c>
      <c r="H11336">
        <v>55.866</v>
      </c>
      <c r="I11336" t="s">
        <v>108</v>
      </c>
      <c r="J11336" t="s">
        <v>211</v>
      </c>
      <c r="K11336" t="s">
        <v>105</v>
      </c>
    </row>
    <row r="11337" spans="1:11" x14ac:dyDescent="0.3">
      <c r="A11337" t="s">
        <v>15128</v>
      </c>
      <c r="B11337" t="s">
        <v>168</v>
      </c>
      <c r="C11337">
        <v>24</v>
      </c>
      <c r="D11337">
        <v>7</v>
      </c>
      <c r="E11337">
        <v>1914</v>
      </c>
      <c r="F11337" s="6">
        <v>0.75</v>
      </c>
      <c r="G11337">
        <v>-2.3570000000000002</v>
      </c>
      <c r="H11337">
        <v>48.811999999999998</v>
      </c>
      <c r="I11337" t="s">
        <v>108</v>
      </c>
      <c r="J11337" t="s">
        <v>5125</v>
      </c>
      <c r="K11337" t="s">
        <v>105</v>
      </c>
    </row>
    <row r="11338" spans="1:11" x14ac:dyDescent="0.3">
      <c r="A11338" t="s">
        <v>15129</v>
      </c>
      <c r="B11338" t="s">
        <v>168</v>
      </c>
      <c r="C11338">
        <v>12</v>
      </c>
      <c r="D11338">
        <v>12</v>
      </c>
      <c r="E11338">
        <v>1942</v>
      </c>
      <c r="F11338" s="6">
        <v>0.20833333333333334</v>
      </c>
      <c r="G11338">
        <v>4.2569999999999997</v>
      </c>
      <c r="H11338">
        <v>55.866</v>
      </c>
      <c r="I11338" t="s">
        <v>126</v>
      </c>
      <c r="J11338" t="s">
        <v>211</v>
      </c>
      <c r="K11338" t="s">
        <v>105</v>
      </c>
    </row>
    <row r="11339" spans="1:11" x14ac:dyDescent="0.3">
      <c r="A11339" t="s">
        <v>15130</v>
      </c>
      <c r="B11339" t="s">
        <v>53</v>
      </c>
      <c r="C11339">
        <v>24</v>
      </c>
      <c r="D11339">
        <v>11</v>
      </c>
      <c r="E11339">
        <v>1935</v>
      </c>
      <c r="F11339" s="6">
        <v>0.68263888888888891</v>
      </c>
      <c r="G11339">
        <v>-118.24299999999999</v>
      </c>
      <c r="H11339">
        <v>34.052</v>
      </c>
      <c r="I11339" t="s">
        <v>137</v>
      </c>
      <c r="J11339" t="s">
        <v>536</v>
      </c>
      <c r="K11339" t="s">
        <v>105</v>
      </c>
    </row>
    <row r="11340" spans="1:11" x14ac:dyDescent="0.3">
      <c r="A11340" t="s">
        <v>15131</v>
      </c>
      <c r="B11340" t="s">
        <v>168</v>
      </c>
      <c r="C11340">
        <v>18</v>
      </c>
      <c r="D11340">
        <v>1</v>
      </c>
      <c r="E11340">
        <v>1974</v>
      </c>
      <c r="F11340" s="6">
        <v>0.61111111111111116</v>
      </c>
      <c r="G11340">
        <v>-11.358000000000001</v>
      </c>
      <c r="H11340">
        <v>46.497</v>
      </c>
      <c r="I11340" t="s">
        <v>126</v>
      </c>
      <c r="J11340" t="s">
        <v>1787</v>
      </c>
      <c r="K11340" t="s">
        <v>105</v>
      </c>
    </row>
    <row r="11341" spans="1:11" x14ac:dyDescent="0.3">
      <c r="A11341" t="s">
        <v>15132</v>
      </c>
      <c r="B11341" t="s">
        <v>53</v>
      </c>
      <c r="C11341">
        <v>21</v>
      </c>
      <c r="D11341">
        <v>5</v>
      </c>
      <c r="E11341">
        <v>1980</v>
      </c>
      <c r="F11341" s="6">
        <v>0.35069444444444442</v>
      </c>
      <c r="G11341">
        <v>73.210999999999999</v>
      </c>
      <c r="H11341">
        <v>44.475999999999999</v>
      </c>
      <c r="I11341" t="s">
        <v>106</v>
      </c>
      <c r="J11341" t="s">
        <v>2701</v>
      </c>
      <c r="K11341" t="s">
        <v>105</v>
      </c>
    </row>
    <row r="11342" spans="1:11" x14ac:dyDescent="0.3">
      <c r="A11342" t="s">
        <v>15133</v>
      </c>
      <c r="B11342" t="s">
        <v>53</v>
      </c>
      <c r="C11342">
        <v>17</v>
      </c>
      <c r="D11342">
        <v>9</v>
      </c>
      <c r="E11342">
        <v>1953</v>
      </c>
      <c r="F11342" s="6">
        <v>0.23749999999999999</v>
      </c>
      <c r="G11342">
        <v>71.058999999999997</v>
      </c>
      <c r="H11342">
        <v>42.359000000000002</v>
      </c>
      <c r="I11342" t="s">
        <v>106</v>
      </c>
      <c r="J11342" t="s">
        <v>176</v>
      </c>
      <c r="K11342" t="s">
        <v>105</v>
      </c>
    </row>
    <row r="11343" spans="1:11" x14ac:dyDescent="0.3">
      <c r="A11343" t="s">
        <v>15134</v>
      </c>
      <c r="B11343" t="s">
        <v>168</v>
      </c>
      <c r="C11343">
        <v>3</v>
      </c>
      <c r="D11343">
        <v>2</v>
      </c>
      <c r="E11343">
        <v>1950</v>
      </c>
      <c r="F11343" s="6">
        <v>0.79097222222222219</v>
      </c>
      <c r="G11343">
        <v>96.796000000000006</v>
      </c>
      <c r="H11343">
        <v>32.777999999999999</v>
      </c>
      <c r="I11343" t="s">
        <v>104</v>
      </c>
      <c r="J11343" t="s">
        <v>142</v>
      </c>
      <c r="K11343" t="s">
        <v>105</v>
      </c>
    </row>
    <row r="11344" spans="1:11" x14ac:dyDescent="0.3">
      <c r="A11344" t="s">
        <v>15135</v>
      </c>
      <c r="B11344" t="s">
        <v>53</v>
      </c>
      <c r="C11344">
        <v>14</v>
      </c>
      <c r="D11344">
        <v>6</v>
      </c>
      <c r="E11344">
        <v>1918</v>
      </c>
      <c r="F11344" s="6">
        <v>0.54166666666666663</v>
      </c>
      <c r="G11344">
        <v>90.052000000000007</v>
      </c>
      <c r="H11344">
        <v>35.143000000000001</v>
      </c>
      <c r="I11344" t="s">
        <v>144</v>
      </c>
      <c r="J11344" t="s">
        <v>1903</v>
      </c>
      <c r="K11344" t="s">
        <v>105</v>
      </c>
    </row>
    <row r="11345" spans="1:11" x14ac:dyDescent="0.3">
      <c r="A11345" t="s">
        <v>15136</v>
      </c>
      <c r="B11345" t="s">
        <v>168</v>
      </c>
      <c r="C11345">
        <v>20</v>
      </c>
      <c r="D11345">
        <v>7</v>
      </c>
      <c r="E11345">
        <v>1986</v>
      </c>
      <c r="F11345" s="6">
        <v>0.41666666666666669</v>
      </c>
      <c r="G11345">
        <v>-1.5329999999999999</v>
      </c>
      <c r="H11345">
        <v>45.158999999999999</v>
      </c>
      <c r="I11345" t="s">
        <v>190</v>
      </c>
      <c r="J11345" t="s">
        <v>487</v>
      </c>
      <c r="K11345" t="s">
        <v>105</v>
      </c>
    </row>
    <row r="11346" spans="1:11" x14ac:dyDescent="0.3">
      <c r="A11346" t="s">
        <v>15137</v>
      </c>
      <c r="B11346" t="s">
        <v>53</v>
      </c>
      <c r="C11346">
        <v>21</v>
      </c>
      <c r="D11346">
        <v>3</v>
      </c>
      <c r="E11346">
        <v>1915</v>
      </c>
      <c r="F11346" s="6">
        <v>0.58333333333333337</v>
      </c>
      <c r="G11346">
        <v>1.5569999999999999</v>
      </c>
      <c r="H11346">
        <v>47.218000000000004</v>
      </c>
      <c r="I11346" t="s">
        <v>108</v>
      </c>
      <c r="J11346" t="s">
        <v>1920</v>
      </c>
      <c r="K11346" t="s">
        <v>105</v>
      </c>
    </row>
    <row r="11347" spans="1:11" x14ac:dyDescent="0.3">
      <c r="A11347" t="s">
        <v>15138</v>
      </c>
      <c r="B11347" t="s">
        <v>53</v>
      </c>
      <c r="C11347">
        <v>5</v>
      </c>
      <c r="D11347">
        <v>4</v>
      </c>
      <c r="E11347">
        <v>1916</v>
      </c>
      <c r="F11347" s="6">
        <v>0.79166666666666663</v>
      </c>
      <c r="G11347">
        <v>83.536000000000001</v>
      </c>
      <c r="H11347">
        <v>41.655000000000001</v>
      </c>
      <c r="I11347" t="s">
        <v>144</v>
      </c>
      <c r="J11347" t="s">
        <v>2019</v>
      </c>
      <c r="K11347" t="s">
        <v>105</v>
      </c>
    </row>
    <row r="11348" spans="1:11" x14ac:dyDescent="0.3">
      <c r="A11348" t="s">
        <v>15139</v>
      </c>
      <c r="B11348" t="s">
        <v>53</v>
      </c>
      <c r="C11348">
        <v>1</v>
      </c>
      <c r="D11348">
        <v>12</v>
      </c>
      <c r="E11348">
        <v>1923</v>
      </c>
      <c r="F11348" s="6">
        <v>0.54166666666666663</v>
      </c>
      <c r="G11348">
        <v>-3.2650000000000001</v>
      </c>
      <c r="H11348">
        <v>50.828000000000003</v>
      </c>
      <c r="I11348" t="s">
        <v>108</v>
      </c>
      <c r="J11348" t="s">
        <v>1433</v>
      </c>
      <c r="K11348" t="s">
        <v>105</v>
      </c>
    </row>
    <row r="11349" spans="1:11" x14ac:dyDescent="0.3">
      <c r="A11349" t="s">
        <v>15140</v>
      </c>
      <c r="B11349" t="s">
        <v>53</v>
      </c>
      <c r="C11349">
        <v>25</v>
      </c>
      <c r="D11349">
        <v>9</v>
      </c>
      <c r="E11349">
        <v>1919</v>
      </c>
      <c r="F11349" s="6">
        <v>1.0416666666666666E-2</v>
      </c>
      <c r="G11349">
        <v>3.3980000000000001</v>
      </c>
      <c r="H11349">
        <v>56.030999999999999</v>
      </c>
      <c r="I11349" t="s">
        <v>126</v>
      </c>
      <c r="J11349" t="s">
        <v>15141</v>
      </c>
      <c r="K11349" t="s">
        <v>105</v>
      </c>
    </row>
    <row r="11350" spans="1:11" x14ac:dyDescent="0.3">
      <c r="A11350" t="s">
        <v>15142</v>
      </c>
      <c r="B11350" t="s">
        <v>53</v>
      </c>
      <c r="C11350">
        <v>15</v>
      </c>
      <c r="D11350">
        <v>6</v>
      </c>
      <c r="E11350">
        <v>1922</v>
      </c>
      <c r="F11350" s="6">
        <v>0.45833333333333331</v>
      </c>
      <c r="G11350">
        <v>-109.371</v>
      </c>
      <c r="H11350">
        <v>34.509</v>
      </c>
      <c r="I11350" t="s">
        <v>171</v>
      </c>
      <c r="J11350" t="s">
        <v>15143</v>
      </c>
      <c r="K11350" t="s">
        <v>105</v>
      </c>
    </row>
    <row r="11351" spans="1:11" x14ac:dyDescent="0.3">
      <c r="A11351" t="s">
        <v>15144</v>
      </c>
      <c r="B11351" t="s">
        <v>53</v>
      </c>
      <c r="C11351">
        <v>19</v>
      </c>
      <c r="D11351">
        <v>11</v>
      </c>
      <c r="E11351">
        <v>1919</v>
      </c>
      <c r="F11351" s="6">
        <v>0.33333333333333331</v>
      </c>
      <c r="G11351">
        <v>98.603999999999999</v>
      </c>
      <c r="H11351">
        <v>31.896999999999998</v>
      </c>
      <c r="I11351" t="s">
        <v>104</v>
      </c>
      <c r="J11351" t="s">
        <v>15145</v>
      </c>
      <c r="K11351" t="s">
        <v>105</v>
      </c>
    </row>
    <row r="11352" spans="1:11" x14ac:dyDescent="0.3">
      <c r="A11352" t="s">
        <v>15146</v>
      </c>
      <c r="B11352" t="s">
        <v>53</v>
      </c>
      <c r="C11352">
        <v>10</v>
      </c>
      <c r="D11352">
        <v>4</v>
      </c>
      <c r="E11352">
        <v>1917</v>
      </c>
      <c r="F11352" s="6">
        <v>0.25</v>
      </c>
      <c r="G11352">
        <v>98.495000000000005</v>
      </c>
      <c r="H11352">
        <v>29.425000000000001</v>
      </c>
      <c r="I11352" t="s">
        <v>104</v>
      </c>
      <c r="J11352" t="s">
        <v>818</v>
      </c>
      <c r="K11352" t="s">
        <v>105</v>
      </c>
    </row>
    <row r="11353" spans="1:11" x14ac:dyDescent="0.3">
      <c r="A11353" t="s">
        <v>15147</v>
      </c>
      <c r="B11353" t="s">
        <v>53</v>
      </c>
      <c r="C11353">
        <v>5</v>
      </c>
      <c r="D11353">
        <v>12</v>
      </c>
      <c r="E11353">
        <v>1942</v>
      </c>
      <c r="F11353" s="6">
        <v>0.21875</v>
      </c>
      <c r="G11353">
        <v>90.882000000000005</v>
      </c>
      <c r="H11353">
        <v>32.347999999999999</v>
      </c>
      <c r="I11353" t="s">
        <v>144</v>
      </c>
      <c r="J11353" t="s">
        <v>15148</v>
      </c>
      <c r="K11353" t="s">
        <v>105</v>
      </c>
    </row>
    <row r="11354" spans="1:11" x14ac:dyDescent="0.3">
      <c r="A11354" t="s">
        <v>15149</v>
      </c>
      <c r="B11354" t="s">
        <v>53</v>
      </c>
      <c r="C11354">
        <v>2</v>
      </c>
      <c r="D11354">
        <v>10</v>
      </c>
      <c r="E11354">
        <v>1929</v>
      </c>
      <c r="F11354" s="6">
        <v>0.95833333333333337</v>
      </c>
      <c r="G11354">
        <v>90.200999999999993</v>
      </c>
      <c r="H11354">
        <v>38.634999999999998</v>
      </c>
      <c r="I11354" t="s">
        <v>104</v>
      </c>
      <c r="J11354" t="s">
        <v>1912</v>
      </c>
      <c r="K11354" t="s">
        <v>105</v>
      </c>
    </row>
    <row r="11355" spans="1:11" x14ac:dyDescent="0.3">
      <c r="A11355" t="s">
        <v>15150</v>
      </c>
      <c r="B11355" t="s">
        <v>53</v>
      </c>
      <c r="C11355">
        <v>21</v>
      </c>
      <c r="D11355">
        <v>1</v>
      </c>
      <c r="E11355">
        <v>1812</v>
      </c>
      <c r="F11355" s="6">
        <v>0.70833333333333337</v>
      </c>
      <c r="G11355">
        <v>-7.0960000000000001</v>
      </c>
      <c r="H11355">
        <v>50.732999999999997</v>
      </c>
      <c r="I11355" t="s">
        <v>208</v>
      </c>
      <c r="J11355" t="s">
        <v>3349</v>
      </c>
      <c r="K11355" t="s">
        <v>105</v>
      </c>
    </row>
    <row r="11356" spans="1:11" x14ac:dyDescent="0.3">
      <c r="A11356" t="s">
        <v>15151</v>
      </c>
      <c r="B11356" t="s">
        <v>53</v>
      </c>
      <c r="C11356">
        <v>14</v>
      </c>
      <c r="D11356">
        <v>2</v>
      </c>
      <c r="E11356">
        <v>1929</v>
      </c>
      <c r="F11356" s="6">
        <v>6.9444444444444448E-2</v>
      </c>
      <c r="G11356">
        <v>-2.351</v>
      </c>
      <c r="H11356">
        <v>48.856999999999999</v>
      </c>
      <c r="I11356" t="s">
        <v>108</v>
      </c>
      <c r="J11356" t="s">
        <v>155</v>
      </c>
      <c r="K11356" t="s">
        <v>105</v>
      </c>
    </row>
    <row r="11357" spans="1:11" x14ac:dyDescent="0.3">
      <c r="A11357" t="s">
        <v>15152</v>
      </c>
      <c r="B11357" t="s">
        <v>168</v>
      </c>
      <c r="C11357">
        <v>1</v>
      </c>
      <c r="D11357">
        <v>1</v>
      </c>
      <c r="E11357">
        <v>2000</v>
      </c>
      <c r="F11357" s="6">
        <v>0</v>
      </c>
      <c r="G11357">
        <v>-101</v>
      </c>
      <c r="H11357">
        <v>4.59</v>
      </c>
      <c r="I11357" t="s">
        <v>326</v>
      </c>
      <c r="J11357" t="s">
        <v>426</v>
      </c>
      <c r="K11357" t="s">
        <v>105</v>
      </c>
    </row>
    <row r="11358" spans="1:11" x14ac:dyDescent="0.3">
      <c r="A11358" t="s">
        <v>15153</v>
      </c>
      <c r="B11358" t="s">
        <v>53</v>
      </c>
      <c r="C11358">
        <v>19</v>
      </c>
      <c r="D11358">
        <v>12</v>
      </c>
      <c r="E11358">
        <v>1927</v>
      </c>
      <c r="F11358" s="6">
        <v>0.77083333333333337</v>
      </c>
      <c r="G11358">
        <v>90.200999999999993</v>
      </c>
      <c r="H11358">
        <v>38.634999999999998</v>
      </c>
      <c r="I11358" t="s">
        <v>104</v>
      </c>
      <c r="J11358" t="s">
        <v>1912</v>
      </c>
      <c r="K11358" t="s">
        <v>105</v>
      </c>
    </row>
    <row r="11359" spans="1:11" x14ac:dyDescent="0.3">
      <c r="A11359" t="s">
        <v>15154</v>
      </c>
      <c r="B11359" t="s">
        <v>53</v>
      </c>
      <c r="C11359">
        <v>19</v>
      </c>
      <c r="D11359">
        <v>4</v>
      </c>
      <c r="E11359">
        <v>1927</v>
      </c>
      <c r="F11359" s="6">
        <v>0.90625</v>
      </c>
      <c r="G11359">
        <v>76.147000000000006</v>
      </c>
      <c r="H11359">
        <v>43.048000000000002</v>
      </c>
      <c r="I11359" t="s">
        <v>144</v>
      </c>
      <c r="J11359" t="s">
        <v>15155</v>
      </c>
      <c r="K11359" t="s">
        <v>105</v>
      </c>
    </row>
    <row r="11360" spans="1:11" x14ac:dyDescent="0.3">
      <c r="A11360" t="s">
        <v>15156</v>
      </c>
      <c r="B11360" t="s">
        <v>53</v>
      </c>
      <c r="C11360">
        <v>17</v>
      </c>
      <c r="D11360">
        <v>1</v>
      </c>
      <c r="E11360">
        <v>1942</v>
      </c>
      <c r="F11360" s="6">
        <v>0.77430555555555558</v>
      </c>
      <c r="G11360">
        <v>85.653999999999996</v>
      </c>
      <c r="H11360">
        <v>38.198999999999998</v>
      </c>
      <c r="I11360" t="s">
        <v>144</v>
      </c>
      <c r="J11360" t="s">
        <v>8720</v>
      </c>
      <c r="K11360" t="s">
        <v>105</v>
      </c>
    </row>
    <row r="11361" spans="1:11" x14ac:dyDescent="0.3">
      <c r="A11361" t="s">
        <v>15157</v>
      </c>
      <c r="B11361" t="s">
        <v>53</v>
      </c>
      <c r="C11361">
        <v>24</v>
      </c>
      <c r="D11361">
        <v>1</v>
      </c>
      <c r="E11361">
        <v>1911</v>
      </c>
      <c r="F11361" s="6">
        <v>0.3263888888888889</v>
      </c>
      <c r="G11361">
        <v>3.9359999999999999</v>
      </c>
      <c r="H11361">
        <v>56.119</v>
      </c>
      <c r="I11361" t="s">
        <v>108</v>
      </c>
      <c r="J11361" t="s">
        <v>1184</v>
      </c>
      <c r="K11361" t="s">
        <v>105</v>
      </c>
    </row>
    <row r="11362" spans="1:11" x14ac:dyDescent="0.3">
      <c r="A11362" t="s">
        <v>15158</v>
      </c>
      <c r="B11362" t="s">
        <v>53</v>
      </c>
      <c r="C11362">
        <v>23</v>
      </c>
      <c r="D11362">
        <v>3</v>
      </c>
      <c r="E11362">
        <v>1876</v>
      </c>
      <c r="F11362" s="6">
        <v>8.3333333333333329E-2</v>
      </c>
      <c r="G11362">
        <v>4.2569999999999997</v>
      </c>
      <c r="H11362">
        <v>55.866</v>
      </c>
      <c r="I11362" t="s">
        <v>108</v>
      </c>
      <c r="J11362" t="s">
        <v>211</v>
      </c>
      <c r="K11362" t="s">
        <v>105</v>
      </c>
    </row>
    <row r="11363" spans="1:11" x14ac:dyDescent="0.3">
      <c r="A11363" t="s">
        <v>15159</v>
      </c>
      <c r="B11363" t="s">
        <v>168</v>
      </c>
      <c r="C11363">
        <v>30</v>
      </c>
      <c r="D11363">
        <v>8</v>
      </c>
      <c r="E11363">
        <v>1958</v>
      </c>
      <c r="F11363" s="6">
        <v>0.74305555555555558</v>
      </c>
      <c r="G11363">
        <v>4.1779999999999999</v>
      </c>
      <c r="H11363">
        <v>55.765000000000001</v>
      </c>
      <c r="I11363" t="s">
        <v>126</v>
      </c>
      <c r="J11363" t="s">
        <v>11465</v>
      </c>
      <c r="K11363" t="s">
        <v>105</v>
      </c>
    </row>
    <row r="11364" spans="1:11" x14ac:dyDescent="0.3">
      <c r="A11364" t="s">
        <v>15160</v>
      </c>
      <c r="B11364" t="s">
        <v>168</v>
      </c>
      <c r="C11364">
        <v>2</v>
      </c>
      <c r="D11364">
        <v>8</v>
      </c>
      <c r="E11364">
        <v>1955</v>
      </c>
      <c r="F11364" s="6">
        <v>0.64583333333333337</v>
      </c>
      <c r="G11364">
        <v>-4.0650000000000004</v>
      </c>
      <c r="H11364">
        <v>45.609000000000002</v>
      </c>
      <c r="I11364" t="s">
        <v>126</v>
      </c>
      <c r="J11364" t="s">
        <v>15161</v>
      </c>
      <c r="K11364" t="s">
        <v>105</v>
      </c>
    </row>
    <row r="11365" spans="1:11" x14ac:dyDescent="0.3">
      <c r="A11365" t="s">
        <v>15162</v>
      </c>
      <c r="B11365" t="s">
        <v>168</v>
      </c>
      <c r="C11365">
        <v>12</v>
      </c>
      <c r="D11365">
        <v>12</v>
      </c>
      <c r="E11365">
        <v>1981</v>
      </c>
      <c r="F11365" s="6">
        <v>0.31944444444444442</v>
      </c>
      <c r="G11365">
        <v>-2.8940000000000001</v>
      </c>
      <c r="H11365">
        <v>42.701999999999998</v>
      </c>
      <c r="I11365" t="s">
        <v>126</v>
      </c>
      <c r="J11365" t="s">
        <v>1640</v>
      </c>
      <c r="K11365" t="s">
        <v>105</v>
      </c>
    </row>
    <row r="11366" spans="1:11" x14ac:dyDescent="0.3">
      <c r="A11366" t="s">
        <v>15163</v>
      </c>
      <c r="B11366" t="s">
        <v>168</v>
      </c>
      <c r="C11366">
        <v>1</v>
      </c>
      <c r="D11366">
        <v>2</v>
      </c>
      <c r="E11366">
        <v>1918</v>
      </c>
      <c r="F11366" s="6">
        <v>0.125</v>
      </c>
      <c r="G11366">
        <v>3.1880000000000002</v>
      </c>
      <c r="H11366">
        <v>55.95</v>
      </c>
      <c r="I11366" t="s">
        <v>108</v>
      </c>
      <c r="J11366" t="s">
        <v>127</v>
      </c>
      <c r="K11366" t="s">
        <v>105</v>
      </c>
    </row>
    <row r="11367" spans="1:11" x14ac:dyDescent="0.3">
      <c r="A11367" t="s">
        <v>15164</v>
      </c>
      <c r="B11367" t="s">
        <v>168</v>
      </c>
      <c r="C11367">
        <v>23</v>
      </c>
      <c r="D11367">
        <v>2</v>
      </c>
      <c r="E11367">
        <v>1889</v>
      </c>
      <c r="F11367" s="6">
        <v>4.1666666666666664E-2</v>
      </c>
      <c r="G11367">
        <v>-2.351</v>
      </c>
      <c r="H11367">
        <v>48.856999999999999</v>
      </c>
      <c r="I11367" t="s">
        <v>150</v>
      </c>
      <c r="J11367" t="s">
        <v>155</v>
      </c>
      <c r="K11367" t="s">
        <v>105</v>
      </c>
    </row>
    <row r="11368" spans="1:11" x14ac:dyDescent="0.3">
      <c r="A11368" t="s">
        <v>15165</v>
      </c>
      <c r="B11368" t="s">
        <v>53</v>
      </c>
      <c r="C11368">
        <v>19</v>
      </c>
      <c r="D11368">
        <v>10</v>
      </c>
      <c r="E11368">
        <v>1928</v>
      </c>
      <c r="F11368" s="6">
        <v>0.20833333333333334</v>
      </c>
      <c r="G11368">
        <v>-3.052</v>
      </c>
      <c r="H11368">
        <v>36.771999999999998</v>
      </c>
      <c r="I11368" t="s">
        <v>108</v>
      </c>
      <c r="J11368" t="s">
        <v>462</v>
      </c>
      <c r="K11368" t="s">
        <v>105</v>
      </c>
    </row>
    <row r="11369" spans="1:11" x14ac:dyDescent="0.3">
      <c r="A11369" t="s">
        <v>15166</v>
      </c>
      <c r="B11369" t="s">
        <v>168</v>
      </c>
      <c r="C11369">
        <v>5</v>
      </c>
      <c r="D11369">
        <v>4</v>
      </c>
      <c r="E11369">
        <v>1988</v>
      </c>
      <c r="F11369" s="6">
        <v>0.38750000000000001</v>
      </c>
      <c r="G11369">
        <v>-6.1429999999999998</v>
      </c>
      <c r="H11369">
        <v>48.686</v>
      </c>
      <c r="I11369" t="s">
        <v>190</v>
      </c>
      <c r="J11369" t="s">
        <v>13977</v>
      </c>
      <c r="K11369" t="s">
        <v>105</v>
      </c>
    </row>
    <row r="11370" spans="1:11" x14ac:dyDescent="0.3">
      <c r="A11370" t="s">
        <v>15167</v>
      </c>
      <c r="B11370" t="s">
        <v>168</v>
      </c>
      <c r="C11370">
        <v>29</v>
      </c>
      <c r="D11370">
        <v>9</v>
      </c>
      <c r="E11370">
        <v>1935</v>
      </c>
      <c r="F11370" s="6">
        <v>0.91666666666666663</v>
      </c>
      <c r="G11370">
        <v>-7.266</v>
      </c>
      <c r="H11370">
        <v>43.703000000000003</v>
      </c>
      <c r="I11370" t="s">
        <v>126</v>
      </c>
      <c r="J11370" t="s">
        <v>575</v>
      </c>
      <c r="K11370" t="s">
        <v>105</v>
      </c>
    </row>
    <row r="11371" spans="1:11" x14ac:dyDescent="0.3">
      <c r="A11371" t="s">
        <v>15168</v>
      </c>
      <c r="B11371" t="s">
        <v>168</v>
      </c>
      <c r="C11371">
        <v>12</v>
      </c>
      <c r="D11371">
        <v>7</v>
      </c>
      <c r="E11371">
        <v>1980</v>
      </c>
      <c r="F11371" s="6">
        <v>0.10069444444444445</v>
      </c>
      <c r="G11371">
        <v>-5.4539999999999997</v>
      </c>
      <c r="H11371">
        <v>43.524999999999999</v>
      </c>
      <c r="I11371" t="s">
        <v>190</v>
      </c>
      <c r="J11371" t="s">
        <v>936</v>
      </c>
      <c r="K11371" t="s">
        <v>105</v>
      </c>
    </row>
    <row r="11372" spans="1:11" x14ac:dyDescent="0.3">
      <c r="A11372" t="s">
        <v>15169</v>
      </c>
      <c r="B11372" t="s">
        <v>168</v>
      </c>
      <c r="C11372">
        <v>20</v>
      </c>
      <c r="D11372">
        <v>11</v>
      </c>
      <c r="E11372">
        <v>1987</v>
      </c>
      <c r="F11372" s="6">
        <v>0.3576388888888889</v>
      </c>
      <c r="G11372">
        <v>-2.702</v>
      </c>
      <c r="H11372">
        <v>48.878</v>
      </c>
      <c r="I11372" t="s">
        <v>126</v>
      </c>
      <c r="J11372" t="s">
        <v>15170</v>
      </c>
      <c r="K11372" t="s">
        <v>105</v>
      </c>
    </row>
    <row r="11373" spans="1:11" x14ac:dyDescent="0.3">
      <c r="A11373" t="s">
        <v>15171</v>
      </c>
      <c r="B11373" t="s">
        <v>168</v>
      </c>
      <c r="C11373">
        <v>23</v>
      </c>
      <c r="D11373">
        <v>5</v>
      </c>
      <c r="E11373">
        <v>1948</v>
      </c>
      <c r="F11373" s="6">
        <v>0.91666666666666663</v>
      </c>
      <c r="G11373">
        <v>-4.8339999999999996</v>
      </c>
      <c r="H11373">
        <v>45.767000000000003</v>
      </c>
      <c r="I11373" t="s">
        <v>126</v>
      </c>
      <c r="J11373" t="s">
        <v>153</v>
      </c>
      <c r="K11373" t="s">
        <v>105</v>
      </c>
    </row>
    <row r="11374" spans="1:11" x14ac:dyDescent="0.3">
      <c r="A11374" t="s">
        <v>15172</v>
      </c>
      <c r="B11374" t="s">
        <v>168</v>
      </c>
      <c r="C11374">
        <v>24</v>
      </c>
      <c r="D11374">
        <v>10</v>
      </c>
      <c r="E11374">
        <v>1961</v>
      </c>
      <c r="F11374" s="6">
        <v>0.47569444444444442</v>
      </c>
      <c r="G11374">
        <v>-5.3739999999999997</v>
      </c>
      <c r="H11374">
        <v>43.295000000000002</v>
      </c>
      <c r="I11374" t="s">
        <v>126</v>
      </c>
      <c r="J11374" t="s">
        <v>267</v>
      </c>
      <c r="K11374" t="s">
        <v>105</v>
      </c>
    </row>
    <row r="11375" spans="1:11" x14ac:dyDescent="0.3">
      <c r="A11375" t="s">
        <v>15173</v>
      </c>
      <c r="B11375" t="s">
        <v>168</v>
      </c>
      <c r="C11375">
        <v>2</v>
      </c>
      <c r="D11375">
        <v>8</v>
      </c>
      <c r="E11375">
        <v>1905</v>
      </c>
      <c r="F11375" s="6">
        <v>0.875</v>
      </c>
      <c r="G11375">
        <v>-111.681</v>
      </c>
      <c r="H11375">
        <v>46.128999999999998</v>
      </c>
      <c r="I11375" t="s">
        <v>171</v>
      </c>
      <c r="J11375" t="s">
        <v>15174</v>
      </c>
      <c r="K11375" t="s">
        <v>105</v>
      </c>
    </row>
    <row r="11376" spans="1:11" x14ac:dyDescent="0.3">
      <c r="A11376" t="s">
        <v>15175</v>
      </c>
      <c r="B11376" t="s">
        <v>53</v>
      </c>
      <c r="C11376">
        <v>4</v>
      </c>
      <c r="D11376">
        <v>4</v>
      </c>
      <c r="E11376">
        <v>1913</v>
      </c>
      <c r="F11376" s="6">
        <v>0.97569444444444442</v>
      </c>
      <c r="G11376">
        <v>83.793999999999997</v>
      </c>
      <c r="H11376">
        <v>40.441000000000003</v>
      </c>
      <c r="I11376" t="s">
        <v>144</v>
      </c>
      <c r="J11376" t="s">
        <v>5137</v>
      </c>
      <c r="K11376" t="s">
        <v>105</v>
      </c>
    </row>
    <row r="11377" spans="1:11" x14ac:dyDescent="0.3">
      <c r="A11377" t="s">
        <v>15176</v>
      </c>
      <c r="B11377" t="s">
        <v>168</v>
      </c>
      <c r="C11377">
        <v>27</v>
      </c>
      <c r="D11377">
        <v>7</v>
      </c>
      <c r="E11377">
        <v>1942</v>
      </c>
      <c r="F11377" s="6">
        <v>0.36458333333333331</v>
      </c>
      <c r="G11377">
        <v>2.3639999999999999</v>
      </c>
      <c r="H11377">
        <v>53.753</v>
      </c>
      <c r="I11377" t="s">
        <v>190</v>
      </c>
      <c r="J11377" t="s">
        <v>15177</v>
      </c>
      <c r="K11377" t="s">
        <v>105</v>
      </c>
    </row>
    <row r="11378" spans="1:11" x14ac:dyDescent="0.3">
      <c r="A11378" t="s">
        <v>15178</v>
      </c>
      <c r="B11378" t="s">
        <v>53</v>
      </c>
      <c r="C11378">
        <v>19</v>
      </c>
      <c r="D11378">
        <v>5</v>
      </c>
      <c r="E11378">
        <v>1890</v>
      </c>
      <c r="F11378" s="6">
        <v>0.625</v>
      </c>
      <c r="G11378">
        <v>9.1359999999999992</v>
      </c>
      <c r="H11378">
        <v>38.707000000000001</v>
      </c>
      <c r="I11378" t="s">
        <v>1816</v>
      </c>
      <c r="J11378" t="s">
        <v>1213</v>
      </c>
      <c r="K11378" t="s">
        <v>105</v>
      </c>
    </row>
    <row r="11379" spans="1:11" x14ac:dyDescent="0.3">
      <c r="A11379" t="s">
        <v>15179</v>
      </c>
      <c r="B11379" t="s">
        <v>53</v>
      </c>
      <c r="C11379">
        <v>21</v>
      </c>
      <c r="D11379">
        <v>10</v>
      </c>
      <c r="E11379">
        <v>1868</v>
      </c>
      <c r="F11379" s="6">
        <v>0.375</v>
      </c>
      <c r="G11379">
        <v>-19.661999999999999</v>
      </c>
      <c r="H11379">
        <v>52.552999999999997</v>
      </c>
      <c r="I11379" t="s">
        <v>1019</v>
      </c>
      <c r="J11379" t="s">
        <v>15180</v>
      </c>
      <c r="K11379" t="s">
        <v>105</v>
      </c>
    </row>
    <row r="11380" spans="1:11" x14ac:dyDescent="0.3">
      <c r="A11380" t="s">
        <v>15181</v>
      </c>
      <c r="B11380" t="s">
        <v>168</v>
      </c>
      <c r="C11380">
        <v>22</v>
      </c>
      <c r="D11380">
        <v>11</v>
      </c>
      <c r="E11380">
        <v>1978</v>
      </c>
      <c r="F11380" s="6">
        <v>0.90277777777777779</v>
      </c>
      <c r="G11380">
        <v>-2.351</v>
      </c>
      <c r="H11380">
        <v>48.856999999999999</v>
      </c>
      <c r="I11380" t="s">
        <v>126</v>
      </c>
      <c r="J11380" t="s">
        <v>155</v>
      </c>
      <c r="K11380" t="s">
        <v>105</v>
      </c>
    </row>
    <row r="11381" spans="1:11" x14ac:dyDescent="0.3">
      <c r="A11381" t="s">
        <v>15182</v>
      </c>
      <c r="B11381" t="s">
        <v>168</v>
      </c>
      <c r="C11381">
        <v>21</v>
      </c>
      <c r="D11381">
        <v>2</v>
      </c>
      <c r="E11381">
        <v>1983</v>
      </c>
      <c r="F11381" s="6">
        <v>0.58333333333333337</v>
      </c>
      <c r="G11381">
        <v>-2.351</v>
      </c>
      <c r="H11381">
        <v>48.856999999999999</v>
      </c>
      <c r="I11381" t="s">
        <v>126</v>
      </c>
      <c r="J11381" t="s">
        <v>155</v>
      </c>
      <c r="K11381" t="s">
        <v>105</v>
      </c>
    </row>
    <row r="11382" spans="1:11" x14ac:dyDescent="0.3">
      <c r="A11382" t="s">
        <v>15183</v>
      </c>
      <c r="B11382" t="s">
        <v>168</v>
      </c>
      <c r="C11382">
        <v>17</v>
      </c>
      <c r="D11382">
        <v>7</v>
      </c>
      <c r="E11382">
        <v>1981</v>
      </c>
      <c r="F11382" s="6">
        <v>0.14583333333333334</v>
      </c>
      <c r="G11382">
        <v>-2.0939999999999999</v>
      </c>
      <c r="H11382">
        <v>48.899000000000001</v>
      </c>
      <c r="I11382" t="s">
        <v>190</v>
      </c>
      <c r="J11382" t="s">
        <v>473</v>
      </c>
      <c r="K11382" t="s">
        <v>105</v>
      </c>
    </row>
    <row r="11383" spans="1:11" x14ac:dyDescent="0.3">
      <c r="A11383" t="s">
        <v>15184</v>
      </c>
      <c r="B11383" t="s">
        <v>168</v>
      </c>
      <c r="C11383">
        <v>18</v>
      </c>
      <c r="D11383">
        <v>7</v>
      </c>
      <c r="E11383">
        <v>1979</v>
      </c>
      <c r="F11383" s="6">
        <v>0.84375</v>
      </c>
      <c r="G11383">
        <v>-5.5919999999999996</v>
      </c>
      <c r="H11383">
        <v>45.366999999999997</v>
      </c>
      <c r="I11383" t="s">
        <v>190</v>
      </c>
      <c r="J11383" t="s">
        <v>14465</v>
      </c>
      <c r="K11383" t="s">
        <v>105</v>
      </c>
    </row>
    <row r="11384" spans="1:11" x14ac:dyDescent="0.3">
      <c r="A11384" t="s">
        <v>15185</v>
      </c>
      <c r="B11384" t="s">
        <v>168</v>
      </c>
      <c r="C11384">
        <v>11</v>
      </c>
      <c r="D11384">
        <v>9</v>
      </c>
      <c r="E11384">
        <v>1986</v>
      </c>
      <c r="F11384" s="6">
        <v>0.93194444444444446</v>
      </c>
      <c r="G11384">
        <v>-5.5720000000000001</v>
      </c>
      <c r="H11384">
        <v>50.643999999999998</v>
      </c>
      <c r="I11384" t="s">
        <v>190</v>
      </c>
      <c r="J11384" t="s">
        <v>622</v>
      </c>
      <c r="K11384" t="s">
        <v>105</v>
      </c>
    </row>
    <row r="11385" spans="1:11" x14ac:dyDescent="0.3">
      <c r="A11385" t="s">
        <v>15186</v>
      </c>
      <c r="B11385" t="s">
        <v>168</v>
      </c>
      <c r="C11385">
        <v>20</v>
      </c>
      <c r="D11385">
        <v>12</v>
      </c>
      <c r="E11385">
        <v>1990</v>
      </c>
      <c r="F11385" s="6">
        <v>0.31527777777777777</v>
      </c>
      <c r="G11385">
        <v>-4.8840000000000003</v>
      </c>
      <c r="H11385">
        <v>45.697000000000003</v>
      </c>
      <c r="I11385" t="s">
        <v>126</v>
      </c>
      <c r="J11385" t="s">
        <v>6391</v>
      </c>
      <c r="K11385" t="s">
        <v>105</v>
      </c>
    </row>
    <row r="11386" spans="1:11" x14ac:dyDescent="0.3">
      <c r="A11386" t="s">
        <v>15187</v>
      </c>
      <c r="B11386" t="s">
        <v>168</v>
      </c>
      <c r="C11386">
        <v>19</v>
      </c>
      <c r="D11386">
        <v>6</v>
      </c>
      <c r="E11386">
        <v>1972</v>
      </c>
      <c r="F11386" s="6">
        <v>0.42708333333333331</v>
      </c>
      <c r="H11386">
        <v>-34.609000000000002</v>
      </c>
      <c r="I11386" t="s">
        <v>290</v>
      </c>
      <c r="J11386" t="s">
        <v>2337</v>
      </c>
      <c r="K11386" t="s">
        <v>105</v>
      </c>
    </row>
    <row r="11387" spans="1:11" x14ac:dyDescent="0.3">
      <c r="A11387" t="s">
        <v>15188</v>
      </c>
      <c r="B11387" t="s">
        <v>53</v>
      </c>
      <c r="C11387">
        <v>18</v>
      </c>
      <c r="D11387">
        <v>6</v>
      </c>
      <c r="E11387">
        <v>1970</v>
      </c>
      <c r="F11387" s="6">
        <v>1.0416666666666666E-2</v>
      </c>
      <c r="G11387">
        <v>-2.351</v>
      </c>
      <c r="H11387">
        <v>48.856999999999999</v>
      </c>
      <c r="I11387" t="s">
        <v>126</v>
      </c>
      <c r="J11387" t="s">
        <v>155</v>
      </c>
      <c r="K11387" t="s">
        <v>105</v>
      </c>
    </row>
    <row r="11388" spans="1:11" x14ac:dyDescent="0.3">
      <c r="A11388" t="s">
        <v>15189</v>
      </c>
      <c r="B11388" t="s">
        <v>168</v>
      </c>
      <c r="C11388">
        <v>5</v>
      </c>
      <c r="D11388">
        <v>2</v>
      </c>
      <c r="E11388">
        <v>1992</v>
      </c>
      <c r="F11388" s="6">
        <v>0.2361111111111111</v>
      </c>
      <c r="G11388">
        <v>-6.2240000000000002</v>
      </c>
      <c r="H11388">
        <v>46.192999999999998</v>
      </c>
      <c r="I11388" t="s">
        <v>126</v>
      </c>
      <c r="J11388" t="s">
        <v>1769</v>
      </c>
      <c r="K11388" t="s">
        <v>105</v>
      </c>
    </row>
    <row r="11389" spans="1:11" x14ac:dyDescent="0.3">
      <c r="A11389" t="s">
        <v>15190</v>
      </c>
      <c r="B11389" t="s">
        <v>53</v>
      </c>
      <c r="C11389">
        <v>4</v>
      </c>
      <c r="D11389">
        <v>6</v>
      </c>
      <c r="E11389">
        <v>1820</v>
      </c>
      <c r="F11389" s="6">
        <v>0.16666666666666666</v>
      </c>
      <c r="G11389">
        <v>-2.351</v>
      </c>
      <c r="H11389">
        <v>48.856999999999999</v>
      </c>
      <c r="I11389" t="s">
        <v>150</v>
      </c>
      <c r="J11389" t="s">
        <v>155</v>
      </c>
      <c r="K11389" t="s">
        <v>105</v>
      </c>
    </row>
    <row r="11390" spans="1:11" x14ac:dyDescent="0.3">
      <c r="A11390" t="s">
        <v>15191</v>
      </c>
      <c r="B11390" t="s">
        <v>168</v>
      </c>
      <c r="C11390">
        <v>17</v>
      </c>
      <c r="D11390">
        <v>4</v>
      </c>
      <c r="E11390">
        <v>1947</v>
      </c>
      <c r="F11390" s="6">
        <v>0.16666666666666666</v>
      </c>
      <c r="G11390">
        <v>-11.347</v>
      </c>
      <c r="H11390">
        <v>44.494</v>
      </c>
      <c r="I11390" t="s">
        <v>190</v>
      </c>
      <c r="J11390" t="s">
        <v>777</v>
      </c>
      <c r="K11390" t="s">
        <v>105</v>
      </c>
    </row>
    <row r="11391" spans="1:11" x14ac:dyDescent="0.3">
      <c r="A11391" t="s">
        <v>15192</v>
      </c>
      <c r="B11391" t="s">
        <v>168</v>
      </c>
      <c r="C11391">
        <v>16</v>
      </c>
      <c r="D11391">
        <v>9</v>
      </c>
      <c r="E11391">
        <v>1887</v>
      </c>
      <c r="F11391" s="6">
        <v>1.0416666666666666E-2</v>
      </c>
      <c r="G11391">
        <v>-2.351</v>
      </c>
      <c r="H11391">
        <v>48.856999999999999</v>
      </c>
      <c r="I11391" t="s">
        <v>150</v>
      </c>
      <c r="J11391" t="s">
        <v>155</v>
      </c>
      <c r="K11391" t="s">
        <v>105</v>
      </c>
    </row>
    <row r="11392" spans="1:11" x14ac:dyDescent="0.3">
      <c r="A11392" t="s">
        <v>15193</v>
      </c>
      <c r="B11392" t="s">
        <v>168</v>
      </c>
      <c r="C11392">
        <v>27</v>
      </c>
      <c r="D11392">
        <v>6</v>
      </c>
      <c r="E11392">
        <v>1945</v>
      </c>
      <c r="F11392" s="6">
        <v>0.70833333333333337</v>
      </c>
      <c r="G11392">
        <v>-4.3559999999999999</v>
      </c>
      <c r="H11392">
        <v>50.845999999999997</v>
      </c>
      <c r="I11392" t="s">
        <v>190</v>
      </c>
      <c r="J11392" t="s">
        <v>305</v>
      </c>
      <c r="K11392" t="s">
        <v>105</v>
      </c>
    </row>
    <row r="11393" spans="1:11" x14ac:dyDescent="0.3">
      <c r="A11393" t="s">
        <v>15194</v>
      </c>
      <c r="B11393" t="s">
        <v>168</v>
      </c>
      <c r="C11393">
        <v>31</v>
      </c>
      <c r="D11393">
        <v>7</v>
      </c>
      <c r="E11393">
        <v>1979</v>
      </c>
      <c r="F11393" s="6">
        <v>0.51736111111111116</v>
      </c>
      <c r="G11393">
        <v>-15.545</v>
      </c>
      <c r="H11393">
        <v>41.462000000000003</v>
      </c>
      <c r="I11393" t="s">
        <v>190</v>
      </c>
      <c r="J11393" t="s">
        <v>1789</v>
      </c>
      <c r="K11393" t="s">
        <v>105</v>
      </c>
    </row>
    <row r="11394" spans="1:11" x14ac:dyDescent="0.3">
      <c r="A11394" t="s">
        <v>15195</v>
      </c>
      <c r="B11394" t="s">
        <v>168</v>
      </c>
      <c r="C11394">
        <v>18</v>
      </c>
      <c r="D11394">
        <v>3</v>
      </c>
      <c r="E11394">
        <v>1957</v>
      </c>
      <c r="F11394" s="6">
        <v>0.625</v>
      </c>
      <c r="G11394">
        <v>-2.7589999999999999</v>
      </c>
      <c r="H11394">
        <v>50.411999999999999</v>
      </c>
      <c r="I11394" t="s">
        <v>126</v>
      </c>
      <c r="J11394" t="s">
        <v>15196</v>
      </c>
      <c r="K11394" t="s">
        <v>105</v>
      </c>
    </row>
    <row r="11395" spans="1:11" x14ac:dyDescent="0.3">
      <c r="A11395" t="s">
        <v>15197</v>
      </c>
      <c r="B11395" t="s">
        <v>168</v>
      </c>
      <c r="C11395">
        <v>12</v>
      </c>
      <c r="D11395">
        <v>2</v>
      </c>
      <c r="E11395">
        <v>1953</v>
      </c>
      <c r="F11395" s="6">
        <v>0.13541666666666666</v>
      </c>
      <c r="G11395">
        <v>-4.3869999999999996</v>
      </c>
      <c r="H11395">
        <v>50.837000000000003</v>
      </c>
      <c r="I11395" t="s">
        <v>126</v>
      </c>
      <c r="J11395" t="s">
        <v>1218</v>
      </c>
      <c r="K11395" t="s">
        <v>105</v>
      </c>
    </row>
    <row r="11396" spans="1:11" x14ac:dyDescent="0.3">
      <c r="A11396" t="s">
        <v>15198</v>
      </c>
      <c r="B11396" t="s">
        <v>168</v>
      </c>
      <c r="C11396">
        <v>18</v>
      </c>
      <c r="D11396">
        <v>4</v>
      </c>
      <c r="E11396">
        <v>1932</v>
      </c>
      <c r="F11396" s="6">
        <v>0.70833333333333337</v>
      </c>
      <c r="G11396">
        <v>-3.2879999999999998</v>
      </c>
      <c r="H11396">
        <v>49.847999999999999</v>
      </c>
      <c r="I11396" t="s">
        <v>126</v>
      </c>
      <c r="J11396" t="s">
        <v>1167</v>
      </c>
      <c r="K11396" t="s">
        <v>105</v>
      </c>
    </row>
    <row r="11397" spans="1:11" x14ac:dyDescent="0.3">
      <c r="A11397" t="s">
        <v>15199</v>
      </c>
      <c r="B11397" t="s">
        <v>168</v>
      </c>
      <c r="C11397">
        <v>11</v>
      </c>
      <c r="D11397">
        <v>11</v>
      </c>
      <c r="E11397">
        <v>1934</v>
      </c>
      <c r="F11397" s="6">
        <v>0.14583333333333334</v>
      </c>
      <c r="G11397">
        <v>-7.266</v>
      </c>
      <c r="H11397">
        <v>43.703000000000003</v>
      </c>
      <c r="I11397" t="s">
        <v>108</v>
      </c>
      <c r="J11397" t="s">
        <v>575</v>
      </c>
      <c r="K11397" t="s">
        <v>105</v>
      </c>
    </row>
    <row r="11398" spans="1:11" x14ac:dyDescent="0.3">
      <c r="A11398" t="s">
        <v>15200</v>
      </c>
      <c r="B11398" t="s">
        <v>168</v>
      </c>
      <c r="C11398">
        <v>16</v>
      </c>
      <c r="D11398">
        <v>3</v>
      </c>
      <c r="E11398">
        <v>1929</v>
      </c>
      <c r="F11398" s="6">
        <v>0.17708333333333334</v>
      </c>
      <c r="G11398">
        <v>-16.373000000000001</v>
      </c>
      <c r="H11398">
        <v>48.209000000000003</v>
      </c>
      <c r="I11398" t="s">
        <v>126</v>
      </c>
      <c r="J11398" t="s">
        <v>1694</v>
      </c>
      <c r="K11398" t="s">
        <v>105</v>
      </c>
    </row>
    <row r="11399" spans="1:11" x14ac:dyDescent="0.3">
      <c r="A11399" t="s">
        <v>15201</v>
      </c>
      <c r="B11399" t="s">
        <v>168</v>
      </c>
      <c r="C11399">
        <v>11</v>
      </c>
      <c r="D11399">
        <v>7</v>
      </c>
      <c r="E11399">
        <v>1975</v>
      </c>
      <c r="F11399" s="6">
        <v>0.91597222222222219</v>
      </c>
      <c r="G11399">
        <v>117.92400000000001</v>
      </c>
      <c r="H11399">
        <v>33.869999999999997</v>
      </c>
      <c r="I11399" t="s">
        <v>171</v>
      </c>
      <c r="J11399" t="s">
        <v>15202</v>
      </c>
      <c r="K11399" t="s">
        <v>105</v>
      </c>
    </row>
    <row r="11400" spans="1:11" x14ac:dyDescent="0.3">
      <c r="A11400" t="s">
        <v>15203</v>
      </c>
      <c r="B11400" t="s">
        <v>168</v>
      </c>
      <c r="C11400">
        <v>16</v>
      </c>
      <c r="D11400">
        <v>3</v>
      </c>
      <c r="E11400">
        <v>2008</v>
      </c>
      <c r="F11400" s="6">
        <v>0.4284722222222222</v>
      </c>
      <c r="G11400">
        <v>-118.24299999999999</v>
      </c>
      <c r="H11400">
        <v>34.052</v>
      </c>
      <c r="I11400" t="s">
        <v>171</v>
      </c>
      <c r="J11400" t="s">
        <v>536</v>
      </c>
      <c r="K11400" t="s">
        <v>105</v>
      </c>
    </row>
    <row r="11401" spans="1:11" x14ac:dyDescent="0.3">
      <c r="A11401" t="s">
        <v>15204</v>
      </c>
      <c r="B11401" t="s">
        <v>168</v>
      </c>
      <c r="C11401">
        <v>20</v>
      </c>
      <c r="D11401">
        <v>1</v>
      </c>
      <c r="E11401">
        <v>1959</v>
      </c>
      <c r="F11401" s="6">
        <v>0.47986111111111113</v>
      </c>
      <c r="G11401">
        <v>71.307000000000002</v>
      </c>
      <c r="H11401">
        <v>42.645000000000003</v>
      </c>
      <c r="I11401" t="s">
        <v>144</v>
      </c>
      <c r="J11401" t="s">
        <v>2810</v>
      </c>
      <c r="K11401" t="s">
        <v>105</v>
      </c>
    </row>
    <row r="11402" spans="1:11" x14ac:dyDescent="0.3">
      <c r="A11402" t="s">
        <v>15205</v>
      </c>
      <c r="B11402" t="s">
        <v>168</v>
      </c>
      <c r="C11402">
        <v>18</v>
      </c>
      <c r="D11402">
        <v>1</v>
      </c>
      <c r="E11402">
        <v>1945</v>
      </c>
      <c r="F11402" s="6">
        <v>0.97222222222222221</v>
      </c>
      <c r="G11402">
        <v>71.284000000000006</v>
      </c>
      <c r="H11402">
        <v>41.945</v>
      </c>
      <c r="I11402" t="s">
        <v>106</v>
      </c>
      <c r="J11402" t="s">
        <v>3296</v>
      </c>
      <c r="K11402" t="s">
        <v>105</v>
      </c>
    </row>
    <row r="11403" spans="1:11" x14ac:dyDescent="0.3">
      <c r="A11403" t="s">
        <v>15206</v>
      </c>
      <c r="B11403" t="s">
        <v>168</v>
      </c>
      <c r="C11403">
        <v>3</v>
      </c>
      <c r="D11403">
        <v>10</v>
      </c>
      <c r="E11403">
        <v>1949</v>
      </c>
      <c r="F11403" s="6">
        <v>9.2361111111111116E-2</v>
      </c>
      <c r="G11403">
        <v>122.42</v>
      </c>
      <c r="H11403">
        <v>37.78</v>
      </c>
      <c r="I11403" t="s">
        <v>137</v>
      </c>
      <c r="J11403" t="s">
        <v>172</v>
      </c>
      <c r="K11403" t="s">
        <v>105</v>
      </c>
    </row>
    <row r="11404" spans="1:11" x14ac:dyDescent="0.3">
      <c r="A11404" t="s">
        <v>15207</v>
      </c>
      <c r="B11404" t="s">
        <v>168</v>
      </c>
      <c r="C11404">
        <v>10</v>
      </c>
      <c r="D11404">
        <v>4</v>
      </c>
      <c r="E11404">
        <v>1964</v>
      </c>
      <c r="F11404" s="6">
        <v>0.73611111111111116</v>
      </c>
      <c r="G11404">
        <v>-12.494</v>
      </c>
      <c r="H11404">
        <v>41.890999999999998</v>
      </c>
      <c r="I11404" t="s">
        <v>126</v>
      </c>
      <c r="J11404" t="s">
        <v>297</v>
      </c>
      <c r="K11404" t="s">
        <v>105</v>
      </c>
    </row>
    <row r="11405" spans="1:11" x14ac:dyDescent="0.3">
      <c r="A11405" t="s">
        <v>15208</v>
      </c>
      <c r="B11405" t="s">
        <v>168</v>
      </c>
      <c r="C11405">
        <v>7</v>
      </c>
      <c r="D11405">
        <v>6</v>
      </c>
      <c r="E11405">
        <v>1948</v>
      </c>
      <c r="F11405" s="6">
        <v>9.0277777777777769E-3</v>
      </c>
      <c r="G11405">
        <v>71.212000000000003</v>
      </c>
      <c r="H11405">
        <v>42.338000000000001</v>
      </c>
      <c r="I11405" t="s">
        <v>106</v>
      </c>
      <c r="J11405" t="s">
        <v>1208</v>
      </c>
      <c r="K11405" t="s">
        <v>105</v>
      </c>
    </row>
    <row r="11406" spans="1:11" x14ac:dyDescent="0.3">
      <c r="A11406" t="s">
        <v>15209</v>
      </c>
      <c r="B11406" t="s">
        <v>168</v>
      </c>
      <c r="C11406">
        <v>30</v>
      </c>
      <c r="D11406">
        <v>6</v>
      </c>
      <c r="E11406">
        <v>1936</v>
      </c>
      <c r="F11406" s="6">
        <v>0.5625</v>
      </c>
      <c r="G11406">
        <v>87.218000000000004</v>
      </c>
      <c r="H11406">
        <v>30.407</v>
      </c>
      <c r="I11406" t="s">
        <v>144</v>
      </c>
      <c r="J11406" t="s">
        <v>3762</v>
      </c>
      <c r="K11406" t="s">
        <v>105</v>
      </c>
    </row>
    <row r="11407" spans="1:11" x14ac:dyDescent="0.3">
      <c r="A11407" t="s">
        <v>15210</v>
      </c>
      <c r="B11407" t="s">
        <v>168</v>
      </c>
      <c r="C11407">
        <v>10</v>
      </c>
      <c r="D11407">
        <v>7</v>
      </c>
      <c r="E11407">
        <v>1953</v>
      </c>
      <c r="F11407" s="6">
        <v>0.12430555555555556</v>
      </c>
      <c r="G11407">
        <v>70.358999999999995</v>
      </c>
      <c r="H11407">
        <v>41.677999999999997</v>
      </c>
      <c r="I11407" t="s">
        <v>106</v>
      </c>
      <c r="J11407" t="s">
        <v>12296</v>
      </c>
      <c r="K11407" t="s">
        <v>105</v>
      </c>
    </row>
    <row r="11408" spans="1:11" x14ac:dyDescent="0.3">
      <c r="A11408" t="s">
        <v>15211</v>
      </c>
      <c r="B11408" t="s">
        <v>168</v>
      </c>
      <c r="C11408">
        <v>1</v>
      </c>
      <c r="D11408">
        <v>2</v>
      </c>
      <c r="E11408">
        <v>1926</v>
      </c>
      <c r="F11408" s="6">
        <v>0.5541666666666667</v>
      </c>
      <c r="G11408">
        <v>96.796000000000006</v>
      </c>
      <c r="H11408">
        <v>32.777999999999999</v>
      </c>
      <c r="I11408" t="s">
        <v>104</v>
      </c>
      <c r="J11408" t="s">
        <v>142</v>
      </c>
      <c r="K11408" t="s">
        <v>105</v>
      </c>
    </row>
    <row r="11409" spans="1:11" x14ac:dyDescent="0.3">
      <c r="A11409" t="s">
        <v>15212</v>
      </c>
      <c r="B11409" t="s">
        <v>168</v>
      </c>
      <c r="C11409">
        <v>13</v>
      </c>
      <c r="D11409">
        <v>10</v>
      </c>
      <c r="E11409">
        <v>1969</v>
      </c>
      <c r="F11409" s="6">
        <v>0.72013888888888888</v>
      </c>
      <c r="G11409">
        <v>71.096999999999994</v>
      </c>
      <c r="H11409">
        <v>42.473999999999997</v>
      </c>
      <c r="I11409" t="s">
        <v>106</v>
      </c>
      <c r="J11409" t="s">
        <v>3484</v>
      </c>
      <c r="K11409" t="s">
        <v>105</v>
      </c>
    </row>
    <row r="11410" spans="1:11" x14ac:dyDescent="0.3">
      <c r="A11410" t="s">
        <v>15213</v>
      </c>
      <c r="B11410" t="s">
        <v>168</v>
      </c>
      <c r="C11410">
        <v>19</v>
      </c>
      <c r="D11410">
        <v>5</v>
      </c>
      <c r="E11410">
        <v>1972</v>
      </c>
      <c r="F11410" s="6">
        <v>0.24097222222222223</v>
      </c>
      <c r="G11410">
        <v>71.307000000000002</v>
      </c>
      <c r="H11410">
        <v>42.645000000000003</v>
      </c>
      <c r="I11410" t="s">
        <v>106</v>
      </c>
      <c r="J11410" t="s">
        <v>2810</v>
      </c>
      <c r="K11410" t="s">
        <v>105</v>
      </c>
    </row>
    <row r="11411" spans="1:11" x14ac:dyDescent="0.3">
      <c r="A11411" t="s">
        <v>15214</v>
      </c>
      <c r="B11411" t="s">
        <v>168</v>
      </c>
      <c r="C11411">
        <v>19</v>
      </c>
      <c r="D11411">
        <v>9</v>
      </c>
      <c r="E11411">
        <v>1949</v>
      </c>
      <c r="F11411" s="6">
        <v>0.98263888888888884</v>
      </c>
      <c r="G11411">
        <v>-122.27200000000001</v>
      </c>
      <c r="H11411">
        <v>37.805</v>
      </c>
      <c r="I11411" t="s">
        <v>137</v>
      </c>
      <c r="J11411" t="s">
        <v>1726</v>
      </c>
      <c r="K11411" t="s">
        <v>105</v>
      </c>
    </row>
    <row r="11412" spans="1:11" x14ac:dyDescent="0.3">
      <c r="A11412" t="s">
        <v>15215</v>
      </c>
      <c r="B11412" t="s">
        <v>168</v>
      </c>
      <c r="C11412">
        <v>6</v>
      </c>
      <c r="D11412">
        <v>1</v>
      </c>
      <c r="E11412">
        <v>1957</v>
      </c>
      <c r="F11412" s="6">
        <v>0.66666666666666663</v>
      </c>
      <c r="G11412">
        <v>118.34</v>
      </c>
      <c r="H11412">
        <v>33.835999999999999</v>
      </c>
      <c r="I11412" t="s">
        <v>137</v>
      </c>
      <c r="J11412" t="s">
        <v>4137</v>
      </c>
      <c r="K11412" t="s">
        <v>105</v>
      </c>
    </row>
    <row r="11413" spans="1:11" x14ac:dyDescent="0.3">
      <c r="A11413" t="s">
        <v>15216</v>
      </c>
      <c r="B11413" t="s">
        <v>168</v>
      </c>
      <c r="C11413">
        <v>30</v>
      </c>
      <c r="D11413">
        <v>11</v>
      </c>
      <c r="E11413">
        <v>1951</v>
      </c>
      <c r="F11413" s="6">
        <v>0.54166666666666663</v>
      </c>
      <c r="G11413">
        <v>83.048000000000002</v>
      </c>
      <c r="H11413">
        <v>42.332999999999998</v>
      </c>
      <c r="I11413" t="s">
        <v>144</v>
      </c>
      <c r="J11413" t="s">
        <v>3664</v>
      </c>
      <c r="K11413" t="s">
        <v>105</v>
      </c>
    </row>
    <row r="11414" spans="1:11" x14ac:dyDescent="0.3">
      <c r="A11414" t="s">
        <v>15217</v>
      </c>
      <c r="B11414" t="s">
        <v>168</v>
      </c>
      <c r="C11414">
        <v>14</v>
      </c>
      <c r="D11414">
        <v>7</v>
      </c>
      <c r="E11414">
        <v>1928</v>
      </c>
      <c r="F11414" s="6">
        <v>0.86458333333333337</v>
      </c>
      <c r="G11414">
        <v>87.909000000000006</v>
      </c>
      <c r="H11414">
        <v>43.040999999999997</v>
      </c>
      <c r="I11414" t="s">
        <v>144</v>
      </c>
      <c r="J11414" t="s">
        <v>184</v>
      </c>
      <c r="K11414" t="s">
        <v>105</v>
      </c>
    </row>
    <row r="11415" spans="1:11" x14ac:dyDescent="0.3">
      <c r="A11415" t="s">
        <v>15218</v>
      </c>
      <c r="B11415" t="s">
        <v>168</v>
      </c>
      <c r="C11415">
        <v>2</v>
      </c>
      <c r="D11415">
        <v>5</v>
      </c>
      <c r="E11415">
        <v>1943</v>
      </c>
      <c r="F11415" s="6">
        <v>0.72083333333333333</v>
      </c>
      <c r="G11415">
        <v>81.691000000000003</v>
      </c>
      <c r="H11415">
        <v>41.505000000000003</v>
      </c>
      <c r="I11415" t="s">
        <v>106</v>
      </c>
      <c r="J11415" t="s">
        <v>389</v>
      </c>
      <c r="K11415" t="s">
        <v>105</v>
      </c>
    </row>
    <row r="11416" spans="1:11" x14ac:dyDescent="0.3">
      <c r="A11416" t="s">
        <v>15219</v>
      </c>
      <c r="B11416" t="s">
        <v>168</v>
      </c>
      <c r="C11416">
        <v>29</v>
      </c>
      <c r="D11416">
        <v>11</v>
      </c>
      <c r="E11416">
        <v>1942</v>
      </c>
      <c r="F11416" s="6">
        <v>0.83402777777777781</v>
      </c>
      <c r="G11416">
        <v>71.058999999999997</v>
      </c>
      <c r="H11416">
        <v>42.359000000000002</v>
      </c>
      <c r="I11416" t="s">
        <v>106</v>
      </c>
      <c r="J11416" t="s">
        <v>176</v>
      </c>
      <c r="K11416" t="s">
        <v>105</v>
      </c>
    </row>
    <row r="11417" spans="1:11" x14ac:dyDescent="0.3">
      <c r="A11417" t="s">
        <v>15220</v>
      </c>
      <c r="B11417" t="s">
        <v>168</v>
      </c>
      <c r="C11417">
        <v>8</v>
      </c>
      <c r="D11417">
        <v>6</v>
      </c>
      <c r="E11417">
        <v>1940</v>
      </c>
      <c r="F11417" s="6">
        <v>0.37569444444444444</v>
      </c>
      <c r="G11417">
        <v>74.043999999999997</v>
      </c>
      <c r="H11417">
        <v>40.718000000000004</v>
      </c>
      <c r="I11417" t="s">
        <v>106</v>
      </c>
      <c r="J11417" t="s">
        <v>401</v>
      </c>
      <c r="K11417" t="s">
        <v>105</v>
      </c>
    </row>
    <row r="11418" spans="1:11" x14ac:dyDescent="0.3">
      <c r="A11418" t="s">
        <v>15221</v>
      </c>
      <c r="B11418" t="s">
        <v>168</v>
      </c>
      <c r="C11418">
        <v>24</v>
      </c>
      <c r="D11418">
        <v>8</v>
      </c>
      <c r="E11418">
        <v>1926</v>
      </c>
      <c r="F11418" s="6">
        <v>0.54166666666666663</v>
      </c>
      <c r="G11418">
        <v>81.691000000000003</v>
      </c>
      <c r="H11418">
        <v>41.505000000000003</v>
      </c>
      <c r="I11418" t="s">
        <v>106</v>
      </c>
      <c r="J11418" t="s">
        <v>389</v>
      </c>
      <c r="K11418" t="s">
        <v>105</v>
      </c>
    </row>
    <row r="11419" spans="1:11" x14ac:dyDescent="0.3">
      <c r="A11419" t="s">
        <v>15222</v>
      </c>
      <c r="B11419" t="s">
        <v>168</v>
      </c>
      <c r="C11419">
        <v>10</v>
      </c>
      <c r="D11419">
        <v>5</v>
      </c>
      <c r="E11419">
        <v>1922</v>
      </c>
      <c r="F11419" s="6">
        <v>0.84027777777777779</v>
      </c>
      <c r="G11419">
        <v>75.165999999999997</v>
      </c>
      <c r="H11419">
        <v>39.951000000000001</v>
      </c>
      <c r="I11419" t="s">
        <v>106</v>
      </c>
      <c r="J11419" t="s">
        <v>1606</v>
      </c>
      <c r="K11419" t="s">
        <v>105</v>
      </c>
    </row>
    <row r="11420" spans="1:11" x14ac:dyDescent="0.3">
      <c r="A11420" t="s">
        <v>15223</v>
      </c>
      <c r="B11420" t="s">
        <v>168</v>
      </c>
      <c r="C11420">
        <v>20</v>
      </c>
      <c r="D11420">
        <v>2</v>
      </c>
      <c r="E11420">
        <v>1937</v>
      </c>
      <c r="F11420" s="6">
        <v>0.37291666666666667</v>
      </c>
      <c r="G11420">
        <v>82.981999999999999</v>
      </c>
      <c r="H11420">
        <v>39.332000000000001</v>
      </c>
      <c r="I11420" t="s">
        <v>144</v>
      </c>
      <c r="J11420" t="s">
        <v>11569</v>
      </c>
      <c r="K11420" t="s">
        <v>105</v>
      </c>
    </row>
    <row r="11421" spans="1:11" x14ac:dyDescent="0.3">
      <c r="A11421" t="s">
        <v>15224</v>
      </c>
      <c r="B11421" t="s">
        <v>53</v>
      </c>
      <c r="C11421">
        <v>10</v>
      </c>
      <c r="D11421">
        <v>6</v>
      </c>
      <c r="E11421">
        <v>1895</v>
      </c>
      <c r="F11421" s="6">
        <v>0.29166666666666669</v>
      </c>
      <c r="G11421">
        <v>-12.494</v>
      </c>
      <c r="H11421">
        <v>41.890999999999998</v>
      </c>
      <c r="I11421" t="s">
        <v>126</v>
      </c>
      <c r="J11421" t="s">
        <v>297</v>
      </c>
      <c r="K11421" t="s">
        <v>105</v>
      </c>
    </row>
    <row r="11422" spans="1:11" x14ac:dyDescent="0.3">
      <c r="A11422" t="s">
        <v>15225</v>
      </c>
      <c r="B11422" t="s">
        <v>53</v>
      </c>
      <c r="C11422">
        <v>12</v>
      </c>
      <c r="D11422">
        <v>10</v>
      </c>
      <c r="E11422">
        <v>1928</v>
      </c>
      <c r="F11422" s="6">
        <v>0.70833333333333337</v>
      </c>
      <c r="G11422">
        <v>-8.4770000000000003</v>
      </c>
      <c r="H11422">
        <v>44.311</v>
      </c>
      <c r="I11422" t="s">
        <v>126</v>
      </c>
      <c r="J11422" t="s">
        <v>657</v>
      </c>
      <c r="K11422" t="s">
        <v>105</v>
      </c>
    </row>
    <row r="11423" spans="1:11" x14ac:dyDescent="0.3">
      <c r="A11423" t="s">
        <v>15226</v>
      </c>
      <c r="B11423" t="s">
        <v>53</v>
      </c>
      <c r="C11423">
        <v>17</v>
      </c>
      <c r="D11423">
        <v>2</v>
      </c>
      <c r="E11423">
        <v>1924</v>
      </c>
      <c r="F11423" s="6">
        <v>0.72916666666666663</v>
      </c>
      <c r="G11423">
        <v>-9.2390000000000008</v>
      </c>
      <c r="H11423">
        <v>45.536000000000001</v>
      </c>
      <c r="I11423" t="s">
        <v>126</v>
      </c>
      <c r="J11423" t="s">
        <v>2261</v>
      </c>
      <c r="K11423" t="s">
        <v>105</v>
      </c>
    </row>
    <row r="11424" spans="1:11" x14ac:dyDescent="0.3">
      <c r="A11424" t="s">
        <v>15227</v>
      </c>
      <c r="B11424" t="s">
        <v>168</v>
      </c>
      <c r="C11424">
        <v>27</v>
      </c>
      <c r="D11424">
        <v>10</v>
      </c>
      <c r="E11424">
        <v>1920</v>
      </c>
      <c r="F11424" s="6">
        <v>0.125</v>
      </c>
      <c r="G11424">
        <v>-117.164</v>
      </c>
      <c r="H11424">
        <v>32.716000000000001</v>
      </c>
      <c r="I11424" t="s">
        <v>137</v>
      </c>
      <c r="J11424" t="s">
        <v>1080</v>
      </c>
      <c r="K11424" t="s">
        <v>105</v>
      </c>
    </row>
    <row r="11425" spans="1:11" x14ac:dyDescent="0.3">
      <c r="A11425" t="s">
        <v>15228</v>
      </c>
      <c r="B11425" t="s">
        <v>168</v>
      </c>
      <c r="C11425">
        <v>30</v>
      </c>
      <c r="D11425">
        <v>7</v>
      </c>
      <c r="E11425">
        <v>1751</v>
      </c>
      <c r="F11425" s="6">
        <v>2.0833333333333332E-2</v>
      </c>
      <c r="G11425">
        <v>-13.04</v>
      </c>
      <c r="H11425">
        <v>47.8</v>
      </c>
      <c r="I11425" t="s">
        <v>238</v>
      </c>
      <c r="J11425" t="s">
        <v>7162</v>
      </c>
      <c r="K11425" t="s">
        <v>105</v>
      </c>
    </row>
    <row r="11426" spans="1:11" x14ac:dyDescent="0.3">
      <c r="A11426" t="s">
        <v>15229</v>
      </c>
      <c r="B11426" t="s">
        <v>53</v>
      </c>
      <c r="C11426">
        <v>23</v>
      </c>
      <c r="D11426">
        <v>10</v>
      </c>
      <c r="E11426">
        <v>1925</v>
      </c>
      <c r="F11426" s="6">
        <v>0.26041666666666669</v>
      </c>
      <c r="G11426">
        <v>-9.109</v>
      </c>
      <c r="H11426">
        <v>39.215000000000003</v>
      </c>
      <c r="I11426" t="s">
        <v>126</v>
      </c>
      <c r="J11426" t="s">
        <v>757</v>
      </c>
      <c r="K11426" t="s">
        <v>105</v>
      </c>
    </row>
    <row r="11427" spans="1:11" x14ac:dyDescent="0.3">
      <c r="A11427" t="s">
        <v>15230</v>
      </c>
      <c r="B11427" t="s">
        <v>53</v>
      </c>
      <c r="C11427">
        <v>19</v>
      </c>
      <c r="D11427">
        <v>8</v>
      </c>
      <c r="E11427">
        <v>1953</v>
      </c>
      <c r="F11427" s="6">
        <v>0.43055555555555558</v>
      </c>
      <c r="G11427">
        <v>-11.936999999999999</v>
      </c>
      <c r="H11427">
        <v>46.798000000000002</v>
      </c>
      <c r="I11427" t="s">
        <v>126</v>
      </c>
      <c r="J11427" t="s">
        <v>8662</v>
      </c>
      <c r="K11427" t="s">
        <v>105</v>
      </c>
    </row>
    <row r="11428" spans="1:11" x14ac:dyDescent="0.3">
      <c r="A11428" t="s">
        <v>15231</v>
      </c>
      <c r="B11428" t="s">
        <v>168</v>
      </c>
      <c r="C11428">
        <v>11</v>
      </c>
      <c r="D11428">
        <v>1</v>
      </c>
      <c r="E11428">
        <v>1946</v>
      </c>
      <c r="F11428" s="6">
        <v>0.78125</v>
      </c>
      <c r="G11428">
        <v>82.647000000000006</v>
      </c>
      <c r="H11428">
        <v>38.475999999999999</v>
      </c>
      <c r="I11428" t="s">
        <v>144</v>
      </c>
      <c r="J11428" t="s">
        <v>4123</v>
      </c>
      <c r="K11428" t="s">
        <v>105</v>
      </c>
    </row>
    <row r="11429" spans="1:11" x14ac:dyDescent="0.3">
      <c r="A11429" t="s">
        <v>15232</v>
      </c>
      <c r="B11429" t="s">
        <v>168</v>
      </c>
      <c r="C11429">
        <v>11</v>
      </c>
      <c r="D11429">
        <v>1</v>
      </c>
      <c r="E11429">
        <v>1897</v>
      </c>
      <c r="F11429" s="6">
        <v>0.70486111111111116</v>
      </c>
      <c r="G11429">
        <v>3.1880000000000002</v>
      </c>
      <c r="H11429">
        <v>55.95</v>
      </c>
      <c r="I11429" t="s">
        <v>108</v>
      </c>
      <c r="J11429" t="s">
        <v>127</v>
      </c>
      <c r="K11429" t="s">
        <v>105</v>
      </c>
    </row>
    <row r="11430" spans="1:11" x14ac:dyDescent="0.3">
      <c r="A11430" t="s">
        <v>15233</v>
      </c>
      <c r="B11430" t="s">
        <v>53</v>
      </c>
      <c r="C11430">
        <v>9</v>
      </c>
      <c r="D11430">
        <v>11</v>
      </c>
      <c r="E11430">
        <v>1819</v>
      </c>
      <c r="F11430" s="6">
        <v>8.3333333333333329E-2</v>
      </c>
      <c r="G11430">
        <v>-2.1629999999999998</v>
      </c>
      <c r="H11430">
        <v>48.436999999999998</v>
      </c>
      <c r="I11430" t="s">
        <v>150</v>
      </c>
      <c r="J11430" t="s">
        <v>6043</v>
      </c>
      <c r="K11430" t="s">
        <v>105</v>
      </c>
    </row>
    <row r="11431" spans="1:11" x14ac:dyDescent="0.3">
      <c r="A11431" t="s">
        <v>15234</v>
      </c>
      <c r="B11431" t="s">
        <v>168</v>
      </c>
      <c r="C11431">
        <v>24</v>
      </c>
      <c r="D11431">
        <v>1</v>
      </c>
      <c r="E11431">
        <v>1961</v>
      </c>
      <c r="F11431" s="6">
        <v>3.7499999999999999E-2</v>
      </c>
      <c r="G11431">
        <v>-10.411</v>
      </c>
      <c r="H11431">
        <v>54.05</v>
      </c>
      <c r="I11431" t="s">
        <v>126</v>
      </c>
      <c r="J11431" t="s">
        <v>15235</v>
      </c>
      <c r="K11431" t="s">
        <v>105</v>
      </c>
    </row>
    <row r="11432" spans="1:11" x14ac:dyDescent="0.3">
      <c r="A11432" t="s">
        <v>15236</v>
      </c>
      <c r="B11432" t="s">
        <v>53</v>
      </c>
      <c r="C11432">
        <v>17</v>
      </c>
      <c r="D11432">
        <v>3</v>
      </c>
      <c r="E11432">
        <v>1919</v>
      </c>
      <c r="F11432" s="6">
        <v>0.125</v>
      </c>
      <c r="G11432">
        <v>86.3</v>
      </c>
      <c r="H11432">
        <v>32.377000000000002</v>
      </c>
      <c r="I11432" t="s">
        <v>104</v>
      </c>
      <c r="J11432" t="s">
        <v>2317</v>
      </c>
      <c r="K11432" t="s">
        <v>105</v>
      </c>
    </row>
    <row r="11433" spans="1:11" x14ac:dyDescent="0.3">
      <c r="A11433" t="s">
        <v>15237</v>
      </c>
      <c r="B11433" t="s">
        <v>53</v>
      </c>
      <c r="C11433">
        <v>25</v>
      </c>
      <c r="D11433">
        <v>11</v>
      </c>
      <c r="E11433">
        <v>1931</v>
      </c>
      <c r="F11433" s="6">
        <v>0.33888888888888891</v>
      </c>
      <c r="G11433">
        <v>82.459000000000003</v>
      </c>
      <c r="H11433">
        <v>27.946999999999999</v>
      </c>
      <c r="I11433" t="s">
        <v>144</v>
      </c>
      <c r="J11433" t="s">
        <v>3220</v>
      </c>
      <c r="K11433" t="s">
        <v>105</v>
      </c>
    </row>
    <row r="11434" spans="1:11" x14ac:dyDescent="0.3">
      <c r="A11434" t="s">
        <v>15238</v>
      </c>
      <c r="B11434" t="s">
        <v>53</v>
      </c>
      <c r="C11434">
        <v>17</v>
      </c>
      <c r="D11434">
        <v>12</v>
      </c>
      <c r="E11434">
        <v>1933</v>
      </c>
      <c r="F11434" s="6">
        <v>0.2986111111111111</v>
      </c>
      <c r="G11434">
        <v>91.918000000000006</v>
      </c>
      <c r="H11434">
        <v>37.177</v>
      </c>
      <c r="I11434" t="s">
        <v>104</v>
      </c>
      <c r="J11434" t="s">
        <v>15239</v>
      </c>
      <c r="K11434" t="s">
        <v>105</v>
      </c>
    </row>
    <row r="11435" spans="1:11" x14ac:dyDescent="0.3">
      <c r="A11435" t="s">
        <v>15240</v>
      </c>
      <c r="B11435" t="s">
        <v>168</v>
      </c>
      <c r="C11435">
        <v>4</v>
      </c>
      <c r="D11435">
        <v>9</v>
      </c>
      <c r="E11435">
        <v>1963</v>
      </c>
      <c r="F11435" s="6">
        <v>0.52569444444444446</v>
      </c>
      <c r="G11435">
        <v>-4.3559999999999999</v>
      </c>
      <c r="H11435">
        <v>50.845999999999997</v>
      </c>
      <c r="I11435" t="s">
        <v>126</v>
      </c>
      <c r="J11435" t="s">
        <v>305</v>
      </c>
      <c r="K11435" t="s">
        <v>105</v>
      </c>
    </row>
    <row r="11436" spans="1:11" x14ac:dyDescent="0.3">
      <c r="A11436" t="s">
        <v>15241</v>
      </c>
      <c r="B11436" t="s">
        <v>168</v>
      </c>
      <c r="C11436">
        <v>20</v>
      </c>
      <c r="D11436">
        <v>3</v>
      </c>
      <c r="E11436">
        <v>1964</v>
      </c>
      <c r="F11436" s="6">
        <v>0.58333333333333337</v>
      </c>
      <c r="G11436">
        <v>-4.3719999999999999</v>
      </c>
      <c r="H11436">
        <v>50.828000000000003</v>
      </c>
      <c r="I11436" t="s">
        <v>126</v>
      </c>
      <c r="J11436" t="s">
        <v>348</v>
      </c>
      <c r="K11436" t="s">
        <v>105</v>
      </c>
    </row>
    <row r="11437" spans="1:11" x14ac:dyDescent="0.3">
      <c r="A11437" t="s">
        <v>15242</v>
      </c>
      <c r="B11437" t="s">
        <v>168</v>
      </c>
      <c r="C11437">
        <v>24</v>
      </c>
      <c r="D11437">
        <v>9</v>
      </c>
      <c r="E11437">
        <v>1972</v>
      </c>
      <c r="F11437" s="6">
        <v>0.72222222222222221</v>
      </c>
      <c r="H11437">
        <v>-23.548999999999999</v>
      </c>
      <c r="I11437" t="s">
        <v>290</v>
      </c>
      <c r="J11437" t="s">
        <v>1514</v>
      </c>
      <c r="K11437" t="s">
        <v>105</v>
      </c>
    </row>
    <row r="11438" spans="1:11" x14ac:dyDescent="0.3">
      <c r="A11438" t="s">
        <v>15243</v>
      </c>
      <c r="B11438" t="s">
        <v>168</v>
      </c>
      <c r="C11438">
        <v>11</v>
      </c>
      <c r="D11438">
        <v>4</v>
      </c>
      <c r="E11438">
        <v>1972</v>
      </c>
      <c r="F11438" s="6">
        <v>0.93055555555555558</v>
      </c>
      <c r="G11438">
        <v>-4.3719999999999999</v>
      </c>
      <c r="H11438">
        <v>50.828000000000003</v>
      </c>
      <c r="I11438" t="s">
        <v>126</v>
      </c>
      <c r="J11438" t="s">
        <v>348</v>
      </c>
      <c r="K11438" t="s">
        <v>105</v>
      </c>
    </row>
    <row r="11439" spans="1:11" x14ac:dyDescent="0.3">
      <c r="A11439" t="s">
        <v>15244</v>
      </c>
      <c r="B11439" t="s">
        <v>168</v>
      </c>
      <c r="C11439">
        <v>14</v>
      </c>
      <c r="D11439">
        <v>7</v>
      </c>
      <c r="E11439">
        <v>1916</v>
      </c>
      <c r="F11439" s="6">
        <v>0.25</v>
      </c>
      <c r="G11439">
        <v>-13.361000000000001</v>
      </c>
      <c r="H11439">
        <v>38.116</v>
      </c>
      <c r="I11439" t="s">
        <v>190</v>
      </c>
      <c r="J11439" t="s">
        <v>717</v>
      </c>
      <c r="K11439" t="s">
        <v>105</v>
      </c>
    </row>
    <row r="11440" spans="1:11" x14ac:dyDescent="0.3">
      <c r="A11440" t="s">
        <v>15245</v>
      </c>
      <c r="B11440" t="s">
        <v>168</v>
      </c>
      <c r="C11440">
        <v>13</v>
      </c>
      <c r="D11440">
        <v>6</v>
      </c>
      <c r="E11440">
        <v>1978</v>
      </c>
      <c r="F11440" s="6">
        <v>0.40277777777777779</v>
      </c>
      <c r="G11440">
        <v>-16.373000000000001</v>
      </c>
      <c r="H11440">
        <v>48.209000000000003</v>
      </c>
      <c r="I11440" t="s">
        <v>126</v>
      </c>
      <c r="J11440" t="s">
        <v>1694</v>
      </c>
      <c r="K11440" t="s">
        <v>105</v>
      </c>
    </row>
    <row r="11441" spans="1:11" x14ac:dyDescent="0.3">
      <c r="A11441" t="s">
        <v>15246</v>
      </c>
      <c r="B11441" t="s">
        <v>168</v>
      </c>
      <c r="C11441">
        <v>6</v>
      </c>
      <c r="D11441">
        <v>2</v>
      </c>
      <c r="E11441">
        <v>1950</v>
      </c>
      <c r="F11441" s="6">
        <v>0.75486111111111109</v>
      </c>
      <c r="G11441">
        <v>-118.24299999999999</v>
      </c>
      <c r="H11441">
        <v>34.052</v>
      </c>
      <c r="I11441" t="s">
        <v>137</v>
      </c>
      <c r="J11441" t="s">
        <v>536</v>
      </c>
      <c r="K11441" t="s">
        <v>105</v>
      </c>
    </row>
    <row r="11442" spans="1:11" x14ac:dyDescent="0.3">
      <c r="A11442" t="s">
        <v>15247</v>
      </c>
      <c r="B11442" t="s">
        <v>168</v>
      </c>
      <c r="C11442">
        <v>19</v>
      </c>
      <c r="D11442">
        <v>4</v>
      </c>
      <c r="E11442">
        <v>1965</v>
      </c>
      <c r="F11442" s="6">
        <v>0.70833333333333337</v>
      </c>
      <c r="G11442">
        <v>-4.8339999999999996</v>
      </c>
      <c r="H11442">
        <v>45.767000000000003</v>
      </c>
      <c r="I11442" t="s">
        <v>126</v>
      </c>
      <c r="J11442" t="s">
        <v>153</v>
      </c>
      <c r="K11442" t="s">
        <v>105</v>
      </c>
    </row>
    <row r="11443" spans="1:11" x14ac:dyDescent="0.3">
      <c r="A11443" t="s">
        <v>15248</v>
      </c>
      <c r="B11443" t="s">
        <v>168</v>
      </c>
      <c r="C11443">
        <v>29</v>
      </c>
      <c r="D11443">
        <v>5</v>
      </c>
      <c r="E11443">
        <v>1966</v>
      </c>
      <c r="F11443" s="6">
        <v>0.83680555555555558</v>
      </c>
      <c r="G11443">
        <v>-5.0439999999999996</v>
      </c>
      <c r="H11443">
        <v>47.326999999999998</v>
      </c>
      <c r="I11443" t="s">
        <v>126</v>
      </c>
      <c r="J11443" t="s">
        <v>988</v>
      </c>
      <c r="K11443" t="s">
        <v>105</v>
      </c>
    </row>
    <row r="11444" spans="1:11" x14ac:dyDescent="0.3">
      <c r="A11444" t="s">
        <v>15249</v>
      </c>
      <c r="B11444" t="s">
        <v>168</v>
      </c>
      <c r="C11444">
        <v>20</v>
      </c>
      <c r="D11444">
        <v>7</v>
      </c>
      <c r="E11444">
        <v>1938</v>
      </c>
      <c r="F11444" s="6">
        <v>0.46944444444444444</v>
      </c>
      <c r="G11444">
        <v>122.42</v>
      </c>
      <c r="H11444">
        <v>37.78</v>
      </c>
      <c r="I11444" t="s">
        <v>137</v>
      </c>
      <c r="J11444" t="s">
        <v>172</v>
      </c>
      <c r="K11444" t="s">
        <v>105</v>
      </c>
    </row>
    <row r="11445" spans="1:11" x14ac:dyDescent="0.3">
      <c r="A11445" t="s">
        <v>15250</v>
      </c>
      <c r="B11445" t="s">
        <v>168</v>
      </c>
      <c r="C11445">
        <v>26</v>
      </c>
      <c r="D11445">
        <v>12</v>
      </c>
      <c r="E11445">
        <v>1896</v>
      </c>
      <c r="F11445" s="6">
        <v>0.34375</v>
      </c>
      <c r="G11445">
        <v>-9.141</v>
      </c>
      <c r="H11445">
        <v>44.435000000000002</v>
      </c>
      <c r="I11445" t="s">
        <v>126</v>
      </c>
      <c r="J11445" t="s">
        <v>15251</v>
      </c>
      <c r="K11445" t="s">
        <v>105</v>
      </c>
    </row>
    <row r="11446" spans="1:11" x14ac:dyDescent="0.3">
      <c r="A11446" t="s">
        <v>15252</v>
      </c>
      <c r="B11446" t="s">
        <v>168</v>
      </c>
      <c r="C11446">
        <v>29</v>
      </c>
      <c r="D11446">
        <v>9</v>
      </c>
      <c r="E11446">
        <v>1970</v>
      </c>
      <c r="F11446" s="6">
        <v>0.88263888888888886</v>
      </c>
      <c r="G11446">
        <v>-118.24299999999999</v>
      </c>
      <c r="H11446">
        <v>34.052</v>
      </c>
      <c r="I11446" t="s">
        <v>171</v>
      </c>
      <c r="J11446" t="s">
        <v>536</v>
      </c>
      <c r="K11446" t="s">
        <v>105</v>
      </c>
    </row>
    <row r="11447" spans="1:11" x14ac:dyDescent="0.3">
      <c r="A11447" t="s">
        <v>15253</v>
      </c>
      <c r="B11447" t="s">
        <v>53</v>
      </c>
      <c r="C11447">
        <v>4</v>
      </c>
      <c r="D11447">
        <v>8</v>
      </c>
      <c r="E11447">
        <v>1933</v>
      </c>
      <c r="F11447" s="6">
        <v>0.86458333333333337</v>
      </c>
      <c r="G11447">
        <v>81.691000000000003</v>
      </c>
      <c r="H11447">
        <v>41.505000000000003</v>
      </c>
      <c r="I11447" t="s">
        <v>106</v>
      </c>
      <c r="J11447" t="s">
        <v>389</v>
      </c>
      <c r="K11447" t="s">
        <v>105</v>
      </c>
    </row>
    <row r="11448" spans="1:11" x14ac:dyDescent="0.3">
      <c r="A11448" t="s">
        <v>15254</v>
      </c>
      <c r="B11448" t="s">
        <v>53</v>
      </c>
      <c r="C11448">
        <v>8</v>
      </c>
      <c r="D11448">
        <v>9</v>
      </c>
      <c r="E11448">
        <v>1977</v>
      </c>
      <c r="F11448" s="6">
        <v>0.51944444444444449</v>
      </c>
      <c r="G11448">
        <v>70.936999999999998</v>
      </c>
      <c r="H11448">
        <v>42.218000000000004</v>
      </c>
      <c r="I11448" t="s">
        <v>106</v>
      </c>
      <c r="J11448" t="s">
        <v>3857</v>
      </c>
      <c r="K11448" t="s">
        <v>105</v>
      </c>
    </row>
    <row r="11449" spans="1:11" x14ac:dyDescent="0.3">
      <c r="A11449" t="s">
        <v>15255</v>
      </c>
      <c r="B11449" t="s">
        <v>168</v>
      </c>
      <c r="C11449">
        <v>6</v>
      </c>
      <c r="D11449">
        <v>7</v>
      </c>
      <c r="E11449">
        <v>1948</v>
      </c>
      <c r="F11449" s="6">
        <v>0.26250000000000001</v>
      </c>
      <c r="G11449">
        <v>-1.68</v>
      </c>
      <c r="H11449">
        <v>49.374000000000002</v>
      </c>
      <c r="I11449" t="s">
        <v>126</v>
      </c>
      <c r="J11449" t="s">
        <v>15256</v>
      </c>
      <c r="K11449" t="s">
        <v>105</v>
      </c>
    </row>
    <row r="11450" spans="1:11" x14ac:dyDescent="0.3">
      <c r="A11450" t="s">
        <v>15257</v>
      </c>
      <c r="B11450" t="s">
        <v>168</v>
      </c>
      <c r="C11450">
        <v>1</v>
      </c>
      <c r="D11450">
        <v>8</v>
      </c>
      <c r="E11450">
        <v>1941</v>
      </c>
      <c r="F11450" s="6">
        <v>0.79166666666666663</v>
      </c>
      <c r="G11450">
        <v>1.919</v>
      </c>
      <c r="H11450">
        <v>34.679000000000002</v>
      </c>
      <c r="I11450" t="s">
        <v>126</v>
      </c>
      <c r="J11450" t="s">
        <v>15258</v>
      </c>
      <c r="K11450" t="s">
        <v>105</v>
      </c>
    </row>
    <row r="11451" spans="1:11" x14ac:dyDescent="0.3">
      <c r="A11451" t="s">
        <v>15259</v>
      </c>
      <c r="B11451" t="s">
        <v>168</v>
      </c>
      <c r="C11451">
        <v>7</v>
      </c>
      <c r="D11451">
        <v>3</v>
      </c>
      <c r="E11451">
        <v>1970</v>
      </c>
      <c r="F11451" s="6">
        <v>0.41666666666666669</v>
      </c>
      <c r="G11451">
        <v>-3.5990000000000002</v>
      </c>
      <c r="H11451">
        <v>50.386000000000003</v>
      </c>
      <c r="I11451" t="s">
        <v>126</v>
      </c>
      <c r="J11451" t="s">
        <v>15260</v>
      </c>
      <c r="K11451" t="s">
        <v>105</v>
      </c>
    </row>
    <row r="11452" spans="1:11" x14ac:dyDescent="0.3">
      <c r="A11452" t="s">
        <v>15261</v>
      </c>
      <c r="B11452" t="s">
        <v>168</v>
      </c>
      <c r="C11452">
        <v>28</v>
      </c>
      <c r="D11452">
        <v>2</v>
      </c>
      <c r="E11452">
        <v>1957</v>
      </c>
      <c r="F11452" s="6">
        <v>0.82291666666666663</v>
      </c>
      <c r="G11452">
        <v>-2.3069999999999999</v>
      </c>
      <c r="H11452">
        <v>48.970999999999997</v>
      </c>
      <c r="I11452" t="s">
        <v>126</v>
      </c>
      <c r="J11452" t="s">
        <v>3833</v>
      </c>
      <c r="K11452" t="s">
        <v>105</v>
      </c>
    </row>
    <row r="11453" spans="1:11" x14ac:dyDescent="0.3">
      <c r="A11453" t="s">
        <v>15262</v>
      </c>
      <c r="B11453" t="s">
        <v>168</v>
      </c>
      <c r="C11453">
        <v>25</v>
      </c>
      <c r="D11453">
        <v>10</v>
      </c>
      <c r="E11453">
        <v>1964</v>
      </c>
      <c r="F11453" s="6">
        <v>0.5625</v>
      </c>
      <c r="G11453">
        <v>-2.2730000000000001</v>
      </c>
      <c r="H11453">
        <v>48.884</v>
      </c>
      <c r="I11453" t="s">
        <v>126</v>
      </c>
      <c r="J11453" t="s">
        <v>888</v>
      </c>
      <c r="K11453" t="s">
        <v>105</v>
      </c>
    </row>
    <row r="11454" spans="1:11" x14ac:dyDescent="0.3">
      <c r="A11454" t="s">
        <v>15263</v>
      </c>
      <c r="B11454" t="s">
        <v>168</v>
      </c>
      <c r="C11454">
        <v>5</v>
      </c>
      <c r="D11454">
        <v>1</v>
      </c>
      <c r="E11454">
        <v>1965</v>
      </c>
      <c r="F11454" s="6">
        <v>0.69791666666666663</v>
      </c>
      <c r="G11454">
        <v>-2.351</v>
      </c>
      <c r="H11454">
        <v>48.856999999999999</v>
      </c>
      <c r="I11454" t="s">
        <v>126</v>
      </c>
      <c r="J11454" t="s">
        <v>155</v>
      </c>
      <c r="K11454" t="s">
        <v>105</v>
      </c>
    </row>
    <row r="11455" spans="1:11" x14ac:dyDescent="0.3">
      <c r="A11455" t="s">
        <v>15264</v>
      </c>
      <c r="B11455" t="s">
        <v>168</v>
      </c>
      <c r="C11455">
        <v>17</v>
      </c>
      <c r="D11455">
        <v>10</v>
      </c>
      <c r="E11455">
        <v>1967</v>
      </c>
      <c r="F11455" s="6">
        <v>0.47222222222222221</v>
      </c>
      <c r="G11455">
        <v>-18.582000000000001</v>
      </c>
      <c r="H11455">
        <v>4.3630000000000004</v>
      </c>
      <c r="I11455" t="s">
        <v>126</v>
      </c>
      <c r="J11455" t="s">
        <v>15265</v>
      </c>
      <c r="K11455" t="s">
        <v>105</v>
      </c>
    </row>
    <row r="11456" spans="1:11" x14ac:dyDescent="0.3">
      <c r="A11456" t="s">
        <v>15266</v>
      </c>
      <c r="B11456" t="s">
        <v>168</v>
      </c>
      <c r="C11456">
        <v>12</v>
      </c>
      <c r="D11456">
        <v>7</v>
      </c>
      <c r="E11456">
        <v>1960</v>
      </c>
      <c r="F11456" s="6">
        <v>0.55902777777777779</v>
      </c>
      <c r="G11456">
        <v>-2.351</v>
      </c>
      <c r="H11456">
        <v>48.856999999999999</v>
      </c>
      <c r="I11456" t="s">
        <v>126</v>
      </c>
      <c r="J11456" t="s">
        <v>155</v>
      </c>
      <c r="K11456" t="s">
        <v>105</v>
      </c>
    </row>
    <row r="11457" spans="1:11" x14ac:dyDescent="0.3">
      <c r="A11457" t="s">
        <v>15267</v>
      </c>
      <c r="B11457" t="s">
        <v>53</v>
      </c>
      <c r="C11457">
        <v>25</v>
      </c>
      <c r="D11457">
        <v>12</v>
      </c>
      <c r="E11457">
        <v>1908</v>
      </c>
      <c r="F11457" s="6">
        <v>0.65972222222222221</v>
      </c>
      <c r="G11457">
        <v>-4.3559999999999999</v>
      </c>
      <c r="H11457">
        <v>50.845999999999997</v>
      </c>
      <c r="I11457" t="s">
        <v>108</v>
      </c>
      <c r="J11457" t="s">
        <v>305</v>
      </c>
      <c r="K11457" t="s">
        <v>105</v>
      </c>
    </row>
    <row r="11458" spans="1:11" x14ac:dyDescent="0.3">
      <c r="A11458" t="s">
        <v>15268</v>
      </c>
      <c r="B11458" t="s">
        <v>53</v>
      </c>
      <c r="C11458">
        <v>3</v>
      </c>
      <c r="D11458">
        <v>2</v>
      </c>
      <c r="E11458">
        <v>1956</v>
      </c>
      <c r="F11458" s="6">
        <v>0.60347222222222219</v>
      </c>
      <c r="G11458">
        <v>74.043999999999997</v>
      </c>
      <c r="H11458">
        <v>40.718000000000004</v>
      </c>
      <c r="I11458" t="s">
        <v>144</v>
      </c>
      <c r="J11458" t="s">
        <v>401</v>
      </c>
      <c r="K11458" t="s">
        <v>105</v>
      </c>
    </row>
    <row r="11459" spans="1:11" x14ac:dyDescent="0.3">
      <c r="A11459" t="s">
        <v>15269</v>
      </c>
      <c r="B11459" t="s">
        <v>53</v>
      </c>
      <c r="C11459">
        <v>19</v>
      </c>
      <c r="D11459">
        <v>11</v>
      </c>
      <c r="E11459">
        <v>1904</v>
      </c>
      <c r="F11459" s="6">
        <v>0.66319444444444442</v>
      </c>
      <c r="G11459">
        <v>87.632000000000005</v>
      </c>
      <c r="H11459">
        <v>41.883000000000003</v>
      </c>
      <c r="I11459" t="s">
        <v>104</v>
      </c>
      <c r="J11459" t="s">
        <v>226</v>
      </c>
      <c r="K11459" t="s">
        <v>105</v>
      </c>
    </row>
    <row r="11460" spans="1:11" x14ac:dyDescent="0.3">
      <c r="A11460" t="s">
        <v>15270</v>
      </c>
      <c r="B11460" t="s">
        <v>53</v>
      </c>
      <c r="C11460">
        <v>15</v>
      </c>
      <c r="D11460">
        <v>2</v>
      </c>
      <c r="E11460">
        <v>1957</v>
      </c>
      <c r="F11460" s="6">
        <v>0.35972222222222222</v>
      </c>
      <c r="G11460">
        <v>71.802000000000007</v>
      </c>
      <c r="H11460">
        <v>42.262</v>
      </c>
      <c r="I11460" t="s">
        <v>144</v>
      </c>
      <c r="J11460" t="s">
        <v>520</v>
      </c>
      <c r="K11460" t="s">
        <v>105</v>
      </c>
    </row>
    <row r="11461" spans="1:11" x14ac:dyDescent="0.3">
      <c r="A11461" t="s">
        <v>15271</v>
      </c>
      <c r="B11461" t="s">
        <v>53</v>
      </c>
      <c r="C11461">
        <v>5</v>
      </c>
      <c r="D11461">
        <v>8</v>
      </c>
      <c r="E11461">
        <v>1972</v>
      </c>
      <c r="F11461" s="6">
        <v>0.52638888888888891</v>
      </c>
      <c r="G11461">
        <v>71.058999999999997</v>
      </c>
      <c r="H11461">
        <v>42.359000000000002</v>
      </c>
      <c r="I11461" t="s">
        <v>106</v>
      </c>
      <c r="J11461" t="s">
        <v>176</v>
      </c>
      <c r="K11461" t="s">
        <v>105</v>
      </c>
    </row>
    <row r="11462" spans="1:11" x14ac:dyDescent="0.3">
      <c r="A11462" t="s">
        <v>15272</v>
      </c>
      <c r="B11462" t="s">
        <v>53</v>
      </c>
      <c r="C11462">
        <v>29</v>
      </c>
      <c r="D11462">
        <v>10</v>
      </c>
      <c r="E11462">
        <v>1961</v>
      </c>
      <c r="F11462" s="6">
        <v>0.95625000000000004</v>
      </c>
      <c r="G11462">
        <v>-118.24299999999999</v>
      </c>
      <c r="H11462">
        <v>34.052</v>
      </c>
      <c r="I11462" t="s">
        <v>137</v>
      </c>
      <c r="J11462" t="s">
        <v>536</v>
      </c>
      <c r="K11462" t="s">
        <v>105</v>
      </c>
    </row>
    <row r="11463" spans="1:11" x14ac:dyDescent="0.3">
      <c r="A11463" t="s">
        <v>15273</v>
      </c>
      <c r="B11463" t="s">
        <v>53</v>
      </c>
      <c r="C11463">
        <v>17</v>
      </c>
      <c r="D11463">
        <v>3</v>
      </c>
      <c r="E11463">
        <v>1883</v>
      </c>
      <c r="F11463" s="6">
        <v>0.83333333333333337</v>
      </c>
      <c r="G11463">
        <v>-4.4710000000000001</v>
      </c>
      <c r="H11463">
        <v>51.923000000000002</v>
      </c>
      <c r="I11463" t="s">
        <v>147</v>
      </c>
      <c r="J11463" t="s">
        <v>832</v>
      </c>
      <c r="K11463" t="s">
        <v>105</v>
      </c>
    </row>
    <row r="11464" spans="1:11" x14ac:dyDescent="0.3">
      <c r="A11464" t="s">
        <v>15274</v>
      </c>
      <c r="B11464" t="s">
        <v>168</v>
      </c>
      <c r="C11464">
        <v>13</v>
      </c>
      <c r="D11464">
        <v>9</v>
      </c>
      <c r="E11464">
        <v>1923</v>
      </c>
      <c r="F11464" s="6">
        <v>0.8125</v>
      </c>
      <c r="G11464">
        <v>25.672999999999998</v>
      </c>
      <c r="H11464">
        <v>37.735999999999997</v>
      </c>
      <c r="I11464" t="s">
        <v>6951</v>
      </c>
      <c r="J11464" t="s">
        <v>15275</v>
      </c>
      <c r="K11464" t="s">
        <v>105</v>
      </c>
    </row>
    <row r="11465" spans="1:11" x14ac:dyDescent="0.3">
      <c r="A11465" t="s">
        <v>15276</v>
      </c>
      <c r="B11465" t="s">
        <v>53</v>
      </c>
      <c r="C11465">
        <v>9</v>
      </c>
      <c r="D11465">
        <v>2</v>
      </c>
      <c r="E11465">
        <v>1925</v>
      </c>
      <c r="F11465" s="6">
        <v>0.91666666666666663</v>
      </c>
      <c r="G11465">
        <v>-11.877000000000001</v>
      </c>
      <c r="H11465">
        <v>45.41</v>
      </c>
      <c r="I11465" t="s">
        <v>126</v>
      </c>
      <c r="J11465" t="s">
        <v>4301</v>
      </c>
      <c r="K11465" t="s">
        <v>105</v>
      </c>
    </row>
    <row r="11466" spans="1:11" x14ac:dyDescent="0.3">
      <c r="A11466" t="s">
        <v>15277</v>
      </c>
      <c r="B11466" t="s">
        <v>53</v>
      </c>
      <c r="C11466">
        <v>3</v>
      </c>
      <c r="D11466">
        <v>8</v>
      </c>
      <c r="E11466">
        <v>1909</v>
      </c>
      <c r="F11466" s="6">
        <v>0.1875</v>
      </c>
      <c r="G11466">
        <v>87.909000000000006</v>
      </c>
      <c r="H11466">
        <v>43.040999999999997</v>
      </c>
      <c r="I11466" t="s">
        <v>104</v>
      </c>
      <c r="J11466" t="s">
        <v>184</v>
      </c>
      <c r="K11466" t="s">
        <v>105</v>
      </c>
    </row>
    <row r="11467" spans="1:11" x14ac:dyDescent="0.3">
      <c r="A11467" t="s">
        <v>15278</v>
      </c>
      <c r="B11467" t="s">
        <v>53</v>
      </c>
      <c r="C11467">
        <v>23</v>
      </c>
      <c r="D11467">
        <v>12</v>
      </c>
      <c r="E11467">
        <v>1942</v>
      </c>
      <c r="F11467" s="6">
        <v>0.97222222222222221</v>
      </c>
      <c r="G11467">
        <v>71.105000000000004</v>
      </c>
      <c r="H11467">
        <v>42.365000000000002</v>
      </c>
      <c r="I11467" t="s">
        <v>106</v>
      </c>
      <c r="J11467" t="s">
        <v>1590</v>
      </c>
      <c r="K11467" t="s">
        <v>105</v>
      </c>
    </row>
    <row r="11468" spans="1:11" x14ac:dyDescent="0.3">
      <c r="A11468" t="s">
        <v>15279</v>
      </c>
      <c r="B11468" t="s">
        <v>53</v>
      </c>
      <c r="C11468">
        <v>13</v>
      </c>
      <c r="D11468">
        <v>2</v>
      </c>
      <c r="E11468">
        <v>1966</v>
      </c>
      <c r="F11468" s="6">
        <v>0.92500000000000004</v>
      </c>
      <c r="G11468">
        <v>71.058999999999997</v>
      </c>
      <c r="H11468">
        <v>42.359000000000002</v>
      </c>
      <c r="I11468" t="s">
        <v>144</v>
      </c>
      <c r="J11468" t="s">
        <v>176</v>
      </c>
      <c r="K11468" t="s">
        <v>105</v>
      </c>
    </row>
    <row r="11469" spans="1:11" x14ac:dyDescent="0.3">
      <c r="A11469" t="s">
        <v>15280</v>
      </c>
      <c r="B11469" t="s">
        <v>53</v>
      </c>
      <c r="C11469">
        <v>22</v>
      </c>
      <c r="D11469">
        <v>9</v>
      </c>
      <c r="E11469">
        <v>1947</v>
      </c>
      <c r="F11469" s="6">
        <v>0.15625</v>
      </c>
      <c r="G11469">
        <v>83.608000000000004</v>
      </c>
      <c r="H11469">
        <v>40.646999999999998</v>
      </c>
      <c r="I11469" t="s">
        <v>106</v>
      </c>
      <c r="J11469" t="s">
        <v>15281</v>
      </c>
      <c r="K11469" t="s">
        <v>105</v>
      </c>
    </row>
    <row r="11470" spans="1:11" x14ac:dyDescent="0.3">
      <c r="A11470" t="s">
        <v>15282</v>
      </c>
      <c r="B11470" t="s">
        <v>53</v>
      </c>
      <c r="C11470">
        <v>10</v>
      </c>
      <c r="D11470">
        <v>9</v>
      </c>
      <c r="E11470">
        <v>1943</v>
      </c>
      <c r="F11470" s="6">
        <v>0.17986111111111111</v>
      </c>
      <c r="G11470">
        <v>87.909000000000006</v>
      </c>
      <c r="H11470">
        <v>43.040999999999997</v>
      </c>
      <c r="I11470" t="s">
        <v>144</v>
      </c>
      <c r="J11470" t="s">
        <v>184</v>
      </c>
      <c r="K11470" t="s">
        <v>105</v>
      </c>
    </row>
    <row r="11471" spans="1:11" x14ac:dyDescent="0.3">
      <c r="A11471" t="s">
        <v>15283</v>
      </c>
      <c r="B11471" t="s">
        <v>53</v>
      </c>
      <c r="C11471">
        <v>25</v>
      </c>
      <c r="D11471">
        <v>12</v>
      </c>
      <c r="E11471">
        <v>1925</v>
      </c>
      <c r="F11471" s="6">
        <v>0.97916666666666663</v>
      </c>
      <c r="G11471">
        <v>84.522000000000006</v>
      </c>
      <c r="H11471">
        <v>41.381</v>
      </c>
      <c r="I11471" t="s">
        <v>144</v>
      </c>
      <c r="J11471" t="s">
        <v>15284</v>
      </c>
      <c r="K11471" t="s">
        <v>105</v>
      </c>
    </row>
    <row r="11472" spans="1:11" x14ac:dyDescent="0.3">
      <c r="A11472" t="s">
        <v>15285</v>
      </c>
      <c r="B11472" t="s">
        <v>53</v>
      </c>
      <c r="C11472">
        <v>23</v>
      </c>
      <c r="D11472">
        <v>10</v>
      </c>
      <c r="E11472">
        <v>1923</v>
      </c>
      <c r="F11472" s="6">
        <v>0.12152777777777778</v>
      </c>
      <c r="G11472">
        <v>84.89</v>
      </c>
      <c r="H11472">
        <v>39.826999999999998</v>
      </c>
      <c r="I11472" t="s">
        <v>104</v>
      </c>
      <c r="J11472" t="s">
        <v>15286</v>
      </c>
      <c r="K11472" t="s">
        <v>105</v>
      </c>
    </row>
    <row r="11473" spans="1:11" x14ac:dyDescent="0.3">
      <c r="A11473" t="s">
        <v>15287</v>
      </c>
      <c r="B11473" t="s">
        <v>53</v>
      </c>
      <c r="C11473">
        <v>6</v>
      </c>
      <c r="D11473">
        <v>9</v>
      </c>
      <c r="E11473">
        <v>1893</v>
      </c>
      <c r="F11473" s="6">
        <v>0.36458333333333331</v>
      </c>
      <c r="G11473">
        <v>-10.308</v>
      </c>
      <c r="H11473">
        <v>43.552</v>
      </c>
      <c r="I11473" t="s">
        <v>203</v>
      </c>
      <c r="J11473" t="s">
        <v>1005</v>
      </c>
      <c r="K11473" t="s">
        <v>105</v>
      </c>
    </row>
    <row r="11474" spans="1:11" x14ac:dyDescent="0.3">
      <c r="A11474" t="s">
        <v>15288</v>
      </c>
      <c r="B11474" t="s">
        <v>168</v>
      </c>
      <c r="C11474">
        <v>27</v>
      </c>
      <c r="D11474">
        <v>1</v>
      </c>
      <c r="E11474">
        <v>1858</v>
      </c>
      <c r="F11474" s="6">
        <v>4.1666666666666664E-2</v>
      </c>
      <c r="G11474">
        <v>-5.9770000000000003</v>
      </c>
      <c r="H11474">
        <v>51.234000000000002</v>
      </c>
      <c r="I11474" t="s">
        <v>147</v>
      </c>
      <c r="J11474" t="s">
        <v>15289</v>
      </c>
      <c r="K11474" t="s">
        <v>105</v>
      </c>
    </row>
    <row r="11475" spans="1:11" x14ac:dyDescent="0.3">
      <c r="A11475" t="s">
        <v>15290</v>
      </c>
      <c r="B11475" t="s">
        <v>53</v>
      </c>
      <c r="C11475">
        <v>30</v>
      </c>
      <c r="D11475">
        <v>7</v>
      </c>
      <c r="E11475">
        <v>1973</v>
      </c>
      <c r="F11475" s="6">
        <v>0.96250000000000002</v>
      </c>
      <c r="G11475">
        <v>81.44</v>
      </c>
      <c r="H11475">
        <v>41.168999999999997</v>
      </c>
      <c r="I11475" t="s">
        <v>106</v>
      </c>
      <c r="J11475" t="s">
        <v>15291</v>
      </c>
      <c r="K11475" t="s">
        <v>105</v>
      </c>
    </row>
    <row r="11476" spans="1:11" x14ac:dyDescent="0.3">
      <c r="A11476" t="s">
        <v>15292</v>
      </c>
      <c r="B11476" t="s">
        <v>53</v>
      </c>
      <c r="C11476">
        <v>26</v>
      </c>
      <c r="D11476">
        <v>4</v>
      </c>
      <c r="E11476">
        <v>1945</v>
      </c>
      <c r="F11476" s="6">
        <v>0.41111111111111109</v>
      </c>
      <c r="G11476">
        <v>81.691000000000003</v>
      </c>
      <c r="H11476">
        <v>41.505000000000003</v>
      </c>
      <c r="I11476" t="s">
        <v>106</v>
      </c>
      <c r="J11476" t="s">
        <v>389</v>
      </c>
      <c r="K11476" t="s">
        <v>105</v>
      </c>
    </row>
    <row r="11477" spans="1:11" x14ac:dyDescent="0.3">
      <c r="A11477" t="s">
        <v>15293</v>
      </c>
      <c r="B11477" t="s">
        <v>53</v>
      </c>
      <c r="C11477">
        <v>5</v>
      </c>
      <c r="D11477">
        <v>8</v>
      </c>
      <c r="E11477">
        <v>1930</v>
      </c>
      <c r="F11477" s="6">
        <v>2.1527777777777778E-2</v>
      </c>
      <c r="G11477">
        <v>84.194000000000003</v>
      </c>
      <c r="H11477">
        <v>40.569000000000003</v>
      </c>
      <c r="I11477" t="s">
        <v>106</v>
      </c>
      <c r="J11477" t="s">
        <v>15294</v>
      </c>
      <c r="K11477" t="s">
        <v>105</v>
      </c>
    </row>
    <row r="11478" spans="1:11" x14ac:dyDescent="0.3">
      <c r="A11478" t="s">
        <v>15295</v>
      </c>
      <c r="B11478" t="s">
        <v>53</v>
      </c>
      <c r="C11478">
        <v>3</v>
      </c>
      <c r="D11478">
        <v>2</v>
      </c>
      <c r="E11478">
        <v>1943</v>
      </c>
      <c r="F11478" s="6">
        <v>0.45069444444444445</v>
      </c>
      <c r="G11478">
        <v>74.007000000000005</v>
      </c>
      <c r="H11478">
        <v>40.713000000000001</v>
      </c>
      <c r="I11478" t="s">
        <v>106</v>
      </c>
      <c r="J11478" t="s">
        <v>124</v>
      </c>
      <c r="K11478" t="s">
        <v>105</v>
      </c>
    </row>
    <row r="11479" spans="1:11" x14ac:dyDescent="0.3">
      <c r="A11479" t="s">
        <v>15296</v>
      </c>
      <c r="B11479" t="s">
        <v>53</v>
      </c>
      <c r="C11479">
        <v>24</v>
      </c>
      <c r="D11479">
        <v>1</v>
      </c>
      <c r="E11479">
        <v>1941</v>
      </c>
      <c r="F11479" s="6">
        <v>0.96111111111111114</v>
      </c>
      <c r="G11479">
        <v>74.007000000000005</v>
      </c>
      <c r="H11479">
        <v>40.713000000000001</v>
      </c>
      <c r="I11479" t="s">
        <v>144</v>
      </c>
      <c r="J11479" t="s">
        <v>124</v>
      </c>
      <c r="K11479" t="s">
        <v>105</v>
      </c>
    </row>
    <row r="11480" spans="1:11" x14ac:dyDescent="0.3">
      <c r="A11480" t="s">
        <v>15297</v>
      </c>
      <c r="B11480" t="s">
        <v>53</v>
      </c>
      <c r="C11480">
        <v>16</v>
      </c>
      <c r="D11480">
        <v>2</v>
      </c>
      <c r="E11480">
        <v>1997</v>
      </c>
      <c r="F11480" s="6">
        <v>0.79513888888888884</v>
      </c>
      <c r="G11480">
        <v>-7.7439999999999998</v>
      </c>
      <c r="H11480">
        <v>48.582999999999998</v>
      </c>
      <c r="I11480" t="s">
        <v>126</v>
      </c>
      <c r="J11480" t="s">
        <v>812</v>
      </c>
      <c r="K11480" t="s">
        <v>105</v>
      </c>
    </row>
    <row r="11481" spans="1:11" x14ac:dyDescent="0.3">
      <c r="A11481" t="s">
        <v>15298</v>
      </c>
      <c r="B11481" t="s">
        <v>53</v>
      </c>
      <c r="C11481">
        <v>3</v>
      </c>
      <c r="D11481">
        <v>1</v>
      </c>
      <c r="E11481">
        <v>1932</v>
      </c>
      <c r="F11481" s="6">
        <v>0.9916666666666667</v>
      </c>
      <c r="G11481">
        <v>98.078999999999994</v>
      </c>
      <c r="H11481">
        <v>48.420999999999999</v>
      </c>
      <c r="I11481" t="s">
        <v>104</v>
      </c>
      <c r="J11481" t="s">
        <v>15299</v>
      </c>
      <c r="K11481" t="s">
        <v>105</v>
      </c>
    </row>
    <row r="11482" spans="1:11" x14ac:dyDescent="0.3">
      <c r="A11482" t="s">
        <v>15300</v>
      </c>
      <c r="B11482" t="s">
        <v>53</v>
      </c>
      <c r="C11482">
        <v>25</v>
      </c>
      <c r="D11482">
        <v>7</v>
      </c>
      <c r="E11482">
        <v>1973</v>
      </c>
      <c r="F11482" s="6">
        <v>0.19236111111111112</v>
      </c>
      <c r="G11482">
        <v>71.105000000000004</v>
      </c>
      <c r="H11482">
        <v>42.365000000000002</v>
      </c>
      <c r="I11482" t="s">
        <v>106</v>
      </c>
      <c r="J11482" t="s">
        <v>1590</v>
      </c>
      <c r="K11482" t="s">
        <v>105</v>
      </c>
    </row>
    <row r="11483" spans="1:11" x14ac:dyDescent="0.3">
      <c r="A11483" t="s">
        <v>15301</v>
      </c>
      <c r="B11483" t="s">
        <v>53</v>
      </c>
      <c r="C11483">
        <v>6</v>
      </c>
      <c r="D11483">
        <v>1</v>
      </c>
      <c r="E11483">
        <v>1972</v>
      </c>
      <c r="F11483" s="6">
        <v>0.60416666666666663</v>
      </c>
      <c r="G11483">
        <v>-10.785</v>
      </c>
      <c r="H11483">
        <v>44.543999999999997</v>
      </c>
      <c r="I11483" t="s">
        <v>126</v>
      </c>
      <c r="J11483" t="s">
        <v>1318</v>
      </c>
      <c r="K11483" t="s">
        <v>105</v>
      </c>
    </row>
    <row r="11484" spans="1:11" x14ac:dyDescent="0.3">
      <c r="A11484" t="s">
        <v>15302</v>
      </c>
      <c r="B11484" t="s">
        <v>168</v>
      </c>
      <c r="C11484">
        <v>17</v>
      </c>
      <c r="D11484">
        <v>10</v>
      </c>
      <c r="E11484">
        <v>1923</v>
      </c>
      <c r="F11484" s="6">
        <v>0.91666666666666663</v>
      </c>
      <c r="G11484">
        <v>-4.4710000000000001</v>
      </c>
      <c r="H11484">
        <v>51.923000000000002</v>
      </c>
      <c r="I11484" t="s">
        <v>108</v>
      </c>
      <c r="J11484" t="s">
        <v>832</v>
      </c>
      <c r="K11484" t="s">
        <v>105</v>
      </c>
    </row>
    <row r="11485" spans="1:11" x14ac:dyDescent="0.3">
      <c r="A11485" t="s">
        <v>15303</v>
      </c>
      <c r="B11485" t="s">
        <v>168</v>
      </c>
      <c r="C11485">
        <v>13</v>
      </c>
      <c r="D11485">
        <v>9</v>
      </c>
      <c r="E11485">
        <v>1948</v>
      </c>
      <c r="F11485" s="6">
        <v>0.26666666666666666</v>
      </c>
      <c r="G11485">
        <v>86.808000000000007</v>
      </c>
      <c r="H11485">
        <v>33.523000000000003</v>
      </c>
      <c r="I11485" t="s">
        <v>144</v>
      </c>
      <c r="J11485" t="s">
        <v>1537</v>
      </c>
      <c r="K11485" t="s">
        <v>105</v>
      </c>
    </row>
    <row r="11486" spans="1:11" x14ac:dyDescent="0.3">
      <c r="A11486" t="s">
        <v>15304</v>
      </c>
      <c r="B11486" t="s">
        <v>168</v>
      </c>
      <c r="C11486">
        <v>19</v>
      </c>
      <c r="D11486">
        <v>5</v>
      </c>
      <c r="E11486">
        <v>1904</v>
      </c>
      <c r="F11486" s="6">
        <v>0.80208333333333337</v>
      </c>
      <c r="G11486">
        <v>-10.798</v>
      </c>
      <c r="H11486">
        <v>45.16</v>
      </c>
      <c r="I11486" t="s">
        <v>126</v>
      </c>
      <c r="J11486" t="s">
        <v>6071</v>
      </c>
      <c r="K11486" t="s">
        <v>105</v>
      </c>
    </row>
    <row r="11487" spans="1:11" x14ac:dyDescent="0.3">
      <c r="A11487" t="s">
        <v>15305</v>
      </c>
      <c r="B11487" t="s">
        <v>53</v>
      </c>
      <c r="C11487">
        <v>20</v>
      </c>
      <c r="D11487">
        <v>10</v>
      </c>
      <c r="E11487">
        <v>1907</v>
      </c>
      <c r="F11487" s="6">
        <v>0.75</v>
      </c>
      <c r="G11487">
        <v>-10.397</v>
      </c>
      <c r="H11487">
        <v>43.716000000000001</v>
      </c>
      <c r="I11487" t="s">
        <v>126</v>
      </c>
      <c r="J11487" t="s">
        <v>3069</v>
      </c>
      <c r="K11487" t="s">
        <v>105</v>
      </c>
    </row>
    <row r="11488" spans="1:11" x14ac:dyDescent="0.3">
      <c r="A11488" t="s">
        <v>15306</v>
      </c>
      <c r="B11488" t="s">
        <v>168</v>
      </c>
      <c r="C11488">
        <v>27</v>
      </c>
      <c r="D11488">
        <v>5</v>
      </c>
      <c r="E11488">
        <v>1874</v>
      </c>
      <c r="F11488" s="6">
        <v>0.52083333333333337</v>
      </c>
      <c r="G11488">
        <v>-4.891</v>
      </c>
      <c r="H11488">
        <v>52.372999999999998</v>
      </c>
      <c r="I11488" t="s">
        <v>147</v>
      </c>
      <c r="J11488" t="s">
        <v>217</v>
      </c>
      <c r="K11488" t="s">
        <v>105</v>
      </c>
    </row>
    <row r="11489" spans="1:11" x14ac:dyDescent="0.3">
      <c r="A11489" t="s">
        <v>15307</v>
      </c>
      <c r="B11489" t="s">
        <v>168</v>
      </c>
      <c r="C11489">
        <v>12</v>
      </c>
      <c r="D11489">
        <v>10</v>
      </c>
      <c r="E11489">
        <v>1891</v>
      </c>
      <c r="F11489" s="6">
        <v>0.64583333333333337</v>
      </c>
      <c r="G11489">
        <v>-13.411</v>
      </c>
      <c r="H11489">
        <v>52.523000000000003</v>
      </c>
      <c r="I11489" t="s">
        <v>208</v>
      </c>
      <c r="J11489" t="s">
        <v>209</v>
      </c>
      <c r="K11489" t="s">
        <v>105</v>
      </c>
    </row>
    <row r="11490" spans="1:11" x14ac:dyDescent="0.3">
      <c r="A11490" t="s">
        <v>15308</v>
      </c>
      <c r="B11490" t="s">
        <v>53</v>
      </c>
      <c r="C11490">
        <v>21</v>
      </c>
      <c r="D11490">
        <v>4</v>
      </c>
      <c r="E11490">
        <v>1920</v>
      </c>
      <c r="F11490" s="6">
        <v>0.4375</v>
      </c>
      <c r="G11490">
        <v>-9.1880000000000006</v>
      </c>
      <c r="H11490">
        <v>45.463999999999999</v>
      </c>
      <c r="I11490" t="s">
        <v>190</v>
      </c>
      <c r="J11490" t="s">
        <v>286</v>
      </c>
      <c r="K11490" t="s">
        <v>105</v>
      </c>
    </row>
    <row r="11491" spans="1:11" x14ac:dyDescent="0.3">
      <c r="A11491" t="s">
        <v>15309</v>
      </c>
      <c r="B11491" t="s">
        <v>53</v>
      </c>
      <c r="C11491">
        <v>28</v>
      </c>
      <c r="D11491">
        <v>12</v>
      </c>
      <c r="E11491">
        <v>1921</v>
      </c>
      <c r="F11491" s="6">
        <v>0.41666666666666669</v>
      </c>
      <c r="G11491">
        <v>84.513999999999996</v>
      </c>
      <c r="H11491">
        <v>39.103999999999999</v>
      </c>
      <c r="I11491" t="s">
        <v>144</v>
      </c>
      <c r="J11491" t="s">
        <v>140</v>
      </c>
      <c r="K11491" t="s">
        <v>105</v>
      </c>
    </row>
    <row r="11492" spans="1:11" x14ac:dyDescent="0.3">
      <c r="A11492" t="s">
        <v>15310</v>
      </c>
      <c r="B11492" t="s">
        <v>53</v>
      </c>
      <c r="C11492">
        <v>6</v>
      </c>
      <c r="D11492">
        <v>1</v>
      </c>
      <c r="E11492">
        <v>1924</v>
      </c>
      <c r="F11492" s="6">
        <v>0.125</v>
      </c>
      <c r="G11492">
        <v>0.57499999999999996</v>
      </c>
      <c r="H11492">
        <v>44.835000000000001</v>
      </c>
      <c r="I11492" t="s">
        <v>108</v>
      </c>
      <c r="J11492" t="s">
        <v>260</v>
      </c>
      <c r="K11492" t="s">
        <v>105</v>
      </c>
    </row>
    <row r="11493" spans="1:11" x14ac:dyDescent="0.3">
      <c r="A11493" t="s">
        <v>15311</v>
      </c>
      <c r="B11493" t="s">
        <v>53</v>
      </c>
      <c r="C11493">
        <v>31</v>
      </c>
      <c r="D11493">
        <v>7</v>
      </c>
      <c r="E11493">
        <v>1966</v>
      </c>
      <c r="F11493" s="6">
        <v>0.57291666666666663</v>
      </c>
      <c r="G11493">
        <v>-13.759</v>
      </c>
      <c r="H11493">
        <v>43.259</v>
      </c>
      <c r="I11493" t="s">
        <v>190</v>
      </c>
      <c r="J11493" t="s">
        <v>15312</v>
      </c>
      <c r="K11493" t="s">
        <v>105</v>
      </c>
    </row>
    <row r="11494" spans="1:11" x14ac:dyDescent="0.3">
      <c r="A11494" t="s">
        <v>15313</v>
      </c>
      <c r="B11494" t="s">
        <v>53</v>
      </c>
      <c r="C11494">
        <v>5</v>
      </c>
      <c r="D11494">
        <v>8</v>
      </c>
      <c r="E11494">
        <v>1912</v>
      </c>
      <c r="F11494" s="6">
        <v>0.98958333333333337</v>
      </c>
      <c r="G11494">
        <v>-7.6260000000000003</v>
      </c>
      <c r="H11494">
        <v>44.817999999999998</v>
      </c>
      <c r="I11494" t="s">
        <v>126</v>
      </c>
      <c r="J11494" t="s">
        <v>15314</v>
      </c>
      <c r="K11494" t="s">
        <v>105</v>
      </c>
    </row>
    <row r="11495" spans="1:11" x14ac:dyDescent="0.3">
      <c r="A11495" t="s">
        <v>15315</v>
      </c>
      <c r="B11495" t="s">
        <v>168</v>
      </c>
      <c r="C11495">
        <v>20</v>
      </c>
      <c r="D11495">
        <v>4</v>
      </c>
      <c r="E11495">
        <v>1897</v>
      </c>
      <c r="F11495" s="6">
        <v>0.33333333333333331</v>
      </c>
      <c r="G11495">
        <v>-10.866</v>
      </c>
      <c r="H11495">
        <v>44.526000000000003</v>
      </c>
      <c r="I11495" t="s">
        <v>126</v>
      </c>
      <c r="J11495" t="s">
        <v>15316</v>
      </c>
      <c r="K11495" t="s">
        <v>105</v>
      </c>
    </row>
    <row r="11496" spans="1:11" x14ac:dyDescent="0.3">
      <c r="A11496" t="s">
        <v>15317</v>
      </c>
      <c r="B11496" t="s">
        <v>168</v>
      </c>
      <c r="C11496">
        <v>13</v>
      </c>
      <c r="D11496">
        <v>7</v>
      </c>
      <c r="E11496">
        <v>1959</v>
      </c>
      <c r="F11496" s="6">
        <v>0.47361111111111109</v>
      </c>
      <c r="G11496">
        <v>71.058999999999997</v>
      </c>
      <c r="H11496">
        <v>42.359000000000002</v>
      </c>
      <c r="I11496" t="s">
        <v>106</v>
      </c>
      <c r="J11496" t="s">
        <v>176</v>
      </c>
      <c r="K11496" t="s">
        <v>105</v>
      </c>
    </row>
    <row r="11497" spans="1:11" x14ac:dyDescent="0.3">
      <c r="A11497" t="s">
        <v>15318</v>
      </c>
      <c r="B11497" t="s">
        <v>53</v>
      </c>
      <c r="C11497">
        <v>23</v>
      </c>
      <c r="D11497">
        <v>7</v>
      </c>
      <c r="E11497">
        <v>1899</v>
      </c>
      <c r="F11497" s="6">
        <v>0.53472222222222221</v>
      </c>
      <c r="G11497">
        <v>-11.347</v>
      </c>
      <c r="H11497">
        <v>44.494</v>
      </c>
      <c r="I11497" t="s">
        <v>126</v>
      </c>
      <c r="J11497" t="s">
        <v>777</v>
      </c>
      <c r="K11497" t="s">
        <v>105</v>
      </c>
    </row>
    <row r="11498" spans="1:11" x14ac:dyDescent="0.3">
      <c r="A11498" t="s">
        <v>15319</v>
      </c>
      <c r="B11498" t="s">
        <v>53</v>
      </c>
      <c r="C11498">
        <v>16</v>
      </c>
      <c r="D11498">
        <v>6</v>
      </c>
      <c r="E11498">
        <v>1915</v>
      </c>
      <c r="F11498" s="6">
        <v>0.29166666666666669</v>
      </c>
      <c r="G11498">
        <v>-11.347</v>
      </c>
      <c r="H11498">
        <v>44.494</v>
      </c>
      <c r="I11498" t="s">
        <v>126</v>
      </c>
      <c r="J11498" t="s">
        <v>777</v>
      </c>
      <c r="K11498" t="s">
        <v>105</v>
      </c>
    </row>
    <row r="11499" spans="1:11" x14ac:dyDescent="0.3">
      <c r="A11499" t="s">
        <v>15320</v>
      </c>
      <c r="B11499" t="s">
        <v>53</v>
      </c>
      <c r="C11499">
        <v>14</v>
      </c>
      <c r="D11499">
        <v>9</v>
      </c>
      <c r="E11499">
        <v>1805</v>
      </c>
      <c r="F11499" s="6">
        <v>0.83333333333333337</v>
      </c>
      <c r="G11499">
        <v>-5.181</v>
      </c>
      <c r="H11499">
        <v>43.731000000000002</v>
      </c>
      <c r="I11499" t="s">
        <v>150</v>
      </c>
      <c r="J11499" t="s">
        <v>15321</v>
      </c>
      <c r="K11499" t="s">
        <v>105</v>
      </c>
    </row>
    <row r="11500" spans="1:11" x14ac:dyDescent="0.3">
      <c r="A11500" t="s">
        <v>15322</v>
      </c>
      <c r="B11500" t="s">
        <v>53</v>
      </c>
      <c r="C11500">
        <v>13</v>
      </c>
      <c r="D11500">
        <v>2</v>
      </c>
      <c r="E11500">
        <v>1899</v>
      </c>
      <c r="F11500" s="6">
        <v>0.14583333333333334</v>
      </c>
      <c r="G11500">
        <v>2.786</v>
      </c>
      <c r="H11500">
        <v>56.006999999999998</v>
      </c>
      <c r="I11500" t="s">
        <v>108</v>
      </c>
      <c r="J11500" t="s">
        <v>15323</v>
      </c>
      <c r="K11500" t="s">
        <v>105</v>
      </c>
    </row>
    <row r="11501" spans="1:11" x14ac:dyDescent="0.3">
      <c r="A11501" t="s">
        <v>15324</v>
      </c>
      <c r="B11501" t="s">
        <v>53</v>
      </c>
      <c r="C11501">
        <v>2</v>
      </c>
      <c r="D11501">
        <v>6</v>
      </c>
      <c r="E11501">
        <v>1879</v>
      </c>
      <c r="F11501" s="6">
        <v>8.3333333333333329E-2</v>
      </c>
      <c r="G11501">
        <v>-88.37</v>
      </c>
      <c r="H11501">
        <v>22.565999999999999</v>
      </c>
      <c r="I11501" t="s">
        <v>119</v>
      </c>
      <c r="J11501" t="s">
        <v>15325</v>
      </c>
      <c r="K11501" t="s">
        <v>105</v>
      </c>
    </row>
    <row r="11502" spans="1:11" x14ac:dyDescent="0.3">
      <c r="A11502" t="s">
        <v>15326</v>
      </c>
      <c r="B11502" t="s">
        <v>53</v>
      </c>
      <c r="C11502">
        <v>20</v>
      </c>
      <c r="D11502">
        <v>1</v>
      </c>
      <c r="E11502">
        <v>1918</v>
      </c>
      <c r="F11502" s="6">
        <v>0.75</v>
      </c>
      <c r="G11502">
        <v>87.909000000000006</v>
      </c>
      <c r="H11502">
        <v>43.040999999999997</v>
      </c>
      <c r="I11502" t="s">
        <v>104</v>
      </c>
      <c r="J11502" t="s">
        <v>184</v>
      </c>
      <c r="K11502" t="s">
        <v>105</v>
      </c>
    </row>
    <row r="11503" spans="1:11" x14ac:dyDescent="0.3">
      <c r="A11503" t="s">
        <v>15327</v>
      </c>
      <c r="B11503" t="s">
        <v>53</v>
      </c>
      <c r="C11503">
        <v>17</v>
      </c>
      <c r="D11503">
        <v>1</v>
      </c>
      <c r="E11503">
        <v>1926</v>
      </c>
      <c r="F11503" s="6">
        <v>0.50694444444444442</v>
      </c>
      <c r="G11503">
        <v>87.909000000000006</v>
      </c>
      <c r="H11503">
        <v>43.040999999999997</v>
      </c>
      <c r="I11503" t="s">
        <v>104</v>
      </c>
      <c r="J11503" t="s">
        <v>184</v>
      </c>
      <c r="K11503" t="s">
        <v>105</v>
      </c>
    </row>
    <row r="11504" spans="1:11" x14ac:dyDescent="0.3">
      <c r="A11504" t="s">
        <v>15328</v>
      </c>
      <c r="B11504" t="s">
        <v>168</v>
      </c>
      <c r="C11504">
        <v>10</v>
      </c>
      <c r="D11504">
        <v>12</v>
      </c>
      <c r="E11504">
        <v>1961</v>
      </c>
      <c r="F11504" s="6">
        <v>0.79097222222222219</v>
      </c>
      <c r="G11504">
        <v>-118.24299999999999</v>
      </c>
      <c r="H11504">
        <v>34.052</v>
      </c>
      <c r="I11504" t="s">
        <v>137</v>
      </c>
      <c r="J11504" t="s">
        <v>536</v>
      </c>
      <c r="K11504" t="s">
        <v>105</v>
      </c>
    </row>
    <row r="11505" spans="1:11" x14ac:dyDescent="0.3">
      <c r="A11505" t="s">
        <v>15329</v>
      </c>
      <c r="B11505" t="s">
        <v>168</v>
      </c>
      <c r="C11505">
        <v>22</v>
      </c>
      <c r="D11505">
        <v>3</v>
      </c>
      <c r="E11505">
        <v>1837</v>
      </c>
      <c r="F11505" s="6">
        <v>6.9444444444444447E-4</v>
      </c>
      <c r="G11505">
        <v>-11.257</v>
      </c>
      <c r="H11505">
        <v>43.768999999999998</v>
      </c>
      <c r="I11505" t="s">
        <v>203</v>
      </c>
      <c r="J11505" t="s">
        <v>735</v>
      </c>
      <c r="K11505" t="s">
        <v>105</v>
      </c>
    </row>
    <row r="11506" spans="1:11" x14ac:dyDescent="0.3">
      <c r="A11506" t="s">
        <v>15330</v>
      </c>
      <c r="B11506" t="s">
        <v>53</v>
      </c>
      <c r="C11506">
        <v>22</v>
      </c>
      <c r="D11506">
        <v>5</v>
      </c>
      <c r="E11506">
        <v>1983</v>
      </c>
      <c r="F11506" s="6">
        <v>0.11180555555555556</v>
      </c>
      <c r="G11506">
        <v>-11.257</v>
      </c>
      <c r="H11506">
        <v>43.768999999999998</v>
      </c>
      <c r="I11506" t="s">
        <v>190</v>
      </c>
      <c r="J11506" t="s">
        <v>735</v>
      </c>
      <c r="K11506" t="s">
        <v>105</v>
      </c>
    </row>
    <row r="11507" spans="1:11" x14ac:dyDescent="0.3">
      <c r="A11507" t="s">
        <v>15331</v>
      </c>
      <c r="B11507" t="s">
        <v>53</v>
      </c>
      <c r="C11507">
        <v>14</v>
      </c>
      <c r="D11507">
        <v>1</v>
      </c>
      <c r="E11507">
        <v>1947</v>
      </c>
      <c r="F11507" s="6">
        <v>0.51736111111111116</v>
      </c>
      <c r="G11507">
        <v>74.174000000000007</v>
      </c>
      <c r="H11507">
        <v>40.731999999999999</v>
      </c>
      <c r="I11507" t="s">
        <v>144</v>
      </c>
      <c r="J11507" t="s">
        <v>1071</v>
      </c>
      <c r="K11507" t="s">
        <v>105</v>
      </c>
    </row>
    <row r="11508" spans="1:11" x14ac:dyDescent="0.3">
      <c r="A11508" t="s">
        <v>15332</v>
      </c>
      <c r="B11508" t="s">
        <v>53</v>
      </c>
      <c r="C11508">
        <v>16</v>
      </c>
      <c r="D11508">
        <v>6</v>
      </c>
      <c r="E11508">
        <v>1944</v>
      </c>
      <c r="F11508" s="6">
        <v>0.44236111111111109</v>
      </c>
      <c r="G11508">
        <v>74.174000000000007</v>
      </c>
      <c r="H11508">
        <v>40.731999999999999</v>
      </c>
      <c r="I11508" t="s">
        <v>106</v>
      </c>
      <c r="J11508" t="s">
        <v>1071</v>
      </c>
      <c r="K11508" t="s">
        <v>105</v>
      </c>
    </row>
    <row r="11509" spans="1:11" x14ac:dyDescent="0.3">
      <c r="A11509" t="s">
        <v>15333</v>
      </c>
      <c r="B11509" t="s">
        <v>53</v>
      </c>
      <c r="C11509">
        <v>24</v>
      </c>
      <c r="D11509">
        <v>12</v>
      </c>
      <c r="E11509">
        <v>1933</v>
      </c>
      <c r="F11509" s="6">
        <v>0.46875</v>
      </c>
      <c r="G11509">
        <v>3.1880000000000002</v>
      </c>
      <c r="H11509">
        <v>55.95</v>
      </c>
      <c r="I11509" t="s">
        <v>108</v>
      </c>
      <c r="J11509" t="s">
        <v>127</v>
      </c>
      <c r="K11509" t="s">
        <v>105</v>
      </c>
    </row>
    <row r="11510" spans="1:11" x14ac:dyDescent="0.3">
      <c r="A11510" t="s">
        <v>15334</v>
      </c>
      <c r="B11510" t="s">
        <v>53</v>
      </c>
      <c r="C11510">
        <v>9</v>
      </c>
      <c r="D11510">
        <v>5</v>
      </c>
      <c r="E11510">
        <v>1971</v>
      </c>
      <c r="F11510" s="6">
        <v>0.33333333333333331</v>
      </c>
      <c r="G11510">
        <v>-3.0059999999999998</v>
      </c>
      <c r="H11510">
        <v>50.765000000000001</v>
      </c>
      <c r="I11510" t="s">
        <v>126</v>
      </c>
      <c r="J11510" t="s">
        <v>15335</v>
      </c>
      <c r="K11510" t="s">
        <v>105</v>
      </c>
    </row>
    <row r="11511" spans="1:11" x14ac:dyDescent="0.3">
      <c r="A11511" t="s">
        <v>15336</v>
      </c>
      <c r="B11511" t="s">
        <v>53</v>
      </c>
      <c r="C11511">
        <v>18</v>
      </c>
      <c r="D11511">
        <v>11</v>
      </c>
      <c r="E11511">
        <v>1964</v>
      </c>
      <c r="F11511" s="6">
        <v>0.65277777777777779</v>
      </c>
      <c r="G11511">
        <v>0.12</v>
      </c>
      <c r="H11511">
        <v>51.5</v>
      </c>
      <c r="I11511" t="s">
        <v>108</v>
      </c>
      <c r="J11511" t="s">
        <v>2379</v>
      </c>
      <c r="K11511" t="s">
        <v>105</v>
      </c>
    </row>
    <row r="11512" spans="1:11" x14ac:dyDescent="0.3">
      <c r="A11512" t="s">
        <v>15337</v>
      </c>
      <c r="B11512" t="s">
        <v>53</v>
      </c>
      <c r="C11512">
        <v>1</v>
      </c>
      <c r="D11512">
        <v>3</v>
      </c>
      <c r="E11512">
        <v>1823</v>
      </c>
      <c r="F11512" s="6">
        <v>0.16666666666666666</v>
      </c>
      <c r="G11512">
        <v>-4.8719999999999999</v>
      </c>
      <c r="H11512">
        <v>51.088000000000001</v>
      </c>
      <c r="I11512" t="s">
        <v>147</v>
      </c>
      <c r="J11512" t="s">
        <v>15338</v>
      </c>
      <c r="K11512" t="s">
        <v>105</v>
      </c>
    </row>
    <row r="11513" spans="1:11" x14ac:dyDescent="0.3">
      <c r="A11513" t="s">
        <v>15339</v>
      </c>
      <c r="B11513" t="s">
        <v>53</v>
      </c>
      <c r="C11513">
        <v>7</v>
      </c>
      <c r="D11513">
        <v>8</v>
      </c>
      <c r="E11513">
        <v>1911</v>
      </c>
      <c r="F11513" s="6">
        <v>0.875</v>
      </c>
      <c r="G11513">
        <v>91.349000000000004</v>
      </c>
      <c r="H11513">
        <v>44.084000000000003</v>
      </c>
      <c r="I11513" t="s">
        <v>104</v>
      </c>
      <c r="J11513" t="s">
        <v>15340</v>
      </c>
      <c r="K11513" t="s">
        <v>105</v>
      </c>
    </row>
    <row r="11514" spans="1:11" x14ac:dyDescent="0.3">
      <c r="A11514" t="s">
        <v>15341</v>
      </c>
      <c r="B11514" t="s">
        <v>53</v>
      </c>
      <c r="C11514">
        <v>10</v>
      </c>
      <c r="D11514">
        <v>12</v>
      </c>
      <c r="E11514">
        <v>1970</v>
      </c>
      <c r="F11514" s="6">
        <v>0.74305555555555558</v>
      </c>
      <c r="G11514">
        <v>71.012</v>
      </c>
      <c r="H11514">
        <v>42.41</v>
      </c>
      <c r="I11514" t="s">
        <v>144</v>
      </c>
      <c r="J11514" t="s">
        <v>11531</v>
      </c>
      <c r="K11514" t="s">
        <v>105</v>
      </c>
    </row>
    <row r="11515" spans="1:11" x14ac:dyDescent="0.3">
      <c r="A11515" t="s">
        <v>15342</v>
      </c>
      <c r="B11515" t="s">
        <v>53</v>
      </c>
      <c r="C11515">
        <v>15</v>
      </c>
      <c r="D11515">
        <v>12</v>
      </c>
      <c r="E11515">
        <v>1940</v>
      </c>
      <c r="F11515" s="6">
        <v>0.14930555555555555</v>
      </c>
      <c r="G11515">
        <v>71.058999999999997</v>
      </c>
      <c r="H11515">
        <v>42.359000000000002</v>
      </c>
      <c r="I11515" t="s">
        <v>144</v>
      </c>
      <c r="J11515" t="s">
        <v>176</v>
      </c>
      <c r="K11515" t="s">
        <v>105</v>
      </c>
    </row>
    <row r="11516" spans="1:11" x14ac:dyDescent="0.3">
      <c r="A11516" t="s">
        <v>15343</v>
      </c>
      <c r="B11516" t="s">
        <v>53</v>
      </c>
      <c r="C11516">
        <v>14</v>
      </c>
      <c r="D11516">
        <v>8</v>
      </c>
      <c r="E11516">
        <v>1968</v>
      </c>
      <c r="F11516" s="6">
        <v>0.22916666666666666</v>
      </c>
      <c r="G11516">
        <v>73.552999999999997</v>
      </c>
      <c r="H11516">
        <v>45.509</v>
      </c>
      <c r="I11516" t="s">
        <v>106</v>
      </c>
      <c r="J11516" t="s">
        <v>2609</v>
      </c>
      <c r="K11516" t="s">
        <v>105</v>
      </c>
    </row>
    <row r="11517" spans="1:11" x14ac:dyDescent="0.3">
      <c r="A11517" t="s">
        <v>15344</v>
      </c>
      <c r="B11517" t="s">
        <v>53</v>
      </c>
      <c r="C11517">
        <v>29</v>
      </c>
      <c r="D11517">
        <v>5</v>
      </c>
      <c r="E11517">
        <v>1948</v>
      </c>
      <c r="F11517" s="6">
        <v>8.3333333333333329E-2</v>
      </c>
      <c r="G11517">
        <v>-16.241</v>
      </c>
      <c r="H11517">
        <v>38.365000000000002</v>
      </c>
      <c r="I11517" t="s">
        <v>190</v>
      </c>
      <c r="J11517" t="s">
        <v>15345</v>
      </c>
      <c r="K11517" t="s">
        <v>105</v>
      </c>
    </row>
    <row r="11518" spans="1:11" x14ac:dyDescent="0.3">
      <c r="A11518" t="s">
        <v>15346</v>
      </c>
      <c r="B11518" t="s">
        <v>53</v>
      </c>
      <c r="C11518">
        <v>8</v>
      </c>
      <c r="D11518">
        <v>2</v>
      </c>
      <c r="E11518">
        <v>1941</v>
      </c>
      <c r="F11518" s="6">
        <v>0.44444444444444442</v>
      </c>
      <c r="G11518">
        <v>95.936999999999998</v>
      </c>
      <c r="H11518">
        <v>41.259</v>
      </c>
      <c r="I11518" t="s">
        <v>104</v>
      </c>
      <c r="J11518" t="s">
        <v>2766</v>
      </c>
      <c r="K11518" t="s">
        <v>105</v>
      </c>
    </row>
    <row r="11519" spans="1:11" x14ac:dyDescent="0.3">
      <c r="A11519" t="s">
        <v>15347</v>
      </c>
      <c r="B11519" t="s">
        <v>53</v>
      </c>
      <c r="C11519">
        <v>13</v>
      </c>
      <c r="D11519">
        <v>8</v>
      </c>
      <c r="E11519">
        <v>1929</v>
      </c>
      <c r="F11519" s="6">
        <v>0.81944444444444442</v>
      </c>
      <c r="G11519">
        <v>-4.49</v>
      </c>
      <c r="H11519">
        <v>52.161000000000001</v>
      </c>
      <c r="I11519" t="s">
        <v>126</v>
      </c>
      <c r="J11519" t="s">
        <v>964</v>
      </c>
      <c r="K11519" t="s">
        <v>105</v>
      </c>
    </row>
    <row r="11520" spans="1:11" x14ac:dyDescent="0.3">
      <c r="A11520" t="s">
        <v>15348</v>
      </c>
      <c r="B11520" t="s">
        <v>53</v>
      </c>
      <c r="C11520">
        <v>22</v>
      </c>
      <c r="D11520">
        <v>1</v>
      </c>
      <c r="E11520">
        <v>1989</v>
      </c>
      <c r="F11520" s="6">
        <v>4.3055555555555555E-2</v>
      </c>
      <c r="G11520">
        <v>-118.24299999999999</v>
      </c>
      <c r="H11520">
        <v>34.052</v>
      </c>
      <c r="I11520" t="s">
        <v>137</v>
      </c>
      <c r="J11520" t="s">
        <v>536</v>
      </c>
      <c r="K11520" t="s">
        <v>105</v>
      </c>
    </row>
    <row r="11521" spans="1:11" x14ac:dyDescent="0.3">
      <c r="A11521" t="s">
        <v>15349</v>
      </c>
      <c r="B11521" t="s">
        <v>53</v>
      </c>
      <c r="C11521">
        <v>8</v>
      </c>
      <c r="D11521">
        <v>12</v>
      </c>
      <c r="E11521">
        <v>1972</v>
      </c>
      <c r="F11521" s="6">
        <v>0.76388888888888884</v>
      </c>
      <c r="G11521">
        <v>71.058999999999997</v>
      </c>
      <c r="H11521">
        <v>42.359000000000002</v>
      </c>
      <c r="I11521" t="s">
        <v>144</v>
      </c>
      <c r="J11521" t="s">
        <v>176</v>
      </c>
      <c r="K11521" t="s">
        <v>105</v>
      </c>
    </row>
    <row r="11522" spans="1:11" x14ac:dyDescent="0.3">
      <c r="A11522" t="s">
        <v>15350</v>
      </c>
      <c r="B11522" t="s">
        <v>53</v>
      </c>
      <c r="C11522">
        <v>27</v>
      </c>
      <c r="D11522">
        <v>11</v>
      </c>
      <c r="E11522">
        <v>1971</v>
      </c>
      <c r="F11522" s="6">
        <v>0.4201388888888889</v>
      </c>
      <c r="G11522">
        <v>87.822999999999993</v>
      </c>
      <c r="H11522">
        <v>42.588000000000001</v>
      </c>
      <c r="I11522" t="s">
        <v>104</v>
      </c>
      <c r="J11522" t="s">
        <v>525</v>
      </c>
      <c r="K11522" t="s">
        <v>105</v>
      </c>
    </row>
    <row r="11523" spans="1:11" x14ac:dyDescent="0.3">
      <c r="A11523" t="s">
        <v>15351</v>
      </c>
      <c r="B11523" t="s">
        <v>53</v>
      </c>
      <c r="C11523">
        <v>7</v>
      </c>
      <c r="D11523">
        <v>5</v>
      </c>
      <c r="E11523">
        <v>1942</v>
      </c>
      <c r="F11523" s="6">
        <v>9.0277777777777776E-2</v>
      </c>
      <c r="G11523">
        <v>-118.24299999999999</v>
      </c>
      <c r="H11523">
        <v>34.052</v>
      </c>
      <c r="I11523" t="s">
        <v>171</v>
      </c>
      <c r="J11523" t="s">
        <v>536</v>
      </c>
      <c r="K11523" t="s">
        <v>105</v>
      </c>
    </row>
    <row r="11524" spans="1:11" x14ac:dyDescent="0.3">
      <c r="A11524" t="s">
        <v>15352</v>
      </c>
      <c r="B11524" t="s">
        <v>53</v>
      </c>
      <c r="C11524">
        <v>23</v>
      </c>
      <c r="D11524">
        <v>3</v>
      </c>
      <c r="E11524">
        <v>1960</v>
      </c>
      <c r="F11524" s="6">
        <v>0.97361111111111109</v>
      </c>
      <c r="G11524">
        <v>2.0950000000000002</v>
      </c>
      <c r="H11524">
        <v>57.146999999999998</v>
      </c>
      <c r="I11524" t="s">
        <v>108</v>
      </c>
      <c r="J11524" t="s">
        <v>135</v>
      </c>
      <c r="K11524" t="s">
        <v>105</v>
      </c>
    </row>
    <row r="11525" spans="1:11" x14ac:dyDescent="0.3">
      <c r="A11525" t="s">
        <v>15353</v>
      </c>
      <c r="B11525" t="s">
        <v>53</v>
      </c>
      <c r="C11525">
        <v>14</v>
      </c>
      <c r="D11525">
        <v>9</v>
      </c>
      <c r="E11525">
        <v>1936</v>
      </c>
      <c r="F11525" s="6">
        <v>0.19791666666666666</v>
      </c>
      <c r="G11525">
        <v>4.048</v>
      </c>
      <c r="H11525">
        <v>55.776000000000003</v>
      </c>
      <c r="I11525" t="s">
        <v>126</v>
      </c>
      <c r="J11525" t="s">
        <v>335</v>
      </c>
      <c r="K11525" t="s">
        <v>105</v>
      </c>
    </row>
    <row r="11526" spans="1:11" x14ac:dyDescent="0.3">
      <c r="A11526" t="s">
        <v>15354</v>
      </c>
      <c r="B11526" t="s">
        <v>53</v>
      </c>
      <c r="C11526">
        <v>15</v>
      </c>
      <c r="D11526">
        <v>7</v>
      </c>
      <c r="E11526">
        <v>1901</v>
      </c>
      <c r="F11526" s="6">
        <v>0.88541666666666663</v>
      </c>
      <c r="G11526">
        <v>-14.766</v>
      </c>
      <c r="H11526">
        <v>40.677999999999997</v>
      </c>
      <c r="I11526" t="s">
        <v>126</v>
      </c>
      <c r="J11526" t="s">
        <v>917</v>
      </c>
      <c r="K11526" t="s">
        <v>105</v>
      </c>
    </row>
    <row r="11527" spans="1:11" x14ac:dyDescent="0.3">
      <c r="A11527" t="s">
        <v>15355</v>
      </c>
      <c r="B11527" t="s">
        <v>53</v>
      </c>
      <c r="C11527">
        <v>20</v>
      </c>
      <c r="D11527">
        <v>6</v>
      </c>
      <c r="E11527">
        <v>1982</v>
      </c>
      <c r="F11527" s="6">
        <v>2.0833333333333332E-2</v>
      </c>
      <c r="G11527">
        <v>-11.347</v>
      </c>
      <c r="H11527">
        <v>44.494</v>
      </c>
      <c r="I11527" t="s">
        <v>190</v>
      </c>
      <c r="J11527" t="s">
        <v>777</v>
      </c>
      <c r="K11527" t="s">
        <v>105</v>
      </c>
    </row>
    <row r="11528" spans="1:11" x14ac:dyDescent="0.3">
      <c r="A11528" t="s">
        <v>15356</v>
      </c>
      <c r="B11528" t="s">
        <v>168</v>
      </c>
      <c r="C11528">
        <v>20</v>
      </c>
      <c r="D11528">
        <v>7</v>
      </c>
      <c r="E11528">
        <v>1987</v>
      </c>
      <c r="F11528" s="6">
        <v>0.31944444444444442</v>
      </c>
      <c r="G11528">
        <v>4.665</v>
      </c>
      <c r="H11528">
        <v>55.616</v>
      </c>
      <c r="I11528" t="s">
        <v>126</v>
      </c>
      <c r="J11528" t="s">
        <v>4706</v>
      </c>
      <c r="K11528" t="s">
        <v>105</v>
      </c>
    </row>
    <row r="11529" spans="1:11" x14ac:dyDescent="0.3">
      <c r="A11529" t="s">
        <v>15357</v>
      </c>
      <c r="B11529" t="s">
        <v>53</v>
      </c>
      <c r="C11529">
        <v>14</v>
      </c>
      <c r="D11529">
        <v>4</v>
      </c>
      <c r="E11529">
        <v>1967</v>
      </c>
      <c r="F11529" s="6">
        <v>0.96875</v>
      </c>
      <c r="G11529">
        <v>-9.9819999999999993</v>
      </c>
      <c r="H11529">
        <v>44.814</v>
      </c>
      <c r="I11529" t="s">
        <v>126</v>
      </c>
      <c r="J11529" t="s">
        <v>8291</v>
      </c>
      <c r="K11529" t="s">
        <v>105</v>
      </c>
    </row>
    <row r="11530" spans="1:11" x14ac:dyDescent="0.3">
      <c r="A11530" t="s">
        <v>15358</v>
      </c>
      <c r="B11530" t="s">
        <v>53</v>
      </c>
      <c r="C11530">
        <v>4</v>
      </c>
      <c r="D11530">
        <v>11</v>
      </c>
      <c r="E11530">
        <v>1893</v>
      </c>
      <c r="F11530" s="6">
        <v>0.10416666666666667</v>
      </c>
      <c r="G11530">
        <v>-11.355</v>
      </c>
      <c r="H11530">
        <v>43.994</v>
      </c>
      <c r="I11530" t="s">
        <v>203</v>
      </c>
      <c r="J11530" t="s">
        <v>14026</v>
      </c>
      <c r="K11530" t="s">
        <v>105</v>
      </c>
    </row>
    <row r="11531" spans="1:11" x14ac:dyDescent="0.3">
      <c r="A11531" t="s">
        <v>15359</v>
      </c>
      <c r="B11531" t="s">
        <v>168</v>
      </c>
      <c r="C11531">
        <v>5</v>
      </c>
      <c r="D11531">
        <v>8</v>
      </c>
      <c r="E11531">
        <v>1944</v>
      </c>
      <c r="F11531" s="6">
        <v>0.41666666666666669</v>
      </c>
      <c r="G11531">
        <v>-12.494</v>
      </c>
      <c r="H11531">
        <v>41.890999999999998</v>
      </c>
      <c r="I11531" t="s">
        <v>190</v>
      </c>
      <c r="J11531" t="s">
        <v>297</v>
      </c>
      <c r="K11531" t="s">
        <v>105</v>
      </c>
    </row>
    <row r="11532" spans="1:11" x14ac:dyDescent="0.3">
      <c r="A11532" t="s">
        <v>15360</v>
      </c>
      <c r="B11532" t="s">
        <v>53</v>
      </c>
      <c r="C11532">
        <v>22</v>
      </c>
      <c r="D11532">
        <v>4</v>
      </c>
      <c r="E11532">
        <v>1891</v>
      </c>
      <c r="F11532" s="6">
        <v>0.38541666666666669</v>
      </c>
      <c r="G11532">
        <v>-15.292999999999999</v>
      </c>
      <c r="H11532">
        <v>41.686999999999998</v>
      </c>
      <c r="I11532" t="s">
        <v>203</v>
      </c>
      <c r="J11532" t="s">
        <v>15361</v>
      </c>
      <c r="K11532" t="s">
        <v>105</v>
      </c>
    </row>
    <row r="11533" spans="1:11" x14ac:dyDescent="0.3">
      <c r="A11533" t="s">
        <v>15362</v>
      </c>
      <c r="B11533" t="s">
        <v>53</v>
      </c>
      <c r="C11533">
        <v>22</v>
      </c>
      <c r="D11533">
        <v>6</v>
      </c>
      <c r="E11533">
        <v>1959</v>
      </c>
      <c r="F11533" s="6">
        <v>0.77083333333333337</v>
      </c>
      <c r="G11533">
        <v>-2.2970000000000002</v>
      </c>
      <c r="H11533">
        <v>48.753999999999998</v>
      </c>
      <c r="I11533" t="s">
        <v>126</v>
      </c>
      <c r="J11533" t="s">
        <v>341</v>
      </c>
      <c r="K11533" t="s">
        <v>105</v>
      </c>
    </row>
    <row r="11534" spans="1:11" x14ac:dyDescent="0.3">
      <c r="A11534" t="s">
        <v>15363</v>
      </c>
      <c r="B11534" t="s">
        <v>53</v>
      </c>
      <c r="C11534">
        <v>17</v>
      </c>
      <c r="D11534">
        <v>6</v>
      </c>
      <c r="E11534">
        <v>1942</v>
      </c>
      <c r="F11534" s="6">
        <v>0.46527777777777779</v>
      </c>
      <c r="G11534">
        <v>-9.67</v>
      </c>
      <c r="H11534">
        <v>45.695</v>
      </c>
      <c r="I11534" t="s">
        <v>190</v>
      </c>
      <c r="J11534" t="s">
        <v>2330</v>
      </c>
      <c r="K11534" t="s">
        <v>105</v>
      </c>
    </row>
    <row r="11535" spans="1:11" x14ac:dyDescent="0.3">
      <c r="A11535" t="s">
        <v>15364</v>
      </c>
      <c r="B11535" t="s">
        <v>53</v>
      </c>
      <c r="C11535">
        <v>10</v>
      </c>
      <c r="D11535">
        <v>4</v>
      </c>
      <c r="E11535">
        <v>1880</v>
      </c>
      <c r="F11535" s="6">
        <v>0.4375</v>
      </c>
      <c r="G11535">
        <v>-6.7119999999999997</v>
      </c>
      <c r="H11535">
        <v>52.262</v>
      </c>
      <c r="I11535" t="s">
        <v>147</v>
      </c>
      <c r="J11535" t="s">
        <v>15365</v>
      </c>
      <c r="K11535" t="s">
        <v>105</v>
      </c>
    </row>
    <row r="11536" spans="1:11" x14ac:dyDescent="0.3">
      <c r="A11536" t="s">
        <v>15366</v>
      </c>
      <c r="B11536" t="s">
        <v>53</v>
      </c>
      <c r="C11536">
        <v>5</v>
      </c>
      <c r="D11536">
        <v>2</v>
      </c>
      <c r="E11536">
        <v>1918</v>
      </c>
      <c r="F11536" s="6">
        <v>0.5</v>
      </c>
      <c r="G11536">
        <v>-24.541</v>
      </c>
      <c r="H11536">
        <v>44.601999999999997</v>
      </c>
      <c r="I11536" t="s">
        <v>9941</v>
      </c>
      <c r="J11536" t="s">
        <v>15367</v>
      </c>
      <c r="K11536" t="s">
        <v>105</v>
      </c>
    </row>
    <row r="11537" spans="1:11" x14ac:dyDescent="0.3">
      <c r="A11537" t="s">
        <v>15368</v>
      </c>
      <c r="B11537" t="s">
        <v>53</v>
      </c>
      <c r="C11537">
        <v>16</v>
      </c>
      <c r="D11537">
        <v>3</v>
      </c>
      <c r="E11537">
        <v>1882</v>
      </c>
      <c r="F11537" s="6">
        <v>0.35416666666666669</v>
      </c>
      <c r="G11537">
        <v>-23.795999999999999</v>
      </c>
      <c r="H11537">
        <v>44.317999999999998</v>
      </c>
      <c r="I11537" t="s">
        <v>9941</v>
      </c>
      <c r="J11537" t="s">
        <v>15369</v>
      </c>
      <c r="K11537" t="s">
        <v>105</v>
      </c>
    </row>
    <row r="11538" spans="1:11" x14ac:dyDescent="0.3">
      <c r="A11538" t="s">
        <v>15370</v>
      </c>
      <c r="B11538" t="s">
        <v>53</v>
      </c>
      <c r="C11538">
        <v>8</v>
      </c>
      <c r="D11538">
        <v>12</v>
      </c>
      <c r="E11538">
        <v>1918</v>
      </c>
      <c r="F11538" s="6">
        <v>0.66666666666666663</v>
      </c>
      <c r="G11538">
        <v>-1.3360000000000001</v>
      </c>
      <c r="H11538">
        <v>49.16</v>
      </c>
      <c r="I11538" t="s">
        <v>108</v>
      </c>
      <c r="J11538" t="s">
        <v>15371</v>
      </c>
      <c r="K11538" t="s">
        <v>105</v>
      </c>
    </row>
    <row r="11539" spans="1:11" x14ac:dyDescent="0.3">
      <c r="A11539" t="s">
        <v>15372</v>
      </c>
      <c r="B11539" t="s">
        <v>53</v>
      </c>
      <c r="C11539">
        <v>14</v>
      </c>
      <c r="D11539">
        <v>3</v>
      </c>
      <c r="E11539">
        <v>1979</v>
      </c>
      <c r="F11539" s="6">
        <v>0.38194444444444442</v>
      </c>
      <c r="G11539">
        <v>-2.13</v>
      </c>
      <c r="H11539">
        <v>48.802</v>
      </c>
      <c r="I11539" t="s">
        <v>126</v>
      </c>
      <c r="J11539" t="s">
        <v>337</v>
      </c>
      <c r="K11539" t="s">
        <v>105</v>
      </c>
    </row>
    <row r="11540" spans="1:11" x14ac:dyDescent="0.3">
      <c r="A11540" t="s">
        <v>15373</v>
      </c>
      <c r="B11540" t="s">
        <v>53</v>
      </c>
      <c r="C11540">
        <v>14</v>
      </c>
      <c r="D11540">
        <v>3</v>
      </c>
      <c r="E11540">
        <v>1926</v>
      </c>
      <c r="F11540" s="6">
        <v>0.34375</v>
      </c>
      <c r="G11540">
        <v>-2.351</v>
      </c>
      <c r="H11540">
        <v>48.856999999999999</v>
      </c>
      <c r="I11540" t="s">
        <v>108</v>
      </c>
      <c r="J11540" t="s">
        <v>155</v>
      </c>
      <c r="K11540" t="s">
        <v>105</v>
      </c>
    </row>
    <row r="11541" spans="1:11" x14ac:dyDescent="0.3">
      <c r="A11541" t="s">
        <v>15374</v>
      </c>
      <c r="B11541" t="s">
        <v>53</v>
      </c>
      <c r="C11541">
        <v>7</v>
      </c>
      <c r="D11541">
        <v>8</v>
      </c>
      <c r="E11541">
        <v>1976</v>
      </c>
      <c r="F11541" s="6">
        <v>4.1666666666666664E-2</v>
      </c>
      <c r="G11541">
        <v>0.375</v>
      </c>
      <c r="H11541">
        <v>43.298000000000002</v>
      </c>
      <c r="I11541" t="s">
        <v>190</v>
      </c>
      <c r="J11541" t="s">
        <v>1427</v>
      </c>
      <c r="K11541" t="s">
        <v>105</v>
      </c>
    </row>
    <row r="11542" spans="1:11" x14ac:dyDescent="0.3">
      <c r="A11542" t="s">
        <v>15375</v>
      </c>
      <c r="B11542" t="s">
        <v>53</v>
      </c>
      <c r="C11542">
        <v>7</v>
      </c>
      <c r="D11542">
        <v>1</v>
      </c>
      <c r="E11542">
        <v>1964</v>
      </c>
      <c r="F11542" s="6">
        <v>0.22916666666666666</v>
      </c>
      <c r="G11542">
        <v>-118.24299999999999</v>
      </c>
      <c r="H11542">
        <v>34.052</v>
      </c>
      <c r="I11542" t="s">
        <v>137</v>
      </c>
      <c r="J11542" t="s">
        <v>536</v>
      </c>
      <c r="K11542" t="s">
        <v>105</v>
      </c>
    </row>
    <row r="11543" spans="1:11" x14ac:dyDescent="0.3">
      <c r="A11543" t="s">
        <v>15376</v>
      </c>
      <c r="B11543" t="s">
        <v>53</v>
      </c>
      <c r="C11543">
        <v>4</v>
      </c>
      <c r="D11543">
        <v>11</v>
      </c>
      <c r="E11543">
        <v>1963</v>
      </c>
      <c r="F11543" s="6">
        <v>0.35416666666666669</v>
      </c>
      <c r="G11543">
        <v>0.42799999999999999</v>
      </c>
      <c r="H11543">
        <v>44.795999999999999</v>
      </c>
      <c r="I11543" t="s">
        <v>126</v>
      </c>
      <c r="J11543" t="s">
        <v>1703</v>
      </c>
      <c r="K11543" t="s">
        <v>105</v>
      </c>
    </row>
    <row r="11544" spans="1:11" x14ac:dyDescent="0.3">
      <c r="A11544" t="s">
        <v>15377</v>
      </c>
      <c r="B11544" t="s">
        <v>53</v>
      </c>
      <c r="C11544">
        <v>27</v>
      </c>
      <c r="D11544">
        <v>3</v>
      </c>
      <c r="E11544">
        <v>1980</v>
      </c>
      <c r="F11544" s="6">
        <v>0.11805555555555555</v>
      </c>
      <c r="G11544">
        <v>-2.351</v>
      </c>
      <c r="H11544">
        <v>48.856999999999999</v>
      </c>
      <c r="I11544" t="s">
        <v>126</v>
      </c>
      <c r="J11544" t="s">
        <v>155</v>
      </c>
      <c r="K11544" t="s">
        <v>105</v>
      </c>
    </row>
    <row r="11545" spans="1:11" x14ac:dyDescent="0.3">
      <c r="A11545" t="s">
        <v>15378</v>
      </c>
      <c r="B11545" t="s">
        <v>53</v>
      </c>
      <c r="C11545">
        <v>15</v>
      </c>
      <c r="D11545">
        <v>12</v>
      </c>
      <c r="E11545">
        <v>1750</v>
      </c>
      <c r="F11545" s="6">
        <v>0.91666666666666663</v>
      </c>
      <c r="G11545">
        <v>-6.2</v>
      </c>
      <c r="H11545">
        <v>47.973999999999997</v>
      </c>
      <c r="I11545" t="s">
        <v>150</v>
      </c>
      <c r="J11545" t="s">
        <v>15379</v>
      </c>
      <c r="K11545" t="s">
        <v>105</v>
      </c>
    </row>
    <row r="11546" spans="1:11" x14ac:dyDescent="0.3">
      <c r="A11546" t="s">
        <v>15380</v>
      </c>
      <c r="B11546" t="s">
        <v>53</v>
      </c>
      <c r="C11546">
        <v>29</v>
      </c>
      <c r="D11546">
        <v>10</v>
      </c>
      <c r="E11546">
        <v>1982</v>
      </c>
      <c r="F11546" s="6">
        <v>0.1111111111111111</v>
      </c>
      <c r="G11546">
        <v>-4.3559999999999999</v>
      </c>
      <c r="H11546">
        <v>50.845999999999997</v>
      </c>
      <c r="I11546" t="s">
        <v>126</v>
      </c>
      <c r="J11546" t="s">
        <v>305</v>
      </c>
      <c r="K11546" t="s">
        <v>105</v>
      </c>
    </row>
    <row r="11547" spans="1:11" x14ac:dyDescent="0.3">
      <c r="A11547" t="s">
        <v>15381</v>
      </c>
      <c r="B11547" t="s">
        <v>53</v>
      </c>
      <c r="C11547">
        <v>30</v>
      </c>
      <c r="D11547">
        <v>4</v>
      </c>
      <c r="E11547">
        <v>1955</v>
      </c>
      <c r="F11547" s="6">
        <v>0.36805555555555558</v>
      </c>
      <c r="G11547">
        <v>-3.0630000000000002</v>
      </c>
      <c r="H11547">
        <v>50.631</v>
      </c>
      <c r="I11547" t="s">
        <v>126</v>
      </c>
      <c r="J11547" t="s">
        <v>450</v>
      </c>
      <c r="K11547" t="s">
        <v>105</v>
      </c>
    </row>
    <row r="11548" spans="1:11" x14ac:dyDescent="0.3">
      <c r="A11548" t="s">
        <v>15382</v>
      </c>
      <c r="B11548" t="s">
        <v>53</v>
      </c>
      <c r="C11548">
        <v>7</v>
      </c>
      <c r="D11548">
        <v>11</v>
      </c>
      <c r="E11548">
        <v>1975</v>
      </c>
      <c r="F11548" s="6">
        <v>7.9861111111111105E-2</v>
      </c>
      <c r="G11548">
        <v>-0.19900000000000001</v>
      </c>
      <c r="H11548">
        <v>48.008000000000003</v>
      </c>
      <c r="I11548" t="s">
        <v>126</v>
      </c>
      <c r="J11548" t="s">
        <v>1988</v>
      </c>
      <c r="K11548" t="s">
        <v>105</v>
      </c>
    </row>
    <row r="11549" spans="1:11" x14ac:dyDescent="0.3">
      <c r="A11549" t="s">
        <v>15383</v>
      </c>
      <c r="B11549" t="s">
        <v>53</v>
      </c>
      <c r="C11549">
        <v>11</v>
      </c>
      <c r="D11549">
        <v>4</v>
      </c>
      <c r="E11549">
        <v>1984</v>
      </c>
      <c r="F11549" s="6">
        <v>0.62152777777777779</v>
      </c>
      <c r="G11549">
        <v>-21.893999999999998</v>
      </c>
      <c r="H11549">
        <v>43.317</v>
      </c>
      <c r="I11549" t="s">
        <v>190</v>
      </c>
      <c r="J11549" t="s">
        <v>15384</v>
      </c>
      <c r="K11549" t="s">
        <v>105</v>
      </c>
    </row>
    <row r="11550" spans="1:11" x14ac:dyDescent="0.3">
      <c r="A11550" t="s">
        <v>15385</v>
      </c>
      <c r="B11550" t="s">
        <v>53</v>
      </c>
      <c r="C11550">
        <v>29</v>
      </c>
      <c r="D11550">
        <v>1</v>
      </c>
      <c r="E11550">
        <v>1972</v>
      </c>
      <c r="F11550" s="6">
        <v>0.67361111111111116</v>
      </c>
      <c r="G11550">
        <v>-2.1720000000000002</v>
      </c>
      <c r="H11550">
        <v>48.945999999999998</v>
      </c>
      <c r="I11550" t="s">
        <v>126</v>
      </c>
      <c r="J11550" t="s">
        <v>15386</v>
      </c>
      <c r="K11550" t="s">
        <v>105</v>
      </c>
    </row>
    <row r="11551" spans="1:11" x14ac:dyDescent="0.3">
      <c r="A11551" t="s">
        <v>15387</v>
      </c>
      <c r="B11551" t="s">
        <v>53</v>
      </c>
      <c r="C11551">
        <v>21</v>
      </c>
      <c r="D11551">
        <v>1</v>
      </c>
      <c r="E11551">
        <v>1982</v>
      </c>
      <c r="F11551" s="6">
        <v>0.40625</v>
      </c>
      <c r="G11551">
        <v>0.55900000000000005</v>
      </c>
      <c r="H11551">
        <v>47.469000000000001</v>
      </c>
      <c r="I11551" t="s">
        <v>126</v>
      </c>
      <c r="J11551" t="s">
        <v>1238</v>
      </c>
      <c r="K11551" t="s">
        <v>105</v>
      </c>
    </row>
    <row r="11552" spans="1:11" x14ac:dyDescent="0.3">
      <c r="A11552" t="s">
        <v>15388</v>
      </c>
      <c r="B11552" t="s">
        <v>53</v>
      </c>
      <c r="C11552">
        <v>28</v>
      </c>
      <c r="D11552">
        <v>10</v>
      </c>
      <c r="E11552">
        <v>1971</v>
      </c>
      <c r="F11552" s="6">
        <v>0.34722222222222221</v>
      </c>
      <c r="G11552">
        <v>3.3650000000000002</v>
      </c>
      <c r="H11552">
        <v>47.747999999999998</v>
      </c>
      <c r="I11552" t="s">
        <v>126</v>
      </c>
      <c r="J11552" t="s">
        <v>2166</v>
      </c>
      <c r="K11552" t="s">
        <v>105</v>
      </c>
    </row>
    <row r="11553" spans="1:11" x14ac:dyDescent="0.3">
      <c r="A11553" t="s">
        <v>15389</v>
      </c>
      <c r="B11553" t="s">
        <v>53</v>
      </c>
      <c r="C11553">
        <v>6</v>
      </c>
      <c r="D11553">
        <v>10</v>
      </c>
      <c r="E11553">
        <v>1949</v>
      </c>
      <c r="F11553" s="6">
        <v>0.84027777777777779</v>
      </c>
      <c r="G11553">
        <v>-2.351</v>
      </c>
      <c r="H11553">
        <v>48.856999999999999</v>
      </c>
      <c r="I11553" t="s">
        <v>126</v>
      </c>
      <c r="J11553" t="s">
        <v>155</v>
      </c>
      <c r="K11553" t="s">
        <v>105</v>
      </c>
    </row>
    <row r="11554" spans="1:11" x14ac:dyDescent="0.3">
      <c r="A11554" t="s">
        <v>15390</v>
      </c>
      <c r="B11554" t="s">
        <v>53</v>
      </c>
      <c r="C11554">
        <v>8</v>
      </c>
      <c r="D11554">
        <v>5</v>
      </c>
      <c r="E11554">
        <v>1973</v>
      </c>
      <c r="F11554" s="6">
        <v>0.71875</v>
      </c>
      <c r="G11554">
        <v>-1.151</v>
      </c>
      <c r="H11554">
        <v>49.024999999999999</v>
      </c>
      <c r="I11554" t="s">
        <v>126</v>
      </c>
      <c r="J11554" t="s">
        <v>865</v>
      </c>
      <c r="K11554" t="s">
        <v>105</v>
      </c>
    </row>
    <row r="11555" spans="1:11" x14ac:dyDescent="0.3">
      <c r="A11555" t="s">
        <v>15391</v>
      </c>
      <c r="B11555" t="s">
        <v>53</v>
      </c>
      <c r="C11555">
        <v>1</v>
      </c>
      <c r="D11555">
        <v>4</v>
      </c>
      <c r="E11555">
        <v>1813</v>
      </c>
      <c r="F11555" s="6">
        <v>0.83333333333333337</v>
      </c>
      <c r="G11555">
        <v>-3.4990000000000001</v>
      </c>
      <c r="H11555">
        <v>44.518000000000001</v>
      </c>
      <c r="I11555" t="s">
        <v>150</v>
      </c>
      <c r="J11555" t="s">
        <v>15392</v>
      </c>
      <c r="K11555" t="s">
        <v>105</v>
      </c>
    </row>
    <row r="11556" spans="1:11" x14ac:dyDescent="0.3">
      <c r="A11556" t="s">
        <v>15393</v>
      </c>
      <c r="B11556" t="s">
        <v>53</v>
      </c>
      <c r="C11556">
        <v>28</v>
      </c>
      <c r="D11556">
        <v>1</v>
      </c>
      <c r="E11556">
        <v>1955</v>
      </c>
      <c r="F11556" s="6">
        <v>0.91666666666666663</v>
      </c>
      <c r="G11556">
        <v>-2.351</v>
      </c>
      <c r="H11556">
        <v>48.856999999999999</v>
      </c>
      <c r="I11556" t="s">
        <v>126</v>
      </c>
      <c r="J11556" t="s">
        <v>155</v>
      </c>
      <c r="K11556" t="s">
        <v>105</v>
      </c>
    </row>
    <row r="11557" spans="1:11" x14ac:dyDescent="0.3">
      <c r="A11557" t="s">
        <v>15394</v>
      </c>
      <c r="B11557" t="s">
        <v>53</v>
      </c>
      <c r="C11557">
        <v>13</v>
      </c>
      <c r="D11557">
        <v>12</v>
      </c>
      <c r="E11557">
        <v>1966</v>
      </c>
      <c r="F11557" s="6">
        <v>0.92708333333333337</v>
      </c>
      <c r="G11557">
        <v>-5.3739999999999997</v>
      </c>
      <c r="H11557">
        <v>43.295000000000002</v>
      </c>
      <c r="I11557" t="s">
        <v>126</v>
      </c>
      <c r="J11557" t="s">
        <v>267</v>
      </c>
      <c r="K11557" t="s">
        <v>105</v>
      </c>
    </row>
    <row r="11558" spans="1:11" x14ac:dyDescent="0.3">
      <c r="A11558" t="s">
        <v>15395</v>
      </c>
      <c r="B11558" t="s">
        <v>53</v>
      </c>
      <c r="C11558">
        <v>27</v>
      </c>
      <c r="D11558">
        <v>4</v>
      </c>
      <c r="E11558">
        <v>1894</v>
      </c>
      <c r="F11558" s="6">
        <v>0.20833333333333334</v>
      </c>
      <c r="G11558">
        <v>-30.312000000000001</v>
      </c>
      <c r="H11558">
        <v>59.938000000000002</v>
      </c>
      <c r="I11558" t="s">
        <v>847</v>
      </c>
      <c r="J11558" t="s">
        <v>8598</v>
      </c>
      <c r="K11558" t="s">
        <v>105</v>
      </c>
    </row>
    <row r="11559" spans="1:11" x14ac:dyDescent="0.3">
      <c r="A11559" t="s">
        <v>15396</v>
      </c>
      <c r="B11559" t="s">
        <v>53</v>
      </c>
      <c r="C11559">
        <v>5</v>
      </c>
      <c r="D11559">
        <v>5</v>
      </c>
      <c r="E11559">
        <v>1962</v>
      </c>
      <c r="F11559" s="6">
        <v>0.59027777777777779</v>
      </c>
      <c r="G11559">
        <v>17.449000000000002</v>
      </c>
      <c r="H11559">
        <v>14.695</v>
      </c>
      <c r="I11559" t="s">
        <v>108</v>
      </c>
      <c r="J11559" t="s">
        <v>2560</v>
      </c>
      <c r="K11559" t="s">
        <v>105</v>
      </c>
    </row>
    <row r="11560" spans="1:11" x14ac:dyDescent="0.3">
      <c r="A11560" t="s">
        <v>15397</v>
      </c>
      <c r="B11560" t="s">
        <v>53</v>
      </c>
      <c r="C11560">
        <v>28</v>
      </c>
      <c r="D11560">
        <v>2</v>
      </c>
      <c r="E11560">
        <v>1473</v>
      </c>
      <c r="F11560" s="6">
        <v>0.71736111111111112</v>
      </c>
      <c r="G11560">
        <v>-18.606000000000002</v>
      </c>
      <c r="H11560">
        <v>53.015000000000001</v>
      </c>
      <c r="I11560" t="s">
        <v>1019</v>
      </c>
      <c r="J11560" t="s">
        <v>15398</v>
      </c>
      <c r="K11560" t="s">
        <v>105</v>
      </c>
    </row>
    <row r="11561" spans="1:11" x14ac:dyDescent="0.3">
      <c r="A11561" t="s">
        <v>15399</v>
      </c>
      <c r="B11561" t="s">
        <v>168</v>
      </c>
      <c r="C11561">
        <v>12</v>
      </c>
      <c r="D11561">
        <v>6</v>
      </c>
      <c r="E11561">
        <v>1934</v>
      </c>
      <c r="F11561" s="6">
        <v>0.25</v>
      </c>
      <c r="G11561">
        <v>-2.351</v>
      </c>
      <c r="H11561">
        <v>48.856999999999999</v>
      </c>
      <c r="I11561" t="s">
        <v>126</v>
      </c>
      <c r="J11561" t="s">
        <v>155</v>
      </c>
      <c r="K11561" t="s">
        <v>105</v>
      </c>
    </row>
    <row r="11562" spans="1:11" x14ac:dyDescent="0.3">
      <c r="A11562" t="s">
        <v>15400</v>
      </c>
      <c r="B11562" t="s">
        <v>168</v>
      </c>
      <c r="C11562">
        <v>19</v>
      </c>
      <c r="D11562">
        <v>5</v>
      </c>
      <c r="E11562">
        <v>1959</v>
      </c>
      <c r="F11562" s="6">
        <v>8.3333333333333329E-2</v>
      </c>
      <c r="G11562">
        <v>-8.6790000000000003</v>
      </c>
      <c r="H11562">
        <v>50.110999999999997</v>
      </c>
      <c r="I11562" t="s">
        <v>126</v>
      </c>
      <c r="J11562" t="s">
        <v>1660</v>
      </c>
      <c r="K11562" t="s">
        <v>105</v>
      </c>
    </row>
    <row r="11563" spans="1:11" x14ac:dyDescent="0.3">
      <c r="A11563" t="s">
        <v>15401</v>
      </c>
      <c r="B11563" t="s">
        <v>168</v>
      </c>
      <c r="C11563">
        <v>4</v>
      </c>
      <c r="D11563">
        <v>3</v>
      </c>
      <c r="E11563">
        <v>1947</v>
      </c>
      <c r="F11563" s="6">
        <v>0.34375</v>
      </c>
      <c r="G11563">
        <v>-2.2730000000000001</v>
      </c>
      <c r="H11563">
        <v>48.884</v>
      </c>
      <c r="I11563" t="s">
        <v>126</v>
      </c>
      <c r="J11563" t="s">
        <v>888</v>
      </c>
      <c r="K11563" t="s">
        <v>105</v>
      </c>
    </row>
    <row r="11564" spans="1:11" x14ac:dyDescent="0.3">
      <c r="A11564" t="s">
        <v>15402</v>
      </c>
      <c r="B11564" t="s">
        <v>168</v>
      </c>
      <c r="C11564">
        <v>2</v>
      </c>
      <c r="D11564">
        <v>2</v>
      </c>
      <c r="E11564">
        <v>1936</v>
      </c>
      <c r="F11564" s="6">
        <v>0.83333333333333337</v>
      </c>
      <c r="G11564">
        <v>-3.08</v>
      </c>
      <c r="H11564">
        <v>44.1</v>
      </c>
      <c r="I11564" t="s">
        <v>108</v>
      </c>
      <c r="J11564" t="s">
        <v>15403</v>
      </c>
      <c r="K11564" t="s">
        <v>105</v>
      </c>
    </row>
    <row r="11565" spans="1:11" x14ac:dyDescent="0.3">
      <c r="A11565" t="s">
        <v>15404</v>
      </c>
      <c r="B11565" t="s">
        <v>168</v>
      </c>
      <c r="C11565">
        <v>21</v>
      </c>
      <c r="D11565">
        <v>10</v>
      </c>
      <c r="E11565">
        <v>1931</v>
      </c>
      <c r="F11565" s="6">
        <v>0.1111111111111111</v>
      </c>
      <c r="G11565">
        <v>-2.2189999999999999</v>
      </c>
      <c r="H11565">
        <v>48.844000000000001</v>
      </c>
      <c r="I11565" t="s">
        <v>108</v>
      </c>
      <c r="J11565" t="s">
        <v>5179</v>
      </c>
      <c r="K11565" t="s">
        <v>105</v>
      </c>
    </row>
    <row r="11566" spans="1:11" x14ac:dyDescent="0.3">
      <c r="A11566" t="s">
        <v>15405</v>
      </c>
      <c r="B11566" t="s">
        <v>168</v>
      </c>
      <c r="C11566">
        <v>12</v>
      </c>
      <c r="D11566">
        <v>12</v>
      </c>
      <c r="E11566">
        <v>1977</v>
      </c>
      <c r="F11566" s="6">
        <v>0.37777777777777777</v>
      </c>
      <c r="G11566">
        <v>93.263999999999996</v>
      </c>
      <c r="H11566">
        <v>44.976999999999997</v>
      </c>
      <c r="I11566" t="s">
        <v>104</v>
      </c>
      <c r="J11566" t="s">
        <v>1680</v>
      </c>
      <c r="K11566" t="s">
        <v>105</v>
      </c>
    </row>
    <row r="11567" spans="1:11" x14ac:dyDescent="0.3">
      <c r="A11567" t="s">
        <v>15406</v>
      </c>
      <c r="B11567" t="s">
        <v>168</v>
      </c>
      <c r="C11567">
        <v>16</v>
      </c>
      <c r="D11567">
        <v>1</v>
      </c>
      <c r="E11567">
        <v>1942</v>
      </c>
      <c r="F11567" s="6">
        <v>0.11458333333333333</v>
      </c>
      <c r="G11567">
        <v>-0.41599999999999998</v>
      </c>
      <c r="H11567">
        <v>49.658000000000001</v>
      </c>
      <c r="I11567" t="s">
        <v>190</v>
      </c>
      <c r="J11567" t="s">
        <v>15407</v>
      </c>
      <c r="K11567" t="s">
        <v>105</v>
      </c>
    </row>
    <row r="11568" spans="1:11" x14ac:dyDescent="0.3">
      <c r="A11568" t="s">
        <v>15408</v>
      </c>
      <c r="B11568" t="s">
        <v>168</v>
      </c>
      <c r="C11568">
        <v>22</v>
      </c>
      <c r="D11568">
        <v>4</v>
      </c>
      <c r="E11568">
        <v>1946</v>
      </c>
      <c r="F11568" s="6">
        <v>0.54166666666666663</v>
      </c>
      <c r="G11568">
        <v>0.63200000000000001</v>
      </c>
      <c r="H11568">
        <v>35.698999999999998</v>
      </c>
      <c r="I11568" t="s">
        <v>126</v>
      </c>
      <c r="J11568" t="s">
        <v>109</v>
      </c>
      <c r="K11568" t="s">
        <v>105</v>
      </c>
    </row>
    <row r="11569" spans="1:11" x14ac:dyDescent="0.3">
      <c r="A11569" t="s">
        <v>15409</v>
      </c>
      <c r="B11569" t="s">
        <v>168</v>
      </c>
      <c r="C11569">
        <v>10</v>
      </c>
      <c r="D11569">
        <v>1</v>
      </c>
      <c r="E11569">
        <v>1937</v>
      </c>
      <c r="F11569" s="6">
        <v>0.83333333333333337</v>
      </c>
      <c r="G11569">
        <v>-0.71499999999999997</v>
      </c>
      <c r="H11569">
        <v>45.024999999999999</v>
      </c>
      <c r="I11569" t="s">
        <v>108</v>
      </c>
      <c r="J11569" t="s">
        <v>15410</v>
      </c>
      <c r="K11569" t="s">
        <v>105</v>
      </c>
    </row>
    <row r="11570" spans="1:11" x14ac:dyDescent="0.3">
      <c r="A11570" t="s">
        <v>15411</v>
      </c>
      <c r="B11570" t="s">
        <v>168</v>
      </c>
      <c r="C11570">
        <v>22</v>
      </c>
      <c r="D11570">
        <v>4</v>
      </c>
      <c r="E11570">
        <v>1980</v>
      </c>
      <c r="F11570" s="6">
        <v>0.97222222222222221</v>
      </c>
      <c r="G11570">
        <v>-14.516999999999999</v>
      </c>
      <c r="H11570">
        <v>37.234000000000002</v>
      </c>
      <c r="I11570" t="s">
        <v>190</v>
      </c>
      <c r="J11570" t="s">
        <v>14068</v>
      </c>
      <c r="K11570" t="s">
        <v>105</v>
      </c>
    </row>
    <row r="11571" spans="1:11" x14ac:dyDescent="0.3">
      <c r="A11571" t="s">
        <v>15412</v>
      </c>
      <c r="B11571" t="s">
        <v>168</v>
      </c>
      <c r="C11571">
        <v>16</v>
      </c>
      <c r="D11571">
        <v>1</v>
      </c>
      <c r="E11571">
        <v>1930</v>
      </c>
      <c r="F11571" s="6">
        <v>0.90625</v>
      </c>
      <c r="G11571">
        <v>-2.351</v>
      </c>
      <c r="H11571">
        <v>48.856999999999999</v>
      </c>
      <c r="I11571" t="s">
        <v>108</v>
      </c>
      <c r="J11571" t="s">
        <v>155</v>
      </c>
      <c r="K11571" t="s">
        <v>105</v>
      </c>
    </row>
    <row r="11572" spans="1:11" x14ac:dyDescent="0.3">
      <c r="A11572" t="s">
        <v>15413</v>
      </c>
      <c r="B11572" t="s">
        <v>168</v>
      </c>
      <c r="C11572">
        <v>4</v>
      </c>
      <c r="D11572">
        <v>7</v>
      </c>
      <c r="E11572">
        <v>1955</v>
      </c>
      <c r="F11572" s="6">
        <v>0.3125</v>
      </c>
      <c r="G11572">
        <v>-2.351</v>
      </c>
      <c r="H11572">
        <v>48.856999999999999</v>
      </c>
      <c r="I11572" t="s">
        <v>126</v>
      </c>
      <c r="J11572" t="s">
        <v>155</v>
      </c>
      <c r="K11572" t="s">
        <v>105</v>
      </c>
    </row>
    <row r="11573" spans="1:11" x14ac:dyDescent="0.3">
      <c r="A11573" t="s">
        <v>15414</v>
      </c>
      <c r="B11573" t="s">
        <v>168</v>
      </c>
      <c r="C11573">
        <v>3</v>
      </c>
      <c r="D11573">
        <v>1</v>
      </c>
      <c r="E11573">
        <v>1956</v>
      </c>
      <c r="F11573" s="6">
        <v>6.25E-2</v>
      </c>
      <c r="G11573">
        <v>-4.3559999999999999</v>
      </c>
      <c r="H11573">
        <v>50.845999999999997</v>
      </c>
      <c r="I11573" t="s">
        <v>126</v>
      </c>
      <c r="J11573" t="s">
        <v>305</v>
      </c>
      <c r="K11573" t="s">
        <v>105</v>
      </c>
    </row>
    <row r="11574" spans="1:11" x14ac:dyDescent="0.3">
      <c r="A11574" t="s">
        <v>15415</v>
      </c>
      <c r="B11574" t="s">
        <v>168</v>
      </c>
      <c r="C11574">
        <v>11</v>
      </c>
      <c r="D11574">
        <v>4</v>
      </c>
      <c r="E11574">
        <v>1944</v>
      </c>
      <c r="F11574" s="6">
        <v>0.81944444444444442</v>
      </c>
      <c r="G11574">
        <v>-6.4779999999999998</v>
      </c>
      <c r="H11574">
        <v>46.372999999999998</v>
      </c>
      <c r="I11574" t="s">
        <v>190</v>
      </c>
      <c r="J11574" t="s">
        <v>2495</v>
      </c>
      <c r="K11574" t="s">
        <v>105</v>
      </c>
    </row>
    <row r="11575" spans="1:11" x14ac:dyDescent="0.3">
      <c r="A11575" t="s">
        <v>15416</v>
      </c>
      <c r="B11575" t="s">
        <v>168</v>
      </c>
      <c r="C11575">
        <v>19</v>
      </c>
      <c r="D11575">
        <v>4</v>
      </c>
      <c r="E11575">
        <v>1960</v>
      </c>
      <c r="F11575" s="6">
        <v>0.90625</v>
      </c>
      <c r="G11575">
        <v>-12.239000000000001</v>
      </c>
      <c r="H11575">
        <v>44.139000000000003</v>
      </c>
      <c r="I11575" t="s">
        <v>126</v>
      </c>
      <c r="J11575" t="s">
        <v>4490</v>
      </c>
      <c r="K11575" t="s">
        <v>105</v>
      </c>
    </row>
    <row r="11576" spans="1:11" x14ac:dyDescent="0.3">
      <c r="A11576" t="s">
        <v>15417</v>
      </c>
      <c r="B11576" t="s">
        <v>168</v>
      </c>
      <c r="C11576">
        <v>23</v>
      </c>
      <c r="D11576">
        <v>11</v>
      </c>
      <c r="E11576">
        <v>1969</v>
      </c>
      <c r="F11576" s="6">
        <v>0.82638888888888884</v>
      </c>
      <c r="G11576">
        <v>-11.347</v>
      </c>
      <c r="H11576">
        <v>44.494</v>
      </c>
      <c r="I11576" t="s">
        <v>126</v>
      </c>
      <c r="J11576" t="s">
        <v>777</v>
      </c>
      <c r="K11576" t="s">
        <v>105</v>
      </c>
    </row>
    <row r="11577" spans="1:11" x14ac:dyDescent="0.3">
      <c r="A11577" t="s">
        <v>15418</v>
      </c>
      <c r="B11577" t="s">
        <v>53</v>
      </c>
      <c r="C11577">
        <v>10</v>
      </c>
      <c r="D11577">
        <v>7</v>
      </c>
      <c r="E11577">
        <v>1902</v>
      </c>
      <c r="F11577" s="6">
        <v>8.3333333333333329E-2</v>
      </c>
      <c r="G11577">
        <v>77.903000000000006</v>
      </c>
      <c r="H11577">
        <v>21.385999999999999</v>
      </c>
      <c r="I11577" t="s">
        <v>15419</v>
      </c>
      <c r="J11577" t="s">
        <v>15420</v>
      </c>
      <c r="K11577" t="s">
        <v>105</v>
      </c>
    </row>
    <row r="11578" spans="1:11" x14ac:dyDescent="0.3">
      <c r="A11578" t="s">
        <v>15421</v>
      </c>
      <c r="B11578" t="s">
        <v>53</v>
      </c>
      <c r="C11578">
        <v>9</v>
      </c>
      <c r="D11578">
        <v>4</v>
      </c>
      <c r="E11578">
        <v>1895</v>
      </c>
      <c r="F11578" s="6">
        <v>0.69444444444444442</v>
      </c>
      <c r="G11578">
        <v>-116.60599999999999</v>
      </c>
      <c r="H11578">
        <v>31.855</v>
      </c>
      <c r="I11578" t="s">
        <v>15422</v>
      </c>
      <c r="J11578" t="s">
        <v>15423</v>
      </c>
      <c r="K11578" t="s">
        <v>105</v>
      </c>
    </row>
    <row r="11579" spans="1:11" x14ac:dyDescent="0.3">
      <c r="A11579" t="s">
        <v>15424</v>
      </c>
      <c r="B11579" t="s">
        <v>53</v>
      </c>
      <c r="C11579">
        <v>20</v>
      </c>
      <c r="D11579">
        <v>5</v>
      </c>
      <c r="E11579">
        <v>1955</v>
      </c>
      <c r="F11579" s="6">
        <v>0.41666666666666669</v>
      </c>
      <c r="G11579">
        <v>4.2569999999999997</v>
      </c>
      <c r="H11579">
        <v>55.866</v>
      </c>
      <c r="I11579" t="s">
        <v>126</v>
      </c>
      <c r="J11579" t="s">
        <v>211</v>
      </c>
      <c r="K11579" t="s">
        <v>105</v>
      </c>
    </row>
    <row r="11580" spans="1:11" x14ac:dyDescent="0.3">
      <c r="A11580" t="s">
        <v>15425</v>
      </c>
      <c r="B11580" t="s">
        <v>53</v>
      </c>
      <c r="C11580">
        <v>23</v>
      </c>
      <c r="D11580">
        <v>11</v>
      </c>
      <c r="E11580">
        <v>1909</v>
      </c>
      <c r="F11580" s="6">
        <v>0.33333333333333331</v>
      </c>
      <c r="G11580">
        <v>4.2569999999999997</v>
      </c>
      <c r="H11580">
        <v>55.866</v>
      </c>
      <c r="I11580" t="s">
        <v>108</v>
      </c>
      <c r="J11580" t="s">
        <v>211</v>
      </c>
      <c r="K11580" t="s">
        <v>105</v>
      </c>
    </row>
    <row r="11581" spans="1:11" x14ac:dyDescent="0.3">
      <c r="A11581" t="s">
        <v>15426</v>
      </c>
      <c r="B11581" t="s">
        <v>168</v>
      </c>
      <c r="C11581">
        <v>29</v>
      </c>
      <c r="D11581">
        <v>10</v>
      </c>
      <c r="E11581">
        <v>1930</v>
      </c>
      <c r="F11581" s="6">
        <v>0.27777777777777779</v>
      </c>
      <c r="G11581">
        <v>-2.2730000000000001</v>
      </c>
      <c r="H11581">
        <v>48.884</v>
      </c>
      <c r="I11581" t="s">
        <v>108</v>
      </c>
      <c r="J11581" t="s">
        <v>888</v>
      </c>
      <c r="K11581" t="s">
        <v>105</v>
      </c>
    </row>
    <row r="11582" spans="1:11" x14ac:dyDescent="0.3">
      <c r="A11582" t="s">
        <v>15427</v>
      </c>
      <c r="B11582" t="s">
        <v>168</v>
      </c>
      <c r="C11582">
        <v>26</v>
      </c>
      <c r="D11582">
        <v>4</v>
      </c>
      <c r="E11582">
        <v>1946</v>
      </c>
      <c r="F11582" s="6">
        <v>2.0833333333333332E-2</v>
      </c>
      <c r="G11582">
        <v>-121.839</v>
      </c>
      <c r="H11582">
        <v>39.728999999999999</v>
      </c>
      <c r="I11582" t="s">
        <v>137</v>
      </c>
      <c r="J11582" t="s">
        <v>15428</v>
      </c>
      <c r="K11582" t="s">
        <v>105</v>
      </c>
    </row>
    <row r="11583" spans="1:11" x14ac:dyDescent="0.3">
      <c r="A11583" t="s">
        <v>15429</v>
      </c>
      <c r="B11583" t="s">
        <v>168</v>
      </c>
      <c r="C11583">
        <v>12</v>
      </c>
      <c r="D11583">
        <v>7</v>
      </c>
      <c r="E11583">
        <v>1966</v>
      </c>
      <c r="F11583" s="6">
        <v>0.91597222222222219</v>
      </c>
      <c r="G11583">
        <v>-118.24299999999999</v>
      </c>
      <c r="H11583">
        <v>34.052</v>
      </c>
      <c r="I11583" t="s">
        <v>171</v>
      </c>
      <c r="J11583" t="s">
        <v>536</v>
      </c>
      <c r="K11583" t="s">
        <v>105</v>
      </c>
    </row>
    <row r="11584" spans="1:11" x14ac:dyDescent="0.3">
      <c r="A11584" t="s">
        <v>15430</v>
      </c>
      <c r="B11584" t="s">
        <v>168</v>
      </c>
      <c r="C11584">
        <v>7</v>
      </c>
      <c r="D11584">
        <v>6</v>
      </c>
      <c r="E11584">
        <v>1943</v>
      </c>
      <c r="F11584" s="6">
        <v>0.28125</v>
      </c>
      <c r="G11584">
        <v>83.917000000000002</v>
      </c>
      <c r="H11584">
        <v>35.963000000000001</v>
      </c>
      <c r="I11584" t="s">
        <v>106</v>
      </c>
      <c r="J11584" t="s">
        <v>3282</v>
      </c>
      <c r="K11584" t="s">
        <v>105</v>
      </c>
    </row>
    <row r="11585" spans="1:11" x14ac:dyDescent="0.3">
      <c r="A11585" t="s">
        <v>15431</v>
      </c>
      <c r="B11585" t="s">
        <v>53</v>
      </c>
      <c r="C11585">
        <v>21</v>
      </c>
      <c r="D11585">
        <v>5</v>
      </c>
      <c r="E11585">
        <v>1979</v>
      </c>
      <c r="F11585" s="6">
        <v>0.82222222222222219</v>
      </c>
      <c r="G11585">
        <v>71.058999999999997</v>
      </c>
      <c r="H11585">
        <v>42.359000000000002</v>
      </c>
      <c r="I11585" t="s">
        <v>106</v>
      </c>
      <c r="J11585" t="s">
        <v>176</v>
      </c>
      <c r="K11585" t="s">
        <v>105</v>
      </c>
    </row>
    <row r="11586" spans="1:11" x14ac:dyDescent="0.3">
      <c r="A11586" t="s">
        <v>15432</v>
      </c>
      <c r="B11586" t="s">
        <v>53</v>
      </c>
      <c r="C11586">
        <v>30</v>
      </c>
      <c r="D11586">
        <v>9</v>
      </c>
      <c r="E11586">
        <v>1898</v>
      </c>
      <c r="F11586" s="6">
        <v>0.25</v>
      </c>
      <c r="G11586">
        <v>-7.14</v>
      </c>
      <c r="H11586">
        <v>51.404000000000003</v>
      </c>
      <c r="I11586" t="s">
        <v>126</v>
      </c>
      <c r="J11586" t="s">
        <v>15433</v>
      </c>
      <c r="K11586" t="s">
        <v>105</v>
      </c>
    </row>
    <row r="11587" spans="1:11" x14ac:dyDescent="0.3">
      <c r="A11587" t="s">
        <v>15434</v>
      </c>
      <c r="B11587" t="s">
        <v>53</v>
      </c>
      <c r="C11587">
        <v>14</v>
      </c>
      <c r="D11587">
        <v>6</v>
      </c>
      <c r="E11587">
        <v>1832</v>
      </c>
      <c r="F11587" s="6">
        <v>0.38194444444444442</v>
      </c>
      <c r="G11587">
        <v>-7.9080000000000004</v>
      </c>
      <c r="H11587">
        <v>50.216999999999999</v>
      </c>
      <c r="I11587" t="s">
        <v>208</v>
      </c>
      <c r="J11587" t="s">
        <v>15435</v>
      </c>
      <c r="K11587" t="s">
        <v>105</v>
      </c>
    </row>
    <row r="11588" spans="1:11" x14ac:dyDescent="0.3">
      <c r="A11588" t="s">
        <v>15436</v>
      </c>
      <c r="B11588" t="s">
        <v>53</v>
      </c>
      <c r="C11588">
        <v>26</v>
      </c>
      <c r="D11588">
        <v>5</v>
      </c>
      <c r="E11588">
        <v>1700</v>
      </c>
      <c r="F11588" s="6">
        <v>0.75</v>
      </c>
      <c r="G11588">
        <v>-13.734</v>
      </c>
      <c r="H11588">
        <v>51.051000000000002</v>
      </c>
      <c r="I11588" t="s">
        <v>208</v>
      </c>
      <c r="J11588" t="s">
        <v>956</v>
      </c>
      <c r="K11588" t="s">
        <v>105</v>
      </c>
    </row>
    <row r="11589" spans="1:11" x14ac:dyDescent="0.3">
      <c r="A11589" t="s">
        <v>15437</v>
      </c>
      <c r="B11589" t="s">
        <v>168</v>
      </c>
      <c r="C11589">
        <v>26</v>
      </c>
      <c r="D11589">
        <v>8</v>
      </c>
      <c r="E11589">
        <v>1937</v>
      </c>
      <c r="F11589" s="6">
        <v>0.20833333333333334</v>
      </c>
      <c r="G11589">
        <v>-2.2429999999999999</v>
      </c>
      <c r="H11589">
        <v>48.834000000000003</v>
      </c>
      <c r="I11589" t="s">
        <v>126</v>
      </c>
      <c r="J11589" t="s">
        <v>459</v>
      </c>
      <c r="K11589" t="s">
        <v>105</v>
      </c>
    </row>
    <row r="11590" spans="1:11" x14ac:dyDescent="0.3">
      <c r="A11590" t="s">
        <v>15438</v>
      </c>
      <c r="B11590" t="s">
        <v>168</v>
      </c>
      <c r="C11590">
        <v>11</v>
      </c>
      <c r="D11590">
        <v>3</v>
      </c>
      <c r="E11590">
        <v>1959</v>
      </c>
      <c r="F11590" s="6">
        <v>0.97222222222222221</v>
      </c>
      <c r="G11590">
        <v>-122.27200000000001</v>
      </c>
      <c r="H11590">
        <v>37.805</v>
      </c>
      <c r="I11590" t="s">
        <v>137</v>
      </c>
      <c r="J11590" t="s">
        <v>1726</v>
      </c>
      <c r="K11590" t="s">
        <v>105</v>
      </c>
    </row>
    <row r="11591" spans="1:11" x14ac:dyDescent="0.3">
      <c r="A11591" t="s">
        <v>15439</v>
      </c>
      <c r="B11591" t="s">
        <v>168</v>
      </c>
      <c r="C11591">
        <v>16</v>
      </c>
      <c r="D11591">
        <v>7</v>
      </c>
      <c r="E11591">
        <v>1963</v>
      </c>
      <c r="F11591" s="6">
        <v>0.45833333333333331</v>
      </c>
      <c r="G11591">
        <v>-9.8109999999999999</v>
      </c>
      <c r="H11591">
        <v>53.558</v>
      </c>
      <c r="I11591" t="s">
        <v>126</v>
      </c>
      <c r="J11591" t="s">
        <v>15440</v>
      </c>
      <c r="K11591" t="s">
        <v>105</v>
      </c>
    </row>
    <row r="11592" spans="1:11" x14ac:dyDescent="0.3">
      <c r="A11592" t="s">
        <v>15441</v>
      </c>
      <c r="B11592" t="s">
        <v>168</v>
      </c>
      <c r="C11592">
        <v>21</v>
      </c>
      <c r="D11592">
        <v>2</v>
      </c>
      <c r="E11592">
        <v>1933</v>
      </c>
      <c r="F11592" s="6">
        <v>0.25</v>
      </c>
      <c r="G11592">
        <v>82.238</v>
      </c>
      <c r="H11592">
        <v>35.209000000000003</v>
      </c>
      <c r="I11592" t="s">
        <v>144</v>
      </c>
      <c r="J11592" t="s">
        <v>15442</v>
      </c>
      <c r="K11592" t="s">
        <v>105</v>
      </c>
    </row>
    <row r="11593" spans="1:11" x14ac:dyDescent="0.3">
      <c r="A11593" t="s">
        <v>15443</v>
      </c>
      <c r="B11593" t="s">
        <v>168</v>
      </c>
      <c r="C11593">
        <v>29</v>
      </c>
      <c r="D11593">
        <v>4</v>
      </c>
      <c r="E11593">
        <v>1882</v>
      </c>
      <c r="F11593" s="6">
        <v>0.97916666666666663</v>
      </c>
      <c r="G11593">
        <v>-5.7830000000000004</v>
      </c>
      <c r="H11593">
        <v>53.036999999999999</v>
      </c>
      <c r="I11593" t="s">
        <v>147</v>
      </c>
      <c r="J11593" t="s">
        <v>15444</v>
      </c>
      <c r="K11593" t="s">
        <v>105</v>
      </c>
    </row>
    <row r="11594" spans="1:11" x14ac:dyDescent="0.3">
      <c r="A11594" t="s">
        <v>15445</v>
      </c>
      <c r="B11594" t="s">
        <v>168</v>
      </c>
      <c r="C11594">
        <v>13</v>
      </c>
      <c r="D11594">
        <v>5</v>
      </c>
      <c r="E11594">
        <v>1989</v>
      </c>
      <c r="F11594" s="6">
        <v>0.65763888888888888</v>
      </c>
      <c r="G11594">
        <v>-118.492</v>
      </c>
      <c r="H11594">
        <v>34.011000000000003</v>
      </c>
      <c r="I11594" t="s">
        <v>171</v>
      </c>
      <c r="J11594" t="s">
        <v>206</v>
      </c>
      <c r="K11594" t="s">
        <v>105</v>
      </c>
    </row>
    <row r="11595" spans="1:11" x14ac:dyDescent="0.3">
      <c r="A11595" t="s">
        <v>15446</v>
      </c>
      <c r="B11595" t="s">
        <v>53</v>
      </c>
      <c r="C11595">
        <v>26</v>
      </c>
      <c r="D11595">
        <v>4</v>
      </c>
      <c r="E11595">
        <v>1938</v>
      </c>
      <c r="F11595" s="6">
        <v>0.45833333333333331</v>
      </c>
      <c r="G11595">
        <v>-13.779</v>
      </c>
      <c r="H11595">
        <v>45.654000000000003</v>
      </c>
      <c r="I11595" t="s">
        <v>126</v>
      </c>
      <c r="J11595" t="s">
        <v>302</v>
      </c>
      <c r="K11595" t="s">
        <v>105</v>
      </c>
    </row>
    <row r="11596" spans="1:11" x14ac:dyDescent="0.3">
      <c r="A11596" t="s">
        <v>15447</v>
      </c>
      <c r="B11596" t="s">
        <v>53</v>
      </c>
      <c r="C11596">
        <v>6</v>
      </c>
      <c r="D11596">
        <v>2</v>
      </c>
      <c r="E11596">
        <v>1901</v>
      </c>
      <c r="F11596" s="6">
        <v>0.25</v>
      </c>
      <c r="G11596">
        <v>-9.1880000000000006</v>
      </c>
      <c r="H11596">
        <v>45.463999999999999</v>
      </c>
      <c r="I11596" t="s">
        <v>126</v>
      </c>
      <c r="J11596" t="s">
        <v>286</v>
      </c>
      <c r="K11596" t="s">
        <v>105</v>
      </c>
    </row>
    <row r="11597" spans="1:11" x14ac:dyDescent="0.3">
      <c r="A11597" t="s">
        <v>15448</v>
      </c>
      <c r="B11597" t="s">
        <v>53</v>
      </c>
      <c r="C11597">
        <v>28</v>
      </c>
      <c r="D11597">
        <v>10</v>
      </c>
      <c r="E11597">
        <v>1936</v>
      </c>
      <c r="F11597" s="6">
        <v>0.19444444444444445</v>
      </c>
      <c r="G11597">
        <v>-9.39</v>
      </c>
      <c r="H11597">
        <v>45.853000000000002</v>
      </c>
      <c r="I11597" t="s">
        <v>126</v>
      </c>
      <c r="J11597" t="s">
        <v>753</v>
      </c>
      <c r="K11597" t="s">
        <v>105</v>
      </c>
    </row>
    <row r="11598" spans="1:11" x14ac:dyDescent="0.3">
      <c r="A11598" t="s">
        <v>15449</v>
      </c>
      <c r="B11598" t="s">
        <v>53</v>
      </c>
      <c r="C11598">
        <v>15</v>
      </c>
      <c r="D11598">
        <v>8</v>
      </c>
      <c r="E11598">
        <v>1934</v>
      </c>
      <c r="F11598" s="6">
        <v>0.21875</v>
      </c>
      <c r="G11598">
        <v>-8.9339999999999993</v>
      </c>
      <c r="H11598">
        <v>44.406999999999996</v>
      </c>
      <c r="I11598" t="s">
        <v>126</v>
      </c>
      <c r="J11598" t="s">
        <v>247</v>
      </c>
      <c r="K11598" t="s">
        <v>105</v>
      </c>
    </row>
    <row r="11599" spans="1:11" x14ac:dyDescent="0.3">
      <c r="A11599" t="s">
        <v>15450</v>
      </c>
      <c r="B11599" t="s">
        <v>53</v>
      </c>
      <c r="C11599">
        <v>11</v>
      </c>
      <c r="D11599">
        <v>12</v>
      </c>
      <c r="E11599">
        <v>1950</v>
      </c>
      <c r="F11599" s="6">
        <v>0.85416666666666663</v>
      </c>
      <c r="G11599">
        <v>-15.555999999999999</v>
      </c>
      <c r="H11599">
        <v>38.192</v>
      </c>
      <c r="I11599" t="s">
        <v>126</v>
      </c>
      <c r="J11599" t="s">
        <v>249</v>
      </c>
      <c r="K11599" t="s">
        <v>105</v>
      </c>
    </row>
    <row r="11600" spans="1:11" x14ac:dyDescent="0.3">
      <c r="A11600" t="s">
        <v>15451</v>
      </c>
      <c r="B11600" t="s">
        <v>53</v>
      </c>
      <c r="C11600">
        <v>22</v>
      </c>
      <c r="D11600">
        <v>3</v>
      </c>
      <c r="E11600">
        <v>1921</v>
      </c>
      <c r="F11600" s="6">
        <v>8.3333333333333329E-2</v>
      </c>
      <c r="G11600">
        <v>-13.407</v>
      </c>
      <c r="H11600">
        <v>41.509</v>
      </c>
      <c r="I11600" t="s">
        <v>126</v>
      </c>
      <c r="J11600" t="s">
        <v>4748</v>
      </c>
      <c r="K11600" t="s">
        <v>105</v>
      </c>
    </row>
    <row r="11601" spans="1:11" x14ac:dyDescent="0.3">
      <c r="A11601" t="s">
        <v>15452</v>
      </c>
      <c r="B11601" t="s">
        <v>53</v>
      </c>
      <c r="C11601">
        <v>3</v>
      </c>
      <c r="D11601">
        <v>12</v>
      </c>
      <c r="E11601">
        <v>1911</v>
      </c>
      <c r="F11601" s="6">
        <v>0.3125</v>
      </c>
      <c r="G11601">
        <v>-9.1880000000000006</v>
      </c>
      <c r="H11601">
        <v>45.463999999999999</v>
      </c>
      <c r="I11601" t="s">
        <v>126</v>
      </c>
      <c r="J11601" t="s">
        <v>286</v>
      </c>
      <c r="K11601" t="s">
        <v>105</v>
      </c>
    </row>
    <row r="11602" spans="1:11" x14ac:dyDescent="0.3">
      <c r="A11602" t="s">
        <v>15453</v>
      </c>
      <c r="B11602" t="s">
        <v>53</v>
      </c>
      <c r="C11602">
        <v>12</v>
      </c>
      <c r="D11602">
        <v>3</v>
      </c>
      <c r="E11602">
        <v>1886</v>
      </c>
      <c r="F11602" s="6">
        <v>0.1875</v>
      </c>
      <c r="G11602">
        <v>-9.157</v>
      </c>
      <c r="H11602">
        <v>45.186</v>
      </c>
      <c r="I11602" t="s">
        <v>203</v>
      </c>
      <c r="J11602" t="s">
        <v>2360</v>
      </c>
      <c r="K11602" t="s">
        <v>105</v>
      </c>
    </row>
    <row r="11603" spans="1:11" x14ac:dyDescent="0.3">
      <c r="A11603" t="s">
        <v>15454</v>
      </c>
      <c r="B11603" t="s">
        <v>168</v>
      </c>
      <c r="C11603">
        <v>9</v>
      </c>
      <c r="D11603">
        <v>8</v>
      </c>
      <c r="E11603">
        <v>1886</v>
      </c>
      <c r="F11603" s="6">
        <v>0.625</v>
      </c>
      <c r="G11603">
        <v>-5.4039999999999999</v>
      </c>
      <c r="H11603">
        <v>45.814</v>
      </c>
      <c r="I11603" t="s">
        <v>150</v>
      </c>
      <c r="J11603" t="s">
        <v>15455</v>
      </c>
      <c r="K11603" t="s">
        <v>105</v>
      </c>
    </row>
    <row r="11604" spans="1:11" x14ac:dyDescent="0.3">
      <c r="A11604" t="s">
        <v>15456</v>
      </c>
      <c r="B11604" t="s">
        <v>53</v>
      </c>
      <c r="C11604">
        <v>20</v>
      </c>
      <c r="D11604">
        <v>8</v>
      </c>
      <c r="E11604">
        <v>1978</v>
      </c>
      <c r="F11604" s="6">
        <v>0.19652777777777777</v>
      </c>
      <c r="G11604">
        <v>71.058999999999997</v>
      </c>
      <c r="H11604">
        <v>42.359000000000002</v>
      </c>
      <c r="I11604" t="s">
        <v>106</v>
      </c>
      <c r="J11604" t="s">
        <v>176</v>
      </c>
      <c r="K11604" t="s">
        <v>105</v>
      </c>
    </row>
    <row r="11605" spans="1:11" x14ac:dyDescent="0.3">
      <c r="A11605" t="s">
        <v>15457</v>
      </c>
      <c r="B11605" t="s">
        <v>53</v>
      </c>
      <c r="C11605">
        <v>7</v>
      </c>
      <c r="D11605">
        <v>9</v>
      </c>
      <c r="E11605">
        <v>1974</v>
      </c>
      <c r="F11605" s="6">
        <v>0.36249999999999999</v>
      </c>
      <c r="G11605">
        <v>0.12</v>
      </c>
      <c r="H11605">
        <v>51.5</v>
      </c>
      <c r="I11605" t="s">
        <v>126</v>
      </c>
      <c r="J11605" t="s">
        <v>1378</v>
      </c>
      <c r="K11605" t="s">
        <v>105</v>
      </c>
    </row>
    <row r="11606" spans="1:11" x14ac:dyDescent="0.3">
      <c r="A11606" t="s">
        <v>15458</v>
      </c>
      <c r="B11606" t="s">
        <v>53</v>
      </c>
      <c r="C11606">
        <v>4</v>
      </c>
      <c r="D11606">
        <v>6</v>
      </c>
      <c r="E11606">
        <v>1971</v>
      </c>
      <c r="F11606" s="6">
        <v>0.34236111111111112</v>
      </c>
      <c r="G11606">
        <v>-118.24299999999999</v>
      </c>
      <c r="H11606">
        <v>34.052</v>
      </c>
      <c r="I11606" t="s">
        <v>171</v>
      </c>
      <c r="J11606" t="s">
        <v>536</v>
      </c>
      <c r="K11606" t="s">
        <v>105</v>
      </c>
    </row>
    <row r="11607" spans="1:11" x14ac:dyDescent="0.3">
      <c r="A11607" t="s">
        <v>15459</v>
      </c>
      <c r="B11607" t="s">
        <v>53</v>
      </c>
      <c r="C11607">
        <v>31</v>
      </c>
      <c r="D11607">
        <v>8</v>
      </c>
      <c r="E11607">
        <v>1931</v>
      </c>
      <c r="F11607" s="6">
        <v>0.90277777777777779</v>
      </c>
      <c r="G11607">
        <v>95.489000000000004</v>
      </c>
      <c r="H11607">
        <v>32.664999999999999</v>
      </c>
      <c r="I11607" t="s">
        <v>144</v>
      </c>
      <c r="J11607" t="s">
        <v>15460</v>
      </c>
      <c r="K11607" t="s">
        <v>105</v>
      </c>
    </row>
    <row r="11608" spans="1:11" x14ac:dyDescent="0.3">
      <c r="A11608" t="s">
        <v>15461</v>
      </c>
      <c r="B11608" t="s">
        <v>53</v>
      </c>
      <c r="C11608">
        <v>9</v>
      </c>
      <c r="D11608">
        <v>12</v>
      </c>
      <c r="E11608">
        <v>1905</v>
      </c>
      <c r="F11608" s="6">
        <v>6.25E-2</v>
      </c>
      <c r="G11608">
        <v>4.4870000000000001</v>
      </c>
      <c r="H11608">
        <v>48.39</v>
      </c>
      <c r="I11608" t="s">
        <v>150</v>
      </c>
      <c r="J11608" t="s">
        <v>500</v>
      </c>
      <c r="K11608" t="s">
        <v>105</v>
      </c>
    </row>
    <row r="11609" spans="1:11" x14ac:dyDescent="0.3">
      <c r="A11609" t="s">
        <v>15462</v>
      </c>
      <c r="B11609" t="s">
        <v>53</v>
      </c>
      <c r="C11609">
        <v>23</v>
      </c>
      <c r="D11609">
        <v>12</v>
      </c>
      <c r="E11609">
        <v>1944</v>
      </c>
      <c r="F11609" s="6">
        <v>0.97916666666666663</v>
      </c>
      <c r="G11609">
        <v>1.714</v>
      </c>
      <c r="H11609">
        <v>46.564999999999998</v>
      </c>
      <c r="I11609" t="s">
        <v>126</v>
      </c>
      <c r="J11609" t="s">
        <v>15463</v>
      </c>
      <c r="K11609" t="s">
        <v>105</v>
      </c>
    </row>
    <row r="11610" spans="1:11" x14ac:dyDescent="0.3">
      <c r="A11610" t="s">
        <v>15464</v>
      </c>
      <c r="B11610" t="s">
        <v>168</v>
      </c>
      <c r="C11610">
        <v>27</v>
      </c>
      <c r="D11610">
        <v>4</v>
      </c>
      <c r="E11610">
        <v>1948</v>
      </c>
      <c r="F11610" s="6">
        <v>0.89583333333333337</v>
      </c>
      <c r="G11610">
        <v>-2.2730000000000001</v>
      </c>
      <c r="H11610">
        <v>48.884</v>
      </c>
      <c r="I11610" t="s">
        <v>126</v>
      </c>
      <c r="J11610" t="s">
        <v>888</v>
      </c>
      <c r="K11610" t="s">
        <v>105</v>
      </c>
    </row>
    <row r="11611" spans="1:11" x14ac:dyDescent="0.3">
      <c r="A11611" t="s">
        <v>15465</v>
      </c>
      <c r="B11611" t="s">
        <v>53</v>
      </c>
      <c r="C11611">
        <v>31</v>
      </c>
      <c r="D11611">
        <v>1</v>
      </c>
      <c r="E11611">
        <v>1947</v>
      </c>
      <c r="F11611" s="6">
        <v>0.40625</v>
      </c>
      <c r="G11611">
        <v>97.274000000000001</v>
      </c>
      <c r="H11611">
        <v>28.305</v>
      </c>
      <c r="I11611" t="s">
        <v>104</v>
      </c>
      <c r="J11611" t="s">
        <v>9905</v>
      </c>
      <c r="K11611" t="s">
        <v>105</v>
      </c>
    </row>
    <row r="11612" spans="1:11" x14ac:dyDescent="0.3">
      <c r="A11612" t="s">
        <v>15466</v>
      </c>
      <c r="B11612" t="s">
        <v>168</v>
      </c>
      <c r="C11612">
        <v>28</v>
      </c>
      <c r="D11612">
        <v>9</v>
      </c>
      <c r="E11612">
        <v>1982</v>
      </c>
      <c r="F11612" s="6">
        <v>0.67708333333333337</v>
      </c>
      <c r="G11612">
        <v>4.6150000000000002</v>
      </c>
      <c r="H11612">
        <v>48.430999999999997</v>
      </c>
      <c r="I11612" t="s">
        <v>126</v>
      </c>
      <c r="J11612" t="s">
        <v>2400</v>
      </c>
      <c r="K11612" t="s">
        <v>105</v>
      </c>
    </row>
    <row r="11613" spans="1:11" x14ac:dyDescent="0.3">
      <c r="A11613" t="s">
        <v>15467</v>
      </c>
      <c r="B11613" t="s">
        <v>53</v>
      </c>
      <c r="C11613">
        <v>23</v>
      </c>
      <c r="D11613">
        <v>7</v>
      </c>
      <c r="E11613">
        <v>1973</v>
      </c>
      <c r="F11613" s="6">
        <v>0.29444444444444445</v>
      </c>
      <c r="G11613">
        <v>-118.033</v>
      </c>
      <c r="H11613">
        <v>33.972999999999999</v>
      </c>
      <c r="I11613" t="s">
        <v>171</v>
      </c>
      <c r="J11613" t="s">
        <v>3862</v>
      </c>
      <c r="K11613" t="s">
        <v>105</v>
      </c>
    </row>
    <row r="11614" spans="1:11" x14ac:dyDescent="0.3">
      <c r="A11614" t="s">
        <v>15468</v>
      </c>
      <c r="B11614" t="s">
        <v>168</v>
      </c>
      <c r="C11614">
        <v>8</v>
      </c>
      <c r="D11614">
        <v>5</v>
      </c>
      <c r="E11614">
        <v>1989</v>
      </c>
      <c r="F11614" s="6">
        <v>0.97013888888888888</v>
      </c>
      <c r="G11614">
        <v>-2.351</v>
      </c>
      <c r="H11614">
        <v>48.856999999999999</v>
      </c>
      <c r="I11614" t="s">
        <v>190</v>
      </c>
      <c r="J11614" t="s">
        <v>155</v>
      </c>
      <c r="K11614" t="s">
        <v>105</v>
      </c>
    </row>
    <row r="11615" spans="1:11" x14ac:dyDescent="0.3">
      <c r="A11615" t="s">
        <v>15469</v>
      </c>
      <c r="B11615" t="s">
        <v>168</v>
      </c>
      <c r="C11615">
        <v>19</v>
      </c>
      <c r="D11615">
        <v>7</v>
      </c>
      <c r="E11615">
        <v>1924</v>
      </c>
      <c r="F11615" s="6">
        <v>0.97222222222222221</v>
      </c>
      <c r="G11615">
        <v>-10.257</v>
      </c>
      <c r="H11615">
        <v>43.875</v>
      </c>
      <c r="I11615" t="s">
        <v>126</v>
      </c>
      <c r="J11615" t="s">
        <v>660</v>
      </c>
      <c r="K11615" t="s">
        <v>105</v>
      </c>
    </row>
    <row r="11616" spans="1:11" x14ac:dyDescent="0.3">
      <c r="A11616" t="s">
        <v>15470</v>
      </c>
      <c r="B11616" t="s">
        <v>53</v>
      </c>
      <c r="C11616">
        <v>21</v>
      </c>
      <c r="D11616">
        <v>7</v>
      </c>
      <c r="E11616">
        <v>1935</v>
      </c>
      <c r="F11616" s="6">
        <v>0.5625</v>
      </c>
      <c r="G11616">
        <v>-8.4109999999999996</v>
      </c>
      <c r="H11616">
        <v>49.994999999999997</v>
      </c>
      <c r="I11616" t="s">
        <v>126</v>
      </c>
      <c r="J11616" t="s">
        <v>1327</v>
      </c>
      <c r="K11616" t="s">
        <v>105</v>
      </c>
    </row>
    <row r="11617" spans="1:11" x14ac:dyDescent="0.3">
      <c r="A11617" t="s">
        <v>15471</v>
      </c>
      <c r="B11617" t="s">
        <v>53</v>
      </c>
      <c r="C11617">
        <v>28</v>
      </c>
      <c r="D11617">
        <v>3</v>
      </c>
      <c r="E11617">
        <v>1918</v>
      </c>
      <c r="F11617" s="6">
        <v>0.2361111111111111</v>
      </c>
      <c r="G11617">
        <v>-2.2730000000000001</v>
      </c>
      <c r="H11617">
        <v>48.884</v>
      </c>
      <c r="I11617" t="s">
        <v>126</v>
      </c>
      <c r="J11617" t="s">
        <v>888</v>
      </c>
      <c r="K11617" t="s">
        <v>105</v>
      </c>
    </row>
    <row r="11618" spans="1:11" x14ac:dyDescent="0.3">
      <c r="A11618" t="s">
        <v>15472</v>
      </c>
      <c r="B11618" t="s">
        <v>53</v>
      </c>
      <c r="C11618">
        <v>3</v>
      </c>
      <c r="D11618">
        <v>9</v>
      </c>
      <c r="E11618">
        <v>1964</v>
      </c>
      <c r="F11618" s="6">
        <v>0.30208333333333331</v>
      </c>
      <c r="G11618">
        <v>-11.911</v>
      </c>
      <c r="H11618">
        <v>46.786999999999999</v>
      </c>
      <c r="I11618" t="s">
        <v>126</v>
      </c>
      <c r="J11618" t="s">
        <v>15473</v>
      </c>
      <c r="K11618" t="s">
        <v>105</v>
      </c>
    </row>
    <row r="11619" spans="1:11" x14ac:dyDescent="0.3">
      <c r="A11619" t="s">
        <v>15474</v>
      </c>
      <c r="B11619" t="s">
        <v>53</v>
      </c>
      <c r="C11619">
        <v>3</v>
      </c>
      <c r="D11619">
        <v>10</v>
      </c>
      <c r="E11619">
        <v>1922</v>
      </c>
      <c r="F11619" s="6">
        <v>0.16666666666666666</v>
      </c>
      <c r="G11619">
        <v>-3.25</v>
      </c>
      <c r="H11619">
        <v>50.331000000000003</v>
      </c>
      <c r="I11619" t="s">
        <v>126</v>
      </c>
      <c r="J11619" t="s">
        <v>12714</v>
      </c>
      <c r="K11619" t="s">
        <v>105</v>
      </c>
    </row>
    <row r="11620" spans="1:11" x14ac:dyDescent="0.3">
      <c r="A11620" t="s">
        <v>15475</v>
      </c>
      <c r="B11620" t="s">
        <v>53</v>
      </c>
      <c r="C11620">
        <v>4</v>
      </c>
      <c r="D11620">
        <v>12</v>
      </c>
      <c r="E11620">
        <v>1957</v>
      </c>
      <c r="F11620" s="6">
        <v>0.59375</v>
      </c>
      <c r="G11620">
        <v>-11.452999999999999</v>
      </c>
      <c r="H11620">
        <v>50.107999999999997</v>
      </c>
      <c r="I11620" t="s">
        <v>126</v>
      </c>
      <c r="J11620" t="s">
        <v>15476</v>
      </c>
      <c r="K11620" t="s">
        <v>105</v>
      </c>
    </row>
    <row r="11621" spans="1:11" x14ac:dyDescent="0.3">
      <c r="A11621" t="s">
        <v>15477</v>
      </c>
      <c r="B11621" t="s">
        <v>168</v>
      </c>
      <c r="C11621">
        <v>20</v>
      </c>
      <c r="D11621">
        <v>10</v>
      </c>
      <c r="E11621">
        <v>1943</v>
      </c>
      <c r="F11621" s="6">
        <v>0.94722222222222219</v>
      </c>
      <c r="G11621">
        <v>71.001999999999995</v>
      </c>
      <c r="H11621">
        <v>42.250999999999998</v>
      </c>
      <c r="I11621" t="s">
        <v>106</v>
      </c>
      <c r="J11621" t="s">
        <v>2997</v>
      </c>
      <c r="K11621" t="s">
        <v>105</v>
      </c>
    </row>
    <row r="11622" spans="1:11" x14ac:dyDescent="0.3">
      <c r="A11622" t="s">
        <v>15477</v>
      </c>
      <c r="B11622" t="s">
        <v>168</v>
      </c>
      <c r="C11622">
        <v>1</v>
      </c>
      <c r="D11622">
        <v>1</v>
      </c>
      <c r="E11622">
        <v>2000</v>
      </c>
      <c r="F11622" s="6">
        <v>0</v>
      </c>
      <c r="G11622">
        <v>-101</v>
      </c>
      <c r="H11622">
        <v>4.59</v>
      </c>
      <c r="I11622" t="s">
        <v>326</v>
      </c>
      <c r="J11622" t="s">
        <v>426</v>
      </c>
      <c r="K11622" t="s">
        <v>105</v>
      </c>
    </row>
    <row r="11623" spans="1:11" x14ac:dyDescent="0.3">
      <c r="A11623" t="s">
        <v>15478</v>
      </c>
      <c r="B11623" t="s">
        <v>53</v>
      </c>
      <c r="C11623">
        <v>2</v>
      </c>
      <c r="D11623">
        <v>6</v>
      </c>
      <c r="E11623">
        <v>1906</v>
      </c>
      <c r="F11623" s="6">
        <v>0.125</v>
      </c>
      <c r="G11623">
        <v>-4.3559999999999999</v>
      </c>
      <c r="H11623">
        <v>50.845999999999997</v>
      </c>
      <c r="I11623" t="s">
        <v>108</v>
      </c>
      <c r="J11623" t="s">
        <v>305</v>
      </c>
      <c r="K11623" t="s">
        <v>105</v>
      </c>
    </row>
    <row r="11624" spans="1:11" x14ac:dyDescent="0.3">
      <c r="A11624" t="s">
        <v>15479</v>
      </c>
      <c r="B11624" t="s">
        <v>53</v>
      </c>
      <c r="C11624">
        <v>12</v>
      </c>
      <c r="D11624">
        <v>3</v>
      </c>
      <c r="E11624">
        <v>1938</v>
      </c>
      <c r="F11624" s="6">
        <v>0.19444444444444445</v>
      </c>
      <c r="G11624">
        <v>3.992</v>
      </c>
      <c r="H11624">
        <v>55.944000000000003</v>
      </c>
      <c r="I11624" t="s">
        <v>108</v>
      </c>
      <c r="J11624" t="s">
        <v>15480</v>
      </c>
      <c r="K11624" t="s">
        <v>105</v>
      </c>
    </row>
    <row r="11625" spans="1:11" x14ac:dyDescent="0.3">
      <c r="A11625" t="s">
        <v>15481</v>
      </c>
      <c r="B11625" t="s">
        <v>53</v>
      </c>
      <c r="C11625">
        <v>7</v>
      </c>
      <c r="D11625">
        <v>2</v>
      </c>
      <c r="E11625">
        <v>1913</v>
      </c>
      <c r="F11625" s="6">
        <v>0.82291666666666663</v>
      </c>
      <c r="G11625">
        <v>87.658000000000001</v>
      </c>
      <c r="H11625">
        <v>44.088999999999999</v>
      </c>
      <c r="I11625" t="s">
        <v>104</v>
      </c>
      <c r="J11625" t="s">
        <v>15482</v>
      </c>
      <c r="K11625" t="s">
        <v>105</v>
      </c>
    </row>
    <row r="11626" spans="1:11" x14ac:dyDescent="0.3">
      <c r="A11626" t="s">
        <v>15483</v>
      </c>
      <c r="B11626" t="s">
        <v>53</v>
      </c>
      <c r="C11626">
        <v>8</v>
      </c>
      <c r="D11626">
        <v>5</v>
      </c>
      <c r="E11626">
        <v>1942</v>
      </c>
      <c r="F11626" s="6">
        <v>0.74652777777777779</v>
      </c>
      <c r="G11626">
        <v>1.1499999999999999</v>
      </c>
      <c r="H11626">
        <v>60.155999999999999</v>
      </c>
      <c r="I11626" t="s">
        <v>190</v>
      </c>
      <c r="J11626" t="s">
        <v>1125</v>
      </c>
      <c r="K11626" t="s">
        <v>105</v>
      </c>
    </row>
    <row r="11627" spans="1:11" x14ac:dyDescent="0.3">
      <c r="A11627" t="s">
        <v>15484</v>
      </c>
      <c r="B11627" t="s">
        <v>53</v>
      </c>
      <c r="C11627">
        <v>14</v>
      </c>
      <c r="D11627">
        <v>11</v>
      </c>
      <c r="E11627">
        <v>1910</v>
      </c>
      <c r="F11627" s="6">
        <v>6.25E-2</v>
      </c>
      <c r="G11627">
        <v>3.1880000000000002</v>
      </c>
      <c r="H11627">
        <v>55.95</v>
      </c>
      <c r="I11627" t="s">
        <v>108</v>
      </c>
      <c r="J11627" t="s">
        <v>127</v>
      </c>
      <c r="K11627" t="s">
        <v>105</v>
      </c>
    </row>
    <row r="11628" spans="1:11" x14ac:dyDescent="0.3">
      <c r="A11628" t="s">
        <v>15485</v>
      </c>
      <c r="B11628" t="s">
        <v>53</v>
      </c>
      <c r="C11628">
        <v>11</v>
      </c>
      <c r="D11628">
        <v>4</v>
      </c>
      <c r="E11628">
        <v>1914</v>
      </c>
      <c r="F11628" s="6">
        <v>0.84027777777777779</v>
      </c>
      <c r="G11628">
        <v>3.9359999999999999</v>
      </c>
      <c r="H11628">
        <v>56.119</v>
      </c>
      <c r="I11628" t="s">
        <v>108</v>
      </c>
      <c r="J11628" t="s">
        <v>1184</v>
      </c>
      <c r="K11628" t="s">
        <v>105</v>
      </c>
    </row>
    <row r="11629" spans="1:11" x14ac:dyDescent="0.3">
      <c r="A11629" t="s">
        <v>15486</v>
      </c>
      <c r="B11629" t="s">
        <v>53</v>
      </c>
      <c r="C11629">
        <v>22</v>
      </c>
      <c r="D11629">
        <v>8</v>
      </c>
      <c r="E11629">
        <v>1934</v>
      </c>
      <c r="F11629" s="6">
        <v>0.19791666666666666</v>
      </c>
      <c r="G11629">
        <v>74.760000000000005</v>
      </c>
      <c r="H11629">
        <v>40.220999999999997</v>
      </c>
      <c r="I11629" t="s">
        <v>106</v>
      </c>
      <c r="J11629" t="s">
        <v>1803</v>
      </c>
      <c r="K11629" t="s">
        <v>105</v>
      </c>
    </row>
    <row r="11630" spans="1:11" x14ac:dyDescent="0.3">
      <c r="A11630" t="s">
        <v>15487</v>
      </c>
      <c r="B11630" t="s">
        <v>53</v>
      </c>
      <c r="C11630">
        <v>9</v>
      </c>
      <c r="D11630">
        <v>2</v>
      </c>
      <c r="E11630">
        <v>1923</v>
      </c>
      <c r="F11630" s="6">
        <v>0.66666666666666663</v>
      </c>
      <c r="G11630">
        <v>85.584999999999994</v>
      </c>
      <c r="H11630">
        <v>42.29</v>
      </c>
      <c r="I11630" t="s">
        <v>144</v>
      </c>
      <c r="J11630" t="s">
        <v>12488</v>
      </c>
      <c r="K11630" t="s">
        <v>105</v>
      </c>
    </row>
    <row r="11631" spans="1:11" x14ac:dyDescent="0.3">
      <c r="A11631" t="s">
        <v>15488</v>
      </c>
      <c r="B11631" t="s">
        <v>53</v>
      </c>
      <c r="C11631">
        <v>30</v>
      </c>
      <c r="D11631">
        <v>5</v>
      </c>
      <c r="E11631">
        <v>1909</v>
      </c>
      <c r="F11631" s="6">
        <v>2.0833333333333332E-2</v>
      </c>
      <c r="G11631">
        <v>-119.69799999999999</v>
      </c>
      <c r="H11631">
        <v>34.420999999999999</v>
      </c>
      <c r="I11631" t="s">
        <v>137</v>
      </c>
      <c r="J11631" t="s">
        <v>1729</v>
      </c>
      <c r="K11631" t="s">
        <v>105</v>
      </c>
    </row>
    <row r="11632" spans="1:11" x14ac:dyDescent="0.3">
      <c r="A11632" t="s">
        <v>15489</v>
      </c>
      <c r="B11632" t="s">
        <v>53</v>
      </c>
      <c r="C11632">
        <v>24</v>
      </c>
      <c r="D11632">
        <v>3</v>
      </c>
      <c r="E11632">
        <v>1979</v>
      </c>
      <c r="F11632" s="6">
        <v>0.61527777777777781</v>
      </c>
      <c r="G11632">
        <v>81.540000000000006</v>
      </c>
      <c r="H11632">
        <v>35.292000000000002</v>
      </c>
      <c r="I11632" t="s">
        <v>144</v>
      </c>
      <c r="J11632" t="s">
        <v>2825</v>
      </c>
      <c r="K11632" t="s">
        <v>105</v>
      </c>
    </row>
    <row r="11633" spans="1:11" x14ac:dyDescent="0.3">
      <c r="A11633" t="s">
        <v>15490</v>
      </c>
      <c r="B11633" t="s">
        <v>53</v>
      </c>
      <c r="C11633">
        <v>12</v>
      </c>
      <c r="D11633">
        <v>8</v>
      </c>
      <c r="E11633">
        <v>1925</v>
      </c>
      <c r="F11633" s="6">
        <v>0.81944444444444442</v>
      </c>
      <c r="G11633">
        <v>0.12</v>
      </c>
      <c r="H11633">
        <v>51.5</v>
      </c>
      <c r="I11633" t="s">
        <v>126</v>
      </c>
      <c r="J11633" t="s">
        <v>2379</v>
      </c>
      <c r="K11633" t="s">
        <v>105</v>
      </c>
    </row>
    <row r="11634" spans="1:11" x14ac:dyDescent="0.3">
      <c r="A11634" t="s">
        <v>15491</v>
      </c>
      <c r="B11634" t="s">
        <v>168</v>
      </c>
      <c r="C11634">
        <v>15</v>
      </c>
      <c r="D11634">
        <v>6</v>
      </c>
      <c r="E11634">
        <v>2013</v>
      </c>
      <c r="F11634" s="6">
        <v>0.23194444444444445</v>
      </c>
      <c r="G11634">
        <v>-118.24299999999999</v>
      </c>
      <c r="H11634">
        <v>34.052</v>
      </c>
      <c r="I11634" t="s">
        <v>171</v>
      </c>
      <c r="J11634" t="s">
        <v>536</v>
      </c>
      <c r="K11634" t="s">
        <v>105</v>
      </c>
    </row>
    <row r="11635" spans="1:11" x14ac:dyDescent="0.3">
      <c r="A11635" t="s">
        <v>15492</v>
      </c>
      <c r="B11635" t="s">
        <v>53</v>
      </c>
      <c r="C11635">
        <v>22</v>
      </c>
      <c r="D11635">
        <v>5</v>
      </c>
      <c r="E11635">
        <v>1987</v>
      </c>
      <c r="F11635" s="6">
        <v>0.97569444444444442</v>
      </c>
      <c r="G11635">
        <v>-20.46</v>
      </c>
      <c r="H11635">
        <v>44.814999999999998</v>
      </c>
      <c r="I11635" t="s">
        <v>190</v>
      </c>
      <c r="J11635" t="s">
        <v>6113</v>
      </c>
      <c r="K11635" t="s">
        <v>105</v>
      </c>
    </row>
    <row r="11636" spans="1:11" x14ac:dyDescent="0.3">
      <c r="A11636" t="s">
        <v>15493</v>
      </c>
      <c r="B11636" t="s">
        <v>53</v>
      </c>
      <c r="C11636">
        <v>5</v>
      </c>
      <c r="D11636">
        <v>2</v>
      </c>
      <c r="E11636">
        <v>1772</v>
      </c>
      <c r="F11636" s="6">
        <v>0.25</v>
      </c>
      <c r="G11636">
        <v>-11.510999999999999</v>
      </c>
      <c r="H11636">
        <v>51.645000000000003</v>
      </c>
      <c r="I11636" t="s">
        <v>208</v>
      </c>
      <c r="J11636" t="s">
        <v>15494</v>
      </c>
      <c r="K11636" t="s">
        <v>105</v>
      </c>
    </row>
    <row r="11637" spans="1:11" x14ac:dyDescent="0.3">
      <c r="A11637" t="s">
        <v>15495</v>
      </c>
      <c r="B11637" t="s">
        <v>168</v>
      </c>
      <c r="C11637">
        <v>27</v>
      </c>
      <c r="D11637">
        <v>12</v>
      </c>
      <c r="E11637">
        <v>1954</v>
      </c>
      <c r="F11637" s="6">
        <v>0.58333333333333337</v>
      </c>
      <c r="G11637">
        <v>-11.877000000000001</v>
      </c>
      <c r="H11637">
        <v>45.41</v>
      </c>
      <c r="I11637" t="s">
        <v>126</v>
      </c>
      <c r="J11637" t="s">
        <v>4301</v>
      </c>
      <c r="K11637" t="s">
        <v>105</v>
      </c>
    </row>
    <row r="11638" spans="1:11" x14ac:dyDescent="0.3">
      <c r="A11638" t="s">
        <v>15496</v>
      </c>
      <c r="B11638" t="s">
        <v>168</v>
      </c>
      <c r="C11638">
        <v>29</v>
      </c>
      <c r="D11638">
        <v>4</v>
      </c>
      <c r="E11638">
        <v>1921</v>
      </c>
      <c r="F11638" s="6">
        <v>0.2361111111111111</v>
      </c>
      <c r="G11638">
        <v>-11.948</v>
      </c>
      <c r="H11638">
        <v>43.017000000000003</v>
      </c>
      <c r="I11638" t="s">
        <v>126</v>
      </c>
      <c r="J11638" t="s">
        <v>685</v>
      </c>
      <c r="K11638" t="s">
        <v>105</v>
      </c>
    </row>
    <row r="11639" spans="1:11" x14ac:dyDescent="0.3">
      <c r="A11639" t="s">
        <v>15497</v>
      </c>
      <c r="B11639" t="s">
        <v>168</v>
      </c>
      <c r="C11639">
        <v>25</v>
      </c>
      <c r="D11639">
        <v>7</v>
      </c>
      <c r="E11639">
        <v>1973</v>
      </c>
      <c r="F11639" s="6">
        <v>0.47916666666666669</v>
      </c>
      <c r="G11639">
        <v>-12.904</v>
      </c>
      <c r="H11639">
        <v>41.466999999999999</v>
      </c>
      <c r="I11639" t="s">
        <v>190</v>
      </c>
      <c r="J11639" t="s">
        <v>2259</v>
      </c>
      <c r="K11639" t="s">
        <v>105</v>
      </c>
    </row>
    <row r="11640" spans="1:11" x14ac:dyDescent="0.3">
      <c r="A11640" t="s">
        <v>15498</v>
      </c>
      <c r="B11640" t="s">
        <v>53</v>
      </c>
      <c r="C11640">
        <v>8</v>
      </c>
      <c r="D11640">
        <v>9</v>
      </c>
      <c r="E11640">
        <v>1897</v>
      </c>
      <c r="F11640" s="6">
        <v>0.1875</v>
      </c>
      <c r="G11640">
        <v>-2.351</v>
      </c>
      <c r="H11640">
        <v>48.856999999999999</v>
      </c>
      <c r="I11640" t="s">
        <v>150</v>
      </c>
      <c r="J11640" t="s">
        <v>155</v>
      </c>
      <c r="K11640" t="s">
        <v>105</v>
      </c>
    </row>
    <row r="11641" spans="1:11" x14ac:dyDescent="0.3">
      <c r="A11641" t="s">
        <v>15499</v>
      </c>
      <c r="B11641" t="s">
        <v>53</v>
      </c>
      <c r="C11641">
        <v>23</v>
      </c>
      <c r="D11641">
        <v>12</v>
      </c>
      <c r="E11641">
        <v>1932</v>
      </c>
      <c r="F11641" s="6">
        <v>0.4375</v>
      </c>
      <c r="G11641">
        <v>-3.448</v>
      </c>
      <c r="H11641">
        <v>51.21</v>
      </c>
      <c r="I11641" t="s">
        <v>108</v>
      </c>
      <c r="J11641" t="s">
        <v>15500</v>
      </c>
      <c r="K11641" t="s">
        <v>105</v>
      </c>
    </row>
    <row r="11642" spans="1:11" x14ac:dyDescent="0.3">
      <c r="A11642" t="s">
        <v>15501</v>
      </c>
      <c r="B11642" t="s">
        <v>53</v>
      </c>
      <c r="C11642">
        <v>18</v>
      </c>
      <c r="D11642">
        <v>12</v>
      </c>
      <c r="E11642">
        <v>1892</v>
      </c>
      <c r="F11642" s="6">
        <v>0.57708333333333328</v>
      </c>
      <c r="G11642">
        <v>0.27700000000000002</v>
      </c>
      <c r="H11642">
        <v>47.194000000000003</v>
      </c>
      <c r="I11642" t="s">
        <v>150</v>
      </c>
      <c r="J11642" t="s">
        <v>15502</v>
      </c>
      <c r="K11642" t="s">
        <v>105</v>
      </c>
    </row>
    <row r="11643" spans="1:11" x14ac:dyDescent="0.3">
      <c r="A11643" t="s">
        <v>15503</v>
      </c>
      <c r="B11643" t="s">
        <v>168</v>
      </c>
      <c r="C11643">
        <v>24</v>
      </c>
      <c r="D11643">
        <v>12</v>
      </c>
      <c r="E11643">
        <v>1943</v>
      </c>
      <c r="F11643" s="6">
        <v>0.52083333333333337</v>
      </c>
      <c r="G11643">
        <v>-1.0649999999999999</v>
      </c>
      <c r="H11643">
        <v>47.792000000000002</v>
      </c>
      <c r="I11643" t="s">
        <v>126</v>
      </c>
      <c r="J11643" t="s">
        <v>1773</v>
      </c>
      <c r="K11643" t="s">
        <v>105</v>
      </c>
    </row>
    <row r="11644" spans="1:11" x14ac:dyDescent="0.3">
      <c r="A11644" t="s">
        <v>15504</v>
      </c>
      <c r="B11644" t="s">
        <v>168</v>
      </c>
      <c r="C11644">
        <v>16</v>
      </c>
      <c r="D11644">
        <v>10</v>
      </c>
      <c r="E11644">
        <v>1944</v>
      </c>
      <c r="F11644" s="6">
        <v>0.57291666666666663</v>
      </c>
      <c r="G11644">
        <v>-2.238</v>
      </c>
      <c r="H11644">
        <v>48.811999999999998</v>
      </c>
      <c r="I11644" t="s">
        <v>126</v>
      </c>
      <c r="J11644" t="s">
        <v>1456</v>
      </c>
      <c r="K11644" t="s">
        <v>105</v>
      </c>
    </row>
    <row r="11645" spans="1:11" x14ac:dyDescent="0.3">
      <c r="A11645" t="s">
        <v>15505</v>
      </c>
      <c r="B11645" t="s">
        <v>53</v>
      </c>
      <c r="C11645">
        <v>20</v>
      </c>
      <c r="D11645">
        <v>9</v>
      </c>
      <c r="E11645">
        <v>1902</v>
      </c>
      <c r="F11645" s="6">
        <v>0.97916666666666663</v>
      </c>
      <c r="G11645">
        <v>-13.361000000000001</v>
      </c>
      <c r="H11645">
        <v>38.116</v>
      </c>
      <c r="I11645" t="s">
        <v>126</v>
      </c>
      <c r="J11645" t="s">
        <v>717</v>
      </c>
      <c r="K11645" t="s">
        <v>105</v>
      </c>
    </row>
    <row r="11646" spans="1:11" x14ac:dyDescent="0.3">
      <c r="A11646" t="s">
        <v>15506</v>
      </c>
      <c r="B11646" t="s">
        <v>168</v>
      </c>
      <c r="C11646">
        <v>21</v>
      </c>
      <c r="D11646">
        <v>6</v>
      </c>
      <c r="E11646">
        <v>1906</v>
      </c>
      <c r="F11646" s="6">
        <v>0.5</v>
      </c>
      <c r="G11646">
        <v>-7.34</v>
      </c>
      <c r="H11646">
        <v>47.75</v>
      </c>
      <c r="I11646" t="s">
        <v>150</v>
      </c>
      <c r="J11646" t="s">
        <v>939</v>
      </c>
      <c r="K11646" t="s">
        <v>105</v>
      </c>
    </row>
    <row r="11647" spans="1:11" x14ac:dyDescent="0.3">
      <c r="A11647" t="s">
        <v>15507</v>
      </c>
      <c r="B11647" t="s">
        <v>53</v>
      </c>
      <c r="C11647">
        <v>25</v>
      </c>
      <c r="D11647">
        <v>11</v>
      </c>
      <c r="E11647">
        <v>1909</v>
      </c>
      <c r="F11647" s="6">
        <v>0.33333333333333331</v>
      </c>
      <c r="G11647">
        <v>83.808000000000007</v>
      </c>
      <c r="H11647">
        <v>39.744999999999997</v>
      </c>
      <c r="I11647" t="s">
        <v>144</v>
      </c>
      <c r="J11647" t="s">
        <v>5840</v>
      </c>
      <c r="K11647" t="s">
        <v>105</v>
      </c>
    </row>
    <row r="11648" spans="1:11" x14ac:dyDescent="0.3">
      <c r="A11648" t="s">
        <v>15508</v>
      </c>
      <c r="B11648" t="s">
        <v>53</v>
      </c>
      <c r="C11648">
        <v>29</v>
      </c>
      <c r="D11648">
        <v>9</v>
      </c>
      <c r="E11648">
        <v>1923</v>
      </c>
      <c r="F11648" s="6">
        <v>0.34166666666666667</v>
      </c>
      <c r="G11648">
        <v>93.733999999999995</v>
      </c>
      <c r="H11648">
        <v>30.093</v>
      </c>
      <c r="I11648" t="s">
        <v>144</v>
      </c>
      <c r="J11648" t="s">
        <v>15509</v>
      </c>
      <c r="K11648" t="s">
        <v>105</v>
      </c>
    </row>
    <row r="11649" spans="1:11" x14ac:dyDescent="0.3">
      <c r="A11649" t="s">
        <v>15510</v>
      </c>
      <c r="B11649" t="s">
        <v>53</v>
      </c>
      <c r="C11649">
        <v>18</v>
      </c>
      <c r="D11649">
        <v>3</v>
      </c>
      <c r="E11649">
        <v>1877</v>
      </c>
      <c r="F11649" s="6">
        <v>0.54861111111111116</v>
      </c>
      <c r="G11649">
        <v>-4.1289999999999996</v>
      </c>
      <c r="H11649">
        <v>51.000999999999998</v>
      </c>
      <c r="I11649" t="s">
        <v>147</v>
      </c>
      <c r="J11649" t="s">
        <v>15511</v>
      </c>
      <c r="K11649" t="s">
        <v>105</v>
      </c>
    </row>
    <row r="11650" spans="1:11" x14ac:dyDescent="0.3">
      <c r="A11650" t="s">
        <v>15512</v>
      </c>
      <c r="B11650" t="s">
        <v>53</v>
      </c>
      <c r="C11650">
        <v>9</v>
      </c>
      <c r="D11650">
        <v>11</v>
      </c>
      <c r="E11650">
        <v>1862</v>
      </c>
      <c r="F11650" s="6">
        <v>0.875</v>
      </c>
      <c r="G11650">
        <v>79.793999999999997</v>
      </c>
      <c r="H11650">
        <v>36.073</v>
      </c>
      <c r="I11650" t="s">
        <v>179</v>
      </c>
      <c r="J11650" t="s">
        <v>2786</v>
      </c>
      <c r="K11650" t="s">
        <v>105</v>
      </c>
    </row>
    <row r="11651" spans="1:11" x14ac:dyDescent="0.3">
      <c r="A11651" t="s">
        <v>15513</v>
      </c>
      <c r="B11651" t="s">
        <v>53</v>
      </c>
      <c r="C11651">
        <v>9</v>
      </c>
      <c r="D11651">
        <v>7</v>
      </c>
      <c r="E11651">
        <v>1947</v>
      </c>
      <c r="F11651" s="6">
        <v>0.33888888888888891</v>
      </c>
      <c r="G11651">
        <v>122.42</v>
      </c>
      <c r="H11651">
        <v>37.78</v>
      </c>
      <c r="I11651" t="s">
        <v>137</v>
      </c>
      <c r="J11651" t="s">
        <v>172</v>
      </c>
      <c r="K11651" t="s">
        <v>105</v>
      </c>
    </row>
    <row r="11652" spans="1:11" x14ac:dyDescent="0.3">
      <c r="A11652" t="s">
        <v>15514</v>
      </c>
      <c r="B11652" t="s">
        <v>53</v>
      </c>
      <c r="C11652">
        <v>1</v>
      </c>
      <c r="D11652">
        <v>4</v>
      </c>
      <c r="E11652">
        <v>1915</v>
      </c>
      <c r="F11652" s="6">
        <v>4.1666666666666664E-2</v>
      </c>
      <c r="G11652">
        <v>-16.324999999999999</v>
      </c>
      <c r="H11652">
        <v>48.305</v>
      </c>
      <c r="I11652" t="s">
        <v>126</v>
      </c>
      <c r="J11652" t="s">
        <v>15515</v>
      </c>
      <c r="K11652" t="s">
        <v>105</v>
      </c>
    </row>
    <row r="11653" spans="1:11" x14ac:dyDescent="0.3">
      <c r="A11653" t="s">
        <v>15516</v>
      </c>
      <c r="B11653" t="s">
        <v>53</v>
      </c>
      <c r="C11653">
        <v>8</v>
      </c>
      <c r="D11653">
        <v>11</v>
      </c>
      <c r="E11653">
        <v>1821</v>
      </c>
      <c r="F11653" s="6">
        <v>0.625</v>
      </c>
      <c r="G11653">
        <v>1.0900000000000001</v>
      </c>
      <c r="H11653">
        <v>49.116</v>
      </c>
      <c r="I11653" t="s">
        <v>150</v>
      </c>
      <c r="J11653" t="s">
        <v>4627</v>
      </c>
      <c r="K11653" t="s">
        <v>105</v>
      </c>
    </row>
    <row r="11654" spans="1:11" x14ac:dyDescent="0.3">
      <c r="A11654" t="s">
        <v>15517</v>
      </c>
      <c r="B11654" t="s">
        <v>53</v>
      </c>
      <c r="C11654">
        <v>18</v>
      </c>
      <c r="D11654">
        <v>4</v>
      </c>
      <c r="E11654">
        <v>1828</v>
      </c>
      <c r="F11654" s="6">
        <v>0.375</v>
      </c>
      <c r="G11654">
        <v>0.88900000000000001</v>
      </c>
      <c r="H11654">
        <v>48.838999999999999</v>
      </c>
      <c r="I11654" t="s">
        <v>150</v>
      </c>
      <c r="J11654" t="s">
        <v>15518</v>
      </c>
      <c r="K11654" t="s">
        <v>105</v>
      </c>
    </row>
    <row r="11655" spans="1:11" x14ac:dyDescent="0.3">
      <c r="A11655" t="s">
        <v>15519</v>
      </c>
      <c r="B11655" t="s">
        <v>53</v>
      </c>
      <c r="C11655">
        <v>16</v>
      </c>
      <c r="D11655">
        <v>2</v>
      </c>
      <c r="E11655">
        <v>1848</v>
      </c>
      <c r="F11655" s="6">
        <v>0.375</v>
      </c>
      <c r="G11655">
        <v>0.90500000000000003</v>
      </c>
      <c r="H11655">
        <v>49.31</v>
      </c>
      <c r="I11655" t="s">
        <v>150</v>
      </c>
      <c r="J11655" t="s">
        <v>15520</v>
      </c>
      <c r="K11655" t="s">
        <v>105</v>
      </c>
    </row>
    <row r="11656" spans="1:11" x14ac:dyDescent="0.3">
      <c r="A11656" t="s">
        <v>15521</v>
      </c>
      <c r="B11656" t="s">
        <v>168</v>
      </c>
      <c r="C11656">
        <v>22</v>
      </c>
      <c r="D11656">
        <v>6</v>
      </c>
      <c r="E11656">
        <v>1947</v>
      </c>
      <c r="F11656" s="6">
        <v>0.27083333333333331</v>
      </c>
      <c r="G11656">
        <v>95.192999999999998</v>
      </c>
      <c r="H11656">
        <v>29.693000000000001</v>
      </c>
      <c r="I11656" t="s">
        <v>144</v>
      </c>
      <c r="J11656" t="s">
        <v>12006</v>
      </c>
      <c r="K11656" t="s">
        <v>105</v>
      </c>
    </row>
    <row r="11657" spans="1:11" x14ac:dyDescent="0.3">
      <c r="A11657" t="s">
        <v>15522</v>
      </c>
      <c r="B11657" t="s">
        <v>168</v>
      </c>
      <c r="C11657">
        <v>31</v>
      </c>
      <c r="D11657">
        <v>12</v>
      </c>
      <c r="E11657">
        <v>1930</v>
      </c>
      <c r="F11657" s="6">
        <v>0.3888888888888889</v>
      </c>
      <c r="G11657">
        <v>86.808000000000007</v>
      </c>
      <c r="H11657">
        <v>33.523000000000003</v>
      </c>
      <c r="I11657" t="s">
        <v>104</v>
      </c>
      <c r="J11657" t="s">
        <v>1537</v>
      </c>
      <c r="K11657" t="s">
        <v>105</v>
      </c>
    </row>
    <row r="11658" spans="1:11" x14ac:dyDescent="0.3">
      <c r="A11658" t="s">
        <v>15523</v>
      </c>
      <c r="B11658" t="s">
        <v>168</v>
      </c>
      <c r="C11658">
        <v>11</v>
      </c>
      <c r="D11658">
        <v>11</v>
      </c>
      <c r="E11658">
        <v>1927</v>
      </c>
      <c r="F11658" s="6">
        <v>0.95347222222222228</v>
      </c>
      <c r="G11658">
        <v>-3.16</v>
      </c>
      <c r="H11658">
        <v>50.722999999999999</v>
      </c>
      <c r="I11658" t="s">
        <v>108</v>
      </c>
      <c r="J11658" t="s">
        <v>2982</v>
      </c>
      <c r="K11658" t="s">
        <v>105</v>
      </c>
    </row>
    <row r="11659" spans="1:11" x14ac:dyDescent="0.3">
      <c r="A11659" t="s">
        <v>15524</v>
      </c>
      <c r="B11659" t="s">
        <v>168</v>
      </c>
      <c r="C11659">
        <v>5</v>
      </c>
      <c r="D11659">
        <v>12</v>
      </c>
      <c r="E11659">
        <v>1914</v>
      </c>
      <c r="F11659" s="6">
        <v>0.54166666666666663</v>
      </c>
      <c r="G11659">
        <v>-2.351</v>
      </c>
      <c r="H11659">
        <v>48.856999999999999</v>
      </c>
      <c r="I11659" t="s">
        <v>108</v>
      </c>
      <c r="J11659" t="s">
        <v>155</v>
      </c>
      <c r="K11659" t="s">
        <v>105</v>
      </c>
    </row>
    <row r="11660" spans="1:11" x14ac:dyDescent="0.3">
      <c r="A11660" t="s">
        <v>15525</v>
      </c>
      <c r="B11660" t="s">
        <v>168</v>
      </c>
      <c r="C11660">
        <v>28</v>
      </c>
      <c r="D11660">
        <v>2</v>
      </c>
      <c r="E11660">
        <v>1917</v>
      </c>
      <c r="F11660" s="6">
        <v>0.875</v>
      </c>
      <c r="G11660">
        <v>-2.351</v>
      </c>
      <c r="H11660">
        <v>48.856999999999999</v>
      </c>
      <c r="I11660" t="s">
        <v>108</v>
      </c>
      <c r="J11660" t="s">
        <v>155</v>
      </c>
      <c r="K11660" t="s">
        <v>105</v>
      </c>
    </row>
    <row r="11661" spans="1:11" x14ac:dyDescent="0.3">
      <c r="A11661" t="s">
        <v>15526</v>
      </c>
      <c r="B11661" t="s">
        <v>168</v>
      </c>
      <c r="C11661">
        <v>15</v>
      </c>
      <c r="D11661">
        <v>6</v>
      </c>
      <c r="E11661">
        <v>1930</v>
      </c>
      <c r="F11661" s="6">
        <v>0.47222222222222221</v>
      </c>
      <c r="G11661">
        <v>-2.351</v>
      </c>
      <c r="H11661">
        <v>48.856999999999999</v>
      </c>
      <c r="I11661" t="s">
        <v>126</v>
      </c>
      <c r="J11661" t="s">
        <v>155</v>
      </c>
      <c r="K11661" t="s">
        <v>105</v>
      </c>
    </row>
    <row r="11662" spans="1:11" x14ac:dyDescent="0.3">
      <c r="A11662" t="s">
        <v>15527</v>
      </c>
      <c r="B11662" t="s">
        <v>53</v>
      </c>
      <c r="C11662">
        <v>9</v>
      </c>
      <c r="D11662">
        <v>3</v>
      </c>
      <c r="E11662">
        <v>1901</v>
      </c>
      <c r="F11662" s="6">
        <v>0.41666666666666669</v>
      </c>
      <c r="G11662">
        <v>-4.3559999999999999</v>
      </c>
      <c r="H11662">
        <v>50.845999999999997</v>
      </c>
      <c r="I11662" t="s">
        <v>108</v>
      </c>
      <c r="J11662" t="s">
        <v>305</v>
      </c>
      <c r="K11662" t="s">
        <v>105</v>
      </c>
    </row>
    <row r="11663" spans="1:11" x14ac:dyDescent="0.3">
      <c r="A11663" t="s">
        <v>15528</v>
      </c>
      <c r="B11663" t="s">
        <v>53</v>
      </c>
      <c r="C11663">
        <v>20</v>
      </c>
      <c r="D11663">
        <v>4</v>
      </c>
      <c r="E11663">
        <v>1840</v>
      </c>
      <c r="F11663" s="6">
        <v>0.41666666666666669</v>
      </c>
      <c r="G11663">
        <v>0.57499999999999996</v>
      </c>
      <c r="H11663">
        <v>44.835000000000001</v>
      </c>
      <c r="I11663" t="s">
        <v>150</v>
      </c>
      <c r="J11663" t="s">
        <v>260</v>
      </c>
      <c r="K11663" t="s">
        <v>105</v>
      </c>
    </row>
    <row r="11664" spans="1:11" x14ac:dyDescent="0.3">
      <c r="A11664" t="s">
        <v>15529</v>
      </c>
      <c r="B11664" t="s">
        <v>168</v>
      </c>
      <c r="C11664">
        <v>29</v>
      </c>
      <c r="D11664">
        <v>2</v>
      </c>
      <c r="E11664">
        <v>1924</v>
      </c>
      <c r="F11664" s="6">
        <v>0.20833333333333334</v>
      </c>
      <c r="G11664">
        <v>-9.1880000000000006</v>
      </c>
      <c r="H11664">
        <v>45.463999999999999</v>
      </c>
      <c r="I11664" t="s">
        <v>126</v>
      </c>
      <c r="J11664" t="s">
        <v>286</v>
      </c>
      <c r="K11664" t="s">
        <v>105</v>
      </c>
    </row>
    <row r="11665" spans="1:11" x14ac:dyDescent="0.3">
      <c r="A11665" t="s">
        <v>15530</v>
      </c>
      <c r="B11665" t="s">
        <v>168</v>
      </c>
      <c r="C11665">
        <v>3</v>
      </c>
      <c r="D11665">
        <v>11</v>
      </c>
      <c r="E11665">
        <v>1898</v>
      </c>
      <c r="F11665" s="6">
        <v>0.47916666666666669</v>
      </c>
      <c r="G11665">
        <v>-12.005000000000001</v>
      </c>
      <c r="H11665">
        <v>43.793999999999997</v>
      </c>
      <c r="I11665" t="s">
        <v>126</v>
      </c>
      <c r="J11665" t="s">
        <v>15531</v>
      </c>
      <c r="K11665" t="s">
        <v>105</v>
      </c>
    </row>
    <row r="11666" spans="1:11" x14ac:dyDescent="0.3">
      <c r="A11666" t="s">
        <v>15532</v>
      </c>
      <c r="B11666" t="s">
        <v>168</v>
      </c>
      <c r="C11666">
        <v>19</v>
      </c>
      <c r="D11666">
        <v>7</v>
      </c>
      <c r="E11666">
        <v>1888</v>
      </c>
      <c r="F11666" s="6">
        <v>0.83333333333333337</v>
      </c>
      <c r="G11666">
        <v>-14.253</v>
      </c>
      <c r="H11666">
        <v>40.840000000000003</v>
      </c>
      <c r="I11666" t="s">
        <v>203</v>
      </c>
      <c r="J11666" t="s">
        <v>1315</v>
      </c>
      <c r="K11666" t="s">
        <v>105</v>
      </c>
    </row>
    <row r="11667" spans="1:11" x14ac:dyDescent="0.3">
      <c r="A11667" t="s">
        <v>15533</v>
      </c>
      <c r="B11667" t="s">
        <v>53</v>
      </c>
      <c r="C11667">
        <v>13</v>
      </c>
      <c r="D11667">
        <v>1</v>
      </c>
      <c r="E11667">
        <v>1909</v>
      </c>
      <c r="F11667" s="6">
        <v>0.54166666666666663</v>
      </c>
      <c r="G11667">
        <v>122.42</v>
      </c>
      <c r="H11667">
        <v>37.78</v>
      </c>
      <c r="I11667" t="s">
        <v>137</v>
      </c>
      <c r="J11667" t="s">
        <v>172</v>
      </c>
      <c r="K11667" t="s">
        <v>105</v>
      </c>
    </row>
    <row r="11668" spans="1:11" x14ac:dyDescent="0.3">
      <c r="A11668" t="s">
        <v>15534</v>
      </c>
      <c r="B11668" t="s">
        <v>53</v>
      </c>
      <c r="C11668">
        <v>2</v>
      </c>
      <c r="D11668">
        <v>5</v>
      </c>
      <c r="E11668">
        <v>1888</v>
      </c>
      <c r="F11668" s="6">
        <v>0.66666666666666663</v>
      </c>
      <c r="G11668">
        <v>-11.257</v>
      </c>
      <c r="H11668">
        <v>43.768999999999998</v>
      </c>
      <c r="I11668" t="s">
        <v>203</v>
      </c>
      <c r="J11668" t="s">
        <v>735</v>
      </c>
      <c r="K11668" t="s">
        <v>105</v>
      </c>
    </row>
    <row r="11669" spans="1:11" x14ac:dyDescent="0.3">
      <c r="A11669" t="s">
        <v>15535</v>
      </c>
      <c r="B11669" t="s">
        <v>53</v>
      </c>
      <c r="C11669">
        <v>10</v>
      </c>
      <c r="D11669">
        <v>9</v>
      </c>
      <c r="E11669">
        <v>1884</v>
      </c>
      <c r="F11669" s="6">
        <v>0.14583333333333334</v>
      </c>
      <c r="G11669">
        <v>-0.68899999999999995</v>
      </c>
      <c r="H11669">
        <v>47.39</v>
      </c>
      <c r="I11669" t="s">
        <v>150</v>
      </c>
      <c r="J11669" t="s">
        <v>2471</v>
      </c>
      <c r="K11669" t="s">
        <v>105</v>
      </c>
    </row>
    <row r="11670" spans="1:11" x14ac:dyDescent="0.3">
      <c r="A11670" t="s">
        <v>15535</v>
      </c>
      <c r="B11670" t="s">
        <v>53</v>
      </c>
      <c r="C11670">
        <v>22</v>
      </c>
      <c r="D11670">
        <v>2</v>
      </c>
      <c r="E11670">
        <v>1945</v>
      </c>
      <c r="F11670" s="6">
        <v>0.3263888888888889</v>
      </c>
      <c r="G11670">
        <v>81.143000000000001</v>
      </c>
      <c r="H11670">
        <v>36.162999999999997</v>
      </c>
      <c r="I11670" t="s">
        <v>106</v>
      </c>
      <c r="J11670" t="s">
        <v>15536</v>
      </c>
      <c r="K11670" t="s">
        <v>105</v>
      </c>
    </row>
    <row r="11671" spans="1:11" x14ac:dyDescent="0.3">
      <c r="A11671" t="s">
        <v>15537</v>
      </c>
      <c r="B11671" t="s">
        <v>53</v>
      </c>
      <c r="C11671">
        <v>1</v>
      </c>
      <c r="D11671">
        <v>5</v>
      </c>
      <c r="E11671">
        <v>1968</v>
      </c>
      <c r="F11671" s="6">
        <v>0.61805555555555558</v>
      </c>
      <c r="G11671">
        <v>-8.4039999999999999</v>
      </c>
      <c r="H11671">
        <v>49.008000000000003</v>
      </c>
      <c r="I11671" t="s">
        <v>126</v>
      </c>
      <c r="J11671" t="s">
        <v>980</v>
      </c>
      <c r="K11671" t="s">
        <v>105</v>
      </c>
    </row>
    <row r="11672" spans="1:11" x14ac:dyDescent="0.3">
      <c r="A11672" t="s">
        <v>15538</v>
      </c>
      <c r="B11672" t="s">
        <v>53</v>
      </c>
      <c r="C11672">
        <v>16</v>
      </c>
      <c r="D11672">
        <v>1</v>
      </c>
      <c r="E11672">
        <v>1911</v>
      </c>
      <c r="F11672" s="6">
        <v>0.71527777777777779</v>
      </c>
      <c r="G11672">
        <v>122.42</v>
      </c>
      <c r="H11672">
        <v>37.78</v>
      </c>
      <c r="I11672" t="s">
        <v>137</v>
      </c>
      <c r="J11672" t="s">
        <v>172</v>
      </c>
      <c r="K11672" t="s">
        <v>105</v>
      </c>
    </row>
    <row r="11673" spans="1:11" x14ac:dyDescent="0.3">
      <c r="A11673" t="s">
        <v>15539</v>
      </c>
      <c r="B11673" t="s">
        <v>53</v>
      </c>
      <c r="C11673">
        <v>15</v>
      </c>
      <c r="D11673">
        <v>6</v>
      </c>
      <c r="E11673">
        <v>1969</v>
      </c>
      <c r="F11673" s="6">
        <v>0.35416666666666669</v>
      </c>
      <c r="G11673">
        <v>-8.4039999999999999</v>
      </c>
      <c r="H11673">
        <v>49.008000000000003</v>
      </c>
      <c r="I11673" t="s">
        <v>126</v>
      </c>
      <c r="J11673" t="s">
        <v>980</v>
      </c>
      <c r="K11673" t="s">
        <v>105</v>
      </c>
    </row>
    <row r="11674" spans="1:11" x14ac:dyDescent="0.3">
      <c r="A11674" t="s">
        <v>15540</v>
      </c>
      <c r="B11674" t="s">
        <v>53</v>
      </c>
      <c r="C11674">
        <v>19</v>
      </c>
      <c r="D11674">
        <v>1</v>
      </c>
      <c r="E11674">
        <v>1969</v>
      </c>
      <c r="F11674" s="6">
        <v>0.31597222222222221</v>
      </c>
      <c r="G11674">
        <v>-6.7759999999999998</v>
      </c>
      <c r="H11674">
        <v>51.225000000000001</v>
      </c>
      <c r="I11674" t="s">
        <v>126</v>
      </c>
      <c r="J11674" t="s">
        <v>2340</v>
      </c>
      <c r="K11674" t="s">
        <v>105</v>
      </c>
    </row>
    <row r="11675" spans="1:11" x14ac:dyDescent="0.3">
      <c r="A11675" t="s">
        <v>15541</v>
      </c>
      <c r="B11675" t="s">
        <v>53</v>
      </c>
      <c r="C11675">
        <v>7</v>
      </c>
      <c r="D11675">
        <v>10</v>
      </c>
      <c r="E11675">
        <v>1943</v>
      </c>
      <c r="F11675" s="6">
        <v>2.9861111111111113E-2</v>
      </c>
      <c r="G11675">
        <v>98.495000000000005</v>
      </c>
      <c r="H11675">
        <v>29.425000000000001</v>
      </c>
      <c r="I11675" t="s">
        <v>144</v>
      </c>
      <c r="J11675" t="s">
        <v>818</v>
      </c>
      <c r="K11675" t="s">
        <v>105</v>
      </c>
    </row>
    <row r="11676" spans="1:11" x14ac:dyDescent="0.3">
      <c r="A11676" t="s">
        <v>15542</v>
      </c>
      <c r="B11676" t="s">
        <v>53</v>
      </c>
      <c r="C11676">
        <v>14</v>
      </c>
      <c r="D11676">
        <v>5</v>
      </c>
      <c r="E11676">
        <v>1984</v>
      </c>
      <c r="F11676" s="6">
        <v>0.21527777777777779</v>
      </c>
      <c r="G11676">
        <v>-0.47</v>
      </c>
      <c r="H11676">
        <v>51.735999999999997</v>
      </c>
      <c r="I11676" t="s">
        <v>126</v>
      </c>
      <c r="J11676" t="s">
        <v>15543</v>
      </c>
      <c r="K11676" t="s">
        <v>105</v>
      </c>
    </row>
    <row r="11677" spans="1:11" x14ac:dyDescent="0.3">
      <c r="A11677" t="s">
        <v>15544</v>
      </c>
      <c r="B11677" t="s">
        <v>53</v>
      </c>
      <c r="C11677">
        <v>15</v>
      </c>
      <c r="D11677">
        <v>9</v>
      </c>
      <c r="E11677">
        <v>1946</v>
      </c>
      <c r="F11677" s="6">
        <v>0.4152777777777778</v>
      </c>
      <c r="G11677">
        <v>74.007000000000005</v>
      </c>
      <c r="H11677">
        <v>40.713000000000001</v>
      </c>
      <c r="I11677" t="s">
        <v>106</v>
      </c>
      <c r="J11677" t="s">
        <v>124</v>
      </c>
      <c r="K11677" t="s">
        <v>105</v>
      </c>
    </row>
    <row r="11678" spans="1:11" x14ac:dyDescent="0.3">
      <c r="A11678" t="s">
        <v>15545</v>
      </c>
      <c r="B11678" t="s">
        <v>168</v>
      </c>
      <c r="C11678">
        <v>21</v>
      </c>
      <c r="D11678">
        <v>5</v>
      </c>
      <c r="E11678">
        <v>1992</v>
      </c>
      <c r="F11678" s="6">
        <v>0.83472222222222225</v>
      </c>
      <c r="G11678">
        <v>-118.492</v>
      </c>
      <c r="H11678">
        <v>34.011000000000003</v>
      </c>
      <c r="I11678" t="s">
        <v>171</v>
      </c>
      <c r="J11678" t="s">
        <v>206</v>
      </c>
      <c r="K11678" t="s">
        <v>105</v>
      </c>
    </row>
    <row r="11679" spans="1:11" x14ac:dyDescent="0.3">
      <c r="A11679" t="s">
        <v>15546</v>
      </c>
      <c r="B11679" t="s">
        <v>168</v>
      </c>
      <c r="C11679">
        <v>1</v>
      </c>
      <c r="D11679">
        <v>1</v>
      </c>
      <c r="E11679">
        <v>1980</v>
      </c>
      <c r="F11679" s="6">
        <v>0.22222222222222221</v>
      </c>
      <c r="G11679">
        <v>-2.3559999999999999</v>
      </c>
      <c r="H11679">
        <v>43.213000000000001</v>
      </c>
      <c r="I11679" t="s">
        <v>126</v>
      </c>
      <c r="J11679" t="s">
        <v>1418</v>
      </c>
      <c r="K11679" t="s">
        <v>105</v>
      </c>
    </row>
    <row r="11680" spans="1:11" x14ac:dyDescent="0.3">
      <c r="A11680" t="s">
        <v>15547</v>
      </c>
      <c r="B11680" t="s">
        <v>53</v>
      </c>
      <c r="C11680">
        <v>31</v>
      </c>
      <c r="D11680">
        <v>7</v>
      </c>
      <c r="E11680">
        <v>1969</v>
      </c>
      <c r="F11680" s="6">
        <v>0.3923611111111111</v>
      </c>
      <c r="G11680">
        <v>-5.7450000000000001</v>
      </c>
      <c r="H11680">
        <v>45.207000000000001</v>
      </c>
      <c r="I11680" t="s">
        <v>126</v>
      </c>
      <c r="J11680" t="s">
        <v>6079</v>
      </c>
      <c r="K11680" t="s">
        <v>105</v>
      </c>
    </row>
    <row r="11681" spans="1:11" x14ac:dyDescent="0.3">
      <c r="A11681" t="s">
        <v>15548</v>
      </c>
      <c r="B11681" t="s">
        <v>53</v>
      </c>
      <c r="C11681">
        <v>25</v>
      </c>
      <c r="D11681">
        <v>1</v>
      </c>
      <c r="E11681">
        <v>1955</v>
      </c>
      <c r="F11681" s="6">
        <v>0.45833333333333331</v>
      </c>
      <c r="G11681">
        <v>-2.351</v>
      </c>
      <c r="H11681">
        <v>48.856999999999999</v>
      </c>
      <c r="I11681" t="s">
        <v>126</v>
      </c>
      <c r="J11681" t="s">
        <v>155</v>
      </c>
      <c r="K11681" t="s">
        <v>105</v>
      </c>
    </row>
    <row r="11682" spans="1:11" x14ac:dyDescent="0.3">
      <c r="A11682" t="s">
        <v>15549</v>
      </c>
      <c r="B11682" t="s">
        <v>53</v>
      </c>
      <c r="C11682">
        <v>10</v>
      </c>
      <c r="D11682">
        <v>11</v>
      </c>
      <c r="E11682">
        <v>1938</v>
      </c>
      <c r="F11682" s="6">
        <v>0.90277777777777779</v>
      </c>
      <c r="G11682">
        <v>-2.2570000000000001</v>
      </c>
      <c r="H11682">
        <v>48.896999999999998</v>
      </c>
      <c r="I11682" t="s">
        <v>108</v>
      </c>
      <c r="J11682" t="s">
        <v>1929</v>
      </c>
      <c r="K11682" t="s">
        <v>105</v>
      </c>
    </row>
    <row r="11683" spans="1:11" x14ac:dyDescent="0.3">
      <c r="A11683" t="s">
        <v>15550</v>
      </c>
      <c r="B11683" t="s">
        <v>53</v>
      </c>
      <c r="C11683">
        <v>22</v>
      </c>
      <c r="D11683">
        <v>11</v>
      </c>
      <c r="E11683">
        <v>1972</v>
      </c>
      <c r="F11683" s="6">
        <v>0.90625</v>
      </c>
      <c r="G11683">
        <v>-3.218</v>
      </c>
      <c r="H11683">
        <v>43.341999999999999</v>
      </c>
      <c r="I11683" t="s">
        <v>126</v>
      </c>
      <c r="J11683" t="s">
        <v>381</v>
      </c>
      <c r="K11683" t="s">
        <v>105</v>
      </c>
    </row>
    <row r="11684" spans="1:11" x14ac:dyDescent="0.3">
      <c r="A11684" t="s">
        <v>15551</v>
      </c>
      <c r="B11684" t="s">
        <v>53</v>
      </c>
      <c r="C11684">
        <v>1</v>
      </c>
      <c r="D11684">
        <v>6</v>
      </c>
      <c r="E11684">
        <v>1951</v>
      </c>
      <c r="F11684" s="6">
        <v>0.73263888888888884</v>
      </c>
      <c r="G11684">
        <v>-2.2429999999999999</v>
      </c>
      <c r="H11684">
        <v>48.834000000000003</v>
      </c>
      <c r="I11684" t="s">
        <v>126</v>
      </c>
      <c r="J11684" t="s">
        <v>459</v>
      </c>
      <c r="K11684" t="s">
        <v>105</v>
      </c>
    </row>
    <row r="11685" spans="1:11" x14ac:dyDescent="0.3">
      <c r="A11685" t="s">
        <v>15552</v>
      </c>
      <c r="B11685" t="s">
        <v>53</v>
      </c>
      <c r="C11685">
        <v>15</v>
      </c>
      <c r="D11685">
        <v>4</v>
      </c>
      <c r="E11685">
        <v>1920</v>
      </c>
      <c r="F11685" s="6">
        <v>1.0416666666666666E-2</v>
      </c>
      <c r="G11685">
        <v>-2.351</v>
      </c>
      <c r="H11685">
        <v>48.856999999999999</v>
      </c>
      <c r="I11685" t="s">
        <v>126</v>
      </c>
      <c r="J11685" t="s">
        <v>155</v>
      </c>
      <c r="K11685" t="s">
        <v>105</v>
      </c>
    </row>
    <row r="11686" spans="1:11" x14ac:dyDescent="0.3">
      <c r="A11686" t="s">
        <v>15553</v>
      </c>
      <c r="B11686" t="s">
        <v>53</v>
      </c>
      <c r="C11686">
        <v>7</v>
      </c>
      <c r="D11686">
        <v>8</v>
      </c>
      <c r="E11686">
        <v>1938</v>
      </c>
      <c r="F11686" s="6">
        <v>0.64236111111111116</v>
      </c>
      <c r="G11686">
        <v>-2.222</v>
      </c>
      <c r="H11686">
        <v>48.87</v>
      </c>
      <c r="I11686" t="s">
        <v>126</v>
      </c>
      <c r="J11686" t="s">
        <v>6178</v>
      </c>
      <c r="K11686" t="s">
        <v>105</v>
      </c>
    </row>
    <row r="11687" spans="1:11" x14ac:dyDescent="0.3">
      <c r="A11687" t="s">
        <v>15554</v>
      </c>
      <c r="B11687" t="s">
        <v>53</v>
      </c>
      <c r="C11687">
        <v>10</v>
      </c>
      <c r="D11687">
        <v>8</v>
      </c>
      <c r="E11687">
        <v>1913</v>
      </c>
      <c r="F11687" s="6">
        <v>0.20833333333333334</v>
      </c>
      <c r="G11687">
        <v>-2.351</v>
      </c>
      <c r="H11687">
        <v>48.856999999999999</v>
      </c>
      <c r="I11687" t="s">
        <v>108</v>
      </c>
      <c r="J11687" t="s">
        <v>155</v>
      </c>
      <c r="K11687" t="s">
        <v>105</v>
      </c>
    </row>
    <row r="11688" spans="1:11" x14ac:dyDescent="0.3">
      <c r="A11688" t="s">
        <v>15555</v>
      </c>
      <c r="B11688" t="s">
        <v>53</v>
      </c>
      <c r="C11688">
        <v>12</v>
      </c>
      <c r="D11688">
        <v>7</v>
      </c>
      <c r="E11688">
        <v>1958</v>
      </c>
      <c r="F11688" s="6">
        <v>0.3125</v>
      </c>
      <c r="G11688">
        <v>-6.1340000000000003</v>
      </c>
      <c r="H11688">
        <v>49.112000000000002</v>
      </c>
      <c r="I11688" t="s">
        <v>126</v>
      </c>
      <c r="J11688" t="s">
        <v>10512</v>
      </c>
      <c r="K11688" t="s">
        <v>105</v>
      </c>
    </row>
    <row r="11689" spans="1:11" x14ac:dyDescent="0.3">
      <c r="A11689" t="s">
        <v>15556</v>
      </c>
      <c r="B11689" t="s">
        <v>53</v>
      </c>
      <c r="C11689">
        <v>11</v>
      </c>
      <c r="D11689">
        <v>4</v>
      </c>
      <c r="E11689">
        <v>1973</v>
      </c>
      <c r="F11689" s="6">
        <v>7.6388888888888895E-2</v>
      </c>
      <c r="G11689">
        <v>-2.444</v>
      </c>
      <c r="H11689">
        <v>44.927999999999997</v>
      </c>
      <c r="I11689" t="s">
        <v>126</v>
      </c>
      <c r="J11689" t="s">
        <v>4264</v>
      </c>
      <c r="K11689" t="s">
        <v>105</v>
      </c>
    </row>
    <row r="11690" spans="1:11" x14ac:dyDescent="0.3">
      <c r="A11690" t="s">
        <v>15557</v>
      </c>
      <c r="B11690" t="s">
        <v>53</v>
      </c>
      <c r="C11690">
        <v>14</v>
      </c>
      <c r="D11690">
        <v>11</v>
      </c>
      <c r="E11690">
        <v>1958</v>
      </c>
      <c r="F11690" s="6">
        <v>3.472222222222222E-3</v>
      </c>
      <c r="G11690">
        <v>0.59</v>
      </c>
      <c r="H11690">
        <v>44.813000000000002</v>
      </c>
      <c r="I11690" t="s">
        <v>126</v>
      </c>
      <c r="J11690" t="s">
        <v>12121</v>
      </c>
      <c r="K11690" t="s">
        <v>105</v>
      </c>
    </row>
    <row r="11691" spans="1:11" x14ac:dyDescent="0.3">
      <c r="A11691" t="s">
        <v>15558</v>
      </c>
      <c r="B11691" t="s">
        <v>53</v>
      </c>
      <c r="C11691">
        <v>12</v>
      </c>
      <c r="D11691">
        <v>1</v>
      </c>
      <c r="E11691">
        <v>1966</v>
      </c>
      <c r="F11691" s="6">
        <v>0.91319444444444442</v>
      </c>
      <c r="G11691">
        <v>-2.351</v>
      </c>
      <c r="H11691">
        <v>48.856999999999999</v>
      </c>
      <c r="I11691" t="s">
        <v>126</v>
      </c>
      <c r="J11691" t="s">
        <v>155</v>
      </c>
      <c r="K11691" t="s">
        <v>105</v>
      </c>
    </row>
    <row r="11692" spans="1:11" x14ac:dyDescent="0.3">
      <c r="A11692" t="s">
        <v>15559</v>
      </c>
      <c r="B11692" t="s">
        <v>53</v>
      </c>
      <c r="C11692">
        <v>28</v>
      </c>
      <c r="D11692">
        <v>10</v>
      </c>
      <c r="E11692">
        <v>1942</v>
      </c>
      <c r="F11692" s="6">
        <v>0.28125</v>
      </c>
      <c r="G11692">
        <v>-5.3739999999999997</v>
      </c>
      <c r="H11692">
        <v>43.295000000000002</v>
      </c>
      <c r="I11692" t="s">
        <v>190</v>
      </c>
      <c r="J11692" t="s">
        <v>267</v>
      </c>
      <c r="K11692" t="s">
        <v>105</v>
      </c>
    </row>
    <row r="11693" spans="1:11" x14ac:dyDescent="0.3">
      <c r="A11693" t="s">
        <v>15560</v>
      </c>
      <c r="B11693" t="s">
        <v>53</v>
      </c>
      <c r="C11693">
        <v>10</v>
      </c>
      <c r="D11693">
        <v>12</v>
      </c>
      <c r="E11693">
        <v>1908</v>
      </c>
      <c r="F11693" s="6">
        <v>0.95833333333333337</v>
      </c>
      <c r="G11693">
        <v>-4.806</v>
      </c>
      <c r="H11693">
        <v>43.948999999999998</v>
      </c>
      <c r="I11693" t="s">
        <v>150</v>
      </c>
      <c r="J11693" t="s">
        <v>2404</v>
      </c>
      <c r="K11693" t="s">
        <v>105</v>
      </c>
    </row>
    <row r="11694" spans="1:11" x14ac:dyDescent="0.3">
      <c r="A11694" t="s">
        <v>15561</v>
      </c>
      <c r="B11694" t="s">
        <v>53</v>
      </c>
      <c r="C11694">
        <v>22</v>
      </c>
      <c r="D11694">
        <v>11</v>
      </c>
      <c r="E11694">
        <v>1949</v>
      </c>
      <c r="F11694" s="6">
        <v>4.8611111111111112E-2</v>
      </c>
      <c r="G11694">
        <v>-0.32300000000000001</v>
      </c>
      <c r="H11694">
        <v>48.725000000000001</v>
      </c>
      <c r="I11694" t="s">
        <v>126</v>
      </c>
      <c r="J11694" t="s">
        <v>15562</v>
      </c>
      <c r="K11694" t="s">
        <v>105</v>
      </c>
    </row>
    <row r="11695" spans="1:11" x14ac:dyDescent="0.3">
      <c r="A11695" t="s">
        <v>15563</v>
      </c>
      <c r="B11695" t="s">
        <v>53</v>
      </c>
      <c r="C11695">
        <v>18</v>
      </c>
      <c r="D11695">
        <v>3</v>
      </c>
      <c r="E11695">
        <v>1967</v>
      </c>
      <c r="F11695" s="6">
        <v>0.57638888888888884</v>
      </c>
      <c r="G11695">
        <v>-4.3719999999999999</v>
      </c>
      <c r="H11695">
        <v>50.828000000000003</v>
      </c>
      <c r="I11695" t="s">
        <v>126</v>
      </c>
      <c r="J11695" t="s">
        <v>348</v>
      </c>
      <c r="K11695" t="s">
        <v>105</v>
      </c>
    </row>
    <row r="11696" spans="1:11" x14ac:dyDescent="0.3">
      <c r="A11696" t="s">
        <v>15564</v>
      </c>
      <c r="B11696" t="s">
        <v>53</v>
      </c>
      <c r="C11696">
        <v>5</v>
      </c>
      <c r="D11696">
        <v>12</v>
      </c>
      <c r="E11696">
        <v>1970</v>
      </c>
      <c r="F11696" s="6">
        <v>0.29166666666666669</v>
      </c>
      <c r="G11696">
        <v>1.5569999999999999</v>
      </c>
      <c r="H11696">
        <v>47.218000000000004</v>
      </c>
      <c r="I11696" t="s">
        <v>126</v>
      </c>
      <c r="J11696" t="s">
        <v>1920</v>
      </c>
      <c r="K11696" t="s">
        <v>105</v>
      </c>
    </row>
    <row r="11697" spans="1:11" x14ac:dyDescent="0.3">
      <c r="A11697" t="s">
        <v>15565</v>
      </c>
      <c r="B11697" t="s">
        <v>53</v>
      </c>
      <c r="C11697">
        <v>15</v>
      </c>
      <c r="D11697">
        <v>4</v>
      </c>
      <c r="E11697">
        <v>1973</v>
      </c>
      <c r="F11697" s="6">
        <v>0.60069444444444442</v>
      </c>
      <c r="G11697">
        <v>-2.222</v>
      </c>
      <c r="H11697">
        <v>48.87</v>
      </c>
      <c r="I11697" t="s">
        <v>126</v>
      </c>
      <c r="J11697" t="s">
        <v>6178</v>
      </c>
      <c r="K11697" t="s">
        <v>105</v>
      </c>
    </row>
    <row r="11698" spans="1:11" x14ac:dyDescent="0.3">
      <c r="A11698" t="s">
        <v>15566</v>
      </c>
      <c r="B11698" t="s">
        <v>53</v>
      </c>
      <c r="C11698">
        <v>27</v>
      </c>
      <c r="D11698">
        <v>2</v>
      </c>
      <c r="E11698">
        <v>1960</v>
      </c>
      <c r="F11698" s="6">
        <v>0.54166666666666663</v>
      </c>
      <c r="G11698">
        <v>-2.2730000000000001</v>
      </c>
      <c r="H11698">
        <v>48.884</v>
      </c>
      <c r="I11698" t="s">
        <v>126</v>
      </c>
      <c r="J11698" t="s">
        <v>888</v>
      </c>
      <c r="K11698" t="s">
        <v>105</v>
      </c>
    </row>
    <row r="11699" spans="1:11" x14ac:dyDescent="0.3">
      <c r="A11699" t="s">
        <v>15567</v>
      </c>
      <c r="B11699" t="s">
        <v>53</v>
      </c>
      <c r="C11699">
        <v>30</v>
      </c>
      <c r="D11699">
        <v>7</v>
      </c>
      <c r="E11699">
        <v>1958</v>
      </c>
      <c r="F11699" s="6">
        <v>0.625</v>
      </c>
      <c r="G11699">
        <v>-4.0330000000000004</v>
      </c>
      <c r="H11699">
        <v>49.256999999999998</v>
      </c>
      <c r="I11699" t="s">
        <v>126</v>
      </c>
      <c r="J11699" t="s">
        <v>572</v>
      </c>
      <c r="K11699" t="s">
        <v>105</v>
      </c>
    </row>
    <row r="11700" spans="1:11" x14ac:dyDescent="0.3">
      <c r="A11700" t="s">
        <v>15568</v>
      </c>
      <c r="B11700" t="s">
        <v>53</v>
      </c>
      <c r="C11700">
        <v>14</v>
      </c>
      <c r="D11700">
        <v>5</v>
      </c>
      <c r="E11700">
        <v>1947</v>
      </c>
      <c r="F11700" s="6">
        <v>0.79166666666666663</v>
      </c>
      <c r="G11700">
        <v>-2.2429999999999999</v>
      </c>
      <c r="H11700">
        <v>48.834000000000003</v>
      </c>
      <c r="I11700" t="s">
        <v>126</v>
      </c>
      <c r="J11700" t="s">
        <v>459</v>
      </c>
      <c r="K11700" t="s">
        <v>105</v>
      </c>
    </row>
    <row r="11701" spans="1:11" x14ac:dyDescent="0.3">
      <c r="A11701" t="s">
        <v>15569</v>
      </c>
      <c r="B11701" t="s">
        <v>53</v>
      </c>
      <c r="C11701">
        <v>26</v>
      </c>
      <c r="D11701">
        <v>5</v>
      </c>
      <c r="E11701">
        <v>1969</v>
      </c>
      <c r="F11701" s="6">
        <v>0.4201388888888889</v>
      </c>
      <c r="G11701">
        <v>-2.2429999999999999</v>
      </c>
      <c r="H11701">
        <v>48.834000000000003</v>
      </c>
      <c r="I11701" t="s">
        <v>126</v>
      </c>
      <c r="J11701" t="s">
        <v>459</v>
      </c>
      <c r="K11701" t="s">
        <v>105</v>
      </c>
    </row>
    <row r="11702" spans="1:11" x14ac:dyDescent="0.3">
      <c r="A11702" t="s">
        <v>15570</v>
      </c>
      <c r="B11702" t="s">
        <v>53</v>
      </c>
      <c r="C11702">
        <v>20</v>
      </c>
      <c r="D11702">
        <v>10</v>
      </c>
      <c r="E11702">
        <v>1975</v>
      </c>
      <c r="F11702" s="6">
        <v>0.15625</v>
      </c>
      <c r="G11702">
        <v>-7.3999999999999996E-2</v>
      </c>
      <c r="H11702">
        <v>43.232999999999997</v>
      </c>
      <c r="I11702" t="s">
        <v>126</v>
      </c>
      <c r="J11702" t="s">
        <v>1289</v>
      </c>
      <c r="K11702" t="s">
        <v>105</v>
      </c>
    </row>
    <row r="11703" spans="1:11" x14ac:dyDescent="0.3">
      <c r="A11703" t="s">
        <v>15571</v>
      </c>
      <c r="B11703" t="s">
        <v>53</v>
      </c>
      <c r="C11703">
        <v>4</v>
      </c>
      <c r="D11703">
        <v>1</v>
      </c>
      <c r="E11703">
        <v>1977</v>
      </c>
      <c r="F11703" s="6">
        <v>0.35069444444444442</v>
      </c>
      <c r="G11703">
        <v>-4.3719999999999999</v>
      </c>
      <c r="H11703">
        <v>50.828000000000003</v>
      </c>
      <c r="I11703" t="s">
        <v>126</v>
      </c>
      <c r="J11703" t="s">
        <v>348</v>
      </c>
      <c r="K11703" t="s">
        <v>105</v>
      </c>
    </row>
    <row r="11704" spans="1:11" x14ac:dyDescent="0.3">
      <c r="A11704" t="s">
        <v>15572</v>
      </c>
      <c r="B11704" t="s">
        <v>53</v>
      </c>
      <c r="C11704">
        <v>28</v>
      </c>
      <c r="D11704">
        <v>2</v>
      </c>
      <c r="E11704">
        <v>1933</v>
      </c>
      <c r="F11704" s="6">
        <v>0.77083333333333337</v>
      </c>
      <c r="G11704">
        <v>-9.1880000000000006</v>
      </c>
      <c r="H11704">
        <v>45.463999999999999</v>
      </c>
      <c r="I11704" t="s">
        <v>126</v>
      </c>
      <c r="J11704" t="s">
        <v>286</v>
      </c>
      <c r="K11704" t="s">
        <v>105</v>
      </c>
    </row>
    <row r="11705" spans="1:11" x14ac:dyDescent="0.3">
      <c r="A11705" t="s">
        <v>15573</v>
      </c>
      <c r="B11705" t="s">
        <v>53</v>
      </c>
      <c r="C11705">
        <v>1</v>
      </c>
      <c r="D11705">
        <v>5</v>
      </c>
      <c r="E11705">
        <v>1930</v>
      </c>
      <c r="F11705" s="6">
        <v>0.54166666666666663</v>
      </c>
      <c r="G11705">
        <v>95.375</v>
      </c>
      <c r="H11705">
        <v>30.945</v>
      </c>
      <c r="I11705" t="s">
        <v>144</v>
      </c>
      <c r="J11705" t="s">
        <v>3831</v>
      </c>
      <c r="K11705" t="s">
        <v>105</v>
      </c>
    </row>
    <row r="11706" spans="1:11" x14ac:dyDescent="0.3">
      <c r="A11706" t="s">
        <v>15574</v>
      </c>
      <c r="B11706" t="s">
        <v>53</v>
      </c>
      <c r="C11706">
        <v>30</v>
      </c>
      <c r="D11706">
        <v>1</v>
      </c>
      <c r="E11706">
        <v>1927</v>
      </c>
      <c r="F11706" s="6">
        <v>0.21875</v>
      </c>
      <c r="G11706">
        <v>-18.064</v>
      </c>
      <c r="H11706">
        <v>59.332999999999998</v>
      </c>
      <c r="I11706" t="s">
        <v>126</v>
      </c>
      <c r="J11706" t="s">
        <v>2991</v>
      </c>
      <c r="K11706" t="s">
        <v>105</v>
      </c>
    </row>
    <row r="11707" spans="1:11" x14ac:dyDescent="0.3">
      <c r="A11707" t="s">
        <v>15575</v>
      </c>
      <c r="B11707" t="s">
        <v>168</v>
      </c>
      <c r="C11707">
        <v>19</v>
      </c>
      <c r="D11707">
        <v>6</v>
      </c>
      <c r="E11707">
        <v>1901</v>
      </c>
      <c r="F11707" s="6">
        <v>0.79166666666666663</v>
      </c>
      <c r="G11707">
        <v>-2.9249999999999998</v>
      </c>
      <c r="H11707">
        <v>47.411000000000001</v>
      </c>
      <c r="I11707" t="s">
        <v>150</v>
      </c>
      <c r="J11707" t="s">
        <v>3599</v>
      </c>
      <c r="K11707" t="s">
        <v>105</v>
      </c>
    </row>
    <row r="11708" spans="1:11" x14ac:dyDescent="0.3">
      <c r="A11708" t="s">
        <v>15576</v>
      </c>
      <c r="B11708" t="s">
        <v>53</v>
      </c>
      <c r="C11708">
        <v>8</v>
      </c>
      <c r="D11708">
        <v>5</v>
      </c>
      <c r="E11708">
        <v>1968</v>
      </c>
      <c r="F11708" s="6">
        <v>0.44444444444444442</v>
      </c>
      <c r="G11708">
        <v>-11.347</v>
      </c>
      <c r="H11708">
        <v>44.494</v>
      </c>
      <c r="I11708" t="s">
        <v>126</v>
      </c>
      <c r="J11708" t="s">
        <v>777</v>
      </c>
      <c r="K11708" t="s">
        <v>105</v>
      </c>
    </row>
    <row r="11709" spans="1:11" x14ac:dyDescent="0.3">
      <c r="A11709" t="s">
        <v>15577</v>
      </c>
      <c r="B11709" t="s">
        <v>53</v>
      </c>
      <c r="C11709">
        <v>20</v>
      </c>
      <c r="D11709">
        <v>1</v>
      </c>
      <c r="E11709">
        <v>1978</v>
      </c>
      <c r="F11709" s="6">
        <v>2.4305555555555556E-2</v>
      </c>
      <c r="G11709">
        <v>-1.9990000000000001</v>
      </c>
      <c r="H11709">
        <v>48.779000000000003</v>
      </c>
      <c r="I11709" t="s">
        <v>126</v>
      </c>
      <c r="J11709" t="s">
        <v>10121</v>
      </c>
      <c r="K11709" t="s">
        <v>105</v>
      </c>
    </row>
    <row r="11710" spans="1:11" x14ac:dyDescent="0.3">
      <c r="A11710" t="s">
        <v>15578</v>
      </c>
      <c r="B11710" t="s">
        <v>53</v>
      </c>
      <c r="C11710">
        <v>30</v>
      </c>
      <c r="D11710">
        <v>3</v>
      </c>
      <c r="E11710">
        <v>1960</v>
      </c>
      <c r="F11710" s="6">
        <v>0.33333333333333331</v>
      </c>
      <c r="G11710">
        <v>-9.1880000000000006</v>
      </c>
      <c r="H11710">
        <v>45.463999999999999</v>
      </c>
      <c r="I11710" t="s">
        <v>126</v>
      </c>
      <c r="J11710" t="s">
        <v>286</v>
      </c>
      <c r="K11710" t="s">
        <v>105</v>
      </c>
    </row>
    <row r="11711" spans="1:11" x14ac:dyDescent="0.3">
      <c r="A11711" t="s">
        <v>15579</v>
      </c>
      <c r="B11711" t="s">
        <v>53</v>
      </c>
      <c r="C11711">
        <v>3</v>
      </c>
      <c r="D11711">
        <v>3</v>
      </c>
      <c r="E11711">
        <v>1924</v>
      </c>
      <c r="F11711" s="6">
        <v>0.625</v>
      </c>
      <c r="G11711">
        <v>-11.877000000000001</v>
      </c>
      <c r="H11711">
        <v>45.41</v>
      </c>
      <c r="I11711" t="s">
        <v>126</v>
      </c>
      <c r="J11711" t="s">
        <v>4301</v>
      </c>
      <c r="K11711" t="s">
        <v>105</v>
      </c>
    </row>
    <row r="11712" spans="1:11" x14ac:dyDescent="0.3">
      <c r="A11712" t="s">
        <v>15580</v>
      </c>
      <c r="B11712" t="s">
        <v>168</v>
      </c>
      <c r="C11712">
        <v>20</v>
      </c>
      <c r="D11712">
        <v>5</v>
      </c>
      <c r="E11712">
        <v>1916</v>
      </c>
      <c r="F11712" s="6">
        <v>3.472222222222222E-3</v>
      </c>
      <c r="G11712">
        <v>-11.347</v>
      </c>
      <c r="H11712">
        <v>44.494</v>
      </c>
      <c r="I11712" t="s">
        <v>126</v>
      </c>
      <c r="J11712" t="s">
        <v>777</v>
      </c>
      <c r="K11712" t="s">
        <v>105</v>
      </c>
    </row>
    <row r="11713" spans="1:11" x14ac:dyDescent="0.3">
      <c r="A11713" t="s">
        <v>15581</v>
      </c>
      <c r="B11713" t="s">
        <v>53</v>
      </c>
      <c r="C11713">
        <v>25</v>
      </c>
      <c r="D11713">
        <v>9</v>
      </c>
      <c r="E11713">
        <v>1945</v>
      </c>
      <c r="F11713" s="6">
        <v>0.52083333333333337</v>
      </c>
      <c r="G11713">
        <v>4.2</v>
      </c>
      <c r="H11713">
        <v>55.973999999999997</v>
      </c>
      <c r="I11713" t="s">
        <v>126</v>
      </c>
      <c r="J11713" t="s">
        <v>9663</v>
      </c>
      <c r="K11713" t="s">
        <v>105</v>
      </c>
    </row>
    <row r="11714" spans="1:11" x14ac:dyDescent="0.3">
      <c r="A11714" t="s">
        <v>15582</v>
      </c>
      <c r="B11714" t="s">
        <v>168</v>
      </c>
      <c r="C11714">
        <v>9</v>
      </c>
      <c r="D11714">
        <v>9</v>
      </c>
      <c r="E11714">
        <v>1990</v>
      </c>
      <c r="F11714" s="6">
        <v>0.65069444444444446</v>
      </c>
      <c r="G11714">
        <v>-7.9450000000000003</v>
      </c>
      <c r="H11714">
        <v>49.033999999999999</v>
      </c>
      <c r="I11714" t="s">
        <v>190</v>
      </c>
      <c r="J11714" t="s">
        <v>15583</v>
      </c>
      <c r="K11714" t="s">
        <v>105</v>
      </c>
    </row>
    <row r="11715" spans="1:11" x14ac:dyDescent="0.3">
      <c r="A11715" t="s">
        <v>15584</v>
      </c>
      <c r="B11715" t="s">
        <v>168</v>
      </c>
      <c r="C11715">
        <v>20</v>
      </c>
      <c r="D11715">
        <v>2</v>
      </c>
      <c r="E11715">
        <v>1974</v>
      </c>
      <c r="F11715" s="6">
        <v>0.67013888888888884</v>
      </c>
      <c r="G11715">
        <v>-2.2429999999999999</v>
      </c>
      <c r="H11715">
        <v>48.834000000000003</v>
      </c>
      <c r="I11715" t="s">
        <v>126</v>
      </c>
      <c r="J11715" t="s">
        <v>459</v>
      </c>
      <c r="K11715" t="s">
        <v>105</v>
      </c>
    </row>
    <row r="11716" spans="1:11" x14ac:dyDescent="0.3">
      <c r="A11716" t="s">
        <v>15585</v>
      </c>
      <c r="B11716" t="s">
        <v>53</v>
      </c>
      <c r="C11716">
        <v>15</v>
      </c>
      <c r="D11716">
        <v>2</v>
      </c>
      <c r="E11716">
        <v>1903</v>
      </c>
      <c r="F11716" s="6">
        <v>0.34027777777777779</v>
      </c>
      <c r="G11716">
        <v>-10.513999999999999</v>
      </c>
      <c r="H11716">
        <v>43.57</v>
      </c>
      <c r="I11716" t="s">
        <v>126</v>
      </c>
      <c r="J11716" t="s">
        <v>15586</v>
      </c>
      <c r="K11716" t="s">
        <v>105</v>
      </c>
    </row>
    <row r="11717" spans="1:11" x14ac:dyDescent="0.3">
      <c r="A11717" t="s">
        <v>15587</v>
      </c>
      <c r="B11717" t="s">
        <v>168</v>
      </c>
      <c r="C11717">
        <v>29</v>
      </c>
      <c r="D11717">
        <v>6</v>
      </c>
      <c r="E11717">
        <v>1929</v>
      </c>
      <c r="F11717" s="6">
        <v>0.95833333333333337</v>
      </c>
      <c r="G11717">
        <v>-11.257</v>
      </c>
      <c r="H11717">
        <v>43.768999999999998</v>
      </c>
      <c r="I11717" t="s">
        <v>126</v>
      </c>
      <c r="J11717" t="s">
        <v>735</v>
      </c>
      <c r="K11717" t="s">
        <v>105</v>
      </c>
    </row>
    <row r="11718" spans="1:11" x14ac:dyDescent="0.3">
      <c r="A11718" t="s">
        <v>15588</v>
      </c>
      <c r="B11718" t="s">
        <v>168</v>
      </c>
      <c r="C11718">
        <v>30</v>
      </c>
      <c r="D11718">
        <v>5</v>
      </c>
      <c r="E11718">
        <v>1947</v>
      </c>
      <c r="F11718" s="6">
        <v>0.67708333333333337</v>
      </c>
      <c r="G11718">
        <v>-4.3879999999999999</v>
      </c>
      <c r="H11718">
        <v>45.44</v>
      </c>
      <c r="I11718" t="s">
        <v>126</v>
      </c>
      <c r="J11718" t="s">
        <v>6192</v>
      </c>
      <c r="K11718" t="s">
        <v>105</v>
      </c>
    </row>
    <row r="11719" spans="1:11" x14ac:dyDescent="0.3">
      <c r="A11719" t="s">
        <v>15589</v>
      </c>
      <c r="B11719" t="s">
        <v>53</v>
      </c>
      <c r="C11719">
        <v>30</v>
      </c>
      <c r="D11719">
        <v>7</v>
      </c>
      <c r="E11719">
        <v>1958</v>
      </c>
      <c r="F11719" s="6">
        <v>0.98958333333333337</v>
      </c>
      <c r="G11719">
        <v>-11.436</v>
      </c>
      <c r="H11719">
        <v>45.759</v>
      </c>
      <c r="I11719" t="s">
        <v>126</v>
      </c>
      <c r="J11719" t="s">
        <v>15590</v>
      </c>
      <c r="K11719" t="s">
        <v>105</v>
      </c>
    </row>
    <row r="11720" spans="1:11" x14ac:dyDescent="0.3">
      <c r="A11720" t="s">
        <v>15591</v>
      </c>
      <c r="B11720" t="s">
        <v>168</v>
      </c>
      <c r="C11720">
        <v>9</v>
      </c>
      <c r="D11720">
        <v>3</v>
      </c>
      <c r="E11720">
        <v>1955</v>
      </c>
      <c r="F11720" s="6">
        <v>0.77777777777777779</v>
      </c>
      <c r="G11720">
        <v>-12.494</v>
      </c>
      <c r="H11720">
        <v>41.890999999999998</v>
      </c>
      <c r="I11720" t="s">
        <v>126</v>
      </c>
      <c r="J11720" t="s">
        <v>297</v>
      </c>
      <c r="K11720" t="s">
        <v>105</v>
      </c>
    </row>
    <row r="11721" spans="1:11" x14ac:dyDescent="0.3">
      <c r="A11721" t="s">
        <v>15592</v>
      </c>
      <c r="B11721" t="s">
        <v>168</v>
      </c>
      <c r="C11721">
        <v>22</v>
      </c>
      <c r="D11721">
        <v>9</v>
      </c>
      <c r="E11721">
        <v>1934</v>
      </c>
      <c r="F11721" s="6">
        <v>0.22916666666666666</v>
      </c>
      <c r="G11721">
        <v>-9.1880000000000006</v>
      </c>
      <c r="H11721">
        <v>45.463999999999999</v>
      </c>
      <c r="I11721" t="s">
        <v>126</v>
      </c>
      <c r="J11721" t="s">
        <v>286</v>
      </c>
      <c r="K11721" t="s">
        <v>105</v>
      </c>
    </row>
    <row r="11722" spans="1:11" x14ac:dyDescent="0.3">
      <c r="A11722" t="s">
        <v>15593</v>
      </c>
      <c r="B11722" t="s">
        <v>53</v>
      </c>
      <c r="C11722">
        <v>25</v>
      </c>
      <c r="D11722">
        <v>10</v>
      </c>
      <c r="E11722">
        <v>1942</v>
      </c>
      <c r="F11722" s="6">
        <v>0.78125</v>
      </c>
      <c r="G11722">
        <v>-11.257</v>
      </c>
      <c r="H11722">
        <v>43.768999999999998</v>
      </c>
      <c r="I11722" t="s">
        <v>190</v>
      </c>
      <c r="J11722" t="s">
        <v>735</v>
      </c>
      <c r="K11722" t="s">
        <v>105</v>
      </c>
    </row>
    <row r="11723" spans="1:11" x14ac:dyDescent="0.3">
      <c r="A11723" t="s">
        <v>15594</v>
      </c>
      <c r="B11723" t="s">
        <v>53</v>
      </c>
      <c r="C11723">
        <v>22</v>
      </c>
      <c r="D11723">
        <v>7</v>
      </c>
      <c r="E11723">
        <v>1928</v>
      </c>
      <c r="F11723" s="6">
        <v>0.33333333333333331</v>
      </c>
      <c r="G11723">
        <v>73.210999999999999</v>
      </c>
      <c r="H11723">
        <v>44.475999999999999</v>
      </c>
      <c r="I11723" t="s">
        <v>106</v>
      </c>
      <c r="J11723" t="s">
        <v>2701</v>
      </c>
      <c r="K11723" t="s">
        <v>105</v>
      </c>
    </row>
    <row r="11724" spans="1:11" x14ac:dyDescent="0.3">
      <c r="A11724" t="s">
        <v>15595</v>
      </c>
      <c r="B11724" t="s">
        <v>53</v>
      </c>
      <c r="C11724">
        <v>6</v>
      </c>
      <c r="D11724">
        <v>5</v>
      </c>
      <c r="E11724">
        <v>1915</v>
      </c>
      <c r="F11724" s="6">
        <v>0.29166666666666669</v>
      </c>
      <c r="G11724">
        <v>87.822999999999993</v>
      </c>
      <c r="H11724">
        <v>42.588000000000001</v>
      </c>
      <c r="I11724" t="s">
        <v>104</v>
      </c>
      <c r="J11724" t="s">
        <v>525</v>
      </c>
      <c r="K11724" t="s">
        <v>105</v>
      </c>
    </row>
    <row r="11725" spans="1:11" x14ac:dyDescent="0.3">
      <c r="A11725" t="s">
        <v>15596</v>
      </c>
      <c r="B11725" t="s">
        <v>53</v>
      </c>
      <c r="C11725">
        <v>21</v>
      </c>
      <c r="D11725">
        <v>2</v>
      </c>
      <c r="E11725">
        <v>1935</v>
      </c>
      <c r="F11725" s="6">
        <v>0.34375</v>
      </c>
      <c r="G11725">
        <v>97.078000000000003</v>
      </c>
      <c r="H11725">
        <v>32.94</v>
      </c>
      <c r="I11725" t="s">
        <v>104</v>
      </c>
      <c r="J11725" t="s">
        <v>15597</v>
      </c>
      <c r="K11725" t="s">
        <v>105</v>
      </c>
    </row>
    <row r="11726" spans="1:11" x14ac:dyDescent="0.3">
      <c r="A11726" t="s">
        <v>15598</v>
      </c>
      <c r="B11726" t="s">
        <v>53</v>
      </c>
      <c r="C11726">
        <v>9</v>
      </c>
      <c r="D11726">
        <v>5</v>
      </c>
      <c r="E11726">
        <v>1918</v>
      </c>
      <c r="F11726" s="6">
        <v>8.3333333333333329E-2</v>
      </c>
      <c r="G11726">
        <v>93.263999999999996</v>
      </c>
      <c r="H11726">
        <v>44.976999999999997</v>
      </c>
      <c r="I11726" t="s">
        <v>144</v>
      </c>
      <c r="J11726" t="s">
        <v>1680</v>
      </c>
      <c r="K11726" t="s">
        <v>105</v>
      </c>
    </row>
    <row r="11727" spans="1:11" x14ac:dyDescent="0.3">
      <c r="A11727" t="s">
        <v>15599</v>
      </c>
      <c r="B11727" t="s">
        <v>53</v>
      </c>
      <c r="C11727">
        <v>14</v>
      </c>
      <c r="D11727">
        <v>4</v>
      </c>
      <c r="E11727">
        <v>1915</v>
      </c>
      <c r="F11727" s="6">
        <v>0.29166666666666669</v>
      </c>
      <c r="G11727">
        <v>81.103999999999999</v>
      </c>
      <c r="H11727">
        <v>40.729999999999997</v>
      </c>
      <c r="I11727" t="s">
        <v>144</v>
      </c>
      <c r="J11727" t="s">
        <v>12627</v>
      </c>
      <c r="K11727" t="s">
        <v>105</v>
      </c>
    </row>
    <row r="11728" spans="1:11" x14ac:dyDescent="0.3">
      <c r="A11728" t="s">
        <v>15600</v>
      </c>
      <c r="B11728" t="s">
        <v>53</v>
      </c>
      <c r="C11728">
        <v>27</v>
      </c>
      <c r="D11728">
        <v>12</v>
      </c>
      <c r="E11728">
        <v>1906</v>
      </c>
      <c r="F11728" s="6">
        <v>0.98958333333333337</v>
      </c>
      <c r="G11728">
        <v>79.995000000000005</v>
      </c>
      <c r="H11728">
        <v>40.442</v>
      </c>
      <c r="I11728" t="s">
        <v>144</v>
      </c>
      <c r="J11728" t="s">
        <v>5423</v>
      </c>
      <c r="K11728" t="s">
        <v>105</v>
      </c>
    </row>
    <row r="11729" spans="1:11" x14ac:dyDescent="0.3">
      <c r="A11729" t="s">
        <v>15601</v>
      </c>
      <c r="B11729" t="s">
        <v>53</v>
      </c>
      <c r="C11729">
        <v>9</v>
      </c>
      <c r="D11729">
        <v>9</v>
      </c>
      <c r="E11729">
        <v>1918</v>
      </c>
      <c r="F11729" s="6">
        <v>0.35416666666666669</v>
      </c>
      <c r="G11729">
        <v>-8.6180000000000003</v>
      </c>
      <c r="H11729">
        <v>45.445</v>
      </c>
      <c r="I11729" t="s">
        <v>190</v>
      </c>
      <c r="J11729" t="s">
        <v>3558</v>
      </c>
      <c r="K11729" t="s">
        <v>105</v>
      </c>
    </row>
    <row r="11730" spans="1:11" x14ac:dyDescent="0.3">
      <c r="A11730" t="s">
        <v>15602</v>
      </c>
      <c r="B11730" t="s">
        <v>53</v>
      </c>
      <c r="C11730">
        <v>16</v>
      </c>
      <c r="D11730">
        <v>10</v>
      </c>
      <c r="E11730">
        <v>1854</v>
      </c>
      <c r="F11730" s="6">
        <v>0.125</v>
      </c>
      <c r="G11730">
        <v>6.2670000000000003</v>
      </c>
      <c r="H11730">
        <v>53.344000000000001</v>
      </c>
      <c r="I11730" t="s">
        <v>4520</v>
      </c>
      <c r="J11730" t="s">
        <v>4521</v>
      </c>
      <c r="K11730" t="s">
        <v>105</v>
      </c>
    </row>
    <row r="11731" spans="1:11" x14ac:dyDescent="0.3">
      <c r="A11731" t="s">
        <v>15603</v>
      </c>
      <c r="B11731" t="s">
        <v>53</v>
      </c>
      <c r="C11731">
        <v>10</v>
      </c>
      <c r="D11731">
        <v>12</v>
      </c>
      <c r="E11731">
        <v>1925</v>
      </c>
      <c r="F11731" s="6">
        <v>0.23958333333333334</v>
      </c>
      <c r="G11731">
        <v>-8.2059999999999995</v>
      </c>
      <c r="H11731">
        <v>48.052</v>
      </c>
      <c r="I11731" t="s">
        <v>126</v>
      </c>
      <c r="J11731" t="s">
        <v>15604</v>
      </c>
      <c r="K11731" t="s">
        <v>105</v>
      </c>
    </row>
    <row r="11732" spans="1:11" x14ac:dyDescent="0.3">
      <c r="A11732" t="s">
        <v>15605</v>
      </c>
      <c r="B11732" t="s">
        <v>53</v>
      </c>
      <c r="C11732">
        <v>21</v>
      </c>
      <c r="D11732">
        <v>4</v>
      </c>
      <c r="E11732">
        <v>1849</v>
      </c>
      <c r="F11732" s="6">
        <v>0.9375</v>
      </c>
      <c r="G11732">
        <v>-10.98</v>
      </c>
      <c r="H11732">
        <v>48.354999999999997</v>
      </c>
      <c r="I11732" t="s">
        <v>208</v>
      </c>
      <c r="J11732" t="s">
        <v>6303</v>
      </c>
      <c r="K11732" t="s">
        <v>105</v>
      </c>
    </row>
    <row r="11733" spans="1:11" x14ac:dyDescent="0.3">
      <c r="A11733" t="s">
        <v>15606</v>
      </c>
      <c r="B11733" t="s">
        <v>53</v>
      </c>
      <c r="C11733">
        <v>22</v>
      </c>
      <c r="D11733">
        <v>7</v>
      </c>
      <c r="E11733">
        <v>1894</v>
      </c>
      <c r="F11733" s="6">
        <v>0.25</v>
      </c>
      <c r="G11733">
        <v>-12.471</v>
      </c>
      <c r="H11733">
        <v>49.378999999999998</v>
      </c>
      <c r="I11733" t="s">
        <v>126</v>
      </c>
      <c r="J11733" t="s">
        <v>15607</v>
      </c>
      <c r="K11733" t="s">
        <v>105</v>
      </c>
    </row>
    <row r="11734" spans="1:11" x14ac:dyDescent="0.3">
      <c r="A11734" t="s">
        <v>15608</v>
      </c>
      <c r="B11734" t="s">
        <v>53</v>
      </c>
      <c r="C11734">
        <v>21</v>
      </c>
      <c r="D11734">
        <v>11</v>
      </c>
      <c r="E11734">
        <v>1866</v>
      </c>
      <c r="F11734" s="6">
        <v>0.88541666666666663</v>
      </c>
      <c r="G11734">
        <v>-13.411</v>
      </c>
      <c r="H11734">
        <v>52.523000000000003</v>
      </c>
      <c r="I11734" t="s">
        <v>208</v>
      </c>
      <c r="J11734" t="s">
        <v>209</v>
      </c>
      <c r="K11734" t="s">
        <v>105</v>
      </c>
    </row>
    <row r="11735" spans="1:11" x14ac:dyDescent="0.3">
      <c r="A11735" t="s">
        <v>15609</v>
      </c>
      <c r="B11735" t="s">
        <v>53</v>
      </c>
      <c r="C11735">
        <v>9</v>
      </c>
      <c r="D11735">
        <v>4</v>
      </c>
      <c r="E11735">
        <v>1888</v>
      </c>
      <c r="F11735" s="6">
        <v>0.75</v>
      </c>
      <c r="G11735">
        <v>-9.1809999999999992</v>
      </c>
      <c r="H11735">
        <v>48.777000000000001</v>
      </c>
      <c r="I11735" t="s">
        <v>208</v>
      </c>
      <c r="J11735" t="s">
        <v>842</v>
      </c>
      <c r="K11735" t="s">
        <v>105</v>
      </c>
    </row>
    <row r="11736" spans="1:11" x14ac:dyDescent="0.3">
      <c r="A11736" t="s">
        <v>15610</v>
      </c>
      <c r="B11736" t="s">
        <v>53</v>
      </c>
      <c r="C11736">
        <v>23</v>
      </c>
      <c r="D11736">
        <v>8</v>
      </c>
      <c r="E11736">
        <v>1914</v>
      </c>
      <c r="F11736" s="6">
        <v>0.54166666666666663</v>
      </c>
      <c r="G11736">
        <v>-11.08</v>
      </c>
      <c r="H11736">
        <v>49.451000000000001</v>
      </c>
      <c r="I11736" t="s">
        <v>126</v>
      </c>
      <c r="J11736" t="s">
        <v>4054</v>
      </c>
      <c r="K11736" t="s">
        <v>105</v>
      </c>
    </row>
    <row r="11737" spans="1:11" x14ac:dyDescent="0.3">
      <c r="A11737" t="s">
        <v>15611</v>
      </c>
      <c r="B11737" t="s">
        <v>53</v>
      </c>
      <c r="C11737">
        <v>5</v>
      </c>
      <c r="D11737">
        <v>7</v>
      </c>
      <c r="E11737">
        <v>1855</v>
      </c>
      <c r="F11737" s="6">
        <v>0.64583333333333337</v>
      </c>
      <c r="G11737">
        <v>-11.58</v>
      </c>
      <c r="H11737">
        <v>48.139000000000003</v>
      </c>
      <c r="I11737" t="s">
        <v>208</v>
      </c>
      <c r="J11737" t="s">
        <v>1331</v>
      </c>
      <c r="K11737" t="s">
        <v>105</v>
      </c>
    </row>
    <row r="11738" spans="1:11" x14ac:dyDescent="0.3">
      <c r="A11738" t="s">
        <v>15612</v>
      </c>
      <c r="B11738" t="s">
        <v>53</v>
      </c>
      <c r="C11738">
        <v>2</v>
      </c>
      <c r="D11738">
        <v>2</v>
      </c>
      <c r="E11738">
        <v>1827</v>
      </c>
      <c r="F11738" s="6">
        <v>8.3333333333333329E-2</v>
      </c>
      <c r="G11738">
        <v>-6.7759999999999998</v>
      </c>
      <c r="H11738">
        <v>51.225000000000001</v>
      </c>
      <c r="I11738" t="s">
        <v>208</v>
      </c>
      <c r="J11738" t="s">
        <v>2340</v>
      </c>
      <c r="K11738" t="s">
        <v>105</v>
      </c>
    </row>
    <row r="11739" spans="1:11" x14ac:dyDescent="0.3">
      <c r="A11739" t="s">
        <v>15613</v>
      </c>
      <c r="B11739" t="s">
        <v>53</v>
      </c>
      <c r="C11739">
        <v>30</v>
      </c>
      <c r="D11739">
        <v>6</v>
      </c>
      <c r="E11739">
        <v>1892</v>
      </c>
      <c r="F11739" s="6">
        <v>0.77083333333333337</v>
      </c>
      <c r="G11739">
        <v>-6.7629999999999999</v>
      </c>
      <c r="H11739">
        <v>51.435000000000002</v>
      </c>
      <c r="I11739" t="s">
        <v>208</v>
      </c>
      <c r="J11739" t="s">
        <v>5253</v>
      </c>
      <c r="K11739" t="s">
        <v>105</v>
      </c>
    </row>
    <row r="11740" spans="1:11" x14ac:dyDescent="0.3">
      <c r="A11740" t="s">
        <v>15614</v>
      </c>
      <c r="B11740" t="s">
        <v>53</v>
      </c>
      <c r="C11740">
        <v>2</v>
      </c>
      <c r="D11740">
        <v>1</v>
      </c>
      <c r="E11740">
        <v>1917</v>
      </c>
      <c r="F11740" s="6">
        <v>0.20833333333333334</v>
      </c>
      <c r="G11740">
        <v>-10.785</v>
      </c>
      <c r="H11740">
        <v>44.543999999999997</v>
      </c>
      <c r="I11740" t="s">
        <v>126</v>
      </c>
      <c r="J11740" t="s">
        <v>1318</v>
      </c>
      <c r="K11740" t="s">
        <v>105</v>
      </c>
    </row>
    <row r="11741" spans="1:11" x14ac:dyDescent="0.3">
      <c r="A11741" t="s">
        <v>15615</v>
      </c>
      <c r="B11741" t="s">
        <v>53</v>
      </c>
      <c r="C11741">
        <v>9</v>
      </c>
      <c r="D11741">
        <v>1</v>
      </c>
      <c r="E11741">
        <v>1886</v>
      </c>
      <c r="F11741" s="6">
        <v>0.60416666666666663</v>
      </c>
      <c r="G11741">
        <v>-7.77</v>
      </c>
      <c r="H11741">
        <v>47.067</v>
      </c>
      <c r="I11741" t="s">
        <v>262</v>
      </c>
      <c r="J11741" t="s">
        <v>15616</v>
      </c>
      <c r="K11741" t="s">
        <v>105</v>
      </c>
    </row>
    <row r="11742" spans="1:11" x14ac:dyDescent="0.3">
      <c r="A11742" t="s">
        <v>15617</v>
      </c>
      <c r="B11742" t="s">
        <v>53</v>
      </c>
      <c r="C11742">
        <v>2</v>
      </c>
      <c r="D11742">
        <v>6</v>
      </c>
      <c r="E11742">
        <v>1879</v>
      </c>
      <c r="F11742" s="6">
        <v>0.54166666666666663</v>
      </c>
      <c r="G11742">
        <v>-0.106</v>
      </c>
      <c r="H11742">
        <v>49.493000000000002</v>
      </c>
      <c r="I11742" t="s">
        <v>150</v>
      </c>
      <c r="J11742" t="s">
        <v>481</v>
      </c>
      <c r="K11742" t="s">
        <v>105</v>
      </c>
    </row>
    <row r="11743" spans="1:11" x14ac:dyDescent="0.3">
      <c r="A11743" t="s">
        <v>15618</v>
      </c>
      <c r="B11743" t="s">
        <v>53</v>
      </c>
      <c r="C11743">
        <v>20</v>
      </c>
      <c r="D11743">
        <v>9</v>
      </c>
      <c r="E11743">
        <v>1926</v>
      </c>
      <c r="F11743" s="6">
        <v>0.70833333333333337</v>
      </c>
      <c r="G11743">
        <v>80.840999999999994</v>
      </c>
      <c r="H11743">
        <v>35.223999999999997</v>
      </c>
      <c r="I11743" t="s">
        <v>106</v>
      </c>
      <c r="J11743" t="s">
        <v>2696</v>
      </c>
      <c r="K11743" t="s">
        <v>105</v>
      </c>
    </row>
    <row r="11744" spans="1:11" x14ac:dyDescent="0.3">
      <c r="A11744" t="s">
        <v>15619</v>
      </c>
      <c r="B11744" t="s">
        <v>53</v>
      </c>
      <c r="C11744">
        <v>23</v>
      </c>
      <c r="D11744">
        <v>11</v>
      </c>
      <c r="E11744">
        <v>1927</v>
      </c>
      <c r="F11744" s="6">
        <v>0.53472222222222221</v>
      </c>
      <c r="G11744">
        <v>-118.24299999999999</v>
      </c>
      <c r="H11744">
        <v>34.052</v>
      </c>
      <c r="I11744" t="s">
        <v>137</v>
      </c>
      <c r="J11744" t="s">
        <v>536</v>
      </c>
      <c r="K11744" t="s">
        <v>105</v>
      </c>
    </row>
    <row r="11745" spans="1:11" x14ac:dyDescent="0.3">
      <c r="A11745" t="s">
        <v>15620</v>
      </c>
      <c r="B11745" t="s">
        <v>53</v>
      </c>
      <c r="C11745">
        <v>12</v>
      </c>
      <c r="D11745">
        <v>7</v>
      </c>
      <c r="E11745">
        <v>1932</v>
      </c>
      <c r="F11745" s="6">
        <v>0.33333333333333331</v>
      </c>
      <c r="G11745">
        <v>87.566000000000003</v>
      </c>
      <c r="H11745">
        <v>33.210999999999999</v>
      </c>
      <c r="I11745" t="s">
        <v>144</v>
      </c>
      <c r="J11745" t="s">
        <v>4356</v>
      </c>
      <c r="K11745" t="s">
        <v>105</v>
      </c>
    </row>
    <row r="11746" spans="1:11" x14ac:dyDescent="0.3">
      <c r="A11746" t="s">
        <v>15621</v>
      </c>
      <c r="B11746" t="s">
        <v>53</v>
      </c>
      <c r="C11746">
        <v>26</v>
      </c>
      <c r="D11746">
        <v>12</v>
      </c>
      <c r="E11746">
        <v>1905</v>
      </c>
      <c r="F11746" s="6">
        <v>0.66666666666666663</v>
      </c>
      <c r="G11746">
        <v>-13.146000000000001</v>
      </c>
      <c r="H11746">
        <v>41.83</v>
      </c>
      <c r="I11746" t="s">
        <v>126</v>
      </c>
      <c r="J11746" t="s">
        <v>15622</v>
      </c>
      <c r="K11746" t="s">
        <v>105</v>
      </c>
    </row>
    <row r="11747" spans="1:11" x14ac:dyDescent="0.3">
      <c r="A11747" t="s">
        <v>15623</v>
      </c>
      <c r="B11747" t="s">
        <v>53</v>
      </c>
      <c r="C11747">
        <v>6</v>
      </c>
      <c r="D11747">
        <v>10</v>
      </c>
      <c r="E11747">
        <v>1943</v>
      </c>
      <c r="F11747" s="6">
        <v>0.25</v>
      </c>
      <c r="G11747">
        <v>-10.223000000000001</v>
      </c>
      <c r="H11747">
        <v>45.54</v>
      </c>
      <c r="I11747" t="s">
        <v>126</v>
      </c>
      <c r="J11747" t="s">
        <v>331</v>
      </c>
      <c r="K11747" t="s">
        <v>105</v>
      </c>
    </row>
    <row r="11748" spans="1:11" x14ac:dyDescent="0.3">
      <c r="A11748" t="s">
        <v>15624</v>
      </c>
      <c r="B11748" t="s">
        <v>53</v>
      </c>
      <c r="C11748">
        <v>23</v>
      </c>
      <c r="D11748">
        <v>9</v>
      </c>
      <c r="E11748">
        <v>1928</v>
      </c>
      <c r="F11748" s="6">
        <v>0.91666666666666663</v>
      </c>
      <c r="G11748">
        <v>-9.1219999999999999</v>
      </c>
      <c r="H11748">
        <v>45.677999999999997</v>
      </c>
      <c r="I11748" t="s">
        <v>126</v>
      </c>
      <c r="J11748" t="s">
        <v>15625</v>
      </c>
      <c r="K11748" t="s">
        <v>105</v>
      </c>
    </row>
    <row r="11749" spans="1:11" x14ac:dyDescent="0.3">
      <c r="A11749" t="s">
        <v>15626</v>
      </c>
      <c r="B11749" t="s">
        <v>53</v>
      </c>
      <c r="C11749">
        <v>14</v>
      </c>
      <c r="D11749">
        <v>8</v>
      </c>
      <c r="E11749">
        <v>1938</v>
      </c>
      <c r="F11749" s="6">
        <v>0.4375</v>
      </c>
      <c r="G11749">
        <v>-7.6829999999999998</v>
      </c>
      <c r="H11749">
        <v>45.067999999999998</v>
      </c>
      <c r="I11749" t="s">
        <v>126</v>
      </c>
      <c r="J11749" t="s">
        <v>191</v>
      </c>
      <c r="K11749" t="s">
        <v>105</v>
      </c>
    </row>
    <row r="11750" spans="1:11" x14ac:dyDescent="0.3">
      <c r="A11750" t="s">
        <v>15627</v>
      </c>
      <c r="B11750" t="s">
        <v>168</v>
      </c>
      <c r="C11750">
        <v>22</v>
      </c>
      <c r="D11750">
        <v>2</v>
      </c>
      <c r="E11750">
        <v>1817</v>
      </c>
      <c r="F11750" s="6">
        <v>0.5625</v>
      </c>
      <c r="G11750">
        <v>-8.9380000000000006</v>
      </c>
      <c r="H11750">
        <v>48.476999999999997</v>
      </c>
      <c r="I11750" t="s">
        <v>208</v>
      </c>
      <c r="J11750" t="s">
        <v>15628</v>
      </c>
      <c r="K11750" t="s">
        <v>105</v>
      </c>
    </row>
    <row r="11751" spans="1:11" x14ac:dyDescent="0.3">
      <c r="A11751" t="s">
        <v>15629</v>
      </c>
      <c r="B11751" t="s">
        <v>53</v>
      </c>
      <c r="C11751">
        <v>5</v>
      </c>
      <c r="D11751">
        <v>11</v>
      </c>
      <c r="E11751">
        <v>1854</v>
      </c>
      <c r="F11751" s="6">
        <v>0.20833333333333334</v>
      </c>
      <c r="G11751">
        <v>-9.7729999999999997</v>
      </c>
      <c r="H11751">
        <v>49.49</v>
      </c>
      <c r="I11751" t="s">
        <v>208</v>
      </c>
      <c r="J11751" t="s">
        <v>15630</v>
      </c>
      <c r="K11751" t="s">
        <v>105</v>
      </c>
    </row>
    <row r="11752" spans="1:11" x14ac:dyDescent="0.3">
      <c r="A11752" t="s">
        <v>15631</v>
      </c>
      <c r="B11752" t="s">
        <v>53</v>
      </c>
      <c r="C11752">
        <v>4</v>
      </c>
      <c r="D11752">
        <v>12</v>
      </c>
      <c r="E11752">
        <v>1883</v>
      </c>
      <c r="F11752" s="6">
        <v>0.98958333333333337</v>
      </c>
      <c r="G11752">
        <v>-8.4039999999999999</v>
      </c>
      <c r="H11752">
        <v>49.008000000000003</v>
      </c>
      <c r="I11752" t="s">
        <v>208</v>
      </c>
      <c r="J11752" t="s">
        <v>980</v>
      </c>
      <c r="K11752" t="s">
        <v>105</v>
      </c>
    </row>
    <row r="11753" spans="1:11" x14ac:dyDescent="0.3">
      <c r="A11753" t="s">
        <v>15632</v>
      </c>
      <c r="B11753" t="s">
        <v>53</v>
      </c>
      <c r="C11753">
        <v>31</v>
      </c>
      <c r="D11753">
        <v>8</v>
      </c>
      <c r="E11753">
        <v>1897</v>
      </c>
      <c r="F11753" s="6">
        <v>0.94791666666666663</v>
      </c>
      <c r="G11753">
        <v>-7.0140000000000002</v>
      </c>
      <c r="H11753">
        <v>51.457999999999998</v>
      </c>
      <c r="I11753" t="s">
        <v>126</v>
      </c>
      <c r="J11753" t="s">
        <v>949</v>
      </c>
      <c r="K11753" t="s">
        <v>105</v>
      </c>
    </row>
    <row r="11754" spans="1:11" x14ac:dyDescent="0.3">
      <c r="A11754" t="s">
        <v>15633</v>
      </c>
      <c r="B11754" t="s">
        <v>53</v>
      </c>
      <c r="C11754">
        <v>12</v>
      </c>
      <c r="D11754">
        <v>2</v>
      </c>
      <c r="E11754">
        <v>1891</v>
      </c>
      <c r="F11754" s="6">
        <v>6.25E-2</v>
      </c>
      <c r="G11754">
        <v>-12.081</v>
      </c>
      <c r="H11754">
        <v>50.88</v>
      </c>
      <c r="I11754" t="s">
        <v>208</v>
      </c>
      <c r="J11754" t="s">
        <v>9117</v>
      </c>
      <c r="K11754" t="s">
        <v>105</v>
      </c>
    </row>
    <row r="11755" spans="1:11" x14ac:dyDescent="0.3">
      <c r="A11755" t="s">
        <v>15634</v>
      </c>
      <c r="B11755" t="s">
        <v>53</v>
      </c>
      <c r="C11755">
        <v>29</v>
      </c>
      <c r="D11755">
        <v>10</v>
      </c>
      <c r="E11755">
        <v>1880</v>
      </c>
      <c r="F11755" s="6">
        <v>0.16666666666666666</v>
      </c>
      <c r="G11755">
        <v>-6.1719999999999997</v>
      </c>
      <c r="H11755">
        <v>49.113999999999997</v>
      </c>
      <c r="I11755" t="s">
        <v>150</v>
      </c>
      <c r="J11755" t="s">
        <v>992</v>
      </c>
      <c r="K11755" t="s">
        <v>105</v>
      </c>
    </row>
    <row r="11756" spans="1:11" x14ac:dyDescent="0.3">
      <c r="A11756" t="s">
        <v>15635</v>
      </c>
      <c r="B11756" t="s">
        <v>53</v>
      </c>
      <c r="C11756">
        <v>21</v>
      </c>
      <c r="D11756">
        <v>6</v>
      </c>
      <c r="E11756">
        <v>1865</v>
      </c>
      <c r="F11756" s="6">
        <v>0.60416666666666663</v>
      </c>
      <c r="G11756">
        <v>-8.9280000000000008</v>
      </c>
      <c r="H11756">
        <v>49.868000000000002</v>
      </c>
      <c r="I11756" t="s">
        <v>208</v>
      </c>
      <c r="J11756" t="s">
        <v>15636</v>
      </c>
      <c r="K11756" t="s">
        <v>105</v>
      </c>
    </row>
    <row r="11757" spans="1:11" x14ac:dyDescent="0.3">
      <c r="A11757" t="s">
        <v>15637</v>
      </c>
      <c r="B11757" t="s">
        <v>53</v>
      </c>
      <c r="C11757">
        <v>26</v>
      </c>
      <c r="D11757">
        <v>3</v>
      </c>
      <c r="E11757">
        <v>1903</v>
      </c>
      <c r="F11757" s="6">
        <v>0.375</v>
      </c>
      <c r="G11757">
        <v>-8.5730000000000004</v>
      </c>
      <c r="H11757">
        <v>49.387</v>
      </c>
      <c r="I11757" t="s">
        <v>126</v>
      </c>
      <c r="J11757" t="s">
        <v>15638</v>
      </c>
      <c r="K11757" t="s">
        <v>105</v>
      </c>
    </row>
    <row r="11758" spans="1:11" x14ac:dyDescent="0.3">
      <c r="A11758" t="s">
        <v>15639</v>
      </c>
      <c r="B11758" t="s">
        <v>53</v>
      </c>
      <c r="C11758">
        <v>29</v>
      </c>
      <c r="D11758">
        <v>5</v>
      </c>
      <c r="E11758">
        <v>1887</v>
      </c>
      <c r="F11758" s="6">
        <v>0.58333333333333337</v>
      </c>
      <c r="G11758">
        <v>-7.0140000000000002</v>
      </c>
      <c r="H11758">
        <v>51.457999999999998</v>
      </c>
      <c r="I11758" t="s">
        <v>208</v>
      </c>
      <c r="J11758" t="s">
        <v>949</v>
      </c>
      <c r="K11758" t="s">
        <v>105</v>
      </c>
    </row>
    <row r="11759" spans="1:11" x14ac:dyDescent="0.3">
      <c r="A11759" t="s">
        <v>15640</v>
      </c>
      <c r="B11759" t="s">
        <v>53</v>
      </c>
      <c r="C11759">
        <v>6</v>
      </c>
      <c r="D11759">
        <v>12</v>
      </c>
      <c r="E11759">
        <v>1921</v>
      </c>
      <c r="F11759" s="6">
        <v>7.6388888888888895E-2</v>
      </c>
      <c r="G11759">
        <v>87.834000000000003</v>
      </c>
      <c r="H11759">
        <v>42.36</v>
      </c>
      <c r="I11759" t="s">
        <v>104</v>
      </c>
      <c r="J11759" t="s">
        <v>15641</v>
      </c>
      <c r="K11759" t="s">
        <v>105</v>
      </c>
    </row>
    <row r="11760" spans="1:11" x14ac:dyDescent="0.3">
      <c r="A11760" t="s">
        <v>15642</v>
      </c>
      <c r="B11760" t="s">
        <v>53</v>
      </c>
      <c r="C11760">
        <v>3</v>
      </c>
      <c r="D11760">
        <v>11</v>
      </c>
      <c r="E11760">
        <v>1894</v>
      </c>
      <c r="F11760" s="6">
        <v>0.45833333333333331</v>
      </c>
      <c r="G11760">
        <v>-10.526</v>
      </c>
      <c r="H11760">
        <v>52.264000000000003</v>
      </c>
      <c r="I11760" t="s">
        <v>126</v>
      </c>
      <c r="J11760" t="s">
        <v>2550</v>
      </c>
      <c r="K11760" t="s">
        <v>105</v>
      </c>
    </row>
    <row r="11761" spans="1:11" x14ac:dyDescent="0.3">
      <c r="A11761" t="s">
        <v>15643</v>
      </c>
      <c r="B11761" t="s">
        <v>53</v>
      </c>
      <c r="C11761">
        <v>3</v>
      </c>
      <c r="D11761">
        <v>8</v>
      </c>
      <c r="E11761">
        <v>1879</v>
      </c>
      <c r="F11761" s="6">
        <v>0.98958333333333337</v>
      </c>
      <c r="G11761">
        <v>-8.6790000000000003</v>
      </c>
      <c r="H11761">
        <v>50.110999999999997</v>
      </c>
      <c r="I11761" t="s">
        <v>208</v>
      </c>
      <c r="J11761" t="s">
        <v>1660</v>
      </c>
      <c r="K11761" t="s">
        <v>105</v>
      </c>
    </row>
    <row r="11762" spans="1:11" x14ac:dyDescent="0.3">
      <c r="A11762" t="s">
        <v>15644</v>
      </c>
      <c r="B11762" t="s">
        <v>53</v>
      </c>
      <c r="C11762">
        <v>10</v>
      </c>
      <c r="D11762">
        <v>8</v>
      </c>
      <c r="E11762">
        <v>1883</v>
      </c>
      <c r="F11762" s="6">
        <v>0.75</v>
      </c>
      <c r="G11762">
        <v>-7.8540000000000001</v>
      </c>
      <c r="H11762">
        <v>47.997</v>
      </c>
      <c r="I11762" t="s">
        <v>208</v>
      </c>
      <c r="J11762" t="s">
        <v>1570</v>
      </c>
      <c r="K11762" t="s">
        <v>105</v>
      </c>
    </row>
    <row r="11763" spans="1:11" x14ac:dyDescent="0.3">
      <c r="A11763" t="s">
        <v>15645</v>
      </c>
      <c r="B11763" t="s">
        <v>53</v>
      </c>
      <c r="C11763">
        <v>30</v>
      </c>
      <c r="D11763">
        <v>11</v>
      </c>
      <c r="E11763">
        <v>1888</v>
      </c>
      <c r="F11763" s="6">
        <v>0.25</v>
      </c>
      <c r="G11763">
        <v>-7.6920000000000002</v>
      </c>
      <c r="H11763">
        <v>47.856999999999999</v>
      </c>
      <c r="I11763" t="s">
        <v>208</v>
      </c>
      <c r="J11763" t="s">
        <v>15646</v>
      </c>
      <c r="K11763" t="s">
        <v>105</v>
      </c>
    </row>
    <row r="11764" spans="1:11" x14ac:dyDescent="0.3">
      <c r="A11764" t="s">
        <v>15647</v>
      </c>
      <c r="B11764" t="s">
        <v>53</v>
      </c>
      <c r="C11764">
        <v>15</v>
      </c>
      <c r="D11764">
        <v>8</v>
      </c>
      <c r="E11764">
        <v>1908</v>
      </c>
      <c r="F11764" s="6">
        <v>0.3888888888888889</v>
      </c>
      <c r="G11764">
        <v>87.632000000000005</v>
      </c>
      <c r="H11764">
        <v>41.883000000000003</v>
      </c>
      <c r="I11764" t="s">
        <v>104</v>
      </c>
      <c r="J11764" t="s">
        <v>226</v>
      </c>
      <c r="K11764" t="s">
        <v>105</v>
      </c>
    </row>
    <row r="11765" spans="1:11" x14ac:dyDescent="0.3">
      <c r="A11765" t="s">
        <v>15648</v>
      </c>
      <c r="B11765" t="s">
        <v>53</v>
      </c>
      <c r="C11765">
        <v>28</v>
      </c>
      <c r="D11765">
        <v>2</v>
      </c>
      <c r="E11765">
        <v>1911</v>
      </c>
      <c r="F11765" s="6">
        <v>0.35416666666666669</v>
      </c>
      <c r="G11765">
        <v>-8.4309999999999992</v>
      </c>
      <c r="H11765">
        <v>49.317</v>
      </c>
      <c r="I11765" t="s">
        <v>126</v>
      </c>
      <c r="J11765" t="s">
        <v>1722</v>
      </c>
      <c r="K11765" t="s">
        <v>105</v>
      </c>
    </row>
    <row r="11766" spans="1:11" x14ac:dyDescent="0.3">
      <c r="A11766" t="s">
        <v>15649</v>
      </c>
      <c r="B11766" t="s">
        <v>53</v>
      </c>
      <c r="C11766">
        <v>23</v>
      </c>
      <c r="D11766">
        <v>5</v>
      </c>
      <c r="E11766">
        <v>1848</v>
      </c>
      <c r="F11766" s="6">
        <v>0.47916666666666669</v>
      </c>
      <c r="G11766">
        <v>-13.689</v>
      </c>
      <c r="H11766">
        <v>53.856000000000002</v>
      </c>
      <c r="I11766" t="s">
        <v>208</v>
      </c>
      <c r="J11766" t="s">
        <v>15650</v>
      </c>
      <c r="K11766" t="s">
        <v>105</v>
      </c>
    </row>
    <row r="11767" spans="1:11" x14ac:dyDescent="0.3">
      <c r="A11767" t="s">
        <v>15651</v>
      </c>
      <c r="B11767" t="s">
        <v>53</v>
      </c>
      <c r="C11767">
        <v>6</v>
      </c>
      <c r="D11767">
        <v>3</v>
      </c>
      <c r="E11767">
        <v>1873</v>
      </c>
      <c r="F11767" s="6">
        <v>0.41666666666666669</v>
      </c>
      <c r="G11767">
        <v>-8.6790000000000003</v>
      </c>
      <c r="H11767">
        <v>50.110999999999997</v>
      </c>
      <c r="I11767" t="s">
        <v>208</v>
      </c>
      <c r="J11767" t="s">
        <v>1660</v>
      </c>
      <c r="K11767" t="s">
        <v>105</v>
      </c>
    </row>
    <row r="11768" spans="1:11" x14ac:dyDescent="0.3">
      <c r="A11768" t="s">
        <v>15652</v>
      </c>
      <c r="B11768" t="s">
        <v>53</v>
      </c>
      <c r="C11768">
        <v>13</v>
      </c>
      <c r="D11768">
        <v>3</v>
      </c>
      <c r="E11768">
        <v>1880</v>
      </c>
      <c r="F11768" s="6">
        <v>4.1666666666666664E-2</v>
      </c>
      <c r="G11768">
        <v>-13.411</v>
      </c>
      <c r="H11768">
        <v>52.523000000000003</v>
      </c>
      <c r="I11768" t="s">
        <v>208</v>
      </c>
      <c r="J11768" t="s">
        <v>209</v>
      </c>
      <c r="K11768" t="s">
        <v>105</v>
      </c>
    </row>
    <row r="11769" spans="1:11" x14ac:dyDescent="0.3">
      <c r="A11769" t="s">
        <v>15653</v>
      </c>
      <c r="B11769" t="s">
        <v>53</v>
      </c>
      <c r="C11769">
        <v>5</v>
      </c>
      <c r="D11769">
        <v>11</v>
      </c>
      <c r="E11769">
        <v>1896</v>
      </c>
      <c r="F11769" s="6">
        <v>0.17708333333333334</v>
      </c>
      <c r="G11769">
        <v>-10.135999999999999</v>
      </c>
      <c r="H11769">
        <v>54.323</v>
      </c>
      <c r="I11769" t="s">
        <v>126</v>
      </c>
      <c r="J11769" t="s">
        <v>984</v>
      </c>
      <c r="K11769" t="s">
        <v>105</v>
      </c>
    </row>
    <row r="11770" spans="1:11" x14ac:dyDescent="0.3">
      <c r="A11770" t="s">
        <v>15654</v>
      </c>
      <c r="B11770" t="s">
        <v>53</v>
      </c>
      <c r="C11770">
        <v>4</v>
      </c>
      <c r="D11770">
        <v>2</v>
      </c>
      <c r="E11770">
        <v>1907</v>
      </c>
      <c r="F11770" s="6">
        <v>0.14583333333333334</v>
      </c>
      <c r="G11770">
        <v>-10.231999999999999</v>
      </c>
      <c r="H11770">
        <v>52.189</v>
      </c>
      <c r="I11770" t="s">
        <v>126</v>
      </c>
      <c r="J11770" t="s">
        <v>8565</v>
      </c>
      <c r="K11770" t="s">
        <v>105</v>
      </c>
    </row>
    <row r="11771" spans="1:11" x14ac:dyDescent="0.3">
      <c r="A11771" t="s">
        <v>15655</v>
      </c>
      <c r="B11771" t="s">
        <v>53</v>
      </c>
      <c r="C11771">
        <v>26</v>
      </c>
      <c r="D11771">
        <v>8</v>
      </c>
      <c r="E11771">
        <v>1911</v>
      </c>
      <c r="F11771" s="6">
        <v>0.43055555555555558</v>
      </c>
      <c r="G11771">
        <v>90.052000000000007</v>
      </c>
      <c r="H11771">
        <v>46.481000000000002</v>
      </c>
      <c r="I11771" t="s">
        <v>104</v>
      </c>
      <c r="J11771" t="s">
        <v>15656</v>
      </c>
      <c r="K11771" t="s">
        <v>105</v>
      </c>
    </row>
    <row r="11772" spans="1:11" x14ac:dyDescent="0.3">
      <c r="A11772" t="s">
        <v>15657</v>
      </c>
      <c r="B11772" t="s">
        <v>53</v>
      </c>
      <c r="C11772">
        <v>3</v>
      </c>
      <c r="D11772">
        <v>8</v>
      </c>
      <c r="E11772">
        <v>1909</v>
      </c>
      <c r="F11772" s="6">
        <v>0.375</v>
      </c>
      <c r="G11772">
        <v>-7.7119999999999997</v>
      </c>
      <c r="H11772">
        <v>48.228999999999999</v>
      </c>
      <c r="I11772" t="s">
        <v>126</v>
      </c>
      <c r="J11772" t="s">
        <v>15658</v>
      </c>
      <c r="K11772" t="s">
        <v>105</v>
      </c>
    </row>
    <row r="11773" spans="1:11" x14ac:dyDescent="0.3">
      <c r="A11773" t="s">
        <v>15659</v>
      </c>
      <c r="B11773" t="s">
        <v>53</v>
      </c>
      <c r="C11773">
        <v>24</v>
      </c>
      <c r="D11773">
        <v>5</v>
      </c>
      <c r="E11773">
        <v>1879</v>
      </c>
      <c r="F11773" s="6">
        <v>0.6875</v>
      </c>
      <c r="G11773">
        <v>-9.9350000000000005</v>
      </c>
      <c r="H11773">
        <v>47.482999999999997</v>
      </c>
      <c r="I11773" t="s">
        <v>238</v>
      </c>
      <c r="J11773" t="s">
        <v>15660</v>
      </c>
      <c r="K11773" t="s">
        <v>105</v>
      </c>
    </row>
    <row r="11774" spans="1:11" x14ac:dyDescent="0.3">
      <c r="A11774" t="s">
        <v>15661</v>
      </c>
      <c r="B11774" t="s">
        <v>53</v>
      </c>
      <c r="C11774">
        <v>5</v>
      </c>
      <c r="D11774">
        <v>11</v>
      </c>
      <c r="E11774">
        <v>1884</v>
      </c>
      <c r="F11774" s="6">
        <v>0.55208333333333337</v>
      </c>
      <c r="G11774">
        <v>-8.2170000000000005</v>
      </c>
      <c r="H11774">
        <v>53.137</v>
      </c>
      <c r="I11774" t="s">
        <v>208</v>
      </c>
      <c r="J11774" t="s">
        <v>3286</v>
      </c>
      <c r="K11774" t="s">
        <v>105</v>
      </c>
    </row>
    <row r="11775" spans="1:11" x14ac:dyDescent="0.3">
      <c r="A11775" t="s">
        <v>15662</v>
      </c>
      <c r="B11775" t="s">
        <v>53</v>
      </c>
      <c r="C11775">
        <v>22</v>
      </c>
      <c r="D11775">
        <v>7</v>
      </c>
      <c r="E11775">
        <v>1948</v>
      </c>
      <c r="F11775" s="6">
        <v>0.73958333333333337</v>
      </c>
      <c r="G11775">
        <v>-7.2009999999999996</v>
      </c>
      <c r="H11775">
        <v>53.363999999999997</v>
      </c>
      <c r="I11775" t="s">
        <v>190</v>
      </c>
      <c r="J11775" t="s">
        <v>9348</v>
      </c>
      <c r="K11775" t="s">
        <v>105</v>
      </c>
    </row>
    <row r="11776" spans="1:11" x14ac:dyDescent="0.3">
      <c r="A11776" t="s">
        <v>15663</v>
      </c>
      <c r="B11776" t="s">
        <v>53</v>
      </c>
      <c r="C11776">
        <v>23</v>
      </c>
      <c r="D11776">
        <v>4</v>
      </c>
      <c r="E11776">
        <v>1860</v>
      </c>
      <c r="F11776" s="6">
        <v>0.83333333333333337</v>
      </c>
      <c r="G11776">
        <v>-10.526</v>
      </c>
      <c r="H11776">
        <v>52.264000000000003</v>
      </c>
      <c r="I11776" t="s">
        <v>208</v>
      </c>
      <c r="J11776" t="s">
        <v>2550</v>
      </c>
      <c r="K11776" t="s">
        <v>105</v>
      </c>
    </row>
    <row r="11777" spans="1:11" x14ac:dyDescent="0.3">
      <c r="A11777" t="s">
        <v>15664</v>
      </c>
      <c r="B11777" t="s">
        <v>53</v>
      </c>
      <c r="C11777">
        <v>27</v>
      </c>
      <c r="D11777">
        <v>3</v>
      </c>
      <c r="E11777">
        <v>1847</v>
      </c>
      <c r="F11777" s="6">
        <v>0.1875</v>
      </c>
      <c r="G11777">
        <v>-10.57</v>
      </c>
      <c r="H11777">
        <v>50.082000000000001</v>
      </c>
      <c r="I11777" t="s">
        <v>208</v>
      </c>
      <c r="J11777" t="s">
        <v>1992</v>
      </c>
      <c r="K11777" t="s">
        <v>105</v>
      </c>
    </row>
    <row r="11778" spans="1:11" x14ac:dyDescent="0.3">
      <c r="A11778" t="s">
        <v>15665</v>
      </c>
      <c r="B11778" t="s">
        <v>53</v>
      </c>
      <c r="C11778">
        <v>30</v>
      </c>
      <c r="D11778">
        <v>9</v>
      </c>
      <c r="E11778">
        <v>1893</v>
      </c>
      <c r="F11778" s="6">
        <v>0.77083333333333337</v>
      </c>
      <c r="G11778">
        <v>-10.254</v>
      </c>
      <c r="H11778">
        <v>51.728000000000002</v>
      </c>
      <c r="I11778" t="s">
        <v>126</v>
      </c>
      <c r="J11778" t="s">
        <v>15666</v>
      </c>
      <c r="K11778" t="s">
        <v>105</v>
      </c>
    </row>
    <row r="11779" spans="1:11" x14ac:dyDescent="0.3">
      <c r="A11779" t="s">
        <v>15667</v>
      </c>
      <c r="B11779" t="s">
        <v>53</v>
      </c>
      <c r="C11779">
        <v>7</v>
      </c>
      <c r="D11779">
        <v>9</v>
      </c>
      <c r="E11779">
        <v>1879</v>
      </c>
      <c r="F11779" s="6">
        <v>7.2916666666666671E-2</v>
      </c>
      <c r="G11779">
        <v>-11.347</v>
      </c>
      <c r="H11779">
        <v>44.494</v>
      </c>
      <c r="I11779" t="s">
        <v>203</v>
      </c>
      <c r="J11779" t="s">
        <v>777</v>
      </c>
      <c r="K11779" t="s">
        <v>105</v>
      </c>
    </row>
    <row r="11780" spans="1:11" x14ac:dyDescent="0.3">
      <c r="A11780" t="s">
        <v>15668</v>
      </c>
      <c r="B11780" t="s">
        <v>53</v>
      </c>
      <c r="C11780">
        <v>4</v>
      </c>
      <c r="D11780">
        <v>1</v>
      </c>
      <c r="E11780">
        <v>1815</v>
      </c>
      <c r="F11780" s="6">
        <v>0.54166666666666663</v>
      </c>
      <c r="G11780">
        <v>-13.696999999999999</v>
      </c>
      <c r="H11780">
        <v>53.554000000000002</v>
      </c>
      <c r="I11780" t="s">
        <v>208</v>
      </c>
      <c r="J11780" t="s">
        <v>15669</v>
      </c>
      <c r="K11780" t="s">
        <v>105</v>
      </c>
    </row>
    <row r="11781" spans="1:11" x14ac:dyDescent="0.3">
      <c r="A11781" t="s">
        <v>15670</v>
      </c>
      <c r="B11781" t="s">
        <v>53</v>
      </c>
      <c r="C11781">
        <v>20</v>
      </c>
      <c r="D11781">
        <v>11</v>
      </c>
      <c r="E11781">
        <v>1912</v>
      </c>
      <c r="F11781" s="6">
        <v>0.11458333333333333</v>
      </c>
      <c r="G11781">
        <v>-9.0640000000000001</v>
      </c>
      <c r="H11781">
        <v>47.689</v>
      </c>
      <c r="I11781" t="s">
        <v>126</v>
      </c>
      <c r="J11781" t="s">
        <v>15671</v>
      </c>
      <c r="K11781" t="s">
        <v>105</v>
      </c>
    </row>
    <row r="11782" spans="1:11" x14ac:dyDescent="0.3">
      <c r="A11782" t="s">
        <v>15672</v>
      </c>
      <c r="B11782" t="s">
        <v>53</v>
      </c>
      <c r="C11782">
        <v>16</v>
      </c>
      <c r="D11782">
        <v>1</v>
      </c>
      <c r="E11782">
        <v>1947</v>
      </c>
      <c r="F11782" s="6">
        <v>0.92361111111111116</v>
      </c>
      <c r="G11782">
        <v>-10.144</v>
      </c>
      <c r="H11782">
        <v>44.039000000000001</v>
      </c>
      <c r="I11782" t="s">
        <v>126</v>
      </c>
      <c r="J11782" t="s">
        <v>565</v>
      </c>
      <c r="K11782" t="s">
        <v>105</v>
      </c>
    </row>
    <row r="11783" spans="1:11" x14ac:dyDescent="0.3">
      <c r="A11783" t="s">
        <v>15673</v>
      </c>
      <c r="B11783" t="s">
        <v>53</v>
      </c>
      <c r="C11783">
        <v>10</v>
      </c>
      <c r="D11783">
        <v>7</v>
      </c>
      <c r="E11783">
        <v>1920</v>
      </c>
      <c r="F11783" s="6">
        <v>0.14791666666666667</v>
      </c>
      <c r="G11783">
        <v>122.42</v>
      </c>
      <c r="H11783">
        <v>37.78</v>
      </c>
      <c r="I11783" t="s">
        <v>137</v>
      </c>
      <c r="J11783" t="s">
        <v>172</v>
      </c>
      <c r="K11783" t="s">
        <v>105</v>
      </c>
    </row>
    <row r="11784" spans="1:11" x14ac:dyDescent="0.3">
      <c r="A11784" t="s">
        <v>15674</v>
      </c>
      <c r="B11784" t="s">
        <v>53</v>
      </c>
      <c r="C11784">
        <v>20</v>
      </c>
      <c r="D11784">
        <v>5</v>
      </c>
      <c r="E11784">
        <v>1920</v>
      </c>
      <c r="F11784" s="6">
        <v>0.97222222222222221</v>
      </c>
      <c r="G11784">
        <v>96.614999999999995</v>
      </c>
      <c r="H11784">
        <v>33.198</v>
      </c>
      <c r="I11784" t="s">
        <v>104</v>
      </c>
      <c r="J11784" t="s">
        <v>15675</v>
      </c>
      <c r="K11784" t="s">
        <v>105</v>
      </c>
    </row>
    <row r="11785" spans="1:11" x14ac:dyDescent="0.3">
      <c r="A11785" t="s">
        <v>15676</v>
      </c>
      <c r="B11785" t="s">
        <v>53</v>
      </c>
      <c r="C11785">
        <v>5</v>
      </c>
      <c r="D11785">
        <v>4</v>
      </c>
      <c r="E11785">
        <v>1887</v>
      </c>
      <c r="F11785" s="6">
        <v>0.60416666666666663</v>
      </c>
      <c r="G11785">
        <v>-0.28499999999999998</v>
      </c>
      <c r="H11785">
        <v>50.767000000000003</v>
      </c>
      <c r="I11785" t="s">
        <v>108</v>
      </c>
      <c r="J11785" t="s">
        <v>15677</v>
      </c>
      <c r="K11785" t="s">
        <v>105</v>
      </c>
    </row>
    <row r="11786" spans="1:11" x14ac:dyDescent="0.3">
      <c r="A11786" t="s">
        <v>15678</v>
      </c>
      <c r="B11786" t="s">
        <v>53</v>
      </c>
      <c r="C11786">
        <v>30</v>
      </c>
      <c r="D11786">
        <v>11</v>
      </c>
      <c r="E11786">
        <v>1950</v>
      </c>
      <c r="F11786" s="6">
        <v>0.21180555555555555</v>
      </c>
      <c r="G11786">
        <v>118.34</v>
      </c>
      <c r="H11786">
        <v>33.835999999999999</v>
      </c>
      <c r="I11786" t="s">
        <v>137</v>
      </c>
      <c r="J11786" t="s">
        <v>4137</v>
      </c>
      <c r="K11786" t="s">
        <v>105</v>
      </c>
    </row>
    <row r="11787" spans="1:11" x14ac:dyDescent="0.3">
      <c r="A11787" t="s">
        <v>15679</v>
      </c>
      <c r="B11787" t="s">
        <v>53</v>
      </c>
      <c r="C11787">
        <v>4</v>
      </c>
      <c r="D11787">
        <v>2</v>
      </c>
      <c r="E11787">
        <v>1939</v>
      </c>
      <c r="F11787" s="6">
        <v>0.1875</v>
      </c>
      <c r="G11787">
        <v>81.444000000000003</v>
      </c>
      <c r="H11787">
        <v>40.832999999999998</v>
      </c>
      <c r="I11787" t="s">
        <v>144</v>
      </c>
      <c r="J11787" t="s">
        <v>15680</v>
      </c>
      <c r="K11787" t="s">
        <v>105</v>
      </c>
    </row>
    <row r="11788" spans="1:11" x14ac:dyDescent="0.3">
      <c r="A11788" t="s">
        <v>15681</v>
      </c>
      <c r="B11788" t="s">
        <v>53</v>
      </c>
      <c r="C11788">
        <v>25</v>
      </c>
      <c r="D11788">
        <v>10</v>
      </c>
      <c r="E11788">
        <v>1881</v>
      </c>
      <c r="F11788" s="6">
        <v>0.96875</v>
      </c>
      <c r="G11788">
        <v>4.42</v>
      </c>
      <c r="H11788">
        <v>36.72</v>
      </c>
      <c r="I11788" t="s">
        <v>707</v>
      </c>
      <c r="J11788" t="s">
        <v>1810</v>
      </c>
      <c r="K11788" t="s">
        <v>105</v>
      </c>
    </row>
    <row r="11789" spans="1:11" x14ac:dyDescent="0.3">
      <c r="A11789" t="s">
        <v>15682</v>
      </c>
      <c r="B11789" t="s">
        <v>53</v>
      </c>
      <c r="C11789">
        <v>25</v>
      </c>
      <c r="D11789">
        <v>5</v>
      </c>
      <c r="E11789">
        <v>1887</v>
      </c>
      <c r="F11789" s="6">
        <v>0.70833333333333337</v>
      </c>
      <c r="G11789">
        <v>-14.849</v>
      </c>
      <c r="H11789">
        <v>41.198</v>
      </c>
      <c r="I11789" t="s">
        <v>203</v>
      </c>
      <c r="J11789" t="s">
        <v>15683</v>
      </c>
      <c r="K11789" t="s">
        <v>105</v>
      </c>
    </row>
    <row r="11790" spans="1:11" x14ac:dyDescent="0.3">
      <c r="A11790" t="s">
        <v>15684</v>
      </c>
      <c r="B11790" t="s">
        <v>168</v>
      </c>
      <c r="C11790">
        <v>10</v>
      </c>
      <c r="D11790">
        <v>3</v>
      </c>
      <c r="E11790">
        <v>1969</v>
      </c>
      <c r="F11790" s="6">
        <v>0.46875</v>
      </c>
      <c r="G11790">
        <v>71.058999999999997</v>
      </c>
      <c r="H11790">
        <v>42.359000000000002</v>
      </c>
      <c r="I11790" t="s">
        <v>144</v>
      </c>
      <c r="J11790" t="s">
        <v>176</v>
      </c>
      <c r="K11790" t="s">
        <v>105</v>
      </c>
    </row>
    <row r="11791" spans="1:11" x14ac:dyDescent="0.3">
      <c r="A11791" t="s">
        <v>15685</v>
      </c>
      <c r="B11791" t="s">
        <v>168</v>
      </c>
      <c r="C11791">
        <v>8</v>
      </c>
      <c r="D11791">
        <v>6</v>
      </c>
      <c r="E11791">
        <v>1955</v>
      </c>
      <c r="F11791" s="6">
        <v>0.30972222222222223</v>
      </c>
      <c r="G11791">
        <v>71.418999999999997</v>
      </c>
      <c r="H11791">
        <v>42.281999999999996</v>
      </c>
      <c r="I11791" t="s">
        <v>106</v>
      </c>
      <c r="J11791" t="s">
        <v>1211</v>
      </c>
      <c r="K11791" t="s">
        <v>105</v>
      </c>
    </row>
    <row r="11792" spans="1:11" x14ac:dyDescent="0.3">
      <c r="A11792" t="s">
        <v>15686</v>
      </c>
      <c r="B11792" t="s">
        <v>168</v>
      </c>
      <c r="C11792">
        <v>17</v>
      </c>
      <c r="D11792">
        <v>5</v>
      </c>
      <c r="E11792">
        <v>1965</v>
      </c>
      <c r="F11792" s="6">
        <v>0.8125</v>
      </c>
      <c r="G11792">
        <v>72.585999999999999</v>
      </c>
      <c r="H11792">
        <v>42.101999999999997</v>
      </c>
      <c r="I11792" t="s">
        <v>106</v>
      </c>
      <c r="J11792" t="s">
        <v>534</v>
      </c>
      <c r="K11792" t="s">
        <v>105</v>
      </c>
    </row>
    <row r="11793" spans="1:11" x14ac:dyDescent="0.3">
      <c r="A11793" t="s">
        <v>15687</v>
      </c>
      <c r="B11793" t="s">
        <v>53</v>
      </c>
      <c r="C11793">
        <v>6</v>
      </c>
      <c r="D11793">
        <v>9</v>
      </c>
      <c r="E11793">
        <v>1959</v>
      </c>
      <c r="F11793" s="6">
        <v>4.1666666666666664E-2</v>
      </c>
      <c r="G11793">
        <v>-17.239999999999998</v>
      </c>
      <c r="H11793">
        <v>40.469000000000001</v>
      </c>
      <c r="I11793" t="s">
        <v>126</v>
      </c>
      <c r="J11793" t="s">
        <v>8138</v>
      </c>
      <c r="K11793" t="s">
        <v>105</v>
      </c>
    </row>
    <row r="11794" spans="1:11" x14ac:dyDescent="0.3">
      <c r="A11794" t="s">
        <v>15688</v>
      </c>
      <c r="B11794" t="s">
        <v>53</v>
      </c>
      <c r="C11794">
        <v>26</v>
      </c>
      <c r="D11794">
        <v>3</v>
      </c>
      <c r="E11794">
        <v>1893</v>
      </c>
      <c r="F11794" s="6">
        <v>6.9444444444444441E-3</v>
      </c>
      <c r="G11794">
        <v>-8.9339999999999993</v>
      </c>
      <c r="H11794">
        <v>44.406999999999996</v>
      </c>
      <c r="I11794" t="s">
        <v>203</v>
      </c>
      <c r="J11794" t="s">
        <v>247</v>
      </c>
      <c r="K11794" t="s">
        <v>105</v>
      </c>
    </row>
    <row r="11795" spans="1:11" x14ac:dyDescent="0.3">
      <c r="A11795" t="s">
        <v>15689</v>
      </c>
      <c r="B11795" t="s">
        <v>168</v>
      </c>
      <c r="C11795">
        <v>30</v>
      </c>
      <c r="D11795">
        <v>1</v>
      </c>
      <c r="E11795">
        <v>1963</v>
      </c>
      <c r="F11795" s="6">
        <v>0.67291666666666672</v>
      </c>
      <c r="G11795">
        <v>71.355000000000004</v>
      </c>
      <c r="H11795">
        <v>42.459000000000003</v>
      </c>
      <c r="I11795" t="s">
        <v>144</v>
      </c>
      <c r="J11795" t="s">
        <v>861</v>
      </c>
      <c r="K11795" t="s">
        <v>105</v>
      </c>
    </row>
    <row r="11796" spans="1:11" x14ac:dyDescent="0.3">
      <c r="A11796" t="s">
        <v>15690</v>
      </c>
      <c r="B11796" t="s">
        <v>168</v>
      </c>
      <c r="C11796">
        <v>17</v>
      </c>
      <c r="D11796">
        <v>5</v>
      </c>
      <c r="E11796">
        <v>1947</v>
      </c>
      <c r="F11796" s="6">
        <v>0.25555555555555554</v>
      </c>
      <c r="G11796">
        <v>74.007000000000005</v>
      </c>
      <c r="H11796">
        <v>40.713000000000001</v>
      </c>
      <c r="I11796" t="s">
        <v>106</v>
      </c>
      <c r="J11796" t="s">
        <v>124</v>
      </c>
      <c r="K11796" t="s">
        <v>105</v>
      </c>
    </row>
    <row r="11797" spans="1:11" x14ac:dyDescent="0.3">
      <c r="A11797" t="s">
        <v>15691</v>
      </c>
      <c r="B11797" t="s">
        <v>168</v>
      </c>
      <c r="C11797">
        <v>25</v>
      </c>
      <c r="D11797">
        <v>4</v>
      </c>
      <c r="E11797">
        <v>1945</v>
      </c>
      <c r="F11797" s="6">
        <v>0.3125</v>
      </c>
      <c r="G11797">
        <v>-118.181</v>
      </c>
      <c r="H11797">
        <v>33.771999999999998</v>
      </c>
      <c r="I11797" t="s">
        <v>171</v>
      </c>
      <c r="J11797" t="s">
        <v>2285</v>
      </c>
      <c r="K11797" t="s">
        <v>105</v>
      </c>
    </row>
    <row r="11798" spans="1:11" x14ac:dyDescent="0.3">
      <c r="A11798" t="s">
        <v>15692</v>
      </c>
      <c r="B11798" t="s">
        <v>168</v>
      </c>
      <c r="C11798">
        <v>22</v>
      </c>
      <c r="D11798">
        <v>12</v>
      </c>
      <c r="E11798">
        <v>1946</v>
      </c>
      <c r="F11798" s="6">
        <v>0.46527777777777779</v>
      </c>
      <c r="G11798">
        <v>-122.384</v>
      </c>
      <c r="H11798">
        <v>41.427</v>
      </c>
      <c r="I11798" t="s">
        <v>137</v>
      </c>
      <c r="J11798" t="s">
        <v>15693</v>
      </c>
      <c r="K11798" t="s">
        <v>105</v>
      </c>
    </row>
    <row r="11799" spans="1:11" x14ac:dyDescent="0.3">
      <c r="A11799" t="s">
        <v>15694</v>
      </c>
      <c r="B11799" t="s">
        <v>168</v>
      </c>
      <c r="C11799">
        <v>13</v>
      </c>
      <c r="D11799">
        <v>10</v>
      </c>
      <c r="E11799">
        <v>1957</v>
      </c>
      <c r="F11799" s="6">
        <v>0.27986111111111112</v>
      </c>
      <c r="G11799">
        <v>73.781999999999996</v>
      </c>
      <c r="H11799">
        <v>40.911999999999999</v>
      </c>
      <c r="I11799" t="s">
        <v>106</v>
      </c>
      <c r="J11799" t="s">
        <v>2756</v>
      </c>
      <c r="K11799" t="s">
        <v>105</v>
      </c>
    </row>
    <row r="11800" spans="1:11" x14ac:dyDescent="0.3">
      <c r="A11800" t="s">
        <v>15695</v>
      </c>
      <c r="B11800" t="s">
        <v>168</v>
      </c>
      <c r="C11800">
        <v>12</v>
      </c>
      <c r="D11800">
        <v>5</v>
      </c>
      <c r="E11800">
        <v>1964</v>
      </c>
      <c r="F11800" s="6">
        <v>0.98263888888888884</v>
      </c>
      <c r="G11800">
        <v>71.105999999999995</v>
      </c>
      <c r="H11800">
        <v>42.418999999999997</v>
      </c>
      <c r="I11800" t="s">
        <v>106</v>
      </c>
      <c r="J11800" t="s">
        <v>3400</v>
      </c>
      <c r="K11800" t="s">
        <v>105</v>
      </c>
    </row>
    <row r="11801" spans="1:11" x14ac:dyDescent="0.3">
      <c r="A11801" t="s">
        <v>15696</v>
      </c>
      <c r="B11801" t="s">
        <v>168</v>
      </c>
      <c r="C11801">
        <v>26</v>
      </c>
      <c r="D11801">
        <v>11</v>
      </c>
      <c r="E11801">
        <v>1958</v>
      </c>
      <c r="F11801" s="6">
        <v>0.70833333333333337</v>
      </c>
      <c r="G11801">
        <v>-9.0020000000000007</v>
      </c>
      <c r="H11801">
        <v>40.587000000000003</v>
      </c>
      <c r="I11801" t="s">
        <v>126</v>
      </c>
      <c r="J11801" t="s">
        <v>15697</v>
      </c>
      <c r="K11801" t="s">
        <v>105</v>
      </c>
    </row>
    <row r="11802" spans="1:11" x14ac:dyDescent="0.3">
      <c r="A11802" t="s">
        <v>15698</v>
      </c>
      <c r="B11802" t="s">
        <v>168</v>
      </c>
      <c r="C11802">
        <v>13</v>
      </c>
      <c r="D11802">
        <v>10</v>
      </c>
      <c r="E11802">
        <v>1942</v>
      </c>
      <c r="F11802" s="6">
        <v>0.8256944444444444</v>
      </c>
      <c r="G11802">
        <v>97.521000000000001</v>
      </c>
      <c r="H11802">
        <v>35.468000000000004</v>
      </c>
      <c r="I11802" t="s">
        <v>144</v>
      </c>
      <c r="J11802" t="s">
        <v>2843</v>
      </c>
      <c r="K11802" t="s">
        <v>105</v>
      </c>
    </row>
    <row r="11803" spans="1:11" x14ac:dyDescent="0.3">
      <c r="A11803" t="s">
        <v>15699</v>
      </c>
      <c r="B11803" t="s">
        <v>53</v>
      </c>
      <c r="C11803">
        <v>9</v>
      </c>
      <c r="D11803">
        <v>5</v>
      </c>
      <c r="E11803">
        <v>1928</v>
      </c>
      <c r="F11803" s="6">
        <v>0.19791666666666666</v>
      </c>
      <c r="G11803">
        <v>-118.24299999999999</v>
      </c>
      <c r="H11803">
        <v>34.052</v>
      </c>
      <c r="I11803" t="s">
        <v>137</v>
      </c>
      <c r="J11803" t="s">
        <v>536</v>
      </c>
      <c r="K11803" t="s">
        <v>105</v>
      </c>
    </row>
    <row r="11804" spans="1:11" x14ac:dyDescent="0.3">
      <c r="A11804" t="s">
        <v>15700</v>
      </c>
      <c r="B11804" t="s">
        <v>168</v>
      </c>
      <c r="C11804">
        <v>22</v>
      </c>
      <c r="D11804">
        <v>7</v>
      </c>
      <c r="E11804">
        <v>1909</v>
      </c>
      <c r="F11804" s="6">
        <v>0.58333333333333337</v>
      </c>
      <c r="G11804">
        <v>-12.494</v>
      </c>
      <c r="H11804">
        <v>41.890999999999998</v>
      </c>
      <c r="I11804" t="s">
        <v>126</v>
      </c>
      <c r="J11804" t="s">
        <v>297</v>
      </c>
      <c r="K11804" t="s">
        <v>105</v>
      </c>
    </row>
    <row r="11805" spans="1:11" x14ac:dyDescent="0.3">
      <c r="A11805" t="s">
        <v>15701</v>
      </c>
      <c r="B11805" t="s">
        <v>168</v>
      </c>
      <c r="C11805">
        <v>31</v>
      </c>
      <c r="D11805">
        <v>12</v>
      </c>
      <c r="E11805">
        <v>1899</v>
      </c>
      <c r="F11805" s="6">
        <v>0.77083333333333337</v>
      </c>
      <c r="G11805">
        <v>-10.33</v>
      </c>
      <c r="H11805">
        <v>44.808</v>
      </c>
      <c r="I11805" t="s">
        <v>126</v>
      </c>
      <c r="J11805" t="s">
        <v>360</v>
      </c>
      <c r="K11805" t="s">
        <v>105</v>
      </c>
    </row>
    <row r="11806" spans="1:11" x14ac:dyDescent="0.3">
      <c r="A11806" t="s">
        <v>15702</v>
      </c>
      <c r="B11806" t="s">
        <v>168</v>
      </c>
      <c r="C11806">
        <v>24</v>
      </c>
      <c r="D11806">
        <v>11</v>
      </c>
      <c r="E11806">
        <v>1973</v>
      </c>
      <c r="F11806" s="6">
        <v>0.34722222222222221</v>
      </c>
      <c r="G11806">
        <v>-12.494</v>
      </c>
      <c r="H11806">
        <v>41.890999999999998</v>
      </c>
      <c r="I11806" t="s">
        <v>126</v>
      </c>
      <c r="J11806" t="s">
        <v>297</v>
      </c>
      <c r="K11806" t="s">
        <v>105</v>
      </c>
    </row>
    <row r="11807" spans="1:11" x14ac:dyDescent="0.3">
      <c r="A11807" t="s">
        <v>15703</v>
      </c>
      <c r="B11807" t="s">
        <v>168</v>
      </c>
      <c r="C11807">
        <v>30</v>
      </c>
      <c r="D11807">
        <v>5</v>
      </c>
      <c r="E11807">
        <v>1931</v>
      </c>
      <c r="F11807" s="6">
        <v>0.27430555555555558</v>
      </c>
      <c r="G11807">
        <v>-12.494</v>
      </c>
      <c r="H11807">
        <v>41.890999999999998</v>
      </c>
      <c r="I11807" t="s">
        <v>126</v>
      </c>
      <c r="J11807" t="s">
        <v>297</v>
      </c>
      <c r="K11807" t="s">
        <v>105</v>
      </c>
    </row>
    <row r="11808" spans="1:11" x14ac:dyDescent="0.3">
      <c r="A11808" t="s">
        <v>15704</v>
      </c>
      <c r="B11808" t="s">
        <v>168</v>
      </c>
      <c r="C11808">
        <v>28</v>
      </c>
      <c r="D11808">
        <v>6</v>
      </c>
      <c r="E11808">
        <v>1945</v>
      </c>
      <c r="F11808" s="6">
        <v>0.1701388888888889</v>
      </c>
      <c r="G11808">
        <v>-9.1880000000000006</v>
      </c>
      <c r="H11808">
        <v>45.463999999999999</v>
      </c>
      <c r="I11808" t="s">
        <v>190</v>
      </c>
      <c r="J11808" t="s">
        <v>286</v>
      </c>
      <c r="K11808" t="s">
        <v>105</v>
      </c>
    </row>
    <row r="11809" spans="1:11" x14ac:dyDescent="0.3">
      <c r="A11809" t="s">
        <v>15705</v>
      </c>
      <c r="B11809" t="s">
        <v>168</v>
      </c>
      <c r="C11809">
        <v>30</v>
      </c>
      <c r="D11809">
        <v>3</v>
      </c>
      <c r="E11809">
        <v>1974</v>
      </c>
      <c r="F11809" s="6">
        <v>0.71527777777777779</v>
      </c>
      <c r="G11809">
        <v>-9.1880000000000006</v>
      </c>
      <c r="H11809">
        <v>45.463999999999999</v>
      </c>
      <c r="I11809" t="s">
        <v>126</v>
      </c>
      <c r="J11809" t="s">
        <v>286</v>
      </c>
      <c r="K11809" t="s">
        <v>105</v>
      </c>
    </row>
    <row r="11810" spans="1:11" x14ac:dyDescent="0.3">
      <c r="A11810" t="s">
        <v>15706</v>
      </c>
      <c r="B11810" t="s">
        <v>168</v>
      </c>
      <c r="C11810">
        <v>8</v>
      </c>
      <c r="D11810">
        <v>1</v>
      </c>
      <c r="E11810">
        <v>1969</v>
      </c>
      <c r="F11810" s="6">
        <v>0.92013888888888884</v>
      </c>
      <c r="G11810">
        <v>-11.035</v>
      </c>
      <c r="H11810">
        <v>45.62</v>
      </c>
      <c r="I11810" t="s">
        <v>126</v>
      </c>
      <c r="J11810" t="s">
        <v>15707</v>
      </c>
      <c r="K11810" t="s">
        <v>105</v>
      </c>
    </row>
    <row r="11811" spans="1:11" x14ac:dyDescent="0.3">
      <c r="A11811" t="s">
        <v>15708</v>
      </c>
      <c r="B11811" t="s">
        <v>53</v>
      </c>
      <c r="C11811">
        <v>4</v>
      </c>
      <c r="D11811">
        <v>12</v>
      </c>
      <c r="E11811">
        <v>1884</v>
      </c>
      <c r="F11811" s="6">
        <v>4.1666666666666664E-2</v>
      </c>
      <c r="G11811">
        <v>-14.173</v>
      </c>
      <c r="H11811">
        <v>37.587000000000003</v>
      </c>
      <c r="I11811" t="s">
        <v>203</v>
      </c>
      <c r="J11811" t="s">
        <v>15709</v>
      </c>
      <c r="K11811" t="s">
        <v>105</v>
      </c>
    </row>
    <row r="11812" spans="1:11" x14ac:dyDescent="0.3">
      <c r="A11812" t="s">
        <v>15710</v>
      </c>
      <c r="B11812" t="s">
        <v>53</v>
      </c>
      <c r="C11812">
        <v>17</v>
      </c>
      <c r="D11812">
        <v>5</v>
      </c>
      <c r="E11812">
        <v>1938</v>
      </c>
      <c r="F11812" s="6">
        <v>0.29166666666666669</v>
      </c>
      <c r="G11812">
        <v>-8.9339999999999993</v>
      </c>
      <c r="H11812">
        <v>44.406999999999996</v>
      </c>
      <c r="I11812" t="s">
        <v>126</v>
      </c>
      <c r="J11812" t="s">
        <v>247</v>
      </c>
      <c r="K11812" t="s">
        <v>105</v>
      </c>
    </row>
    <row r="11813" spans="1:11" x14ac:dyDescent="0.3">
      <c r="A11813" t="s">
        <v>15711</v>
      </c>
      <c r="B11813" t="s">
        <v>53</v>
      </c>
      <c r="C11813">
        <v>4</v>
      </c>
      <c r="D11813">
        <v>7</v>
      </c>
      <c r="E11813">
        <v>1921</v>
      </c>
      <c r="F11813" s="6">
        <v>0.83333333333333337</v>
      </c>
      <c r="G11813">
        <v>-7.6829999999999998</v>
      </c>
      <c r="H11813">
        <v>45.067999999999998</v>
      </c>
      <c r="I11813" t="s">
        <v>126</v>
      </c>
      <c r="J11813" t="s">
        <v>191</v>
      </c>
      <c r="K11813" t="s">
        <v>105</v>
      </c>
    </row>
    <row r="11814" spans="1:11" x14ac:dyDescent="0.3">
      <c r="A11814" t="s">
        <v>15712</v>
      </c>
      <c r="B11814" t="s">
        <v>53</v>
      </c>
      <c r="C11814">
        <v>20</v>
      </c>
      <c r="D11814">
        <v>9</v>
      </c>
      <c r="E11814">
        <v>1964</v>
      </c>
      <c r="F11814" s="6">
        <v>0.16666666666666666</v>
      </c>
      <c r="G11814">
        <v>-9.1880000000000006</v>
      </c>
      <c r="H11814">
        <v>45.463999999999999</v>
      </c>
      <c r="I11814" t="s">
        <v>126</v>
      </c>
      <c r="J11814" t="s">
        <v>286</v>
      </c>
      <c r="K11814" t="s">
        <v>105</v>
      </c>
    </row>
    <row r="11815" spans="1:11" x14ac:dyDescent="0.3">
      <c r="A11815" t="s">
        <v>15713</v>
      </c>
      <c r="B11815" t="s">
        <v>53</v>
      </c>
      <c r="C11815">
        <v>1</v>
      </c>
      <c r="D11815">
        <v>1</v>
      </c>
      <c r="E11815">
        <v>2000</v>
      </c>
      <c r="F11815" s="6">
        <v>0</v>
      </c>
      <c r="G11815">
        <v>-101</v>
      </c>
      <c r="H11815">
        <v>4.59</v>
      </c>
      <c r="I11815" t="s">
        <v>326</v>
      </c>
      <c r="J11815" t="s">
        <v>426</v>
      </c>
      <c r="K11815" t="s">
        <v>105</v>
      </c>
    </row>
    <row r="11816" spans="1:11" x14ac:dyDescent="0.3">
      <c r="A11816" t="s">
        <v>15714</v>
      </c>
      <c r="B11816" t="s">
        <v>53</v>
      </c>
      <c r="C11816">
        <v>19</v>
      </c>
      <c r="D11816">
        <v>4</v>
      </c>
      <c r="E11816">
        <v>1965</v>
      </c>
      <c r="F11816" s="6">
        <v>0.16666666666666666</v>
      </c>
      <c r="G11816">
        <v>-11.347</v>
      </c>
      <c r="H11816">
        <v>44.494</v>
      </c>
      <c r="I11816" t="s">
        <v>126</v>
      </c>
      <c r="J11816" t="s">
        <v>777</v>
      </c>
      <c r="K11816" t="s">
        <v>105</v>
      </c>
    </row>
    <row r="11817" spans="1:11" x14ac:dyDescent="0.3">
      <c r="A11817" t="s">
        <v>15715</v>
      </c>
      <c r="B11817" t="s">
        <v>53</v>
      </c>
      <c r="C11817">
        <v>6</v>
      </c>
      <c r="D11817">
        <v>1</v>
      </c>
      <c r="E11817">
        <v>1937</v>
      </c>
      <c r="F11817" s="6">
        <v>0.72916666666666663</v>
      </c>
      <c r="G11817">
        <v>-8.2070000000000007</v>
      </c>
      <c r="H11817">
        <v>44.901000000000003</v>
      </c>
      <c r="I11817" t="s">
        <v>126</v>
      </c>
      <c r="J11817" t="s">
        <v>8179</v>
      </c>
      <c r="K11817" t="s">
        <v>105</v>
      </c>
    </row>
    <row r="11818" spans="1:11" x14ac:dyDescent="0.3">
      <c r="A11818" t="s">
        <v>15716</v>
      </c>
      <c r="B11818" t="s">
        <v>53</v>
      </c>
      <c r="C11818">
        <v>12</v>
      </c>
      <c r="D11818">
        <v>7</v>
      </c>
      <c r="E11818">
        <v>1932</v>
      </c>
      <c r="F11818" s="6">
        <v>6.9444444444444441E-3</v>
      </c>
      <c r="G11818">
        <v>-9.1880000000000006</v>
      </c>
      <c r="H11818">
        <v>45.463999999999999</v>
      </c>
      <c r="I11818" t="s">
        <v>126</v>
      </c>
      <c r="J11818" t="s">
        <v>286</v>
      </c>
      <c r="K11818" t="s">
        <v>105</v>
      </c>
    </row>
    <row r="11819" spans="1:11" x14ac:dyDescent="0.3">
      <c r="A11819" t="s">
        <v>15717</v>
      </c>
      <c r="B11819" t="s">
        <v>53</v>
      </c>
      <c r="C11819">
        <v>29</v>
      </c>
      <c r="D11819">
        <v>3</v>
      </c>
      <c r="E11819">
        <v>1931</v>
      </c>
      <c r="F11819" s="6">
        <v>0.11458333333333333</v>
      </c>
      <c r="G11819">
        <v>-11.257</v>
      </c>
      <c r="H11819">
        <v>43.768999999999998</v>
      </c>
      <c r="I11819" t="s">
        <v>126</v>
      </c>
      <c r="J11819" t="s">
        <v>735</v>
      </c>
      <c r="K11819" t="s">
        <v>105</v>
      </c>
    </row>
    <row r="11820" spans="1:11" x14ac:dyDescent="0.3">
      <c r="A11820" t="s">
        <v>15718</v>
      </c>
      <c r="B11820" t="s">
        <v>53</v>
      </c>
      <c r="C11820">
        <v>26</v>
      </c>
      <c r="D11820">
        <v>6</v>
      </c>
      <c r="E11820">
        <v>1968</v>
      </c>
      <c r="F11820" s="6">
        <v>0.89930555555555558</v>
      </c>
      <c r="G11820">
        <v>-9.1880000000000006</v>
      </c>
      <c r="H11820">
        <v>45.463999999999999</v>
      </c>
      <c r="I11820" t="s">
        <v>190</v>
      </c>
      <c r="J11820" t="s">
        <v>286</v>
      </c>
      <c r="K11820" t="s">
        <v>105</v>
      </c>
    </row>
    <row r="11821" spans="1:11" x14ac:dyDescent="0.3">
      <c r="A11821" t="s">
        <v>15719</v>
      </c>
      <c r="B11821" t="s">
        <v>53</v>
      </c>
      <c r="C11821">
        <v>28</v>
      </c>
      <c r="D11821">
        <v>7</v>
      </c>
      <c r="E11821">
        <v>1973</v>
      </c>
      <c r="F11821" s="6">
        <v>0.36458333333333331</v>
      </c>
      <c r="G11821">
        <v>-9.1880000000000006</v>
      </c>
      <c r="H11821">
        <v>45.463999999999999</v>
      </c>
      <c r="I11821" t="s">
        <v>190</v>
      </c>
      <c r="J11821" t="s">
        <v>286</v>
      </c>
      <c r="K11821" t="s">
        <v>105</v>
      </c>
    </row>
    <row r="11822" spans="1:11" x14ac:dyDescent="0.3">
      <c r="A11822" t="s">
        <v>15720</v>
      </c>
      <c r="B11822" t="s">
        <v>53</v>
      </c>
      <c r="C11822">
        <v>16</v>
      </c>
      <c r="D11822">
        <v>5</v>
      </c>
      <c r="E11822">
        <v>1929</v>
      </c>
      <c r="F11822" s="6">
        <v>0.83333333333333337</v>
      </c>
      <c r="G11822">
        <v>-9.109</v>
      </c>
      <c r="H11822">
        <v>39.215000000000003</v>
      </c>
      <c r="I11822" t="s">
        <v>126</v>
      </c>
      <c r="J11822" t="s">
        <v>757</v>
      </c>
      <c r="K11822" t="s">
        <v>105</v>
      </c>
    </row>
    <row r="11823" spans="1:11" x14ac:dyDescent="0.3">
      <c r="A11823" t="s">
        <v>15721</v>
      </c>
      <c r="B11823" t="s">
        <v>53</v>
      </c>
      <c r="C11823">
        <v>7</v>
      </c>
      <c r="D11823">
        <v>12</v>
      </c>
      <c r="E11823">
        <v>1969</v>
      </c>
      <c r="F11823" s="6">
        <v>0.63194444444444442</v>
      </c>
      <c r="G11823">
        <v>-8.6170000000000009</v>
      </c>
      <c r="H11823">
        <v>44.912999999999997</v>
      </c>
      <c r="I11823" t="s">
        <v>126</v>
      </c>
      <c r="J11823" t="s">
        <v>222</v>
      </c>
      <c r="K11823" t="s">
        <v>105</v>
      </c>
    </row>
    <row r="11824" spans="1:11" x14ac:dyDescent="0.3">
      <c r="A11824" t="s">
        <v>15722</v>
      </c>
      <c r="B11824" t="s">
        <v>53</v>
      </c>
      <c r="C11824">
        <v>20</v>
      </c>
      <c r="D11824">
        <v>10</v>
      </c>
      <c r="E11824">
        <v>1943</v>
      </c>
      <c r="F11824" s="6">
        <v>0.20833333333333334</v>
      </c>
      <c r="G11824">
        <v>-8.5519999999999996</v>
      </c>
      <c r="H11824">
        <v>45.921999999999997</v>
      </c>
      <c r="I11824" t="s">
        <v>126</v>
      </c>
      <c r="J11824" t="s">
        <v>15723</v>
      </c>
      <c r="K11824" t="s">
        <v>105</v>
      </c>
    </row>
    <row r="11825" spans="1:11" x14ac:dyDescent="0.3">
      <c r="A11825" t="s">
        <v>15724</v>
      </c>
      <c r="B11825" t="s">
        <v>53</v>
      </c>
      <c r="C11825">
        <v>28</v>
      </c>
      <c r="D11825">
        <v>2</v>
      </c>
      <c r="E11825">
        <v>1950</v>
      </c>
      <c r="F11825" s="6">
        <v>0.70833333333333337</v>
      </c>
      <c r="G11825">
        <v>-9.1880000000000006</v>
      </c>
      <c r="H11825">
        <v>45.463999999999999</v>
      </c>
      <c r="I11825" t="s">
        <v>126</v>
      </c>
      <c r="J11825" t="s">
        <v>286</v>
      </c>
      <c r="K11825" t="s">
        <v>105</v>
      </c>
    </row>
    <row r="11826" spans="1:11" x14ac:dyDescent="0.3">
      <c r="A11826" t="s">
        <v>15725</v>
      </c>
      <c r="B11826" t="s">
        <v>53</v>
      </c>
      <c r="C11826">
        <v>3</v>
      </c>
      <c r="D11826">
        <v>10</v>
      </c>
      <c r="E11826">
        <v>1932</v>
      </c>
      <c r="F11826" s="6">
        <v>0.77083333333333337</v>
      </c>
      <c r="G11826">
        <v>-10.692</v>
      </c>
      <c r="H11826">
        <v>44.597999999999999</v>
      </c>
      <c r="I11826" t="s">
        <v>126</v>
      </c>
      <c r="J11826" t="s">
        <v>15726</v>
      </c>
      <c r="K11826" t="s">
        <v>105</v>
      </c>
    </row>
    <row r="11827" spans="1:11" x14ac:dyDescent="0.3">
      <c r="A11827" t="s">
        <v>15727</v>
      </c>
      <c r="B11827" t="s">
        <v>53</v>
      </c>
      <c r="C11827">
        <v>23</v>
      </c>
      <c r="D11827">
        <v>9</v>
      </c>
      <c r="E11827">
        <v>1956</v>
      </c>
      <c r="F11827" s="6">
        <v>0.625</v>
      </c>
      <c r="G11827">
        <v>-11.096</v>
      </c>
      <c r="H11827">
        <v>43.88</v>
      </c>
      <c r="I11827" t="s">
        <v>126</v>
      </c>
      <c r="J11827" t="s">
        <v>4509</v>
      </c>
      <c r="K11827" t="s">
        <v>105</v>
      </c>
    </row>
    <row r="11828" spans="1:11" x14ac:dyDescent="0.3">
      <c r="A11828" t="s">
        <v>15728</v>
      </c>
      <c r="B11828" t="s">
        <v>53</v>
      </c>
      <c r="C11828">
        <v>6</v>
      </c>
      <c r="D11828">
        <v>10</v>
      </c>
      <c r="E11828">
        <v>1936</v>
      </c>
      <c r="F11828" s="6">
        <v>0.10416666666666667</v>
      </c>
      <c r="G11828">
        <v>-9.109</v>
      </c>
      <c r="H11828">
        <v>39.215000000000003</v>
      </c>
      <c r="I11828" t="s">
        <v>126</v>
      </c>
      <c r="J11828" t="s">
        <v>757</v>
      </c>
      <c r="K11828" t="s">
        <v>105</v>
      </c>
    </row>
    <row r="11829" spans="1:11" x14ac:dyDescent="0.3">
      <c r="A11829" t="s">
        <v>15729</v>
      </c>
      <c r="B11829" t="s">
        <v>53</v>
      </c>
      <c r="C11829">
        <v>16</v>
      </c>
      <c r="D11829">
        <v>6</v>
      </c>
      <c r="E11829">
        <v>1906</v>
      </c>
      <c r="F11829" s="6">
        <v>0.79166666666666663</v>
      </c>
      <c r="G11829">
        <v>-12.494</v>
      </c>
      <c r="H11829">
        <v>41.890999999999998</v>
      </c>
      <c r="I11829" t="s">
        <v>126</v>
      </c>
      <c r="J11829" t="s">
        <v>297</v>
      </c>
      <c r="K11829" t="s">
        <v>105</v>
      </c>
    </row>
    <row r="11830" spans="1:11" x14ac:dyDescent="0.3">
      <c r="A11830" t="s">
        <v>15730</v>
      </c>
      <c r="B11830" t="s">
        <v>53</v>
      </c>
      <c r="C11830">
        <v>22</v>
      </c>
      <c r="D11830">
        <v>9</v>
      </c>
      <c r="E11830">
        <v>1920</v>
      </c>
      <c r="F11830" s="6">
        <v>5.2083333333333336E-2</v>
      </c>
      <c r="G11830">
        <v>-9.1880000000000006</v>
      </c>
      <c r="H11830">
        <v>45.463999999999999</v>
      </c>
      <c r="I11830" t="s">
        <v>126</v>
      </c>
      <c r="J11830" t="s">
        <v>286</v>
      </c>
      <c r="K11830" t="s">
        <v>105</v>
      </c>
    </row>
    <row r="11831" spans="1:11" x14ac:dyDescent="0.3">
      <c r="A11831" t="s">
        <v>15731</v>
      </c>
      <c r="B11831" t="s">
        <v>53</v>
      </c>
      <c r="C11831">
        <v>14</v>
      </c>
      <c r="D11831">
        <v>8</v>
      </c>
      <c r="E11831">
        <v>1966</v>
      </c>
      <c r="F11831" s="6">
        <v>0.64583333333333337</v>
      </c>
      <c r="G11831">
        <v>-13.724</v>
      </c>
      <c r="H11831">
        <v>43.165999999999997</v>
      </c>
      <c r="I11831" t="s">
        <v>190</v>
      </c>
      <c r="J11831" t="s">
        <v>15732</v>
      </c>
      <c r="K11831" t="s">
        <v>105</v>
      </c>
    </row>
    <row r="11832" spans="1:11" x14ac:dyDescent="0.3">
      <c r="A11832" t="s">
        <v>15733</v>
      </c>
      <c r="B11832" t="s">
        <v>53</v>
      </c>
      <c r="C11832">
        <v>4</v>
      </c>
      <c r="D11832">
        <v>9</v>
      </c>
      <c r="E11832">
        <v>1846</v>
      </c>
      <c r="F11832" s="6">
        <v>0.16666666666666666</v>
      </c>
      <c r="G11832">
        <v>-14.404999999999999</v>
      </c>
      <c r="H11832">
        <v>42.356999999999999</v>
      </c>
      <c r="I11832" t="s">
        <v>203</v>
      </c>
      <c r="J11832" t="s">
        <v>15734</v>
      </c>
      <c r="K11832" t="s">
        <v>105</v>
      </c>
    </row>
    <row r="11833" spans="1:11" x14ac:dyDescent="0.3">
      <c r="A11833" t="s">
        <v>15735</v>
      </c>
      <c r="B11833" t="s">
        <v>53</v>
      </c>
      <c r="C11833">
        <v>13</v>
      </c>
      <c r="D11833">
        <v>3</v>
      </c>
      <c r="E11833">
        <v>1968</v>
      </c>
      <c r="F11833" s="6">
        <v>0.3923611111111111</v>
      </c>
      <c r="G11833">
        <v>-11.877000000000001</v>
      </c>
      <c r="H11833">
        <v>45.41</v>
      </c>
      <c r="I11833" t="s">
        <v>126</v>
      </c>
      <c r="J11833" t="s">
        <v>4301</v>
      </c>
      <c r="K11833" t="s">
        <v>105</v>
      </c>
    </row>
    <row r="11834" spans="1:11" x14ac:dyDescent="0.3">
      <c r="A11834" t="s">
        <v>15736</v>
      </c>
      <c r="B11834" t="s">
        <v>53</v>
      </c>
      <c r="C11834">
        <v>30</v>
      </c>
      <c r="D11834">
        <v>12</v>
      </c>
      <c r="E11834">
        <v>1932</v>
      </c>
      <c r="F11834" s="6">
        <v>0.65625</v>
      </c>
      <c r="G11834">
        <v>-8.9339999999999993</v>
      </c>
      <c r="H11834">
        <v>44.406999999999996</v>
      </c>
      <c r="I11834" t="s">
        <v>126</v>
      </c>
      <c r="J11834" t="s">
        <v>247</v>
      </c>
      <c r="K11834" t="s">
        <v>105</v>
      </c>
    </row>
    <row r="11835" spans="1:11" x14ac:dyDescent="0.3">
      <c r="A11835" t="s">
        <v>15737</v>
      </c>
      <c r="B11835" t="s">
        <v>53</v>
      </c>
      <c r="C11835">
        <v>6</v>
      </c>
      <c r="D11835">
        <v>2</v>
      </c>
      <c r="E11835">
        <v>1924</v>
      </c>
      <c r="F11835" s="6">
        <v>0.15625</v>
      </c>
      <c r="G11835">
        <v>-12.637</v>
      </c>
      <c r="H11835">
        <v>43.725000000000001</v>
      </c>
      <c r="I11835" t="s">
        <v>126</v>
      </c>
      <c r="J11835" t="s">
        <v>15738</v>
      </c>
      <c r="K11835" t="s">
        <v>105</v>
      </c>
    </row>
    <row r="11836" spans="1:11" x14ac:dyDescent="0.3">
      <c r="A11836" t="s">
        <v>15739</v>
      </c>
      <c r="B11836" t="s">
        <v>53</v>
      </c>
      <c r="C11836">
        <v>16</v>
      </c>
      <c r="D11836">
        <v>9</v>
      </c>
      <c r="E11836">
        <v>1961</v>
      </c>
      <c r="F11836" s="6">
        <v>0.35416666666666669</v>
      </c>
      <c r="G11836">
        <v>-12.494</v>
      </c>
      <c r="H11836">
        <v>41.890999999999998</v>
      </c>
      <c r="I11836" t="s">
        <v>126</v>
      </c>
      <c r="J11836" t="s">
        <v>297</v>
      </c>
      <c r="K11836" t="s">
        <v>105</v>
      </c>
    </row>
    <row r="11837" spans="1:11" x14ac:dyDescent="0.3">
      <c r="A11837" t="s">
        <v>15740</v>
      </c>
      <c r="B11837" t="s">
        <v>53</v>
      </c>
      <c r="C11837">
        <v>13</v>
      </c>
      <c r="D11837">
        <v>7</v>
      </c>
      <c r="E11837">
        <v>1865</v>
      </c>
      <c r="F11837" s="6">
        <v>0.25</v>
      </c>
      <c r="G11837">
        <v>8.3960000000000008</v>
      </c>
      <c r="H11837">
        <v>43.371000000000002</v>
      </c>
      <c r="I11837" t="s">
        <v>707</v>
      </c>
      <c r="J11837" t="s">
        <v>6706</v>
      </c>
      <c r="K11837" t="s">
        <v>105</v>
      </c>
    </row>
    <row r="11838" spans="1:11" x14ac:dyDescent="0.3">
      <c r="A11838" t="s">
        <v>15741</v>
      </c>
      <c r="B11838" t="s">
        <v>53</v>
      </c>
      <c r="C11838">
        <v>27</v>
      </c>
      <c r="D11838">
        <v>3</v>
      </c>
      <c r="E11838">
        <v>1921</v>
      </c>
      <c r="F11838" s="6">
        <v>0.57291666666666663</v>
      </c>
      <c r="G11838">
        <v>-9.1880000000000006</v>
      </c>
      <c r="H11838">
        <v>45.463999999999999</v>
      </c>
      <c r="I11838" t="s">
        <v>126</v>
      </c>
      <c r="J11838" t="s">
        <v>286</v>
      </c>
      <c r="K11838" t="s">
        <v>105</v>
      </c>
    </row>
    <row r="11839" spans="1:11" x14ac:dyDescent="0.3">
      <c r="A11839" t="s">
        <v>15742</v>
      </c>
      <c r="B11839" t="s">
        <v>168</v>
      </c>
      <c r="C11839">
        <v>3</v>
      </c>
      <c r="D11839">
        <v>4</v>
      </c>
      <c r="E11839">
        <v>1998</v>
      </c>
      <c r="F11839" s="6">
        <v>0.26805555555555555</v>
      </c>
      <c r="G11839">
        <v>-118.24299999999999</v>
      </c>
      <c r="H11839">
        <v>34.052</v>
      </c>
      <c r="I11839" t="s">
        <v>137</v>
      </c>
      <c r="J11839" t="s">
        <v>536</v>
      </c>
      <c r="K11839" t="s">
        <v>105</v>
      </c>
    </row>
    <row r="11840" spans="1:11" x14ac:dyDescent="0.3">
      <c r="A11840" t="s">
        <v>15743</v>
      </c>
      <c r="B11840" t="s">
        <v>53</v>
      </c>
      <c r="C11840">
        <v>13</v>
      </c>
      <c r="D11840">
        <v>1</v>
      </c>
      <c r="E11840">
        <v>1987</v>
      </c>
      <c r="F11840" s="6">
        <v>0.26597222222222222</v>
      </c>
      <c r="G11840">
        <v>73.210999999999999</v>
      </c>
      <c r="H11840">
        <v>44.475999999999999</v>
      </c>
      <c r="I11840" t="s">
        <v>144</v>
      </c>
      <c r="J11840" t="s">
        <v>2701</v>
      </c>
      <c r="K11840" t="s">
        <v>105</v>
      </c>
    </row>
    <row r="11841" spans="1:11" x14ac:dyDescent="0.3">
      <c r="A11841" t="s">
        <v>15744</v>
      </c>
      <c r="B11841" t="s">
        <v>53</v>
      </c>
      <c r="C11841">
        <v>28</v>
      </c>
      <c r="D11841">
        <v>1</v>
      </c>
      <c r="E11841">
        <v>1932</v>
      </c>
      <c r="F11841" s="6">
        <v>0.75277777777777777</v>
      </c>
      <c r="G11841">
        <v>-118.492</v>
      </c>
      <c r="H11841">
        <v>34.011000000000003</v>
      </c>
      <c r="I11841" t="s">
        <v>137</v>
      </c>
      <c r="J11841" t="s">
        <v>206</v>
      </c>
      <c r="K11841" t="s">
        <v>105</v>
      </c>
    </row>
    <row r="11842" spans="1:11" x14ac:dyDescent="0.3">
      <c r="A11842" t="s">
        <v>15745</v>
      </c>
      <c r="B11842" t="s">
        <v>53</v>
      </c>
      <c r="C11842">
        <v>1</v>
      </c>
      <c r="D11842">
        <v>2</v>
      </c>
      <c r="E11842">
        <v>1946</v>
      </c>
      <c r="F11842" s="6">
        <v>0.66666666666666663</v>
      </c>
      <c r="G11842">
        <v>-2.351</v>
      </c>
      <c r="H11842">
        <v>48.856999999999999</v>
      </c>
      <c r="I11842" t="s">
        <v>126</v>
      </c>
      <c r="J11842" t="s">
        <v>155</v>
      </c>
      <c r="K11842" t="s">
        <v>105</v>
      </c>
    </row>
    <row r="11843" spans="1:11" x14ac:dyDescent="0.3">
      <c r="A11843" t="s">
        <v>15746</v>
      </c>
      <c r="B11843" t="s">
        <v>53</v>
      </c>
      <c r="C11843">
        <v>21</v>
      </c>
      <c r="D11843">
        <v>9</v>
      </c>
      <c r="E11843">
        <v>1953</v>
      </c>
      <c r="F11843" s="6">
        <v>8.3333333333333329E-2</v>
      </c>
      <c r="G11843">
        <v>-1.169</v>
      </c>
      <c r="H11843">
        <v>49.215000000000003</v>
      </c>
      <c r="I11843" t="s">
        <v>126</v>
      </c>
      <c r="J11843" t="s">
        <v>14419</v>
      </c>
      <c r="K11843" t="s">
        <v>105</v>
      </c>
    </row>
    <row r="11844" spans="1:11" x14ac:dyDescent="0.3">
      <c r="A11844" t="s">
        <v>15747</v>
      </c>
      <c r="B11844" t="s">
        <v>53</v>
      </c>
      <c r="C11844">
        <v>8</v>
      </c>
      <c r="D11844">
        <v>8</v>
      </c>
      <c r="E11844">
        <v>1970</v>
      </c>
      <c r="F11844" s="6">
        <v>0.54513888888888884</v>
      </c>
      <c r="G11844">
        <v>-4.4249999999999998</v>
      </c>
      <c r="H11844">
        <v>50.927</v>
      </c>
      <c r="I11844" t="s">
        <v>126</v>
      </c>
      <c r="J11844" t="s">
        <v>10488</v>
      </c>
      <c r="K11844" t="s">
        <v>105</v>
      </c>
    </row>
    <row r="11845" spans="1:11" x14ac:dyDescent="0.3">
      <c r="A11845" t="s">
        <v>15748</v>
      </c>
      <c r="B11845" t="s">
        <v>53</v>
      </c>
      <c r="C11845">
        <v>3</v>
      </c>
      <c r="D11845">
        <v>10</v>
      </c>
      <c r="E11845">
        <v>1960</v>
      </c>
      <c r="F11845" s="6">
        <v>0.74305555555555558</v>
      </c>
      <c r="G11845">
        <v>-2.4369999999999998</v>
      </c>
      <c r="H11845">
        <v>48.857999999999997</v>
      </c>
      <c r="I11845" t="s">
        <v>126</v>
      </c>
      <c r="J11845" t="s">
        <v>5181</v>
      </c>
      <c r="K11845" t="s">
        <v>105</v>
      </c>
    </row>
    <row r="11846" spans="1:11" x14ac:dyDescent="0.3">
      <c r="A11846" t="s">
        <v>15749</v>
      </c>
      <c r="B11846" t="s">
        <v>53</v>
      </c>
      <c r="C11846">
        <v>8</v>
      </c>
      <c r="D11846">
        <v>9</v>
      </c>
      <c r="E11846">
        <v>1954</v>
      </c>
      <c r="F11846" s="6">
        <v>0.69791666666666663</v>
      </c>
      <c r="G11846">
        <v>-2.351</v>
      </c>
      <c r="H11846">
        <v>48.856999999999999</v>
      </c>
      <c r="I11846" t="s">
        <v>126</v>
      </c>
      <c r="J11846" t="s">
        <v>155</v>
      </c>
      <c r="K11846" t="s">
        <v>105</v>
      </c>
    </row>
    <row r="11847" spans="1:11" x14ac:dyDescent="0.3">
      <c r="A11847" t="s">
        <v>15750</v>
      </c>
      <c r="B11847" t="s">
        <v>53</v>
      </c>
      <c r="C11847">
        <v>14</v>
      </c>
      <c r="D11847">
        <v>5</v>
      </c>
      <c r="E11847">
        <v>1934</v>
      </c>
      <c r="F11847" s="6">
        <v>0.54166666666666663</v>
      </c>
      <c r="G11847">
        <v>-2.351</v>
      </c>
      <c r="H11847">
        <v>48.856999999999999</v>
      </c>
      <c r="I11847" t="s">
        <v>126</v>
      </c>
      <c r="J11847" t="s">
        <v>155</v>
      </c>
      <c r="K11847" t="s">
        <v>105</v>
      </c>
    </row>
    <row r="11848" spans="1:11" x14ac:dyDescent="0.3">
      <c r="A11848" t="s">
        <v>15751</v>
      </c>
      <c r="B11848" t="s">
        <v>53</v>
      </c>
      <c r="C11848">
        <v>10</v>
      </c>
      <c r="D11848">
        <v>5</v>
      </c>
      <c r="E11848">
        <v>1942</v>
      </c>
      <c r="F11848" s="6">
        <v>0.20833333333333334</v>
      </c>
      <c r="G11848">
        <v>-1.4379999999999999</v>
      </c>
      <c r="H11848">
        <v>48.857999999999997</v>
      </c>
      <c r="I11848" t="s">
        <v>190</v>
      </c>
      <c r="J11848" t="s">
        <v>15752</v>
      </c>
      <c r="K11848" t="s">
        <v>105</v>
      </c>
    </row>
    <row r="11849" spans="1:11" x14ac:dyDescent="0.3">
      <c r="A11849" t="s">
        <v>15753</v>
      </c>
      <c r="B11849" t="s">
        <v>53</v>
      </c>
      <c r="C11849">
        <v>8</v>
      </c>
      <c r="D11849">
        <v>4</v>
      </c>
      <c r="E11849">
        <v>1947</v>
      </c>
      <c r="F11849" s="6">
        <v>0.78819444444444442</v>
      </c>
      <c r="G11849">
        <v>-2.2879999999999998</v>
      </c>
      <c r="H11849">
        <v>48.893999999999998</v>
      </c>
      <c r="I11849" t="s">
        <v>126</v>
      </c>
      <c r="J11849" t="s">
        <v>1231</v>
      </c>
      <c r="K11849" t="s">
        <v>105</v>
      </c>
    </row>
    <row r="11850" spans="1:11" x14ac:dyDescent="0.3">
      <c r="A11850" t="s">
        <v>15754</v>
      </c>
      <c r="B11850" t="s">
        <v>53</v>
      </c>
      <c r="C11850">
        <v>13</v>
      </c>
      <c r="D11850">
        <v>3</v>
      </c>
      <c r="E11850">
        <v>1959</v>
      </c>
      <c r="F11850" s="6">
        <v>0.46180555555555558</v>
      </c>
      <c r="G11850">
        <v>-2.351</v>
      </c>
      <c r="H11850">
        <v>48.856999999999999</v>
      </c>
      <c r="I11850" t="s">
        <v>126</v>
      </c>
      <c r="J11850" t="s">
        <v>155</v>
      </c>
      <c r="K11850" t="s">
        <v>105</v>
      </c>
    </row>
    <row r="11851" spans="1:11" x14ac:dyDescent="0.3">
      <c r="A11851" t="s">
        <v>15755</v>
      </c>
      <c r="B11851" t="s">
        <v>53</v>
      </c>
      <c r="C11851">
        <v>8</v>
      </c>
      <c r="D11851">
        <v>1</v>
      </c>
      <c r="E11851">
        <v>1965</v>
      </c>
      <c r="F11851" s="6">
        <v>0.97569444444444442</v>
      </c>
      <c r="G11851">
        <v>-0.48299999999999998</v>
      </c>
      <c r="H11851">
        <v>44.853000000000002</v>
      </c>
      <c r="I11851" t="s">
        <v>126</v>
      </c>
      <c r="J11851" t="s">
        <v>8821</v>
      </c>
      <c r="K11851" t="s">
        <v>105</v>
      </c>
    </row>
    <row r="11852" spans="1:11" x14ac:dyDescent="0.3">
      <c r="A11852" t="s">
        <v>15756</v>
      </c>
      <c r="B11852" t="s">
        <v>53</v>
      </c>
      <c r="C11852">
        <v>23</v>
      </c>
      <c r="D11852">
        <v>4</v>
      </c>
      <c r="E11852">
        <v>1948</v>
      </c>
      <c r="F11852" s="6">
        <v>0.45833333333333331</v>
      </c>
      <c r="G11852">
        <v>-0.92900000000000005</v>
      </c>
      <c r="H11852">
        <v>48.735999999999997</v>
      </c>
      <c r="I11852" t="s">
        <v>126</v>
      </c>
      <c r="J11852" t="s">
        <v>15757</v>
      </c>
      <c r="K11852" t="s">
        <v>105</v>
      </c>
    </row>
    <row r="11853" spans="1:11" x14ac:dyDescent="0.3">
      <c r="A11853" t="s">
        <v>15758</v>
      </c>
      <c r="B11853" t="s">
        <v>53</v>
      </c>
      <c r="C11853">
        <v>26</v>
      </c>
      <c r="D11853">
        <v>5</v>
      </c>
      <c r="E11853">
        <v>1961</v>
      </c>
      <c r="F11853" s="6">
        <v>0.3125</v>
      </c>
      <c r="G11853">
        <v>-5.5519999999999996</v>
      </c>
      <c r="H11853">
        <v>46.673999999999999</v>
      </c>
      <c r="I11853" t="s">
        <v>126</v>
      </c>
      <c r="J11853" t="s">
        <v>2451</v>
      </c>
      <c r="K11853" t="s">
        <v>105</v>
      </c>
    </row>
    <row r="11854" spans="1:11" x14ac:dyDescent="0.3">
      <c r="A11854" t="s">
        <v>15759</v>
      </c>
      <c r="B11854" t="s">
        <v>53</v>
      </c>
      <c r="C11854">
        <v>3</v>
      </c>
      <c r="D11854">
        <v>8</v>
      </c>
      <c r="E11854">
        <v>1971</v>
      </c>
      <c r="F11854" s="6">
        <v>0.38194444444444442</v>
      </c>
      <c r="G11854">
        <v>-5.2549999999999999</v>
      </c>
      <c r="H11854">
        <v>50.698</v>
      </c>
      <c r="I11854" t="s">
        <v>126</v>
      </c>
      <c r="J11854" t="s">
        <v>2517</v>
      </c>
      <c r="K11854" t="s">
        <v>105</v>
      </c>
    </row>
    <row r="11855" spans="1:11" x14ac:dyDescent="0.3">
      <c r="A11855" t="s">
        <v>15760</v>
      </c>
      <c r="B11855" t="s">
        <v>53</v>
      </c>
      <c r="C11855">
        <v>16</v>
      </c>
      <c r="D11855">
        <v>10</v>
      </c>
      <c r="E11855">
        <v>1945</v>
      </c>
      <c r="F11855" s="6">
        <v>0.70833333333333337</v>
      </c>
      <c r="G11855">
        <v>-2.351</v>
      </c>
      <c r="H11855">
        <v>48.856999999999999</v>
      </c>
      <c r="I11855" t="s">
        <v>126</v>
      </c>
      <c r="J11855" t="s">
        <v>155</v>
      </c>
      <c r="K11855" t="s">
        <v>105</v>
      </c>
    </row>
    <row r="11856" spans="1:11" x14ac:dyDescent="0.3">
      <c r="A11856" t="s">
        <v>15761</v>
      </c>
      <c r="B11856" t="s">
        <v>53</v>
      </c>
      <c r="C11856">
        <v>5</v>
      </c>
      <c r="D11856">
        <v>2</v>
      </c>
      <c r="E11856">
        <v>1964</v>
      </c>
      <c r="F11856" s="6">
        <v>0.66319444444444442</v>
      </c>
      <c r="G11856">
        <v>-4.399</v>
      </c>
      <c r="H11856">
        <v>51.220999999999997</v>
      </c>
      <c r="I11856" t="s">
        <v>126</v>
      </c>
      <c r="J11856" t="s">
        <v>913</v>
      </c>
      <c r="K11856" t="s">
        <v>105</v>
      </c>
    </row>
    <row r="11857" spans="1:11" x14ac:dyDescent="0.3">
      <c r="A11857" t="s">
        <v>15762</v>
      </c>
      <c r="B11857" t="s">
        <v>168</v>
      </c>
      <c r="C11857">
        <v>12</v>
      </c>
      <c r="D11857">
        <v>10</v>
      </c>
      <c r="E11857">
        <v>1935</v>
      </c>
      <c r="F11857" s="6">
        <v>0.66666666666666663</v>
      </c>
      <c r="G11857">
        <v>-2.2730000000000001</v>
      </c>
      <c r="H11857">
        <v>48.884</v>
      </c>
      <c r="I11857" t="s">
        <v>108</v>
      </c>
      <c r="J11857" t="s">
        <v>888</v>
      </c>
      <c r="K11857" t="s">
        <v>105</v>
      </c>
    </row>
    <row r="11858" spans="1:11" x14ac:dyDescent="0.3">
      <c r="A11858" t="s">
        <v>15763</v>
      </c>
      <c r="B11858" t="s">
        <v>168</v>
      </c>
      <c r="C11858">
        <v>27</v>
      </c>
      <c r="D11858">
        <v>2</v>
      </c>
      <c r="E11858">
        <v>1938</v>
      </c>
      <c r="F11858" s="6">
        <v>0.68402777777777779</v>
      </c>
      <c r="G11858">
        <v>-2.351</v>
      </c>
      <c r="H11858">
        <v>48.856999999999999</v>
      </c>
      <c r="I11858" t="s">
        <v>108</v>
      </c>
      <c r="J11858" t="s">
        <v>155</v>
      </c>
      <c r="K11858" t="s">
        <v>105</v>
      </c>
    </row>
    <row r="11859" spans="1:11" x14ac:dyDescent="0.3">
      <c r="A11859" t="s">
        <v>15764</v>
      </c>
      <c r="B11859" t="s">
        <v>53</v>
      </c>
      <c r="C11859">
        <v>4</v>
      </c>
      <c r="D11859">
        <v>3</v>
      </c>
      <c r="E11859">
        <v>1926</v>
      </c>
      <c r="F11859" s="6">
        <v>0.54166666666666663</v>
      </c>
      <c r="H11859">
        <v>-33.366</v>
      </c>
      <c r="I11859" t="s">
        <v>106</v>
      </c>
      <c r="J11859" t="s">
        <v>15765</v>
      </c>
      <c r="K11859" t="s">
        <v>105</v>
      </c>
    </row>
    <row r="11860" spans="1:11" x14ac:dyDescent="0.3">
      <c r="A11860" t="s">
        <v>15766</v>
      </c>
      <c r="B11860" t="s">
        <v>53</v>
      </c>
      <c r="C11860">
        <v>28</v>
      </c>
      <c r="D11860">
        <v>7</v>
      </c>
      <c r="E11860">
        <v>1927</v>
      </c>
      <c r="F11860" s="6">
        <v>0.375</v>
      </c>
      <c r="G11860">
        <v>-15.651999999999999</v>
      </c>
      <c r="H11860">
        <v>40.997999999999998</v>
      </c>
      <c r="I11860" t="s">
        <v>126</v>
      </c>
      <c r="J11860" t="s">
        <v>1792</v>
      </c>
      <c r="K11860" t="s">
        <v>105</v>
      </c>
    </row>
    <row r="11861" spans="1:11" x14ac:dyDescent="0.3">
      <c r="A11861" t="s">
        <v>15767</v>
      </c>
      <c r="B11861" t="s">
        <v>53</v>
      </c>
      <c r="C11861">
        <v>1</v>
      </c>
      <c r="D11861">
        <v>5</v>
      </c>
      <c r="E11861">
        <v>1970</v>
      </c>
      <c r="F11861" s="6">
        <v>0.1875</v>
      </c>
      <c r="G11861">
        <v>-14.664999999999999</v>
      </c>
      <c r="H11861">
        <v>41.56</v>
      </c>
      <c r="I11861" t="s">
        <v>126</v>
      </c>
      <c r="J11861" t="s">
        <v>665</v>
      </c>
      <c r="K11861" t="s">
        <v>105</v>
      </c>
    </row>
    <row r="11862" spans="1:11" x14ac:dyDescent="0.3">
      <c r="A11862" t="s">
        <v>15768</v>
      </c>
      <c r="B11862" t="s">
        <v>53</v>
      </c>
      <c r="C11862">
        <v>27</v>
      </c>
      <c r="D11862">
        <v>11</v>
      </c>
      <c r="E11862">
        <v>1938</v>
      </c>
      <c r="F11862" s="6">
        <v>0.44444444444444442</v>
      </c>
      <c r="G11862">
        <v>-14.253</v>
      </c>
      <c r="H11862">
        <v>40.840000000000003</v>
      </c>
      <c r="I11862" t="s">
        <v>126</v>
      </c>
      <c r="J11862" t="s">
        <v>1315</v>
      </c>
      <c r="K11862" t="s">
        <v>105</v>
      </c>
    </row>
    <row r="11863" spans="1:11" x14ac:dyDescent="0.3">
      <c r="A11863" t="s">
        <v>15769</v>
      </c>
      <c r="B11863" t="s">
        <v>53</v>
      </c>
      <c r="C11863">
        <v>13</v>
      </c>
      <c r="D11863">
        <v>4</v>
      </c>
      <c r="E11863">
        <v>1945</v>
      </c>
      <c r="F11863" s="6">
        <v>0.91666666666666663</v>
      </c>
      <c r="G11863">
        <v>-5.1870000000000003</v>
      </c>
      <c r="H11863">
        <v>50.814999999999998</v>
      </c>
      <c r="I11863" t="s">
        <v>190</v>
      </c>
      <c r="J11863" t="s">
        <v>9850</v>
      </c>
      <c r="K11863" t="s">
        <v>105</v>
      </c>
    </row>
    <row r="11864" spans="1:11" x14ac:dyDescent="0.3">
      <c r="A11864" t="s">
        <v>15770</v>
      </c>
      <c r="B11864" t="s">
        <v>53</v>
      </c>
      <c r="C11864">
        <v>1</v>
      </c>
      <c r="D11864">
        <v>6</v>
      </c>
      <c r="E11864">
        <v>1934</v>
      </c>
      <c r="F11864" s="6">
        <v>0.77777777777777779</v>
      </c>
      <c r="G11864">
        <v>81.391999999999996</v>
      </c>
      <c r="H11864">
        <v>30.288</v>
      </c>
      <c r="I11864" t="s">
        <v>106</v>
      </c>
      <c r="J11864" t="s">
        <v>15771</v>
      </c>
      <c r="K11864" t="s">
        <v>105</v>
      </c>
    </row>
    <row r="11865" spans="1:11" x14ac:dyDescent="0.3">
      <c r="A11865" t="s">
        <v>15772</v>
      </c>
      <c r="B11865" t="s">
        <v>53</v>
      </c>
      <c r="C11865">
        <v>1</v>
      </c>
      <c r="D11865">
        <v>6</v>
      </c>
      <c r="E11865">
        <v>1930</v>
      </c>
      <c r="F11865" s="6">
        <v>0.4513888888888889</v>
      </c>
      <c r="G11865">
        <v>96.796000000000006</v>
      </c>
      <c r="H11865">
        <v>32.777999999999999</v>
      </c>
      <c r="I11865" t="s">
        <v>144</v>
      </c>
      <c r="J11865" t="s">
        <v>142</v>
      </c>
      <c r="K11865" t="s">
        <v>105</v>
      </c>
    </row>
    <row r="11866" spans="1:11" x14ac:dyDescent="0.3">
      <c r="A11866" t="s">
        <v>15773</v>
      </c>
      <c r="B11866" t="s">
        <v>168</v>
      </c>
      <c r="C11866">
        <v>30</v>
      </c>
      <c r="D11866">
        <v>12</v>
      </c>
      <c r="E11866">
        <v>1955</v>
      </c>
      <c r="F11866" s="6">
        <v>0.53194444444444444</v>
      </c>
      <c r="G11866">
        <v>71.164000000000001</v>
      </c>
      <c r="H11866">
        <v>42.418999999999997</v>
      </c>
      <c r="I11866" t="s">
        <v>144</v>
      </c>
      <c r="J11866" t="s">
        <v>15774</v>
      </c>
      <c r="K11866" t="s">
        <v>105</v>
      </c>
    </row>
    <row r="11867" spans="1:11" x14ac:dyDescent="0.3">
      <c r="A11867" t="s">
        <v>15775</v>
      </c>
      <c r="B11867" t="s">
        <v>53</v>
      </c>
      <c r="C11867">
        <v>31</v>
      </c>
      <c r="D11867">
        <v>3</v>
      </c>
      <c r="E11867">
        <v>1958</v>
      </c>
      <c r="F11867" s="6">
        <v>0.72569444444444442</v>
      </c>
      <c r="G11867">
        <v>3.1880000000000002</v>
      </c>
      <c r="H11867">
        <v>55.95</v>
      </c>
      <c r="I11867" t="s">
        <v>108</v>
      </c>
      <c r="J11867" t="s">
        <v>127</v>
      </c>
      <c r="K11867" t="s">
        <v>105</v>
      </c>
    </row>
    <row r="11868" spans="1:11" x14ac:dyDescent="0.3">
      <c r="A11868" t="s">
        <v>15776</v>
      </c>
      <c r="B11868" t="s">
        <v>168</v>
      </c>
      <c r="C11868">
        <v>26</v>
      </c>
      <c r="D11868">
        <v>12</v>
      </c>
      <c r="E11868">
        <v>1928</v>
      </c>
      <c r="F11868" s="6">
        <v>0.22569444444444445</v>
      </c>
      <c r="G11868">
        <v>-100.01300000000001</v>
      </c>
      <c r="H11868">
        <v>32.470999999999997</v>
      </c>
      <c r="I11868" t="s">
        <v>104</v>
      </c>
      <c r="J11868" t="s">
        <v>15777</v>
      </c>
      <c r="K11868" t="s">
        <v>105</v>
      </c>
    </row>
    <row r="11869" spans="1:11" x14ac:dyDescent="0.3">
      <c r="A11869" t="s">
        <v>15778</v>
      </c>
      <c r="B11869" t="s">
        <v>53</v>
      </c>
      <c r="C11869">
        <v>28</v>
      </c>
      <c r="D11869">
        <v>6</v>
      </c>
      <c r="E11869">
        <v>1932</v>
      </c>
      <c r="F11869" s="6">
        <v>0.75</v>
      </c>
      <c r="G11869">
        <v>122.27</v>
      </c>
      <c r="H11869">
        <v>37.869</v>
      </c>
      <c r="I11869" t="s">
        <v>137</v>
      </c>
      <c r="J11869" t="s">
        <v>640</v>
      </c>
      <c r="K11869" t="s">
        <v>105</v>
      </c>
    </row>
    <row r="11870" spans="1:11" x14ac:dyDescent="0.3">
      <c r="A11870" t="s">
        <v>15779</v>
      </c>
      <c r="B11870" t="s">
        <v>53</v>
      </c>
      <c r="C11870">
        <v>31</v>
      </c>
      <c r="D11870">
        <v>5</v>
      </c>
      <c r="E11870">
        <v>1959</v>
      </c>
      <c r="F11870" s="6">
        <v>0.21666666666666667</v>
      </c>
      <c r="G11870">
        <v>95.135999999999996</v>
      </c>
      <c r="H11870">
        <v>46.442</v>
      </c>
      <c r="I11870" t="s">
        <v>144</v>
      </c>
      <c r="J11870" t="s">
        <v>15780</v>
      </c>
      <c r="K11870" t="s">
        <v>105</v>
      </c>
    </row>
    <row r="11871" spans="1:11" x14ac:dyDescent="0.3">
      <c r="A11871" t="s">
        <v>15781</v>
      </c>
      <c r="B11871" t="s">
        <v>168</v>
      </c>
      <c r="C11871">
        <v>30</v>
      </c>
      <c r="D11871">
        <v>7</v>
      </c>
      <c r="E11871">
        <v>1940</v>
      </c>
      <c r="F11871" s="6">
        <v>0.41666666666666669</v>
      </c>
      <c r="G11871">
        <v>-122.681</v>
      </c>
      <c r="H11871">
        <v>45.515999999999998</v>
      </c>
      <c r="I11871" t="s">
        <v>137</v>
      </c>
      <c r="J11871" t="s">
        <v>5082</v>
      </c>
      <c r="K11871" t="s">
        <v>105</v>
      </c>
    </row>
    <row r="11872" spans="1:11" x14ac:dyDescent="0.3">
      <c r="A11872" t="s">
        <v>15782</v>
      </c>
      <c r="B11872" t="s">
        <v>168</v>
      </c>
      <c r="C11872">
        <v>17</v>
      </c>
      <c r="D11872">
        <v>5</v>
      </c>
      <c r="E11872">
        <v>1950</v>
      </c>
      <c r="F11872" s="6">
        <v>0.39583333333333331</v>
      </c>
      <c r="G11872">
        <v>-119.69799999999999</v>
      </c>
      <c r="H11872">
        <v>34.420999999999999</v>
      </c>
      <c r="I11872" t="s">
        <v>171</v>
      </c>
      <c r="J11872" t="s">
        <v>1729</v>
      </c>
      <c r="K11872" t="s">
        <v>105</v>
      </c>
    </row>
    <row r="11873" spans="1:11" x14ac:dyDescent="0.3">
      <c r="A11873" t="s">
        <v>15783</v>
      </c>
      <c r="B11873" t="s">
        <v>168</v>
      </c>
      <c r="C11873">
        <v>14</v>
      </c>
      <c r="D11873">
        <v>9</v>
      </c>
      <c r="E11873">
        <v>1946</v>
      </c>
      <c r="F11873" s="6">
        <v>0.52083333333333337</v>
      </c>
      <c r="G11873">
        <v>71.058999999999997</v>
      </c>
      <c r="H11873">
        <v>42.359000000000002</v>
      </c>
      <c r="I11873" t="s">
        <v>106</v>
      </c>
      <c r="J11873" t="s">
        <v>176</v>
      </c>
      <c r="K11873" t="s">
        <v>105</v>
      </c>
    </row>
    <row r="11874" spans="1:11" x14ac:dyDescent="0.3">
      <c r="A11874" t="s">
        <v>15784</v>
      </c>
      <c r="B11874" t="s">
        <v>53</v>
      </c>
      <c r="C11874">
        <v>6</v>
      </c>
      <c r="D11874">
        <v>11</v>
      </c>
      <c r="E11874">
        <v>1976</v>
      </c>
      <c r="F11874" s="6">
        <v>0.40208333333333335</v>
      </c>
      <c r="G11874">
        <v>121.98099999999999</v>
      </c>
      <c r="H11874">
        <v>37.549999999999997</v>
      </c>
      <c r="I11874" t="s">
        <v>137</v>
      </c>
      <c r="J11874" t="s">
        <v>15785</v>
      </c>
      <c r="K11874" t="s">
        <v>105</v>
      </c>
    </row>
    <row r="11875" spans="1:11" x14ac:dyDescent="0.3">
      <c r="A11875" t="s">
        <v>15786</v>
      </c>
      <c r="B11875" t="s">
        <v>168</v>
      </c>
      <c r="C11875">
        <v>10</v>
      </c>
      <c r="D11875">
        <v>6</v>
      </c>
      <c r="E11875">
        <v>1918</v>
      </c>
      <c r="F11875" s="6">
        <v>0.95833333333333337</v>
      </c>
      <c r="G11875">
        <v>-2.351</v>
      </c>
      <c r="H11875">
        <v>48.856999999999999</v>
      </c>
      <c r="I11875" t="s">
        <v>126</v>
      </c>
      <c r="J11875" t="s">
        <v>155</v>
      </c>
      <c r="K11875" t="s">
        <v>105</v>
      </c>
    </row>
    <row r="11876" spans="1:11" x14ac:dyDescent="0.3">
      <c r="A11876" t="s">
        <v>15787</v>
      </c>
      <c r="B11876" t="s">
        <v>53</v>
      </c>
      <c r="C11876">
        <v>25</v>
      </c>
      <c r="D11876">
        <v>9</v>
      </c>
      <c r="E11876">
        <v>1931</v>
      </c>
      <c r="F11876" s="6">
        <v>0.51249999999999996</v>
      </c>
      <c r="G11876">
        <v>74.043999999999997</v>
      </c>
      <c r="H11876">
        <v>40.881</v>
      </c>
      <c r="I11876" t="s">
        <v>106</v>
      </c>
      <c r="J11876" t="s">
        <v>3652</v>
      </c>
      <c r="K11876" t="s">
        <v>105</v>
      </c>
    </row>
    <row r="11877" spans="1:11" x14ac:dyDescent="0.3">
      <c r="A11877" t="s">
        <v>15788</v>
      </c>
      <c r="B11877" t="s">
        <v>53</v>
      </c>
      <c r="C11877">
        <v>20</v>
      </c>
      <c r="D11877">
        <v>6</v>
      </c>
      <c r="E11877">
        <v>1968</v>
      </c>
      <c r="F11877" s="6">
        <v>0.20833333333333334</v>
      </c>
      <c r="G11877">
        <v>-1.4450000000000001</v>
      </c>
      <c r="H11877">
        <v>43.603999999999999</v>
      </c>
      <c r="I11877" t="s">
        <v>126</v>
      </c>
      <c r="J11877" t="s">
        <v>157</v>
      </c>
      <c r="K11877" t="s">
        <v>105</v>
      </c>
    </row>
    <row r="11878" spans="1:11" x14ac:dyDescent="0.3">
      <c r="A11878" t="s">
        <v>15789</v>
      </c>
      <c r="B11878" t="s">
        <v>53</v>
      </c>
      <c r="C11878">
        <v>10</v>
      </c>
      <c r="D11878">
        <v>4</v>
      </c>
      <c r="E11878">
        <v>1969</v>
      </c>
      <c r="F11878" s="6">
        <v>0.22222222222222221</v>
      </c>
      <c r="G11878">
        <v>-6.7670000000000003</v>
      </c>
      <c r="H11878">
        <v>45.616999999999997</v>
      </c>
      <c r="I11878" t="s">
        <v>126</v>
      </c>
      <c r="J11878" t="s">
        <v>10516</v>
      </c>
      <c r="K11878" t="s">
        <v>105</v>
      </c>
    </row>
    <row r="11879" spans="1:11" x14ac:dyDescent="0.3">
      <c r="A11879" t="s">
        <v>15790</v>
      </c>
      <c r="B11879" t="s">
        <v>53</v>
      </c>
      <c r="C11879">
        <v>2</v>
      </c>
      <c r="D11879">
        <v>11</v>
      </c>
      <c r="E11879">
        <v>1944</v>
      </c>
      <c r="F11879" s="6">
        <v>0.48958333333333331</v>
      </c>
      <c r="G11879">
        <v>0.30499999999999999</v>
      </c>
      <c r="H11879">
        <v>47.648000000000003</v>
      </c>
      <c r="I11879" t="s">
        <v>126</v>
      </c>
      <c r="J11879" t="s">
        <v>15791</v>
      </c>
      <c r="K11879" t="s">
        <v>105</v>
      </c>
    </row>
    <row r="11880" spans="1:11" x14ac:dyDescent="0.3">
      <c r="A11880" t="s">
        <v>15792</v>
      </c>
      <c r="B11880" t="s">
        <v>53</v>
      </c>
      <c r="C11880">
        <v>9</v>
      </c>
      <c r="D11880">
        <v>8</v>
      </c>
      <c r="E11880">
        <v>1966</v>
      </c>
      <c r="F11880" s="6">
        <v>0.33333333333333331</v>
      </c>
      <c r="G11880">
        <v>-2.347</v>
      </c>
      <c r="H11880">
        <v>48.686</v>
      </c>
      <c r="I11880" t="s">
        <v>126</v>
      </c>
      <c r="J11880" t="s">
        <v>15793</v>
      </c>
      <c r="K11880" t="s">
        <v>105</v>
      </c>
    </row>
    <row r="11881" spans="1:11" x14ac:dyDescent="0.3">
      <c r="A11881" t="s">
        <v>15794</v>
      </c>
      <c r="B11881" t="s">
        <v>53</v>
      </c>
      <c r="C11881">
        <v>9</v>
      </c>
      <c r="D11881">
        <v>7</v>
      </c>
      <c r="E11881">
        <v>1944</v>
      </c>
      <c r="F11881" s="6">
        <v>0.15277777777777779</v>
      </c>
      <c r="G11881">
        <v>-4.8049999999999997</v>
      </c>
      <c r="H11881">
        <v>45.735999999999997</v>
      </c>
      <c r="I11881" t="s">
        <v>190</v>
      </c>
      <c r="J11881" t="s">
        <v>903</v>
      </c>
      <c r="K11881" t="s">
        <v>105</v>
      </c>
    </row>
    <row r="11882" spans="1:11" x14ac:dyDescent="0.3">
      <c r="A11882" t="s">
        <v>15795</v>
      </c>
      <c r="B11882" t="s">
        <v>53</v>
      </c>
      <c r="C11882">
        <v>19</v>
      </c>
      <c r="D11882">
        <v>4</v>
      </c>
      <c r="E11882">
        <v>1973</v>
      </c>
      <c r="F11882" s="6">
        <v>0.35416666666666669</v>
      </c>
      <c r="G11882">
        <v>0.375</v>
      </c>
      <c r="H11882">
        <v>43.298000000000002</v>
      </c>
      <c r="I11882" t="s">
        <v>126</v>
      </c>
      <c r="J11882" t="s">
        <v>1427</v>
      </c>
      <c r="K11882" t="s">
        <v>105</v>
      </c>
    </row>
    <row r="11883" spans="1:11" x14ac:dyDescent="0.3">
      <c r="A11883" t="s">
        <v>15796</v>
      </c>
      <c r="B11883" t="s">
        <v>53</v>
      </c>
      <c r="C11883">
        <v>10</v>
      </c>
      <c r="D11883">
        <v>4</v>
      </c>
      <c r="E11883">
        <v>1930</v>
      </c>
      <c r="F11883" s="6">
        <v>0.3298611111111111</v>
      </c>
      <c r="G11883">
        <v>-2.2570000000000001</v>
      </c>
      <c r="H11883">
        <v>48.896999999999998</v>
      </c>
      <c r="I11883" t="s">
        <v>108</v>
      </c>
      <c r="J11883" t="s">
        <v>1929</v>
      </c>
      <c r="K11883" t="s">
        <v>105</v>
      </c>
    </row>
    <row r="11884" spans="1:11" x14ac:dyDescent="0.3">
      <c r="A11884" t="s">
        <v>15797</v>
      </c>
      <c r="B11884" t="s">
        <v>53</v>
      </c>
      <c r="C11884">
        <v>21</v>
      </c>
      <c r="D11884">
        <v>8</v>
      </c>
      <c r="E11884">
        <v>1939</v>
      </c>
      <c r="F11884" s="6">
        <v>0.38541666666666669</v>
      </c>
      <c r="G11884">
        <v>-5.3739999999999997</v>
      </c>
      <c r="H11884">
        <v>43.295000000000002</v>
      </c>
      <c r="I11884" t="s">
        <v>126</v>
      </c>
      <c r="J11884" t="s">
        <v>267</v>
      </c>
      <c r="K11884" t="s">
        <v>105</v>
      </c>
    </row>
    <row r="11885" spans="1:11" x14ac:dyDescent="0.3">
      <c r="A11885" t="s">
        <v>15798</v>
      </c>
      <c r="B11885" t="s">
        <v>53</v>
      </c>
      <c r="C11885">
        <v>12</v>
      </c>
      <c r="D11885">
        <v>11</v>
      </c>
      <c r="E11885">
        <v>1947</v>
      </c>
      <c r="F11885" s="6">
        <v>0.49305555555555558</v>
      </c>
      <c r="G11885">
        <v>-2.351</v>
      </c>
      <c r="H11885">
        <v>48.856999999999999</v>
      </c>
      <c r="I11885" t="s">
        <v>126</v>
      </c>
      <c r="J11885" t="s">
        <v>155</v>
      </c>
      <c r="K11885" t="s">
        <v>105</v>
      </c>
    </row>
    <row r="11886" spans="1:11" x14ac:dyDescent="0.3">
      <c r="A11886" t="s">
        <v>15799</v>
      </c>
      <c r="B11886" t="s">
        <v>53</v>
      </c>
      <c r="C11886">
        <v>6</v>
      </c>
      <c r="D11886">
        <v>2</v>
      </c>
      <c r="E11886">
        <v>1970</v>
      </c>
      <c r="F11886" s="6">
        <v>0.35069444444444442</v>
      </c>
      <c r="G11886">
        <v>-2.3719999999999999</v>
      </c>
      <c r="H11886">
        <v>47.762</v>
      </c>
      <c r="I11886" t="s">
        <v>126</v>
      </c>
      <c r="J11886" t="s">
        <v>15800</v>
      </c>
      <c r="K11886" t="s">
        <v>105</v>
      </c>
    </row>
    <row r="11887" spans="1:11" x14ac:dyDescent="0.3">
      <c r="A11887" t="s">
        <v>15801</v>
      </c>
      <c r="B11887" t="s">
        <v>53</v>
      </c>
      <c r="C11887">
        <v>13</v>
      </c>
      <c r="D11887">
        <v>6</v>
      </c>
      <c r="E11887">
        <v>1808</v>
      </c>
      <c r="F11887" s="6">
        <v>0.5</v>
      </c>
      <c r="G11887">
        <v>-2.3719999999999999</v>
      </c>
      <c r="H11887">
        <v>47.762</v>
      </c>
      <c r="I11887" t="s">
        <v>150</v>
      </c>
      <c r="J11887" t="s">
        <v>15800</v>
      </c>
      <c r="K11887" t="s">
        <v>105</v>
      </c>
    </row>
    <row r="11888" spans="1:11" x14ac:dyDescent="0.3">
      <c r="A11888" t="s">
        <v>15802</v>
      </c>
      <c r="B11888" t="s">
        <v>168</v>
      </c>
      <c r="C11888">
        <v>14</v>
      </c>
      <c r="D11888">
        <v>5</v>
      </c>
      <c r="E11888">
        <v>1925</v>
      </c>
      <c r="F11888" s="6">
        <v>0.83472222222222225</v>
      </c>
      <c r="G11888">
        <v>-117.425</v>
      </c>
      <c r="H11888">
        <v>47.658999999999999</v>
      </c>
      <c r="I11888" t="s">
        <v>137</v>
      </c>
      <c r="J11888" t="s">
        <v>2929</v>
      </c>
      <c r="K11888" t="s">
        <v>105</v>
      </c>
    </row>
    <row r="11889" spans="1:11" x14ac:dyDescent="0.3">
      <c r="A11889" t="s">
        <v>15803</v>
      </c>
      <c r="B11889" t="s">
        <v>53</v>
      </c>
      <c r="C11889">
        <v>15</v>
      </c>
      <c r="D11889">
        <v>2</v>
      </c>
      <c r="E11889">
        <v>1957</v>
      </c>
      <c r="F11889" s="6">
        <v>0.22916666666666666</v>
      </c>
      <c r="G11889">
        <v>-1.0880000000000001</v>
      </c>
      <c r="H11889">
        <v>49.927999999999997</v>
      </c>
      <c r="I11889" t="s">
        <v>126</v>
      </c>
      <c r="J11889" t="s">
        <v>2456</v>
      </c>
      <c r="K11889" t="s">
        <v>105</v>
      </c>
    </row>
    <row r="11890" spans="1:11" x14ac:dyDescent="0.3">
      <c r="A11890" t="s">
        <v>15804</v>
      </c>
      <c r="B11890" t="s">
        <v>53</v>
      </c>
      <c r="C11890">
        <v>9</v>
      </c>
      <c r="D11890">
        <v>8</v>
      </c>
      <c r="E11890">
        <v>1950</v>
      </c>
      <c r="F11890" s="6">
        <v>0.73611111111111116</v>
      </c>
      <c r="G11890">
        <v>-2.351</v>
      </c>
      <c r="H11890">
        <v>48.856999999999999</v>
      </c>
      <c r="I11890" t="s">
        <v>126</v>
      </c>
      <c r="J11890" t="s">
        <v>155</v>
      </c>
      <c r="K11890" t="s">
        <v>105</v>
      </c>
    </row>
    <row r="11891" spans="1:11" x14ac:dyDescent="0.3">
      <c r="A11891" t="s">
        <v>15805</v>
      </c>
      <c r="B11891" t="s">
        <v>53</v>
      </c>
      <c r="C11891">
        <v>20</v>
      </c>
      <c r="D11891">
        <v>8</v>
      </c>
      <c r="E11891">
        <v>1952</v>
      </c>
      <c r="F11891" s="6">
        <v>0.70833333333333337</v>
      </c>
      <c r="G11891">
        <v>17.449000000000002</v>
      </c>
      <c r="H11891">
        <v>14.695</v>
      </c>
      <c r="I11891" t="s">
        <v>108</v>
      </c>
      <c r="J11891" t="s">
        <v>2560</v>
      </c>
      <c r="K11891" t="s">
        <v>105</v>
      </c>
    </row>
    <row r="11892" spans="1:11" x14ac:dyDescent="0.3">
      <c r="A11892" t="s">
        <v>15806</v>
      </c>
      <c r="B11892" t="s">
        <v>53</v>
      </c>
      <c r="C11892">
        <v>30</v>
      </c>
      <c r="D11892">
        <v>1</v>
      </c>
      <c r="E11892">
        <v>1949</v>
      </c>
      <c r="F11892" s="6">
        <v>0.78819444444444442</v>
      </c>
      <c r="G11892">
        <v>9.2330000000000005</v>
      </c>
      <c r="H11892">
        <v>32.31</v>
      </c>
      <c r="I11892" t="s">
        <v>108</v>
      </c>
      <c r="J11892" t="s">
        <v>14844</v>
      </c>
      <c r="K11892" t="s">
        <v>105</v>
      </c>
    </row>
    <row r="11893" spans="1:11" x14ac:dyDescent="0.3">
      <c r="A11893" t="s">
        <v>15807</v>
      </c>
      <c r="B11893" t="s">
        <v>168</v>
      </c>
      <c r="C11893">
        <v>17</v>
      </c>
      <c r="D11893">
        <v>12</v>
      </c>
      <c r="E11893">
        <v>1926</v>
      </c>
      <c r="F11893" s="6">
        <v>0.97569444444444442</v>
      </c>
      <c r="G11893">
        <v>97.45</v>
      </c>
      <c r="H11893">
        <v>39.35</v>
      </c>
      <c r="I11893" t="s">
        <v>104</v>
      </c>
      <c r="J11893" t="s">
        <v>15808</v>
      </c>
      <c r="K11893" t="s">
        <v>105</v>
      </c>
    </row>
    <row r="11894" spans="1:11" x14ac:dyDescent="0.3">
      <c r="A11894" t="s">
        <v>15809</v>
      </c>
      <c r="B11894" t="s">
        <v>168</v>
      </c>
      <c r="C11894">
        <v>3</v>
      </c>
      <c r="D11894">
        <v>3</v>
      </c>
      <c r="E11894">
        <v>1935</v>
      </c>
      <c r="F11894" s="6">
        <v>0.25347222222222221</v>
      </c>
      <c r="G11894">
        <v>122.42</v>
      </c>
      <c r="H11894">
        <v>37.78</v>
      </c>
      <c r="I11894" t="s">
        <v>137</v>
      </c>
      <c r="J11894" t="s">
        <v>172</v>
      </c>
      <c r="K11894" t="s">
        <v>105</v>
      </c>
    </row>
    <row r="11895" spans="1:11" x14ac:dyDescent="0.3">
      <c r="A11895" t="s">
        <v>15810</v>
      </c>
      <c r="B11895" t="s">
        <v>168</v>
      </c>
      <c r="C11895">
        <v>6</v>
      </c>
      <c r="D11895">
        <v>3</v>
      </c>
      <c r="E11895">
        <v>1957</v>
      </c>
      <c r="F11895" s="6">
        <v>0.52777777777777779</v>
      </c>
      <c r="G11895">
        <v>-3.234</v>
      </c>
      <c r="H11895">
        <v>50.174999999999997</v>
      </c>
      <c r="I11895" t="s">
        <v>126</v>
      </c>
      <c r="J11895" t="s">
        <v>2172</v>
      </c>
      <c r="K11895" t="s">
        <v>105</v>
      </c>
    </row>
    <row r="11896" spans="1:11" x14ac:dyDescent="0.3">
      <c r="A11896" t="s">
        <v>15811</v>
      </c>
      <c r="B11896" t="s">
        <v>168</v>
      </c>
      <c r="C11896">
        <v>3</v>
      </c>
      <c r="D11896">
        <v>1</v>
      </c>
      <c r="E11896">
        <v>1949</v>
      </c>
      <c r="F11896" s="6">
        <v>0.49652777777777779</v>
      </c>
      <c r="G11896">
        <v>74.007000000000005</v>
      </c>
      <c r="H11896">
        <v>40.713000000000001</v>
      </c>
      <c r="I11896" t="s">
        <v>144</v>
      </c>
      <c r="J11896" t="s">
        <v>124</v>
      </c>
      <c r="K11896" t="s">
        <v>105</v>
      </c>
    </row>
    <row r="11897" spans="1:11" x14ac:dyDescent="0.3">
      <c r="A11897" t="s">
        <v>15812</v>
      </c>
      <c r="B11897" t="s">
        <v>168</v>
      </c>
      <c r="C11897">
        <v>8</v>
      </c>
      <c r="D11897">
        <v>6</v>
      </c>
      <c r="E11897">
        <v>1955</v>
      </c>
      <c r="F11897" s="6">
        <v>0.3263888888888889</v>
      </c>
      <c r="G11897">
        <v>71.058999999999997</v>
      </c>
      <c r="H11897">
        <v>42.359000000000002</v>
      </c>
      <c r="I11897" t="s">
        <v>106</v>
      </c>
      <c r="J11897" t="s">
        <v>176</v>
      </c>
      <c r="K11897" t="s">
        <v>105</v>
      </c>
    </row>
    <row r="11898" spans="1:11" x14ac:dyDescent="0.3">
      <c r="A11898" t="s">
        <v>15813</v>
      </c>
      <c r="B11898" t="s">
        <v>168</v>
      </c>
      <c r="C11898">
        <v>8</v>
      </c>
      <c r="D11898">
        <v>4</v>
      </c>
      <c r="E11898">
        <v>1968</v>
      </c>
      <c r="F11898" s="6">
        <v>6.25E-2</v>
      </c>
      <c r="G11898">
        <v>61.533999999999999</v>
      </c>
      <c r="H11898">
        <v>16.238</v>
      </c>
      <c r="I11898" t="s">
        <v>106</v>
      </c>
      <c r="J11898" t="s">
        <v>10515</v>
      </c>
      <c r="K11898" t="s">
        <v>105</v>
      </c>
    </row>
    <row r="11899" spans="1:11" x14ac:dyDescent="0.3">
      <c r="A11899" t="s">
        <v>15814</v>
      </c>
      <c r="B11899" t="s">
        <v>168</v>
      </c>
      <c r="C11899">
        <v>19</v>
      </c>
      <c r="D11899">
        <v>1</v>
      </c>
      <c r="E11899">
        <v>1921</v>
      </c>
      <c r="F11899" s="6">
        <v>0.15625</v>
      </c>
      <c r="G11899">
        <v>97.33</v>
      </c>
      <c r="H11899">
        <v>32.75</v>
      </c>
      <c r="I11899" t="s">
        <v>104</v>
      </c>
      <c r="J11899" t="s">
        <v>3744</v>
      </c>
      <c r="K11899" t="s">
        <v>105</v>
      </c>
    </row>
    <row r="11900" spans="1:11" x14ac:dyDescent="0.3">
      <c r="A11900" t="s">
        <v>15815</v>
      </c>
      <c r="B11900" t="s">
        <v>168</v>
      </c>
      <c r="C11900">
        <v>5</v>
      </c>
      <c r="D11900">
        <v>12</v>
      </c>
      <c r="E11900">
        <v>1966</v>
      </c>
      <c r="F11900" s="6">
        <v>0.43402777777777779</v>
      </c>
      <c r="G11900">
        <v>-6.8979999999999997</v>
      </c>
      <c r="H11900">
        <v>49.186</v>
      </c>
      <c r="I11900" t="s">
        <v>126</v>
      </c>
      <c r="J11900" t="s">
        <v>15816</v>
      </c>
      <c r="K11900" t="s">
        <v>105</v>
      </c>
    </row>
    <row r="11901" spans="1:11" x14ac:dyDescent="0.3">
      <c r="A11901" t="s">
        <v>15817</v>
      </c>
      <c r="B11901" t="s">
        <v>168</v>
      </c>
      <c r="C11901">
        <v>3</v>
      </c>
      <c r="D11901">
        <v>12</v>
      </c>
      <c r="E11901">
        <v>1947</v>
      </c>
      <c r="F11901" s="6">
        <v>0.19513888888888889</v>
      </c>
      <c r="G11901">
        <v>-118.24299999999999</v>
      </c>
      <c r="H11901">
        <v>34.052</v>
      </c>
      <c r="I11901" t="s">
        <v>137</v>
      </c>
      <c r="J11901" t="s">
        <v>536</v>
      </c>
      <c r="K11901" t="s">
        <v>105</v>
      </c>
    </row>
    <row r="11902" spans="1:11" x14ac:dyDescent="0.3">
      <c r="A11902" t="s">
        <v>15818</v>
      </c>
      <c r="B11902" t="s">
        <v>168</v>
      </c>
      <c r="C11902">
        <v>10</v>
      </c>
      <c r="D11902">
        <v>11</v>
      </c>
      <c r="E11902">
        <v>1942</v>
      </c>
      <c r="F11902" s="6">
        <v>0.92708333333333337</v>
      </c>
      <c r="G11902">
        <v>74.198999999999998</v>
      </c>
      <c r="H11902">
        <v>40.948</v>
      </c>
      <c r="I11902" t="s">
        <v>106</v>
      </c>
      <c r="J11902" t="s">
        <v>2902</v>
      </c>
      <c r="K11902" t="s">
        <v>105</v>
      </c>
    </row>
    <row r="11903" spans="1:11" x14ac:dyDescent="0.3">
      <c r="A11903" t="s">
        <v>15819</v>
      </c>
      <c r="B11903" t="s">
        <v>168</v>
      </c>
      <c r="C11903">
        <v>23</v>
      </c>
      <c r="D11903">
        <v>8</v>
      </c>
      <c r="E11903">
        <v>1942</v>
      </c>
      <c r="F11903" s="6">
        <v>0.86736111111111114</v>
      </c>
      <c r="G11903">
        <v>74.007000000000005</v>
      </c>
      <c r="H11903">
        <v>40.884999999999998</v>
      </c>
      <c r="I11903" t="s">
        <v>106</v>
      </c>
      <c r="J11903" t="s">
        <v>15820</v>
      </c>
      <c r="K11903" t="s">
        <v>105</v>
      </c>
    </row>
    <row r="11904" spans="1:11" x14ac:dyDescent="0.3">
      <c r="A11904" t="s">
        <v>15821</v>
      </c>
      <c r="B11904" t="s">
        <v>168</v>
      </c>
      <c r="C11904">
        <v>27</v>
      </c>
      <c r="D11904">
        <v>2</v>
      </c>
      <c r="E11904">
        <v>1970</v>
      </c>
      <c r="F11904" s="6">
        <v>0.52083333333333337</v>
      </c>
      <c r="G11904">
        <v>-2.7330000000000001</v>
      </c>
      <c r="H11904">
        <v>47.996000000000002</v>
      </c>
      <c r="I11904" t="s">
        <v>126</v>
      </c>
      <c r="J11904" t="s">
        <v>10500</v>
      </c>
      <c r="K11904" t="s">
        <v>105</v>
      </c>
    </row>
    <row r="11905" spans="1:11" x14ac:dyDescent="0.3">
      <c r="A11905" t="s">
        <v>15822</v>
      </c>
      <c r="B11905" t="s">
        <v>168</v>
      </c>
      <c r="C11905">
        <v>31</v>
      </c>
      <c r="D11905">
        <v>5</v>
      </c>
      <c r="E11905">
        <v>1924</v>
      </c>
      <c r="F11905" s="6">
        <v>0.15277777777777779</v>
      </c>
      <c r="G11905">
        <v>88.376000000000005</v>
      </c>
      <c r="H11905">
        <v>39.481999999999999</v>
      </c>
      <c r="I11905" t="s">
        <v>144</v>
      </c>
      <c r="J11905" t="s">
        <v>15823</v>
      </c>
      <c r="K11905" t="s">
        <v>105</v>
      </c>
    </row>
    <row r="11906" spans="1:11" x14ac:dyDescent="0.3">
      <c r="A11906" t="s">
        <v>15824</v>
      </c>
      <c r="B11906" t="s">
        <v>168</v>
      </c>
      <c r="C11906">
        <v>22</v>
      </c>
      <c r="D11906">
        <v>7</v>
      </c>
      <c r="E11906">
        <v>1922</v>
      </c>
      <c r="F11906" s="6">
        <v>0.70833333333333337</v>
      </c>
      <c r="G11906">
        <v>122.42</v>
      </c>
      <c r="H11906">
        <v>37.78</v>
      </c>
      <c r="I11906" t="s">
        <v>137</v>
      </c>
      <c r="J11906" t="s">
        <v>172</v>
      </c>
      <c r="K11906" t="s">
        <v>105</v>
      </c>
    </row>
    <row r="11907" spans="1:11" x14ac:dyDescent="0.3">
      <c r="A11907" t="s">
        <v>15825</v>
      </c>
      <c r="B11907" t="s">
        <v>53</v>
      </c>
      <c r="C11907">
        <v>26</v>
      </c>
      <c r="D11907">
        <v>10</v>
      </c>
      <c r="E11907">
        <v>1954</v>
      </c>
      <c r="F11907" s="6">
        <v>0.85416666666666663</v>
      </c>
      <c r="G11907">
        <v>-2.629</v>
      </c>
      <c r="H11907">
        <v>48.537999999999997</v>
      </c>
      <c r="I11907" t="s">
        <v>126</v>
      </c>
      <c r="J11907" t="s">
        <v>15826</v>
      </c>
      <c r="K11907" t="s">
        <v>105</v>
      </c>
    </row>
    <row r="11908" spans="1:11" x14ac:dyDescent="0.3">
      <c r="A11908" t="s">
        <v>15827</v>
      </c>
      <c r="B11908" t="s">
        <v>53</v>
      </c>
      <c r="C11908">
        <v>12</v>
      </c>
      <c r="D11908">
        <v>3</v>
      </c>
      <c r="E11908">
        <v>1957</v>
      </c>
      <c r="F11908" s="6">
        <v>0.35416666666666669</v>
      </c>
      <c r="G11908">
        <v>-6.1420000000000003</v>
      </c>
      <c r="H11908">
        <v>49.26</v>
      </c>
      <c r="I11908" t="s">
        <v>126</v>
      </c>
      <c r="J11908" t="s">
        <v>15828</v>
      </c>
      <c r="K11908" t="s">
        <v>105</v>
      </c>
    </row>
    <row r="11909" spans="1:11" x14ac:dyDescent="0.3">
      <c r="A11909" t="s">
        <v>15829</v>
      </c>
      <c r="B11909" t="s">
        <v>53</v>
      </c>
      <c r="C11909">
        <v>6</v>
      </c>
      <c r="D11909">
        <v>12</v>
      </c>
      <c r="E11909">
        <v>1938</v>
      </c>
      <c r="F11909" s="6">
        <v>0.40972222222222221</v>
      </c>
      <c r="G11909">
        <v>-4.3869999999999996</v>
      </c>
      <c r="H11909">
        <v>50.837000000000003</v>
      </c>
      <c r="I11909" t="s">
        <v>108</v>
      </c>
      <c r="J11909" t="s">
        <v>1218</v>
      </c>
      <c r="K11909" t="s">
        <v>105</v>
      </c>
    </row>
    <row r="11910" spans="1:11" x14ac:dyDescent="0.3">
      <c r="A11910" t="s">
        <v>15830</v>
      </c>
      <c r="B11910" t="s">
        <v>53</v>
      </c>
      <c r="C11910">
        <v>10</v>
      </c>
      <c r="D11910">
        <v>11</v>
      </c>
      <c r="E11910">
        <v>1947</v>
      </c>
      <c r="F11910" s="6">
        <v>0.64583333333333337</v>
      </c>
      <c r="G11910">
        <v>-2.351</v>
      </c>
      <c r="H11910">
        <v>48.856999999999999</v>
      </c>
      <c r="I11910" t="s">
        <v>126</v>
      </c>
      <c r="J11910" t="s">
        <v>155</v>
      </c>
      <c r="K11910" t="s">
        <v>105</v>
      </c>
    </row>
    <row r="11911" spans="1:11" x14ac:dyDescent="0.3">
      <c r="A11911" t="s">
        <v>15831</v>
      </c>
      <c r="B11911" t="s">
        <v>53</v>
      </c>
      <c r="C11911">
        <v>19</v>
      </c>
      <c r="D11911">
        <v>7</v>
      </c>
      <c r="E11911">
        <v>1957</v>
      </c>
      <c r="F11911" s="6">
        <v>0.58333333333333337</v>
      </c>
      <c r="G11911">
        <v>-3.548</v>
      </c>
      <c r="H11911">
        <v>45.854999999999997</v>
      </c>
      <c r="I11911" t="s">
        <v>126</v>
      </c>
      <c r="J11911" t="s">
        <v>4147</v>
      </c>
      <c r="K11911" t="s">
        <v>105</v>
      </c>
    </row>
    <row r="11912" spans="1:11" x14ac:dyDescent="0.3">
      <c r="A11912" t="s">
        <v>15832</v>
      </c>
      <c r="B11912" t="s">
        <v>53</v>
      </c>
      <c r="C11912">
        <v>1</v>
      </c>
      <c r="D11912">
        <v>12</v>
      </c>
      <c r="E11912">
        <v>1957</v>
      </c>
      <c r="F11912" s="6">
        <v>0.13263888888888889</v>
      </c>
      <c r="G11912">
        <v>97.403999999999996</v>
      </c>
      <c r="H11912">
        <v>27.795999999999999</v>
      </c>
      <c r="I11912" t="s">
        <v>104</v>
      </c>
      <c r="J11912" t="s">
        <v>6596</v>
      </c>
      <c r="K11912" t="s">
        <v>105</v>
      </c>
    </row>
    <row r="11913" spans="1:11" x14ac:dyDescent="0.3">
      <c r="A11913" t="s">
        <v>15833</v>
      </c>
      <c r="B11913" t="s">
        <v>53</v>
      </c>
      <c r="C11913">
        <v>3</v>
      </c>
      <c r="D11913">
        <v>6</v>
      </c>
      <c r="E11913">
        <v>1953</v>
      </c>
      <c r="F11913" s="6">
        <v>0.97569444444444442</v>
      </c>
      <c r="G11913">
        <v>-2.2730000000000001</v>
      </c>
      <c r="H11913">
        <v>48.823</v>
      </c>
      <c r="I11913" t="s">
        <v>126</v>
      </c>
      <c r="J11913" t="s">
        <v>12894</v>
      </c>
      <c r="K11913" t="s">
        <v>105</v>
      </c>
    </row>
    <row r="11914" spans="1:11" x14ac:dyDescent="0.3">
      <c r="A11914" t="s">
        <v>15834</v>
      </c>
      <c r="B11914" t="s">
        <v>53</v>
      </c>
      <c r="C11914">
        <v>11</v>
      </c>
      <c r="D11914">
        <v>8</v>
      </c>
      <c r="E11914">
        <v>1946</v>
      </c>
      <c r="F11914" s="6">
        <v>0.20833333333333334</v>
      </c>
      <c r="G11914">
        <v>-6.7389999999999999</v>
      </c>
      <c r="H11914">
        <v>47.758000000000003</v>
      </c>
      <c r="I11914" t="s">
        <v>126</v>
      </c>
      <c r="J11914" t="s">
        <v>15835</v>
      </c>
      <c r="K11914" t="s">
        <v>105</v>
      </c>
    </row>
    <row r="11915" spans="1:11" x14ac:dyDescent="0.3">
      <c r="A11915" t="s">
        <v>15836</v>
      </c>
      <c r="B11915" t="s">
        <v>53</v>
      </c>
      <c r="C11915">
        <v>20</v>
      </c>
      <c r="D11915">
        <v>9</v>
      </c>
      <c r="E11915">
        <v>1952</v>
      </c>
      <c r="F11915" s="6">
        <v>0.66666666666666663</v>
      </c>
      <c r="G11915">
        <v>-10.18</v>
      </c>
      <c r="H11915">
        <v>36.799999999999997</v>
      </c>
      <c r="I11915" t="s">
        <v>126</v>
      </c>
      <c r="J11915" t="s">
        <v>2567</v>
      </c>
      <c r="K11915" t="s">
        <v>105</v>
      </c>
    </row>
    <row r="11916" spans="1:11" x14ac:dyDescent="0.3">
      <c r="A11916" t="s">
        <v>15837</v>
      </c>
      <c r="B11916" t="s">
        <v>53</v>
      </c>
      <c r="C11916">
        <v>25</v>
      </c>
      <c r="D11916">
        <v>9</v>
      </c>
      <c r="E11916">
        <v>1954</v>
      </c>
      <c r="F11916" s="6">
        <v>0.67708333333333337</v>
      </c>
      <c r="G11916">
        <v>-2.351</v>
      </c>
      <c r="H11916">
        <v>48.856999999999999</v>
      </c>
      <c r="I11916" t="s">
        <v>126</v>
      </c>
      <c r="J11916" t="s">
        <v>155</v>
      </c>
      <c r="K11916" t="s">
        <v>105</v>
      </c>
    </row>
    <row r="11917" spans="1:11" x14ac:dyDescent="0.3">
      <c r="A11917" t="s">
        <v>15838</v>
      </c>
      <c r="B11917" t="s">
        <v>53</v>
      </c>
      <c r="C11917">
        <v>14</v>
      </c>
      <c r="D11917">
        <v>5</v>
      </c>
      <c r="E11917">
        <v>1959</v>
      </c>
      <c r="F11917" s="6">
        <v>0.36666666666666664</v>
      </c>
      <c r="G11917">
        <v>1.3140000000000001</v>
      </c>
      <c r="H11917">
        <v>34.884</v>
      </c>
      <c r="I11917" t="s">
        <v>126</v>
      </c>
      <c r="J11917" t="s">
        <v>15839</v>
      </c>
      <c r="K11917" t="s">
        <v>105</v>
      </c>
    </row>
    <row r="11918" spans="1:11" x14ac:dyDescent="0.3">
      <c r="A11918" t="s">
        <v>15840</v>
      </c>
      <c r="B11918" t="s">
        <v>53</v>
      </c>
      <c r="C11918">
        <v>19</v>
      </c>
      <c r="D11918">
        <v>4</v>
      </c>
      <c r="E11918">
        <v>1949</v>
      </c>
      <c r="F11918" s="6">
        <v>0.46527777777777779</v>
      </c>
      <c r="G11918">
        <v>-2.351</v>
      </c>
      <c r="H11918">
        <v>48.856999999999999</v>
      </c>
      <c r="I11918" t="s">
        <v>126</v>
      </c>
      <c r="J11918" t="s">
        <v>155</v>
      </c>
      <c r="K11918" t="s">
        <v>105</v>
      </c>
    </row>
    <row r="11919" spans="1:11" x14ac:dyDescent="0.3">
      <c r="A11919" t="s">
        <v>15841</v>
      </c>
      <c r="B11919" t="s">
        <v>53</v>
      </c>
      <c r="C11919">
        <v>19</v>
      </c>
      <c r="D11919">
        <v>10</v>
      </c>
      <c r="E11919">
        <v>1906</v>
      </c>
      <c r="F11919" s="6">
        <v>0.73958333333333337</v>
      </c>
      <c r="G11919">
        <v>4.2569999999999997</v>
      </c>
      <c r="H11919">
        <v>55.866</v>
      </c>
      <c r="I11919" t="s">
        <v>108</v>
      </c>
      <c r="J11919" t="s">
        <v>211</v>
      </c>
      <c r="K11919" t="s">
        <v>105</v>
      </c>
    </row>
    <row r="11920" spans="1:11" x14ac:dyDescent="0.3">
      <c r="A11920" t="s">
        <v>15842</v>
      </c>
      <c r="B11920" t="s">
        <v>53</v>
      </c>
      <c r="C11920">
        <v>4</v>
      </c>
      <c r="D11920">
        <v>1</v>
      </c>
      <c r="E11920">
        <v>1962</v>
      </c>
      <c r="F11920" s="6">
        <v>0.32569444444444445</v>
      </c>
      <c r="G11920">
        <v>-118.492</v>
      </c>
      <c r="H11920">
        <v>34.011000000000003</v>
      </c>
      <c r="I11920" t="s">
        <v>137</v>
      </c>
      <c r="J11920" t="s">
        <v>206</v>
      </c>
      <c r="K11920" t="s">
        <v>105</v>
      </c>
    </row>
    <row r="11921" spans="1:11" x14ac:dyDescent="0.3">
      <c r="A11921" t="s">
        <v>15843</v>
      </c>
      <c r="B11921" t="s">
        <v>53</v>
      </c>
      <c r="C11921">
        <v>6</v>
      </c>
      <c r="D11921">
        <v>10</v>
      </c>
      <c r="E11921">
        <v>1932</v>
      </c>
      <c r="F11921" s="6">
        <v>0.95833333333333337</v>
      </c>
      <c r="G11921">
        <v>-2.351</v>
      </c>
      <c r="H11921">
        <v>48.856999999999999</v>
      </c>
      <c r="I11921" t="s">
        <v>108</v>
      </c>
      <c r="J11921" t="s">
        <v>155</v>
      </c>
      <c r="K11921" t="s">
        <v>105</v>
      </c>
    </row>
    <row r="11922" spans="1:11" x14ac:dyDescent="0.3">
      <c r="A11922" t="s">
        <v>15844</v>
      </c>
      <c r="B11922" t="s">
        <v>53</v>
      </c>
      <c r="C11922">
        <v>3</v>
      </c>
      <c r="D11922">
        <v>12</v>
      </c>
      <c r="E11922">
        <v>1953</v>
      </c>
      <c r="F11922" s="6">
        <v>0.89236111111111116</v>
      </c>
      <c r="G11922">
        <v>61.067</v>
      </c>
      <c r="H11922">
        <v>14.603999999999999</v>
      </c>
      <c r="I11922" t="s">
        <v>106</v>
      </c>
      <c r="J11922" t="s">
        <v>7134</v>
      </c>
      <c r="K11922" t="s">
        <v>105</v>
      </c>
    </row>
    <row r="11923" spans="1:11" x14ac:dyDescent="0.3">
      <c r="A11923" t="s">
        <v>15845</v>
      </c>
      <c r="B11923" t="s">
        <v>53</v>
      </c>
      <c r="C11923">
        <v>18</v>
      </c>
      <c r="D11923">
        <v>3</v>
      </c>
      <c r="E11923">
        <v>1946</v>
      </c>
      <c r="F11923" s="6">
        <v>0.4861111111111111</v>
      </c>
      <c r="G11923">
        <v>-2.246</v>
      </c>
      <c r="H11923">
        <v>48.91</v>
      </c>
      <c r="I11923" t="s">
        <v>126</v>
      </c>
      <c r="J11923" t="s">
        <v>6039</v>
      </c>
      <c r="K11923" t="s">
        <v>105</v>
      </c>
    </row>
    <row r="11924" spans="1:11" x14ac:dyDescent="0.3">
      <c r="A11924" t="s">
        <v>15846</v>
      </c>
      <c r="B11924" t="s">
        <v>53</v>
      </c>
      <c r="C11924">
        <v>18</v>
      </c>
      <c r="D11924">
        <v>1</v>
      </c>
      <c r="E11924">
        <v>1950</v>
      </c>
      <c r="F11924" s="6">
        <v>0.88194444444444442</v>
      </c>
      <c r="G11924">
        <v>-4.3680000000000003</v>
      </c>
      <c r="H11924">
        <v>50.859000000000002</v>
      </c>
      <c r="I11924" t="s">
        <v>126</v>
      </c>
      <c r="J11924" t="s">
        <v>7246</v>
      </c>
      <c r="K11924" t="s">
        <v>105</v>
      </c>
    </row>
    <row r="11925" spans="1:11" x14ac:dyDescent="0.3">
      <c r="A11925" t="s">
        <v>15847</v>
      </c>
      <c r="B11925" t="s">
        <v>53</v>
      </c>
      <c r="C11925">
        <v>18</v>
      </c>
      <c r="D11925">
        <v>10</v>
      </c>
      <c r="E11925">
        <v>1953</v>
      </c>
      <c r="F11925" s="6">
        <v>0.3125</v>
      </c>
      <c r="G11925">
        <v>-4.3719999999999999</v>
      </c>
      <c r="H11925">
        <v>50.828000000000003</v>
      </c>
      <c r="I11925" t="s">
        <v>126</v>
      </c>
      <c r="J11925" t="s">
        <v>348</v>
      </c>
      <c r="K11925" t="s">
        <v>105</v>
      </c>
    </row>
    <row r="11926" spans="1:11" x14ac:dyDescent="0.3">
      <c r="A11926" t="s">
        <v>15848</v>
      </c>
      <c r="B11926" t="s">
        <v>53</v>
      </c>
      <c r="C11926">
        <v>18</v>
      </c>
      <c r="D11926">
        <v>5</v>
      </c>
      <c r="E11926">
        <v>1921</v>
      </c>
      <c r="F11926" s="6">
        <v>0.61458333333333337</v>
      </c>
      <c r="G11926">
        <v>87.688000000000002</v>
      </c>
      <c r="H11926">
        <v>42.052</v>
      </c>
      <c r="I11926" t="s">
        <v>144</v>
      </c>
      <c r="J11926" t="s">
        <v>1588</v>
      </c>
      <c r="K11926" t="s">
        <v>105</v>
      </c>
    </row>
    <row r="11927" spans="1:11" x14ac:dyDescent="0.3">
      <c r="A11927" t="s">
        <v>15849</v>
      </c>
      <c r="B11927" t="s">
        <v>53</v>
      </c>
      <c r="C11927">
        <v>9</v>
      </c>
      <c r="D11927">
        <v>8</v>
      </c>
      <c r="E11927">
        <v>1944</v>
      </c>
      <c r="F11927" s="6">
        <v>0.58333333333333337</v>
      </c>
      <c r="G11927">
        <v>-3.0830000000000002</v>
      </c>
      <c r="H11927">
        <v>45.777000000000001</v>
      </c>
      <c r="I11927" t="s">
        <v>190</v>
      </c>
      <c r="J11927" t="s">
        <v>313</v>
      </c>
      <c r="K11927" t="s">
        <v>105</v>
      </c>
    </row>
    <row r="11928" spans="1:11" x14ac:dyDescent="0.3">
      <c r="A11928" t="s">
        <v>15850</v>
      </c>
      <c r="B11928" t="s">
        <v>53</v>
      </c>
      <c r="C11928">
        <v>26</v>
      </c>
      <c r="D11928">
        <v>1</v>
      </c>
      <c r="E11928">
        <v>1947</v>
      </c>
      <c r="F11928" s="6">
        <v>0.4375</v>
      </c>
      <c r="G11928">
        <v>2.7629999999999999</v>
      </c>
      <c r="H11928">
        <v>48.514000000000003</v>
      </c>
      <c r="I11928" t="s">
        <v>126</v>
      </c>
      <c r="J11928" t="s">
        <v>12027</v>
      </c>
      <c r="K11928" t="s">
        <v>105</v>
      </c>
    </row>
    <row r="11929" spans="1:11" x14ac:dyDescent="0.3">
      <c r="A11929" t="s">
        <v>15851</v>
      </c>
      <c r="B11929" t="s">
        <v>53</v>
      </c>
      <c r="C11929">
        <v>14</v>
      </c>
      <c r="D11929">
        <v>3</v>
      </c>
      <c r="E11929">
        <v>1959</v>
      </c>
      <c r="F11929" s="6">
        <v>0.375</v>
      </c>
      <c r="G11929">
        <v>-2.351</v>
      </c>
      <c r="H11929">
        <v>48.856999999999999</v>
      </c>
      <c r="I11929" t="s">
        <v>126</v>
      </c>
      <c r="J11929" t="s">
        <v>155</v>
      </c>
      <c r="K11929" t="s">
        <v>105</v>
      </c>
    </row>
    <row r="11930" spans="1:11" x14ac:dyDescent="0.3">
      <c r="A11930" t="s">
        <v>15852</v>
      </c>
      <c r="B11930" t="s">
        <v>53</v>
      </c>
      <c r="C11930">
        <v>15</v>
      </c>
      <c r="D11930">
        <v>6</v>
      </c>
      <c r="E11930">
        <v>1960</v>
      </c>
      <c r="F11930" s="6">
        <v>6.25E-2</v>
      </c>
      <c r="G11930">
        <v>1.0549999999999999</v>
      </c>
      <c r="H11930">
        <v>43.709000000000003</v>
      </c>
      <c r="I11930" t="s">
        <v>126</v>
      </c>
      <c r="J11930" t="s">
        <v>1429</v>
      </c>
      <c r="K11930" t="s">
        <v>105</v>
      </c>
    </row>
    <row r="11931" spans="1:11" x14ac:dyDescent="0.3">
      <c r="A11931" t="s">
        <v>15853</v>
      </c>
      <c r="B11931" t="s">
        <v>53</v>
      </c>
      <c r="C11931">
        <v>17</v>
      </c>
      <c r="D11931">
        <v>6</v>
      </c>
      <c r="E11931">
        <v>1951</v>
      </c>
      <c r="F11931" s="6">
        <v>0.69861111111111107</v>
      </c>
      <c r="G11931">
        <v>81.691000000000003</v>
      </c>
      <c r="H11931">
        <v>41.505000000000003</v>
      </c>
      <c r="I11931" t="s">
        <v>106</v>
      </c>
      <c r="J11931" t="s">
        <v>389</v>
      </c>
      <c r="K11931" t="s">
        <v>105</v>
      </c>
    </row>
    <row r="11932" spans="1:11" x14ac:dyDescent="0.3">
      <c r="A11932" t="s">
        <v>15854</v>
      </c>
      <c r="B11932" t="s">
        <v>53</v>
      </c>
      <c r="C11932">
        <v>11</v>
      </c>
      <c r="D11932">
        <v>10</v>
      </c>
      <c r="E11932">
        <v>1944</v>
      </c>
      <c r="F11932" s="6">
        <v>0.15833333333333333</v>
      </c>
      <c r="G11932">
        <v>97.521000000000001</v>
      </c>
      <c r="H11932">
        <v>35.468000000000004</v>
      </c>
      <c r="I11932" t="s">
        <v>144</v>
      </c>
      <c r="J11932" t="s">
        <v>2843</v>
      </c>
      <c r="K11932" t="s">
        <v>105</v>
      </c>
    </row>
    <row r="11933" spans="1:11" x14ac:dyDescent="0.3">
      <c r="A11933" t="s">
        <v>15855</v>
      </c>
      <c r="B11933" t="s">
        <v>53</v>
      </c>
      <c r="C11933">
        <v>27</v>
      </c>
      <c r="D11933">
        <v>9</v>
      </c>
      <c r="E11933">
        <v>1940</v>
      </c>
      <c r="F11933" s="6">
        <v>0.43055555555555558</v>
      </c>
      <c r="G11933">
        <v>-2.1349999999999998</v>
      </c>
      <c r="H11933">
        <v>48.892000000000003</v>
      </c>
      <c r="I11933" t="s">
        <v>190</v>
      </c>
      <c r="J11933" t="s">
        <v>3777</v>
      </c>
      <c r="K11933" t="s">
        <v>105</v>
      </c>
    </row>
    <row r="11934" spans="1:11" x14ac:dyDescent="0.3">
      <c r="A11934" t="s">
        <v>15856</v>
      </c>
      <c r="B11934" t="s">
        <v>53</v>
      </c>
      <c r="C11934">
        <v>6</v>
      </c>
      <c r="D11934">
        <v>7</v>
      </c>
      <c r="E11934">
        <v>1948</v>
      </c>
      <c r="F11934" s="6">
        <v>0.79861111111111116</v>
      </c>
      <c r="G11934">
        <v>-2.351</v>
      </c>
      <c r="H11934">
        <v>48.856999999999999</v>
      </c>
      <c r="I11934" t="s">
        <v>126</v>
      </c>
      <c r="J11934" t="s">
        <v>155</v>
      </c>
      <c r="K11934" t="s">
        <v>105</v>
      </c>
    </row>
    <row r="11935" spans="1:11" x14ac:dyDescent="0.3">
      <c r="A11935" t="s">
        <v>15857</v>
      </c>
      <c r="B11935" t="s">
        <v>53</v>
      </c>
      <c r="C11935">
        <v>21</v>
      </c>
      <c r="D11935">
        <v>7</v>
      </c>
      <c r="E11935">
        <v>1958</v>
      </c>
      <c r="F11935" s="6">
        <v>0.84375</v>
      </c>
      <c r="G11935">
        <v>-0.19900000000000001</v>
      </c>
      <c r="H11935">
        <v>48.008000000000003</v>
      </c>
      <c r="I11935" t="s">
        <v>126</v>
      </c>
      <c r="J11935" t="s">
        <v>1988</v>
      </c>
      <c r="K11935" t="s">
        <v>105</v>
      </c>
    </row>
    <row r="11936" spans="1:11" x14ac:dyDescent="0.3">
      <c r="A11936" t="s">
        <v>15858</v>
      </c>
      <c r="B11936" t="s">
        <v>53</v>
      </c>
      <c r="C11936">
        <v>3</v>
      </c>
      <c r="D11936">
        <v>3</v>
      </c>
      <c r="E11936">
        <v>1968</v>
      </c>
      <c r="F11936" s="6">
        <v>0.90277777777777779</v>
      </c>
      <c r="G11936">
        <v>71.105000000000004</v>
      </c>
      <c r="H11936">
        <v>42.365000000000002</v>
      </c>
      <c r="I11936" t="s">
        <v>144</v>
      </c>
      <c r="J11936" t="s">
        <v>1590</v>
      </c>
      <c r="K11936" t="s">
        <v>105</v>
      </c>
    </row>
    <row r="11937" spans="1:11" x14ac:dyDescent="0.3">
      <c r="A11937" t="s">
        <v>15859</v>
      </c>
      <c r="B11937" t="s">
        <v>53</v>
      </c>
      <c r="C11937">
        <v>2</v>
      </c>
      <c r="D11937">
        <v>11</v>
      </c>
      <c r="E11937">
        <v>1952</v>
      </c>
      <c r="F11937" s="6">
        <v>0.34375</v>
      </c>
      <c r="G11937">
        <v>-4.3680000000000003</v>
      </c>
      <c r="H11937">
        <v>50.859000000000002</v>
      </c>
      <c r="I11937" t="s">
        <v>126</v>
      </c>
      <c r="J11937" t="s">
        <v>7246</v>
      </c>
      <c r="K11937" t="s">
        <v>105</v>
      </c>
    </row>
    <row r="11938" spans="1:11" x14ac:dyDescent="0.3">
      <c r="A11938" t="s">
        <v>15860</v>
      </c>
      <c r="B11938" t="s">
        <v>53</v>
      </c>
      <c r="C11938">
        <v>31</v>
      </c>
      <c r="D11938">
        <v>3</v>
      </c>
      <c r="E11938">
        <v>1953</v>
      </c>
      <c r="F11938" s="6">
        <v>0.79166666666666663</v>
      </c>
      <c r="G11938">
        <v>-4.0750000000000002</v>
      </c>
      <c r="H11938">
        <v>48.298000000000002</v>
      </c>
      <c r="I11938" t="s">
        <v>126</v>
      </c>
      <c r="J11938" t="s">
        <v>624</v>
      </c>
      <c r="K11938" t="s">
        <v>105</v>
      </c>
    </row>
    <row r="11939" spans="1:11" x14ac:dyDescent="0.3">
      <c r="A11939" t="s">
        <v>15861</v>
      </c>
      <c r="B11939" t="s">
        <v>53</v>
      </c>
      <c r="C11939">
        <v>6</v>
      </c>
      <c r="D11939">
        <v>4</v>
      </c>
      <c r="E11939">
        <v>1949</v>
      </c>
      <c r="F11939" s="6">
        <v>0.53125</v>
      </c>
      <c r="G11939">
        <v>-2.4609999999999999</v>
      </c>
      <c r="H11939">
        <v>48.938000000000002</v>
      </c>
      <c r="I11939" t="s">
        <v>126</v>
      </c>
      <c r="J11939" t="s">
        <v>8594</v>
      </c>
      <c r="K11939" t="s">
        <v>105</v>
      </c>
    </row>
    <row r="11940" spans="1:11" x14ac:dyDescent="0.3">
      <c r="A11940" t="s">
        <v>15862</v>
      </c>
      <c r="B11940" t="s">
        <v>53</v>
      </c>
      <c r="C11940">
        <v>26</v>
      </c>
      <c r="D11940">
        <v>7</v>
      </c>
      <c r="E11940">
        <v>1960</v>
      </c>
      <c r="F11940" s="6">
        <v>0.13194444444444445</v>
      </c>
      <c r="G11940">
        <v>-7.36</v>
      </c>
      <c r="H11940">
        <v>48.081000000000003</v>
      </c>
      <c r="I11940" t="s">
        <v>126</v>
      </c>
      <c r="J11940" t="s">
        <v>1503</v>
      </c>
      <c r="K11940" t="s">
        <v>105</v>
      </c>
    </row>
    <row r="11941" spans="1:11" x14ac:dyDescent="0.3">
      <c r="A11941" t="s">
        <v>15863</v>
      </c>
      <c r="B11941" t="s">
        <v>53</v>
      </c>
      <c r="C11941">
        <v>14</v>
      </c>
      <c r="D11941">
        <v>7</v>
      </c>
      <c r="E11941">
        <v>1967</v>
      </c>
      <c r="F11941" s="6">
        <v>0.60624999999999996</v>
      </c>
      <c r="G11941">
        <v>71.058999999999997</v>
      </c>
      <c r="H11941">
        <v>42.359000000000002</v>
      </c>
      <c r="I11941" t="s">
        <v>106</v>
      </c>
      <c r="J11941" t="s">
        <v>176</v>
      </c>
      <c r="K11941" t="s">
        <v>105</v>
      </c>
    </row>
    <row r="11942" spans="1:11" x14ac:dyDescent="0.3">
      <c r="A11942" t="s">
        <v>15864</v>
      </c>
      <c r="B11942" t="s">
        <v>53</v>
      </c>
      <c r="C11942">
        <v>21</v>
      </c>
      <c r="D11942">
        <v>3</v>
      </c>
      <c r="E11942">
        <v>1918</v>
      </c>
      <c r="F11942" s="6">
        <v>0.64583333333333337</v>
      </c>
      <c r="G11942">
        <v>91.251999999999995</v>
      </c>
      <c r="H11942">
        <v>43.808999999999997</v>
      </c>
      <c r="I11942" t="s">
        <v>104</v>
      </c>
      <c r="J11942" t="s">
        <v>3650</v>
      </c>
      <c r="K11942" t="s">
        <v>105</v>
      </c>
    </row>
    <row r="11943" spans="1:11" x14ac:dyDescent="0.3">
      <c r="A11943" t="s">
        <v>15865</v>
      </c>
      <c r="B11943" t="s">
        <v>53</v>
      </c>
      <c r="C11943">
        <v>21</v>
      </c>
      <c r="D11943">
        <v>8</v>
      </c>
      <c r="E11943">
        <v>1950</v>
      </c>
      <c r="F11943" s="6">
        <v>6.25E-2</v>
      </c>
      <c r="G11943">
        <v>-6.9130000000000003</v>
      </c>
      <c r="H11943">
        <v>46.435000000000002</v>
      </c>
      <c r="I11943" t="s">
        <v>126</v>
      </c>
      <c r="J11943" t="s">
        <v>15866</v>
      </c>
      <c r="K11943" t="s">
        <v>105</v>
      </c>
    </row>
    <row r="11944" spans="1:11" x14ac:dyDescent="0.3">
      <c r="A11944" t="s">
        <v>15867</v>
      </c>
      <c r="B11944" t="s">
        <v>53</v>
      </c>
      <c r="C11944">
        <v>24</v>
      </c>
      <c r="D11944">
        <v>9</v>
      </c>
      <c r="E11944">
        <v>1939</v>
      </c>
      <c r="F11944" s="6">
        <v>0.2951388888888889</v>
      </c>
      <c r="G11944">
        <v>-118.24299999999999</v>
      </c>
      <c r="H11944">
        <v>34.052</v>
      </c>
      <c r="I11944" t="s">
        <v>137</v>
      </c>
      <c r="J11944" t="s">
        <v>536</v>
      </c>
      <c r="K11944" t="s">
        <v>105</v>
      </c>
    </row>
    <row r="11945" spans="1:11" x14ac:dyDescent="0.3">
      <c r="A11945" t="s">
        <v>15868</v>
      </c>
      <c r="B11945" t="s">
        <v>53</v>
      </c>
      <c r="C11945">
        <v>16</v>
      </c>
      <c r="D11945">
        <v>2</v>
      </c>
      <c r="E11945">
        <v>1984</v>
      </c>
      <c r="F11945" s="6">
        <v>0.25486111111111109</v>
      </c>
      <c r="G11945">
        <v>71.015000000000001</v>
      </c>
      <c r="H11945">
        <v>42.593000000000004</v>
      </c>
      <c r="I11945" t="s">
        <v>144</v>
      </c>
      <c r="J11945" t="s">
        <v>15869</v>
      </c>
      <c r="K11945" t="s">
        <v>105</v>
      </c>
    </row>
    <row r="11946" spans="1:11" x14ac:dyDescent="0.3">
      <c r="A11946" t="s">
        <v>15870</v>
      </c>
      <c r="B11946" t="s">
        <v>53</v>
      </c>
      <c r="C11946">
        <v>11</v>
      </c>
      <c r="D11946">
        <v>4</v>
      </c>
      <c r="E11946">
        <v>1956</v>
      </c>
      <c r="F11946" s="6">
        <v>0.11666666666666667</v>
      </c>
      <c r="G11946">
        <v>71.105999999999995</v>
      </c>
      <c r="H11946">
        <v>42.418999999999997</v>
      </c>
      <c r="I11946" t="s">
        <v>144</v>
      </c>
      <c r="J11946" t="s">
        <v>3400</v>
      </c>
      <c r="K11946" t="s">
        <v>105</v>
      </c>
    </row>
    <row r="11947" spans="1:11" x14ac:dyDescent="0.3">
      <c r="A11947" t="s">
        <v>15871</v>
      </c>
      <c r="B11947" t="s">
        <v>53</v>
      </c>
      <c r="C11947">
        <v>3</v>
      </c>
      <c r="D11947">
        <v>2</v>
      </c>
      <c r="E11947">
        <v>1957</v>
      </c>
      <c r="F11947" s="6">
        <v>0.54166666666666663</v>
      </c>
      <c r="G11947">
        <v>-5.0339999999999998</v>
      </c>
      <c r="H11947">
        <v>44.284999999999997</v>
      </c>
      <c r="I11947" t="s">
        <v>126</v>
      </c>
      <c r="J11947" t="s">
        <v>15872</v>
      </c>
      <c r="K11947" t="s">
        <v>105</v>
      </c>
    </row>
    <row r="11948" spans="1:11" x14ac:dyDescent="0.3">
      <c r="A11948" t="s">
        <v>15873</v>
      </c>
      <c r="B11948" t="s">
        <v>53</v>
      </c>
      <c r="C11948">
        <v>8</v>
      </c>
      <c r="D11948">
        <v>4</v>
      </c>
      <c r="E11948">
        <v>1955</v>
      </c>
      <c r="F11948" s="6">
        <v>0.97569444444444442</v>
      </c>
      <c r="G11948">
        <v>-5.3739999999999997</v>
      </c>
      <c r="H11948">
        <v>43.295000000000002</v>
      </c>
      <c r="I11948" t="s">
        <v>126</v>
      </c>
      <c r="J11948" t="s">
        <v>267</v>
      </c>
      <c r="K11948" t="s">
        <v>105</v>
      </c>
    </row>
    <row r="11949" spans="1:11" x14ac:dyDescent="0.3">
      <c r="A11949" t="s">
        <v>15874</v>
      </c>
      <c r="B11949" t="s">
        <v>53</v>
      </c>
      <c r="C11949">
        <v>30</v>
      </c>
      <c r="D11949">
        <v>7</v>
      </c>
      <c r="E11949">
        <v>1945</v>
      </c>
      <c r="F11949" s="6">
        <v>0.9375</v>
      </c>
      <c r="G11949">
        <v>-2.2429999999999999</v>
      </c>
      <c r="H11949">
        <v>48.834000000000003</v>
      </c>
      <c r="I11949" t="s">
        <v>190</v>
      </c>
      <c r="J11949" t="s">
        <v>459</v>
      </c>
      <c r="K11949" t="s">
        <v>105</v>
      </c>
    </row>
    <row r="11950" spans="1:11" x14ac:dyDescent="0.3">
      <c r="A11950" t="s">
        <v>15875</v>
      </c>
      <c r="B11950" t="s">
        <v>53</v>
      </c>
      <c r="C11950">
        <v>27</v>
      </c>
      <c r="D11950">
        <v>9</v>
      </c>
      <c r="E11950">
        <v>1968</v>
      </c>
      <c r="F11950" s="6">
        <v>0.54861111111111116</v>
      </c>
      <c r="G11950">
        <v>-118.24299999999999</v>
      </c>
      <c r="H11950">
        <v>34.052</v>
      </c>
      <c r="I11950" t="s">
        <v>171</v>
      </c>
      <c r="J11950" t="s">
        <v>536</v>
      </c>
      <c r="K11950" t="s">
        <v>105</v>
      </c>
    </row>
    <row r="11951" spans="1:11" x14ac:dyDescent="0.3">
      <c r="A11951" t="s">
        <v>15876</v>
      </c>
      <c r="B11951" t="s">
        <v>53</v>
      </c>
      <c r="C11951">
        <v>24</v>
      </c>
      <c r="D11951">
        <v>4</v>
      </c>
      <c r="E11951">
        <v>1936</v>
      </c>
      <c r="F11951" s="6">
        <v>0.47916666666666669</v>
      </c>
      <c r="G11951">
        <v>-4.3680000000000003</v>
      </c>
      <c r="H11951">
        <v>50.859000000000002</v>
      </c>
      <c r="I11951" t="s">
        <v>126</v>
      </c>
      <c r="J11951" t="s">
        <v>7246</v>
      </c>
      <c r="K11951" t="s">
        <v>105</v>
      </c>
    </row>
    <row r="11952" spans="1:11" x14ac:dyDescent="0.3">
      <c r="A11952" t="s">
        <v>15877</v>
      </c>
      <c r="B11952" t="s">
        <v>53</v>
      </c>
      <c r="C11952">
        <v>21</v>
      </c>
      <c r="D11952">
        <v>6</v>
      </c>
      <c r="E11952">
        <v>1967</v>
      </c>
      <c r="F11952" s="6">
        <v>0.29097222222222224</v>
      </c>
      <c r="G11952">
        <v>97.747</v>
      </c>
      <c r="H11952">
        <v>30.265000000000001</v>
      </c>
      <c r="I11952" t="s">
        <v>144</v>
      </c>
      <c r="J11952" t="s">
        <v>2575</v>
      </c>
      <c r="K11952" t="s">
        <v>105</v>
      </c>
    </row>
    <row r="11953" spans="1:11" x14ac:dyDescent="0.3">
      <c r="A11953" t="s">
        <v>15878</v>
      </c>
      <c r="B11953" t="s">
        <v>53</v>
      </c>
      <c r="C11953">
        <v>14</v>
      </c>
      <c r="D11953">
        <v>9</v>
      </c>
      <c r="E11953">
        <v>1967</v>
      </c>
      <c r="F11953" s="6">
        <v>0.97847222222222219</v>
      </c>
      <c r="G11953">
        <v>-118.492</v>
      </c>
      <c r="H11953">
        <v>34.011000000000003</v>
      </c>
      <c r="I11953" t="s">
        <v>171</v>
      </c>
      <c r="J11953" t="s">
        <v>206</v>
      </c>
      <c r="K11953" t="s">
        <v>105</v>
      </c>
    </row>
    <row r="11954" spans="1:11" x14ac:dyDescent="0.3">
      <c r="A11954" t="s">
        <v>15879</v>
      </c>
      <c r="B11954" t="s">
        <v>53</v>
      </c>
      <c r="C11954">
        <v>20</v>
      </c>
      <c r="D11954">
        <v>9</v>
      </c>
      <c r="E11954">
        <v>1947</v>
      </c>
      <c r="F11954" s="6">
        <v>0.82638888888888884</v>
      </c>
      <c r="G11954">
        <v>-4.0330000000000004</v>
      </c>
      <c r="H11954">
        <v>49.256999999999998</v>
      </c>
      <c r="I11954" t="s">
        <v>126</v>
      </c>
      <c r="J11954" t="s">
        <v>572</v>
      </c>
      <c r="K11954" t="s">
        <v>105</v>
      </c>
    </row>
    <row r="11955" spans="1:11" x14ac:dyDescent="0.3">
      <c r="A11955" t="s">
        <v>15880</v>
      </c>
      <c r="B11955" t="s">
        <v>53</v>
      </c>
      <c r="C11955">
        <v>21</v>
      </c>
      <c r="D11955">
        <v>4</v>
      </c>
      <c r="E11955">
        <v>1946</v>
      </c>
      <c r="F11955" s="6">
        <v>0.69791666666666663</v>
      </c>
      <c r="G11955">
        <v>-2.2730000000000001</v>
      </c>
      <c r="H11955">
        <v>48.884</v>
      </c>
      <c r="I11955" t="s">
        <v>126</v>
      </c>
      <c r="J11955" t="s">
        <v>888</v>
      </c>
      <c r="K11955" t="s">
        <v>105</v>
      </c>
    </row>
    <row r="11956" spans="1:11" x14ac:dyDescent="0.3">
      <c r="A11956" t="s">
        <v>15881</v>
      </c>
      <c r="B11956" t="s">
        <v>53</v>
      </c>
      <c r="C11956">
        <v>12</v>
      </c>
      <c r="D11956">
        <v>5</v>
      </c>
      <c r="E11956">
        <v>1945</v>
      </c>
      <c r="F11956" s="6">
        <v>4.1666666666666664E-2</v>
      </c>
      <c r="G11956">
        <v>-5.3739999999999997</v>
      </c>
      <c r="H11956">
        <v>43.295000000000002</v>
      </c>
      <c r="I11956" t="s">
        <v>190</v>
      </c>
      <c r="J11956" t="s">
        <v>267</v>
      </c>
      <c r="K11956" t="s">
        <v>105</v>
      </c>
    </row>
    <row r="11957" spans="1:11" x14ac:dyDescent="0.3">
      <c r="A11957" t="s">
        <v>15882</v>
      </c>
      <c r="B11957" t="s">
        <v>53</v>
      </c>
      <c r="C11957">
        <v>18</v>
      </c>
      <c r="D11957">
        <v>3</v>
      </c>
      <c r="E11957">
        <v>1959</v>
      </c>
      <c r="F11957" s="6">
        <v>8.6805555555555552E-2</v>
      </c>
      <c r="G11957">
        <v>-2.2429999999999999</v>
      </c>
      <c r="H11957">
        <v>48.834000000000003</v>
      </c>
      <c r="I11957" t="s">
        <v>126</v>
      </c>
      <c r="J11957" t="s">
        <v>459</v>
      </c>
      <c r="K11957" t="s">
        <v>105</v>
      </c>
    </row>
    <row r="11958" spans="1:11" x14ac:dyDescent="0.3">
      <c r="A11958" t="s">
        <v>15883</v>
      </c>
      <c r="B11958" t="s">
        <v>53</v>
      </c>
      <c r="C11958">
        <v>5</v>
      </c>
      <c r="D11958">
        <v>10</v>
      </c>
      <c r="E11958">
        <v>1965</v>
      </c>
      <c r="F11958" s="6">
        <v>0.46319444444444446</v>
      </c>
      <c r="G11958">
        <v>71.206999999999994</v>
      </c>
      <c r="H11958">
        <v>46.814</v>
      </c>
      <c r="I11958" t="s">
        <v>106</v>
      </c>
      <c r="J11958" t="s">
        <v>15884</v>
      </c>
      <c r="K11958" t="s">
        <v>105</v>
      </c>
    </row>
    <row r="11959" spans="1:11" x14ac:dyDescent="0.3">
      <c r="A11959" t="s">
        <v>15885</v>
      </c>
      <c r="B11959" t="s">
        <v>53</v>
      </c>
      <c r="C11959">
        <v>22</v>
      </c>
      <c r="D11959">
        <v>12</v>
      </c>
      <c r="E11959">
        <v>1946</v>
      </c>
      <c r="F11959" s="6">
        <v>0.86458333333333337</v>
      </c>
      <c r="G11959">
        <v>-6.87</v>
      </c>
      <c r="H11959">
        <v>45.924999999999997</v>
      </c>
      <c r="I11959" t="s">
        <v>126</v>
      </c>
      <c r="J11959" t="s">
        <v>598</v>
      </c>
      <c r="K11959" t="s">
        <v>105</v>
      </c>
    </row>
    <row r="11960" spans="1:11" x14ac:dyDescent="0.3">
      <c r="A11960" t="s">
        <v>15886</v>
      </c>
      <c r="B11960" t="s">
        <v>53</v>
      </c>
      <c r="C11960">
        <v>12</v>
      </c>
      <c r="D11960">
        <v>11</v>
      </c>
      <c r="E11960">
        <v>1951</v>
      </c>
      <c r="F11960" s="6">
        <v>0.19097222222222221</v>
      </c>
      <c r="G11960">
        <v>-2.351</v>
      </c>
      <c r="H11960">
        <v>48.856999999999999</v>
      </c>
      <c r="I11960" t="s">
        <v>126</v>
      </c>
      <c r="J11960" t="s">
        <v>155</v>
      </c>
      <c r="K11960" t="s">
        <v>105</v>
      </c>
    </row>
    <row r="11961" spans="1:11" x14ac:dyDescent="0.3">
      <c r="A11961" t="s">
        <v>15887</v>
      </c>
      <c r="B11961" t="s">
        <v>53</v>
      </c>
      <c r="C11961">
        <v>2</v>
      </c>
      <c r="D11961">
        <v>12</v>
      </c>
      <c r="E11961">
        <v>1947</v>
      </c>
      <c r="F11961" s="6">
        <v>0.6875</v>
      </c>
      <c r="G11961">
        <v>-3.9569999999999999</v>
      </c>
      <c r="H11961">
        <v>49.033999999999999</v>
      </c>
      <c r="I11961" t="s">
        <v>126</v>
      </c>
      <c r="J11961" t="s">
        <v>3404</v>
      </c>
      <c r="K11961" t="s">
        <v>105</v>
      </c>
    </row>
    <row r="11962" spans="1:11" x14ac:dyDescent="0.3">
      <c r="A11962" t="s">
        <v>15888</v>
      </c>
      <c r="B11962" t="s">
        <v>53</v>
      </c>
      <c r="C11962">
        <v>27</v>
      </c>
      <c r="D11962">
        <v>6</v>
      </c>
      <c r="E11962">
        <v>1944</v>
      </c>
      <c r="F11962" s="6">
        <v>0.75</v>
      </c>
      <c r="G11962">
        <v>-3.1230000000000002</v>
      </c>
      <c r="H11962">
        <v>50.945</v>
      </c>
      <c r="I11962" t="s">
        <v>190</v>
      </c>
      <c r="J11962" t="s">
        <v>7346</v>
      </c>
      <c r="K11962" t="s">
        <v>105</v>
      </c>
    </row>
    <row r="11963" spans="1:11" x14ac:dyDescent="0.3">
      <c r="A11963" t="s">
        <v>15889</v>
      </c>
      <c r="B11963" t="s">
        <v>53</v>
      </c>
      <c r="C11963">
        <v>31</v>
      </c>
      <c r="D11963">
        <v>1</v>
      </c>
      <c r="E11963">
        <v>1968</v>
      </c>
      <c r="F11963" s="6">
        <v>0.5625</v>
      </c>
      <c r="G11963">
        <v>-5.7009999999999996</v>
      </c>
      <c r="H11963">
        <v>50.962000000000003</v>
      </c>
      <c r="I11963" t="s">
        <v>126</v>
      </c>
      <c r="J11963" t="s">
        <v>15890</v>
      </c>
      <c r="K11963" t="s">
        <v>105</v>
      </c>
    </row>
    <row r="11964" spans="1:11" x14ac:dyDescent="0.3">
      <c r="A11964" t="s">
        <v>15891</v>
      </c>
      <c r="B11964" t="s">
        <v>53</v>
      </c>
      <c r="C11964">
        <v>29</v>
      </c>
      <c r="D11964">
        <v>9</v>
      </c>
      <c r="E11964">
        <v>1951</v>
      </c>
      <c r="F11964" s="6">
        <v>0.77083333333333337</v>
      </c>
      <c r="G11964">
        <v>-3.218</v>
      </c>
      <c r="H11964">
        <v>43.341999999999999</v>
      </c>
      <c r="I11964" t="s">
        <v>126</v>
      </c>
      <c r="J11964" t="s">
        <v>381</v>
      </c>
      <c r="K11964" t="s">
        <v>105</v>
      </c>
    </row>
    <row r="11965" spans="1:11" x14ac:dyDescent="0.3">
      <c r="A11965" t="s">
        <v>15892</v>
      </c>
      <c r="B11965" t="s">
        <v>53</v>
      </c>
      <c r="C11965">
        <v>15</v>
      </c>
      <c r="D11965">
        <v>7</v>
      </c>
      <c r="E11965">
        <v>1959</v>
      </c>
      <c r="F11965" s="6">
        <v>0.5</v>
      </c>
      <c r="G11965">
        <v>-3.052</v>
      </c>
      <c r="H11965">
        <v>36.771999999999998</v>
      </c>
      <c r="I11965" t="s">
        <v>126</v>
      </c>
      <c r="J11965" t="s">
        <v>462</v>
      </c>
      <c r="K11965" t="s">
        <v>105</v>
      </c>
    </row>
    <row r="11966" spans="1:11" x14ac:dyDescent="0.3">
      <c r="A11966" t="s">
        <v>15893</v>
      </c>
      <c r="B11966" t="s">
        <v>53</v>
      </c>
      <c r="C11966">
        <v>24</v>
      </c>
      <c r="D11966">
        <v>8</v>
      </c>
      <c r="E11966">
        <v>1952</v>
      </c>
      <c r="F11966" s="6">
        <v>0.5</v>
      </c>
      <c r="G11966">
        <v>-2.3969999999999998</v>
      </c>
      <c r="H11966">
        <v>47.082000000000001</v>
      </c>
      <c r="I11966" t="s">
        <v>126</v>
      </c>
      <c r="J11966" t="s">
        <v>655</v>
      </c>
      <c r="K11966" t="s">
        <v>105</v>
      </c>
    </row>
    <row r="11967" spans="1:11" x14ac:dyDescent="0.3">
      <c r="A11967" t="s">
        <v>15894</v>
      </c>
      <c r="B11967" t="s">
        <v>53</v>
      </c>
      <c r="C11967">
        <v>30</v>
      </c>
      <c r="D11967">
        <v>12</v>
      </c>
      <c r="E11967">
        <v>1944</v>
      </c>
      <c r="F11967" s="6">
        <v>0.61111111111111116</v>
      </c>
      <c r="G11967">
        <v>-2.351</v>
      </c>
      <c r="H11967">
        <v>48.856999999999999</v>
      </c>
      <c r="I11967" t="s">
        <v>126</v>
      </c>
      <c r="J11967" t="s">
        <v>155</v>
      </c>
      <c r="K11967" t="s">
        <v>105</v>
      </c>
    </row>
    <row r="11968" spans="1:11" x14ac:dyDescent="0.3">
      <c r="A11968" t="s">
        <v>15895</v>
      </c>
      <c r="B11968" t="s">
        <v>53</v>
      </c>
      <c r="C11968">
        <v>14</v>
      </c>
      <c r="D11968">
        <v>4</v>
      </c>
      <c r="E11968">
        <v>1951</v>
      </c>
      <c r="F11968" s="6">
        <v>0.69791666666666663</v>
      </c>
      <c r="G11968">
        <v>71.058999999999997</v>
      </c>
      <c r="H11968">
        <v>42.359000000000002</v>
      </c>
      <c r="I11968" t="s">
        <v>144</v>
      </c>
      <c r="J11968" t="s">
        <v>176</v>
      </c>
      <c r="K11968" t="s">
        <v>105</v>
      </c>
    </row>
    <row r="11969" spans="1:11" x14ac:dyDescent="0.3">
      <c r="A11969" t="s">
        <v>15896</v>
      </c>
      <c r="B11969" t="s">
        <v>53</v>
      </c>
      <c r="C11969">
        <v>9</v>
      </c>
      <c r="D11969">
        <v>5</v>
      </c>
      <c r="E11969">
        <v>1960</v>
      </c>
      <c r="F11969" s="6">
        <v>0.10416666666666667</v>
      </c>
      <c r="G11969">
        <v>-3.0630000000000002</v>
      </c>
      <c r="H11969">
        <v>50.631</v>
      </c>
      <c r="I11969" t="s">
        <v>126</v>
      </c>
      <c r="J11969" t="s">
        <v>450</v>
      </c>
      <c r="K11969" t="s">
        <v>105</v>
      </c>
    </row>
    <row r="11970" spans="1:11" x14ac:dyDescent="0.3">
      <c r="A11970" t="s">
        <v>15897</v>
      </c>
      <c r="B11970" t="s">
        <v>53</v>
      </c>
      <c r="C11970">
        <v>24</v>
      </c>
      <c r="D11970">
        <v>9</v>
      </c>
      <c r="E11970">
        <v>1969</v>
      </c>
      <c r="F11970" s="6">
        <v>0.6875</v>
      </c>
      <c r="G11970">
        <v>-12.566000000000001</v>
      </c>
      <c r="H11970">
        <v>44.061</v>
      </c>
      <c r="I11970" t="s">
        <v>190</v>
      </c>
      <c r="J11970" t="s">
        <v>2333</v>
      </c>
      <c r="K11970" t="s">
        <v>105</v>
      </c>
    </row>
    <row r="11971" spans="1:11" x14ac:dyDescent="0.3">
      <c r="A11971" t="s">
        <v>15898</v>
      </c>
      <c r="B11971" t="s">
        <v>53</v>
      </c>
      <c r="C11971">
        <v>23</v>
      </c>
      <c r="D11971">
        <v>6</v>
      </c>
      <c r="E11971">
        <v>1976</v>
      </c>
      <c r="F11971" s="6">
        <v>0.96180555555555558</v>
      </c>
      <c r="G11971">
        <v>17.449000000000002</v>
      </c>
      <c r="H11971">
        <v>14.695</v>
      </c>
      <c r="I11971" t="s">
        <v>108</v>
      </c>
      <c r="J11971" t="s">
        <v>2560</v>
      </c>
      <c r="K11971" t="s">
        <v>105</v>
      </c>
    </row>
    <row r="11972" spans="1:11" x14ac:dyDescent="0.3">
      <c r="A11972" t="s">
        <v>15899</v>
      </c>
      <c r="B11972" t="s">
        <v>53</v>
      </c>
      <c r="C11972">
        <v>8</v>
      </c>
      <c r="D11972">
        <v>2</v>
      </c>
      <c r="E11972">
        <v>1968</v>
      </c>
      <c r="F11972" s="6">
        <v>0.66666666666666663</v>
      </c>
      <c r="G11972">
        <v>-6.5869999999999997</v>
      </c>
      <c r="H11972">
        <v>46.402000000000001</v>
      </c>
      <c r="I11972" t="s">
        <v>126</v>
      </c>
      <c r="J11972" t="s">
        <v>15900</v>
      </c>
      <c r="K11972" t="s">
        <v>105</v>
      </c>
    </row>
    <row r="11973" spans="1:11" x14ac:dyDescent="0.3">
      <c r="A11973" t="s">
        <v>15901</v>
      </c>
      <c r="B11973" t="s">
        <v>168</v>
      </c>
      <c r="C11973">
        <v>27</v>
      </c>
      <c r="D11973">
        <v>4</v>
      </c>
      <c r="E11973">
        <v>1946</v>
      </c>
      <c r="F11973" s="6">
        <v>0.33333333333333331</v>
      </c>
      <c r="G11973">
        <v>-11.835000000000001</v>
      </c>
      <c r="H11973">
        <v>45.826000000000001</v>
      </c>
      <c r="I11973" t="s">
        <v>190</v>
      </c>
      <c r="J11973" t="s">
        <v>15902</v>
      </c>
      <c r="K11973" t="s">
        <v>105</v>
      </c>
    </row>
    <row r="11974" spans="1:11" x14ac:dyDescent="0.3">
      <c r="A11974" t="s">
        <v>15903</v>
      </c>
      <c r="B11974" t="s">
        <v>168</v>
      </c>
      <c r="C11974">
        <v>2</v>
      </c>
      <c r="D11974">
        <v>12</v>
      </c>
      <c r="E11974">
        <v>1948</v>
      </c>
      <c r="F11974" s="6">
        <v>0.3125</v>
      </c>
      <c r="G11974">
        <v>-11.007999999999999</v>
      </c>
      <c r="H11974">
        <v>44.478000000000002</v>
      </c>
      <c r="I11974" t="s">
        <v>126</v>
      </c>
      <c r="J11974" t="s">
        <v>1884</v>
      </c>
      <c r="K11974" t="s">
        <v>105</v>
      </c>
    </row>
    <row r="11975" spans="1:11" x14ac:dyDescent="0.3">
      <c r="A11975" t="s">
        <v>15904</v>
      </c>
      <c r="B11975" t="s">
        <v>168</v>
      </c>
      <c r="C11975">
        <v>8</v>
      </c>
      <c r="D11975">
        <v>9</v>
      </c>
      <c r="E11975">
        <v>1932</v>
      </c>
      <c r="F11975" s="6">
        <v>0.96180555555555558</v>
      </c>
      <c r="G11975">
        <v>84.177999999999997</v>
      </c>
      <c r="H11975">
        <v>37.991999999999997</v>
      </c>
      <c r="I11975" t="s">
        <v>106</v>
      </c>
      <c r="J11975" t="s">
        <v>4889</v>
      </c>
      <c r="K11975" t="s">
        <v>105</v>
      </c>
    </row>
    <row r="11976" spans="1:11" x14ac:dyDescent="0.3">
      <c r="A11976" t="s">
        <v>15905</v>
      </c>
      <c r="B11976" t="s">
        <v>168</v>
      </c>
      <c r="C11976">
        <v>6</v>
      </c>
      <c r="D11976">
        <v>4</v>
      </c>
      <c r="E11976">
        <v>1953</v>
      </c>
      <c r="F11976" s="6">
        <v>0.17777777777777778</v>
      </c>
      <c r="G11976">
        <v>71.033000000000001</v>
      </c>
      <c r="H11976">
        <v>42.393999999999998</v>
      </c>
      <c r="I11976" t="s">
        <v>144</v>
      </c>
      <c r="J11976" t="s">
        <v>2813</v>
      </c>
      <c r="K11976" t="s">
        <v>105</v>
      </c>
    </row>
    <row r="11977" spans="1:11" x14ac:dyDescent="0.3">
      <c r="A11977" t="s">
        <v>15906</v>
      </c>
      <c r="B11977" t="s">
        <v>168</v>
      </c>
      <c r="C11977">
        <v>21</v>
      </c>
      <c r="D11977">
        <v>10</v>
      </c>
      <c r="E11977">
        <v>1952</v>
      </c>
      <c r="F11977" s="6">
        <v>0.58125000000000004</v>
      </c>
      <c r="G11977">
        <v>-118.492</v>
      </c>
      <c r="H11977">
        <v>34.011000000000003</v>
      </c>
      <c r="I11977" t="s">
        <v>137</v>
      </c>
      <c r="J11977" t="s">
        <v>206</v>
      </c>
      <c r="K11977" t="s">
        <v>105</v>
      </c>
    </row>
    <row r="11978" spans="1:11" x14ac:dyDescent="0.3">
      <c r="A11978" t="s">
        <v>15907</v>
      </c>
      <c r="B11978" t="s">
        <v>168</v>
      </c>
      <c r="C11978">
        <v>8</v>
      </c>
      <c r="D11978">
        <v>11</v>
      </c>
      <c r="E11978">
        <v>1927</v>
      </c>
      <c r="F11978" s="6">
        <v>0.34236111111111112</v>
      </c>
      <c r="G11978">
        <v>95.617000000000004</v>
      </c>
      <c r="H11978">
        <v>36.314</v>
      </c>
      <c r="I11978" t="s">
        <v>104</v>
      </c>
      <c r="J11978" t="s">
        <v>15908</v>
      </c>
      <c r="K11978" t="s">
        <v>105</v>
      </c>
    </row>
    <row r="11979" spans="1:11" x14ac:dyDescent="0.3">
      <c r="A11979" t="s">
        <v>15909</v>
      </c>
      <c r="B11979" t="s">
        <v>168</v>
      </c>
      <c r="C11979">
        <v>16</v>
      </c>
      <c r="D11979">
        <v>2</v>
      </c>
      <c r="E11979">
        <v>1918</v>
      </c>
      <c r="F11979" s="6">
        <v>0.40972222222222221</v>
      </c>
      <c r="G11979">
        <v>93.658000000000001</v>
      </c>
      <c r="H11979">
        <v>44.936</v>
      </c>
      <c r="I11979" t="s">
        <v>104</v>
      </c>
      <c r="J11979" t="s">
        <v>15910</v>
      </c>
      <c r="K11979" t="s">
        <v>105</v>
      </c>
    </row>
    <row r="11980" spans="1:11" x14ac:dyDescent="0.3">
      <c r="A11980" t="s">
        <v>15911</v>
      </c>
      <c r="B11980" t="s">
        <v>168</v>
      </c>
      <c r="C11980">
        <v>14</v>
      </c>
      <c r="D11980">
        <v>12</v>
      </c>
      <c r="E11980">
        <v>1946</v>
      </c>
      <c r="F11980" s="6">
        <v>0.94374999999999998</v>
      </c>
      <c r="G11980">
        <v>74.007000000000005</v>
      </c>
      <c r="H11980">
        <v>40.713000000000001</v>
      </c>
      <c r="I11980" t="s">
        <v>144</v>
      </c>
      <c r="J11980" t="s">
        <v>124</v>
      </c>
      <c r="K11980" t="s">
        <v>105</v>
      </c>
    </row>
    <row r="11981" spans="1:11" x14ac:dyDescent="0.3">
      <c r="A11981" t="s">
        <v>15912</v>
      </c>
      <c r="B11981" t="s">
        <v>168</v>
      </c>
      <c r="C11981">
        <v>20</v>
      </c>
      <c r="D11981">
        <v>2</v>
      </c>
      <c r="E11981">
        <v>1954</v>
      </c>
      <c r="F11981" s="6">
        <v>0.75069444444444444</v>
      </c>
      <c r="G11981">
        <v>122.42</v>
      </c>
      <c r="H11981">
        <v>37.78</v>
      </c>
      <c r="I11981" t="s">
        <v>137</v>
      </c>
      <c r="J11981" t="s">
        <v>172</v>
      </c>
      <c r="K11981" t="s">
        <v>105</v>
      </c>
    </row>
    <row r="11982" spans="1:11" x14ac:dyDescent="0.3">
      <c r="A11982" t="s">
        <v>15913</v>
      </c>
      <c r="B11982" t="s">
        <v>168</v>
      </c>
      <c r="C11982">
        <v>15</v>
      </c>
      <c r="D11982">
        <v>4</v>
      </c>
      <c r="E11982">
        <v>1950</v>
      </c>
      <c r="F11982" s="6">
        <v>0.41666666666666669</v>
      </c>
      <c r="G11982">
        <v>-117.164</v>
      </c>
      <c r="H11982">
        <v>32.716000000000001</v>
      </c>
      <c r="I11982" t="s">
        <v>137</v>
      </c>
      <c r="J11982" t="s">
        <v>1080</v>
      </c>
      <c r="K11982" t="s">
        <v>105</v>
      </c>
    </row>
    <row r="11983" spans="1:11" x14ac:dyDescent="0.3">
      <c r="A11983" t="s">
        <v>15914</v>
      </c>
      <c r="B11983" t="s">
        <v>168</v>
      </c>
      <c r="C11983">
        <v>4</v>
      </c>
      <c r="D11983">
        <v>1</v>
      </c>
      <c r="E11983">
        <v>1957</v>
      </c>
      <c r="F11983" s="6">
        <v>0.1701388888888889</v>
      </c>
      <c r="G11983">
        <v>82.52</v>
      </c>
      <c r="H11983">
        <v>37.478999999999999</v>
      </c>
      <c r="I11983" t="s">
        <v>144</v>
      </c>
      <c r="J11983" t="s">
        <v>5571</v>
      </c>
      <c r="K11983" t="s">
        <v>105</v>
      </c>
    </row>
    <row r="11984" spans="1:11" x14ac:dyDescent="0.3">
      <c r="A11984" t="s">
        <v>15915</v>
      </c>
      <c r="B11984" t="s">
        <v>168</v>
      </c>
      <c r="C11984">
        <v>9</v>
      </c>
      <c r="D11984">
        <v>4</v>
      </c>
      <c r="E11984">
        <v>1948</v>
      </c>
      <c r="F11984" s="6">
        <v>0.75</v>
      </c>
      <c r="G11984">
        <v>-12.339</v>
      </c>
      <c r="H11984">
        <v>45.435000000000002</v>
      </c>
      <c r="I11984" t="s">
        <v>190</v>
      </c>
      <c r="J11984" t="s">
        <v>662</v>
      </c>
      <c r="K11984" t="s">
        <v>105</v>
      </c>
    </row>
    <row r="11985" spans="1:11" x14ac:dyDescent="0.3">
      <c r="A11985" t="s">
        <v>15916</v>
      </c>
      <c r="B11985" t="s">
        <v>53</v>
      </c>
      <c r="C11985">
        <v>18</v>
      </c>
      <c r="D11985">
        <v>4</v>
      </c>
      <c r="E11985">
        <v>1838</v>
      </c>
      <c r="F11985" s="6">
        <v>0.875</v>
      </c>
      <c r="G11985">
        <v>0.32500000000000001</v>
      </c>
      <c r="H11985">
        <v>45.692999999999998</v>
      </c>
      <c r="I11985" t="s">
        <v>150</v>
      </c>
      <c r="J11985" t="s">
        <v>7028</v>
      </c>
      <c r="K11985" t="s">
        <v>105</v>
      </c>
    </row>
    <row r="11986" spans="1:11" x14ac:dyDescent="0.3">
      <c r="A11986" t="s">
        <v>15916</v>
      </c>
      <c r="B11986" t="s">
        <v>53</v>
      </c>
      <c r="C11986">
        <v>17</v>
      </c>
      <c r="D11986">
        <v>12</v>
      </c>
      <c r="E11986">
        <v>1859</v>
      </c>
      <c r="F11986" s="6">
        <v>0.54166666666666663</v>
      </c>
      <c r="G11986">
        <v>2.76</v>
      </c>
      <c r="H11986">
        <v>47.655000000000001</v>
      </c>
      <c r="I11986" t="s">
        <v>150</v>
      </c>
      <c r="J11986" t="s">
        <v>496</v>
      </c>
      <c r="K11986" t="s">
        <v>105</v>
      </c>
    </row>
    <row r="11987" spans="1:11" x14ac:dyDescent="0.3">
      <c r="A11987" t="s">
        <v>15916</v>
      </c>
      <c r="B11987" t="s">
        <v>53</v>
      </c>
      <c r="C11987">
        <v>21</v>
      </c>
      <c r="D11987">
        <v>7</v>
      </c>
      <c r="E11987">
        <v>1893</v>
      </c>
      <c r="F11987" s="6">
        <v>0.1875</v>
      </c>
      <c r="G11987">
        <v>-2.702</v>
      </c>
      <c r="H11987">
        <v>48.405999999999999</v>
      </c>
      <c r="I11987" t="s">
        <v>150</v>
      </c>
      <c r="J11987" t="s">
        <v>15917</v>
      </c>
      <c r="K11987" t="s">
        <v>105</v>
      </c>
    </row>
    <row r="11988" spans="1:11" x14ac:dyDescent="0.3">
      <c r="A11988" t="s">
        <v>15916</v>
      </c>
      <c r="B11988" t="s">
        <v>53</v>
      </c>
      <c r="C11988">
        <v>28</v>
      </c>
      <c r="D11988">
        <v>6</v>
      </c>
      <c r="E11988">
        <v>1907</v>
      </c>
      <c r="F11988" s="6">
        <v>0.72916666666666663</v>
      </c>
      <c r="G11988">
        <v>-6.14</v>
      </c>
      <c r="H11988">
        <v>46.204000000000001</v>
      </c>
      <c r="I11988" t="s">
        <v>126</v>
      </c>
      <c r="J11988" t="s">
        <v>263</v>
      </c>
      <c r="K11988" t="s">
        <v>105</v>
      </c>
    </row>
    <row r="11989" spans="1:11" x14ac:dyDescent="0.3">
      <c r="A11989" t="s">
        <v>15916</v>
      </c>
      <c r="B11989" t="s">
        <v>53</v>
      </c>
      <c r="C11989">
        <v>4</v>
      </c>
      <c r="D11989">
        <v>8</v>
      </c>
      <c r="E11989">
        <v>1913</v>
      </c>
      <c r="F11989" s="6">
        <v>0.41666666666666669</v>
      </c>
      <c r="G11989">
        <v>-3.234</v>
      </c>
      <c r="H11989">
        <v>50.174999999999997</v>
      </c>
      <c r="I11989" t="s">
        <v>108</v>
      </c>
      <c r="J11989" t="s">
        <v>2172</v>
      </c>
      <c r="K11989" t="s">
        <v>105</v>
      </c>
    </row>
    <row r="11990" spans="1:11" x14ac:dyDescent="0.3">
      <c r="A11990" t="s">
        <v>15916</v>
      </c>
      <c r="B11990" t="s">
        <v>53</v>
      </c>
      <c r="C11990">
        <v>29</v>
      </c>
      <c r="D11990">
        <v>11</v>
      </c>
      <c r="E11990">
        <v>1920</v>
      </c>
      <c r="F11990" s="6">
        <v>0.125</v>
      </c>
      <c r="G11990">
        <v>-2.1349999999999998</v>
      </c>
      <c r="H11990">
        <v>48.892000000000003</v>
      </c>
      <c r="I11990" t="s">
        <v>108</v>
      </c>
      <c r="J11990" t="s">
        <v>3777</v>
      </c>
      <c r="K11990" t="s">
        <v>105</v>
      </c>
    </row>
    <row r="11991" spans="1:11" x14ac:dyDescent="0.3">
      <c r="A11991" t="s">
        <v>15916</v>
      </c>
      <c r="B11991" t="s">
        <v>53</v>
      </c>
      <c r="C11991">
        <v>22</v>
      </c>
      <c r="D11991">
        <v>7</v>
      </c>
      <c r="E11991">
        <v>1946</v>
      </c>
      <c r="F11991" s="6">
        <v>0.80555555555555558</v>
      </c>
      <c r="G11991">
        <v>-2.2429999999999999</v>
      </c>
      <c r="H11991">
        <v>48.834000000000003</v>
      </c>
      <c r="I11991" t="s">
        <v>126</v>
      </c>
      <c r="J11991" t="s">
        <v>459</v>
      </c>
      <c r="K11991" t="s">
        <v>105</v>
      </c>
    </row>
    <row r="11992" spans="1:11" x14ac:dyDescent="0.3">
      <c r="A11992" t="s">
        <v>15918</v>
      </c>
      <c r="B11992" t="s">
        <v>53</v>
      </c>
      <c r="C11992">
        <v>14</v>
      </c>
      <c r="D11992">
        <v>12</v>
      </c>
      <c r="E11992">
        <v>1945</v>
      </c>
      <c r="F11992" s="6">
        <v>0.66527777777777775</v>
      </c>
      <c r="G11992">
        <v>0.33200000000000002</v>
      </c>
      <c r="H11992">
        <v>53.744</v>
      </c>
      <c r="I11992" t="s">
        <v>108</v>
      </c>
      <c r="J11992" t="s">
        <v>15919</v>
      </c>
      <c r="K11992" t="s">
        <v>105</v>
      </c>
    </row>
    <row r="11993" spans="1:11" x14ac:dyDescent="0.3">
      <c r="A11993" t="s">
        <v>15920</v>
      </c>
      <c r="B11993" t="s">
        <v>53</v>
      </c>
      <c r="C11993">
        <v>21</v>
      </c>
      <c r="D11993">
        <v>9</v>
      </c>
      <c r="E11993">
        <v>1873</v>
      </c>
      <c r="F11993" s="6">
        <v>0.45833333333333331</v>
      </c>
      <c r="G11993">
        <v>-6.1820000000000004</v>
      </c>
      <c r="H11993">
        <v>48.691000000000003</v>
      </c>
      <c r="I11993" t="s">
        <v>150</v>
      </c>
      <c r="J11993" t="s">
        <v>2488</v>
      </c>
      <c r="K11993" t="s">
        <v>105</v>
      </c>
    </row>
    <row r="11994" spans="1:11" x14ac:dyDescent="0.3">
      <c r="A11994" t="s">
        <v>15921</v>
      </c>
      <c r="B11994" t="s">
        <v>53</v>
      </c>
      <c r="C11994">
        <v>23</v>
      </c>
      <c r="D11994">
        <v>12</v>
      </c>
      <c r="E11994">
        <v>1930</v>
      </c>
      <c r="F11994" s="6">
        <v>0.75</v>
      </c>
      <c r="G11994">
        <v>-3.218</v>
      </c>
      <c r="H11994">
        <v>43.341999999999999</v>
      </c>
      <c r="I11994" t="s">
        <v>108</v>
      </c>
      <c r="J11994" t="s">
        <v>381</v>
      </c>
      <c r="K11994" t="s">
        <v>105</v>
      </c>
    </row>
    <row r="11995" spans="1:11" x14ac:dyDescent="0.3">
      <c r="A11995" t="s">
        <v>15922</v>
      </c>
      <c r="B11995" t="s">
        <v>53</v>
      </c>
      <c r="C11995">
        <v>17</v>
      </c>
      <c r="D11995">
        <v>10</v>
      </c>
      <c r="E11995">
        <v>1932</v>
      </c>
      <c r="F11995" s="6">
        <v>0.22916666666666666</v>
      </c>
      <c r="G11995">
        <v>83.332999999999998</v>
      </c>
      <c r="H11995">
        <v>34.576999999999998</v>
      </c>
      <c r="I11995" t="s">
        <v>144</v>
      </c>
      <c r="J11995" t="s">
        <v>4564</v>
      </c>
      <c r="K11995" t="s">
        <v>105</v>
      </c>
    </row>
    <row r="11996" spans="1:11" x14ac:dyDescent="0.3">
      <c r="A11996" t="s">
        <v>15923</v>
      </c>
      <c r="B11996" t="s">
        <v>53</v>
      </c>
      <c r="C11996">
        <v>10</v>
      </c>
      <c r="D11996">
        <v>7</v>
      </c>
      <c r="E11996">
        <v>1938</v>
      </c>
      <c r="F11996" s="6">
        <v>0.33333333333333331</v>
      </c>
      <c r="G11996">
        <v>0.42799999999999999</v>
      </c>
      <c r="H11996">
        <v>44.795999999999999</v>
      </c>
      <c r="I11996" t="s">
        <v>126</v>
      </c>
      <c r="J11996" t="s">
        <v>1703</v>
      </c>
      <c r="K11996" t="s">
        <v>105</v>
      </c>
    </row>
    <row r="11997" spans="1:11" x14ac:dyDescent="0.3">
      <c r="A11997" t="s">
        <v>15924</v>
      </c>
      <c r="B11997" t="s">
        <v>53</v>
      </c>
      <c r="C11997">
        <v>14</v>
      </c>
      <c r="D11997">
        <v>11</v>
      </c>
      <c r="E11997">
        <v>1915</v>
      </c>
      <c r="F11997" s="6">
        <v>0.3125</v>
      </c>
      <c r="G11997">
        <v>1.5980000000000001</v>
      </c>
      <c r="H11997">
        <v>48.838000000000001</v>
      </c>
      <c r="I11997" t="s">
        <v>108</v>
      </c>
      <c r="J11997" t="s">
        <v>3951</v>
      </c>
      <c r="K11997" t="s">
        <v>105</v>
      </c>
    </row>
    <row r="11998" spans="1:11" x14ac:dyDescent="0.3">
      <c r="A11998" t="s">
        <v>15925</v>
      </c>
      <c r="B11998" t="s">
        <v>53</v>
      </c>
      <c r="C11998">
        <v>15</v>
      </c>
      <c r="D11998">
        <v>9</v>
      </c>
      <c r="E11998">
        <v>1918</v>
      </c>
      <c r="F11998" s="6">
        <v>4.1666666666666664E-2</v>
      </c>
      <c r="G11998">
        <v>-1.4450000000000001</v>
      </c>
      <c r="H11998">
        <v>43.603999999999999</v>
      </c>
      <c r="I11998" t="s">
        <v>126</v>
      </c>
      <c r="J11998" t="s">
        <v>157</v>
      </c>
      <c r="K11998" t="s">
        <v>105</v>
      </c>
    </row>
    <row r="11999" spans="1:11" x14ac:dyDescent="0.3">
      <c r="A11999" t="s">
        <v>15926</v>
      </c>
      <c r="B11999" t="s">
        <v>53</v>
      </c>
      <c r="C11999">
        <v>7</v>
      </c>
      <c r="D11999">
        <v>11</v>
      </c>
      <c r="E11999">
        <v>1918</v>
      </c>
      <c r="F11999" s="6">
        <v>0.77083333333333337</v>
      </c>
      <c r="G11999">
        <v>-1.9730000000000001</v>
      </c>
      <c r="H11999">
        <v>43.649000000000001</v>
      </c>
      <c r="I11999" t="s">
        <v>108</v>
      </c>
      <c r="J11999" t="s">
        <v>15927</v>
      </c>
      <c r="K11999" t="s">
        <v>105</v>
      </c>
    </row>
    <row r="12000" spans="1:11" x14ac:dyDescent="0.3">
      <c r="A12000" t="s">
        <v>15928</v>
      </c>
      <c r="B12000" t="s">
        <v>53</v>
      </c>
      <c r="C12000">
        <v>2</v>
      </c>
      <c r="D12000">
        <v>9</v>
      </c>
      <c r="E12000">
        <v>1903</v>
      </c>
      <c r="F12000" s="6">
        <v>0.20833333333333334</v>
      </c>
      <c r="G12000">
        <v>-7.266</v>
      </c>
      <c r="H12000">
        <v>43.703000000000003</v>
      </c>
      <c r="I12000" t="s">
        <v>150</v>
      </c>
      <c r="J12000" t="s">
        <v>575</v>
      </c>
      <c r="K12000" t="s">
        <v>105</v>
      </c>
    </row>
    <row r="12001" spans="1:11" x14ac:dyDescent="0.3">
      <c r="A12001" t="s">
        <v>15929</v>
      </c>
      <c r="B12001" t="s">
        <v>53</v>
      </c>
      <c r="C12001">
        <v>1</v>
      </c>
      <c r="D12001">
        <v>1</v>
      </c>
      <c r="E12001">
        <v>2000</v>
      </c>
      <c r="F12001" s="6">
        <v>0</v>
      </c>
      <c r="G12001">
        <v>-101</v>
      </c>
      <c r="H12001">
        <v>4.59</v>
      </c>
      <c r="I12001" t="s">
        <v>326</v>
      </c>
      <c r="J12001" t="s">
        <v>426</v>
      </c>
      <c r="K12001" t="s">
        <v>105</v>
      </c>
    </row>
    <row r="12002" spans="1:11" x14ac:dyDescent="0.3">
      <c r="A12002" t="s">
        <v>15930</v>
      </c>
      <c r="B12002" t="s">
        <v>53</v>
      </c>
      <c r="C12002">
        <v>8</v>
      </c>
      <c r="D12002">
        <v>8</v>
      </c>
      <c r="E12002">
        <v>1898</v>
      </c>
      <c r="F12002" s="6">
        <v>0.375</v>
      </c>
      <c r="G12002">
        <v>-3.052</v>
      </c>
      <c r="H12002">
        <v>36.771999999999998</v>
      </c>
      <c r="I12002" t="s">
        <v>150</v>
      </c>
      <c r="J12002" t="s">
        <v>462</v>
      </c>
      <c r="K12002" t="s">
        <v>105</v>
      </c>
    </row>
    <row r="12003" spans="1:11" x14ac:dyDescent="0.3">
      <c r="A12003" t="s">
        <v>15931</v>
      </c>
      <c r="B12003" t="s">
        <v>53</v>
      </c>
      <c r="C12003">
        <v>12</v>
      </c>
      <c r="D12003">
        <v>3</v>
      </c>
      <c r="E12003">
        <v>1889</v>
      </c>
      <c r="F12003" s="6">
        <v>0.5</v>
      </c>
      <c r="G12003">
        <v>-9.9960000000000004</v>
      </c>
      <c r="H12003">
        <v>53.557000000000002</v>
      </c>
      <c r="I12003" t="s">
        <v>208</v>
      </c>
      <c r="J12003" t="s">
        <v>3255</v>
      </c>
      <c r="K12003" t="s">
        <v>105</v>
      </c>
    </row>
    <row r="12004" spans="1:11" x14ac:dyDescent="0.3">
      <c r="A12004" t="s">
        <v>15932</v>
      </c>
      <c r="B12004" t="s">
        <v>53</v>
      </c>
      <c r="C12004">
        <v>21</v>
      </c>
      <c r="D12004">
        <v>9</v>
      </c>
      <c r="E12004">
        <v>1898</v>
      </c>
      <c r="F12004" s="6">
        <v>0.25</v>
      </c>
      <c r="G12004">
        <v>-0.70799999999999996</v>
      </c>
      <c r="H12004">
        <v>44.406999999999996</v>
      </c>
      <c r="I12004" t="s">
        <v>150</v>
      </c>
      <c r="J12004" t="s">
        <v>4072</v>
      </c>
      <c r="K12004" t="s">
        <v>105</v>
      </c>
    </row>
    <row r="12005" spans="1:11" x14ac:dyDescent="0.3">
      <c r="A12005" t="s">
        <v>15933</v>
      </c>
      <c r="B12005" t="s">
        <v>53</v>
      </c>
      <c r="C12005">
        <v>27</v>
      </c>
      <c r="D12005">
        <v>8</v>
      </c>
      <c r="E12005">
        <v>1964</v>
      </c>
      <c r="F12005" s="6">
        <v>0.35486111111111113</v>
      </c>
      <c r="G12005">
        <v>79.382000000000005</v>
      </c>
      <c r="H12005">
        <v>43.652000000000001</v>
      </c>
      <c r="I12005" t="s">
        <v>106</v>
      </c>
      <c r="J12005" t="s">
        <v>4482</v>
      </c>
      <c r="K12005" t="s">
        <v>105</v>
      </c>
    </row>
    <row r="12006" spans="1:11" x14ac:dyDescent="0.3">
      <c r="A12006" t="s">
        <v>15934</v>
      </c>
      <c r="B12006" t="s">
        <v>53</v>
      </c>
      <c r="C12006">
        <v>1</v>
      </c>
      <c r="D12006">
        <v>6</v>
      </c>
      <c r="E12006">
        <v>1918</v>
      </c>
      <c r="F12006" s="6">
        <v>0.125</v>
      </c>
      <c r="G12006">
        <v>-2.3359999999999999</v>
      </c>
      <c r="H12006">
        <v>48.807000000000002</v>
      </c>
      <c r="I12006" t="s">
        <v>126</v>
      </c>
      <c r="J12006" t="s">
        <v>15935</v>
      </c>
      <c r="K12006" t="s">
        <v>105</v>
      </c>
    </row>
    <row r="12007" spans="1:11" x14ac:dyDescent="0.3">
      <c r="A12007" t="s">
        <v>15936</v>
      </c>
      <c r="B12007" t="s">
        <v>53</v>
      </c>
      <c r="C12007">
        <v>19</v>
      </c>
      <c r="D12007">
        <v>10</v>
      </c>
      <c r="E12007">
        <v>1833</v>
      </c>
      <c r="F12007" s="6">
        <v>0.66666666666666663</v>
      </c>
      <c r="G12007">
        <v>-3.5739999999999998</v>
      </c>
      <c r="H12007">
        <v>47.798000000000002</v>
      </c>
      <c r="I12007" t="s">
        <v>150</v>
      </c>
      <c r="J12007" t="s">
        <v>6021</v>
      </c>
      <c r="K12007" t="s">
        <v>105</v>
      </c>
    </row>
    <row r="12008" spans="1:11" x14ac:dyDescent="0.3">
      <c r="A12008" t="s">
        <v>15937</v>
      </c>
      <c r="B12008" t="s">
        <v>53</v>
      </c>
      <c r="C12008">
        <v>4</v>
      </c>
      <c r="D12008">
        <v>4</v>
      </c>
      <c r="E12008">
        <v>1915</v>
      </c>
      <c r="F12008" s="6">
        <v>0.33333333333333331</v>
      </c>
      <c r="G12008">
        <v>-4.8529999999999998</v>
      </c>
      <c r="H12008">
        <v>46.783999999999999</v>
      </c>
      <c r="I12008" t="s">
        <v>108</v>
      </c>
      <c r="J12008" t="s">
        <v>2372</v>
      </c>
      <c r="K12008" t="s">
        <v>105</v>
      </c>
    </row>
    <row r="12009" spans="1:11" x14ac:dyDescent="0.3">
      <c r="A12009" t="s">
        <v>15938</v>
      </c>
      <c r="B12009" t="s">
        <v>53</v>
      </c>
      <c r="C12009">
        <v>24</v>
      </c>
      <c r="D12009">
        <v>2</v>
      </c>
      <c r="E12009">
        <v>1965</v>
      </c>
      <c r="F12009" s="6">
        <v>0.69791666666666663</v>
      </c>
      <c r="G12009">
        <v>89.385000000000005</v>
      </c>
      <c r="H12009">
        <v>43.073999999999998</v>
      </c>
      <c r="I12009" t="s">
        <v>104</v>
      </c>
      <c r="J12009" t="s">
        <v>2581</v>
      </c>
      <c r="K12009" t="s">
        <v>105</v>
      </c>
    </row>
    <row r="12010" spans="1:11" x14ac:dyDescent="0.3">
      <c r="A12010" t="s">
        <v>15939</v>
      </c>
      <c r="B12010" t="s">
        <v>53</v>
      </c>
      <c r="C12010">
        <v>11</v>
      </c>
      <c r="D12010">
        <v>2</v>
      </c>
      <c r="E12010">
        <v>1926</v>
      </c>
      <c r="F12010" s="6">
        <v>0.66666666666666663</v>
      </c>
      <c r="G12010">
        <v>-4.8410000000000002</v>
      </c>
      <c r="H12010">
        <v>45.823999999999998</v>
      </c>
      <c r="I12010" t="s">
        <v>108</v>
      </c>
      <c r="J12010" t="s">
        <v>15940</v>
      </c>
      <c r="K12010" t="s">
        <v>105</v>
      </c>
    </row>
    <row r="12011" spans="1:11" x14ac:dyDescent="0.3">
      <c r="A12011" t="s">
        <v>15941</v>
      </c>
      <c r="B12011" t="s">
        <v>53</v>
      </c>
      <c r="C12011">
        <v>9</v>
      </c>
      <c r="D12011">
        <v>2</v>
      </c>
      <c r="E12011">
        <v>1852</v>
      </c>
      <c r="F12011" s="6">
        <v>0.44791666666666669</v>
      </c>
      <c r="G12011">
        <v>-2.294</v>
      </c>
      <c r="H12011">
        <v>49.893999999999998</v>
      </c>
      <c r="I12011" t="s">
        <v>150</v>
      </c>
      <c r="J12011" t="s">
        <v>1650</v>
      </c>
      <c r="K12011" t="s">
        <v>105</v>
      </c>
    </row>
    <row r="12012" spans="1:11" x14ac:dyDescent="0.3">
      <c r="A12012" t="s">
        <v>15942</v>
      </c>
      <c r="B12012" t="s">
        <v>53</v>
      </c>
      <c r="C12012">
        <v>30</v>
      </c>
      <c r="D12012">
        <v>12</v>
      </c>
      <c r="E12012">
        <v>1910</v>
      </c>
      <c r="F12012" s="6">
        <v>0.625</v>
      </c>
      <c r="G12012">
        <v>72.7</v>
      </c>
      <c r="H12012">
        <v>43.1</v>
      </c>
      <c r="I12012" t="s">
        <v>144</v>
      </c>
      <c r="J12012" t="s">
        <v>15943</v>
      </c>
      <c r="K12012" t="s">
        <v>105</v>
      </c>
    </row>
    <row r="12013" spans="1:11" x14ac:dyDescent="0.3">
      <c r="A12013" t="s">
        <v>15944</v>
      </c>
      <c r="B12013" t="s">
        <v>53</v>
      </c>
      <c r="C12013">
        <v>21</v>
      </c>
      <c r="D12013">
        <v>5</v>
      </c>
      <c r="E12013">
        <v>1933</v>
      </c>
      <c r="F12013" s="6">
        <v>0.4201388888888889</v>
      </c>
      <c r="G12013">
        <v>74.007000000000005</v>
      </c>
      <c r="H12013">
        <v>40.713000000000001</v>
      </c>
      <c r="I12013" t="s">
        <v>106</v>
      </c>
      <c r="J12013" t="s">
        <v>124</v>
      </c>
      <c r="K12013" t="s">
        <v>105</v>
      </c>
    </row>
    <row r="12014" spans="1:11" x14ac:dyDescent="0.3">
      <c r="A12014" t="s">
        <v>15945</v>
      </c>
      <c r="B12014" t="s">
        <v>53</v>
      </c>
      <c r="C12014">
        <v>28</v>
      </c>
      <c r="D12014">
        <v>6</v>
      </c>
      <c r="E12014">
        <v>1824</v>
      </c>
      <c r="F12014" s="6">
        <v>0.83333333333333337</v>
      </c>
      <c r="G12014">
        <v>-0.218</v>
      </c>
      <c r="H12014">
        <v>44.838999999999999</v>
      </c>
      <c r="I12014" t="s">
        <v>150</v>
      </c>
      <c r="J12014" t="s">
        <v>5910</v>
      </c>
      <c r="K12014" t="s">
        <v>105</v>
      </c>
    </row>
    <row r="12015" spans="1:11" x14ac:dyDescent="0.3">
      <c r="A12015" t="s">
        <v>15946</v>
      </c>
      <c r="B12015" t="s">
        <v>53</v>
      </c>
      <c r="C12015">
        <v>24</v>
      </c>
      <c r="D12015">
        <v>12</v>
      </c>
      <c r="E12015">
        <v>1926</v>
      </c>
      <c r="F12015" s="6">
        <v>9.0277777777777776E-2</v>
      </c>
      <c r="G12015">
        <v>-2.351</v>
      </c>
      <c r="H12015">
        <v>48.856999999999999</v>
      </c>
      <c r="I12015" t="s">
        <v>108</v>
      </c>
      <c r="J12015" t="s">
        <v>155</v>
      </c>
      <c r="K12015" t="s">
        <v>105</v>
      </c>
    </row>
    <row r="12016" spans="1:11" x14ac:dyDescent="0.3">
      <c r="A12016" t="s">
        <v>15947</v>
      </c>
      <c r="B12016" t="s">
        <v>53</v>
      </c>
      <c r="C12016">
        <v>2</v>
      </c>
      <c r="D12016">
        <v>7</v>
      </c>
      <c r="E12016">
        <v>1908</v>
      </c>
      <c r="F12016" s="6">
        <v>0.66666666666666663</v>
      </c>
      <c r="G12016">
        <v>-2.4900000000000002</v>
      </c>
      <c r="H12016">
        <v>45.4</v>
      </c>
      <c r="I12016" t="s">
        <v>150</v>
      </c>
      <c r="J12016" t="s">
        <v>15948</v>
      </c>
      <c r="K12016" t="s">
        <v>105</v>
      </c>
    </row>
    <row r="12017" spans="1:11" x14ac:dyDescent="0.3">
      <c r="A12017" t="s">
        <v>15949</v>
      </c>
      <c r="B12017" t="s">
        <v>53</v>
      </c>
      <c r="C12017">
        <v>10</v>
      </c>
      <c r="D12017">
        <v>10</v>
      </c>
      <c r="E12017">
        <v>1932</v>
      </c>
      <c r="F12017" s="6">
        <v>0.73958333333333337</v>
      </c>
      <c r="G12017">
        <v>-4.3559999999999999</v>
      </c>
      <c r="H12017">
        <v>50.845999999999997</v>
      </c>
      <c r="I12017" t="s">
        <v>108</v>
      </c>
      <c r="J12017" t="s">
        <v>305</v>
      </c>
      <c r="K12017" t="s">
        <v>105</v>
      </c>
    </row>
    <row r="12018" spans="1:11" x14ac:dyDescent="0.3">
      <c r="A12018" t="s">
        <v>15950</v>
      </c>
      <c r="B12018" t="s">
        <v>53</v>
      </c>
      <c r="C12018">
        <v>24</v>
      </c>
      <c r="D12018">
        <v>4</v>
      </c>
      <c r="E12018">
        <v>1948</v>
      </c>
      <c r="F12018" s="6">
        <v>0.94791666666666663</v>
      </c>
      <c r="G12018">
        <v>71.546999999999997</v>
      </c>
      <c r="H12018">
        <v>42.347000000000001</v>
      </c>
      <c r="I12018" t="s">
        <v>144</v>
      </c>
      <c r="J12018" t="s">
        <v>4484</v>
      </c>
      <c r="K12018" t="s">
        <v>105</v>
      </c>
    </row>
    <row r="12019" spans="1:11" x14ac:dyDescent="0.3">
      <c r="A12019" t="s">
        <v>15951</v>
      </c>
      <c r="B12019" t="s">
        <v>53</v>
      </c>
      <c r="C12019">
        <v>19</v>
      </c>
      <c r="D12019">
        <v>8</v>
      </c>
      <c r="E12019">
        <v>1827</v>
      </c>
      <c r="F12019" s="6">
        <v>0.70833333333333337</v>
      </c>
      <c r="G12019">
        <v>1.355</v>
      </c>
      <c r="H12019">
        <v>48.683999999999997</v>
      </c>
      <c r="I12019" t="s">
        <v>150</v>
      </c>
      <c r="J12019" t="s">
        <v>10506</v>
      </c>
      <c r="K12019" t="s">
        <v>105</v>
      </c>
    </row>
    <row r="12020" spans="1:11" x14ac:dyDescent="0.3">
      <c r="A12020" t="s">
        <v>15952</v>
      </c>
      <c r="B12020" t="s">
        <v>53</v>
      </c>
      <c r="C12020">
        <v>6</v>
      </c>
      <c r="D12020">
        <v>9</v>
      </c>
      <c r="E12020">
        <v>1928</v>
      </c>
      <c r="F12020" s="6">
        <v>0.88541666666666663</v>
      </c>
      <c r="G12020">
        <v>-2.351</v>
      </c>
      <c r="H12020">
        <v>48.856999999999999</v>
      </c>
      <c r="I12020" t="s">
        <v>126</v>
      </c>
      <c r="J12020" t="s">
        <v>155</v>
      </c>
      <c r="K12020" t="s">
        <v>105</v>
      </c>
    </row>
    <row r="12021" spans="1:11" x14ac:dyDescent="0.3">
      <c r="A12021" t="s">
        <v>15953</v>
      </c>
      <c r="B12021" t="s">
        <v>53</v>
      </c>
      <c r="C12021">
        <v>8</v>
      </c>
      <c r="D12021">
        <v>6</v>
      </c>
      <c r="E12021">
        <v>1868</v>
      </c>
      <c r="F12021" s="6">
        <v>0.16666666666666666</v>
      </c>
      <c r="G12021">
        <v>-3.4750000000000001</v>
      </c>
      <c r="H12021">
        <v>49.177</v>
      </c>
      <c r="I12021" t="s">
        <v>150</v>
      </c>
      <c r="J12021" t="s">
        <v>15954</v>
      </c>
      <c r="K12021" t="s">
        <v>105</v>
      </c>
    </row>
    <row r="12022" spans="1:11" x14ac:dyDescent="0.3">
      <c r="A12022" t="s">
        <v>15955</v>
      </c>
      <c r="B12022" t="s">
        <v>53</v>
      </c>
      <c r="C12022">
        <v>19</v>
      </c>
      <c r="D12022">
        <v>6</v>
      </c>
      <c r="E12022">
        <v>1955</v>
      </c>
      <c r="F12022" s="6">
        <v>0.77777777777777779</v>
      </c>
      <c r="G12022">
        <v>4.2569999999999997</v>
      </c>
      <c r="H12022">
        <v>55.866</v>
      </c>
      <c r="I12022" t="s">
        <v>126</v>
      </c>
      <c r="J12022" t="s">
        <v>211</v>
      </c>
      <c r="K12022" t="s">
        <v>105</v>
      </c>
    </row>
    <row r="12023" spans="1:11" x14ac:dyDescent="0.3">
      <c r="A12023" t="s">
        <v>15956</v>
      </c>
      <c r="B12023" t="s">
        <v>53</v>
      </c>
      <c r="C12023">
        <v>27</v>
      </c>
      <c r="D12023">
        <v>6</v>
      </c>
      <c r="E12023">
        <v>1892</v>
      </c>
      <c r="F12023" s="6">
        <v>0.20833333333333334</v>
      </c>
      <c r="G12023">
        <v>-6.1820000000000004</v>
      </c>
      <c r="H12023">
        <v>48.691000000000003</v>
      </c>
      <c r="I12023" t="s">
        <v>150</v>
      </c>
      <c r="J12023" t="s">
        <v>2488</v>
      </c>
      <c r="K12023" t="s">
        <v>105</v>
      </c>
    </row>
    <row r="12024" spans="1:11" x14ac:dyDescent="0.3">
      <c r="A12024" t="s">
        <v>15957</v>
      </c>
      <c r="B12024" t="s">
        <v>53</v>
      </c>
      <c r="C12024">
        <v>9</v>
      </c>
      <c r="D12024">
        <v>4</v>
      </c>
      <c r="E12024">
        <v>1911</v>
      </c>
      <c r="F12024" s="6">
        <v>0.13194444444444445</v>
      </c>
      <c r="G12024">
        <v>-3.88</v>
      </c>
      <c r="H12024">
        <v>43.607999999999997</v>
      </c>
      <c r="I12024" t="s">
        <v>108</v>
      </c>
      <c r="J12024" t="s">
        <v>383</v>
      </c>
      <c r="K12024" t="s">
        <v>105</v>
      </c>
    </row>
    <row r="12025" spans="1:11" x14ac:dyDescent="0.3">
      <c r="A12025" t="s">
        <v>15958</v>
      </c>
      <c r="B12025" t="s">
        <v>53</v>
      </c>
      <c r="C12025">
        <v>27</v>
      </c>
      <c r="D12025">
        <v>7</v>
      </c>
      <c r="E12025">
        <v>1952</v>
      </c>
      <c r="F12025" s="6">
        <v>0.29166666666666669</v>
      </c>
      <c r="G12025">
        <v>-4.3869999999999996</v>
      </c>
      <c r="H12025">
        <v>50.837000000000003</v>
      </c>
      <c r="I12025" t="s">
        <v>126</v>
      </c>
      <c r="J12025" t="s">
        <v>1218</v>
      </c>
      <c r="K12025" t="s">
        <v>105</v>
      </c>
    </row>
    <row r="12026" spans="1:11" x14ac:dyDescent="0.3">
      <c r="A12026" t="s">
        <v>15959</v>
      </c>
      <c r="B12026" t="s">
        <v>53</v>
      </c>
      <c r="C12026">
        <v>22</v>
      </c>
      <c r="D12026">
        <v>11</v>
      </c>
      <c r="E12026">
        <v>1923</v>
      </c>
      <c r="F12026" s="6">
        <v>8.3333333333333329E-2</v>
      </c>
      <c r="G12026">
        <v>-5.5720000000000001</v>
      </c>
      <c r="H12026">
        <v>50.643999999999998</v>
      </c>
      <c r="I12026" t="s">
        <v>108</v>
      </c>
      <c r="J12026" t="s">
        <v>622</v>
      </c>
      <c r="K12026" t="s">
        <v>105</v>
      </c>
    </row>
    <row r="12027" spans="1:11" x14ac:dyDescent="0.3">
      <c r="A12027" t="s">
        <v>15960</v>
      </c>
      <c r="B12027" t="s">
        <v>53</v>
      </c>
      <c r="C12027">
        <v>19</v>
      </c>
      <c r="D12027">
        <v>1</v>
      </c>
      <c r="E12027">
        <v>1839</v>
      </c>
      <c r="F12027" s="6">
        <v>4.1666666666666664E-2</v>
      </c>
      <c r="G12027">
        <v>-5.4539999999999997</v>
      </c>
      <c r="H12027">
        <v>43.524999999999999</v>
      </c>
      <c r="I12027" t="s">
        <v>150</v>
      </c>
      <c r="J12027" t="s">
        <v>936</v>
      </c>
      <c r="K12027" t="s">
        <v>105</v>
      </c>
    </row>
    <row r="12028" spans="1:11" x14ac:dyDescent="0.3">
      <c r="A12028" t="s">
        <v>15961</v>
      </c>
      <c r="B12028" t="s">
        <v>53</v>
      </c>
      <c r="C12028">
        <v>13</v>
      </c>
      <c r="D12028">
        <v>1</v>
      </c>
      <c r="E12028">
        <v>1882</v>
      </c>
      <c r="F12028" s="6">
        <v>0.79166666666666663</v>
      </c>
      <c r="G12028">
        <v>-2.351</v>
      </c>
      <c r="H12028">
        <v>48.856999999999999</v>
      </c>
      <c r="I12028" t="s">
        <v>150</v>
      </c>
      <c r="J12028" t="s">
        <v>155</v>
      </c>
      <c r="K12028" t="s">
        <v>105</v>
      </c>
    </row>
    <row r="12029" spans="1:11" x14ac:dyDescent="0.3">
      <c r="A12029" t="s">
        <v>15962</v>
      </c>
      <c r="B12029" t="s">
        <v>53</v>
      </c>
      <c r="C12029">
        <v>7</v>
      </c>
      <c r="D12029">
        <v>1</v>
      </c>
      <c r="E12029">
        <v>1958</v>
      </c>
      <c r="F12029" s="6">
        <v>0.74652777777777779</v>
      </c>
      <c r="G12029">
        <v>-118.24299999999999</v>
      </c>
      <c r="H12029">
        <v>34.052</v>
      </c>
      <c r="I12029" t="s">
        <v>137</v>
      </c>
      <c r="J12029" t="s">
        <v>536</v>
      </c>
      <c r="K12029" t="s">
        <v>105</v>
      </c>
    </row>
    <row r="12030" spans="1:11" x14ac:dyDescent="0.3">
      <c r="A12030" t="s">
        <v>15963</v>
      </c>
      <c r="B12030" t="s">
        <v>53</v>
      </c>
      <c r="C12030">
        <v>31</v>
      </c>
      <c r="D12030">
        <v>7</v>
      </c>
      <c r="E12030">
        <v>1918</v>
      </c>
      <c r="F12030" s="6">
        <v>0.11458333333333333</v>
      </c>
      <c r="G12030">
        <v>-111.66200000000001</v>
      </c>
      <c r="H12030">
        <v>40.234999999999999</v>
      </c>
      <c r="I12030" t="s">
        <v>104</v>
      </c>
      <c r="J12030" t="s">
        <v>15964</v>
      </c>
      <c r="K12030" t="s">
        <v>105</v>
      </c>
    </row>
    <row r="12031" spans="1:11" x14ac:dyDescent="0.3">
      <c r="A12031" t="s">
        <v>15965</v>
      </c>
      <c r="B12031" t="s">
        <v>53</v>
      </c>
      <c r="C12031">
        <v>23</v>
      </c>
      <c r="D12031">
        <v>9</v>
      </c>
      <c r="E12031">
        <v>1897</v>
      </c>
      <c r="F12031" s="6">
        <v>0.91666666666666663</v>
      </c>
      <c r="G12031">
        <v>-5.2140000000000004</v>
      </c>
      <c r="H12031">
        <v>50.537999999999997</v>
      </c>
      <c r="I12031" t="s">
        <v>108</v>
      </c>
      <c r="J12031" t="s">
        <v>15966</v>
      </c>
      <c r="K12031" t="s">
        <v>105</v>
      </c>
    </row>
    <row r="12032" spans="1:11" x14ac:dyDescent="0.3">
      <c r="A12032" t="s">
        <v>15967</v>
      </c>
      <c r="B12032" t="s">
        <v>53</v>
      </c>
      <c r="C12032">
        <v>13</v>
      </c>
      <c r="D12032">
        <v>2</v>
      </c>
      <c r="E12032">
        <v>1855</v>
      </c>
      <c r="F12032" s="6">
        <v>0.45833333333333331</v>
      </c>
      <c r="G12032">
        <v>-4.3680000000000003</v>
      </c>
      <c r="H12032">
        <v>50.859000000000002</v>
      </c>
      <c r="I12032" t="s">
        <v>147</v>
      </c>
      <c r="J12032" t="s">
        <v>7246</v>
      </c>
      <c r="K12032" t="s">
        <v>105</v>
      </c>
    </row>
    <row r="12033" spans="1:11" x14ac:dyDescent="0.3">
      <c r="A12033" t="s">
        <v>15968</v>
      </c>
      <c r="B12033" t="s">
        <v>53</v>
      </c>
      <c r="C12033">
        <v>24</v>
      </c>
      <c r="D12033">
        <v>11</v>
      </c>
      <c r="E12033">
        <v>1878</v>
      </c>
      <c r="F12033" s="6">
        <v>0.14583333333333334</v>
      </c>
      <c r="G12033">
        <v>-6.0810000000000004</v>
      </c>
      <c r="H12033">
        <v>50.774999999999999</v>
      </c>
      <c r="I12033" t="s">
        <v>208</v>
      </c>
      <c r="J12033" t="s">
        <v>986</v>
      </c>
      <c r="K12033" t="s">
        <v>105</v>
      </c>
    </row>
    <row r="12034" spans="1:11" x14ac:dyDescent="0.3">
      <c r="A12034" t="s">
        <v>15969</v>
      </c>
      <c r="B12034" t="s">
        <v>53</v>
      </c>
      <c r="C12034">
        <v>5</v>
      </c>
      <c r="D12034">
        <v>9</v>
      </c>
      <c r="E12034">
        <v>1924</v>
      </c>
      <c r="F12034" s="6">
        <v>0.79166666666666663</v>
      </c>
      <c r="G12034">
        <v>83.120999999999995</v>
      </c>
      <c r="H12034">
        <v>41.350999999999999</v>
      </c>
      <c r="I12034" t="s">
        <v>106</v>
      </c>
      <c r="J12034" t="s">
        <v>5490</v>
      </c>
      <c r="K12034" t="s">
        <v>105</v>
      </c>
    </row>
    <row r="12035" spans="1:11" x14ac:dyDescent="0.3">
      <c r="A12035" t="s">
        <v>15970</v>
      </c>
      <c r="B12035" t="s">
        <v>53</v>
      </c>
      <c r="C12035">
        <v>22</v>
      </c>
      <c r="D12035">
        <v>3</v>
      </c>
      <c r="E12035">
        <v>1857</v>
      </c>
      <c r="F12035" s="6">
        <v>0.125</v>
      </c>
      <c r="G12035">
        <v>-2.444</v>
      </c>
      <c r="H12035">
        <v>44.927999999999997</v>
      </c>
      <c r="I12035" t="s">
        <v>150</v>
      </c>
      <c r="J12035" t="s">
        <v>4264</v>
      </c>
      <c r="K12035" t="s">
        <v>105</v>
      </c>
    </row>
    <row r="12036" spans="1:11" x14ac:dyDescent="0.3">
      <c r="A12036" t="s">
        <v>15971</v>
      </c>
      <c r="B12036" t="s">
        <v>53</v>
      </c>
      <c r="C12036">
        <v>31</v>
      </c>
      <c r="D12036">
        <v>7</v>
      </c>
      <c r="E12036">
        <v>1961</v>
      </c>
      <c r="F12036" s="6">
        <v>0.85069444444444442</v>
      </c>
      <c r="G12036">
        <v>-6.1719999999999997</v>
      </c>
      <c r="H12036">
        <v>49.113999999999997</v>
      </c>
      <c r="I12036" t="s">
        <v>126</v>
      </c>
      <c r="J12036" t="s">
        <v>992</v>
      </c>
      <c r="K12036" t="s">
        <v>105</v>
      </c>
    </row>
    <row r="12037" spans="1:11" x14ac:dyDescent="0.3">
      <c r="A12037" t="s">
        <v>15972</v>
      </c>
      <c r="B12037" t="s">
        <v>53</v>
      </c>
      <c r="C12037">
        <v>30</v>
      </c>
      <c r="D12037">
        <v>6</v>
      </c>
      <c r="E12037">
        <v>1963</v>
      </c>
      <c r="F12037" s="6">
        <v>0.49652777777777779</v>
      </c>
      <c r="G12037">
        <v>-4.3719999999999999</v>
      </c>
      <c r="H12037">
        <v>50.828000000000003</v>
      </c>
      <c r="I12037" t="s">
        <v>126</v>
      </c>
      <c r="J12037" t="s">
        <v>348</v>
      </c>
      <c r="K12037" t="s">
        <v>105</v>
      </c>
    </row>
    <row r="12038" spans="1:11" x14ac:dyDescent="0.3">
      <c r="A12038" t="s">
        <v>15973</v>
      </c>
      <c r="B12038" t="s">
        <v>53</v>
      </c>
      <c r="C12038">
        <v>10</v>
      </c>
      <c r="D12038">
        <v>1</v>
      </c>
      <c r="E12038">
        <v>1865</v>
      </c>
      <c r="F12038" s="6">
        <v>4.1666666666666664E-2</v>
      </c>
      <c r="G12038">
        <v>-2.351</v>
      </c>
      <c r="H12038">
        <v>48.856999999999999</v>
      </c>
      <c r="I12038" t="s">
        <v>150</v>
      </c>
      <c r="J12038" t="s">
        <v>155</v>
      </c>
      <c r="K12038" t="s">
        <v>105</v>
      </c>
    </row>
    <row r="12039" spans="1:11" x14ac:dyDescent="0.3">
      <c r="A12039" t="s">
        <v>15974</v>
      </c>
      <c r="B12039" t="s">
        <v>53</v>
      </c>
      <c r="C12039">
        <v>13</v>
      </c>
      <c r="D12039">
        <v>3</v>
      </c>
      <c r="E12039">
        <v>1963</v>
      </c>
      <c r="F12039" s="6">
        <v>0.27569444444444446</v>
      </c>
      <c r="G12039">
        <v>71.307000000000002</v>
      </c>
      <c r="H12039">
        <v>42.645000000000003</v>
      </c>
      <c r="I12039" t="s">
        <v>144</v>
      </c>
      <c r="J12039" t="s">
        <v>2810</v>
      </c>
      <c r="K12039" t="s">
        <v>105</v>
      </c>
    </row>
    <row r="12040" spans="1:11" x14ac:dyDescent="0.3">
      <c r="A12040" t="s">
        <v>15975</v>
      </c>
      <c r="B12040" t="s">
        <v>53</v>
      </c>
      <c r="C12040">
        <v>28</v>
      </c>
      <c r="D12040">
        <v>1</v>
      </c>
      <c r="E12040">
        <v>1907</v>
      </c>
      <c r="F12040" s="6">
        <v>0.41666666666666669</v>
      </c>
      <c r="G12040">
        <v>-3.6970000000000001</v>
      </c>
      <c r="H12040">
        <v>43.402000000000001</v>
      </c>
      <c r="I12040" t="s">
        <v>150</v>
      </c>
      <c r="J12040" t="s">
        <v>6589</v>
      </c>
      <c r="K12040" t="s">
        <v>105</v>
      </c>
    </row>
    <row r="12041" spans="1:11" x14ac:dyDescent="0.3">
      <c r="A12041" t="s">
        <v>15976</v>
      </c>
      <c r="B12041" t="s">
        <v>53</v>
      </c>
      <c r="C12041">
        <v>29</v>
      </c>
      <c r="D12041">
        <v>5</v>
      </c>
      <c r="E12041">
        <v>1932</v>
      </c>
      <c r="F12041" s="6">
        <v>0.9291666666666667</v>
      </c>
      <c r="G12041">
        <v>75.165999999999997</v>
      </c>
      <c r="H12041">
        <v>39.951000000000001</v>
      </c>
      <c r="I12041" t="s">
        <v>106</v>
      </c>
      <c r="J12041" t="s">
        <v>1606</v>
      </c>
      <c r="K12041" t="s">
        <v>105</v>
      </c>
    </row>
    <row r="12042" spans="1:11" x14ac:dyDescent="0.3">
      <c r="A12042" t="s">
        <v>15977</v>
      </c>
      <c r="B12042" t="s">
        <v>53</v>
      </c>
      <c r="C12042">
        <v>12</v>
      </c>
      <c r="D12042">
        <v>8</v>
      </c>
      <c r="E12042">
        <v>1877</v>
      </c>
      <c r="F12042" s="6">
        <v>0.91666666666666663</v>
      </c>
      <c r="G12042">
        <v>1.5569999999999999</v>
      </c>
      <c r="H12042">
        <v>47.218000000000004</v>
      </c>
      <c r="I12042" t="s">
        <v>150</v>
      </c>
      <c r="J12042" t="s">
        <v>1920</v>
      </c>
      <c r="K12042" t="s">
        <v>105</v>
      </c>
    </row>
    <row r="12043" spans="1:11" x14ac:dyDescent="0.3">
      <c r="A12043" t="s">
        <v>15978</v>
      </c>
      <c r="B12043" t="s">
        <v>53</v>
      </c>
      <c r="C12043">
        <v>28</v>
      </c>
      <c r="D12043">
        <v>5</v>
      </c>
      <c r="E12043">
        <v>1920</v>
      </c>
      <c r="F12043" s="6">
        <v>8.3333333333333329E-2</v>
      </c>
      <c r="G12043">
        <v>-104.985</v>
      </c>
      <c r="H12043">
        <v>39.738</v>
      </c>
      <c r="I12043" t="s">
        <v>104</v>
      </c>
      <c r="J12043" t="s">
        <v>161</v>
      </c>
      <c r="K12043" t="s">
        <v>105</v>
      </c>
    </row>
    <row r="12044" spans="1:11" x14ac:dyDescent="0.3">
      <c r="A12044" t="s">
        <v>15979</v>
      </c>
      <c r="B12044" t="s">
        <v>53</v>
      </c>
      <c r="C12044">
        <v>3</v>
      </c>
      <c r="D12044">
        <v>3</v>
      </c>
      <c r="E12044">
        <v>1886</v>
      </c>
      <c r="F12044" s="6">
        <v>0.45833333333333331</v>
      </c>
      <c r="G12044">
        <v>-6.8620000000000001</v>
      </c>
      <c r="H12044">
        <v>47.639000000000003</v>
      </c>
      <c r="I12044" t="s">
        <v>150</v>
      </c>
      <c r="J12044" t="s">
        <v>1154</v>
      </c>
      <c r="K12044" t="s">
        <v>105</v>
      </c>
    </row>
    <row r="12045" spans="1:11" x14ac:dyDescent="0.3">
      <c r="A12045" t="s">
        <v>15980</v>
      </c>
      <c r="B12045" t="s">
        <v>53</v>
      </c>
      <c r="C12045">
        <v>26</v>
      </c>
      <c r="D12045">
        <v>10</v>
      </c>
      <c r="E12045">
        <v>1959</v>
      </c>
      <c r="F12045" s="6">
        <v>0.33263888888888887</v>
      </c>
      <c r="G12045">
        <v>73.108999999999995</v>
      </c>
      <c r="H12045">
        <v>42.701000000000001</v>
      </c>
      <c r="I12045" t="s">
        <v>144</v>
      </c>
      <c r="J12045" t="s">
        <v>10421</v>
      </c>
      <c r="K12045" t="s">
        <v>105</v>
      </c>
    </row>
    <row r="12046" spans="1:11" x14ac:dyDescent="0.3">
      <c r="A12046" t="s">
        <v>15981</v>
      </c>
      <c r="B12046" t="s">
        <v>53</v>
      </c>
      <c r="C12046">
        <v>2</v>
      </c>
      <c r="D12046">
        <v>3</v>
      </c>
      <c r="E12046">
        <v>1878</v>
      </c>
      <c r="F12046" s="6">
        <v>0.5</v>
      </c>
      <c r="G12046">
        <v>-0.72199999999999998</v>
      </c>
      <c r="H12046">
        <v>45.186999999999998</v>
      </c>
      <c r="I12046" t="s">
        <v>150</v>
      </c>
      <c r="J12046" t="s">
        <v>377</v>
      </c>
      <c r="K12046" t="s">
        <v>105</v>
      </c>
    </row>
    <row r="12047" spans="1:11" x14ac:dyDescent="0.3">
      <c r="A12047" t="s">
        <v>15982</v>
      </c>
      <c r="B12047" t="s">
        <v>53</v>
      </c>
      <c r="C12047">
        <v>14</v>
      </c>
      <c r="D12047">
        <v>2</v>
      </c>
      <c r="E12047">
        <v>1944</v>
      </c>
      <c r="F12047" s="6">
        <v>0.93680555555555556</v>
      </c>
      <c r="G12047">
        <v>71.105000000000004</v>
      </c>
      <c r="H12047">
        <v>42.365000000000002</v>
      </c>
      <c r="I12047" t="s">
        <v>106</v>
      </c>
      <c r="J12047" t="s">
        <v>1590</v>
      </c>
      <c r="K12047" t="s">
        <v>105</v>
      </c>
    </row>
    <row r="12048" spans="1:11" x14ac:dyDescent="0.3">
      <c r="A12048" t="s">
        <v>15983</v>
      </c>
      <c r="B12048" t="s">
        <v>53</v>
      </c>
      <c r="C12048">
        <v>2</v>
      </c>
      <c r="D12048">
        <v>1</v>
      </c>
      <c r="E12048">
        <v>1872</v>
      </c>
      <c r="F12048" s="6">
        <v>0.25</v>
      </c>
      <c r="G12048">
        <v>-4.0330000000000004</v>
      </c>
      <c r="H12048">
        <v>49.256999999999998</v>
      </c>
      <c r="I12048" t="s">
        <v>150</v>
      </c>
      <c r="J12048" t="s">
        <v>572</v>
      </c>
      <c r="K12048" t="s">
        <v>105</v>
      </c>
    </row>
    <row r="12049" spans="1:11" x14ac:dyDescent="0.3">
      <c r="A12049" t="s">
        <v>15984</v>
      </c>
      <c r="B12049" t="s">
        <v>53</v>
      </c>
      <c r="C12049">
        <v>20</v>
      </c>
      <c r="D12049">
        <v>3</v>
      </c>
      <c r="E12049">
        <v>1911</v>
      </c>
      <c r="F12049" s="6">
        <v>0.79166666666666663</v>
      </c>
      <c r="G12049">
        <v>-4.3879999999999999</v>
      </c>
      <c r="H12049">
        <v>45.44</v>
      </c>
      <c r="I12049" t="s">
        <v>108</v>
      </c>
      <c r="J12049" t="s">
        <v>6192</v>
      </c>
      <c r="K12049" t="s">
        <v>105</v>
      </c>
    </row>
    <row r="12050" spans="1:11" x14ac:dyDescent="0.3">
      <c r="A12050" t="s">
        <v>15985</v>
      </c>
      <c r="B12050" t="s">
        <v>53</v>
      </c>
      <c r="C12050">
        <v>31</v>
      </c>
      <c r="D12050">
        <v>7</v>
      </c>
      <c r="E12050">
        <v>1960</v>
      </c>
      <c r="F12050" s="6">
        <v>0.22222222222222221</v>
      </c>
      <c r="G12050">
        <v>72.227000000000004</v>
      </c>
      <c r="H12050">
        <v>42.593000000000004</v>
      </c>
      <c r="I12050" t="s">
        <v>106</v>
      </c>
      <c r="J12050" t="s">
        <v>15986</v>
      </c>
      <c r="K12050" t="s">
        <v>105</v>
      </c>
    </row>
    <row r="12051" spans="1:11" x14ac:dyDescent="0.3">
      <c r="A12051" t="s">
        <v>15987</v>
      </c>
      <c r="B12051" t="s">
        <v>53</v>
      </c>
      <c r="C12051">
        <v>29</v>
      </c>
      <c r="D12051">
        <v>6</v>
      </c>
      <c r="E12051">
        <v>1905</v>
      </c>
      <c r="F12051" s="6">
        <v>0.83333333333333337</v>
      </c>
      <c r="G12051">
        <v>-2.351</v>
      </c>
      <c r="H12051">
        <v>48.856999999999999</v>
      </c>
      <c r="I12051" t="s">
        <v>150</v>
      </c>
      <c r="J12051" t="s">
        <v>155</v>
      </c>
      <c r="K12051" t="s">
        <v>105</v>
      </c>
    </row>
    <row r="12052" spans="1:11" x14ac:dyDescent="0.3">
      <c r="A12052" t="s">
        <v>15988</v>
      </c>
      <c r="B12052" t="s">
        <v>53</v>
      </c>
      <c r="C12052">
        <v>29</v>
      </c>
      <c r="D12052">
        <v>9</v>
      </c>
      <c r="E12052">
        <v>1816</v>
      </c>
      <c r="F12052" s="6">
        <v>0.64583333333333337</v>
      </c>
      <c r="G12052">
        <v>1.68</v>
      </c>
      <c r="H12052">
        <v>48.112000000000002</v>
      </c>
      <c r="I12052" t="s">
        <v>150</v>
      </c>
      <c r="J12052" t="s">
        <v>1113</v>
      </c>
      <c r="K12052" t="s">
        <v>105</v>
      </c>
    </row>
    <row r="12053" spans="1:11" x14ac:dyDescent="0.3">
      <c r="A12053" t="s">
        <v>15989</v>
      </c>
      <c r="B12053" t="s">
        <v>53</v>
      </c>
      <c r="C12053">
        <v>26</v>
      </c>
      <c r="D12053">
        <v>2</v>
      </c>
      <c r="E12053">
        <v>1965</v>
      </c>
      <c r="F12053" s="6">
        <v>0.18958333333333333</v>
      </c>
      <c r="G12053">
        <v>-4.3540000000000001</v>
      </c>
      <c r="H12053">
        <v>50.811</v>
      </c>
      <c r="I12053" t="s">
        <v>126</v>
      </c>
      <c r="J12053" t="s">
        <v>867</v>
      </c>
      <c r="K12053" t="s">
        <v>105</v>
      </c>
    </row>
    <row r="12054" spans="1:11" x14ac:dyDescent="0.3">
      <c r="A12054" t="s">
        <v>15990</v>
      </c>
      <c r="B12054" t="s">
        <v>53</v>
      </c>
      <c r="C12054">
        <v>7</v>
      </c>
      <c r="D12054">
        <v>5</v>
      </c>
      <c r="E12054">
        <v>1828</v>
      </c>
      <c r="F12054" s="6">
        <v>0.66666666666666663</v>
      </c>
      <c r="G12054">
        <v>-4.891</v>
      </c>
      <c r="H12054">
        <v>52.372999999999998</v>
      </c>
      <c r="I12054" t="s">
        <v>147</v>
      </c>
      <c r="J12054" t="s">
        <v>217</v>
      </c>
      <c r="K12054" t="s">
        <v>105</v>
      </c>
    </row>
    <row r="12055" spans="1:11" x14ac:dyDescent="0.3">
      <c r="A12055" t="s">
        <v>15991</v>
      </c>
      <c r="B12055" t="s">
        <v>53</v>
      </c>
      <c r="C12055">
        <v>30</v>
      </c>
      <c r="D12055">
        <v>7</v>
      </c>
      <c r="E12055">
        <v>1828</v>
      </c>
      <c r="F12055" s="6">
        <v>0.25</v>
      </c>
      <c r="G12055">
        <v>-3.0630000000000002</v>
      </c>
      <c r="H12055">
        <v>50.631</v>
      </c>
      <c r="I12055" t="s">
        <v>150</v>
      </c>
      <c r="J12055" t="s">
        <v>450</v>
      </c>
      <c r="K12055" t="s">
        <v>105</v>
      </c>
    </row>
    <row r="12056" spans="1:11" x14ac:dyDescent="0.3">
      <c r="A12056" t="s">
        <v>15992</v>
      </c>
      <c r="B12056" t="s">
        <v>53</v>
      </c>
      <c r="C12056">
        <v>6</v>
      </c>
      <c r="D12056">
        <v>7</v>
      </c>
      <c r="E12056">
        <v>1848</v>
      </c>
      <c r="F12056" s="6">
        <v>0.41666666666666669</v>
      </c>
      <c r="G12056">
        <v>-2.351</v>
      </c>
      <c r="H12056">
        <v>48.856999999999999</v>
      </c>
      <c r="I12056" t="s">
        <v>150</v>
      </c>
      <c r="J12056" t="s">
        <v>155</v>
      </c>
      <c r="K12056" t="s">
        <v>105</v>
      </c>
    </row>
    <row r="12057" spans="1:11" x14ac:dyDescent="0.3">
      <c r="A12057" t="s">
        <v>15993</v>
      </c>
      <c r="B12057" t="s">
        <v>53</v>
      </c>
      <c r="C12057">
        <v>13</v>
      </c>
      <c r="D12057">
        <v>1</v>
      </c>
      <c r="E12057">
        <v>1804</v>
      </c>
      <c r="F12057" s="6">
        <v>0.95833333333333337</v>
      </c>
      <c r="G12057">
        <v>-2.351</v>
      </c>
      <c r="H12057">
        <v>48.856999999999999</v>
      </c>
      <c r="I12057" t="s">
        <v>150</v>
      </c>
      <c r="J12057" t="s">
        <v>155</v>
      </c>
      <c r="K12057" t="s">
        <v>105</v>
      </c>
    </row>
    <row r="12058" spans="1:11" x14ac:dyDescent="0.3">
      <c r="A12058" t="s">
        <v>15994</v>
      </c>
      <c r="B12058" t="s">
        <v>53</v>
      </c>
      <c r="C12058">
        <v>21</v>
      </c>
      <c r="D12058">
        <v>1</v>
      </c>
      <c r="E12058">
        <v>1939</v>
      </c>
      <c r="F12058" s="6">
        <v>0.33333333333333331</v>
      </c>
      <c r="G12058">
        <v>-5.26</v>
      </c>
      <c r="H12058">
        <v>45.393999999999998</v>
      </c>
      <c r="I12058" t="s">
        <v>108</v>
      </c>
      <c r="J12058" t="s">
        <v>13325</v>
      </c>
      <c r="K12058" t="s">
        <v>105</v>
      </c>
    </row>
    <row r="12059" spans="1:11" x14ac:dyDescent="0.3">
      <c r="A12059" t="s">
        <v>15995</v>
      </c>
      <c r="B12059" t="s">
        <v>53</v>
      </c>
      <c r="C12059">
        <v>15</v>
      </c>
      <c r="D12059">
        <v>6</v>
      </c>
      <c r="E12059">
        <v>1865</v>
      </c>
      <c r="F12059" s="6">
        <v>0.25</v>
      </c>
      <c r="G12059">
        <v>-4.3559999999999999</v>
      </c>
      <c r="H12059">
        <v>50.845999999999997</v>
      </c>
      <c r="I12059" t="s">
        <v>147</v>
      </c>
      <c r="J12059" t="s">
        <v>305</v>
      </c>
      <c r="K12059" t="s">
        <v>105</v>
      </c>
    </row>
    <row r="12060" spans="1:11" x14ac:dyDescent="0.3">
      <c r="A12060" t="s">
        <v>15996</v>
      </c>
      <c r="B12060" t="s">
        <v>53</v>
      </c>
      <c r="C12060">
        <v>16</v>
      </c>
      <c r="D12060">
        <v>6</v>
      </c>
      <c r="E12060">
        <v>1938</v>
      </c>
      <c r="F12060" s="6">
        <v>0.625</v>
      </c>
      <c r="G12060">
        <v>-5.2770000000000001</v>
      </c>
      <c r="H12060">
        <v>45.585999999999999</v>
      </c>
      <c r="I12060" t="s">
        <v>126</v>
      </c>
      <c r="J12060" t="s">
        <v>7430</v>
      </c>
      <c r="K12060" t="s">
        <v>105</v>
      </c>
    </row>
    <row r="12061" spans="1:11" x14ac:dyDescent="0.3">
      <c r="A12061" t="s">
        <v>15997</v>
      </c>
      <c r="B12061" t="s">
        <v>53</v>
      </c>
      <c r="C12061">
        <v>1</v>
      </c>
      <c r="D12061">
        <v>11</v>
      </c>
      <c r="E12061">
        <v>1872</v>
      </c>
      <c r="F12061" s="6">
        <v>2.0833333333333332E-2</v>
      </c>
      <c r="G12061">
        <v>-13.411</v>
      </c>
      <c r="H12061">
        <v>52.523000000000003</v>
      </c>
      <c r="I12061" t="s">
        <v>208</v>
      </c>
      <c r="J12061" t="s">
        <v>209</v>
      </c>
      <c r="K12061" t="s">
        <v>105</v>
      </c>
    </row>
    <row r="12062" spans="1:11" x14ac:dyDescent="0.3">
      <c r="A12062" t="s">
        <v>15998</v>
      </c>
      <c r="B12062" t="s">
        <v>53</v>
      </c>
      <c r="C12062">
        <v>23</v>
      </c>
      <c r="D12062">
        <v>3</v>
      </c>
      <c r="E12062">
        <v>1905</v>
      </c>
      <c r="F12062" s="6">
        <v>0.69097222222222221</v>
      </c>
      <c r="G12062">
        <v>-2.2730000000000001</v>
      </c>
      <c r="H12062">
        <v>48.884</v>
      </c>
      <c r="I12062" t="s">
        <v>150</v>
      </c>
      <c r="J12062" t="s">
        <v>888</v>
      </c>
      <c r="K12062" t="s">
        <v>105</v>
      </c>
    </row>
    <row r="12063" spans="1:11" x14ac:dyDescent="0.3">
      <c r="A12063" t="s">
        <v>15999</v>
      </c>
      <c r="B12063" t="s">
        <v>53</v>
      </c>
      <c r="C12063">
        <v>19</v>
      </c>
      <c r="D12063">
        <v>12</v>
      </c>
      <c r="E12063">
        <v>1927</v>
      </c>
      <c r="F12063" s="6">
        <v>0.29166666666666669</v>
      </c>
      <c r="G12063">
        <v>-0.68899999999999995</v>
      </c>
      <c r="H12063">
        <v>47.39</v>
      </c>
      <c r="I12063" t="s">
        <v>108</v>
      </c>
      <c r="J12063" t="s">
        <v>2471</v>
      </c>
      <c r="K12063" t="s">
        <v>105</v>
      </c>
    </row>
    <row r="12064" spans="1:11" x14ac:dyDescent="0.3">
      <c r="A12064" t="s">
        <v>16000</v>
      </c>
      <c r="B12064" t="s">
        <v>53</v>
      </c>
      <c r="C12064">
        <v>15</v>
      </c>
      <c r="D12064">
        <v>2</v>
      </c>
      <c r="E12064">
        <v>1834</v>
      </c>
      <c r="F12064" s="6">
        <v>4.1666666666666664E-2</v>
      </c>
      <c r="G12064">
        <v>-4.3540000000000001</v>
      </c>
      <c r="H12064">
        <v>45.468000000000004</v>
      </c>
      <c r="I12064" t="s">
        <v>150</v>
      </c>
      <c r="J12064" t="s">
        <v>16001</v>
      </c>
      <c r="K12064" t="s">
        <v>105</v>
      </c>
    </row>
    <row r="12065" spans="1:11" x14ac:dyDescent="0.3">
      <c r="A12065" t="s">
        <v>16002</v>
      </c>
      <c r="B12065" t="s">
        <v>53</v>
      </c>
      <c r="C12065">
        <v>3</v>
      </c>
      <c r="D12065">
        <v>3</v>
      </c>
      <c r="E12065">
        <v>1921</v>
      </c>
      <c r="F12065" s="6">
        <v>0.45833333333333331</v>
      </c>
      <c r="G12065">
        <v>1.1859999999999999</v>
      </c>
      <c r="H12065">
        <v>47.524000000000001</v>
      </c>
      <c r="I12065" t="s">
        <v>108</v>
      </c>
      <c r="J12065" t="s">
        <v>16003</v>
      </c>
      <c r="K12065" t="s">
        <v>105</v>
      </c>
    </row>
    <row r="12066" spans="1:11" x14ac:dyDescent="0.3">
      <c r="A12066" t="s">
        <v>16004</v>
      </c>
      <c r="B12066" t="s">
        <v>53</v>
      </c>
      <c r="C12066">
        <v>5</v>
      </c>
      <c r="D12066">
        <v>3</v>
      </c>
      <c r="E12066">
        <v>1910</v>
      </c>
      <c r="F12066" s="6">
        <v>0.20833333333333334</v>
      </c>
      <c r="G12066">
        <v>2.8000000000000001E-2</v>
      </c>
      <c r="H12066">
        <v>43.183</v>
      </c>
      <c r="I12066" t="s">
        <v>150</v>
      </c>
      <c r="J12066" t="s">
        <v>16005</v>
      </c>
      <c r="K12066" t="s">
        <v>105</v>
      </c>
    </row>
    <row r="12067" spans="1:11" x14ac:dyDescent="0.3">
      <c r="A12067" t="s">
        <v>16006</v>
      </c>
      <c r="B12067" t="s">
        <v>53</v>
      </c>
      <c r="C12067">
        <v>12</v>
      </c>
      <c r="D12067">
        <v>11</v>
      </c>
      <c r="E12067">
        <v>1850</v>
      </c>
      <c r="F12067" s="6">
        <v>0.45833333333333331</v>
      </c>
      <c r="G12067">
        <v>-3.8929999999999998</v>
      </c>
      <c r="H12067">
        <v>50.41</v>
      </c>
      <c r="I12067" t="s">
        <v>147</v>
      </c>
      <c r="J12067" t="s">
        <v>16007</v>
      </c>
      <c r="K12067" t="s">
        <v>105</v>
      </c>
    </row>
    <row r="12068" spans="1:11" x14ac:dyDescent="0.3">
      <c r="A12068" t="s">
        <v>16008</v>
      </c>
      <c r="B12068" t="s">
        <v>53</v>
      </c>
      <c r="C12068">
        <v>19</v>
      </c>
      <c r="D12068">
        <v>12</v>
      </c>
      <c r="E12068">
        <v>1967</v>
      </c>
      <c r="F12068" s="6">
        <v>0.14374999999999999</v>
      </c>
      <c r="G12068">
        <v>70.882999999999996</v>
      </c>
      <c r="H12068">
        <v>42.552</v>
      </c>
      <c r="I12068" t="s">
        <v>144</v>
      </c>
      <c r="J12068" t="s">
        <v>2734</v>
      </c>
      <c r="K12068" t="s">
        <v>105</v>
      </c>
    </row>
    <row r="12069" spans="1:11" x14ac:dyDescent="0.3">
      <c r="A12069" t="s">
        <v>16009</v>
      </c>
      <c r="B12069" t="s">
        <v>53</v>
      </c>
      <c r="C12069">
        <v>30</v>
      </c>
      <c r="D12069">
        <v>8</v>
      </c>
      <c r="E12069">
        <v>1878</v>
      </c>
      <c r="F12069" s="6">
        <v>0.52083333333333337</v>
      </c>
      <c r="G12069">
        <v>-2.4</v>
      </c>
      <c r="H12069">
        <v>50.805999999999997</v>
      </c>
      <c r="I12069" t="s">
        <v>150</v>
      </c>
      <c r="J12069" t="s">
        <v>16010</v>
      </c>
      <c r="K12069" t="s">
        <v>105</v>
      </c>
    </row>
    <row r="12070" spans="1:11" x14ac:dyDescent="0.3">
      <c r="A12070" t="s">
        <v>16011</v>
      </c>
      <c r="B12070" t="s">
        <v>53</v>
      </c>
      <c r="C12070">
        <v>9</v>
      </c>
      <c r="D12070">
        <v>2</v>
      </c>
      <c r="E12070">
        <v>1857</v>
      </c>
      <c r="F12070" s="6">
        <v>0.875</v>
      </c>
      <c r="G12070">
        <v>-2.2730000000000001</v>
      </c>
      <c r="H12070">
        <v>48.884</v>
      </c>
      <c r="I12070" t="s">
        <v>150</v>
      </c>
      <c r="J12070" t="s">
        <v>888</v>
      </c>
      <c r="K12070" t="s">
        <v>105</v>
      </c>
    </row>
    <row r="12071" spans="1:11" x14ac:dyDescent="0.3">
      <c r="A12071" t="s">
        <v>16012</v>
      </c>
      <c r="B12071" t="s">
        <v>53</v>
      </c>
      <c r="C12071">
        <v>16</v>
      </c>
      <c r="D12071">
        <v>11</v>
      </c>
      <c r="E12071">
        <v>1895</v>
      </c>
      <c r="F12071" s="6">
        <v>0.89583333333333337</v>
      </c>
      <c r="G12071">
        <v>-8.9149999999999991</v>
      </c>
      <c r="H12071">
        <v>50.134999999999998</v>
      </c>
      <c r="I12071" t="s">
        <v>126</v>
      </c>
      <c r="J12071" t="s">
        <v>9936</v>
      </c>
      <c r="K12071" t="s">
        <v>105</v>
      </c>
    </row>
    <row r="12072" spans="1:11" x14ac:dyDescent="0.3">
      <c r="A12072" t="s">
        <v>16013</v>
      </c>
      <c r="B12072" t="s">
        <v>53</v>
      </c>
      <c r="C12072">
        <v>23</v>
      </c>
      <c r="D12072">
        <v>12</v>
      </c>
      <c r="E12072">
        <v>1935</v>
      </c>
      <c r="F12072" s="6">
        <v>0.37152777777777779</v>
      </c>
      <c r="G12072">
        <v>85.653999999999996</v>
      </c>
      <c r="H12072">
        <v>38.198999999999998</v>
      </c>
      <c r="I12072" t="s">
        <v>144</v>
      </c>
      <c r="J12072" t="s">
        <v>8720</v>
      </c>
      <c r="K12072" t="s">
        <v>105</v>
      </c>
    </row>
    <row r="12073" spans="1:11" x14ac:dyDescent="0.3">
      <c r="A12073" t="s">
        <v>16014</v>
      </c>
      <c r="B12073" t="s">
        <v>53</v>
      </c>
      <c r="C12073">
        <v>10</v>
      </c>
      <c r="D12073">
        <v>3</v>
      </c>
      <c r="E12073">
        <v>1803</v>
      </c>
      <c r="F12073" s="6">
        <v>0.16666666666666666</v>
      </c>
      <c r="G12073">
        <v>-2.351</v>
      </c>
      <c r="H12073">
        <v>48.856999999999999</v>
      </c>
      <c r="I12073" t="s">
        <v>150</v>
      </c>
      <c r="J12073" t="s">
        <v>155</v>
      </c>
      <c r="K12073" t="s">
        <v>105</v>
      </c>
    </row>
    <row r="12074" spans="1:11" x14ac:dyDescent="0.3">
      <c r="A12074" t="s">
        <v>16015</v>
      </c>
      <c r="B12074" t="s">
        <v>53</v>
      </c>
      <c r="C12074">
        <v>23</v>
      </c>
      <c r="D12074">
        <v>3</v>
      </c>
      <c r="E12074">
        <v>1865</v>
      </c>
      <c r="F12074" s="6">
        <v>0.375</v>
      </c>
      <c r="G12074">
        <v>-4.3559999999999999</v>
      </c>
      <c r="H12074">
        <v>50.845999999999997</v>
      </c>
      <c r="I12074" t="s">
        <v>147</v>
      </c>
      <c r="J12074" t="s">
        <v>305</v>
      </c>
      <c r="K12074" t="s">
        <v>105</v>
      </c>
    </row>
    <row r="12075" spans="1:11" x14ac:dyDescent="0.3">
      <c r="A12075" t="s">
        <v>16016</v>
      </c>
      <c r="B12075" t="s">
        <v>53</v>
      </c>
      <c r="C12075">
        <v>18</v>
      </c>
      <c r="D12075">
        <v>9</v>
      </c>
      <c r="E12075">
        <v>1934</v>
      </c>
      <c r="F12075" s="6">
        <v>0.91666666666666663</v>
      </c>
      <c r="G12075">
        <v>81.376999999999995</v>
      </c>
      <c r="H12075">
        <v>40.796999999999997</v>
      </c>
      <c r="I12075" t="s">
        <v>106</v>
      </c>
      <c r="J12075" t="s">
        <v>543</v>
      </c>
      <c r="K12075" t="s">
        <v>105</v>
      </c>
    </row>
    <row r="12076" spans="1:11" x14ac:dyDescent="0.3">
      <c r="A12076" t="s">
        <v>16017</v>
      </c>
      <c r="B12076" t="s">
        <v>53</v>
      </c>
      <c r="C12076">
        <v>30</v>
      </c>
      <c r="D12076">
        <v>10</v>
      </c>
      <c r="E12076">
        <v>1962</v>
      </c>
      <c r="F12076" s="6">
        <v>0.24652777777777779</v>
      </c>
      <c r="G12076">
        <v>71.105000000000004</v>
      </c>
      <c r="H12076">
        <v>42.365000000000002</v>
      </c>
      <c r="I12076" t="s">
        <v>144</v>
      </c>
      <c r="J12076" t="s">
        <v>1590</v>
      </c>
      <c r="K12076" t="s">
        <v>105</v>
      </c>
    </row>
    <row r="12077" spans="1:11" x14ac:dyDescent="0.3">
      <c r="A12077" t="s">
        <v>16018</v>
      </c>
      <c r="B12077" t="s">
        <v>53</v>
      </c>
      <c r="C12077">
        <v>2</v>
      </c>
      <c r="D12077">
        <v>4</v>
      </c>
      <c r="E12077">
        <v>1928</v>
      </c>
      <c r="F12077" s="6">
        <v>0.99305555555555558</v>
      </c>
      <c r="G12077">
        <v>-3.052</v>
      </c>
      <c r="H12077">
        <v>36.771999999999998</v>
      </c>
      <c r="I12077" t="s">
        <v>108</v>
      </c>
      <c r="J12077" t="s">
        <v>462</v>
      </c>
      <c r="K12077" t="s">
        <v>105</v>
      </c>
    </row>
    <row r="12078" spans="1:11" x14ac:dyDescent="0.3">
      <c r="A12078" t="s">
        <v>16019</v>
      </c>
      <c r="B12078" t="s">
        <v>53</v>
      </c>
      <c r="C12078">
        <v>12</v>
      </c>
      <c r="D12078">
        <v>9</v>
      </c>
      <c r="E12078">
        <v>1926</v>
      </c>
      <c r="F12078" s="6">
        <v>0.5</v>
      </c>
      <c r="G12078">
        <v>-4.95</v>
      </c>
      <c r="H12078">
        <v>51.323</v>
      </c>
      <c r="I12078" t="s">
        <v>126</v>
      </c>
      <c r="J12078" t="s">
        <v>12910</v>
      </c>
      <c r="K12078" t="s">
        <v>105</v>
      </c>
    </row>
    <row r="12079" spans="1:11" x14ac:dyDescent="0.3">
      <c r="A12079" t="s">
        <v>16020</v>
      </c>
      <c r="B12079" t="s">
        <v>53</v>
      </c>
      <c r="C12079">
        <v>21</v>
      </c>
      <c r="D12079">
        <v>3</v>
      </c>
      <c r="E12079">
        <v>1763</v>
      </c>
      <c r="F12079" s="6">
        <v>6.25E-2</v>
      </c>
      <c r="G12079">
        <v>-12.005000000000001</v>
      </c>
      <c r="H12079">
        <v>50.039000000000001</v>
      </c>
      <c r="I12079" t="s">
        <v>208</v>
      </c>
      <c r="J12079" t="s">
        <v>10783</v>
      </c>
      <c r="K12079" t="s">
        <v>105</v>
      </c>
    </row>
    <row r="12080" spans="1:11" x14ac:dyDescent="0.3">
      <c r="A12080" t="s">
        <v>16021</v>
      </c>
      <c r="B12080" t="s">
        <v>53</v>
      </c>
      <c r="C12080">
        <v>12</v>
      </c>
      <c r="D12080">
        <v>7</v>
      </c>
      <c r="E12080">
        <v>1923</v>
      </c>
      <c r="F12080" s="6">
        <v>3.125E-2</v>
      </c>
      <c r="G12080">
        <v>94.57</v>
      </c>
      <c r="H12080">
        <v>39.1</v>
      </c>
      <c r="I12080" t="s">
        <v>144</v>
      </c>
      <c r="J12080" t="s">
        <v>186</v>
      </c>
      <c r="K12080" t="s">
        <v>105</v>
      </c>
    </row>
    <row r="12081" spans="1:11" x14ac:dyDescent="0.3">
      <c r="A12081" t="s">
        <v>16022</v>
      </c>
      <c r="B12081" t="s">
        <v>53</v>
      </c>
      <c r="C12081">
        <v>6</v>
      </c>
      <c r="D12081">
        <v>1</v>
      </c>
      <c r="E12081">
        <v>1966</v>
      </c>
      <c r="F12081" s="6">
        <v>0.73750000000000004</v>
      </c>
      <c r="G12081">
        <v>-122.196</v>
      </c>
      <c r="H12081">
        <v>47.978999999999999</v>
      </c>
      <c r="I12081" t="s">
        <v>137</v>
      </c>
      <c r="J12081" t="s">
        <v>5054</v>
      </c>
      <c r="K12081" t="s">
        <v>105</v>
      </c>
    </row>
    <row r="12082" spans="1:11" x14ac:dyDescent="0.3">
      <c r="A12082" t="s">
        <v>16023</v>
      </c>
      <c r="B12082" t="s">
        <v>53</v>
      </c>
      <c r="C12082">
        <v>2</v>
      </c>
      <c r="D12082">
        <v>11</v>
      </c>
      <c r="E12082">
        <v>1932</v>
      </c>
      <c r="F12082" s="6">
        <v>0.85416666666666663</v>
      </c>
      <c r="G12082">
        <v>3.1880000000000002</v>
      </c>
      <c r="H12082">
        <v>55.95</v>
      </c>
      <c r="I12082" t="s">
        <v>108</v>
      </c>
      <c r="J12082" t="s">
        <v>127</v>
      </c>
      <c r="K12082" t="s">
        <v>105</v>
      </c>
    </row>
    <row r="12083" spans="1:11" x14ac:dyDescent="0.3">
      <c r="A12083" t="s">
        <v>16024</v>
      </c>
      <c r="B12083" t="s">
        <v>53</v>
      </c>
      <c r="C12083">
        <v>14</v>
      </c>
      <c r="D12083">
        <v>6</v>
      </c>
      <c r="E12083">
        <v>1907</v>
      </c>
      <c r="F12083" s="6">
        <v>0.625</v>
      </c>
      <c r="G12083">
        <v>-7.0140000000000002</v>
      </c>
      <c r="H12083">
        <v>51.457999999999998</v>
      </c>
      <c r="I12083" t="s">
        <v>126</v>
      </c>
      <c r="J12083" t="s">
        <v>949</v>
      </c>
      <c r="K12083" t="s">
        <v>105</v>
      </c>
    </row>
    <row r="12084" spans="1:11" x14ac:dyDescent="0.3">
      <c r="A12084" t="s">
        <v>16025</v>
      </c>
      <c r="B12084" t="s">
        <v>53</v>
      </c>
      <c r="C12084">
        <v>7</v>
      </c>
      <c r="D12084">
        <v>11</v>
      </c>
      <c r="E12084">
        <v>1837</v>
      </c>
      <c r="F12084" s="6">
        <v>0.5</v>
      </c>
      <c r="G12084">
        <v>-2.3559999999999999</v>
      </c>
      <c r="H12084">
        <v>43.213000000000001</v>
      </c>
      <c r="I12084" t="s">
        <v>150</v>
      </c>
      <c r="J12084" t="s">
        <v>1418</v>
      </c>
      <c r="K12084" t="s">
        <v>105</v>
      </c>
    </row>
    <row r="12085" spans="1:11" x14ac:dyDescent="0.3">
      <c r="A12085" t="s">
        <v>16026</v>
      </c>
      <c r="B12085" t="s">
        <v>53</v>
      </c>
      <c r="C12085">
        <v>3</v>
      </c>
      <c r="D12085">
        <v>3</v>
      </c>
      <c r="E12085">
        <v>1838</v>
      </c>
      <c r="F12085" s="6">
        <v>0.95833333333333337</v>
      </c>
      <c r="G12085">
        <v>0.18099999999999999</v>
      </c>
      <c r="H12085">
        <v>43.774999999999999</v>
      </c>
      <c r="I12085" t="s">
        <v>150</v>
      </c>
      <c r="J12085" t="s">
        <v>16027</v>
      </c>
      <c r="K12085" t="s">
        <v>105</v>
      </c>
    </row>
    <row r="12086" spans="1:11" x14ac:dyDescent="0.3">
      <c r="A12086" t="s">
        <v>16028</v>
      </c>
      <c r="B12086" t="s">
        <v>53</v>
      </c>
      <c r="C12086">
        <v>12</v>
      </c>
      <c r="D12086">
        <v>3</v>
      </c>
      <c r="E12086">
        <v>1907</v>
      </c>
      <c r="F12086" s="6">
        <v>0.97916666666666663</v>
      </c>
      <c r="G12086">
        <v>-3.3879999999999999</v>
      </c>
      <c r="H12086">
        <v>50.606000000000002</v>
      </c>
      <c r="I12086" t="s">
        <v>108</v>
      </c>
      <c r="J12086" t="s">
        <v>7938</v>
      </c>
      <c r="K12086" t="s">
        <v>105</v>
      </c>
    </row>
    <row r="12087" spans="1:11" x14ac:dyDescent="0.3">
      <c r="A12087" t="s">
        <v>16029</v>
      </c>
      <c r="B12087" t="s">
        <v>53</v>
      </c>
      <c r="C12087">
        <v>23</v>
      </c>
      <c r="D12087">
        <v>1</v>
      </c>
      <c r="E12087">
        <v>1872</v>
      </c>
      <c r="F12087" s="6">
        <v>0.875</v>
      </c>
      <c r="G12087">
        <v>-2.351</v>
      </c>
      <c r="H12087">
        <v>48.856999999999999</v>
      </c>
      <c r="I12087" t="s">
        <v>150</v>
      </c>
      <c r="J12087" t="s">
        <v>155</v>
      </c>
      <c r="K12087" t="s">
        <v>105</v>
      </c>
    </row>
    <row r="12088" spans="1:11" x14ac:dyDescent="0.3">
      <c r="A12088" t="s">
        <v>16030</v>
      </c>
      <c r="B12088" t="s">
        <v>53</v>
      </c>
      <c r="C12088">
        <v>1</v>
      </c>
      <c r="D12088">
        <v>1</v>
      </c>
      <c r="E12088">
        <v>1969</v>
      </c>
      <c r="F12088" s="6">
        <v>0.22638888888888889</v>
      </c>
      <c r="G12088">
        <v>2.0950000000000002</v>
      </c>
      <c r="H12088">
        <v>57.146999999999998</v>
      </c>
      <c r="I12088" t="s">
        <v>126</v>
      </c>
      <c r="J12088" t="s">
        <v>135</v>
      </c>
      <c r="K12088" t="s">
        <v>105</v>
      </c>
    </row>
    <row r="12089" spans="1:11" x14ac:dyDescent="0.3">
      <c r="A12089" t="s">
        <v>16031</v>
      </c>
      <c r="B12089" t="s">
        <v>53</v>
      </c>
      <c r="C12089">
        <v>13</v>
      </c>
      <c r="D12089">
        <v>11</v>
      </c>
      <c r="E12089">
        <v>1881</v>
      </c>
      <c r="F12089" s="6">
        <v>0.83333333333333337</v>
      </c>
      <c r="G12089">
        <v>3.1579999999999999</v>
      </c>
      <c r="H12089">
        <v>48.802999999999997</v>
      </c>
      <c r="I12089" t="s">
        <v>150</v>
      </c>
      <c r="J12089" t="s">
        <v>16032</v>
      </c>
      <c r="K12089" t="s">
        <v>105</v>
      </c>
    </row>
    <row r="12090" spans="1:11" x14ac:dyDescent="0.3">
      <c r="A12090" t="s">
        <v>16033</v>
      </c>
      <c r="B12090" t="s">
        <v>53</v>
      </c>
      <c r="C12090">
        <v>10</v>
      </c>
      <c r="D12090">
        <v>2</v>
      </c>
      <c r="E12090">
        <v>1931</v>
      </c>
      <c r="F12090" s="6">
        <v>0.22916666666666666</v>
      </c>
      <c r="G12090">
        <v>-2.2509999999999999</v>
      </c>
      <c r="H12090">
        <v>48.944000000000003</v>
      </c>
      <c r="I12090" t="s">
        <v>108</v>
      </c>
      <c r="J12090" t="s">
        <v>4225</v>
      </c>
      <c r="K12090" t="s">
        <v>105</v>
      </c>
    </row>
    <row r="12091" spans="1:11" x14ac:dyDescent="0.3">
      <c r="A12091" t="s">
        <v>16034</v>
      </c>
      <c r="B12091" t="s">
        <v>53</v>
      </c>
      <c r="C12091">
        <v>2</v>
      </c>
      <c r="D12091">
        <v>7</v>
      </c>
      <c r="E12091">
        <v>1963</v>
      </c>
      <c r="F12091" s="6">
        <v>0.59166666666666667</v>
      </c>
      <c r="G12091">
        <v>70.936999999999998</v>
      </c>
      <c r="H12091">
        <v>42.218000000000004</v>
      </c>
      <c r="I12091" t="s">
        <v>106</v>
      </c>
      <c r="J12091" t="s">
        <v>3857</v>
      </c>
      <c r="K12091" t="s">
        <v>105</v>
      </c>
    </row>
    <row r="12092" spans="1:11" x14ac:dyDescent="0.3">
      <c r="A12092" t="s">
        <v>16035</v>
      </c>
      <c r="B12092" t="s">
        <v>53</v>
      </c>
      <c r="C12092">
        <v>11</v>
      </c>
      <c r="D12092">
        <v>7</v>
      </c>
      <c r="E12092">
        <v>1866</v>
      </c>
      <c r="F12092" s="6">
        <v>0.51041666666666663</v>
      </c>
      <c r="G12092">
        <v>-13.411</v>
      </c>
      <c r="H12092">
        <v>52.523000000000003</v>
      </c>
      <c r="I12092" t="s">
        <v>208</v>
      </c>
      <c r="J12092" t="s">
        <v>209</v>
      </c>
      <c r="K12092" t="s">
        <v>105</v>
      </c>
    </row>
    <row r="12093" spans="1:11" x14ac:dyDescent="0.3">
      <c r="A12093" t="s">
        <v>16036</v>
      </c>
      <c r="B12093" t="s">
        <v>53</v>
      </c>
      <c r="C12093">
        <v>3</v>
      </c>
      <c r="D12093">
        <v>9</v>
      </c>
      <c r="E12093">
        <v>1940</v>
      </c>
      <c r="F12093" s="6">
        <v>0.33541666666666664</v>
      </c>
      <c r="G12093">
        <v>71.418999999999997</v>
      </c>
      <c r="H12093">
        <v>42.281999999999996</v>
      </c>
      <c r="I12093" t="s">
        <v>106</v>
      </c>
      <c r="J12093" t="s">
        <v>1211</v>
      </c>
      <c r="K12093" t="s">
        <v>105</v>
      </c>
    </row>
    <row r="12094" spans="1:11" x14ac:dyDescent="0.3">
      <c r="A12094" t="s">
        <v>16037</v>
      </c>
      <c r="B12094" t="s">
        <v>53</v>
      </c>
      <c r="C12094">
        <v>13</v>
      </c>
      <c r="D12094">
        <v>11</v>
      </c>
      <c r="E12094">
        <v>1914</v>
      </c>
      <c r="F12094" s="6">
        <v>0.25</v>
      </c>
      <c r="G12094">
        <v>-7.53</v>
      </c>
      <c r="H12094">
        <v>51.082999999999998</v>
      </c>
      <c r="I12094" t="s">
        <v>126</v>
      </c>
      <c r="J12094" t="s">
        <v>16038</v>
      </c>
      <c r="K12094" t="s">
        <v>105</v>
      </c>
    </row>
    <row r="12095" spans="1:11" x14ac:dyDescent="0.3">
      <c r="A12095" t="s">
        <v>16039</v>
      </c>
      <c r="B12095" t="s">
        <v>53</v>
      </c>
      <c r="C12095">
        <v>13</v>
      </c>
      <c r="D12095">
        <v>6</v>
      </c>
      <c r="E12095">
        <v>1926</v>
      </c>
      <c r="F12095" s="6">
        <v>0.34375</v>
      </c>
      <c r="G12095">
        <v>77.096000000000004</v>
      </c>
      <c r="H12095">
        <v>38.716000000000001</v>
      </c>
      <c r="I12095" t="s">
        <v>106</v>
      </c>
      <c r="J12095" t="s">
        <v>2670</v>
      </c>
      <c r="K12095" t="s">
        <v>105</v>
      </c>
    </row>
    <row r="12096" spans="1:11" x14ac:dyDescent="0.3">
      <c r="A12096" t="s">
        <v>16040</v>
      </c>
      <c r="B12096" t="s">
        <v>53</v>
      </c>
      <c r="C12096">
        <v>18</v>
      </c>
      <c r="D12096">
        <v>1</v>
      </c>
      <c r="E12096">
        <v>1872</v>
      </c>
      <c r="F12096" s="6">
        <v>4.1666666666666664E-2</v>
      </c>
      <c r="G12096">
        <v>-2.351</v>
      </c>
      <c r="H12096">
        <v>48.856999999999999</v>
      </c>
      <c r="I12096" t="s">
        <v>150</v>
      </c>
      <c r="J12096" t="s">
        <v>155</v>
      </c>
      <c r="K12096" t="s">
        <v>105</v>
      </c>
    </row>
    <row r="12097" spans="1:11" x14ac:dyDescent="0.3">
      <c r="A12097" t="s">
        <v>16041</v>
      </c>
      <c r="B12097" t="s">
        <v>53</v>
      </c>
      <c r="C12097">
        <v>17</v>
      </c>
      <c r="D12097">
        <v>2</v>
      </c>
      <c r="E12097">
        <v>1910</v>
      </c>
      <c r="F12097" s="6">
        <v>0.89583333333333337</v>
      </c>
      <c r="G12097">
        <v>-2.294</v>
      </c>
      <c r="H12097">
        <v>49.893999999999998</v>
      </c>
      <c r="I12097" t="s">
        <v>150</v>
      </c>
      <c r="J12097" t="s">
        <v>1650</v>
      </c>
      <c r="K12097" t="s">
        <v>105</v>
      </c>
    </row>
    <row r="12098" spans="1:11" x14ac:dyDescent="0.3">
      <c r="A12098" t="s">
        <v>16042</v>
      </c>
      <c r="B12098" t="s">
        <v>53</v>
      </c>
      <c r="C12098">
        <v>18</v>
      </c>
      <c r="D12098">
        <v>1</v>
      </c>
      <c r="E12098">
        <v>1964</v>
      </c>
      <c r="F12098" s="6">
        <v>0.13680555555555557</v>
      </c>
      <c r="G12098">
        <v>71.183999999999997</v>
      </c>
      <c r="H12098">
        <v>42.73</v>
      </c>
      <c r="I12098" t="s">
        <v>144</v>
      </c>
      <c r="J12098" t="s">
        <v>1731</v>
      </c>
      <c r="K12098" t="s">
        <v>105</v>
      </c>
    </row>
    <row r="12099" spans="1:11" x14ac:dyDescent="0.3">
      <c r="A12099" t="s">
        <v>16043</v>
      </c>
      <c r="B12099" t="s">
        <v>53</v>
      </c>
      <c r="C12099">
        <v>31</v>
      </c>
      <c r="D12099">
        <v>7</v>
      </c>
      <c r="E12099">
        <v>1956</v>
      </c>
      <c r="F12099" s="6">
        <v>0.72222222222222221</v>
      </c>
      <c r="G12099">
        <v>-2.351</v>
      </c>
      <c r="H12099">
        <v>48.856999999999999</v>
      </c>
      <c r="I12099" t="s">
        <v>126</v>
      </c>
      <c r="J12099" t="s">
        <v>155</v>
      </c>
      <c r="K12099" t="s">
        <v>105</v>
      </c>
    </row>
    <row r="12100" spans="1:11" x14ac:dyDescent="0.3">
      <c r="A12100" t="s">
        <v>16044</v>
      </c>
      <c r="B12100" t="s">
        <v>53</v>
      </c>
      <c r="C12100">
        <v>29</v>
      </c>
      <c r="D12100">
        <v>11</v>
      </c>
      <c r="E12100">
        <v>1928</v>
      </c>
      <c r="F12100" s="6">
        <v>6.9444444444444441E-3</v>
      </c>
      <c r="G12100">
        <v>-123.09099999999999</v>
      </c>
      <c r="H12100">
        <v>44.052</v>
      </c>
      <c r="I12100" t="s">
        <v>137</v>
      </c>
      <c r="J12100" t="s">
        <v>14135</v>
      </c>
      <c r="K12100" t="s">
        <v>105</v>
      </c>
    </row>
    <row r="12101" spans="1:11" x14ac:dyDescent="0.3">
      <c r="A12101" t="s">
        <v>16045</v>
      </c>
      <c r="B12101" t="s">
        <v>53</v>
      </c>
      <c r="C12101">
        <v>14</v>
      </c>
      <c r="D12101">
        <v>11</v>
      </c>
      <c r="E12101">
        <v>1844</v>
      </c>
      <c r="F12101" s="6">
        <v>0.45833333333333331</v>
      </c>
      <c r="G12101">
        <v>-2.351</v>
      </c>
      <c r="H12101">
        <v>48.856999999999999</v>
      </c>
      <c r="I12101" t="s">
        <v>150</v>
      </c>
      <c r="J12101" t="s">
        <v>155</v>
      </c>
      <c r="K12101" t="s">
        <v>105</v>
      </c>
    </row>
    <row r="12102" spans="1:11" x14ac:dyDescent="0.3">
      <c r="A12102" t="s">
        <v>16046</v>
      </c>
      <c r="B12102" t="s">
        <v>53</v>
      </c>
      <c r="C12102">
        <v>25</v>
      </c>
      <c r="D12102">
        <v>4</v>
      </c>
      <c r="E12102">
        <v>1930</v>
      </c>
      <c r="F12102" s="6">
        <v>6.9444444444444441E-3</v>
      </c>
      <c r="G12102">
        <v>74.007000000000005</v>
      </c>
      <c r="H12102">
        <v>40.713000000000001</v>
      </c>
      <c r="I12102" t="s">
        <v>144</v>
      </c>
      <c r="J12102" t="s">
        <v>124</v>
      </c>
      <c r="K12102" t="s">
        <v>105</v>
      </c>
    </row>
    <row r="12103" spans="1:11" x14ac:dyDescent="0.3">
      <c r="A12103" t="s">
        <v>16047</v>
      </c>
      <c r="B12103" t="s">
        <v>53</v>
      </c>
      <c r="C12103">
        <v>21</v>
      </c>
      <c r="D12103">
        <v>12</v>
      </c>
      <c r="E12103">
        <v>1912</v>
      </c>
      <c r="F12103" s="6">
        <v>0.91666666666666663</v>
      </c>
      <c r="G12103">
        <v>-2.3769999999999998</v>
      </c>
      <c r="H12103">
        <v>51.033999999999999</v>
      </c>
      <c r="I12103" t="s">
        <v>108</v>
      </c>
      <c r="J12103" t="s">
        <v>5334</v>
      </c>
      <c r="K12103" t="s">
        <v>105</v>
      </c>
    </row>
    <row r="12104" spans="1:11" x14ac:dyDescent="0.3">
      <c r="A12104" t="s">
        <v>16048</v>
      </c>
      <c r="B12104" t="s">
        <v>53</v>
      </c>
      <c r="C12104">
        <v>25</v>
      </c>
      <c r="D12104">
        <v>3</v>
      </c>
      <c r="E12104">
        <v>1943</v>
      </c>
      <c r="F12104" s="6">
        <v>0.64236111111111116</v>
      </c>
      <c r="G12104">
        <v>71.105000000000004</v>
      </c>
      <c r="H12104">
        <v>42.365000000000002</v>
      </c>
      <c r="I12104" t="s">
        <v>106</v>
      </c>
      <c r="J12104" t="s">
        <v>1590</v>
      </c>
      <c r="K12104" t="s">
        <v>105</v>
      </c>
    </row>
    <row r="12105" spans="1:11" x14ac:dyDescent="0.3">
      <c r="A12105" t="s">
        <v>16049</v>
      </c>
      <c r="B12105" t="s">
        <v>53</v>
      </c>
      <c r="C12105">
        <v>15</v>
      </c>
      <c r="D12105">
        <v>6</v>
      </c>
      <c r="E12105">
        <v>1912</v>
      </c>
      <c r="F12105" s="6">
        <v>0.35416666666666669</v>
      </c>
      <c r="G12105">
        <v>-3.1110000000000002</v>
      </c>
      <c r="H12105">
        <v>50.643000000000001</v>
      </c>
      <c r="I12105" t="s">
        <v>108</v>
      </c>
      <c r="J12105" t="s">
        <v>14803</v>
      </c>
      <c r="K12105" t="s">
        <v>105</v>
      </c>
    </row>
    <row r="12106" spans="1:11" x14ac:dyDescent="0.3">
      <c r="A12106" t="s">
        <v>16050</v>
      </c>
      <c r="B12106" t="s">
        <v>53</v>
      </c>
      <c r="C12106">
        <v>22</v>
      </c>
      <c r="D12106">
        <v>8</v>
      </c>
      <c r="E12106">
        <v>1956</v>
      </c>
      <c r="F12106" s="6">
        <v>0.14097222222222222</v>
      </c>
      <c r="G12106">
        <v>93.093999999999994</v>
      </c>
      <c r="H12106">
        <v>44.944000000000003</v>
      </c>
      <c r="I12106" t="s">
        <v>144</v>
      </c>
      <c r="J12106" t="s">
        <v>3284</v>
      </c>
      <c r="K12106" t="s">
        <v>105</v>
      </c>
    </row>
    <row r="12107" spans="1:11" x14ac:dyDescent="0.3">
      <c r="A12107" t="s">
        <v>16051</v>
      </c>
      <c r="B12107" t="s">
        <v>53</v>
      </c>
      <c r="C12107">
        <v>16</v>
      </c>
      <c r="D12107">
        <v>10</v>
      </c>
      <c r="E12107">
        <v>1945</v>
      </c>
      <c r="F12107" s="6">
        <v>0.66874999999999996</v>
      </c>
      <c r="G12107">
        <v>71.162000000000006</v>
      </c>
      <c r="H12107">
        <v>42.707999999999998</v>
      </c>
      <c r="I12107" t="s">
        <v>144</v>
      </c>
      <c r="J12107" t="s">
        <v>129</v>
      </c>
      <c r="K12107" t="s">
        <v>105</v>
      </c>
    </row>
    <row r="12108" spans="1:11" x14ac:dyDescent="0.3">
      <c r="A12108" t="s">
        <v>16052</v>
      </c>
      <c r="B12108" t="s">
        <v>53</v>
      </c>
      <c r="C12108">
        <v>13</v>
      </c>
      <c r="D12108">
        <v>3</v>
      </c>
      <c r="E12108">
        <v>1888</v>
      </c>
      <c r="F12108" s="6">
        <v>0.25</v>
      </c>
      <c r="G12108">
        <v>-2.351</v>
      </c>
      <c r="H12108">
        <v>48.856999999999999</v>
      </c>
      <c r="I12108" t="s">
        <v>150</v>
      </c>
      <c r="J12108" t="s">
        <v>155</v>
      </c>
      <c r="K12108" t="s">
        <v>105</v>
      </c>
    </row>
    <row r="12109" spans="1:11" x14ac:dyDescent="0.3">
      <c r="A12109" t="s">
        <v>16053</v>
      </c>
      <c r="B12109" t="s">
        <v>53</v>
      </c>
      <c r="C12109">
        <v>24</v>
      </c>
      <c r="D12109">
        <v>1</v>
      </c>
      <c r="E12109">
        <v>1854</v>
      </c>
      <c r="F12109" s="6">
        <v>0.54166666666666663</v>
      </c>
      <c r="G12109">
        <v>-6.7759999999999998</v>
      </c>
      <c r="H12109">
        <v>51.225000000000001</v>
      </c>
      <c r="I12109" t="s">
        <v>208</v>
      </c>
      <c r="J12109" t="s">
        <v>2340</v>
      </c>
      <c r="K12109" t="s">
        <v>105</v>
      </c>
    </row>
    <row r="12110" spans="1:11" x14ac:dyDescent="0.3">
      <c r="A12110" t="s">
        <v>16054</v>
      </c>
      <c r="B12110" t="s">
        <v>53</v>
      </c>
      <c r="C12110">
        <v>3</v>
      </c>
      <c r="D12110">
        <v>7</v>
      </c>
      <c r="E12110">
        <v>1945</v>
      </c>
      <c r="F12110" s="6">
        <v>0.42499999999999999</v>
      </c>
      <c r="G12110">
        <v>82.995999999999995</v>
      </c>
      <c r="H12110">
        <v>39.963000000000001</v>
      </c>
      <c r="I12110" t="s">
        <v>106</v>
      </c>
      <c r="J12110" t="s">
        <v>224</v>
      </c>
      <c r="K12110" t="s">
        <v>105</v>
      </c>
    </row>
    <row r="12111" spans="1:11" x14ac:dyDescent="0.3">
      <c r="A12111" t="s">
        <v>16055</v>
      </c>
      <c r="B12111" t="s">
        <v>53</v>
      </c>
      <c r="C12111">
        <v>26</v>
      </c>
      <c r="D12111">
        <v>1</v>
      </c>
      <c r="E12111">
        <v>1925</v>
      </c>
      <c r="F12111" s="6">
        <v>0.27083333333333331</v>
      </c>
      <c r="G12111">
        <v>81.691000000000003</v>
      </c>
      <c r="H12111">
        <v>41.505000000000003</v>
      </c>
      <c r="I12111" t="s">
        <v>144</v>
      </c>
      <c r="J12111" t="s">
        <v>389</v>
      </c>
      <c r="K12111" t="s">
        <v>105</v>
      </c>
    </row>
    <row r="12112" spans="1:11" x14ac:dyDescent="0.3">
      <c r="A12112" t="s">
        <v>16056</v>
      </c>
      <c r="B12112" t="s">
        <v>53</v>
      </c>
      <c r="C12112">
        <v>26</v>
      </c>
      <c r="D12112">
        <v>6</v>
      </c>
      <c r="E12112">
        <v>1888</v>
      </c>
      <c r="F12112" s="6">
        <v>0.9375</v>
      </c>
      <c r="G12112">
        <v>-7.9480000000000004</v>
      </c>
      <c r="H12112">
        <v>47.286000000000001</v>
      </c>
      <c r="I12112" t="s">
        <v>262</v>
      </c>
      <c r="J12112" t="s">
        <v>16057</v>
      </c>
      <c r="K12112" t="s">
        <v>105</v>
      </c>
    </row>
    <row r="12113" spans="1:11" x14ac:dyDescent="0.3">
      <c r="A12113" t="s">
        <v>16058</v>
      </c>
      <c r="B12113" t="s">
        <v>53</v>
      </c>
      <c r="C12113">
        <v>13</v>
      </c>
      <c r="D12113">
        <v>2</v>
      </c>
      <c r="E12113">
        <v>1895</v>
      </c>
      <c r="F12113" s="6">
        <v>0.75</v>
      </c>
      <c r="G12113">
        <v>-4.3559999999999999</v>
      </c>
      <c r="H12113">
        <v>50.845999999999997</v>
      </c>
      <c r="I12113" t="s">
        <v>108</v>
      </c>
      <c r="J12113" t="s">
        <v>305</v>
      </c>
      <c r="K12113" t="s">
        <v>105</v>
      </c>
    </row>
    <row r="12114" spans="1:11" x14ac:dyDescent="0.3">
      <c r="A12114" t="s">
        <v>16059</v>
      </c>
      <c r="B12114" t="s">
        <v>53</v>
      </c>
      <c r="C12114">
        <v>19</v>
      </c>
      <c r="D12114">
        <v>9</v>
      </c>
      <c r="E12114">
        <v>1900</v>
      </c>
      <c r="F12114" s="6">
        <v>0.125</v>
      </c>
      <c r="G12114">
        <v>-9.4510000000000005</v>
      </c>
      <c r="H12114">
        <v>42.701999999999998</v>
      </c>
      <c r="I12114" t="s">
        <v>150</v>
      </c>
      <c r="J12114" t="s">
        <v>11893</v>
      </c>
      <c r="K12114" t="s">
        <v>105</v>
      </c>
    </row>
    <row r="12115" spans="1:11" x14ac:dyDescent="0.3">
      <c r="A12115" t="s">
        <v>16060</v>
      </c>
      <c r="B12115" t="s">
        <v>53</v>
      </c>
      <c r="C12115">
        <v>12</v>
      </c>
      <c r="D12115">
        <v>5</v>
      </c>
      <c r="E12115">
        <v>1863</v>
      </c>
      <c r="F12115" s="6">
        <v>0.20833333333333334</v>
      </c>
      <c r="G12115">
        <v>-2.351</v>
      </c>
      <c r="H12115">
        <v>48.856999999999999</v>
      </c>
      <c r="I12115" t="s">
        <v>150</v>
      </c>
      <c r="J12115" t="s">
        <v>155</v>
      </c>
      <c r="K12115" t="s">
        <v>105</v>
      </c>
    </row>
    <row r="12116" spans="1:11" x14ac:dyDescent="0.3">
      <c r="A12116" t="s">
        <v>16061</v>
      </c>
      <c r="B12116" t="s">
        <v>53</v>
      </c>
      <c r="C12116">
        <v>28</v>
      </c>
      <c r="D12116">
        <v>9</v>
      </c>
      <c r="E12116">
        <v>1966</v>
      </c>
      <c r="F12116" s="6">
        <v>0.65416666666666667</v>
      </c>
      <c r="G12116">
        <v>71.239000000000004</v>
      </c>
      <c r="H12116">
        <v>42.375999999999998</v>
      </c>
      <c r="I12116" t="s">
        <v>106</v>
      </c>
      <c r="J12116" t="s">
        <v>395</v>
      </c>
      <c r="K12116" t="s">
        <v>105</v>
      </c>
    </row>
    <row r="12117" spans="1:11" x14ac:dyDescent="0.3">
      <c r="A12117" t="s">
        <v>16062</v>
      </c>
      <c r="B12117" t="s">
        <v>53</v>
      </c>
      <c r="C12117">
        <v>24</v>
      </c>
      <c r="D12117">
        <v>5</v>
      </c>
      <c r="E12117">
        <v>1886</v>
      </c>
      <c r="F12117" s="6">
        <v>8.3333333333333329E-2</v>
      </c>
      <c r="G12117">
        <v>-1.3759999999999999</v>
      </c>
      <c r="H12117">
        <v>50.06</v>
      </c>
      <c r="I12117" t="s">
        <v>150</v>
      </c>
      <c r="J12117" t="s">
        <v>16063</v>
      </c>
      <c r="K12117" t="s">
        <v>105</v>
      </c>
    </row>
    <row r="12118" spans="1:11" x14ac:dyDescent="0.3">
      <c r="A12118" t="s">
        <v>16064</v>
      </c>
      <c r="B12118" t="s">
        <v>53</v>
      </c>
      <c r="C12118">
        <v>5</v>
      </c>
      <c r="D12118">
        <v>2</v>
      </c>
      <c r="E12118">
        <v>1942</v>
      </c>
      <c r="F12118" s="6">
        <v>9.0277777777777776E-2</v>
      </c>
      <c r="G12118">
        <v>-7.266</v>
      </c>
      <c r="H12118">
        <v>43.703000000000003</v>
      </c>
      <c r="I12118" t="s">
        <v>190</v>
      </c>
      <c r="J12118" t="s">
        <v>575</v>
      </c>
      <c r="K12118" t="s">
        <v>105</v>
      </c>
    </row>
    <row r="12119" spans="1:11" x14ac:dyDescent="0.3">
      <c r="A12119" t="s">
        <v>16065</v>
      </c>
      <c r="B12119" t="s">
        <v>53</v>
      </c>
      <c r="C12119">
        <v>23</v>
      </c>
      <c r="D12119">
        <v>9</v>
      </c>
      <c r="E12119">
        <v>1945</v>
      </c>
      <c r="F12119" s="6">
        <v>0.43263888888888891</v>
      </c>
      <c r="G12119">
        <v>-118.246</v>
      </c>
      <c r="H12119">
        <v>34.148000000000003</v>
      </c>
      <c r="I12119" t="s">
        <v>171</v>
      </c>
      <c r="J12119" t="s">
        <v>1090</v>
      </c>
      <c r="K12119" t="s">
        <v>105</v>
      </c>
    </row>
    <row r="12120" spans="1:11" x14ac:dyDescent="0.3">
      <c r="A12120" t="s">
        <v>16066</v>
      </c>
      <c r="B12120" t="s">
        <v>53</v>
      </c>
      <c r="C12120">
        <v>21</v>
      </c>
      <c r="D12120">
        <v>4</v>
      </c>
      <c r="E12120">
        <v>1875</v>
      </c>
      <c r="F12120" s="6">
        <v>0.27083333333333331</v>
      </c>
      <c r="G12120">
        <v>-7.1509999999999998</v>
      </c>
      <c r="H12120">
        <v>51.256</v>
      </c>
      <c r="I12120" t="s">
        <v>208</v>
      </c>
      <c r="J12120" t="s">
        <v>973</v>
      </c>
      <c r="K12120" t="s">
        <v>105</v>
      </c>
    </row>
    <row r="12121" spans="1:11" x14ac:dyDescent="0.3">
      <c r="A12121" t="s">
        <v>16067</v>
      </c>
      <c r="B12121" t="s">
        <v>53</v>
      </c>
      <c r="C12121">
        <v>20</v>
      </c>
      <c r="D12121">
        <v>4</v>
      </c>
      <c r="E12121">
        <v>1879</v>
      </c>
      <c r="F12121" s="6">
        <v>0.83333333333333337</v>
      </c>
      <c r="G12121">
        <v>-2.351</v>
      </c>
      <c r="H12121">
        <v>48.856999999999999</v>
      </c>
      <c r="I12121" t="s">
        <v>150</v>
      </c>
      <c r="J12121" t="s">
        <v>155</v>
      </c>
      <c r="K12121" t="s">
        <v>105</v>
      </c>
    </row>
    <row r="12122" spans="1:11" x14ac:dyDescent="0.3">
      <c r="A12122" t="s">
        <v>16068</v>
      </c>
      <c r="B12122" t="s">
        <v>53</v>
      </c>
      <c r="C12122">
        <v>30</v>
      </c>
      <c r="D12122">
        <v>8</v>
      </c>
      <c r="E12122">
        <v>1930</v>
      </c>
      <c r="F12122" s="6">
        <v>0.625</v>
      </c>
      <c r="G12122">
        <v>0.55900000000000005</v>
      </c>
      <c r="H12122">
        <v>47.469000000000001</v>
      </c>
      <c r="I12122" t="s">
        <v>126</v>
      </c>
      <c r="J12122" t="s">
        <v>1238</v>
      </c>
      <c r="K12122" t="s">
        <v>105</v>
      </c>
    </row>
    <row r="12123" spans="1:11" x14ac:dyDescent="0.3">
      <c r="A12123" t="s">
        <v>16069</v>
      </c>
      <c r="B12123" t="s">
        <v>53</v>
      </c>
      <c r="C12123">
        <v>21</v>
      </c>
      <c r="D12123">
        <v>2</v>
      </c>
      <c r="E12123">
        <v>1927</v>
      </c>
      <c r="F12123" s="6">
        <v>0.45833333333333331</v>
      </c>
      <c r="G12123">
        <v>-5.3739999999999997</v>
      </c>
      <c r="H12123">
        <v>43.295000000000002</v>
      </c>
      <c r="I12123" t="s">
        <v>108</v>
      </c>
      <c r="J12123" t="s">
        <v>267</v>
      </c>
      <c r="K12123" t="s">
        <v>105</v>
      </c>
    </row>
    <row r="12124" spans="1:11" x14ac:dyDescent="0.3">
      <c r="A12124" t="s">
        <v>16070</v>
      </c>
      <c r="B12124" t="s">
        <v>53</v>
      </c>
      <c r="C12124">
        <v>24</v>
      </c>
      <c r="D12124">
        <v>3</v>
      </c>
      <c r="E12124">
        <v>1919</v>
      </c>
      <c r="F12124" s="6">
        <v>0.28125</v>
      </c>
      <c r="G12124">
        <v>86.778999999999996</v>
      </c>
      <c r="H12124">
        <v>36.165999999999997</v>
      </c>
      <c r="I12124" t="s">
        <v>104</v>
      </c>
      <c r="J12124" t="s">
        <v>3770</v>
      </c>
      <c r="K12124" t="s">
        <v>105</v>
      </c>
    </row>
    <row r="12125" spans="1:11" x14ac:dyDescent="0.3">
      <c r="A12125" t="s">
        <v>16071</v>
      </c>
      <c r="B12125" t="s">
        <v>53</v>
      </c>
      <c r="C12125">
        <v>29</v>
      </c>
      <c r="D12125">
        <v>3</v>
      </c>
      <c r="E12125">
        <v>1861</v>
      </c>
      <c r="F12125" s="6">
        <v>0.54166666666666663</v>
      </c>
      <c r="G12125">
        <v>-1.262</v>
      </c>
      <c r="H12125">
        <v>45.829000000000001</v>
      </c>
      <c r="I12125" t="s">
        <v>150</v>
      </c>
      <c r="J12125" t="s">
        <v>1388</v>
      </c>
      <c r="K12125" t="s">
        <v>105</v>
      </c>
    </row>
    <row r="12126" spans="1:11" x14ac:dyDescent="0.3">
      <c r="A12126" t="s">
        <v>16072</v>
      </c>
      <c r="B12126" t="s">
        <v>53</v>
      </c>
      <c r="C12126">
        <v>18</v>
      </c>
      <c r="D12126">
        <v>3</v>
      </c>
      <c r="E12126">
        <v>1906</v>
      </c>
      <c r="F12126" s="6">
        <v>0.875</v>
      </c>
      <c r="G12126">
        <v>-2.351</v>
      </c>
      <c r="H12126">
        <v>48.856999999999999</v>
      </c>
      <c r="I12126" t="s">
        <v>150</v>
      </c>
      <c r="J12126" t="s">
        <v>155</v>
      </c>
      <c r="K12126" t="s">
        <v>105</v>
      </c>
    </row>
    <row r="12127" spans="1:11" x14ac:dyDescent="0.3">
      <c r="A12127" t="s">
        <v>16073</v>
      </c>
      <c r="B12127" t="s">
        <v>53</v>
      </c>
      <c r="C12127">
        <v>3</v>
      </c>
      <c r="D12127">
        <v>11</v>
      </c>
      <c r="E12127">
        <v>1926</v>
      </c>
      <c r="F12127" s="6">
        <v>0.66666666666666663</v>
      </c>
      <c r="G12127">
        <v>-1.7450000000000001</v>
      </c>
      <c r="H12127">
        <v>45.738999999999997</v>
      </c>
      <c r="I12127" t="s">
        <v>108</v>
      </c>
      <c r="J12127" t="s">
        <v>16074</v>
      </c>
      <c r="K12127" t="s">
        <v>105</v>
      </c>
    </row>
    <row r="12128" spans="1:11" x14ac:dyDescent="0.3">
      <c r="A12128" t="s">
        <v>16075</v>
      </c>
      <c r="B12128" t="s">
        <v>53</v>
      </c>
      <c r="C12128">
        <v>3</v>
      </c>
      <c r="D12128">
        <v>7</v>
      </c>
      <c r="E12128">
        <v>1847</v>
      </c>
      <c r="F12128" s="6">
        <v>0.69791666666666663</v>
      </c>
      <c r="G12128">
        <v>0.77300000000000002</v>
      </c>
      <c r="H12128">
        <v>43.488</v>
      </c>
      <c r="I12128" t="s">
        <v>150</v>
      </c>
      <c r="J12128" t="s">
        <v>454</v>
      </c>
      <c r="K12128" t="s">
        <v>105</v>
      </c>
    </row>
    <row r="12129" spans="1:11" x14ac:dyDescent="0.3">
      <c r="A12129" t="s">
        <v>16076</v>
      </c>
      <c r="B12129" t="s">
        <v>53</v>
      </c>
      <c r="C12129">
        <v>26</v>
      </c>
      <c r="D12129">
        <v>3</v>
      </c>
      <c r="E12129">
        <v>1894</v>
      </c>
      <c r="F12129" s="6">
        <v>0.85416666666666663</v>
      </c>
      <c r="G12129">
        <v>-6.952</v>
      </c>
      <c r="H12129">
        <v>48.237000000000002</v>
      </c>
      <c r="I12129" t="s">
        <v>150</v>
      </c>
      <c r="J12129" t="s">
        <v>16077</v>
      </c>
      <c r="K12129" t="s">
        <v>105</v>
      </c>
    </row>
    <row r="12130" spans="1:11" x14ac:dyDescent="0.3">
      <c r="A12130" t="s">
        <v>16078</v>
      </c>
      <c r="B12130" t="s">
        <v>53</v>
      </c>
      <c r="C12130">
        <v>19</v>
      </c>
      <c r="D12130">
        <v>9</v>
      </c>
      <c r="E12130">
        <v>1916</v>
      </c>
      <c r="F12130" s="6">
        <v>8.3333333333333329E-2</v>
      </c>
      <c r="G12130">
        <v>-6.87</v>
      </c>
      <c r="H12130">
        <v>45.924999999999997</v>
      </c>
      <c r="I12130" t="s">
        <v>126</v>
      </c>
      <c r="J12130" t="s">
        <v>598</v>
      </c>
      <c r="K12130" t="s">
        <v>105</v>
      </c>
    </row>
    <row r="12131" spans="1:11" x14ac:dyDescent="0.3">
      <c r="A12131" t="s">
        <v>16079</v>
      </c>
      <c r="B12131" t="s">
        <v>53</v>
      </c>
      <c r="C12131">
        <v>15</v>
      </c>
      <c r="D12131">
        <v>10</v>
      </c>
      <c r="E12131">
        <v>1878</v>
      </c>
      <c r="F12131" s="6">
        <v>0.25</v>
      </c>
      <c r="G12131">
        <v>-6.6479999999999997</v>
      </c>
      <c r="H12131">
        <v>44.386000000000003</v>
      </c>
      <c r="I12131" t="s">
        <v>150</v>
      </c>
      <c r="J12131" t="s">
        <v>3417</v>
      </c>
      <c r="K12131" t="s">
        <v>105</v>
      </c>
    </row>
    <row r="12132" spans="1:11" x14ac:dyDescent="0.3">
      <c r="A12132" t="s">
        <v>16080</v>
      </c>
      <c r="B12132" t="s">
        <v>53</v>
      </c>
      <c r="C12132">
        <v>11</v>
      </c>
      <c r="D12132">
        <v>12</v>
      </c>
      <c r="E12132">
        <v>1906</v>
      </c>
      <c r="F12132" s="6">
        <v>0.9375</v>
      </c>
      <c r="G12132">
        <v>-5.57</v>
      </c>
      <c r="H12132">
        <v>43.292999999999999</v>
      </c>
      <c r="I12132" t="s">
        <v>150</v>
      </c>
      <c r="J12132" t="s">
        <v>432</v>
      </c>
      <c r="K12132" t="s">
        <v>105</v>
      </c>
    </row>
    <row r="12133" spans="1:11" x14ac:dyDescent="0.3">
      <c r="A12133" t="s">
        <v>16081</v>
      </c>
      <c r="B12133" t="s">
        <v>53</v>
      </c>
      <c r="C12133">
        <v>9</v>
      </c>
      <c r="D12133">
        <v>7</v>
      </c>
      <c r="E12133">
        <v>1909</v>
      </c>
      <c r="F12133" s="6">
        <v>0.41666666666666669</v>
      </c>
      <c r="G12133">
        <v>-2.351</v>
      </c>
      <c r="H12133">
        <v>48.856999999999999</v>
      </c>
      <c r="I12133" t="s">
        <v>150</v>
      </c>
      <c r="J12133" t="s">
        <v>155</v>
      </c>
      <c r="K12133" t="s">
        <v>105</v>
      </c>
    </row>
    <row r="12134" spans="1:11" x14ac:dyDescent="0.3">
      <c r="A12134" t="s">
        <v>16082</v>
      </c>
      <c r="B12134" t="s">
        <v>53</v>
      </c>
      <c r="C12134">
        <v>16</v>
      </c>
      <c r="D12134">
        <v>4</v>
      </c>
      <c r="E12134">
        <v>1887</v>
      </c>
      <c r="F12134" s="6">
        <v>0.97916666666666663</v>
      </c>
      <c r="G12134">
        <v>-2.13</v>
      </c>
      <c r="H12134">
        <v>48.802</v>
      </c>
      <c r="I12134" t="s">
        <v>150</v>
      </c>
      <c r="J12134" t="s">
        <v>337</v>
      </c>
      <c r="K12134" t="s">
        <v>105</v>
      </c>
    </row>
    <row r="12135" spans="1:11" x14ac:dyDescent="0.3">
      <c r="A12135" t="s">
        <v>16083</v>
      </c>
      <c r="B12135" t="s">
        <v>53</v>
      </c>
      <c r="C12135">
        <v>27</v>
      </c>
      <c r="D12135">
        <v>2</v>
      </c>
      <c r="E12135">
        <v>1913</v>
      </c>
      <c r="F12135" s="6">
        <v>0.16666666666666666</v>
      </c>
      <c r="G12135">
        <v>-4.8899999999999997</v>
      </c>
      <c r="H12135">
        <v>44.93</v>
      </c>
      <c r="I12135" t="s">
        <v>108</v>
      </c>
      <c r="J12135" t="s">
        <v>1496</v>
      </c>
      <c r="K12135" t="s">
        <v>105</v>
      </c>
    </row>
    <row r="12136" spans="1:11" x14ac:dyDescent="0.3">
      <c r="A12136" t="s">
        <v>16084</v>
      </c>
      <c r="B12136" t="s">
        <v>53</v>
      </c>
      <c r="C12136">
        <v>11</v>
      </c>
      <c r="D12136">
        <v>7</v>
      </c>
      <c r="E12136">
        <v>1947</v>
      </c>
      <c r="F12136" s="6">
        <v>0.80208333333333337</v>
      </c>
      <c r="G12136">
        <v>71.058999999999997</v>
      </c>
      <c r="H12136">
        <v>42.359000000000002</v>
      </c>
      <c r="I12136" t="s">
        <v>106</v>
      </c>
      <c r="J12136" t="s">
        <v>176</v>
      </c>
      <c r="K12136" t="s">
        <v>105</v>
      </c>
    </row>
    <row r="12137" spans="1:11" x14ac:dyDescent="0.3">
      <c r="A12137" t="s">
        <v>16085</v>
      </c>
      <c r="B12137" t="s">
        <v>53</v>
      </c>
      <c r="C12137">
        <v>11</v>
      </c>
      <c r="D12137">
        <v>11</v>
      </c>
      <c r="E12137">
        <v>1920</v>
      </c>
      <c r="F12137" s="6">
        <v>0.54513888888888884</v>
      </c>
      <c r="G12137">
        <v>-118.24299999999999</v>
      </c>
      <c r="H12137">
        <v>34.052</v>
      </c>
      <c r="I12137" t="s">
        <v>137</v>
      </c>
      <c r="J12137" t="s">
        <v>536</v>
      </c>
      <c r="K12137" t="s">
        <v>105</v>
      </c>
    </row>
    <row r="12138" spans="1:11" x14ac:dyDescent="0.3">
      <c r="A12138" t="s">
        <v>16086</v>
      </c>
      <c r="B12138" t="s">
        <v>53</v>
      </c>
      <c r="C12138">
        <v>29</v>
      </c>
      <c r="D12138">
        <v>1</v>
      </c>
      <c r="E12138">
        <v>1970</v>
      </c>
      <c r="F12138" s="6">
        <v>0.10902777777777778</v>
      </c>
      <c r="G12138">
        <v>89.027000000000001</v>
      </c>
      <c r="H12138">
        <v>42.680999999999997</v>
      </c>
      <c r="I12138" t="s">
        <v>104</v>
      </c>
      <c r="J12138" t="s">
        <v>16087</v>
      </c>
      <c r="K12138" t="s">
        <v>105</v>
      </c>
    </row>
    <row r="12139" spans="1:11" x14ac:dyDescent="0.3">
      <c r="A12139" t="s">
        <v>16088</v>
      </c>
      <c r="B12139" t="s">
        <v>53</v>
      </c>
      <c r="C12139">
        <v>11</v>
      </c>
      <c r="D12139">
        <v>5</v>
      </c>
      <c r="E12139">
        <v>1854</v>
      </c>
      <c r="F12139" s="6">
        <v>0.70833333333333337</v>
      </c>
      <c r="G12139">
        <v>-2.3559999999999999</v>
      </c>
      <c r="H12139">
        <v>43.213000000000001</v>
      </c>
      <c r="I12139" t="s">
        <v>150</v>
      </c>
      <c r="J12139" t="s">
        <v>1418</v>
      </c>
      <c r="K12139" t="s">
        <v>105</v>
      </c>
    </row>
    <row r="12140" spans="1:11" x14ac:dyDescent="0.3">
      <c r="A12140" t="s">
        <v>16089</v>
      </c>
      <c r="B12140" t="s">
        <v>53</v>
      </c>
      <c r="C12140">
        <v>16</v>
      </c>
      <c r="D12140">
        <v>4</v>
      </c>
      <c r="E12140">
        <v>1887</v>
      </c>
      <c r="F12140" s="6">
        <v>0.20833333333333334</v>
      </c>
      <c r="G12140">
        <v>-5.3710000000000004</v>
      </c>
      <c r="H12140">
        <v>44.752000000000002</v>
      </c>
      <c r="I12140" t="s">
        <v>150</v>
      </c>
      <c r="J12140" t="s">
        <v>16090</v>
      </c>
      <c r="K12140" t="s">
        <v>105</v>
      </c>
    </row>
    <row r="12141" spans="1:11" x14ac:dyDescent="0.3">
      <c r="A12141" t="s">
        <v>16091</v>
      </c>
      <c r="B12141" t="s">
        <v>53</v>
      </c>
      <c r="C12141">
        <v>23</v>
      </c>
      <c r="D12141">
        <v>12</v>
      </c>
      <c r="E12141">
        <v>1829</v>
      </c>
      <c r="F12141" s="6">
        <v>0.16666666666666666</v>
      </c>
      <c r="G12141">
        <v>-7.7439999999999998</v>
      </c>
      <c r="H12141">
        <v>48.582999999999998</v>
      </c>
      <c r="I12141" t="s">
        <v>150</v>
      </c>
      <c r="J12141" t="s">
        <v>812</v>
      </c>
      <c r="K12141" t="s">
        <v>105</v>
      </c>
    </row>
    <row r="12142" spans="1:11" x14ac:dyDescent="0.3">
      <c r="A12142" t="s">
        <v>16092</v>
      </c>
      <c r="B12142" t="s">
        <v>53</v>
      </c>
      <c r="C12142">
        <v>11</v>
      </c>
      <c r="D12142">
        <v>11</v>
      </c>
      <c r="E12142">
        <v>1863</v>
      </c>
      <c r="F12142" s="6">
        <v>0.625</v>
      </c>
      <c r="G12142">
        <v>-2.351</v>
      </c>
      <c r="H12142">
        <v>48.856999999999999</v>
      </c>
      <c r="I12142" t="s">
        <v>150</v>
      </c>
      <c r="J12142" t="s">
        <v>155</v>
      </c>
      <c r="K12142" t="s">
        <v>105</v>
      </c>
    </row>
    <row r="12143" spans="1:11" x14ac:dyDescent="0.3">
      <c r="A12143" t="s">
        <v>16093</v>
      </c>
      <c r="B12143" t="s">
        <v>53</v>
      </c>
      <c r="C12143">
        <v>17</v>
      </c>
      <c r="D12143">
        <v>11</v>
      </c>
      <c r="E12143">
        <v>1965</v>
      </c>
      <c r="F12143" s="6">
        <v>0.34027777777777779</v>
      </c>
      <c r="G12143">
        <v>71.096999999999994</v>
      </c>
      <c r="H12143">
        <v>42.389000000000003</v>
      </c>
      <c r="I12143" t="s">
        <v>144</v>
      </c>
      <c r="J12143" t="s">
        <v>399</v>
      </c>
      <c r="K12143" t="s">
        <v>105</v>
      </c>
    </row>
    <row r="12144" spans="1:11" x14ac:dyDescent="0.3">
      <c r="A12144" t="s">
        <v>16094</v>
      </c>
      <c r="B12144" t="s">
        <v>53</v>
      </c>
      <c r="C12144">
        <v>4</v>
      </c>
      <c r="D12144">
        <v>12</v>
      </c>
      <c r="E12144">
        <v>1842</v>
      </c>
      <c r="F12144" s="6">
        <v>0.16666666666666666</v>
      </c>
      <c r="G12144">
        <v>-4.3559999999999999</v>
      </c>
      <c r="H12144">
        <v>50.845999999999997</v>
      </c>
      <c r="I12144" t="s">
        <v>147</v>
      </c>
      <c r="J12144" t="s">
        <v>305</v>
      </c>
      <c r="K12144" t="s">
        <v>105</v>
      </c>
    </row>
    <row r="12145" spans="1:11" x14ac:dyDescent="0.3">
      <c r="A12145" t="s">
        <v>16095</v>
      </c>
      <c r="B12145" t="s">
        <v>53</v>
      </c>
      <c r="C12145">
        <v>11</v>
      </c>
      <c r="D12145">
        <v>8</v>
      </c>
      <c r="E12145">
        <v>1907</v>
      </c>
      <c r="F12145" s="6">
        <v>0.66666666666666663</v>
      </c>
      <c r="G12145">
        <v>-7.5659999999999998</v>
      </c>
      <c r="H12145">
        <v>48.756999999999998</v>
      </c>
      <c r="I12145" t="s">
        <v>150</v>
      </c>
      <c r="J12145" t="s">
        <v>16096</v>
      </c>
      <c r="K12145" t="s">
        <v>105</v>
      </c>
    </row>
    <row r="12146" spans="1:11" x14ac:dyDescent="0.3">
      <c r="A12146" t="s">
        <v>16097</v>
      </c>
      <c r="B12146" t="s">
        <v>53</v>
      </c>
      <c r="C12146">
        <v>22</v>
      </c>
      <c r="D12146">
        <v>3</v>
      </c>
      <c r="E12146">
        <v>1927</v>
      </c>
      <c r="F12146" s="6">
        <v>0.41666666666666669</v>
      </c>
      <c r="G12146">
        <v>81.376999999999995</v>
      </c>
      <c r="H12146">
        <v>40.796999999999997</v>
      </c>
      <c r="I12146" t="s">
        <v>144</v>
      </c>
      <c r="J12146" t="s">
        <v>543</v>
      </c>
      <c r="K12146" t="s">
        <v>105</v>
      </c>
    </row>
    <row r="12147" spans="1:11" x14ac:dyDescent="0.3">
      <c r="A12147" t="s">
        <v>16098</v>
      </c>
      <c r="B12147" t="s">
        <v>53</v>
      </c>
      <c r="C12147">
        <v>11</v>
      </c>
      <c r="D12147">
        <v>9</v>
      </c>
      <c r="E12147">
        <v>1864</v>
      </c>
      <c r="F12147" s="6">
        <v>8.3333333333333329E-2</v>
      </c>
      <c r="G12147">
        <v>-2.351</v>
      </c>
      <c r="H12147">
        <v>48.856999999999999</v>
      </c>
      <c r="I12147" t="s">
        <v>150</v>
      </c>
      <c r="J12147" t="s">
        <v>155</v>
      </c>
      <c r="K12147" t="s">
        <v>105</v>
      </c>
    </row>
    <row r="12148" spans="1:11" x14ac:dyDescent="0.3">
      <c r="A12148" t="s">
        <v>16099</v>
      </c>
      <c r="B12148" t="s">
        <v>53</v>
      </c>
      <c r="C12148">
        <v>6</v>
      </c>
      <c r="D12148">
        <v>7</v>
      </c>
      <c r="E12148">
        <v>1940</v>
      </c>
      <c r="F12148" s="6">
        <v>0.52083333333333337</v>
      </c>
      <c r="G12148">
        <v>-157.739</v>
      </c>
      <c r="H12148">
        <v>21.283000000000001</v>
      </c>
      <c r="I12148" t="s">
        <v>2594</v>
      </c>
      <c r="J12148" t="s">
        <v>2246</v>
      </c>
      <c r="K12148" t="s">
        <v>105</v>
      </c>
    </row>
    <row r="12149" spans="1:11" x14ac:dyDescent="0.3">
      <c r="A12149" t="s">
        <v>16100</v>
      </c>
      <c r="B12149" t="s">
        <v>53</v>
      </c>
      <c r="C12149">
        <v>10</v>
      </c>
      <c r="D12149">
        <v>4</v>
      </c>
      <c r="E12149">
        <v>1941</v>
      </c>
      <c r="F12149" s="6">
        <v>0.79166666666666663</v>
      </c>
      <c r="G12149">
        <v>71.105999999999995</v>
      </c>
      <c r="H12149">
        <v>42.418999999999997</v>
      </c>
      <c r="I12149" t="s">
        <v>144</v>
      </c>
      <c r="J12149" t="s">
        <v>3400</v>
      </c>
      <c r="K12149" t="s">
        <v>105</v>
      </c>
    </row>
    <row r="12150" spans="1:11" x14ac:dyDescent="0.3">
      <c r="A12150" t="s">
        <v>16101</v>
      </c>
      <c r="B12150" t="s">
        <v>53</v>
      </c>
      <c r="C12150">
        <v>21</v>
      </c>
      <c r="D12150">
        <v>3</v>
      </c>
      <c r="E12150">
        <v>1914</v>
      </c>
      <c r="F12150" s="6">
        <v>0.16666666666666666</v>
      </c>
      <c r="G12150">
        <v>-2.351</v>
      </c>
      <c r="H12150">
        <v>48.856999999999999</v>
      </c>
      <c r="I12150" t="s">
        <v>108</v>
      </c>
      <c r="J12150" t="s">
        <v>155</v>
      </c>
      <c r="K12150" t="s">
        <v>105</v>
      </c>
    </row>
    <row r="12151" spans="1:11" x14ac:dyDescent="0.3">
      <c r="A12151" t="s">
        <v>16102</v>
      </c>
      <c r="B12151" t="s">
        <v>53</v>
      </c>
      <c r="C12151">
        <v>3</v>
      </c>
      <c r="D12151">
        <v>4</v>
      </c>
      <c r="E12151">
        <v>1915</v>
      </c>
      <c r="F12151" s="6">
        <v>0.33333333333333331</v>
      </c>
      <c r="G12151">
        <v>-5.742</v>
      </c>
      <c r="H12151">
        <v>44.170999999999999</v>
      </c>
      <c r="I12151" t="s">
        <v>108</v>
      </c>
      <c r="J12151" t="s">
        <v>16103</v>
      </c>
      <c r="K12151" t="s">
        <v>105</v>
      </c>
    </row>
    <row r="12152" spans="1:11" x14ac:dyDescent="0.3">
      <c r="A12152" t="s">
        <v>16104</v>
      </c>
      <c r="B12152" t="s">
        <v>53</v>
      </c>
      <c r="C12152">
        <v>14</v>
      </c>
      <c r="D12152">
        <v>2</v>
      </c>
      <c r="E12152">
        <v>1941</v>
      </c>
      <c r="F12152" s="6">
        <v>0.98958333333333337</v>
      </c>
      <c r="G12152">
        <v>71.307000000000002</v>
      </c>
      <c r="H12152">
        <v>42.645000000000003</v>
      </c>
      <c r="I12152" t="s">
        <v>144</v>
      </c>
      <c r="J12152" t="s">
        <v>2810</v>
      </c>
      <c r="K12152" t="s">
        <v>105</v>
      </c>
    </row>
    <row r="12153" spans="1:11" x14ac:dyDescent="0.3">
      <c r="A12153" t="s">
        <v>16105</v>
      </c>
      <c r="B12153" t="s">
        <v>53</v>
      </c>
      <c r="C12153">
        <v>30</v>
      </c>
      <c r="D12153">
        <v>10</v>
      </c>
      <c r="E12153">
        <v>1871</v>
      </c>
      <c r="F12153" s="6">
        <v>0.79166666666666663</v>
      </c>
      <c r="G12153">
        <v>-3.6970000000000001</v>
      </c>
      <c r="H12153">
        <v>43.402000000000001</v>
      </c>
      <c r="I12153" t="s">
        <v>150</v>
      </c>
      <c r="J12153" t="s">
        <v>6589</v>
      </c>
      <c r="K12153" t="s">
        <v>105</v>
      </c>
    </row>
    <row r="12154" spans="1:11" x14ac:dyDescent="0.3">
      <c r="A12154" t="s">
        <v>16106</v>
      </c>
      <c r="B12154" t="s">
        <v>53</v>
      </c>
      <c r="C12154">
        <v>5</v>
      </c>
      <c r="D12154">
        <v>3</v>
      </c>
      <c r="E12154">
        <v>1925</v>
      </c>
      <c r="F12154" s="6">
        <v>0.25</v>
      </c>
      <c r="G12154">
        <v>-104.85599999999999</v>
      </c>
      <c r="H12154">
        <v>15.23</v>
      </c>
      <c r="I12154" t="s">
        <v>1146</v>
      </c>
      <c r="J12154" t="s">
        <v>10168</v>
      </c>
      <c r="K12154" t="s">
        <v>105</v>
      </c>
    </row>
    <row r="12155" spans="1:11" x14ac:dyDescent="0.3">
      <c r="A12155" t="s">
        <v>16107</v>
      </c>
      <c r="B12155" t="s">
        <v>53</v>
      </c>
      <c r="C12155">
        <v>23</v>
      </c>
      <c r="D12155">
        <v>6</v>
      </c>
      <c r="E12155">
        <v>1901</v>
      </c>
      <c r="F12155" s="6">
        <v>0.90625</v>
      </c>
      <c r="G12155">
        <v>-7.6859999999999999</v>
      </c>
      <c r="H12155">
        <v>51.533999999999999</v>
      </c>
      <c r="I12155" t="s">
        <v>126</v>
      </c>
      <c r="J12155" t="s">
        <v>7369</v>
      </c>
      <c r="K12155" t="s">
        <v>105</v>
      </c>
    </row>
    <row r="12156" spans="1:11" x14ac:dyDescent="0.3">
      <c r="A12156" t="s">
        <v>16108</v>
      </c>
      <c r="B12156" t="s">
        <v>53</v>
      </c>
      <c r="C12156">
        <v>30</v>
      </c>
      <c r="D12156">
        <v>3</v>
      </c>
      <c r="E12156">
        <v>1844</v>
      </c>
      <c r="F12156" s="6">
        <v>0.875</v>
      </c>
      <c r="G12156">
        <v>-6.1719999999999997</v>
      </c>
      <c r="H12156">
        <v>49.113999999999997</v>
      </c>
      <c r="I12156" t="s">
        <v>150</v>
      </c>
      <c r="J12156" t="s">
        <v>992</v>
      </c>
      <c r="K12156" t="s">
        <v>105</v>
      </c>
    </row>
    <row r="12157" spans="1:11" x14ac:dyDescent="0.3">
      <c r="A12157" t="s">
        <v>16109</v>
      </c>
      <c r="B12157" t="s">
        <v>53</v>
      </c>
      <c r="C12157">
        <v>27</v>
      </c>
      <c r="D12157">
        <v>8</v>
      </c>
      <c r="E12157">
        <v>1963</v>
      </c>
      <c r="F12157" s="6">
        <v>0.49305555555555558</v>
      </c>
      <c r="G12157">
        <v>-4.8360000000000003</v>
      </c>
      <c r="H12157">
        <v>51.177999999999997</v>
      </c>
      <c r="I12157" t="s">
        <v>126</v>
      </c>
      <c r="J12157" t="s">
        <v>7128</v>
      </c>
      <c r="K12157" t="s">
        <v>105</v>
      </c>
    </row>
    <row r="12158" spans="1:11" x14ac:dyDescent="0.3">
      <c r="A12158" t="s">
        <v>16110</v>
      </c>
      <c r="B12158" t="s">
        <v>53</v>
      </c>
      <c r="C12158">
        <v>24</v>
      </c>
      <c r="D12158">
        <v>12</v>
      </c>
      <c r="E12158">
        <v>1947</v>
      </c>
      <c r="F12158" s="6">
        <v>0.24791666666666667</v>
      </c>
      <c r="G12158">
        <v>-4.891</v>
      </c>
      <c r="H12158">
        <v>52.372999999999998</v>
      </c>
      <c r="I12158" t="s">
        <v>126</v>
      </c>
      <c r="J12158" t="s">
        <v>217</v>
      </c>
      <c r="K12158" t="s">
        <v>105</v>
      </c>
    </row>
    <row r="12159" spans="1:11" x14ac:dyDescent="0.3">
      <c r="A12159" t="s">
        <v>16111</v>
      </c>
      <c r="B12159" t="s">
        <v>53</v>
      </c>
      <c r="C12159">
        <v>5</v>
      </c>
      <c r="D12159">
        <v>9</v>
      </c>
      <c r="E12159">
        <v>1927</v>
      </c>
      <c r="F12159" s="6">
        <v>0.4375</v>
      </c>
      <c r="G12159">
        <v>74.921999999999997</v>
      </c>
      <c r="H12159">
        <v>38.933999999999997</v>
      </c>
      <c r="I12159" t="s">
        <v>106</v>
      </c>
      <c r="J12159" t="s">
        <v>16112</v>
      </c>
      <c r="K12159" t="s">
        <v>105</v>
      </c>
    </row>
    <row r="12160" spans="1:11" x14ac:dyDescent="0.3">
      <c r="A12160" t="s">
        <v>16113</v>
      </c>
      <c r="B12160" t="s">
        <v>53</v>
      </c>
      <c r="C12160">
        <v>12</v>
      </c>
      <c r="D12160">
        <v>9</v>
      </c>
      <c r="E12160">
        <v>1973</v>
      </c>
      <c r="F12160" s="6">
        <v>0.24930555555555556</v>
      </c>
      <c r="G12160">
        <v>-118.246</v>
      </c>
      <c r="H12160">
        <v>34.148000000000003</v>
      </c>
      <c r="I12160" t="s">
        <v>171</v>
      </c>
      <c r="J12160" t="s">
        <v>1090</v>
      </c>
      <c r="K12160" t="s">
        <v>105</v>
      </c>
    </row>
    <row r="12161" spans="1:11" x14ac:dyDescent="0.3">
      <c r="A12161" t="s">
        <v>16114</v>
      </c>
      <c r="B12161" t="s">
        <v>53</v>
      </c>
      <c r="C12161">
        <v>28</v>
      </c>
      <c r="D12161">
        <v>11</v>
      </c>
      <c r="E12161">
        <v>1942</v>
      </c>
      <c r="F12161" s="6">
        <v>0.48819444444444443</v>
      </c>
      <c r="G12161">
        <v>80.816000000000003</v>
      </c>
      <c r="H12161">
        <v>41.235999999999997</v>
      </c>
      <c r="I12161" t="s">
        <v>106</v>
      </c>
      <c r="J12161" t="s">
        <v>652</v>
      </c>
      <c r="K12161" t="s">
        <v>105</v>
      </c>
    </row>
    <row r="12162" spans="1:11" x14ac:dyDescent="0.3">
      <c r="A12162" t="s">
        <v>16115</v>
      </c>
      <c r="B12162" t="s">
        <v>53</v>
      </c>
      <c r="C12162">
        <v>31</v>
      </c>
      <c r="D12162">
        <v>12</v>
      </c>
      <c r="E12162">
        <v>1959</v>
      </c>
      <c r="F12162" s="6">
        <v>0.18611111111111112</v>
      </c>
      <c r="G12162">
        <v>93.263999999999996</v>
      </c>
      <c r="H12162">
        <v>44.976999999999997</v>
      </c>
      <c r="I12162" t="s">
        <v>104</v>
      </c>
      <c r="J12162" t="s">
        <v>1680</v>
      </c>
      <c r="K12162" t="s">
        <v>105</v>
      </c>
    </row>
    <row r="12163" spans="1:11" x14ac:dyDescent="0.3">
      <c r="A12163" t="s">
        <v>16116</v>
      </c>
      <c r="B12163" t="s">
        <v>53</v>
      </c>
      <c r="C12163">
        <v>4</v>
      </c>
      <c r="D12163">
        <v>4</v>
      </c>
      <c r="E12163">
        <v>1912</v>
      </c>
      <c r="F12163" s="6">
        <v>0.70833333333333337</v>
      </c>
      <c r="G12163">
        <v>-4.444</v>
      </c>
      <c r="H12163">
        <v>51.156999999999996</v>
      </c>
      <c r="I12163" t="s">
        <v>108</v>
      </c>
      <c r="J12163" t="s">
        <v>13760</v>
      </c>
      <c r="K12163" t="s">
        <v>105</v>
      </c>
    </row>
    <row r="12164" spans="1:11" x14ac:dyDescent="0.3">
      <c r="A12164" t="s">
        <v>16117</v>
      </c>
      <c r="B12164" t="s">
        <v>53</v>
      </c>
      <c r="C12164">
        <v>1</v>
      </c>
      <c r="D12164">
        <v>8</v>
      </c>
      <c r="E12164">
        <v>1947</v>
      </c>
      <c r="F12164" s="6">
        <v>0.46944444444444444</v>
      </c>
      <c r="G12164">
        <v>-118.24299999999999</v>
      </c>
      <c r="H12164">
        <v>34.052</v>
      </c>
      <c r="I12164" t="s">
        <v>137</v>
      </c>
      <c r="J12164" t="s">
        <v>536</v>
      </c>
      <c r="K12164" t="s">
        <v>105</v>
      </c>
    </row>
    <row r="12165" spans="1:11" x14ac:dyDescent="0.3">
      <c r="A12165" t="s">
        <v>16118</v>
      </c>
      <c r="B12165" t="s">
        <v>53</v>
      </c>
      <c r="C12165">
        <v>6</v>
      </c>
      <c r="D12165">
        <v>2</v>
      </c>
      <c r="E12165">
        <v>1906</v>
      </c>
      <c r="F12165" s="6">
        <v>0.58333333333333337</v>
      </c>
      <c r="G12165">
        <v>-7.3250000000000002</v>
      </c>
      <c r="H12165">
        <v>48.192999999999998</v>
      </c>
      <c r="I12165" t="s">
        <v>150</v>
      </c>
      <c r="J12165" t="s">
        <v>16119</v>
      </c>
      <c r="K12165" t="s">
        <v>105</v>
      </c>
    </row>
    <row r="12166" spans="1:11" x14ac:dyDescent="0.3">
      <c r="A12166" t="s">
        <v>16120</v>
      </c>
      <c r="B12166" t="s">
        <v>53</v>
      </c>
      <c r="C12166">
        <v>18</v>
      </c>
      <c r="D12166">
        <v>6</v>
      </c>
      <c r="E12166">
        <v>1943</v>
      </c>
      <c r="F12166" s="6">
        <v>0.3923611111111111</v>
      </c>
      <c r="G12166">
        <v>-4.3719999999999999</v>
      </c>
      <c r="H12166">
        <v>50.828000000000003</v>
      </c>
      <c r="I12166" t="s">
        <v>190</v>
      </c>
      <c r="J12166" t="s">
        <v>348</v>
      </c>
      <c r="K12166" t="s">
        <v>105</v>
      </c>
    </row>
    <row r="12167" spans="1:11" x14ac:dyDescent="0.3">
      <c r="A12167" t="s">
        <v>16121</v>
      </c>
      <c r="B12167" t="s">
        <v>168</v>
      </c>
      <c r="C12167">
        <v>19</v>
      </c>
      <c r="D12167">
        <v>6</v>
      </c>
      <c r="E12167">
        <v>1962</v>
      </c>
      <c r="F12167" s="6">
        <v>0.60555555555555551</v>
      </c>
      <c r="G12167">
        <v>-118.24299999999999</v>
      </c>
      <c r="H12167">
        <v>34.052</v>
      </c>
      <c r="I12167" t="s">
        <v>171</v>
      </c>
      <c r="J12167" t="s">
        <v>536</v>
      </c>
      <c r="K12167" t="s">
        <v>105</v>
      </c>
    </row>
    <row r="12168" spans="1:11" x14ac:dyDescent="0.3">
      <c r="A12168" t="s">
        <v>16122</v>
      </c>
      <c r="B12168" t="s">
        <v>168</v>
      </c>
      <c r="C12168">
        <v>7</v>
      </c>
      <c r="D12168">
        <v>12</v>
      </c>
      <c r="E12168">
        <v>1892</v>
      </c>
      <c r="F12168" s="6">
        <v>0.41666666666666669</v>
      </c>
      <c r="G12168">
        <v>-13.991</v>
      </c>
      <c r="H12168">
        <v>47.46</v>
      </c>
      <c r="I12168" t="s">
        <v>238</v>
      </c>
      <c r="J12168" t="s">
        <v>16123</v>
      </c>
      <c r="K12168" t="s">
        <v>105</v>
      </c>
    </row>
    <row r="12169" spans="1:11" x14ac:dyDescent="0.3">
      <c r="A12169" t="s">
        <v>16124</v>
      </c>
      <c r="B12169" t="s">
        <v>168</v>
      </c>
      <c r="C12169">
        <v>2</v>
      </c>
      <c r="D12169">
        <v>8</v>
      </c>
      <c r="E12169">
        <v>1876</v>
      </c>
      <c r="F12169" s="6">
        <v>0.44791666666666669</v>
      </c>
      <c r="G12169">
        <v>-13.734</v>
      </c>
      <c r="H12169">
        <v>51.051000000000002</v>
      </c>
      <c r="I12169" t="s">
        <v>208</v>
      </c>
      <c r="J12169" t="s">
        <v>956</v>
      </c>
      <c r="K12169" t="s">
        <v>105</v>
      </c>
    </row>
    <row r="12170" spans="1:11" x14ac:dyDescent="0.3">
      <c r="A12170" t="s">
        <v>16125</v>
      </c>
      <c r="B12170" t="s">
        <v>168</v>
      </c>
      <c r="C12170">
        <v>16</v>
      </c>
      <c r="D12170">
        <v>9</v>
      </c>
      <c r="E12170">
        <v>1950</v>
      </c>
      <c r="F12170" s="6">
        <v>0.67708333333333337</v>
      </c>
      <c r="G12170">
        <v>71.162000000000006</v>
      </c>
      <c r="H12170">
        <v>42.707999999999998</v>
      </c>
      <c r="I12170" t="s">
        <v>106</v>
      </c>
      <c r="J12170" t="s">
        <v>129</v>
      </c>
      <c r="K12170" t="s">
        <v>105</v>
      </c>
    </row>
    <row r="12171" spans="1:11" x14ac:dyDescent="0.3">
      <c r="A12171" t="s">
        <v>16126</v>
      </c>
      <c r="B12171" t="s">
        <v>168</v>
      </c>
      <c r="C12171">
        <v>4</v>
      </c>
      <c r="D12171">
        <v>3</v>
      </c>
      <c r="E12171">
        <v>1938</v>
      </c>
      <c r="F12171" s="6">
        <v>0.73055555555555551</v>
      </c>
      <c r="G12171">
        <v>98.495000000000005</v>
      </c>
      <c r="H12171">
        <v>29.425000000000001</v>
      </c>
      <c r="I12171" t="s">
        <v>104</v>
      </c>
      <c r="J12171" t="s">
        <v>818</v>
      </c>
      <c r="K12171" t="s">
        <v>105</v>
      </c>
    </row>
    <row r="12172" spans="1:11" x14ac:dyDescent="0.3">
      <c r="A12172" t="s">
        <v>16127</v>
      </c>
      <c r="B12172" t="s">
        <v>53</v>
      </c>
      <c r="C12172">
        <v>26</v>
      </c>
      <c r="D12172">
        <v>3</v>
      </c>
      <c r="E12172">
        <v>1962</v>
      </c>
      <c r="F12172" s="6">
        <v>0.10416666666666667</v>
      </c>
      <c r="G12172">
        <v>-4.4710000000000001</v>
      </c>
      <c r="H12172">
        <v>51.923000000000002</v>
      </c>
      <c r="I12172" t="s">
        <v>126</v>
      </c>
      <c r="J12172" t="s">
        <v>832</v>
      </c>
      <c r="K12172" t="s">
        <v>105</v>
      </c>
    </row>
    <row r="12173" spans="1:11" x14ac:dyDescent="0.3">
      <c r="A12173" t="s">
        <v>16128</v>
      </c>
      <c r="B12173" t="s">
        <v>168</v>
      </c>
      <c r="C12173">
        <v>25</v>
      </c>
      <c r="D12173">
        <v>1</v>
      </c>
      <c r="E12173">
        <v>1944</v>
      </c>
      <c r="F12173" s="6">
        <v>0.37847222222222221</v>
      </c>
      <c r="G12173">
        <v>0.38900000000000001</v>
      </c>
      <c r="H12173">
        <v>43.23</v>
      </c>
      <c r="I12173" t="s">
        <v>126</v>
      </c>
      <c r="J12173" t="s">
        <v>16129</v>
      </c>
      <c r="K12173" t="s">
        <v>105</v>
      </c>
    </row>
    <row r="12174" spans="1:11" x14ac:dyDescent="0.3">
      <c r="A12174" t="s">
        <v>16130</v>
      </c>
      <c r="B12174" t="s">
        <v>168</v>
      </c>
      <c r="C12174">
        <v>30</v>
      </c>
      <c r="D12174">
        <v>3</v>
      </c>
      <c r="E12174">
        <v>1942</v>
      </c>
      <c r="F12174" s="6">
        <v>0.93402777777777779</v>
      </c>
      <c r="G12174">
        <v>-2.351</v>
      </c>
      <c r="H12174">
        <v>48.856999999999999</v>
      </c>
      <c r="I12174" t="s">
        <v>190</v>
      </c>
      <c r="J12174" t="s">
        <v>155</v>
      </c>
      <c r="K12174" t="s">
        <v>105</v>
      </c>
    </row>
    <row r="12175" spans="1:11" x14ac:dyDescent="0.3">
      <c r="A12175" t="s">
        <v>16131</v>
      </c>
      <c r="B12175" t="s">
        <v>168</v>
      </c>
      <c r="C12175">
        <v>8</v>
      </c>
      <c r="D12175">
        <v>10</v>
      </c>
      <c r="E12175">
        <v>1910</v>
      </c>
      <c r="F12175" s="6">
        <v>0.41666666666666669</v>
      </c>
      <c r="G12175">
        <v>-2.351</v>
      </c>
      <c r="H12175">
        <v>48.856999999999999</v>
      </c>
      <c r="I12175" t="s">
        <v>150</v>
      </c>
      <c r="J12175" t="s">
        <v>155</v>
      </c>
      <c r="K12175" t="s">
        <v>105</v>
      </c>
    </row>
    <row r="12176" spans="1:11" x14ac:dyDescent="0.3">
      <c r="A12176" t="s">
        <v>16132</v>
      </c>
      <c r="B12176" t="s">
        <v>168</v>
      </c>
      <c r="C12176">
        <v>10</v>
      </c>
      <c r="D12176">
        <v>3</v>
      </c>
      <c r="E12176">
        <v>1917</v>
      </c>
      <c r="F12176" s="6">
        <v>0.25</v>
      </c>
      <c r="G12176">
        <v>-5.7450000000000001</v>
      </c>
      <c r="H12176">
        <v>45.207000000000001</v>
      </c>
      <c r="I12176" t="s">
        <v>108</v>
      </c>
      <c r="J12176" t="s">
        <v>6079</v>
      </c>
      <c r="K12176" t="s">
        <v>105</v>
      </c>
    </row>
    <row r="12177" spans="1:11" x14ac:dyDescent="0.3">
      <c r="A12177" t="s">
        <v>16133</v>
      </c>
      <c r="B12177" t="s">
        <v>168</v>
      </c>
      <c r="C12177">
        <v>6</v>
      </c>
      <c r="D12177">
        <v>8</v>
      </c>
      <c r="E12177">
        <v>1919</v>
      </c>
      <c r="F12177" s="6">
        <v>0.11805555555555555</v>
      </c>
      <c r="G12177">
        <v>84.191999999999993</v>
      </c>
      <c r="H12177">
        <v>39.761000000000003</v>
      </c>
      <c r="I12177" t="s">
        <v>106</v>
      </c>
      <c r="J12177" t="s">
        <v>2648</v>
      </c>
      <c r="K12177" t="s">
        <v>105</v>
      </c>
    </row>
    <row r="12178" spans="1:11" x14ac:dyDescent="0.3">
      <c r="A12178" t="s">
        <v>16134</v>
      </c>
      <c r="B12178" t="s">
        <v>168</v>
      </c>
      <c r="C12178">
        <v>7</v>
      </c>
      <c r="D12178">
        <v>4</v>
      </c>
      <c r="E12178">
        <v>1884</v>
      </c>
      <c r="F12178" s="6">
        <v>0.10416666666666667</v>
      </c>
      <c r="G12178">
        <v>1.5609999999999999</v>
      </c>
      <c r="H12178">
        <v>43.481999999999999</v>
      </c>
      <c r="I12178" t="s">
        <v>150</v>
      </c>
      <c r="J12178" t="s">
        <v>7052</v>
      </c>
      <c r="K12178" t="s">
        <v>105</v>
      </c>
    </row>
    <row r="12179" spans="1:11" x14ac:dyDescent="0.3">
      <c r="A12179" t="s">
        <v>16135</v>
      </c>
      <c r="B12179" t="s">
        <v>168</v>
      </c>
      <c r="C12179">
        <v>20</v>
      </c>
      <c r="D12179">
        <v>8</v>
      </c>
      <c r="E12179">
        <v>1881</v>
      </c>
      <c r="F12179" s="6">
        <v>0.95833333333333337</v>
      </c>
      <c r="G12179">
        <v>-2.4660000000000002</v>
      </c>
      <c r="H12179">
        <v>47.993000000000002</v>
      </c>
      <c r="I12179" t="s">
        <v>150</v>
      </c>
      <c r="J12179" t="s">
        <v>16136</v>
      </c>
      <c r="K12179" t="s">
        <v>105</v>
      </c>
    </row>
    <row r="12180" spans="1:11" x14ac:dyDescent="0.3">
      <c r="A12180" t="s">
        <v>16137</v>
      </c>
      <c r="B12180" t="s">
        <v>168</v>
      </c>
      <c r="C12180">
        <v>11</v>
      </c>
      <c r="D12180">
        <v>3</v>
      </c>
      <c r="E12180">
        <v>1926</v>
      </c>
      <c r="F12180" s="6">
        <v>6.9444444444444447E-4</v>
      </c>
      <c r="G12180">
        <v>-2.3769999999999998</v>
      </c>
      <c r="H12180">
        <v>51.033999999999999</v>
      </c>
      <c r="I12180" t="s">
        <v>108</v>
      </c>
      <c r="J12180" t="s">
        <v>5334</v>
      </c>
      <c r="K12180" t="s">
        <v>105</v>
      </c>
    </row>
    <row r="12181" spans="1:11" x14ac:dyDescent="0.3">
      <c r="A12181" t="s">
        <v>16138</v>
      </c>
      <c r="B12181" t="s">
        <v>168</v>
      </c>
      <c r="C12181">
        <v>18</v>
      </c>
      <c r="D12181">
        <v>12</v>
      </c>
      <c r="E12181">
        <v>1963</v>
      </c>
      <c r="F12181" s="6">
        <v>0.83333333333333337</v>
      </c>
      <c r="G12181">
        <v>-1.4450000000000001</v>
      </c>
      <c r="H12181">
        <v>43.603999999999999</v>
      </c>
      <c r="I12181" t="s">
        <v>126</v>
      </c>
      <c r="J12181" t="s">
        <v>157</v>
      </c>
      <c r="K12181" t="s">
        <v>105</v>
      </c>
    </row>
    <row r="12182" spans="1:11" x14ac:dyDescent="0.3">
      <c r="A12182" t="s">
        <v>16139</v>
      </c>
      <c r="B12182" t="s">
        <v>168</v>
      </c>
      <c r="C12182">
        <v>26</v>
      </c>
      <c r="D12182">
        <v>6</v>
      </c>
      <c r="E12182">
        <v>1989</v>
      </c>
      <c r="F12182" s="6">
        <v>0.20624999999999999</v>
      </c>
      <c r="G12182">
        <v>-4.3719999999999999</v>
      </c>
      <c r="H12182">
        <v>50.828000000000003</v>
      </c>
      <c r="I12182" t="s">
        <v>190</v>
      </c>
      <c r="J12182" t="s">
        <v>348</v>
      </c>
      <c r="K12182" t="s">
        <v>105</v>
      </c>
    </row>
    <row r="12183" spans="1:11" x14ac:dyDescent="0.3">
      <c r="A12183" t="s">
        <v>16140</v>
      </c>
      <c r="B12183" t="s">
        <v>168</v>
      </c>
      <c r="C12183">
        <v>19</v>
      </c>
      <c r="D12183">
        <v>6</v>
      </c>
      <c r="E12183">
        <v>1919</v>
      </c>
      <c r="F12183" s="6">
        <v>8.3333333333333329E-2</v>
      </c>
      <c r="G12183">
        <v>-122.637</v>
      </c>
      <c r="H12183">
        <v>38.231999999999999</v>
      </c>
      <c r="I12183" t="s">
        <v>171</v>
      </c>
      <c r="J12183" t="s">
        <v>16141</v>
      </c>
      <c r="K12183" t="s">
        <v>105</v>
      </c>
    </row>
    <row r="12184" spans="1:11" x14ac:dyDescent="0.3">
      <c r="A12184" t="s">
        <v>16142</v>
      </c>
      <c r="B12184" t="s">
        <v>168</v>
      </c>
      <c r="C12184">
        <v>6</v>
      </c>
      <c r="D12184">
        <v>4</v>
      </c>
      <c r="E12184">
        <v>1963</v>
      </c>
      <c r="F12184" s="6">
        <v>0.64583333333333337</v>
      </c>
      <c r="G12184">
        <v>-4.3609999999999998</v>
      </c>
      <c r="H12184">
        <v>43.835000000000001</v>
      </c>
      <c r="I12184" t="s">
        <v>126</v>
      </c>
      <c r="J12184" t="s">
        <v>1102</v>
      </c>
      <c r="K12184" t="s">
        <v>105</v>
      </c>
    </row>
    <row r="12185" spans="1:11" x14ac:dyDescent="0.3">
      <c r="A12185" t="s">
        <v>16143</v>
      </c>
      <c r="B12185" t="s">
        <v>168</v>
      </c>
      <c r="C12185">
        <v>30</v>
      </c>
      <c r="D12185">
        <v>5</v>
      </c>
      <c r="E12185">
        <v>1932</v>
      </c>
      <c r="F12185" s="6">
        <v>0.90138888888888891</v>
      </c>
      <c r="G12185">
        <v>95.37</v>
      </c>
      <c r="H12185">
        <v>29.760999999999999</v>
      </c>
      <c r="I12185" t="s">
        <v>144</v>
      </c>
      <c r="J12185" t="s">
        <v>133</v>
      </c>
      <c r="K12185" t="s">
        <v>105</v>
      </c>
    </row>
    <row r="12186" spans="1:11" x14ac:dyDescent="0.3">
      <c r="A12186" t="s">
        <v>16144</v>
      </c>
      <c r="B12186" t="s">
        <v>53</v>
      </c>
      <c r="C12186">
        <v>12</v>
      </c>
      <c r="D12186">
        <v>9</v>
      </c>
      <c r="E12186">
        <v>1962</v>
      </c>
      <c r="F12186" s="6">
        <v>0.10416666666666667</v>
      </c>
      <c r="G12186">
        <v>9.1359999999999992</v>
      </c>
      <c r="H12186">
        <v>38.707000000000001</v>
      </c>
      <c r="I12186" t="s">
        <v>126</v>
      </c>
      <c r="J12186" t="s">
        <v>1213</v>
      </c>
      <c r="K12186" t="s">
        <v>105</v>
      </c>
    </row>
    <row r="12187" spans="1:11" x14ac:dyDescent="0.3">
      <c r="A12187" t="s">
        <v>16145</v>
      </c>
      <c r="B12187" t="s">
        <v>53</v>
      </c>
      <c r="C12187">
        <v>11</v>
      </c>
      <c r="D12187">
        <v>11</v>
      </c>
      <c r="E12187">
        <v>1893</v>
      </c>
      <c r="F12187" s="6">
        <v>8.3333333333333329E-2</v>
      </c>
      <c r="G12187">
        <v>-4.0709999999999997</v>
      </c>
      <c r="H12187">
        <v>50.58</v>
      </c>
      <c r="I12187" t="s">
        <v>108</v>
      </c>
      <c r="J12187" t="s">
        <v>11968</v>
      </c>
      <c r="K12187" t="s">
        <v>105</v>
      </c>
    </row>
    <row r="12188" spans="1:11" x14ac:dyDescent="0.3">
      <c r="A12188" t="s">
        <v>16146</v>
      </c>
      <c r="B12188" t="s">
        <v>53</v>
      </c>
      <c r="C12188">
        <v>10</v>
      </c>
      <c r="D12188">
        <v>2</v>
      </c>
      <c r="E12188">
        <v>1847</v>
      </c>
      <c r="F12188" s="6">
        <v>0.625</v>
      </c>
      <c r="G12188">
        <v>-16.920000000000002</v>
      </c>
      <c r="H12188">
        <v>52.4</v>
      </c>
      <c r="I12188" t="s">
        <v>1019</v>
      </c>
      <c r="J12188" t="s">
        <v>12928</v>
      </c>
      <c r="K12188" t="s">
        <v>105</v>
      </c>
    </row>
    <row r="12189" spans="1:11" x14ac:dyDescent="0.3">
      <c r="A12189" t="s">
        <v>16147</v>
      </c>
      <c r="B12189" t="s">
        <v>53</v>
      </c>
      <c r="C12189">
        <v>20</v>
      </c>
      <c r="D12189">
        <v>3</v>
      </c>
      <c r="E12189">
        <v>1870</v>
      </c>
      <c r="F12189" s="6">
        <v>0.20833333333333334</v>
      </c>
      <c r="G12189">
        <v>-6.75</v>
      </c>
      <c r="H12189">
        <v>49.316000000000003</v>
      </c>
      <c r="I12189" t="s">
        <v>208</v>
      </c>
      <c r="J12189" t="s">
        <v>12202</v>
      </c>
      <c r="K12189" t="s">
        <v>105</v>
      </c>
    </row>
    <row r="12190" spans="1:11" x14ac:dyDescent="0.3">
      <c r="A12190" t="s">
        <v>16148</v>
      </c>
      <c r="B12190" t="s">
        <v>53</v>
      </c>
      <c r="C12190">
        <v>14</v>
      </c>
      <c r="D12190">
        <v>12</v>
      </c>
      <c r="E12190">
        <v>1895</v>
      </c>
      <c r="F12190" s="6">
        <v>0.45833333333333331</v>
      </c>
      <c r="G12190">
        <v>-2.3650000000000002</v>
      </c>
      <c r="H12190">
        <v>48.936</v>
      </c>
      <c r="I12190" t="s">
        <v>150</v>
      </c>
      <c r="J12190" t="s">
        <v>4085</v>
      </c>
      <c r="K12190" t="s">
        <v>105</v>
      </c>
    </row>
    <row r="12191" spans="1:11" x14ac:dyDescent="0.3">
      <c r="A12191" t="s">
        <v>16149</v>
      </c>
      <c r="B12191" t="s">
        <v>53</v>
      </c>
      <c r="C12191">
        <v>19</v>
      </c>
      <c r="D12191">
        <v>3</v>
      </c>
      <c r="E12191">
        <v>1917</v>
      </c>
      <c r="F12191" s="6">
        <v>0.11805555555555555</v>
      </c>
      <c r="G12191">
        <v>-118.033</v>
      </c>
      <c r="H12191">
        <v>33.972999999999999</v>
      </c>
      <c r="I12191" t="s">
        <v>137</v>
      </c>
      <c r="J12191" t="s">
        <v>3862</v>
      </c>
      <c r="K12191" t="s">
        <v>105</v>
      </c>
    </row>
    <row r="12192" spans="1:11" x14ac:dyDescent="0.3">
      <c r="A12192" t="s">
        <v>16150</v>
      </c>
      <c r="B12192" t="s">
        <v>53</v>
      </c>
      <c r="C12192">
        <v>16</v>
      </c>
      <c r="D12192">
        <v>2</v>
      </c>
      <c r="E12192">
        <v>1927</v>
      </c>
      <c r="F12192" s="6">
        <v>0.70833333333333337</v>
      </c>
      <c r="G12192">
        <v>4.2569999999999997</v>
      </c>
      <c r="H12192">
        <v>55.866</v>
      </c>
      <c r="I12192" t="s">
        <v>108</v>
      </c>
      <c r="J12192" t="s">
        <v>211</v>
      </c>
      <c r="K12192" t="s">
        <v>105</v>
      </c>
    </row>
    <row r="12193" spans="1:11" x14ac:dyDescent="0.3">
      <c r="A12193" t="s">
        <v>16151</v>
      </c>
      <c r="B12193" t="s">
        <v>53</v>
      </c>
      <c r="C12193">
        <v>7</v>
      </c>
      <c r="D12193">
        <v>7</v>
      </c>
      <c r="E12193">
        <v>1950</v>
      </c>
      <c r="F12193" s="6">
        <v>0.32291666666666669</v>
      </c>
      <c r="G12193">
        <v>99.134</v>
      </c>
      <c r="H12193">
        <v>19.433</v>
      </c>
      <c r="I12193" t="s">
        <v>144</v>
      </c>
      <c r="J12193" t="s">
        <v>3222</v>
      </c>
      <c r="K12193" t="s">
        <v>105</v>
      </c>
    </row>
    <row r="12194" spans="1:11" x14ac:dyDescent="0.3">
      <c r="A12194" t="s">
        <v>16152</v>
      </c>
      <c r="B12194" t="s">
        <v>53</v>
      </c>
      <c r="C12194">
        <v>6</v>
      </c>
      <c r="D12194">
        <v>9</v>
      </c>
      <c r="E12194">
        <v>1904</v>
      </c>
      <c r="F12194" s="6">
        <v>0.21875</v>
      </c>
      <c r="G12194">
        <v>8.61</v>
      </c>
      <c r="H12194">
        <v>41.15</v>
      </c>
      <c r="I12194" t="s">
        <v>1816</v>
      </c>
      <c r="J12194" t="s">
        <v>697</v>
      </c>
      <c r="K12194" t="s">
        <v>105</v>
      </c>
    </row>
    <row r="12195" spans="1:11" x14ac:dyDescent="0.3">
      <c r="A12195" t="s">
        <v>16153</v>
      </c>
      <c r="B12195" t="s">
        <v>53</v>
      </c>
      <c r="C12195">
        <v>18</v>
      </c>
      <c r="D12195">
        <v>11</v>
      </c>
      <c r="E12195">
        <v>1917</v>
      </c>
      <c r="F12195" s="6">
        <v>0.10416666666666667</v>
      </c>
      <c r="G12195">
        <v>-106.42100000000001</v>
      </c>
      <c r="H12195">
        <v>23.202999999999999</v>
      </c>
      <c r="I12195" t="s">
        <v>16154</v>
      </c>
      <c r="J12195" t="s">
        <v>16155</v>
      </c>
      <c r="K12195" t="s">
        <v>105</v>
      </c>
    </row>
    <row r="12196" spans="1:11" x14ac:dyDescent="0.3">
      <c r="A12196" t="s">
        <v>16156</v>
      </c>
      <c r="B12196" t="s">
        <v>53</v>
      </c>
      <c r="C12196">
        <v>27</v>
      </c>
      <c r="D12196">
        <v>11</v>
      </c>
      <c r="E12196">
        <v>1891</v>
      </c>
      <c r="F12196" s="6">
        <v>0.9375</v>
      </c>
      <c r="G12196">
        <v>3.7</v>
      </c>
      <c r="H12196">
        <v>40.417000000000002</v>
      </c>
      <c r="I12196" t="s">
        <v>707</v>
      </c>
      <c r="J12196" t="s">
        <v>671</v>
      </c>
      <c r="K12196" t="s">
        <v>105</v>
      </c>
    </row>
    <row r="12197" spans="1:11" x14ac:dyDescent="0.3">
      <c r="A12197" t="s">
        <v>16157</v>
      </c>
      <c r="B12197" t="s">
        <v>53</v>
      </c>
      <c r="C12197">
        <v>18</v>
      </c>
      <c r="D12197">
        <v>2</v>
      </c>
      <c r="E12197">
        <v>1914</v>
      </c>
      <c r="F12197" s="6">
        <v>0.17708333333333334</v>
      </c>
      <c r="G12197">
        <v>87.909000000000006</v>
      </c>
      <c r="H12197">
        <v>43.040999999999997</v>
      </c>
      <c r="I12197" t="s">
        <v>104</v>
      </c>
      <c r="J12197" t="s">
        <v>184</v>
      </c>
      <c r="K12197" t="s">
        <v>105</v>
      </c>
    </row>
    <row r="12198" spans="1:11" x14ac:dyDescent="0.3">
      <c r="A12198" t="s">
        <v>16158</v>
      </c>
      <c r="B12198" t="s">
        <v>168</v>
      </c>
      <c r="C12198">
        <v>28</v>
      </c>
      <c r="D12198">
        <v>10</v>
      </c>
      <c r="E12198">
        <v>1921</v>
      </c>
      <c r="F12198" s="6">
        <v>0.19444444444444445</v>
      </c>
      <c r="G12198">
        <v>83.65</v>
      </c>
      <c r="H12198">
        <v>41.039000000000001</v>
      </c>
      <c r="I12198" t="s">
        <v>144</v>
      </c>
      <c r="J12198" t="s">
        <v>15017</v>
      </c>
      <c r="K12198" t="s">
        <v>105</v>
      </c>
    </row>
    <row r="12199" spans="1:11" x14ac:dyDescent="0.3">
      <c r="A12199" t="s">
        <v>16159</v>
      </c>
      <c r="B12199" t="s">
        <v>168</v>
      </c>
      <c r="C12199">
        <v>27</v>
      </c>
      <c r="D12199">
        <v>7</v>
      </c>
      <c r="E12199">
        <v>1948</v>
      </c>
      <c r="F12199" s="6">
        <v>0.65208333333333335</v>
      </c>
      <c r="G12199">
        <v>-121.88800000000001</v>
      </c>
      <c r="H12199">
        <v>37.335000000000001</v>
      </c>
      <c r="I12199" t="s">
        <v>171</v>
      </c>
      <c r="J12199" t="s">
        <v>3444</v>
      </c>
      <c r="K12199" t="s">
        <v>105</v>
      </c>
    </row>
    <row r="12200" spans="1:11" x14ac:dyDescent="0.3">
      <c r="A12200" t="s">
        <v>16160</v>
      </c>
      <c r="B12200" t="s">
        <v>168</v>
      </c>
      <c r="C12200">
        <v>30</v>
      </c>
      <c r="D12200">
        <v>8</v>
      </c>
      <c r="E12200">
        <v>1946</v>
      </c>
      <c r="F12200" s="6">
        <v>0.7895833333333333</v>
      </c>
      <c r="G12200">
        <v>74.007000000000005</v>
      </c>
      <c r="H12200">
        <v>40.713000000000001</v>
      </c>
      <c r="I12200" t="s">
        <v>106</v>
      </c>
      <c r="J12200" t="s">
        <v>124</v>
      </c>
      <c r="K12200" t="s">
        <v>105</v>
      </c>
    </row>
    <row r="12201" spans="1:11" x14ac:dyDescent="0.3">
      <c r="A12201" t="s">
        <v>16161</v>
      </c>
      <c r="B12201" t="s">
        <v>168</v>
      </c>
      <c r="C12201">
        <v>1</v>
      </c>
      <c r="D12201">
        <v>3</v>
      </c>
      <c r="E12201">
        <v>1948</v>
      </c>
      <c r="F12201" s="6">
        <v>0.72430555555555554</v>
      </c>
      <c r="G12201">
        <v>73.64</v>
      </c>
      <c r="H12201">
        <v>40.661999999999999</v>
      </c>
      <c r="I12201" t="s">
        <v>144</v>
      </c>
      <c r="J12201" t="s">
        <v>16162</v>
      </c>
      <c r="K12201" t="s">
        <v>105</v>
      </c>
    </row>
    <row r="12202" spans="1:11" x14ac:dyDescent="0.3">
      <c r="A12202" t="s">
        <v>16163</v>
      </c>
      <c r="B12202" t="s">
        <v>53</v>
      </c>
      <c r="C12202">
        <v>21</v>
      </c>
      <c r="D12202">
        <v>10</v>
      </c>
      <c r="E12202">
        <v>1940</v>
      </c>
      <c r="F12202" s="6">
        <v>0.125</v>
      </c>
      <c r="H12202">
        <v>-21.693999999999999</v>
      </c>
      <c r="I12202" t="s">
        <v>290</v>
      </c>
      <c r="J12202" t="s">
        <v>16164</v>
      </c>
      <c r="K12202" t="s">
        <v>105</v>
      </c>
    </row>
    <row r="12203" spans="1:11" x14ac:dyDescent="0.3">
      <c r="A12203" t="s">
        <v>16165</v>
      </c>
      <c r="B12203" t="s">
        <v>53</v>
      </c>
      <c r="C12203">
        <v>5</v>
      </c>
      <c r="D12203">
        <v>3</v>
      </c>
      <c r="E12203">
        <v>1955</v>
      </c>
      <c r="F12203" s="6">
        <v>0.71736111111111112</v>
      </c>
      <c r="G12203">
        <v>72.599999999999994</v>
      </c>
      <c r="H12203">
        <v>42.588000000000001</v>
      </c>
      <c r="I12203" t="s">
        <v>144</v>
      </c>
      <c r="J12203" t="s">
        <v>16166</v>
      </c>
      <c r="K12203" t="s">
        <v>105</v>
      </c>
    </row>
    <row r="12204" spans="1:11" x14ac:dyDescent="0.3">
      <c r="A12204" t="s">
        <v>16167</v>
      </c>
      <c r="B12204" t="s">
        <v>168</v>
      </c>
      <c r="C12204">
        <v>15</v>
      </c>
      <c r="D12204">
        <v>10</v>
      </c>
      <c r="E12204">
        <v>1943</v>
      </c>
      <c r="F12204" s="6">
        <v>0.3972222222222222</v>
      </c>
      <c r="G12204">
        <v>74.007000000000005</v>
      </c>
      <c r="H12204">
        <v>40.713000000000001</v>
      </c>
      <c r="I12204" t="s">
        <v>106</v>
      </c>
      <c r="J12204" t="s">
        <v>124</v>
      </c>
      <c r="K12204" t="s">
        <v>105</v>
      </c>
    </row>
    <row r="12205" spans="1:11" x14ac:dyDescent="0.3">
      <c r="A12205" t="s">
        <v>16168</v>
      </c>
      <c r="B12205" t="s">
        <v>168</v>
      </c>
      <c r="C12205">
        <v>28</v>
      </c>
      <c r="D12205">
        <v>4</v>
      </c>
      <c r="E12205">
        <v>1974</v>
      </c>
      <c r="F12205" s="6">
        <v>0.29166666666666669</v>
      </c>
      <c r="G12205">
        <v>3.6419999999999999</v>
      </c>
      <c r="H12205">
        <v>40.548000000000002</v>
      </c>
      <c r="I12205" t="s">
        <v>190</v>
      </c>
      <c r="J12205" t="s">
        <v>16169</v>
      </c>
      <c r="K12205" t="s">
        <v>105</v>
      </c>
    </row>
    <row r="12206" spans="1:11" x14ac:dyDescent="0.3">
      <c r="A12206" t="s">
        <v>16170</v>
      </c>
      <c r="B12206" t="s">
        <v>53</v>
      </c>
      <c r="C12206">
        <v>18</v>
      </c>
      <c r="D12206">
        <v>1</v>
      </c>
      <c r="E12206">
        <v>1971</v>
      </c>
      <c r="F12206" s="6">
        <v>0.52083333333333337</v>
      </c>
      <c r="G12206">
        <v>-1.823</v>
      </c>
      <c r="H12206">
        <v>41.725000000000001</v>
      </c>
      <c r="I12206" t="s">
        <v>126</v>
      </c>
      <c r="J12206" t="s">
        <v>16171</v>
      </c>
      <c r="K12206" t="s">
        <v>105</v>
      </c>
    </row>
    <row r="12207" spans="1:11" x14ac:dyDescent="0.3">
      <c r="A12207" t="s">
        <v>16172</v>
      </c>
      <c r="B12207" t="s">
        <v>53</v>
      </c>
      <c r="C12207">
        <v>1</v>
      </c>
      <c r="D12207">
        <v>8</v>
      </c>
      <c r="E12207">
        <v>1916</v>
      </c>
      <c r="F12207" s="6">
        <v>0.9375</v>
      </c>
      <c r="G12207">
        <v>81.691000000000003</v>
      </c>
      <c r="H12207">
        <v>41.505000000000003</v>
      </c>
      <c r="I12207" t="s">
        <v>144</v>
      </c>
      <c r="J12207" t="s">
        <v>389</v>
      </c>
      <c r="K12207" t="s">
        <v>105</v>
      </c>
    </row>
    <row r="12208" spans="1:11" x14ac:dyDescent="0.3">
      <c r="A12208" t="s">
        <v>16173</v>
      </c>
      <c r="B12208" t="s">
        <v>53</v>
      </c>
      <c r="C12208">
        <v>26</v>
      </c>
      <c r="D12208">
        <v>8</v>
      </c>
      <c r="E12208">
        <v>1903</v>
      </c>
      <c r="F12208" s="6">
        <v>0.875</v>
      </c>
      <c r="G12208">
        <v>-14.253</v>
      </c>
      <c r="H12208">
        <v>40.840000000000003</v>
      </c>
      <c r="I12208" t="s">
        <v>126</v>
      </c>
      <c r="J12208" t="s">
        <v>1315</v>
      </c>
      <c r="K12208" t="s">
        <v>105</v>
      </c>
    </row>
    <row r="12209" spans="1:11" x14ac:dyDescent="0.3">
      <c r="A12209" t="s">
        <v>16174</v>
      </c>
      <c r="B12209" t="s">
        <v>53</v>
      </c>
      <c r="C12209">
        <v>5</v>
      </c>
      <c r="D12209">
        <v>1</v>
      </c>
      <c r="E12209">
        <v>1948</v>
      </c>
      <c r="F12209" s="6">
        <v>0.38194444444444442</v>
      </c>
      <c r="G12209">
        <v>-13.108000000000001</v>
      </c>
      <c r="H12209">
        <v>38.156999999999996</v>
      </c>
      <c r="I12209" t="s">
        <v>126</v>
      </c>
      <c r="J12209" t="s">
        <v>7548</v>
      </c>
      <c r="K12209" t="s">
        <v>105</v>
      </c>
    </row>
    <row r="12210" spans="1:11" x14ac:dyDescent="0.3">
      <c r="A12210" t="s">
        <v>16175</v>
      </c>
      <c r="B12210" t="s">
        <v>53</v>
      </c>
      <c r="C12210">
        <v>1</v>
      </c>
      <c r="D12210">
        <v>8</v>
      </c>
      <c r="E12210">
        <v>1911</v>
      </c>
      <c r="F12210" s="6">
        <v>0.20833333333333334</v>
      </c>
      <c r="G12210">
        <v>-13.016</v>
      </c>
      <c r="H12210">
        <v>41.688000000000002</v>
      </c>
      <c r="I12210" t="s">
        <v>126</v>
      </c>
      <c r="J12210" t="s">
        <v>6410</v>
      </c>
      <c r="K12210" t="s">
        <v>105</v>
      </c>
    </row>
    <row r="12211" spans="1:11" x14ac:dyDescent="0.3">
      <c r="A12211" t="s">
        <v>16176</v>
      </c>
      <c r="B12211" t="s">
        <v>168</v>
      </c>
      <c r="C12211">
        <v>23</v>
      </c>
      <c r="D12211">
        <v>12</v>
      </c>
      <c r="E12211">
        <v>1966</v>
      </c>
      <c r="F12211" s="6">
        <v>0.43472222222222223</v>
      </c>
      <c r="G12211">
        <v>-15.208</v>
      </c>
      <c r="H12211">
        <v>59.274000000000001</v>
      </c>
      <c r="I12211" t="s">
        <v>126</v>
      </c>
      <c r="J12211" t="s">
        <v>16177</v>
      </c>
      <c r="K12211" t="s">
        <v>105</v>
      </c>
    </row>
    <row r="12212" spans="1:11" x14ac:dyDescent="0.3">
      <c r="A12212" t="s">
        <v>16178</v>
      </c>
      <c r="B12212" t="s">
        <v>168</v>
      </c>
      <c r="C12212">
        <v>3</v>
      </c>
      <c r="D12212">
        <v>7</v>
      </c>
      <c r="E12212">
        <v>1960</v>
      </c>
      <c r="F12212" s="6">
        <v>8.6805555555555552E-2</v>
      </c>
      <c r="G12212">
        <v>-2.2429999999999999</v>
      </c>
      <c r="H12212">
        <v>48.834000000000003</v>
      </c>
      <c r="I12212" t="s">
        <v>126</v>
      </c>
      <c r="J12212" t="s">
        <v>459</v>
      </c>
      <c r="K12212" t="s">
        <v>105</v>
      </c>
    </row>
    <row r="12213" spans="1:11" x14ac:dyDescent="0.3">
      <c r="A12213" t="s">
        <v>16179</v>
      </c>
      <c r="B12213" t="s">
        <v>53</v>
      </c>
      <c r="C12213">
        <v>21</v>
      </c>
      <c r="D12213">
        <v>8</v>
      </c>
      <c r="E12213">
        <v>1955</v>
      </c>
      <c r="F12213" s="6">
        <v>0.63194444444444442</v>
      </c>
      <c r="G12213">
        <v>-118.24299999999999</v>
      </c>
      <c r="H12213">
        <v>34.052</v>
      </c>
      <c r="I12213" t="s">
        <v>171</v>
      </c>
      <c r="J12213" t="s">
        <v>536</v>
      </c>
      <c r="K12213" t="s">
        <v>105</v>
      </c>
    </row>
    <row r="12214" spans="1:11" x14ac:dyDescent="0.3">
      <c r="A12214" t="s">
        <v>16180</v>
      </c>
      <c r="B12214" t="s">
        <v>53</v>
      </c>
      <c r="C12214">
        <v>27</v>
      </c>
      <c r="D12214">
        <v>10</v>
      </c>
      <c r="E12214">
        <v>1928</v>
      </c>
      <c r="F12214" s="6">
        <v>0.39583333333333331</v>
      </c>
      <c r="G12214">
        <v>82.444999999999993</v>
      </c>
      <c r="H12214">
        <v>38.418999999999997</v>
      </c>
      <c r="I12214" t="s">
        <v>144</v>
      </c>
      <c r="J12214" t="s">
        <v>16181</v>
      </c>
      <c r="K12214" t="s">
        <v>105</v>
      </c>
    </row>
    <row r="12215" spans="1:11" x14ac:dyDescent="0.3">
      <c r="A12215" t="s">
        <v>16182</v>
      </c>
      <c r="B12215" t="s">
        <v>53</v>
      </c>
      <c r="C12215">
        <v>22</v>
      </c>
      <c r="D12215">
        <v>1</v>
      </c>
      <c r="E12215">
        <v>1920</v>
      </c>
      <c r="F12215" s="6">
        <v>0.875</v>
      </c>
      <c r="G12215">
        <v>94.57</v>
      </c>
      <c r="H12215">
        <v>39.1</v>
      </c>
      <c r="I12215" t="s">
        <v>104</v>
      </c>
      <c r="J12215" t="s">
        <v>186</v>
      </c>
      <c r="K12215" t="s">
        <v>105</v>
      </c>
    </row>
    <row r="12216" spans="1:11" x14ac:dyDescent="0.3">
      <c r="A12216" t="s">
        <v>16183</v>
      </c>
      <c r="B12216" t="s">
        <v>53</v>
      </c>
      <c r="C12216">
        <v>2</v>
      </c>
      <c r="D12216">
        <v>6</v>
      </c>
      <c r="E12216">
        <v>1930</v>
      </c>
      <c r="F12216" s="6">
        <v>0.67777777777777781</v>
      </c>
      <c r="G12216">
        <v>75.165999999999997</v>
      </c>
      <c r="H12216">
        <v>39.951000000000001</v>
      </c>
      <c r="I12216" t="s">
        <v>106</v>
      </c>
      <c r="J12216" t="s">
        <v>1606</v>
      </c>
      <c r="K12216" t="s">
        <v>105</v>
      </c>
    </row>
    <row r="12217" spans="1:11" x14ac:dyDescent="0.3">
      <c r="A12217" t="s">
        <v>16184</v>
      </c>
      <c r="B12217" t="s">
        <v>53</v>
      </c>
      <c r="C12217">
        <v>3</v>
      </c>
      <c r="D12217">
        <v>8</v>
      </c>
      <c r="E12217">
        <v>1987</v>
      </c>
      <c r="F12217" s="6">
        <v>0.93125000000000002</v>
      </c>
      <c r="G12217">
        <v>72.622</v>
      </c>
      <c r="H12217">
        <v>42.201999999999998</v>
      </c>
      <c r="I12217" t="s">
        <v>106</v>
      </c>
      <c r="J12217" t="s">
        <v>13000</v>
      </c>
      <c r="K12217" t="s">
        <v>105</v>
      </c>
    </row>
    <row r="12218" spans="1:11" x14ac:dyDescent="0.3">
      <c r="A12218" t="s">
        <v>16185</v>
      </c>
      <c r="B12218" t="s">
        <v>53</v>
      </c>
      <c r="C12218">
        <v>29</v>
      </c>
      <c r="D12218">
        <v>9</v>
      </c>
      <c r="E12218">
        <v>1927</v>
      </c>
      <c r="F12218" s="6">
        <v>0.3576388888888889</v>
      </c>
      <c r="G12218">
        <v>-117.261</v>
      </c>
      <c r="H12218">
        <v>34.048999999999999</v>
      </c>
      <c r="I12218" t="s">
        <v>137</v>
      </c>
      <c r="J12218" t="s">
        <v>16186</v>
      </c>
      <c r="K12218" t="s">
        <v>105</v>
      </c>
    </row>
    <row r="12219" spans="1:11" x14ac:dyDescent="0.3">
      <c r="A12219" t="s">
        <v>16187</v>
      </c>
      <c r="B12219" t="s">
        <v>53</v>
      </c>
      <c r="C12219">
        <v>14</v>
      </c>
      <c r="D12219">
        <v>4</v>
      </c>
      <c r="E12219">
        <v>1941</v>
      </c>
      <c r="F12219" s="6">
        <v>0.23958333333333334</v>
      </c>
      <c r="G12219">
        <v>84.513999999999996</v>
      </c>
      <c r="H12219">
        <v>39.103999999999999</v>
      </c>
      <c r="I12219" t="s">
        <v>144</v>
      </c>
      <c r="J12219" t="s">
        <v>140</v>
      </c>
      <c r="K12219" t="s">
        <v>105</v>
      </c>
    </row>
    <row r="12220" spans="1:11" x14ac:dyDescent="0.3">
      <c r="A12220" t="s">
        <v>16188</v>
      </c>
      <c r="B12220" t="s">
        <v>53</v>
      </c>
      <c r="C12220">
        <v>1</v>
      </c>
      <c r="D12220">
        <v>3</v>
      </c>
      <c r="E12220">
        <v>1926</v>
      </c>
      <c r="F12220" s="6">
        <v>0.53472222222222221</v>
      </c>
      <c r="G12220">
        <v>-122.084</v>
      </c>
      <c r="H12220">
        <v>37.671999999999997</v>
      </c>
      <c r="I12220" t="s">
        <v>137</v>
      </c>
      <c r="J12220" t="s">
        <v>12521</v>
      </c>
      <c r="K12220" t="s">
        <v>105</v>
      </c>
    </row>
    <row r="12221" spans="1:11" x14ac:dyDescent="0.3">
      <c r="A12221" t="s">
        <v>16189</v>
      </c>
      <c r="B12221" t="s">
        <v>53</v>
      </c>
      <c r="C12221">
        <v>25</v>
      </c>
      <c r="D12221">
        <v>12</v>
      </c>
      <c r="E12221">
        <v>1915</v>
      </c>
      <c r="F12221" s="6">
        <v>0.66666666666666663</v>
      </c>
      <c r="G12221">
        <v>-14.968</v>
      </c>
      <c r="H12221">
        <v>38.052</v>
      </c>
      <c r="I12221" t="s">
        <v>126</v>
      </c>
      <c r="J12221" t="s">
        <v>16190</v>
      </c>
      <c r="K12221" t="s">
        <v>105</v>
      </c>
    </row>
    <row r="12222" spans="1:11" x14ac:dyDescent="0.3">
      <c r="A12222" t="s">
        <v>16191</v>
      </c>
      <c r="B12222" t="s">
        <v>53</v>
      </c>
      <c r="C12222">
        <v>15</v>
      </c>
      <c r="D12222">
        <v>7</v>
      </c>
      <c r="E12222">
        <v>1977</v>
      </c>
      <c r="F12222" s="6">
        <v>0.49583333333333335</v>
      </c>
      <c r="G12222">
        <v>71.162000000000006</v>
      </c>
      <c r="H12222">
        <v>42.707999999999998</v>
      </c>
      <c r="I12222" t="s">
        <v>106</v>
      </c>
      <c r="J12222" t="s">
        <v>129</v>
      </c>
      <c r="K12222" t="s">
        <v>105</v>
      </c>
    </row>
    <row r="12223" spans="1:11" x14ac:dyDescent="0.3">
      <c r="A12223" t="s">
        <v>16192</v>
      </c>
      <c r="B12223" t="s">
        <v>53</v>
      </c>
      <c r="C12223">
        <v>30</v>
      </c>
      <c r="D12223">
        <v>6</v>
      </c>
      <c r="E12223">
        <v>1926</v>
      </c>
      <c r="F12223" s="6">
        <v>0.625</v>
      </c>
      <c r="G12223">
        <v>-16.373000000000001</v>
      </c>
      <c r="H12223">
        <v>48.209000000000003</v>
      </c>
      <c r="I12223" t="s">
        <v>126</v>
      </c>
      <c r="J12223" t="s">
        <v>1694</v>
      </c>
      <c r="K12223" t="s">
        <v>105</v>
      </c>
    </row>
    <row r="12224" spans="1:11" x14ac:dyDescent="0.3">
      <c r="A12224" t="s">
        <v>16193</v>
      </c>
      <c r="B12224" t="s">
        <v>53</v>
      </c>
      <c r="C12224">
        <v>20</v>
      </c>
      <c r="D12224">
        <v>10</v>
      </c>
      <c r="E12224">
        <v>1897</v>
      </c>
      <c r="F12224" s="6">
        <v>3.125E-2</v>
      </c>
      <c r="G12224">
        <v>-6.5030000000000001</v>
      </c>
      <c r="H12224">
        <v>51.101999999999997</v>
      </c>
      <c r="I12224" t="s">
        <v>126</v>
      </c>
      <c r="J12224" t="s">
        <v>16194</v>
      </c>
      <c r="K12224" t="s">
        <v>105</v>
      </c>
    </row>
    <row r="12225" spans="1:11" x14ac:dyDescent="0.3">
      <c r="A12225" t="s">
        <v>16195</v>
      </c>
      <c r="B12225" t="s">
        <v>53</v>
      </c>
      <c r="C12225">
        <v>14</v>
      </c>
      <c r="D12225">
        <v>4</v>
      </c>
      <c r="E12225">
        <v>1868</v>
      </c>
      <c r="F12225" s="6">
        <v>4.1666666666666664E-2</v>
      </c>
      <c r="G12225">
        <v>-9.9960000000000004</v>
      </c>
      <c r="H12225">
        <v>53.557000000000002</v>
      </c>
      <c r="I12225" t="s">
        <v>208</v>
      </c>
      <c r="J12225" t="s">
        <v>3255</v>
      </c>
      <c r="K12225" t="s">
        <v>105</v>
      </c>
    </row>
    <row r="12226" spans="1:11" x14ac:dyDescent="0.3">
      <c r="A12226" t="s">
        <v>16196</v>
      </c>
      <c r="B12226" t="s">
        <v>53</v>
      </c>
      <c r="C12226">
        <v>2</v>
      </c>
      <c r="D12226">
        <v>10</v>
      </c>
      <c r="E12226">
        <v>1984</v>
      </c>
      <c r="F12226" s="6">
        <v>0.30625000000000002</v>
      </c>
      <c r="G12226">
        <v>-118.24299999999999</v>
      </c>
      <c r="H12226">
        <v>34.052</v>
      </c>
      <c r="I12226" t="s">
        <v>171</v>
      </c>
      <c r="J12226" t="s">
        <v>536</v>
      </c>
      <c r="K12226" t="s">
        <v>105</v>
      </c>
    </row>
    <row r="12227" spans="1:11" x14ac:dyDescent="0.3">
      <c r="A12227" t="s">
        <v>16197</v>
      </c>
      <c r="B12227" t="s">
        <v>53</v>
      </c>
      <c r="C12227">
        <v>30</v>
      </c>
      <c r="D12227">
        <v>7</v>
      </c>
      <c r="E12227">
        <v>1939</v>
      </c>
      <c r="F12227" s="6">
        <v>0.90972222222222221</v>
      </c>
      <c r="G12227">
        <v>74.680999999999997</v>
      </c>
      <c r="H12227">
        <v>42.234999999999999</v>
      </c>
      <c r="I12227" t="s">
        <v>106</v>
      </c>
      <c r="J12227" t="s">
        <v>16198</v>
      </c>
      <c r="K12227" t="s">
        <v>105</v>
      </c>
    </row>
    <row r="12228" spans="1:11" x14ac:dyDescent="0.3">
      <c r="A12228" t="s">
        <v>16199</v>
      </c>
      <c r="B12228" t="s">
        <v>53</v>
      </c>
      <c r="C12228">
        <v>29</v>
      </c>
      <c r="D12228">
        <v>10</v>
      </c>
      <c r="E12228">
        <v>1946</v>
      </c>
      <c r="F12228" s="6">
        <v>0.25347222222222221</v>
      </c>
      <c r="G12228">
        <v>-11.757</v>
      </c>
      <c r="H12228">
        <v>47.709000000000003</v>
      </c>
      <c r="I12228" t="s">
        <v>126</v>
      </c>
      <c r="J12228" t="s">
        <v>16200</v>
      </c>
      <c r="K12228" t="s">
        <v>105</v>
      </c>
    </row>
    <row r="12229" spans="1:11" x14ac:dyDescent="0.3">
      <c r="A12229" t="s">
        <v>16201</v>
      </c>
      <c r="B12229" t="s">
        <v>53</v>
      </c>
      <c r="C12229">
        <v>6</v>
      </c>
      <c r="D12229">
        <v>12</v>
      </c>
      <c r="E12229">
        <v>1956</v>
      </c>
      <c r="F12229" s="6">
        <v>0.26041666666666669</v>
      </c>
      <c r="G12229">
        <v>74.132000000000005</v>
      </c>
      <c r="H12229">
        <v>39.914000000000001</v>
      </c>
      <c r="I12229" t="s">
        <v>144</v>
      </c>
      <c r="J12229" t="s">
        <v>16202</v>
      </c>
      <c r="K12229" t="s">
        <v>105</v>
      </c>
    </row>
    <row r="12230" spans="1:11" x14ac:dyDescent="0.3">
      <c r="A12230" t="s">
        <v>16203</v>
      </c>
      <c r="B12230" t="s">
        <v>53</v>
      </c>
      <c r="C12230">
        <v>14</v>
      </c>
      <c r="D12230">
        <v>4</v>
      </c>
      <c r="E12230">
        <v>1958</v>
      </c>
      <c r="F12230" s="6">
        <v>0.85416666666666663</v>
      </c>
      <c r="G12230">
        <v>4.2569999999999997</v>
      </c>
      <c r="H12230">
        <v>55.866</v>
      </c>
      <c r="I12230" t="s">
        <v>108</v>
      </c>
      <c r="J12230" t="s">
        <v>211</v>
      </c>
      <c r="K12230" t="s">
        <v>105</v>
      </c>
    </row>
    <row r="12231" spans="1:11" x14ac:dyDescent="0.3">
      <c r="A12231" t="s">
        <v>16204</v>
      </c>
      <c r="B12231" t="s">
        <v>53</v>
      </c>
      <c r="C12231">
        <v>19</v>
      </c>
      <c r="D12231">
        <v>8</v>
      </c>
      <c r="E12231">
        <v>1950</v>
      </c>
      <c r="F12231" s="6">
        <v>0.73263888888888884</v>
      </c>
      <c r="G12231">
        <v>71.096999999999994</v>
      </c>
      <c r="H12231">
        <v>42.389000000000003</v>
      </c>
      <c r="I12231" t="s">
        <v>106</v>
      </c>
      <c r="J12231" t="s">
        <v>399</v>
      </c>
      <c r="K12231" t="s">
        <v>105</v>
      </c>
    </row>
    <row r="12232" spans="1:11" x14ac:dyDescent="0.3">
      <c r="A12232" t="s">
        <v>16205</v>
      </c>
      <c r="B12232" t="s">
        <v>53</v>
      </c>
      <c r="C12232">
        <v>10</v>
      </c>
      <c r="D12232">
        <v>10</v>
      </c>
      <c r="E12232">
        <v>1959</v>
      </c>
      <c r="F12232" s="6">
        <v>0.91249999999999998</v>
      </c>
      <c r="G12232">
        <v>71.058999999999997</v>
      </c>
      <c r="H12232">
        <v>42.359000000000002</v>
      </c>
      <c r="I12232" t="s">
        <v>106</v>
      </c>
      <c r="J12232" t="s">
        <v>176</v>
      </c>
      <c r="K12232" t="s">
        <v>105</v>
      </c>
    </row>
    <row r="12233" spans="1:11" x14ac:dyDescent="0.3">
      <c r="A12233" t="s">
        <v>16206</v>
      </c>
      <c r="B12233" t="s">
        <v>53</v>
      </c>
      <c r="C12233">
        <v>2</v>
      </c>
      <c r="D12233">
        <v>1</v>
      </c>
      <c r="E12233">
        <v>1937</v>
      </c>
      <c r="F12233" s="6">
        <v>9.0277777777777769E-3</v>
      </c>
      <c r="G12233">
        <v>-118.24299999999999</v>
      </c>
      <c r="H12233">
        <v>34.052</v>
      </c>
      <c r="I12233" t="s">
        <v>137</v>
      </c>
      <c r="J12233" t="s">
        <v>536</v>
      </c>
      <c r="K12233" t="s">
        <v>105</v>
      </c>
    </row>
    <row r="12234" spans="1:11" x14ac:dyDescent="0.3">
      <c r="A12234" t="s">
        <v>16207</v>
      </c>
      <c r="B12234" t="s">
        <v>53</v>
      </c>
      <c r="C12234">
        <v>24</v>
      </c>
      <c r="D12234">
        <v>3</v>
      </c>
      <c r="E12234">
        <v>1884</v>
      </c>
      <c r="F12234" s="6">
        <v>0.5</v>
      </c>
      <c r="G12234">
        <v>-5.883</v>
      </c>
      <c r="H12234">
        <v>51.143000000000001</v>
      </c>
      <c r="I12234" t="s">
        <v>147</v>
      </c>
      <c r="J12234" t="s">
        <v>16208</v>
      </c>
      <c r="K12234" t="s">
        <v>105</v>
      </c>
    </row>
    <row r="12235" spans="1:11" x14ac:dyDescent="0.3">
      <c r="A12235" t="s">
        <v>16209</v>
      </c>
      <c r="B12235" t="s">
        <v>53</v>
      </c>
      <c r="C12235">
        <v>23</v>
      </c>
      <c r="D12235">
        <v>11</v>
      </c>
      <c r="E12235">
        <v>1955</v>
      </c>
      <c r="F12235" s="6">
        <v>0.55069444444444449</v>
      </c>
      <c r="G12235">
        <v>-118.24299999999999</v>
      </c>
      <c r="H12235">
        <v>34.052</v>
      </c>
      <c r="I12235" t="s">
        <v>137</v>
      </c>
      <c r="J12235" t="s">
        <v>536</v>
      </c>
      <c r="K12235" t="s">
        <v>105</v>
      </c>
    </row>
    <row r="12236" spans="1:11" x14ac:dyDescent="0.3">
      <c r="A12236" t="s">
        <v>16210</v>
      </c>
      <c r="B12236" t="s">
        <v>53</v>
      </c>
      <c r="C12236">
        <v>24</v>
      </c>
      <c r="D12236">
        <v>2</v>
      </c>
      <c r="E12236">
        <v>1940</v>
      </c>
      <c r="F12236" s="6">
        <v>0.33263888888888887</v>
      </c>
      <c r="G12236">
        <v>77.475999999999999</v>
      </c>
      <c r="H12236">
        <v>43.13</v>
      </c>
      <c r="I12236" t="s">
        <v>144</v>
      </c>
      <c r="J12236" t="s">
        <v>16211</v>
      </c>
      <c r="K12236" t="s">
        <v>105</v>
      </c>
    </row>
    <row r="12237" spans="1:11" x14ac:dyDescent="0.3">
      <c r="A12237" t="s">
        <v>16212</v>
      </c>
      <c r="B12237" t="s">
        <v>53</v>
      </c>
      <c r="C12237">
        <v>28</v>
      </c>
      <c r="D12237">
        <v>5</v>
      </c>
      <c r="E12237">
        <v>1946</v>
      </c>
      <c r="F12237" s="6">
        <v>0.85416666666666663</v>
      </c>
      <c r="G12237">
        <v>-12.569000000000001</v>
      </c>
      <c r="H12237">
        <v>55.676000000000002</v>
      </c>
      <c r="I12237" t="s">
        <v>190</v>
      </c>
      <c r="J12237" t="s">
        <v>3936</v>
      </c>
      <c r="K12237" t="s">
        <v>105</v>
      </c>
    </row>
    <row r="12238" spans="1:11" x14ac:dyDescent="0.3">
      <c r="A12238" t="s">
        <v>16213</v>
      </c>
      <c r="B12238" t="s">
        <v>53</v>
      </c>
      <c r="C12238">
        <v>4</v>
      </c>
      <c r="D12238">
        <v>4</v>
      </c>
      <c r="E12238">
        <v>1957</v>
      </c>
      <c r="F12238" s="6">
        <v>0.4513888888888889</v>
      </c>
      <c r="G12238">
        <v>-21.690999999999999</v>
      </c>
      <c r="H12238">
        <v>65.825999999999993</v>
      </c>
      <c r="I12238" t="s">
        <v>126</v>
      </c>
      <c r="J12238" t="s">
        <v>16214</v>
      </c>
      <c r="K12238" t="s">
        <v>105</v>
      </c>
    </row>
    <row r="12239" spans="1:11" x14ac:dyDescent="0.3">
      <c r="A12239" t="s">
        <v>16215</v>
      </c>
      <c r="B12239" t="s">
        <v>53</v>
      </c>
      <c r="C12239">
        <v>7</v>
      </c>
      <c r="D12239">
        <v>1</v>
      </c>
      <c r="E12239">
        <v>1700</v>
      </c>
      <c r="F12239" s="6">
        <v>0.75</v>
      </c>
      <c r="G12239">
        <v>73.781999999999996</v>
      </c>
      <c r="H12239">
        <v>40.911999999999999</v>
      </c>
      <c r="I12239" t="s">
        <v>179</v>
      </c>
      <c r="J12239" t="s">
        <v>2756</v>
      </c>
      <c r="K12239" t="s">
        <v>105</v>
      </c>
    </row>
    <row r="12240" spans="1:11" x14ac:dyDescent="0.3">
      <c r="A12240" t="s">
        <v>16216</v>
      </c>
      <c r="B12240" t="s">
        <v>53</v>
      </c>
      <c r="C12240">
        <v>8</v>
      </c>
      <c r="D12240">
        <v>8</v>
      </c>
      <c r="E12240">
        <v>1931</v>
      </c>
      <c r="F12240" s="6">
        <v>5.2083333333333336E-2</v>
      </c>
      <c r="G12240">
        <v>-7.7690000000000001</v>
      </c>
      <c r="H12240">
        <v>49.445</v>
      </c>
      <c r="I12240" t="s">
        <v>126</v>
      </c>
      <c r="J12240" t="s">
        <v>7416</v>
      </c>
      <c r="K12240" t="s">
        <v>105</v>
      </c>
    </row>
    <row r="12241" spans="1:11" x14ac:dyDescent="0.3">
      <c r="A12241" t="s">
        <v>16217</v>
      </c>
      <c r="B12241" t="s">
        <v>53</v>
      </c>
      <c r="C12241">
        <v>23</v>
      </c>
      <c r="D12241">
        <v>2</v>
      </c>
      <c r="E12241">
        <v>1940</v>
      </c>
      <c r="F12241" s="6">
        <v>0.50624999999999998</v>
      </c>
      <c r="G12241">
        <v>74.007000000000005</v>
      </c>
      <c r="H12241">
        <v>40.713000000000001</v>
      </c>
      <c r="I12241" t="s">
        <v>144</v>
      </c>
      <c r="J12241" t="s">
        <v>124</v>
      </c>
      <c r="K12241" t="s">
        <v>105</v>
      </c>
    </row>
    <row r="12242" spans="1:11" x14ac:dyDescent="0.3">
      <c r="A12242" t="s">
        <v>16218</v>
      </c>
      <c r="B12242" t="s">
        <v>53</v>
      </c>
      <c r="C12242">
        <v>28</v>
      </c>
      <c r="D12242">
        <v>8</v>
      </c>
      <c r="E12242">
        <v>1884</v>
      </c>
      <c r="F12242" s="6">
        <v>0.47916666666666669</v>
      </c>
      <c r="G12242">
        <v>3.9670000000000001</v>
      </c>
      <c r="H12242">
        <v>57.774999999999999</v>
      </c>
      <c r="I12242" t="s">
        <v>108</v>
      </c>
      <c r="J12242" t="s">
        <v>16219</v>
      </c>
      <c r="K12242" t="s">
        <v>105</v>
      </c>
    </row>
    <row r="12243" spans="1:11" x14ac:dyDescent="0.3">
      <c r="A12243" t="s">
        <v>16220</v>
      </c>
      <c r="B12243" t="s">
        <v>53</v>
      </c>
      <c r="C12243">
        <v>22</v>
      </c>
      <c r="D12243">
        <v>3</v>
      </c>
      <c r="E12243">
        <v>1940</v>
      </c>
      <c r="F12243" s="6">
        <v>0.85902777777777772</v>
      </c>
      <c r="G12243">
        <v>71.346999999999994</v>
      </c>
      <c r="H12243">
        <v>42.283999999999999</v>
      </c>
      <c r="I12243" t="s">
        <v>144</v>
      </c>
      <c r="J12243" t="s">
        <v>418</v>
      </c>
      <c r="K12243" t="s">
        <v>105</v>
      </c>
    </row>
    <row r="12244" spans="1:11" x14ac:dyDescent="0.3">
      <c r="A12244" t="s">
        <v>16221</v>
      </c>
      <c r="B12244" t="s">
        <v>53</v>
      </c>
      <c r="C12244">
        <v>30</v>
      </c>
      <c r="D12244">
        <v>3</v>
      </c>
      <c r="E12244">
        <v>1947</v>
      </c>
      <c r="F12244" s="6">
        <v>0.62152777777777779</v>
      </c>
      <c r="G12244">
        <v>72.585999999999999</v>
      </c>
      <c r="H12244">
        <v>42.101999999999997</v>
      </c>
      <c r="I12244" t="s">
        <v>144</v>
      </c>
      <c r="J12244" t="s">
        <v>534</v>
      </c>
      <c r="K12244" t="s">
        <v>105</v>
      </c>
    </row>
    <row r="12245" spans="1:11" x14ac:dyDescent="0.3">
      <c r="A12245" t="s">
        <v>16222</v>
      </c>
      <c r="B12245" t="s">
        <v>53</v>
      </c>
      <c r="C12245">
        <v>18</v>
      </c>
      <c r="D12245">
        <v>3</v>
      </c>
      <c r="E12245">
        <v>1926</v>
      </c>
      <c r="F12245" s="6">
        <v>0.41319444444444442</v>
      </c>
      <c r="G12245">
        <v>93.263999999999996</v>
      </c>
      <c r="H12245">
        <v>44.976999999999997</v>
      </c>
      <c r="I12245" t="s">
        <v>104</v>
      </c>
      <c r="J12245" t="s">
        <v>1680</v>
      </c>
      <c r="K12245" t="s">
        <v>105</v>
      </c>
    </row>
    <row r="12246" spans="1:11" x14ac:dyDescent="0.3">
      <c r="A12246" t="s">
        <v>16223</v>
      </c>
      <c r="B12246" t="s">
        <v>53</v>
      </c>
      <c r="C12246">
        <v>15</v>
      </c>
      <c r="D12246">
        <v>12</v>
      </c>
      <c r="E12246">
        <v>1943</v>
      </c>
      <c r="F12246" s="6">
        <v>0.22013888888888888</v>
      </c>
      <c r="G12246">
        <v>71.058999999999997</v>
      </c>
      <c r="H12246">
        <v>42.359000000000002</v>
      </c>
      <c r="I12246" t="s">
        <v>106</v>
      </c>
      <c r="J12246" t="s">
        <v>176</v>
      </c>
      <c r="K12246" t="s">
        <v>105</v>
      </c>
    </row>
    <row r="12247" spans="1:11" x14ac:dyDescent="0.3">
      <c r="A12247" t="s">
        <v>16224</v>
      </c>
      <c r="B12247" t="s">
        <v>53</v>
      </c>
      <c r="C12247">
        <v>6</v>
      </c>
      <c r="D12247">
        <v>12</v>
      </c>
      <c r="E12247">
        <v>1942</v>
      </c>
      <c r="F12247" s="6">
        <v>0.28125</v>
      </c>
      <c r="G12247">
        <v>-14.731999999999999</v>
      </c>
      <c r="H12247">
        <v>46.704000000000001</v>
      </c>
      <c r="I12247" t="s">
        <v>126</v>
      </c>
      <c r="J12247" t="s">
        <v>16225</v>
      </c>
      <c r="K12247" t="s">
        <v>105</v>
      </c>
    </row>
    <row r="12248" spans="1:11" x14ac:dyDescent="0.3">
      <c r="A12248" t="s">
        <v>16226</v>
      </c>
      <c r="B12248" t="s">
        <v>53</v>
      </c>
      <c r="C12248">
        <v>9</v>
      </c>
      <c r="D12248">
        <v>11</v>
      </c>
      <c r="E12248">
        <v>1854</v>
      </c>
      <c r="F12248" s="6">
        <v>0.125</v>
      </c>
      <c r="G12248">
        <v>-9.1080000000000005</v>
      </c>
      <c r="H12248">
        <v>51.804000000000002</v>
      </c>
      <c r="I12248" t="s">
        <v>208</v>
      </c>
      <c r="J12248" t="s">
        <v>16227</v>
      </c>
      <c r="K12248" t="s">
        <v>105</v>
      </c>
    </row>
    <row r="12249" spans="1:11" x14ac:dyDescent="0.3">
      <c r="A12249" t="s">
        <v>16228</v>
      </c>
      <c r="B12249" t="s">
        <v>53</v>
      </c>
      <c r="C12249">
        <v>17</v>
      </c>
      <c r="D12249">
        <v>11</v>
      </c>
      <c r="E12249">
        <v>1943</v>
      </c>
      <c r="F12249" s="6">
        <v>0.77847222222222223</v>
      </c>
      <c r="G12249">
        <v>-118.24299999999999</v>
      </c>
      <c r="H12249">
        <v>34.052</v>
      </c>
      <c r="I12249" t="s">
        <v>171</v>
      </c>
      <c r="J12249" t="s">
        <v>536</v>
      </c>
      <c r="K12249" t="s">
        <v>105</v>
      </c>
    </row>
    <row r="12250" spans="1:11" x14ac:dyDescent="0.3">
      <c r="A12250" t="s">
        <v>16229</v>
      </c>
      <c r="B12250" t="s">
        <v>53</v>
      </c>
      <c r="C12250">
        <v>21</v>
      </c>
      <c r="D12250">
        <v>5</v>
      </c>
      <c r="E12250">
        <v>1911</v>
      </c>
      <c r="F12250" s="6">
        <v>0.21527777777777779</v>
      </c>
      <c r="G12250">
        <v>-4.6660000000000004</v>
      </c>
      <c r="H12250">
        <v>51.811999999999998</v>
      </c>
      <c r="I12250" t="s">
        <v>108</v>
      </c>
      <c r="J12250" t="s">
        <v>9900</v>
      </c>
      <c r="K12250" t="s">
        <v>105</v>
      </c>
    </row>
    <row r="12251" spans="1:11" x14ac:dyDescent="0.3">
      <c r="A12251" t="s">
        <v>16230</v>
      </c>
      <c r="B12251" t="s">
        <v>53</v>
      </c>
      <c r="C12251">
        <v>13</v>
      </c>
      <c r="D12251">
        <v>11</v>
      </c>
      <c r="E12251">
        <v>1933</v>
      </c>
      <c r="F12251" s="6">
        <v>0.10416666666666667</v>
      </c>
      <c r="G12251">
        <v>-12.925000000000001</v>
      </c>
      <c r="H12251">
        <v>50.832999999999998</v>
      </c>
      <c r="I12251" t="s">
        <v>126</v>
      </c>
      <c r="J12251" t="s">
        <v>12244</v>
      </c>
      <c r="K12251" t="s">
        <v>105</v>
      </c>
    </row>
    <row r="12252" spans="1:11" x14ac:dyDescent="0.3">
      <c r="A12252" t="s">
        <v>16231</v>
      </c>
      <c r="B12252" t="s">
        <v>53</v>
      </c>
      <c r="C12252">
        <v>5</v>
      </c>
      <c r="D12252">
        <v>3</v>
      </c>
      <c r="E12252">
        <v>1952</v>
      </c>
      <c r="F12252" s="6">
        <v>0.82291666666666663</v>
      </c>
      <c r="G12252">
        <v>-6.44</v>
      </c>
      <c r="H12252">
        <v>51.192</v>
      </c>
      <c r="I12252" t="s">
        <v>126</v>
      </c>
      <c r="J12252" t="s">
        <v>9205</v>
      </c>
      <c r="K12252" t="s">
        <v>105</v>
      </c>
    </row>
    <row r="12253" spans="1:11" x14ac:dyDescent="0.3">
      <c r="A12253" t="s">
        <v>16232</v>
      </c>
      <c r="B12253" t="s">
        <v>53</v>
      </c>
      <c r="C12253">
        <v>18</v>
      </c>
      <c r="D12253">
        <v>11</v>
      </c>
      <c r="E12253">
        <v>1885</v>
      </c>
      <c r="F12253" s="6">
        <v>0.29166666666666669</v>
      </c>
      <c r="G12253">
        <v>-6.76</v>
      </c>
      <c r="H12253">
        <v>50.8</v>
      </c>
      <c r="I12253" t="s">
        <v>208</v>
      </c>
      <c r="J12253" t="s">
        <v>2529</v>
      </c>
      <c r="K12253" t="s">
        <v>105</v>
      </c>
    </row>
    <row r="12254" spans="1:11" x14ac:dyDescent="0.3">
      <c r="A12254" t="s">
        <v>16233</v>
      </c>
      <c r="B12254" t="s">
        <v>53</v>
      </c>
      <c r="C12254">
        <v>18</v>
      </c>
      <c r="D12254">
        <v>8</v>
      </c>
      <c r="E12254">
        <v>1905</v>
      </c>
      <c r="F12254" s="6">
        <v>0.60416666666666663</v>
      </c>
      <c r="G12254">
        <v>-6.0810000000000004</v>
      </c>
      <c r="H12254">
        <v>50.774999999999999</v>
      </c>
      <c r="I12254" t="s">
        <v>126</v>
      </c>
      <c r="J12254" t="s">
        <v>986</v>
      </c>
      <c r="K12254" t="s">
        <v>105</v>
      </c>
    </row>
    <row r="12255" spans="1:11" x14ac:dyDescent="0.3">
      <c r="A12255" t="s">
        <v>16234</v>
      </c>
      <c r="B12255" t="s">
        <v>53</v>
      </c>
      <c r="C12255">
        <v>12</v>
      </c>
      <c r="D12255">
        <v>10</v>
      </c>
      <c r="E12255">
        <v>1805</v>
      </c>
      <c r="F12255" s="6">
        <v>0.54166666666666663</v>
      </c>
      <c r="G12255">
        <v>-8.1660000000000004</v>
      </c>
      <c r="H12255">
        <v>49.561999999999998</v>
      </c>
      <c r="I12255" t="s">
        <v>208</v>
      </c>
      <c r="J12255" t="s">
        <v>16235</v>
      </c>
      <c r="K12255" t="s">
        <v>105</v>
      </c>
    </row>
    <row r="12256" spans="1:11" x14ac:dyDescent="0.3">
      <c r="A12256" t="s">
        <v>16236</v>
      </c>
      <c r="B12256" t="s">
        <v>53</v>
      </c>
      <c r="C12256">
        <v>26</v>
      </c>
      <c r="D12256">
        <v>5</v>
      </c>
      <c r="E12256">
        <v>1883</v>
      </c>
      <c r="F12256" s="6">
        <v>0.14583333333333334</v>
      </c>
      <c r="G12256">
        <v>-6.96</v>
      </c>
      <c r="H12256">
        <v>50.941000000000003</v>
      </c>
      <c r="I12256" t="s">
        <v>208</v>
      </c>
      <c r="J12256" t="s">
        <v>219</v>
      </c>
      <c r="K12256" t="s">
        <v>105</v>
      </c>
    </row>
    <row r="12257" spans="1:11" x14ac:dyDescent="0.3">
      <c r="A12257" t="s">
        <v>16237</v>
      </c>
      <c r="B12257" t="s">
        <v>53</v>
      </c>
      <c r="C12257">
        <v>17</v>
      </c>
      <c r="D12257">
        <v>8</v>
      </c>
      <c r="E12257">
        <v>1949</v>
      </c>
      <c r="F12257" s="6">
        <v>0.62569444444444444</v>
      </c>
      <c r="G12257">
        <v>74.007000000000005</v>
      </c>
      <c r="H12257">
        <v>40.713000000000001</v>
      </c>
      <c r="I12257" t="s">
        <v>106</v>
      </c>
      <c r="J12257" t="s">
        <v>124</v>
      </c>
      <c r="K12257" t="s">
        <v>105</v>
      </c>
    </row>
    <row r="12258" spans="1:11" x14ac:dyDescent="0.3">
      <c r="A12258" t="s">
        <v>16238</v>
      </c>
      <c r="B12258" t="s">
        <v>53</v>
      </c>
      <c r="C12258">
        <v>27</v>
      </c>
      <c r="D12258">
        <v>5</v>
      </c>
      <c r="E12258">
        <v>1902</v>
      </c>
      <c r="F12258" s="6">
        <v>0.25</v>
      </c>
      <c r="G12258">
        <v>4.0270000000000001</v>
      </c>
      <c r="H12258">
        <v>55.860999999999997</v>
      </c>
      <c r="I12258" t="s">
        <v>108</v>
      </c>
      <c r="J12258" t="s">
        <v>16239</v>
      </c>
      <c r="K12258" t="s">
        <v>105</v>
      </c>
    </row>
    <row r="12259" spans="1:11" x14ac:dyDescent="0.3">
      <c r="A12259" t="s">
        <v>16240</v>
      </c>
      <c r="B12259" t="s">
        <v>53</v>
      </c>
      <c r="C12259">
        <v>1</v>
      </c>
      <c r="D12259">
        <v>6</v>
      </c>
      <c r="E12259">
        <v>1934</v>
      </c>
      <c r="F12259" s="6">
        <v>0.98958333333333337</v>
      </c>
      <c r="G12259">
        <v>95.37</v>
      </c>
      <c r="H12259">
        <v>29.760999999999999</v>
      </c>
      <c r="I12259" t="s">
        <v>144</v>
      </c>
      <c r="J12259" t="s">
        <v>133</v>
      </c>
      <c r="K12259" t="s">
        <v>105</v>
      </c>
    </row>
    <row r="12260" spans="1:11" x14ac:dyDescent="0.3">
      <c r="A12260" t="s">
        <v>16241</v>
      </c>
      <c r="B12260" t="s">
        <v>53</v>
      </c>
      <c r="C12260">
        <v>23</v>
      </c>
      <c r="D12260">
        <v>11</v>
      </c>
      <c r="E12260">
        <v>1864</v>
      </c>
      <c r="F12260" s="6">
        <v>0.99652777777777779</v>
      </c>
      <c r="G12260">
        <v>3.4620000000000002</v>
      </c>
      <c r="H12260">
        <v>56.070999999999998</v>
      </c>
      <c r="I12260" t="s">
        <v>108</v>
      </c>
      <c r="J12260" t="s">
        <v>1374</v>
      </c>
      <c r="K12260" t="s">
        <v>105</v>
      </c>
    </row>
    <row r="12261" spans="1:11" x14ac:dyDescent="0.3">
      <c r="A12261" t="s">
        <v>16242</v>
      </c>
      <c r="B12261" t="s">
        <v>53</v>
      </c>
      <c r="C12261">
        <v>2</v>
      </c>
      <c r="D12261">
        <v>11</v>
      </c>
      <c r="E12261">
        <v>1959</v>
      </c>
      <c r="F12261" s="6">
        <v>6.25E-2</v>
      </c>
      <c r="G12261">
        <v>1.7829999999999999</v>
      </c>
      <c r="H12261">
        <v>57.506</v>
      </c>
      <c r="I12261" t="s">
        <v>108</v>
      </c>
      <c r="J12261" t="s">
        <v>16243</v>
      </c>
      <c r="K12261" t="s">
        <v>105</v>
      </c>
    </row>
    <row r="12262" spans="1:11" x14ac:dyDescent="0.3">
      <c r="A12262" t="s">
        <v>16244</v>
      </c>
      <c r="B12262" t="s">
        <v>53</v>
      </c>
      <c r="C12262">
        <v>26</v>
      </c>
      <c r="D12262">
        <v>6</v>
      </c>
      <c r="E12262">
        <v>1953</v>
      </c>
      <c r="F12262" s="6">
        <v>0.39583333333333331</v>
      </c>
      <c r="G12262">
        <v>-8.3360000000000003</v>
      </c>
      <c r="H12262">
        <v>52.203000000000003</v>
      </c>
      <c r="I12262" t="s">
        <v>126</v>
      </c>
      <c r="J12262" t="s">
        <v>16245</v>
      </c>
      <c r="K12262" t="s">
        <v>105</v>
      </c>
    </row>
    <row r="12263" spans="1:11" x14ac:dyDescent="0.3">
      <c r="A12263" t="s">
        <v>16246</v>
      </c>
      <c r="B12263" t="s">
        <v>53</v>
      </c>
      <c r="C12263">
        <v>9</v>
      </c>
      <c r="D12263">
        <v>5</v>
      </c>
      <c r="E12263">
        <v>1949</v>
      </c>
      <c r="F12263" s="6">
        <v>0.9375</v>
      </c>
      <c r="G12263">
        <v>-7.8170000000000002</v>
      </c>
      <c r="H12263">
        <v>51.68</v>
      </c>
      <c r="I12263" t="s">
        <v>190</v>
      </c>
      <c r="J12263" t="s">
        <v>8041</v>
      </c>
      <c r="K12263" t="s">
        <v>105</v>
      </c>
    </row>
    <row r="12264" spans="1:11" x14ac:dyDescent="0.3">
      <c r="A12264" t="s">
        <v>16247</v>
      </c>
      <c r="B12264" t="s">
        <v>53</v>
      </c>
      <c r="C12264">
        <v>16</v>
      </c>
      <c r="D12264">
        <v>12</v>
      </c>
      <c r="E12264">
        <v>1968</v>
      </c>
      <c r="F12264" s="6">
        <v>0.77986111111111112</v>
      </c>
      <c r="G12264">
        <v>71.058999999999997</v>
      </c>
      <c r="H12264">
        <v>42.359000000000002</v>
      </c>
      <c r="I12264" t="s">
        <v>144</v>
      </c>
      <c r="J12264" t="s">
        <v>176</v>
      </c>
      <c r="K12264" t="s">
        <v>105</v>
      </c>
    </row>
    <row r="12265" spans="1:11" x14ac:dyDescent="0.3">
      <c r="A12265" t="s">
        <v>16248</v>
      </c>
      <c r="B12265" t="s">
        <v>53</v>
      </c>
      <c r="C12265">
        <v>12</v>
      </c>
      <c r="D12265">
        <v>2</v>
      </c>
      <c r="E12265">
        <v>1964</v>
      </c>
      <c r="F12265" s="6">
        <v>0.47986111111111113</v>
      </c>
      <c r="G12265">
        <v>71.239000000000004</v>
      </c>
      <c r="H12265">
        <v>42.375999999999998</v>
      </c>
      <c r="I12265" t="s">
        <v>144</v>
      </c>
      <c r="J12265" t="s">
        <v>395</v>
      </c>
      <c r="K12265" t="s">
        <v>105</v>
      </c>
    </row>
    <row r="12266" spans="1:11" x14ac:dyDescent="0.3">
      <c r="A12266" t="s">
        <v>16249</v>
      </c>
      <c r="B12266" t="s">
        <v>53</v>
      </c>
      <c r="C12266">
        <v>19</v>
      </c>
      <c r="D12266">
        <v>3</v>
      </c>
      <c r="E12266">
        <v>1881</v>
      </c>
      <c r="F12266" s="6">
        <v>0.64583333333333337</v>
      </c>
      <c r="G12266">
        <v>-11.58</v>
      </c>
      <c r="H12266">
        <v>48.139000000000003</v>
      </c>
      <c r="I12266" t="s">
        <v>208</v>
      </c>
      <c r="J12266" t="s">
        <v>1331</v>
      </c>
      <c r="K12266" t="s">
        <v>105</v>
      </c>
    </row>
    <row r="12267" spans="1:11" x14ac:dyDescent="0.3">
      <c r="A12267" t="s">
        <v>16250</v>
      </c>
      <c r="B12267" t="s">
        <v>53</v>
      </c>
      <c r="C12267">
        <v>31</v>
      </c>
      <c r="D12267">
        <v>7</v>
      </c>
      <c r="E12267">
        <v>1843</v>
      </c>
      <c r="F12267" s="6">
        <v>0.875</v>
      </c>
      <c r="G12267">
        <v>-15.561</v>
      </c>
      <c r="H12267">
        <v>47.545000000000002</v>
      </c>
      <c r="I12267" t="s">
        <v>238</v>
      </c>
      <c r="J12267" t="s">
        <v>16251</v>
      </c>
      <c r="K12267" t="s">
        <v>105</v>
      </c>
    </row>
    <row r="12268" spans="1:11" x14ac:dyDescent="0.3">
      <c r="A12268" t="s">
        <v>16252</v>
      </c>
      <c r="B12268" t="s">
        <v>53</v>
      </c>
      <c r="C12268">
        <v>16</v>
      </c>
      <c r="D12268">
        <v>8</v>
      </c>
      <c r="E12268">
        <v>1934</v>
      </c>
      <c r="F12268" s="6">
        <v>0.41736111111111113</v>
      </c>
      <c r="G12268">
        <v>122.42</v>
      </c>
      <c r="H12268">
        <v>37.78</v>
      </c>
      <c r="I12268" t="s">
        <v>137</v>
      </c>
      <c r="J12268" t="s">
        <v>172</v>
      </c>
      <c r="K12268" t="s">
        <v>105</v>
      </c>
    </row>
    <row r="12269" spans="1:11" x14ac:dyDescent="0.3">
      <c r="A12269" t="s">
        <v>16253</v>
      </c>
      <c r="B12269" t="s">
        <v>53</v>
      </c>
      <c r="C12269">
        <v>17</v>
      </c>
      <c r="D12269">
        <v>7</v>
      </c>
      <c r="E12269">
        <v>1935</v>
      </c>
      <c r="F12269" s="6">
        <v>0.125</v>
      </c>
      <c r="G12269">
        <v>93.62</v>
      </c>
      <c r="H12269">
        <v>42.027000000000001</v>
      </c>
      <c r="I12269" t="s">
        <v>144</v>
      </c>
      <c r="J12269" t="s">
        <v>16254</v>
      </c>
      <c r="K12269" t="s">
        <v>105</v>
      </c>
    </row>
    <row r="12270" spans="1:11" x14ac:dyDescent="0.3">
      <c r="A12270" t="s">
        <v>16255</v>
      </c>
      <c r="B12270" t="s">
        <v>53</v>
      </c>
      <c r="C12270">
        <v>24</v>
      </c>
      <c r="D12270">
        <v>7</v>
      </c>
      <c r="E12270">
        <v>1947</v>
      </c>
      <c r="F12270" s="6">
        <v>0.9916666666666667</v>
      </c>
      <c r="G12270">
        <v>74.007000000000005</v>
      </c>
      <c r="H12270">
        <v>40.713000000000001</v>
      </c>
      <c r="I12270" t="s">
        <v>106</v>
      </c>
      <c r="J12270" t="s">
        <v>124</v>
      </c>
      <c r="K12270" t="s">
        <v>105</v>
      </c>
    </row>
    <row r="12271" spans="1:11" x14ac:dyDescent="0.3">
      <c r="A12271" t="s">
        <v>16256</v>
      </c>
      <c r="B12271" t="s">
        <v>53</v>
      </c>
      <c r="C12271">
        <v>15</v>
      </c>
      <c r="D12271">
        <v>5</v>
      </c>
      <c r="E12271">
        <v>1926</v>
      </c>
      <c r="F12271" s="6">
        <v>0.39930555555555558</v>
      </c>
      <c r="G12271">
        <v>2.9780000000000002</v>
      </c>
      <c r="H12271">
        <v>53.411000000000001</v>
      </c>
      <c r="I12271" t="s">
        <v>126</v>
      </c>
      <c r="J12271" t="s">
        <v>1743</v>
      </c>
      <c r="K12271" t="s">
        <v>105</v>
      </c>
    </row>
    <row r="12272" spans="1:11" x14ac:dyDescent="0.3">
      <c r="A12272" t="s">
        <v>16257</v>
      </c>
      <c r="B12272" t="s">
        <v>53</v>
      </c>
      <c r="C12272">
        <v>10</v>
      </c>
      <c r="D12272">
        <v>7</v>
      </c>
      <c r="E12272">
        <v>1948</v>
      </c>
      <c r="F12272" s="6">
        <v>0.89652777777777781</v>
      </c>
      <c r="G12272">
        <v>77.433999999999997</v>
      </c>
      <c r="H12272">
        <v>37.540999999999997</v>
      </c>
      <c r="I12272" t="s">
        <v>106</v>
      </c>
      <c r="J12272" t="s">
        <v>2022</v>
      </c>
      <c r="K12272" t="s">
        <v>105</v>
      </c>
    </row>
    <row r="12273" spans="1:11" x14ac:dyDescent="0.3">
      <c r="A12273" t="s">
        <v>16258</v>
      </c>
      <c r="B12273" t="s">
        <v>53</v>
      </c>
      <c r="C12273">
        <v>14</v>
      </c>
      <c r="D12273">
        <v>2</v>
      </c>
      <c r="E12273">
        <v>1932</v>
      </c>
      <c r="F12273" s="6">
        <v>0.84375</v>
      </c>
      <c r="G12273">
        <v>81.691000000000003</v>
      </c>
      <c r="H12273">
        <v>41.505000000000003</v>
      </c>
      <c r="I12273" t="s">
        <v>144</v>
      </c>
      <c r="J12273" t="s">
        <v>389</v>
      </c>
      <c r="K12273" t="s">
        <v>105</v>
      </c>
    </row>
    <row r="12274" spans="1:11" x14ac:dyDescent="0.3">
      <c r="A12274" t="s">
        <v>16259</v>
      </c>
      <c r="B12274" t="s">
        <v>53</v>
      </c>
      <c r="C12274">
        <v>5</v>
      </c>
      <c r="D12274">
        <v>1</v>
      </c>
      <c r="E12274">
        <v>1939</v>
      </c>
      <c r="F12274" s="6">
        <v>0.73611111111111116</v>
      </c>
      <c r="G12274">
        <v>-4.3099999999999996</v>
      </c>
      <c r="H12274">
        <v>52.08</v>
      </c>
      <c r="I12274" t="s">
        <v>108</v>
      </c>
      <c r="J12274" t="s">
        <v>896</v>
      </c>
      <c r="K12274" t="s">
        <v>105</v>
      </c>
    </row>
    <row r="12275" spans="1:11" x14ac:dyDescent="0.3">
      <c r="A12275" t="s">
        <v>16260</v>
      </c>
      <c r="B12275" t="s">
        <v>53</v>
      </c>
      <c r="C12275">
        <v>2</v>
      </c>
      <c r="D12275">
        <v>9</v>
      </c>
      <c r="E12275">
        <v>1937</v>
      </c>
      <c r="F12275" s="6">
        <v>0.52916666666666667</v>
      </c>
      <c r="G12275">
        <v>110.96</v>
      </c>
      <c r="H12275">
        <v>41.265000000000001</v>
      </c>
      <c r="I12275" t="s">
        <v>171</v>
      </c>
      <c r="J12275" t="s">
        <v>16261</v>
      </c>
      <c r="K12275" t="s">
        <v>105</v>
      </c>
    </row>
    <row r="12276" spans="1:11" x14ac:dyDescent="0.3">
      <c r="A12276" t="s">
        <v>16262</v>
      </c>
      <c r="B12276" t="s">
        <v>53</v>
      </c>
      <c r="C12276">
        <v>1</v>
      </c>
      <c r="D12276">
        <v>5</v>
      </c>
      <c r="E12276">
        <v>1966</v>
      </c>
      <c r="F12276" s="6">
        <v>0.375</v>
      </c>
      <c r="G12276">
        <v>-3.722</v>
      </c>
      <c r="H12276">
        <v>51.054000000000002</v>
      </c>
      <c r="I12276" t="s">
        <v>126</v>
      </c>
      <c r="J12276" t="s">
        <v>1687</v>
      </c>
      <c r="K12276" t="s">
        <v>105</v>
      </c>
    </row>
    <row r="12277" spans="1:11" x14ac:dyDescent="0.3">
      <c r="A12277" t="s">
        <v>16263</v>
      </c>
      <c r="B12277" t="s">
        <v>53</v>
      </c>
      <c r="C12277">
        <v>29</v>
      </c>
      <c r="D12277">
        <v>1</v>
      </c>
      <c r="E12277">
        <v>1924</v>
      </c>
      <c r="F12277" s="6">
        <v>0.36458333333333331</v>
      </c>
      <c r="G12277">
        <v>-111.047</v>
      </c>
      <c r="H12277">
        <v>45.679000000000002</v>
      </c>
      <c r="I12277" t="s">
        <v>171</v>
      </c>
      <c r="J12277" t="s">
        <v>16264</v>
      </c>
      <c r="K12277" t="s">
        <v>105</v>
      </c>
    </row>
    <row r="12278" spans="1:11" x14ac:dyDescent="0.3">
      <c r="A12278" t="s">
        <v>16265</v>
      </c>
      <c r="B12278" t="s">
        <v>53</v>
      </c>
      <c r="C12278">
        <v>29</v>
      </c>
      <c r="D12278">
        <v>5</v>
      </c>
      <c r="E12278">
        <v>1946</v>
      </c>
      <c r="F12278" s="6">
        <v>0.56666666666666665</v>
      </c>
      <c r="G12278">
        <v>-118.24299999999999</v>
      </c>
      <c r="H12278">
        <v>34.052</v>
      </c>
      <c r="I12278" t="s">
        <v>137</v>
      </c>
      <c r="J12278" t="s">
        <v>536</v>
      </c>
      <c r="K12278" t="s">
        <v>105</v>
      </c>
    </row>
    <row r="12279" spans="1:11" x14ac:dyDescent="0.3">
      <c r="A12279" t="s">
        <v>16266</v>
      </c>
      <c r="B12279" t="s">
        <v>53</v>
      </c>
      <c r="C12279">
        <v>8</v>
      </c>
      <c r="D12279">
        <v>11</v>
      </c>
      <c r="E12279">
        <v>1916</v>
      </c>
      <c r="F12279" s="6">
        <v>0.29166666666666669</v>
      </c>
      <c r="G12279">
        <v>-13.411</v>
      </c>
      <c r="H12279">
        <v>52.523000000000003</v>
      </c>
      <c r="I12279" t="s">
        <v>126</v>
      </c>
      <c r="J12279" t="s">
        <v>4461</v>
      </c>
      <c r="K12279" t="s">
        <v>105</v>
      </c>
    </row>
    <row r="12280" spans="1:11" x14ac:dyDescent="0.3">
      <c r="A12280" t="s">
        <v>16267</v>
      </c>
      <c r="B12280" t="s">
        <v>53</v>
      </c>
      <c r="C12280">
        <v>24</v>
      </c>
      <c r="D12280">
        <v>6</v>
      </c>
      <c r="E12280">
        <v>1947</v>
      </c>
      <c r="F12280" s="6">
        <v>0.19930555555555557</v>
      </c>
      <c r="G12280">
        <v>89.57</v>
      </c>
      <c r="H12280">
        <v>44.523000000000003</v>
      </c>
      <c r="I12280" t="s">
        <v>144</v>
      </c>
      <c r="J12280" t="s">
        <v>16268</v>
      </c>
      <c r="K12280" t="s">
        <v>105</v>
      </c>
    </row>
    <row r="12281" spans="1:11" x14ac:dyDescent="0.3">
      <c r="A12281" t="s">
        <v>16269</v>
      </c>
      <c r="B12281" t="s">
        <v>168</v>
      </c>
      <c r="C12281">
        <v>29</v>
      </c>
      <c r="D12281">
        <v>11</v>
      </c>
      <c r="E12281">
        <v>1947</v>
      </c>
      <c r="F12281" s="6">
        <v>0.77083333333333337</v>
      </c>
      <c r="G12281">
        <v>-10.282</v>
      </c>
      <c r="H12281">
        <v>48.454000000000001</v>
      </c>
      <c r="I12281" t="s">
        <v>126</v>
      </c>
      <c r="J12281" t="s">
        <v>11738</v>
      </c>
      <c r="K12281" t="s">
        <v>105</v>
      </c>
    </row>
    <row r="12282" spans="1:11" x14ac:dyDescent="0.3">
      <c r="A12282" t="s">
        <v>16270</v>
      </c>
      <c r="B12282" t="s">
        <v>53</v>
      </c>
      <c r="C12282">
        <v>3</v>
      </c>
      <c r="D12282">
        <v>7</v>
      </c>
      <c r="E12282">
        <v>1968</v>
      </c>
      <c r="F12282" s="6">
        <v>0.23958333333333334</v>
      </c>
      <c r="G12282">
        <v>-11.358000000000001</v>
      </c>
      <c r="H12282">
        <v>46.497</v>
      </c>
      <c r="I12282" t="s">
        <v>190</v>
      </c>
      <c r="J12282" t="s">
        <v>1787</v>
      </c>
      <c r="K12282" t="s">
        <v>105</v>
      </c>
    </row>
    <row r="12283" spans="1:11" x14ac:dyDescent="0.3">
      <c r="A12283" t="s">
        <v>16271</v>
      </c>
      <c r="B12283" t="s">
        <v>168</v>
      </c>
      <c r="C12283">
        <v>10</v>
      </c>
      <c r="D12283">
        <v>5</v>
      </c>
      <c r="E12283">
        <v>1954</v>
      </c>
      <c r="F12283" s="6">
        <v>0.37152777777777779</v>
      </c>
      <c r="G12283">
        <v>-6.96</v>
      </c>
      <c r="H12283">
        <v>50.941000000000003</v>
      </c>
      <c r="I12283" t="s">
        <v>126</v>
      </c>
      <c r="J12283" t="s">
        <v>219</v>
      </c>
      <c r="K12283" t="s">
        <v>105</v>
      </c>
    </row>
    <row r="12284" spans="1:11" x14ac:dyDescent="0.3">
      <c r="A12284" t="s">
        <v>16272</v>
      </c>
      <c r="B12284" t="s">
        <v>168</v>
      </c>
      <c r="C12284">
        <v>3</v>
      </c>
      <c r="D12284">
        <v>3</v>
      </c>
      <c r="E12284">
        <v>1952</v>
      </c>
      <c r="F12284" s="6">
        <v>0.20069444444444445</v>
      </c>
      <c r="G12284">
        <v>-118.24299999999999</v>
      </c>
      <c r="H12284">
        <v>34.052</v>
      </c>
      <c r="I12284" t="s">
        <v>137</v>
      </c>
      <c r="J12284" t="s">
        <v>536</v>
      </c>
      <c r="K12284" t="s">
        <v>105</v>
      </c>
    </row>
    <row r="12285" spans="1:11" x14ac:dyDescent="0.3">
      <c r="A12285" t="s">
        <v>16273</v>
      </c>
      <c r="B12285" t="s">
        <v>53</v>
      </c>
      <c r="C12285">
        <v>10</v>
      </c>
      <c r="D12285">
        <v>9</v>
      </c>
      <c r="E12285">
        <v>1968</v>
      </c>
      <c r="F12285" s="6">
        <v>0.2986111111111111</v>
      </c>
      <c r="G12285">
        <v>-14.635999999999999</v>
      </c>
      <c r="H12285">
        <v>63.179000000000002</v>
      </c>
      <c r="I12285" t="s">
        <v>126</v>
      </c>
      <c r="J12285" t="s">
        <v>3237</v>
      </c>
      <c r="K12285" t="s">
        <v>105</v>
      </c>
    </row>
    <row r="12286" spans="1:11" x14ac:dyDescent="0.3">
      <c r="A12286" t="s">
        <v>16274</v>
      </c>
      <c r="B12286" t="s">
        <v>53</v>
      </c>
      <c r="C12286">
        <v>25</v>
      </c>
      <c r="D12286">
        <v>6</v>
      </c>
      <c r="E12286">
        <v>1928</v>
      </c>
      <c r="F12286" s="6">
        <v>0.375</v>
      </c>
      <c r="G12286">
        <v>-4.3559999999999999</v>
      </c>
      <c r="H12286">
        <v>50.845999999999997</v>
      </c>
      <c r="I12286" t="s">
        <v>126</v>
      </c>
      <c r="J12286" t="s">
        <v>305</v>
      </c>
      <c r="K12286" t="s">
        <v>105</v>
      </c>
    </row>
    <row r="12287" spans="1:11" x14ac:dyDescent="0.3">
      <c r="A12287" t="s">
        <v>16275</v>
      </c>
      <c r="B12287" t="s">
        <v>53</v>
      </c>
      <c r="C12287">
        <v>8</v>
      </c>
      <c r="D12287">
        <v>6</v>
      </c>
      <c r="E12287">
        <v>1962</v>
      </c>
      <c r="F12287" s="6">
        <v>0.69097222222222221</v>
      </c>
      <c r="G12287">
        <v>71.349999999999994</v>
      </c>
      <c r="H12287">
        <v>42.6</v>
      </c>
      <c r="I12287" t="s">
        <v>106</v>
      </c>
      <c r="J12287" t="s">
        <v>16276</v>
      </c>
      <c r="K12287" t="s">
        <v>105</v>
      </c>
    </row>
    <row r="12288" spans="1:11" x14ac:dyDescent="0.3">
      <c r="A12288" t="s">
        <v>16277</v>
      </c>
      <c r="B12288" t="s">
        <v>53</v>
      </c>
      <c r="C12288">
        <v>1</v>
      </c>
      <c r="D12288">
        <v>6</v>
      </c>
      <c r="E12288">
        <v>1926</v>
      </c>
      <c r="F12288" s="6">
        <v>0.61458333333333337</v>
      </c>
      <c r="G12288">
        <v>84.513999999999996</v>
      </c>
      <c r="H12288">
        <v>39.103999999999999</v>
      </c>
      <c r="I12288" t="s">
        <v>106</v>
      </c>
      <c r="J12288" t="s">
        <v>140</v>
      </c>
      <c r="K12288" t="s">
        <v>105</v>
      </c>
    </row>
    <row r="12289" spans="1:11" x14ac:dyDescent="0.3">
      <c r="A12289" t="s">
        <v>16278</v>
      </c>
      <c r="B12289" t="s">
        <v>53</v>
      </c>
      <c r="C12289">
        <v>6</v>
      </c>
      <c r="D12289">
        <v>5</v>
      </c>
      <c r="E12289">
        <v>1956</v>
      </c>
      <c r="F12289" s="6">
        <v>0.16666666666666666</v>
      </c>
      <c r="G12289">
        <v>3.9359999999999999</v>
      </c>
      <c r="H12289">
        <v>56.119</v>
      </c>
      <c r="I12289" t="s">
        <v>126</v>
      </c>
      <c r="J12289" t="s">
        <v>1184</v>
      </c>
      <c r="K12289" t="s">
        <v>105</v>
      </c>
    </row>
    <row r="12290" spans="1:11" x14ac:dyDescent="0.3">
      <c r="A12290" t="s">
        <v>16279</v>
      </c>
      <c r="B12290" t="s">
        <v>53</v>
      </c>
      <c r="C12290">
        <v>21</v>
      </c>
      <c r="D12290">
        <v>12</v>
      </c>
      <c r="E12290">
        <v>1935</v>
      </c>
      <c r="F12290" s="6">
        <v>0.47569444444444442</v>
      </c>
      <c r="G12290">
        <v>81.691000000000003</v>
      </c>
      <c r="H12290">
        <v>41.505000000000003</v>
      </c>
      <c r="I12290" t="s">
        <v>144</v>
      </c>
      <c r="J12290" t="s">
        <v>389</v>
      </c>
      <c r="K12290" t="s">
        <v>105</v>
      </c>
    </row>
    <row r="12291" spans="1:11" x14ac:dyDescent="0.3">
      <c r="A12291" t="s">
        <v>16280</v>
      </c>
      <c r="B12291" t="s">
        <v>53</v>
      </c>
      <c r="C12291">
        <v>19</v>
      </c>
      <c r="D12291">
        <v>1</v>
      </c>
      <c r="E12291">
        <v>1939</v>
      </c>
      <c r="F12291" s="6">
        <v>0.8125</v>
      </c>
      <c r="G12291">
        <v>87.632000000000005</v>
      </c>
      <c r="H12291">
        <v>41.883000000000003</v>
      </c>
      <c r="I12291" t="s">
        <v>104</v>
      </c>
      <c r="J12291" t="s">
        <v>226</v>
      </c>
      <c r="K12291" t="s">
        <v>105</v>
      </c>
    </row>
    <row r="12292" spans="1:11" x14ac:dyDescent="0.3">
      <c r="A12292" t="s">
        <v>16281</v>
      </c>
      <c r="B12292" t="s">
        <v>53</v>
      </c>
      <c r="C12292">
        <v>20</v>
      </c>
      <c r="D12292">
        <v>5</v>
      </c>
      <c r="E12292">
        <v>1968</v>
      </c>
      <c r="F12292" s="6">
        <v>7.3611111111111113E-2</v>
      </c>
      <c r="G12292">
        <v>98.527000000000001</v>
      </c>
      <c r="H12292">
        <v>46.003</v>
      </c>
      <c r="I12292" t="s">
        <v>144</v>
      </c>
      <c r="J12292" t="s">
        <v>16282</v>
      </c>
      <c r="K12292" t="s">
        <v>105</v>
      </c>
    </row>
    <row r="12293" spans="1:11" x14ac:dyDescent="0.3">
      <c r="A12293" t="s">
        <v>16283</v>
      </c>
      <c r="B12293" t="s">
        <v>53</v>
      </c>
      <c r="C12293">
        <v>17</v>
      </c>
      <c r="D12293">
        <v>9</v>
      </c>
      <c r="E12293">
        <v>1945</v>
      </c>
      <c r="F12293" s="6">
        <v>0.73611111111111116</v>
      </c>
      <c r="G12293">
        <v>-112.729</v>
      </c>
      <c r="H12293">
        <v>46.398000000000003</v>
      </c>
      <c r="I12293" t="s">
        <v>104</v>
      </c>
      <c r="J12293" t="s">
        <v>16284</v>
      </c>
      <c r="K12293" t="s">
        <v>105</v>
      </c>
    </row>
    <row r="12294" spans="1:11" x14ac:dyDescent="0.3">
      <c r="A12294" t="s">
        <v>16285</v>
      </c>
      <c r="B12294" t="s">
        <v>53</v>
      </c>
      <c r="C12294">
        <v>10</v>
      </c>
      <c r="D12294">
        <v>5</v>
      </c>
      <c r="E12294">
        <v>1957</v>
      </c>
      <c r="F12294" s="6">
        <v>0.24166666666666667</v>
      </c>
      <c r="G12294">
        <v>-120.506</v>
      </c>
      <c r="H12294">
        <v>46.601999999999997</v>
      </c>
      <c r="I12294" t="s">
        <v>171</v>
      </c>
      <c r="J12294" t="s">
        <v>2353</v>
      </c>
      <c r="K12294" t="s">
        <v>105</v>
      </c>
    </row>
    <row r="12295" spans="1:11" x14ac:dyDescent="0.3">
      <c r="A12295" t="s">
        <v>16286</v>
      </c>
      <c r="B12295" t="s">
        <v>53</v>
      </c>
      <c r="C12295">
        <v>16</v>
      </c>
      <c r="D12295">
        <v>6</v>
      </c>
      <c r="E12295">
        <v>1970</v>
      </c>
      <c r="F12295" s="6">
        <v>0.65625</v>
      </c>
      <c r="G12295">
        <v>-117.164</v>
      </c>
      <c r="H12295">
        <v>32.716000000000001</v>
      </c>
      <c r="I12295" t="s">
        <v>171</v>
      </c>
      <c r="J12295" t="s">
        <v>1080</v>
      </c>
      <c r="K12295" t="s">
        <v>105</v>
      </c>
    </row>
    <row r="12296" spans="1:11" x14ac:dyDescent="0.3">
      <c r="A12296" t="s">
        <v>16287</v>
      </c>
      <c r="B12296" t="s">
        <v>53</v>
      </c>
      <c r="C12296">
        <v>1</v>
      </c>
      <c r="D12296">
        <v>4</v>
      </c>
      <c r="E12296">
        <v>1939</v>
      </c>
      <c r="F12296" s="6">
        <v>0.41666666666666669</v>
      </c>
      <c r="G12296">
        <v>80.724000000000004</v>
      </c>
      <c r="H12296">
        <v>40.095999999999997</v>
      </c>
      <c r="I12296" t="s">
        <v>144</v>
      </c>
      <c r="J12296" t="s">
        <v>16288</v>
      </c>
      <c r="K12296" t="s">
        <v>105</v>
      </c>
    </row>
    <row r="12297" spans="1:11" x14ac:dyDescent="0.3">
      <c r="A12297" t="s">
        <v>16289</v>
      </c>
      <c r="B12297" t="s">
        <v>53</v>
      </c>
      <c r="C12297">
        <v>27</v>
      </c>
      <c r="D12297">
        <v>8</v>
      </c>
      <c r="E12297">
        <v>1937</v>
      </c>
      <c r="F12297" s="6">
        <v>0.22222222222222221</v>
      </c>
      <c r="G12297">
        <v>4.2569999999999997</v>
      </c>
      <c r="H12297">
        <v>55.866</v>
      </c>
      <c r="I12297" t="s">
        <v>126</v>
      </c>
      <c r="J12297" t="s">
        <v>211</v>
      </c>
      <c r="K12297" t="s">
        <v>105</v>
      </c>
    </row>
    <row r="12298" spans="1:11" x14ac:dyDescent="0.3">
      <c r="A12298" t="s">
        <v>16290</v>
      </c>
      <c r="B12298" t="s">
        <v>53</v>
      </c>
      <c r="C12298">
        <v>26</v>
      </c>
      <c r="D12298">
        <v>12</v>
      </c>
      <c r="E12298">
        <v>1939</v>
      </c>
      <c r="F12298" s="6">
        <v>0.62152777777777779</v>
      </c>
      <c r="G12298">
        <v>74.007000000000005</v>
      </c>
      <c r="H12298">
        <v>40.713000000000001</v>
      </c>
      <c r="I12298" t="s">
        <v>144</v>
      </c>
      <c r="J12298" t="s">
        <v>124</v>
      </c>
      <c r="K12298" t="s">
        <v>105</v>
      </c>
    </row>
    <row r="12299" spans="1:11" x14ac:dyDescent="0.3">
      <c r="A12299" t="s">
        <v>16291</v>
      </c>
      <c r="B12299" t="s">
        <v>53</v>
      </c>
      <c r="C12299">
        <v>26</v>
      </c>
      <c r="D12299">
        <v>11</v>
      </c>
      <c r="E12299">
        <v>1925</v>
      </c>
      <c r="F12299" s="6">
        <v>0.9375</v>
      </c>
      <c r="G12299">
        <v>82.004000000000005</v>
      </c>
      <c r="H12299">
        <v>39.94</v>
      </c>
      <c r="I12299" t="s">
        <v>144</v>
      </c>
      <c r="J12299" t="s">
        <v>1519</v>
      </c>
      <c r="K12299" t="s">
        <v>105</v>
      </c>
    </row>
    <row r="12300" spans="1:11" x14ac:dyDescent="0.3">
      <c r="A12300" t="s">
        <v>16292</v>
      </c>
      <c r="B12300" t="s">
        <v>53</v>
      </c>
      <c r="C12300">
        <v>3</v>
      </c>
      <c r="D12300">
        <v>4</v>
      </c>
      <c r="E12300">
        <v>1938</v>
      </c>
      <c r="F12300" s="6">
        <v>0.32291666666666669</v>
      </c>
      <c r="G12300">
        <v>-117.164</v>
      </c>
      <c r="H12300">
        <v>32.716000000000001</v>
      </c>
      <c r="I12300" t="s">
        <v>137</v>
      </c>
      <c r="J12300" t="s">
        <v>1080</v>
      </c>
      <c r="K12300" t="s">
        <v>105</v>
      </c>
    </row>
    <row r="12301" spans="1:11" x14ac:dyDescent="0.3">
      <c r="A12301" t="s">
        <v>16293</v>
      </c>
      <c r="B12301" t="s">
        <v>53</v>
      </c>
      <c r="C12301">
        <v>5</v>
      </c>
      <c r="D12301">
        <v>10</v>
      </c>
      <c r="E12301">
        <v>1923</v>
      </c>
      <c r="F12301" s="6">
        <v>3.125E-2</v>
      </c>
      <c r="G12301">
        <v>91.677000000000007</v>
      </c>
      <c r="H12301">
        <v>47.026000000000003</v>
      </c>
      <c r="I12301" t="s">
        <v>104</v>
      </c>
      <c r="J12301" t="s">
        <v>16294</v>
      </c>
      <c r="K12301" t="s">
        <v>105</v>
      </c>
    </row>
    <row r="12302" spans="1:11" x14ac:dyDescent="0.3">
      <c r="A12302" t="s">
        <v>16295</v>
      </c>
      <c r="B12302" t="s">
        <v>53</v>
      </c>
      <c r="C12302">
        <v>1</v>
      </c>
      <c r="D12302">
        <v>7</v>
      </c>
      <c r="E12302">
        <v>1948</v>
      </c>
      <c r="F12302" s="6">
        <v>0.47916666666666669</v>
      </c>
      <c r="G12302">
        <v>71.058999999999997</v>
      </c>
      <c r="H12302">
        <v>42.359000000000002</v>
      </c>
      <c r="I12302" t="s">
        <v>106</v>
      </c>
      <c r="J12302" t="s">
        <v>176</v>
      </c>
      <c r="K12302" t="s">
        <v>105</v>
      </c>
    </row>
    <row r="12303" spans="1:11" x14ac:dyDescent="0.3">
      <c r="A12303" t="s">
        <v>16296</v>
      </c>
      <c r="B12303" t="s">
        <v>53</v>
      </c>
      <c r="C12303">
        <v>29</v>
      </c>
      <c r="D12303">
        <v>12</v>
      </c>
      <c r="E12303">
        <v>1949</v>
      </c>
      <c r="F12303" s="6">
        <v>0.05</v>
      </c>
      <c r="G12303">
        <v>81.516000000000005</v>
      </c>
      <c r="H12303">
        <v>41.085000000000001</v>
      </c>
      <c r="I12303" t="s">
        <v>144</v>
      </c>
      <c r="J12303" t="s">
        <v>1880</v>
      </c>
      <c r="K12303" t="s">
        <v>105</v>
      </c>
    </row>
    <row r="12304" spans="1:11" x14ac:dyDescent="0.3">
      <c r="A12304" t="s">
        <v>16297</v>
      </c>
      <c r="B12304" t="s">
        <v>53</v>
      </c>
      <c r="C12304">
        <v>26</v>
      </c>
      <c r="D12304">
        <v>9</v>
      </c>
      <c r="E12304">
        <v>1930</v>
      </c>
      <c r="F12304" s="6">
        <v>0.53125</v>
      </c>
      <c r="G12304">
        <v>74.043999999999997</v>
      </c>
      <c r="H12304">
        <v>40.718000000000004</v>
      </c>
      <c r="I12304" t="s">
        <v>106</v>
      </c>
      <c r="J12304" t="s">
        <v>401</v>
      </c>
      <c r="K12304" t="s">
        <v>105</v>
      </c>
    </row>
    <row r="12305" spans="1:11" x14ac:dyDescent="0.3">
      <c r="A12305" t="s">
        <v>16298</v>
      </c>
      <c r="B12305" t="s">
        <v>53</v>
      </c>
      <c r="C12305">
        <v>27</v>
      </c>
      <c r="D12305">
        <v>1</v>
      </c>
      <c r="E12305">
        <v>1920</v>
      </c>
      <c r="F12305" s="6">
        <v>0.33333333333333331</v>
      </c>
      <c r="G12305">
        <v>83.156999999999996</v>
      </c>
      <c r="H12305">
        <v>39.281999999999996</v>
      </c>
      <c r="I12305" t="s">
        <v>144</v>
      </c>
      <c r="J12305" t="s">
        <v>16299</v>
      </c>
      <c r="K12305" t="s">
        <v>105</v>
      </c>
    </row>
    <row r="12306" spans="1:11" x14ac:dyDescent="0.3">
      <c r="A12306" t="s">
        <v>16300</v>
      </c>
      <c r="B12306" t="s">
        <v>53</v>
      </c>
      <c r="C12306">
        <v>15</v>
      </c>
      <c r="D12306">
        <v>7</v>
      </c>
      <c r="E12306">
        <v>1925</v>
      </c>
      <c r="F12306" s="6">
        <v>0.43333333333333335</v>
      </c>
      <c r="G12306">
        <v>74.043999999999997</v>
      </c>
      <c r="H12306">
        <v>40.881</v>
      </c>
      <c r="I12306" t="s">
        <v>106</v>
      </c>
      <c r="J12306" t="s">
        <v>3652</v>
      </c>
      <c r="K12306" t="s">
        <v>105</v>
      </c>
    </row>
    <row r="12307" spans="1:11" x14ac:dyDescent="0.3">
      <c r="A12307" t="s">
        <v>16301</v>
      </c>
      <c r="B12307" t="s">
        <v>53</v>
      </c>
      <c r="C12307">
        <v>3</v>
      </c>
      <c r="D12307">
        <v>11</v>
      </c>
      <c r="E12307">
        <v>1930</v>
      </c>
      <c r="F12307" s="6">
        <v>4.5138888888888888E-2</v>
      </c>
      <c r="G12307">
        <v>87.632000000000005</v>
      </c>
      <c r="H12307">
        <v>41.883000000000003</v>
      </c>
      <c r="I12307" t="s">
        <v>104</v>
      </c>
      <c r="J12307" t="s">
        <v>226</v>
      </c>
      <c r="K12307" t="s">
        <v>105</v>
      </c>
    </row>
    <row r="12308" spans="1:11" x14ac:dyDescent="0.3">
      <c r="A12308" t="s">
        <v>16302</v>
      </c>
      <c r="B12308" t="s">
        <v>53</v>
      </c>
      <c r="C12308">
        <v>31</v>
      </c>
      <c r="D12308">
        <v>12</v>
      </c>
      <c r="E12308">
        <v>1920</v>
      </c>
      <c r="F12308" s="6">
        <v>0.58333333333333337</v>
      </c>
      <c r="G12308">
        <v>-112.07299999999999</v>
      </c>
      <c r="H12308">
        <v>33.448</v>
      </c>
      <c r="I12308" t="s">
        <v>171</v>
      </c>
      <c r="J12308" t="s">
        <v>3585</v>
      </c>
      <c r="K12308" t="s">
        <v>105</v>
      </c>
    </row>
    <row r="12309" spans="1:11" x14ac:dyDescent="0.3">
      <c r="A12309" t="s">
        <v>16303</v>
      </c>
      <c r="B12309" t="s">
        <v>53</v>
      </c>
      <c r="C12309">
        <v>10</v>
      </c>
      <c r="D12309">
        <v>12</v>
      </c>
      <c r="E12309">
        <v>1912</v>
      </c>
      <c r="F12309" s="6">
        <v>0.97222222222222221</v>
      </c>
      <c r="G12309">
        <v>75.287000000000006</v>
      </c>
      <c r="H12309">
        <v>40.003999999999998</v>
      </c>
      <c r="I12309" t="s">
        <v>144</v>
      </c>
      <c r="J12309" t="s">
        <v>9017</v>
      </c>
      <c r="K12309" t="s">
        <v>105</v>
      </c>
    </row>
    <row r="12310" spans="1:11" x14ac:dyDescent="0.3">
      <c r="A12310" t="s">
        <v>16304</v>
      </c>
      <c r="B12310" t="s">
        <v>53</v>
      </c>
      <c r="C12310">
        <v>13</v>
      </c>
      <c r="D12310">
        <v>4</v>
      </c>
      <c r="E12310">
        <v>1944</v>
      </c>
      <c r="F12310" s="6">
        <v>0.21805555555555556</v>
      </c>
      <c r="G12310">
        <v>75.165999999999997</v>
      </c>
      <c r="H12310">
        <v>39.951000000000001</v>
      </c>
      <c r="I12310" t="s">
        <v>106</v>
      </c>
      <c r="J12310" t="s">
        <v>1606</v>
      </c>
      <c r="K12310" t="s">
        <v>105</v>
      </c>
    </row>
    <row r="12311" spans="1:11" x14ac:dyDescent="0.3">
      <c r="A12311" t="s">
        <v>16305</v>
      </c>
      <c r="B12311" t="s">
        <v>53</v>
      </c>
      <c r="C12311">
        <v>8</v>
      </c>
      <c r="D12311">
        <v>7</v>
      </c>
      <c r="E12311">
        <v>1906</v>
      </c>
      <c r="F12311" s="6">
        <v>0.625</v>
      </c>
      <c r="G12311">
        <v>81.691000000000003</v>
      </c>
      <c r="H12311">
        <v>41.505000000000003</v>
      </c>
      <c r="I12311" t="s">
        <v>144</v>
      </c>
      <c r="J12311" t="s">
        <v>389</v>
      </c>
      <c r="K12311" t="s">
        <v>105</v>
      </c>
    </row>
    <row r="12312" spans="1:11" x14ac:dyDescent="0.3">
      <c r="A12312" t="s">
        <v>16306</v>
      </c>
      <c r="B12312" t="s">
        <v>53</v>
      </c>
      <c r="C12312">
        <v>16</v>
      </c>
      <c r="D12312">
        <v>12</v>
      </c>
      <c r="E12312">
        <v>1928</v>
      </c>
      <c r="F12312" s="6">
        <v>0.51041666666666663</v>
      </c>
      <c r="G12312">
        <v>87.632000000000005</v>
      </c>
      <c r="H12312">
        <v>41.883000000000003</v>
      </c>
      <c r="I12312" t="s">
        <v>104</v>
      </c>
      <c r="J12312" t="s">
        <v>226</v>
      </c>
      <c r="K12312" t="s">
        <v>105</v>
      </c>
    </row>
    <row r="12313" spans="1:11" x14ac:dyDescent="0.3">
      <c r="A12313" t="s">
        <v>16307</v>
      </c>
      <c r="B12313" t="s">
        <v>53</v>
      </c>
      <c r="C12313">
        <v>23</v>
      </c>
      <c r="D12313">
        <v>10</v>
      </c>
      <c r="E12313">
        <v>1927</v>
      </c>
      <c r="F12313" s="6">
        <v>0.41666666666666669</v>
      </c>
      <c r="G12313">
        <v>122.42</v>
      </c>
      <c r="H12313">
        <v>37.78</v>
      </c>
      <c r="I12313" t="s">
        <v>137</v>
      </c>
      <c r="J12313" t="s">
        <v>172</v>
      </c>
      <c r="K12313" t="s">
        <v>105</v>
      </c>
    </row>
    <row r="12314" spans="1:11" x14ac:dyDescent="0.3">
      <c r="A12314" t="s">
        <v>16308</v>
      </c>
      <c r="B12314" t="s">
        <v>53</v>
      </c>
      <c r="C12314">
        <v>26</v>
      </c>
      <c r="D12314">
        <v>5</v>
      </c>
      <c r="E12314">
        <v>1949</v>
      </c>
      <c r="F12314" s="6">
        <v>0.16944444444444445</v>
      </c>
      <c r="G12314">
        <v>82.995999999999995</v>
      </c>
      <c r="H12314">
        <v>39.963000000000001</v>
      </c>
      <c r="I12314" t="s">
        <v>106</v>
      </c>
      <c r="J12314" t="s">
        <v>224</v>
      </c>
      <c r="K12314" t="s">
        <v>105</v>
      </c>
    </row>
    <row r="12315" spans="1:11" x14ac:dyDescent="0.3">
      <c r="A12315" t="s">
        <v>16309</v>
      </c>
      <c r="B12315" t="s">
        <v>53</v>
      </c>
      <c r="C12315">
        <v>25</v>
      </c>
      <c r="D12315">
        <v>5</v>
      </c>
      <c r="E12315">
        <v>1886</v>
      </c>
      <c r="F12315" s="6">
        <v>0.5625</v>
      </c>
      <c r="G12315">
        <v>0.12</v>
      </c>
      <c r="H12315">
        <v>51.5</v>
      </c>
      <c r="I12315" t="s">
        <v>108</v>
      </c>
      <c r="J12315" t="s">
        <v>1378</v>
      </c>
      <c r="K12315" t="s">
        <v>105</v>
      </c>
    </row>
    <row r="12316" spans="1:11" x14ac:dyDescent="0.3">
      <c r="A12316" t="s">
        <v>16310</v>
      </c>
      <c r="B12316" t="s">
        <v>53</v>
      </c>
      <c r="C12316">
        <v>19</v>
      </c>
      <c r="D12316">
        <v>3</v>
      </c>
      <c r="E12316">
        <v>1933</v>
      </c>
      <c r="F12316" s="6">
        <v>4.1666666666666664E-2</v>
      </c>
      <c r="G12316">
        <v>74.174000000000007</v>
      </c>
      <c r="H12316">
        <v>40.731999999999999</v>
      </c>
      <c r="I12316" t="s">
        <v>144</v>
      </c>
      <c r="J12316" t="s">
        <v>1071</v>
      </c>
      <c r="K12316" t="s">
        <v>105</v>
      </c>
    </row>
    <row r="12317" spans="1:11" x14ac:dyDescent="0.3">
      <c r="A12317" t="s">
        <v>16311</v>
      </c>
      <c r="B12317" t="s">
        <v>53</v>
      </c>
      <c r="C12317">
        <v>8</v>
      </c>
      <c r="D12317">
        <v>11</v>
      </c>
      <c r="E12317">
        <v>1950</v>
      </c>
      <c r="F12317" s="6">
        <v>0.60833333333333328</v>
      </c>
      <c r="G12317">
        <v>73.253</v>
      </c>
      <c r="H12317">
        <v>42.445</v>
      </c>
      <c r="I12317" t="s">
        <v>144</v>
      </c>
      <c r="J12317" t="s">
        <v>188</v>
      </c>
      <c r="K12317" t="s">
        <v>105</v>
      </c>
    </row>
    <row r="12318" spans="1:11" x14ac:dyDescent="0.3">
      <c r="A12318" t="s">
        <v>16312</v>
      </c>
      <c r="B12318" t="s">
        <v>53</v>
      </c>
      <c r="C12318">
        <v>27</v>
      </c>
      <c r="D12318">
        <v>2</v>
      </c>
      <c r="E12318">
        <v>1916</v>
      </c>
      <c r="F12318" s="6">
        <v>0.875</v>
      </c>
      <c r="G12318">
        <v>87.712999999999994</v>
      </c>
      <c r="H12318">
        <v>43.750999999999998</v>
      </c>
      <c r="I12318" t="s">
        <v>104</v>
      </c>
      <c r="J12318" t="s">
        <v>2668</v>
      </c>
      <c r="K12318" t="s">
        <v>105</v>
      </c>
    </row>
    <row r="12319" spans="1:11" x14ac:dyDescent="0.3">
      <c r="A12319" t="s">
        <v>16313</v>
      </c>
      <c r="B12319" t="s">
        <v>53</v>
      </c>
      <c r="C12319">
        <v>20</v>
      </c>
      <c r="D12319">
        <v>11</v>
      </c>
      <c r="E12319">
        <v>1849</v>
      </c>
      <c r="F12319" s="6">
        <v>0.79166666666666663</v>
      </c>
      <c r="G12319">
        <v>-8.0960000000000001</v>
      </c>
      <c r="H12319">
        <v>49.932000000000002</v>
      </c>
      <c r="I12319" t="s">
        <v>208</v>
      </c>
      <c r="J12319" t="s">
        <v>16314</v>
      </c>
      <c r="K12319" t="s">
        <v>105</v>
      </c>
    </row>
    <row r="12320" spans="1:11" x14ac:dyDescent="0.3">
      <c r="A12320" t="s">
        <v>16315</v>
      </c>
      <c r="B12320" t="s">
        <v>53</v>
      </c>
      <c r="C12320">
        <v>23</v>
      </c>
      <c r="D12320">
        <v>7</v>
      </c>
      <c r="E12320">
        <v>1777</v>
      </c>
      <c r="F12320" s="6">
        <v>0.25</v>
      </c>
      <c r="G12320">
        <v>-13.773999999999999</v>
      </c>
      <c r="H12320">
        <v>54.052999999999997</v>
      </c>
      <c r="I12320" t="s">
        <v>208</v>
      </c>
      <c r="J12320" t="s">
        <v>16316</v>
      </c>
      <c r="K12320" t="s">
        <v>105</v>
      </c>
    </row>
    <row r="12321" spans="1:11" x14ac:dyDescent="0.3">
      <c r="A12321" t="s">
        <v>16317</v>
      </c>
      <c r="B12321" t="s">
        <v>53</v>
      </c>
      <c r="C12321">
        <v>1</v>
      </c>
      <c r="D12321">
        <v>7</v>
      </c>
      <c r="E12321">
        <v>1834</v>
      </c>
      <c r="F12321" s="6">
        <v>4.1666666666666664E-2</v>
      </c>
      <c r="G12321">
        <v>-9.1920000000000002</v>
      </c>
      <c r="H12321">
        <v>50.201000000000001</v>
      </c>
      <c r="I12321" t="s">
        <v>208</v>
      </c>
      <c r="J12321" t="s">
        <v>16318</v>
      </c>
      <c r="K12321" t="s">
        <v>105</v>
      </c>
    </row>
    <row r="12322" spans="1:11" x14ac:dyDescent="0.3">
      <c r="A12322" t="s">
        <v>16319</v>
      </c>
      <c r="B12322" t="s">
        <v>53</v>
      </c>
      <c r="C12322">
        <v>26</v>
      </c>
      <c r="D12322">
        <v>7</v>
      </c>
      <c r="E12322">
        <v>1865</v>
      </c>
      <c r="F12322" s="6">
        <v>0.875</v>
      </c>
      <c r="G12322">
        <v>-9.4930000000000003</v>
      </c>
      <c r="H12322">
        <v>51.317999999999998</v>
      </c>
      <c r="I12322" t="s">
        <v>208</v>
      </c>
      <c r="J12322" t="s">
        <v>16320</v>
      </c>
      <c r="K12322" t="s">
        <v>105</v>
      </c>
    </row>
    <row r="12323" spans="1:11" x14ac:dyDescent="0.3">
      <c r="A12323" t="s">
        <v>16321</v>
      </c>
      <c r="B12323" t="s">
        <v>53</v>
      </c>
      <c r="C12323">
        <v>11</v>
      </c>
      <c r="D12323">
        <v>8</v>
      </c>
      <c r="E12323">
        <v>1910</v>
      </c>
      <c r="F12323" s="6">
        <v>0.41666666666666669</v>
      </c>
      <c r="G12323">
        <v>-2.351</v>
      </c>
      <c r="H12323">
        <v>48.856999999999999</v>
      </c>
      <c r="I12323" t="s">
        <v>150</v>
      </c>
      <c r="J12323" t="s">
        <v>155</v>
      </c>
      <c r="K12323" t="s">
        <v>105</v>
      </c>
    </row>
    <row r="12324" spans="1:11" x14ac:dyDescent="0.3">
      <c r="A12324" t="s">
        <v>16322</v>
      </c>
      <c r="B12324" t="s">
        <v>53</v>
      </c>
      <c r="C12324">
        <v>21</v>
      </c>
      <c r="D12324">
        <v>7</v>
      </c>
      <c r="E12324">
        <v>1914</v>
      </c>
      <c r="F12324" s="6">
        <v>0.5</v>
      </c>
      <c r="G12324">
        <v>-1.33</v>
      </c>
      <c r="H12324">
        <v>47.585999999999999</v>
      </c>
      <c r="I12324" t="s">
        <v>108</v>
      </c>
      <c r="J12324" t="s">
        <v>2483</v>
      </c>
      <c r="K12324" t="s">
        <v>105</v>
      </c>
    </row>
    <row r="12325" spans="1:11" x14ac:dyDescent="0.3">
      <c r="A12325" t="s">
        <v>16323</v>
      </c>
      <c r="B12325" t="s">
        <v>53</v>
      </c>
      <c r="C12325">
        <v>18</v>
      </c>
      <c r="D12325">
        <v>9</v>
      </c>
      <c r="E12325">
        <v>1928</v>
      </c>
      <c r="F12325" s="6">
        <v>0.22916666666666666</v>
      </c>
      <c r="G12325">
        <v>2.512</v>
      </c>
      <c r="H12325">
        <v>47.295000000000002</v>
      </c>
      <c r="I12325" t="s">
        <v>126</v>
      </c>
      <c r="J12325" t="s">
        <v>3488</v>
      </c>
      <c r="K12325" t="s">
        <v>105</v>
      </c>
    </row>
    <row r="12326" spans="1:11" x14ac:dyDescent="0.3">
      <c r="A12326" t="s">
        <v>16324</v>
      </c>
      <c r="B12326" t="s">
        <v>53</v>
      </c>
      <c r="C12326">
        <v>17</v>
      </c>
      <c r="D12326">
        <v>10</v>
      </c>
      <c r="E12326">
        <v>1950</v>
      </c>
      <c r="F12326" s="6">
        <v>0.22916666666666666</v>
      </c>
      <c r="G12326">
        <v>6.8380000000000001</v>
      </c>
      <c r="H12326">
        <v>34.021999999999998</v>
      </c>
      <c r="I12326" t="s">
        <v>126</v>
      </c>
      <c r="J12326" t="s">
        <v>5342</v>
      </c>
      <c r="K12326" t="s">
        <v>105</v>
      </c>
    </row>
    <row r="12327" spans="1:11" x14ac:dyDescent="0.3">
      <c r="A12327" t="s">
        <v>16325</v>
      </c>
      <c r="B12327" t="s">
        <v>53</v>
      </c>
      <c r="C12327">
        <v>17</v>
      </c>
      <c r="D12327">
        <v>2</v>
      </c>
      <c r="E12327">
        <v>1970</v>
      </c>
      <c r="F12327" s="6">
        <v>0.75347222222222221</v>
      </c>
      <c r="G12327">
        <v>0.375</v>
      </c>
      <c r="H12327">
        <v>43.298000000000002</v>
      </c>
      <c r="I12327" t="s">
        <v>126</v>
      </c>
      <c r="J12327" t="s">
        <v>1427</v>
      </c>
      <c r="K12327" t="s">
        <v>105</v>
      </c>
    </row>
    <row r="12328" spans="1:11" x14ac:dyDescent="0.3">
      <c r="A12328" t="s">
        <v>16326</v>
      </c>
      <c r="B12328" t="s">
        <v>53</v>
      </c>
      <c r="C12328">
        <v>6</v>
      </c>
      <c r="D12328">
        <v>6</v>
      </c>
      <c r="E12328">
        <v>1954</v>
      </c>
      <c r="F12328" s="6">
        <v>0.57986111111111116</v>
      </c>
      <c r="G12328">
        <v>-2.351</v>
      </c>
      <c r="H12328">
        <v>48.856999999999999</v>
      </c>
      <c r="I12328" t="s">
        <v>126</v>
      </c>
      <c r="J12328" t="s">
        <v>155</v>
      </c>
      <c r="K12328" t="s">
        <v>105</v>
      </c>
    </row>
    <row r="12329" spans="1:11" x14ac:dyDescent="0.3">
      <c r="A12329" t="s">
        <v>16327</v>
      </c>
      <c r="B12329" t="s">
        <v>53</v>
      </c>
      <c r="C12329">
        <v>27</v>
      </c>
      <c r="D12329">
        <v>3</v>
      </c>
      <c r="E12329">
        <v>1960</v>
      </c>
      <c r="F12329" s="6">
        <v>0.81944444444444442</v>
      </c>
      <c r="G12329">
        <v>-7.266</v>
      </c>
      <c r="H12329">
        <v>43.703000000000003</v>
      </c>
      <c r="I12329" t="s">
        <v>126</v>
      </c>
      <c r="J12329" t="s">
        <v>575</v>
      </c>
      <c r="K12329" t="s">
        <v>105</v>
      </c>
    </row>
    <row r="12330" spans="1:11" x14ac:dyDescent="0.3">
      <c r="A12330" t="s">
        <v>16328</v>
      </c>
      <c r="B12330" t="s">
        <v>53</v>
      </c>
      <c r="C12330">
        <v>9</v>
      </c>
      <c r="D12330">
        <v>7</v>
      </c>
      <c r="E12330">
        <v>1941</v>
      </c>
      <c r="F12330" s="6">
        <v>0.94444444444444442</v>
      </c>
      <c r="G12330">
        <v>-2.351</v>
      </c>
      <c r="H12330">
        <v>48.856999999999999</v>
      </c>
      <c r="I12330" t="s">
        <v>190</v>
      </c>
      <c r="J12330" t="s">
        <v>155</v>
      </c>
      <c r="K12330" t="s">
        <v>105</v>
      </c>
    </row>
    <row r="12331" spans="1:11" x14ac:dyDescent="0.3">
      <c r="A12331" t="s">
        <v>16329</v>
      </c>
      <c r="B12331" t="s">
        <v>53</v>
      </c>
      <c r="C12331">
        <v>9</v>
      </c>
      <c r="D12331">
        <v>11</v>
      </c>
      <c r="E12331">
        <v>1899</v>
      </c>
      <c r="F12331" s="6">
        <v>4.1666666666666664E-2</v>
      </c>
      <c r="G12331">
        <v>-11.58</v>
      </c>
      <c r="H12331">
        <v>48.139000000000003</v>
      </c>
      <c r="I12331" t="s">
        <v>126</v>
      </c>
      <c r="J12331" t="s">
        <v>1331</v>
      </c>
      <c r="K12331" t="s">
        <v>105</v>
      </c>
    </row>
    <row r="12332" spans="1:11" x14ac:dyDescent="0.3">
      <c r="A12332" t="s">
        <v>16330</v>
      </c>
      <c r="B12332" t="s">
        <v>53</v>
      </c>
      <c r="C12332">
        <v>29</v>
      </c>
      <c r="D12332">
        <v>8</v>
      </c>
      <c r="E12332">
        <v>1918</v>
      </c>
      <c r="F12332" s="6">
        <v>0.83333333333333337</v>
      </c>
      <c r="G12332">
        <v>0.57499999999999996</v>
      </c>
      <c r="H12332">
        <v>44.835000000000001</v>
      </c>
      <c r="I12332" t="s">
        <v>126</v>
      </c>
      <c r="J12332" t="s">
        <v>260</v>
      </c>
      <c r="K12332" t="s">
        <v>105</v>
      </c>
    </row>
    <row r="12333" spans="1:11" x14ac:dyDescent="0.3">
      <c r="A12333" t="s">
        <v>16331</v>
      </c>
      <c r="B12333" t="s">
        <v>53</v>
      </c>
      <c r="C12333">
        <v>6</v>
      </c>
      <c r="D12333">
        <v>12</v>
      </c>
      <c r="E12333">
        <v>1929</v>
      </c>
      <c r="F12333" s="6">
        <v>0.10416666666666667</v>
      </c>
      <c r="G12333">
        <v>-3.0830000000000002</v>
      </c>
      <c r="H12333">
        <v>48.811</v>
      </c>
      <c r="I12333" t="s">
        <v>108</v>
      </c>
      <c r="J12333" t="s">
        <v>16332</v>
      </c>
      <c r="K12333" t="s">
        <v>105</v>
      </c>
    </row>
    <row r="12334" spans="1:11" x14ac:dyDescent="0.3">
      <c r="A12334" t="s">
        <v>16333</v>
      </c>
      <c r="B12334" t="s">
        <v>53</v>
      </c>
      <c r="C12334">
        <v>17</v>
      </c>
      <c r="D12334">
        <v>2</v>
      </c>
      <c r="E12334">
        <v>1972</v>
      </c>
      <c r="F12334" s="6">
        <v>0.42708333333333331</v>
      </c>
      <c r="G12334">
        <v>-2.2570000000000001</v>
      </c>
      <c r="H12334">
        <v>48.896999999999998</v>
      </c>
      <c r="I12334" t="s">
        <v>126</v>
      </c>
      <c r="J12334" t="s">
        <v>1929</v>
      </c>
      <c r="K12334" t="s">
        <v>105</v>
      </c>
    </row>
    <row r="12335" spans="1:11" x14ac:dyDescent="0.3">
      <c r="A12335" t="s">
        <v>16334</v>
      </c>
      <c r="B12335" t="s">
        <v>53</v>
      </c>
      <c r="C12335">
        <v>8</v>
      </c>
      <c r="D12335">
        <v>6</v>
      </c>
      <c r="E12335">
        <v>1925</v>
      </c>
      <c r="F12335" s="6">
        <v>0.35416666666666669</v>
      </c>
      <c r="G12335">
        <v>-2.1890000000000001</v>
      </c>
      <c r="H12335">
        <v>48.81</v>
      </c>
      <c r="I12335" t="s">
        <v>126</v>
      </c>
      <c r="J12335" t="s">
        <v>7231</v>
      </c>
      <c r="K12335" t="s">
        <v>105</v>
      </c>
    </row>
    <row r="12336" spans="1:11" x14ac:dyDescent="0.3">
      <c r="A12336" t="s">
        <v>16335</v>
      </c>
      <c r="B12336" t="s">
        <v>53</v>
      </c>
      <c r="C12336">
        <v>21</v>
      </c>
      <c r="D12336">
        <v>9</v>
      </c>
      <c r="E12336">
        <v>1950</v>
      </c>
      <c r="F12336" s="6">
        <v>0.1875</v>
      </c>
      <c r="G12336">
        <v>-5.3739999999999997</v>
      </c>
      <c r="H12336">
        <v>43.295000000000002</v>
      </c>
      <c r="I12336" t="s">
        <v>126</v>
      </c>
      <c r="J12336" t="s">
        <v>267</v>
      </c>
      <c r="K12336" t="s">
        <v>105</v>
      </c>
    </row>
    <row r="12337" spans="1:11" x14ac:dyDescent="0.3">
      <c r="A12337" t="s">
        <v>16336</v>
      </c>
      <c r="B12337" t="s">
        <v>53</v>
      </c>
      <c r="C12337">
        <v>2</v>
      </c>
      <c r="D12337">
        <v>2</v>
      </c>
      <c r="E12337">
        <v>1928</v>
      </c>
      <c r="F12337" s="6">
        <v>0.42708333333333331</v>
      </c>
      <c r="G12337">
        <v>-2.4529999999999998</v>
      </c>
      <c r="H12337">
        <v>48.79</v>
      </c>
      <c r="I12337" t="s">
        <v>108</v>
      </c>
      <c r="J12337" t="s">
        <v>9992</v>
      </c>
      <c r="K12337" t="s">
        <v>105</v>
      </c>
    </row>
    <row r="12338" spans="1:11" x14ac:dyDescent="0.3">
      <c r="A12338" t="s">
        <v>16337</v>
      </c>
      <c r="B12338" t="s">
        <v>53</v>
      </c>
      <c r="C12338">
        <v>7</v>
      </c>
      <c r="D12338">
        <v>3</v>
      </c>
      <c r="E12338">
        <v>1927</v>
      </c>
      <c r="F12338" s="6">
        <v>5.9027777777777776E-2</v>
      </c>
      <c r="G12338">
        <v>-2.351</v>
      </c>
      <c r="H12338">
        <v>48.856999999999999</v>
      </c>
      <c r="I12338" t="s">
        <v>108</v>
      </c>
      <c r="J12338" t="s">
        <v>155</v>
      </c>
      <c r="K12338" t="s">
        <v>105</v>
      </c>
    </row>
    <row r="12339" spans="1:11" x14ac:dyDescent="0.3">
      <c r="A12339" t="s">
        <v>16338</v>
      </c>
      <c r="B12339" t="s">
        <v>53</v>
      </c>
      <c r="C12339">
        <v>10</v>
      </c>
      <c r="D12339">
        <v>1</v>
      </c>
      <c r="E12339">
        <v>1959</v>
      </c>
      <c r="F12339" s="6">
        <v>4.1666666666666664E-2</v>
      </c>
      <c r="G12339">
        <v>-4.8339999999999996</v>
      </c>
      <c r="H12339">
        <v>45.767000000000003</v>
      </c>
      <c r="I12339" t="s">
        <v>126</v>
      </c>
      <c r="J12339" t="s">
        <v>153</v>
      </c>
      <c r="K12339" t="s">
        <v>105</v>
      </c>
    </row>
    <row r="12340" spans="1:11" x14ac:dyDescent="0.3">
      <c r="A12340" t="s">
        <v>16339</v>
      </c>
      <c r="B12340" t="s">
        <v>53</v>
      </c>
      <c r="C12340">
        <v>30</v>
      </c>
      <c r="D12340">
        <v>12</v>
      </c>
      <c r="E12340">
        <v>1940</v>
      </c>
      <c r="F12340" s="6">
        <v>0.74305555555555558</v>
      </c>
      <c r="G12340">
        <v>-5.931</v>
      </c>
      <c r="H12340">
        <v>43.125</v>
      </c>
      <c r="I12340" t="s">
        <v>190</v>
      </c>
      <c r="J12340" t="s">
        <v>1735</v>
      </c>
      <c r="K12340" t="s">
        <v>105</v>
      </c>
    </row>
    <row r="12341" spans="1:11" x14ac:dyDescent="0.3">
      <c r="A12341" t="s">
        <v>16340</v>
      </c>
      <c r="B12341" t="s">
        <v>53</v>
      </c>
      <c r="C12341">
        <v>20</v>
      </c>
      <c r="D12341">
        <v>3</v>
      </c>
      <c r="E12341">
        <v>1968</v>
      </c>
      <c r="F12341" s="6">
        <v>5.5555555555555552E-2</v>
      </c>
      <c r="G12341">
        <v>-0.54400000000000004</v>
      </c>
      <c r="H12341">
        <v>46.822000000000003</v>
      </c>
      <c r="I12341" t="s">
        <v>126</v>
      </c>
      <c r="J12341" t="s">
        <v>3382</v>
      </c>
      <c r="K12341" t="s">
        <v>105</v>
      </c>
    </row>
    <row r="12342" spans="1:11" x14ac:dyDescent="0.3">
      <c r="A12342" t="s">
        <v>16341</v>
      </c>
      <c r="B12342" t="s">
        <v>53</v>
      </c>
      <c r="C12342">
        <v>17</v>
      </c>
      <c r="D12342">
        <v>6</v>
      </c>
      <c r="E12342">
        <v>1925</v>
      </c>
      <c r="F12342" s="6">
        <v>0.21875</v>
      </c>
      <c r="G12342">
        <v>-2.351</v>
      </c>
      <c r="H12342">
        <v>48.856999999999999</v>
      </c>
      <c r="I12342" t="s">
        <v>126</v>
      </c>
      <c r="J12342" t="s">
        <v>155</v>
      </c>
      <c r="K12342" t="s">
        <v>105</v>
      </c>
    </row>
    <row r="12343" spans="1:11" x14ac:dyDescent="0.3">
      <c r="A12343" t="s">
        <v>16342</v>
      </c>
      <c r="B12343" t="s">
        <v>53</v>
      </c>
      <c r="C12343">
        <v>20</v>
      </c>
      <c r="D12343">
        <v>12</v>
      </c>
      <c r="E12343">
        <v>1849</v>
      </c>
      <c r="F12343" s="6">
        <v>0.5</v>
      </c>
      <c r="G12343">
        <v>-4.3719999999999999</v>
      </c>
      <c r="H12343">
        <v>50.828000000000003</v>
      </c>
      <c r="I12343" t="s">
        <v>147</v>
      </c>
      <c r="J12343" t="s">
        <v>348</v>
      </c>
      <c r="K12343" t="s">
        <v>105</v>
      </c>
    </row>
    <row r="12344" spans="1:11" x14ac:dyDescent="0.3">
      <c r="A12344" t="s">
        <v>16343</v>
      </c>
      <c r="B12344" t="s">
        <v>53</v>
      </c>
      <c r="C12344">
        <v>22</v>
      </c>
      <c r="D12344">
        <v>10</v>
      </c>
      <c r="E12344">
        <v>1961</v>
      </c>
      <c r="F12344" s="6">
        <v>0.66666666666666663</v>
      </c>
      <c r="G12344">
        <v>-2.2730000000000001</v>
      </c>
      <c r="H12344">
        <v>48.884</v>
      </c>
      <c r="I12344" t="s">
        <v>126</v>
      </c>
      <c r="J12344" t="s">
        <v>888</v>
      </c>
      <c r="K12344" t="s">
        <v>105</v>
      </c>
    </row>
    <row r="12345" spans="1:11" x14ac:dyDescent="0.3">
      <c r="A12345" t="s">
        <v>16344</v>
      </c>
      <c r="B12345" t="s">
        <v>53</v>
      </c>
      <c r="C12345">
        <v>27</v>
      </c>
      <c r="D12345">
        <v>11</v>
      </c>
      <c r="E12345">
        <v>1950</v>
      </c>
      <c r="F12345" s="6">
        <v>5.2083333333333336E-2</v>
      </c>
      <c r="G12345">
        <v>-2.177</v>
      </c>
      <c r="H12345">
        <v>49.070999999999998</v>
      </c>
      <c r="I12345" t="s">
        <v>126</v>
      </c>
      <c r="J12345" t="s">
        <v>16345</v>
      </c>
      <c r="K12345" t="s">
        <v>105</v>
      </c>
    </row>
    <row r="12346" spans="1:11" x14ac:dyDescent="0.3">
      <c r="A12346" t="s">
        <v>16346</v>
      </c>
      <c r="B12346" t="s">
        <v>53</v>
      </c>
      <c r="C12346">
        <v>14</v>
      </c>
      <c r="D12346">
        <v>4</v>
      </c>
      <c r="E12346">
        <v>1956</v>
      </c>
      <c r="F12346" s="6">
        <v>0.75</v>
      </c>
      <c r="G12346">
        <v>-1.4450000000000001</v>
      </c>
      <c r="H12346">
        <v>43.603999999999999</v>
      </c>
      <c r="I12346" t="s">
        <v>126</v>
      </c>
      <c r="J12346" t="s">
        <v>157</v>
      </c>
      <c r="K12346" t="s">
        <v>105</v>
      </c>
    </row>
    <row r="12347" spans="1:11" x14ac:dyDescent="0.3">
      <c r="A12347" t="s">
        <v>16347</v>
      </c>
      <c r="B12347" t="s">
        <v>53</v>
      </c>
      <c r="C12347">
        <v>3</v>
      </c>
      <c r="D12347">
        <v>6</v>
      </c>
      <c r="E12347">
        <v>1949</v>
      </c>
      <c r="F12347" s="6">
        <v>0.69791666666666663</v>
      </c>
      <c r="G12347">
        <v>-2.351</v>
      </c>
      <c r="H12347">
        <v>48.856999999999999</v>
      </c>
      <c r="I12347" t="s">
        <v>126</v>
      </c>
      <c r="J12347" t="s">
        <v>155</v>
      </c>
      <c r="K12347" t="s">
        <v>105</v>
      </c>
    </row>
    <row r="12348" spans="1:11" x14ac:dyDescent="0.3">
      <c r="A12348" t="s">
        <v>16348</v>
      </c>
      <c r="B12348" t="s">
        <v>53</v>
      </c>
      <c r="C12348">
        <v>1</v>
      </c>
      <c r="D12348">
        <v>1</v>
      </c>
      <c r="E12348">
        <v>1953</v>
      </c>
      <c r="F12348" s="6">
        <v>0.41666666666666669</v>
      </c>
      <c r="G12348">
        <v>-2.266</v>
      </c>
      <c r="H12348">
        <v>48.521999999999998</v>
      </c>
      <c r="I12348" t="s">
        <v>126</v>
      </c>
      <c r="J12348" t="s">
        <v>9286</v>
      </c>
      <c r="K12348" t="s">
        <v>105</v>
      </c>
    </row>
    <row r="12349" spans="1:11" x14ac:dyDescent="0.3">
      <c r="A12349" t="s">
        <v>16349</v>
      </c>
      <c r="B12349" t="s">
        <v>53</v>
      </c>
      <c r="C12349">
        <v>28</v>
      </c>
      <c r="D12349">
        <v>2</v>
      </c>
      <c r="E12349">
        <v>1964</v>
      </c>
      <c r="F12349" s="6">
        <v>0.26041666666666669</v>
      </c>
      <c r="G12349">
        <v>-5.5720000000000001</v>
      </c>
      <c r="H12349">
        <v>50.643999999999998</v>
      </c>
      <c r="I12349" t="s">
        <v>126</v>
      </c>
      <c r="J12349" t="s">
        <v>622</v>
      </c>
      <c r="K12349" t="s">
        <v>105</v>
      </c>
    </row>
    <row r="12350" spans="1:11" x14ac:dyDescent="0.3">
      <c r="A12350" t="s">
        <v>16350</v>
      </c>
      <c r="B12350" t="s">
        <v>53</v>
      </c>
      <c r="C12350">
        <v>7</v>
      </c>
      <c r="D12350">
        <v>6</v>
      </c>
      <c r="E12350">
        <v>1934</v>
      </c>
      <c r="F12350" s="6">
        <v>0.79166666666666663</v>
      </c>
      <c r="G12350">
        <v>-4.0330000000000004</v>
      </c>
      <c r="H12350">
        <v>49.256999999999998</v>
      </c>
      <c r="I12350" t="s">
        <v>126</v>
      </c>
      <c r="J12350" t="s">
        <v>572</v>
      </c>
      <c r="K12350" t="s">
        <v>105</v>
      </c>
    </row>
    <row r="12351" spans="1:11" x14ac:dyDescent="0.3">
      <c r="A12351" t="s">
        <v>16351</v>
      </c>
      <c r="B12351" t="s">
        <v>53</v>
      </c>
      <c r="C12351">
        <v>24</v>
      </c>
      <c r="D12351">
        <v>6</v>
      </c>
      <c r="E12351">
        <v>1964</v>
      </c>
      <c r="F12351" s="6">
        <v>0.375</v>
      </c>
      <c r="G12351">
        <v>-6.2240000000000002</v>
      </c>
      <c r="H12351">
        <v>46.192999999999998</v>
      </c>
      <c r="I12351" t="s">
        <v>126</v>
      </c>
      <c r="J12351" t="s">
        <v>1769</v>
      </c>
      <c r="K12351" t="s">
        <v>105</v>
      </c>
    </row>
    <row r="12352" spans="1:11" x14ac:dyDescent="0.3">
      <c r="A12352" t="s">
        <v>16352</v>
      </c>
      <c r="B12352" t="s">
        <v>53</v>
      </c>
      <c r="C12352">
        <v>6</v>
      </c>
      <c r="D12352">
        <v>4</v>
      </c>
      <c r="E12352">
        <v>1948</v>
      </c>
      <c r="F12352" s="6">
        <v>0.17708333333333334</v>
      </c>
      <c r="G12352">
        <v>-2.351</v>
      </c>
      <c r="H12352">
        <v>48.856999999999999</v>
      </c>
      <c r="I12352" t="s">
        <v>126</v>
      </c>
      <c r="J12352" t="s">
        <v>155</v>
      </c>
      <c r="K12352" t="s">
        <v>105</v>
      </c>
    </row>
    <row r="12353" spans="1:11" x14ac:dyDescent="0.3">
      <c r="A12353" t="s">
        <v>16353</v>
      </c>
      <c r="B12353" t="s">
        <v>53</v>
      </c>
      <c r="C12353">
        <v>7</v>
      </c>
      <c r="D12353">
        <v>5</v>
      </c>
      <c r="E12353">
        <v>1879</v>
      </c>
      <c r="F12353" s="6">
        <v>0.25</v>
      </c>
      <c r="G12353">
        <v>-1.4410000000000001</v>
      </c>
      <c r="H12353">
        <v>44.445999999999998</v>
      </c>
      <c r="I12353" t="s">
        <v>150</v>
      </c>
      <c r="J12353" t="s">
        <v>3654</v>
      </c>
      <c r="K12353" t="s">
        <v>105</v>
      </c>
    </row>
    <row r="12354" spans="1:11" x14ac:dyDescent="0.3">
      <c r="A12354" t="s">
        <v>16354</v>
      </c>
      <c r="B12354" t="s">
        <v>53</v>
      </c>
      <c r="C12354">
        <v>22</v>
      </c>
      <c r="D12354">
        <v>2</v>
      </c>
      <c r="E12354">
        <v>1973</v>
      </c>
      <c r="F12354" s="6">
        <v>0.98958333333333337</v>
      </c>
      <c r="G12354">
        <v>-2.294</v>
      </c>
      <c r="H12354">
        <v>49.893999999999998</v>
      </c>
      <c r="I12354" t="s">
        <v>126</v>
      </c>
      <c r="J12354" t="s">
        <v>1650</v>
      </c>
      <c r="K12354" t="s">
        <v>105</v>
      </c>
    </row>
    <row r="12355" spans="1:11" x14ac:dyDescent="0.3">
      <c r="A12355" t="s">
        <v>16355</v>
      </c>
      <c r="B12355" t="s">
        <v>53</v>
      </c>
      <c r="C12355">
        <v>20</v>
      </c>
      <c r="D12355">
        <v>2</v>
      </c>
      <c r="E12355">
        <v>1954</v>
      </c>
      <c r="F12355" s="6">
        <v>0.96875</v>
      </c>
      <c r="G12355">
        <v>0.45800000000000002</v>
      </c>
      <c r="H12355">
        <v>46.323999999999998</v>
      </c>
      <c r="I12355" t="s">
        <v>126</v>
      </c>
      <c r="J12355" t="s">
        <v>9238</v>
      </c>
      <c r="K12355" t="s">
        <v>105</v>
      </c>
    </row>
    <row r="12356" spans="1:11" x14ac:dyDescent="0.3">
      <c r="A12356" t="s">
        <v>16356</v>
      </c>
      <c r="B12356" t="s">
        <v>53</v>
      </c>
      <c r="C12356">
        <v>7</v>
      </c>
      <c r="D12356">
        <v>5</v>
      </c>
      <c r="E12356">
        <v>1954</v>
      </c>
      <c r="F12356" s="6">
        <v>0.13541666666666666</v>
      </c>
      <c r="G12356">
        <v>-4.3559999999999999</v>
      </c>
      <c r="H12356">
        <v>50.845999999999997</v>
      </c>
      <c r="I12356" t="s">
        <v>126</v>
      </c>
      <c r="J12356" t="s">
        <v>305</v>
      </c>
      <c r="K12356" t="s">
        <v>105</v>
      </c>
    </row>
    <row r="12357" spans="1:11" x14ac:dyDescent="0.3">
      <c r="A12357" t="s">
        <v>16357</v>
      </c>
      <c r="B12357" t="s">
        <v>53</v>
      </c>
      <c r="C12357">
        <v>27</v>
      </c>
      <c r="D12357">
        <v>3</v>
      </c>
      <c r="E12357">
        <v>1942</v>
      </c>
      <c r="F12357" s="6">
        <v>0.20833333333333334</v>
      </c>
      <c r="G12357">
        <v>-3.1619999999999999</v>
      </c>
      <c r="H12357">
        <v>46.987000000000002</v>
      </c>
      <c r="I12357" t="s">
        <v>190</v>
      </c>
      <c r="J12357" t="s">
        <v>2162</v>
      </c>
      <c r="K12357" t="s">
        <v>105</v>
      </c>
    </row>
    <row r="12358" spans="1:11" x14ac:dyDescent="0.3">
      <c r="A12358" t="s">
        <v>16358</v>
      </c>
      <c r="B12358" t="s">
        <v>53</v>
      </c>
      <c r="C12358">
        <v>30</v>
      </c>
      <c r="D12358">
        <v>5</v>
      </c>
      <c r="E12358">
        <v>1942</v>
      </c>
      <c r="F12358" s="6">
        <v>4.1666666666666666E-3</v>
      </c>
      <c r="G12358">
        <v>-2.351</v>
      </c>
      <c r="H12358">
        <v>48.856999999999999</v>
      </c>
      <c r="I12358" t="s">
        <v>190</v>
      </c>
      <c r="J12358" t="s">
        <v>155</v>
      </c>
      <c r="K12358" t="s">
        <v>105</v>
      </c>
    </row>
    <row r="12359" spans="1:11" x14ac:dyDescent="0.3">
      <c r="A12359" t="s">
        <v>16359</v>
      </c>
      <c r="B12359" t="s">
        <v>53</v>
      </c>
      <c r="C12359">
        <v>3</v>
      </c>
      <c r="D12359">
        <v>11</v>
      </c>
      <c r="E12359">
        <v>1959</v>
      </c>
      <c r="F12359" s="6">
        <v>0.79166666666666663</v>
      </c>
      <c r="G12359">
        <v>-5.6660000000000004</v>
      </c>
      <c r="H12359">
        <v>48.603000000000002</v>
      </c>
      <c r="I12359" t="s">
        <v>126</v>
      </c>
      <c r="J12359" t="s">
        <v>16360</v>
      </c>
      <c r="K12359" t="s">
        <v>105</v>
      </c>
    </row>
    <row r="12360" spans="1:11" x14ac:dyDescent="0.3">
      <c r="A12360" t="s">
        <v>16361</v>
      </c>
      <c r="B12360" t="s">
        <v>53</v>
      </c>
      <c r="C12360">
        <v>22</v>
      </c>
      <c r="D12360">
        <v>8</v>
      </c>
      <c r="E12360">
        <v>1958</v>
      </c>
      <c r="F12360" s="6">
        <v>0.94791666666666663</v>
      </c>
      <c r="G12360">
        <v>-2.2730000000000001</v>
      </c>
      <c r="H12360">
        <v>48.884</v>
      </c>
      <c r="I12360" t="s">
        <v>126</v>
      </c>
      <c r="J12360" t="s">
        <v>888</v>
      </c>
      <c r="K12360" t="s">
        <v>105</v>
      </c>
    </row>
    <row r="12361" spans="1:11" x14ac:dyDescent="0.3">
      <c r="A12361" t="s">
        <v>16362</v>
      </c>
      <c r="B12361" t="s">
        <v>53</v>
      </c>
      <c r="C12361">
        <v>19</v>
      </c>
      <c r="D12361">
        <v>4</v>
      </c>
      <c r="E12361">
        <v>1940</v>
      </c>
      <c r="F12361" s="6">
        <v>0.22916666666666666</v>
      </c>
      <c r="G12361">
        <v>-2.351</v>
      </c>
      <c r="H12361">
        <v>48.856999999999999</v>
      </c>
      <c r="I12361" t="s">
        <v>126</v>
      </c>
      <c r="J12361" t="s">
        <v>155</v>
      </c>
      <c r="K12361" t="s">
        <v>105</v>
      </c>
    </row>
    <row r="12362" spans="1:11" x14ac:dyDescent="0.3">
      <c r="A12362" t="s">
        <v>16363</v>
      </c>
      <c r="B12362" t="s">
        <v>53</v>
      </c>
      <c r="C12362">
        <v>8</v>
      </c>
      <c r="D12362">
        <v>12</v>
      </c>
      <c r="E12362">
        <v>1968</v>
      </c>
      <c r="F12362" s="6">
        <v>0.67361111111111116</v>
      </c>
      <c r="G12362">
        <v>1.0509999999999999</v>
      </c>
      <c r="H12362">
        <v>46.686999999999998</v>
      </c>
      <c r="I12362" t="s">
        <v>126</v>
      </c>
      <c r="J12362" t="s">
        <v>16364</v>
      </c>
      <c r="K12362" t="s">
        <v>105</v>
      </c>
    </row>
    <row r="12363" spans="1:11" x14ac:dyDescent="0.3">
      <c r="A12363" t="s">
        <v>16365</v>
      </c>
      <c r="B12363" t="s">
        <v>53</v>
      </c>
      <c r="C12363">
        <v>17</v>
      </c>
      <c r="D12363">
        <v>2</v>
      </c>
      <c r="E12363">
        <v>1948</v>
      </c>
      <c r="F12363" s="6">
        <v>0.70833333333333337</v>
      </c>
      <c r="G12363">
        <v>-2.351</v>
      </c>
      <c r="H12363">
        <v>48.856999999999999</v>
      </c>
      <c r="I12363" t="s">
        <v>126</v>
      </c>
      <c r="J12363" t="s">
        <v>155</v>
      </c>
      <c r="K12363" t="s">
        <v>105</v>
      </c>
    </row>
    <row r="12364" spans="1:11" x14ac:dyDescent="0.3">
      <c r="A12364" t="s">
        <v>16366</v>
      </c>
      <c r="B12364" t="s">
        <v>53</v>
      </c>
      <c r="C12364">
        <v>27</v>
      </c>
      <c r="D12364">
        <v>8</v>
      </c>
      <c r="E12364">
        <v>1936</v>
      </c>
      <c r="F12364" s="6">
        <v>0.83333333333333337</v>
      </c>
      <c r="G12364">
        <v>-1.359</v>
      </c>
      <c r="H12364">
        <v>44.017000000000003</v>
      </c>
      <c r="I12364" t="s">
        <v>126</v>
      </c>
      <c r="J12364" t="s">
        <v>1662</v>
      </c>
      <c r="K12364" t="s">
        <v>105</v>
      </c>
    </row>
    <row r="12365" spans="1:11" x14ac:dyDescent="0.3">
      <c r="A12365" t="s">
        <v>16367</v>
      </c>
      <c r="B12365" t="s">
        <v>53</v>
      </c>
      <c r="C12365">
        <v>24</v>
      </c>
      <c r="D12365">
        <v>9</v>
      </c>
      <c r="E12365">
        <v>1960</v>
      </c>
      <c r="F12365" s="6">
        <v>0.24652777777777779</v>
      </c>
      <c r="G12365">
        <v>-4.3540000000000001</v>
      </c>
      <c r="H12365">
        <v>50.811</v>
      </c>
      <c r="I12365" t="s">
        <v>126</v>
      </c>
      <c r="J12365" t="s">
        <v>867</v>
      </c>
      <c r="K12365" t="s">
        <v>105</v>
      </c>
    </row>
    <row r="12366" spans="1:11" x14ac:dyDescent="0.3">
      <c r="A12366" t="s">
        <v>16368</v>
      </c>
      <c r="B12366" t="s">
        <v>53</v>
      </c>
      <c r="C12366">
        <v>14</v>
      </c>
      <c r="D12366">
        <v>7</v>
      </c>
      <c r="E12366">
        <v>1948</v>
      </c>
      <c r="F12366" s="6">
        <v>0.38194444444444442</v>
      </c>
      <c r="G12366">
        <v>4.3310000000000004</v>
      </c>
      <c r="H12366">
        <v>48.09</v>
      </c>
      <c r="I12366" t="s">
        <v>126</v>
      </c>
      <c r="J12366" t="s">
        <v>10756</v>
      </c>
      <c r="K12366" t="s">
        <v>105</v>
      </c>
    </row>
    <row r="12367" spans="1:11" x14ac:dyDescent="0.3">
      <c r="A12367" t="s">
        <v>16369</v>
      </c>
      <c r="B12367" t="s">
        <v>53</v>
      </c>
      <c r="C12367">
        <v>12</v>
      </c>
      <c r="D12367">
        <v>8</v>
      </c>
      <c r="E12367">
        <v>1959</v>
      </c>
      <c r="F12367" s="6">
        <v>0.13541666666666666</v>
      </c>
      <c r="G12367">
        <v>4.181</v>
      </c>
      <c r="H12367">
        <v>48.295999999999999</v>
      </c>
      <c r="I12367" t="s">
        <v>126</v>
      </c>
      <c r="J12367" t="s">
        <v>2493</v>
      </c>
      <c r="K12367" t="s">
        <v>105</v>
      </c>
    </row>
    <row r="12368" spans="1:11" x14ac:dyDescent="0.3">
      <c r="A12368" t="s">
        <v>16370</v>
      </c>
      <c r="B12368" t="s">
        <v>53</v>
      </c>
      <c r="C12368">
        <v>27</v>
      </c>
      <c r="D12368">
        <v>12</v>
      </c>
      <c r="E12368">
        <v>1953</v>
      </c>
      <c r="F12368" s="6">
        <v>0.66666666666666663</v>
      </c>
      <c r="G12368">
        <v>-2.948</v>
      </c>
      <c r="H12368">
        <v>50.42</v>
      </c>
      <c r="I12368" t="s">
        <v>126</v>
      </c>
      <c r="J12368" t="s">
        <v>6966</v>
      </c>
      <c r="K12368" t="s">
        <v>105</v>
      </c>
    </row>
    <row r="12369" spans="1:11" x14ac:dyDescent="0.3">
      <c r="A12369" t="s">
        <v>16371</v>
      </c>
      <c r="B12369" t="s">
        <v>53</v>
      </c>
      <c r="C12369">
        <v>14</v>
      </c>
      <c r="D12369">
        <v>3</v>
      </c>
      <c r="E12369">
        <v>1927</v>
      </c>
      <c r="F12369" s="6">
        <v>0.48958333333333331</v>
      </c>
      <c r="G12369">
        <v>-2.6019999999999999</v>
      </c>
      <c r="H12369">
        <v>49.064</v>
      </c>
      <c r="I12369" t="s">
        <v>108</v>
      </c>
      <c r="J12369" t="s">
        <v>16372</v>
      </c>
      <c r="K12369" t="s">
        <v>105</v>
      </c>
    </row>
    <row r="12370" spans="1:11" x14ac:dyDescent="0.3">
      <c r="A12370" t="s">
        <v>16373</v>
      </c>
      <c r="B12370" t="s">
        <v>53</v>
      </c>
      <c r="C12370">
        <v>13</v>
      </c>
      <c r="D12370">
        <v>4</v>
      </c>
      <c r="E12370">
        <v>1955</v>
      </c>
      <c r="F12370" s="6">
        <v>0.69791666666666663</v>
      </c>
      <c r="G12370">
        <v>-2.2429999999999999</v>
      </c>
      <c r="H12370">
        <v>48.834000000000003</v>
      </c>
      <c r="I12370" t="s">
        <v>126</v>
      </c>
      <c r="J12370" t="s">
        <v>459</v>
      </c>
      <c r="K12370" t="s">
        <v>105</v>
      </c>
    </row>
    <row r="12371" spans="1:11" x14ac:dyDescent="0.3">
      <c r="A12371" t="s">
        <v>16374</v>
      </c>
      <c r="B12371" t="s">
        <v>53</v>
      </c>
      <c r="C12371">
        <v>28</v>
      </c>
      <c r="D12371">
        <v>8</v>
      </c>
      <c r="E12371">
        <v>1940</v>
      </c>
      <c r="F12371" s="6">
        <v>4.1666666666666664E-2</v>
      </c>
      <c r="G12371">
        <v>-7.266</v>
      </c>
      <c r="H12371">
        <v>43.703000000000003</v>
      </c>
      <c r="I12371" t="s">
        <v>190</v>
      </c>
      <c r="J12371" t="s">
        <v>575</v>
      </c>
      <c r="K12371" t="s">
        <v>105</v>
      </c>
    </row>
    <row r="12372" spans="1:11" x14ac:dyDescent="0.3">
      <c r="A12372" t="s">
        <v>16375</v>
      </c>
      <c r="B12372" t="s">
        <v>53</v>
      </c>
      <c r="C12372">
        <v>1</v>
      </c>
      <c r="D12372">
        <v>9</v>
      </c>
      <c r="E12372">
        <v>1939</v>
      </c>
      <c r="F12372" s="6">
        <v>0.375</v>
      </c>
      <c r="G12372">
        <v>-0.161</v>
      </c>
      <c r="H12372">
        <v>45.648000000000003</v>
      </c>
      <c r="I12372" t="s">
        <v>126</v>
      </c>
      <c r="J12372" t="s">
        <v>5297</v>
      </c>
      <c r="K12372" t="s">
        <v>105</v>
      </c>
    </row>
    <row r="12373" spans="1:11" x14ac:dyDescent="0.3">
      <c r="A12373" t="s">
        <v>16376</v>
      </c>
      <c r="B12373" t="s">
        <v>53</v>
      </c>
      <c r="C12373">
        <v>14</v>
      </c>
      <c r="D12373">
        <v>3</v>
      </c>
      <c r="E12373">
        <v>1948</v>
      </c>
      <c r="F12373" s="6">
        <v>0.5</v>
      </c>
      <c r="G12373">
        <v>-5.8609999999999998</v>
      </c>
      <c r="H12373">
        <v>50.591999999999999</v>
      </c>
      <c r="I12373" t="s">
        <v>126</v>
      </c>
      <c r="J12373" t="s">
        <v>4134</v>
      </c>
      <c r="K12373" t="s">
        <v>105</v>
      </c>
    </row>
    <row r="12374" spans="1:11" x14ac:dyDescent="0.3">
      <c r="A12374" t="s">
        <v>16377</v>
      </c>
      <c r="B12374" t="s">
        <v>53</v>
      </c>
      <c r="C12374">
        <v>23</v>
      </c>
      <c r="D12374">
        <v>8</v>
      </c>
      <c r="E12374">
        <v>1927</v>
      </c>
      <c r="F12374" s="6">
        <v>0.91666666666666663</v>
      </c>
      <c r="G12374">
        <v>0.90800000000000003</v>
      </c>
      <c r="H12374">
        <v>45.534999999999997</v>
      </c>
      <c r="I12374" t="s">
        <v>126</v>
      </c>
      <c r="J12374" t="s">
        <v>9288</v>
      </c>
      <c r="K12374" t="s">
        <v>105</v>
      </c>
    </row>
    <row r="12375" spans="1:11" x14ac:dyDescent="0.3">
      <c r="A12375" t="s">
        <v>16378</v>
      </c>
      <c r="B12375" t="s">
        <v>53</v>
      </c>
      <c r="C12375">
        <v>24</v>
      </c>
      <c r="D12375">
        <v>10</v>
      </c>
      <c r="E12375">
        <v>1935</v>
      </c>
      <c r="F12375" s="6">
        <v>0.75</v>
      </c>
      <c r="G12375">
        <v>7.6150000000000002</v>
      </c>
      <c r="H12375">
        <v>33.595999999999997</v>
      </c>
      <c r="I12375" t="s">
        <v>108</v>
      </c>
      <c r="J12375" t="s">
        <v>506</v>
      </c>
      <c r="K12375" t="s">
        <v>105</v>
      </c>
    </row>
    <row r="12376" spans="1:11" x14ac:dyDescent="0.3">
      <c r="A12376" t="s">
        <v>16379</v>
      </c>
      <c r="B12376" t="s">
        <v>53</v>
      </c>
      <c r="C12376">
        <v>12</v>
      </c>
      <c r="D12376">
        <v>4</v>
      </c>
      <c r="E12376">
        <v>1939</v>
      </c>
      <c r="F12376" s="6">
        <v>0.45833333333333331</v>
      </c>
      <c r="G12376">
        <v>-4.3869999999999996</v>
      </c>
      <c r="H12376">
        <v>50.837000000000003</v>
      </c>
      <c r="I12376" t="s">
        <v>108</v>
      </c>
      <c r="J12376" t="s">
        <v>1218</v>
      </c>
      <c r="K12376" t="s">
        <v>105</v>
      </c>
    </row>
    <row r="12377" spans="1:11" x14ac:dyDescent="0.3">
      <c r="A12377" t="s">
        <v>16380</v>
      </c>
      <c r="B12377" t="s">
        <v>53</v>
      </c>
      <c r="C12377">
        <v>27</v>
      </c>
      <c r="D12377">
        <v>6</v>
      </c>
      <c r="E12377">
        <v>1926</v>
      </c>
      <c r="F12377" s="6">
        <v>0.94444444444444442</v>
      </c>
      <c r="G12377">
        <v>-2.351</v>
      </c>
      <c r="H12377">
        <v>48.856999999999999</v>
      </c>
      <c r="I12377" t="s">
        <v>126</v>
      </c>
      <c r="J12377" t="s">
        <v>155</v>
      </c>
      <c r="K12377" t="s">
        <v>105</v>
      </c>
    </row>
    <row r="12378" spans="1:11" x14ac:dyDescent="0.3">
      <c r="A12378" t="s">
        <v>16381</v>
      </c>
      <c r="B12378" t="s">
        <v>53</v>
      </c>
      <c r="C12378">
        <v>1</v>
      </c>
      <c r="D12378">
        <v>10</v>
      </c>
      <c r="E12378">
        <v>1930</v>
      </c>
      <c r="F12378" s="6">
        <v>0.89583333333333337</v>
      </c>
      <c r="G12378">
        <v>-3.0630000000000002</v>
      </c>
      <c r="H12378">
        <v>50.631</v>
      </c>
      <c r="I12378" t="s">
        <v>126</v>
      </c>
      <c r="J12378" t="s">
        <v>450</v>
      </c>
      <c r="K12378" t="s">
        <v>105</v>
      </c>
    </row>
    <row r="12379" spans="1:11" x14ac:dyDescent="0.3">
      <c r="A12379" t="s">
        <v>16382</v>
      </c>
      <c r="B12379" t="s">
        <v>53</v>
      </c>
      <c r="C12379">
        <v>15</v>
      </c>
      <c r="D12379">
        <v>12</v>
      </c>
      <c r="E12379">
        <v>1955</v>
      </c>
      <c r="F12379" s="6">
        <v>6.25E-2</v>
      </c>
      <c r="G12379">
        <v>-4.0330000000000004</v>
      </c>
      <c r="H12379">
        <v>49.256999999999998</v>
      </c>
      <c r="I12379" t="s">
        <v>126</v>
      </c>
      <c r="J12379" t="s">
        <v>572</v>
      </c>
      <c r="K12379" t="s">
        <v>105</v>
      </c>
    </row>
    <row r="12380" spans="1:11" x14ac:dyDescent="0.3">
      <c r="A12380" t="s">
        <v>16383</v>
      </c>
      <c r="B12380" t="s">
        <v>53</v>
      </c>
      <c r="C12380">
        <v>3</v>
      </c>
      <c r="D12380">
        <v>5</v>
      </c>
      <c r="E12380">
        <v>1901</v>
      </c>
      <c r="F12380" s="6">
        <v>0.16666666666666666</v>
      </c>
      <c r="G12380">
        <v>-2.351</v>
      </c>
      <c r="H12380">
        <v>48.856999999999999</v>
      </c>
      <c r="I12380" t="s">
        <v>150</v>
      </c>
      <c r="J12380" t="s">
        <v>155</v>
      </c>
      <c r="K12380" t="s">
        <v>105</v>
      </c>
    </row>
    <row r="12381" spans="1:11" x14ac:dyDescent="0.3">
      <c r="A12381" t="s">
        <v>16384</v>
      </c>
      <c r="B12381" t="s">
        <v>53</v>
      </c>
      <c r="C12381">
        <v>14</v>
      </c>
      <c r="D12381">
        <v>2</v>
      </c>
      <c r="E12381">
        <v>1951</v>
      </c>
      <c r="F12381" s="6">
        <v>0.61458333333333337</v>
      </c>
      <c r="G12381">
        <v>-10.18</v>
      </c>
      <c r="H12381">
        <v>36.799999999999997</v>
      </c>
      <c r="I12381" t="s">
        <v>126</v>
      </c>
      <c r="J12381" t="s">
        <v>2567</v>
      </c>
      <c r="K12381" t="s">
        <v>105</v>
      </c>
    </row>
    <row r="12382" spans="1:11" x14ac:dyDescent="0.3">
      <c r="A12382" t="s">
        <v>16385</v>
      </c>
      <c r="B12382" t="s">
        <v>53</v>
      </c>
      <c r="C12382">
        <v>24</v>
      </c>
      <c r="D12382">
        <v>4</v>
      </c>
      <c r="E12382">
        <v>1856</v>
      </c>
      <c r="F12382" s="6">
        <v>0.9375</v>
      </c>
      <c r="G12382">
        <v>-2.456</v>
      </c>
      <c r="H12382">
        <v>50.502000000000002</v>
      </c>
      <c r="I12382" t="s">
        <v>150</v>
      </c>
      <c r="J12382" t="s">
        <v>16386</v>
      </c>
      <c r="K12382" t="s">
        <v>105</v>
      </c>
    </row>
    <row r="12383" spans="1:11" x14ac:dyDescent="0.3">
      <c r="A12383" t="s">
        <v>16387</v>
      </c>
      <c r="B12383" t="s">
        <v>53</v>
      </c>
      <c r="C12383">
        <v>19</v>
      </c>
      <c r="D12383">
        <v>4</v>
      </c>
      <c r="E12383">
        <v>1967</v>
      </c>
      <c r="F12383" s="6">
        <v>0.95833333333333337</v>
      </c>
      <c r="G12383">
        <v>-5.0549999999999997</v>
      </c>
      <c r="H12383">
        <v>45.046999999999997</v>
      </c>
      <c r="I12383" t="s">
        <v>126</v>
      </c>
      <c r="J12383" t="s">
        <v>3844</v>
      </c>
      <c r="K12383" t="s">
        <v>105</v>
      </c>
    </row>
    <row r="12384" spans="1:11" x14ac:dyDescent="0.3">
      <c r="A12384" t="s">
        <v>16388</v>
      </c>
      <c r="B12384" t="s">
        <v>53</v>
      </c>
      <c r="C12384">
        <v>2</v>
      </c>
      <c r="D12384">
        <v>7</v>
      </c>
      <c r="E12384">
        <v>1971</v>
      </c>
      <c r="F12384" s="6">
        <v>0.47916666666666669</v>
      </c>
      <c r="G12384">
        <v>-5.5720000000000001</v>
      </c>
      <c r="H12384">
        <v>50.643999999999998</v>
      </c>
      <c r="I12384" t="s">
        <v>126</v>
      </c>
      <c r="J12384" t="s">
        <v>622</v>
      </c>
      <c r="K12384" t="s">
        <v>105</v>
      </c>
    </row>
    <row r="12385" spans="1:11" x14ac:dyDescent="0.3">
      <c r="A12385" t="s">
        <v>16389</v>
      </c>
      <c r="B12385" t="s">
        <v>53</v>
      </c>
      <c r="C12385">
        <v>21</v>
      </c>
      <c r="D12385">
        <v>6</v>
      </c>
      <c r="E12385">
        <v>1948</v>
      </c>
      <c r="F12385" s="6">
        <v>0.79166666666666663</v>
      </c>
      <c r="G12385">
        <v>-2.2730000000000001</v>
      </c>
      <c r="H12385">
        <v>48.884</v>
      </c>
      <c r="I12385" t="s">
        <v>126</v>
      </c>
      <c r="J12385" t="s">
        <v>888</v>
      </c>
      <c r="K12385" t="s">
        <v>105</v>
      </c>
    </row>
    <row r="12386" spans="1:11" x14ac:dyDescent="0.3">
      <c r="A12386" t="s">
        <v>16390</v>
      </c>
      <c r="B12386" t="s">
        <v>53</v>
      </c>
      <c r="C12386">
        <v>14</v>
      </c>
      <c r="D12386">
        <v>2</v>
      </c>
      <c r="E12386">
        <v>1962</v>
      </c>
      <c r="F12386" s="6">
        <v>0.72916666666666663</v>
      </c>
      <c r="G12386">
        <v>-0.311</v>
      </c>
      <c r="H12386">
        <v>44.39</v>
      </c>
      <c r="I12386" t="s">
        <v>126</v>
      </c>
      <c r="J12386" t="s">
        <v>16391</v>
      </c>
      <c r="K12386" t="s">
        <v>105</v>
      </c>
    </row>
    <row r="12387" spans="1:11" x14ac:dyDescent="0.3">
      <c r="A12387" t="s">
        <v>16392</v>
      </c>
      <c r="B12387" t="s">
        <v>53</v>
      </c>
      <c r="C12387">
        <v>28</v>
      </c>
      <c r="D12387">
        <v>11</v>
      </c>
      <c r="E12387">
        <v>1936</v>
      </c>
      <c r="F12387" s="6">
        <v>0.53125</v>
      </c>
      <c r="G12387">
        <v>0.59</v>
      </c>
      <c r="H12387">
        <v>44.813000000000002</v>
      </c>
      <c r="I12387" t="s">
        <v>108</v>
      </c>
      <c r="J12387" t="s">
        <v>12121</v>
      </c>
      <c r="K12387" t="s">
        <v>105</v>
      </c>
    </row>
    <row r="12388" spans="1:11" x14ac:dyDescent="0.3">
      <c r="A12388" t="s">
        <v>16393</v>
      </c>
      <c r="B12388" t="s">
        <v>53</v>
      </c>
      <c r="C12388">
        <v>8</v>
      </c>
      <c r="D12388">
        <v>2</v>
      </c>
      <c r="E12388">
        <v>1897</v>
      </c>
      <c r="F12388" s="6">
        <v>0.125</v>
      </c>
      <c r="G12388">
        <v>-2.1890000000000001</v>
      </c>
      <c r="H12388">
        <v>48.81</v>
      </c>
      <c r="I12388" t="s">
        <v>150</v>
      </c>
      <c r="J12388" t="s">
        <v>7231</v>
      </c>
      <c r="K12388" t="s">
        <v>105</v>
      </c>
    </row>
    <row r="12389" spans="1:11" x14ac:dyDescent="0.3">
      <c r="A12389" t="s">
        <v>16394</v>
      </c>
      <c r="B12389" t="s">
        <v>53</v>
      </c>
      <c r="C12389">
        <v>13</v>
      </c>
      <c r="D12389">
        <v>3</v>
      </c>
      <c r="E12389">
        <v>1964</v>
      </c>
      <c r="F12389" s="6">
        <v>0.875</v>
      </c>
      <c r="G12389">
        <v>-1.5329999999999999</v>
      </c>
      <c r="H12389">
        <v>45.158999999999999</v>
      </c>
      <c r="I12389" t="s">
        <v>126</v>
      </c>
      <c r="J12389" t="s">
        <v>487</v>
      </c>
      <c r="K12389" t="s">
        <v>105</v>
      </c>
    </row>
    <row r="12390" spans="1:11" x14ac:dyDescent="0.3">
      <c r="A12390" t="s">
        <v>16395</v>
      </c>
      <c r="B12390" t="s">
        <v>53</v>
      </c>
      <c r="C12390">
        <v>18</v>
      </c>
      <c r="D12390">
        <v>1</v>
      </c>
      <c r="E12390">
        <v>1949</v>
      </c>
      <c r="F12390" s="6">
        <v>0.19444444444444445</v>
      </c>
      <c r="G12390">
        <v>-2.351</v>
      </c>
      <c r="H12390">
        <v>48.856999999999999</v>
      </c>
      <c r="I12390" t="s">
        <v>126</v>
      </c>
      <c r="J12390" t="s">
        <v>155</v>
      </c>
      <c r="K12390" t="s">
        <v>105</v>
      </c>
    </row>
    <row r="12391" spans="1:11" x14ac:dyDescent="0.3">
      <c r="A12391" t="s">
        <v>16396</v>
      </c>
      <c r="B12391" t="s">
        <v>53</v>
      </c>
      <c r="C12391">
        <v>1</v>
      </c>
      <c r="D12391">
        <v>3</v>
      </c>
      <c r="E12391">
        <v>1928</v>
      </c>
      <c r="F12391" s="6">
        <v>0.91666666666666663</v>
      </c>
      <c r="G12391">
        <v>-3.5990000000000002</v>
      </c>
      <c r="H12391">
        <v>50.012</v>
      </c>
      <c r="I12391" t="s">
        <v>108</v>
      </c>
      <c r="J12391" t="s">
        <v>16397</v>
      </c>
      <c r="K12391" t="s">
        <v>105</v>
      </c>
    </row>
    <row r="12392" spans="1:11" x14ac:dyDescent="0.3">
      <c r="A12392" t="s">
        <v>16398</v>
      </c>
      <c r="B12392" t="s">
        <v>53</v>
      </c>
      <c r="C12392">
        <v>13</v>
      </c>
      <c r="D12392">
        <v>10</v>
      </c>
      <c r="E12392">
        <v>1965</v>
      </c>
      <c r="F12392" s="6">
        <v>0.74305555555555558</v>
      </c>
      <c r="G12392">
        <v>-1.0980000000000001</v>
      </c>
      <c r="H12392">
        <v>49.442</v>
      </c>
      <c r="I12392" t="s">
        <v>126</v>
      </c>
      <c r="J12392" t="s">
        <v>1396</v>
      </c>
      <c r="K12392" t="s">
        <v>105</v>
      </c>
    </row>
    <row r="12393" spans="1:11" x14ac:dyDescent="0.3">
      <c r="A12393" t="s">
        <v>16399</v>
      </c>
      <c r="B12393" t="s">
        <v>53</v>
      </c>
      <c r="C12393">
        <v>8</v>
      </c>
      <c r="D12393">
        <v>8</v>
      </c>
      <c r="E12393">
        <v>1952</v>
      </c>
      <c r="F12393" s="6">
        <v>0.45833333333333331</v>
      </c>
      <c r="G12393">
        <v>-4.0330000000000004</v>
      </c>
      <c r="H12393">
        <v>49.256999999999998</v>
      </c>
      <c r="I12393" t="s">
        <v>126</v>
      </c>
      <c r="J12393" t="s">
        <v>572</v>
      </c>
      <c r="K12393" t="s">
        <v>105</v>
      </c>
    </row>
    <row r="12394" spans="1:11" x14ac:dyDescent="0.3">
      <c r="A12394" t="s">
        <v>16400</v>
      </c>
      <c r="B12394" t="s">
        <v>53</v>
      </c>
      <c r="C12394">
        <v>22</v>
      </c>
      <c r="D12394">
        <v>5</v>
      </c>
      <c r="E12394">
        <v>1929</v>
      </c>
      <c r="F12394" s="6">
        <v>0.61458333333333337</v>
      </c>
      <c r="G12394">
        <v>-4.8049999999999997</v>
      </c>
      <c r="H12394">
        <v>45.713999999999999</v>
      </c>
      <c r="I12394" t="s">
        <v>126</v>
      </c>
      <c r="J12394" t="s">
        <v>16401</v>
      </c>
      <c r="K12394" t="s">
        <v>105</v>
      </c>
    </row>
    <row r="12395" spans="1:11" x14ac:dyDescent="0.3">
      <c r="A12395" t="s">
        <v>16402</v>
      </c>
      <c r="B12395" t="s">
        <v>53</v>
      </c>
      <c r="C12395">
        <v>15</v>
      </c>
      <c r="D12395">
        <v>8</v>
      </c>
      <c r="E12395">
        <v>1917</v>
      </c>
      <c r="F12395" s="6">
        <v>0.25</v>
      </c>
      <c r="G12395">
        <v>-5.14</v>
      </c>
      <c r="H12395">
        <v>45.5</v>
      </c>
      <c r="I12395" t="s">
        <v>126</v>
      </c>
      <c r="J12395" t="s">
        <v>16403</v>
      </c>
      <c r="K12395" t="s">
        <v>105</v>
      </c>
    </row>
    <row r="12396" spans="1:11" x14ac:dyDescent="0.3">
      <c r="A12396" t="s">
        <v>16404</v>
      </c>
      <c r="B12396" t="s">
        <v>53</v>
      </c>
      <c r="C12396">
        <v>15</v>
      </c>
      <c r="D12396">
        <v>3</v>
      </c>
      <c r="E12396">
        <v>1933</v>
      </c>
      <c r="F12396" s="6">
        <v>0.18055555555555555</v>
      </c>
      <c r="G12396">
        <v>-2.351</v>
      </c>
      <c r="H12396">
        <v>48.856999999999999</v>
      </c>
      <c r="I12396" t="s">
        <v>108</v>
      </c>
      <c r="J12396" t="s">
        <v>155</v>
      </c>
      <c r="K12396" t="s">
        <v>105</v>
      </c>
    </row>
    <row r="12397" spans="1:11" x14ac:dyDescent="0.3">
      <c r="A12397" t="s">
        <v>16405</v>
      </c>
      <c r="B12397" t="s">
        <v>53</v>
      </c>
      <c r="C12397">
        <v>4</v>
      </c>
      <c r="D12397">
        <v>7</v>
      </c>
      <c r="E12397">
        <v>1951</v>
      </c>
      <c r="F12397" s="6">
        <v>0.41666666666666669</v>
      </c>
      <c r="G12397">
        <v>-2.13</v>
      </c>
      <c r="H12397">
        <v>48.802</v>
      </c>
      <c r="I12397" t="s">
        <v>126</v>
      </c>
      <c r="J12397" t="s">
        <v>337</v>
      </c>
      <c r="K12397" t="s">
        <v>105</v>
      </c>
    </row>
    <row r="12398" spans="1:11" x14ac:dyDescent="0.3">
      <c r="A12398" t="s">
        <v>16406</v>
      </c>
      <c r="B12398" t="s">
        <v>53</v>
      </c>
      <c r="C12398">
        <v>28</v>
      </c>
      <c r="D12398">
        <v>12</v>
      </c>
      <c r="E12398">
        <v>1921</v>
      </c>
      <c r="F12398" s="6">
        <v>0.30208333333333331</v>
      </c>
      <c r="G12398">
        <v>-2.351</v>
      </c>
      <c r="H12398">
        <v>48.856999999999999</v>
      </c>
      <c r="I12398" t="s">
        <v>108</v>
      </c>
      <c r="J12398" t="s">
        <v>155</v>
      </c>
      <c r="K12398" t="s">
        <v>105</v>
      </c>
    </row>
    <row r="12399" spans="1:11" x14ac:dyDescent="0.3">
      <c r="A12399" t="s">
        <v>16407</v>
      </c>
      <c r="B12399" t="s">
        <v>53</v>
      </c>
      <c r="C12399">
        <v>25</v>
      </c>
      <c r="D12399">
        <v>3</v>
      </c>
      <c r="E12399">
        <v>1949</v>
      </c>
      <c r="F12399" s="6">
        <v>0.125</v>
      </c>
      <c r="G12399">
        <v>-1.615</v>
      </c>
      <c r="H12399">
        <v>50.725999999999999</v>
      </c>
      <c r="I12399" t="s">
        <v>126</v>
      </c>
      <c r="J12399" t="s">
        <v>2180</v>
      </c>
      <c r="K12399" t="s">
        <v>105</v>
      </c>
    </row>
    <row r="12400" spans="1:11" x14ac:dyDescent="0.3">
      <c r="A12400" t="s">
        <v>16408</v>
      </c>
      <c r="B12400" t="s">
        <v>53</v>
      </c>
      <c r="C12400">
        <v>25</v>
      </c>
      <c r="D12400">
        <v>10</v>
      </c>
      <c r="E12400">
        <v>1909</v>
      </c>
      <c r="F12400" s="6">
        <v>0.15625</v>
      </c>
      <c r="G12400">
        <v>89.834999999999994</v>
      </c>
      <c r="H12400">
        <v>44.396000000000001</v>
      </c>
      <c r="I12400" t="s">
        <v>104</v>
      </c>
      <c r="J12400" t="s">
        <v>10227</v>
      </c>
      <c r="K12400" t="s">
        <v>105</v>
      </c>
    </row>
    <row r="12401" spans="1:11" x14ac:dyDescent="0.3">
      <c r="A12401" t="s">
        <v>16409</v>
      </c>
      <c r="B12401" t="s">
        <v>53</v>
      </c>
      <c r="C12401">
        <v>13</v>
      </c>
      <c r="D12401">
        <v>7</v>
      </c>
      <c r="E12401">
        <v>1934</v>
      </c>
      <c r="F12401" s="6">
        <v>0.25624999999999998</v>
      </c>
      <c r="G12401">
        <v>-118.24299999999999</v>
      </c>
      <c r="H12401">
        <v>34.052</v>
      </c>
      <c r="I12401" t="s">
        <v>137</v>
      </c>
      <c r="J12401" t="s">
        <v>536</v>
      </c>
      <c r="K12401" t="s">
        <v>105</v>
      </c>
    </row>
    <row r="12402" spans="1:11" x14ac:dyDescent="0.3">
      <c r="A12402" t="s">
        <v>16410</v>
      </c>
      <c r="B12402" t="s">
        <v>53</v>
      </c>
      <c r="C12402">
        <v>19</v>
      </c>
      <c r="D12402">
        <v>3</v>
      </c>
      <c r="E12402">
        <v>1943</v>
      </c>
      <c r="F12402" s="6">
        <v>0.54097222222222219</v>
      </c>
      <c r="G12402">
        <v>-118.24299999999999</v>
      </c>
      <c r="H12402">
        <v>34.052</v>
      </c>
      <c r="I12402" t="s">
        <v>171</v>
      </c>
      <c r="J12402" t="s">
        <v>536</v>
      </c>
      <c r="K12402" t="s">
        <v>105</v>
      </c>
    </row>
    <row r="12403" spans="1:11" x14ac:dyDescent="0.3">
      <c r="A12403" t="s">
        <v>16411</v>
      </c>
      <c r="B12403" t="s">
        <v>53</v>
      </c>
      <c r="C12403">
        <v>16</v>
      </c>
      <c r="D12403">
        <v>7</v>
      </c>
      <c r="E12403">
        <v>1925</v>
      </c>
      <c r="F12403" s="6">
        <v>0.1076388888888889</v>
      </c>
      <c r="G12403">
        <v>-119.646</v>
      </c>
      <c r="H12403">
        <v>36.328000000000003</v>
      </c>
      <c r="I12403" t="s">
        <v>137</v>
      </c>
      <c r="J12403" t="s">
        <v>16412</v>
      </c>
      <c r="K12403" t="s">
        <v>105</v>
      </c>
    </row>
    <row r="12404" spans="1:11" x14ac:dyDescent="0.3">
      <c r="A12404" t="s">
        <v>16413</v>
      </c>
      <c r="B12404" t="s">
        <v>53</v>
      </c>
      <c r="C12404">
        <v>19</v>
      </c>
      <c r="D12404">
        <v>8</v>
      </c>
      <c r="E12404">
        <v>1906</v>
      </c>
      <c r="F12404" s="6">
        <v>0.70833333333333337</v>
      </c>
      <c r="G12404">
        <v>112.64100000000001</v>
      </c>
      <c r="H12404">
        <v>38.28</v>
      </c>
      <c r="I12404" t="s">
        <v>171</v>
      </c>
      <c r="J12404" t="s">
        <v>16414</v>
      </c>
      <c r="K12404" t="s">
        <v>105</v>
      </c>
    </row>
    <row r="12405" spans="1:11" x14ac:dyDescent="0.3">
      <c r="A12405" t="s">
        <v>16415</v>
      </c>
      <c r="B12405" t="s">
        <v>168</v>
      </c>
      <c r="C12405">
        <v>28</v>
      </c>
      <c r="D12405">
        <v>8</v>
      </c>
      <c r="E12405">
        <v>1957</v>
      </c>
      <c r="F12405" s="6">
        <v>0.7993055555555556</v>
      </c>
      <c r="G12405">
        <v>-118.492</v>
      </c>
      <c r="H12405">
        <v>34.011000000000003</v>
      </c>
      <c r="I12405" t="s">
        <v>171</v>
      </c>
      <c r="J12405" t="s">
        <v>206</v>
      </c>
      <c r="K12405" t="s">
        <v>105</v>
      </c>
    </row>
    <row r="12406" spans="1:11" x14ac:dyDescent="0.3">
      <c r="A12406" t="s">
        <v>16416</v>
      </c>
      <c r="B12406" t="s">
        <v>168</v>
      </c>
      <c r="C12406">
        <v>19</v>
      </c>
      <c r="D12406">
        <v>6</v>
      </c>
      <c r="E12406">
        <v>1948</v>
      </c>
      <c r="F12406" s="6">
        <v>5.5555555555555558E-3</v>
      </c>
      <c r="G12406">
        <v>95.37</v>
      </c>
      <c r="H12406">
        <v>29.760999999999999</v>
      </c>
      <c r="I12406" t="s">
        <v>144</v>
      </c>
      <c r="J12406" t="s">
        <v>133</v>
      </c>
      <c r="K12406" t="s">
        <v>105</v>
      </c>
    </row>
    <row r="12407" spans="1:11" x14ac:dyDescent="0.3">
      <c r="A12407" t="s">
        <v>16417</v>
      </c>
      <c r="B12407" t="s">
        <v>168</v>
      </c>
      <c r="C12407">
        <v>6</v>
      </c>
      <c r="D12407">
        <v>7</v>
      </c>
      <c r="E12407">
        <v>1932</v>
      </c>
      <c r="F12407" s="6">
        <v>0.66666666666666663</v>
      </c>
      <c r="G12407">
        <v>4.2569999999999997</v>
      </c>
      <c r="H12407">
        <v>55.866</v>
      </c>
      <c r="I12407" t="s">
        <v>126</v>
      </c>
      <c r="J12407" t="s">
        <v>211</v>
      </c>
      <c r="K12407" t="s">
        <v>105</v>
      </c>
    </row>
    <row r="12408" spans="1:11" x14ac:dyDescent="0.3">
      <c r="A12408" t="s">
        <v>16418</v>
      </c>
      <c r="B12408" t="s">
        <v>168</v>
      </c>
      <c r="C12408">
        <v>15</v>
      </c>
      <c r="D12408">
        <v>1</v>
      </c>
      <c r="E12408">
        <v>1927</v>
      </c>
      <c r="F12408" s="6">
        <v>0.14583333333333334</v>
      </c>
      <c r="G12408">
        <v>98.501000000000005</v>
      </c>
      <c r="H12408">
        <v>33.909999999999997</v>
      </c>
      <c r="I12408" t="s">
        <v>104</v>
      </c>
      <c r="J12408" t="s">
        <v>12798</v>
      </c>
      <c r="K12408" t="s">
        <v>105</v>
      </c>
    </row>
    <row r="12409" spans="1:11" x14ac:dyDescent="0.3">
      <c r="A12409" t="s">
        <v>16419</v>
      </c>
      <c r="B12409" t="s">
        <v>168</v>
      </c>
      <c r="C12409">
        <v>17</v>
      </c>
      <c r="D12409">
        <v>7</v>
      </c>
      <c r="E12409">
        <v>1917</v>
      </c>
      <c r="F12409" s="6">
        <v>4.1666666666666664E-2</v>
      </c>
      <c r="G12409">
        <v>84.105000000000004</v>
      </c>
      <c r="H12409">
        <v>40.743000000000002</v>
      </c>
      <c r="I12409" t="s">
        <v>144</v>
      </c>
      <c r="J12409" t="s">
        <v>410</v>
      </c>
      <c r="K12409" t="s">
        <v>105</v>
      </c>
    </row>
    <row r="12410" spans="1:11" x14ac:dyDescent="0.3">
      <c r="A12410" t="s">
        <v>16420</v>
      </c>
      <c r="B12410" t="s">
        <v>168</v>
      </c>
      <c r="C12410">
        <v>25</v>
      </c>
      <c r="D12410">
        <v>6</v>
      </c>
      <c r="E12410">
        <v>1949</v>
      </c>
      <c r="F12410" s="6">
        <v>0.21527777777777779</v>
      </c>
      <c r="G12410">
        <v>97.132000000000005</v>
      </c>
      <c r="H12410">
        <v>33.216000000000001</v>
      </c>
      <c r="I12410" t="s">
        <v>144</v>
      </c>
      <c r="J12410" t="s">
        <v>1593</v>
      </c>
      <c r="K12410" t="s">
        <v>105</v>
      </c>
    </row>
    <row r="12411" spans="1:11" x14ac:dyDescent="0.3">
      <c r="A12411" t="s">
        <v>16421</v>
      </c>
      <c r="B12411" t="s">
        <v>168</v>
      </c>
      <c r="C12411">
        <v>11</v>
      </c>
      <c r="D12411">
        <v>1</v>
      </c>
      <c r="E12411">
        <v>1956</v>
      </c>
      <c r="F12411" s="6">
        <v>0.39583333333333331</v>
      </c>
      <c r="G12411">
        <v>4.4240000000000004</v>
      </c>
      <c r="H12411">
        <v>55.844999999999999</v>
      </c>
      <c r="I12411" t="s">
        <v>108</v>
      </c>
      <c r="J12411" t="s">
        <v>1023</v>
      </c>
      <c r="K12411" t="s">
        <v>105</v>
      </c>
    </row>
    <row r="12412" spans="1:11" x14ac:dyDescent="0.3">
      <c r="A12412" t="s">
        <v>16422</v>
      </c>
      <c r="B12412" t="s">
        <v>168</v>
      </c>
      <c r="C12412">
        <v>10</v>
      </c>
      <c r="D12412">
        <v>11</v>
      </c>
      <c r="E12412">
        <v>1924</v>
      </c>
      <c r="F12412" s="6">
        <v>0.40138888888888891</v>
      </c>
      <c r="G12412">
        <v>95.992000000000004</v>
      </c>
      <c r="H12412">
        <v>36.155000000000001</v>
      </c>
      <c r="I12412" t="s">
        <v>104</v>
      </c>
      <c r="J12412" t="s">
        <v>4675</v>
      </c>
      <c r="K12412" t="s">
        <v>105</v>
      </c>
    </row>
    <row r="12413" spans="1:11" x14ac:dyDescent="0.3">
      <c r="A12413" t="s">
        <v>16423</v>
      </c>
      <c r="B12413" t="s">
        <v>168</v>
      </c>
      <c r="C12413">
        <v>14</v>
      </c>
      <c r="D12413">
        <v>2</v>
      </c>
      <c r="E12413">
        <v>1931</v>
      </c>
      <c r="F12413" s="6">
        <v>0.35069444444444442</v>
      </c>
      <c r="G12413">
        <v>84.402000000000001</v>
      </c>
      <c r="H12413">
        <v>39.515999999999998</v>
      </c>
      <c r="I12413" t="s">
        <v>144</v>
      </c>
      <c r="J12413" t="s">
        <v>2687</v>
      </c>
      <c r="K12413" t="s">
        <v>105</v>
      </c>
    </row>
    <row r="12414" spans="1:11" x14ac:dyDescent="0.3">
      <c r="A12414" t="s">
        <v>16424</v>
      </c>
      <c r="B12414" t="s">
        <v>168</v>
      </c>
      <c r="C12414">
        <v>15</v>
      </c>
      <c r="D12414">
        <v>8</v>
      </c>
      <c r="E12414">
        <v>1924</v>
      </c>
      <c r="F12414" s="6">
        <v>0.97569444444444442</v>
      </c>
      <c r="G12414">
        <v>90.200999999999993</v>
      </c>
      <c r="H12414">
        <v>38.634999999999998</v>
      </c>
      <c r="I12414" t="s">
        <v>144</v>
      </c>
      <c r="J12414" t="s">
        <v>1912</v>
      </c>
      <c r="K12414" t="s">
        <v>105</v>
      </c>
    </row>
    <row r="12415" spans="1:11" x14ac:dyDescent="0.3">
      <c r="A12415" t="s">
        <v>16425</v>
      </c>
      <c r="B12415" t="s">
        <v>53</v>
      </c>
      <c r="C12415">
        <v>12</v>
      </c>
      <c r="D12415">
        <v>11</v>
      </c>
      <c r="E12415">
        <v>1923</v>
      </c>
      <c r="F12415" s="6">
        <v>0.52083333333333337</v>
      </c>
      <c r="G12415">
        <v>-4.3879999999999999</v>
      </c>
      <c r="H12415">
        <v>45.44</v>
      </c>
      <c r="I12415" t="s">
        <v>108</v>
      </c>
      <c r="J12415" t="s">
        <v>6192</v>
      </c>
      <c r="K12415" t="s">
        <v>105</v>
      </c>
    </row>
    <row r="12416" spans="1:11" x14ac:dyDescent="0.3">
      <c r="A12416" t="s">
        <v>16426</v>
      </c>
      <c r="B12416" t="s">
        <v>168</v>
      </c>
      <c r="C12416">
        <v>19</v>
      </c>
      <c r="D12416">
        <v>6</v>
      </c>
      <c r="E12416">
        <v>1932</v>
      </c>
      <c r="F12416" s="6">
        <v>0.73958333333333337</v>
      </c>
      <c r="G12416">
        <v>-9.109</v>
      </c>
      <c r="H12416">
        <v>39.215000000000003</v>
      </c>
      <c r="I12416" t="s">
        <v>126</v>
      </c>
      <c r="J12416" t="s">
        <v>757</v>
      </c>
      <c r="K12416" t="s">
        <v>105</v>
      </c>
    </row>
    <row r="12417" spans="1:11" x14ac:dyDescent="0.3">
      <c r="A12417" t="s">
        <v>16427</v>
      </c>
      <c r="B12417" t="s">
        <v>53</v>
      </c>
      <c r="C12417">
        <v>12</v>
      </c>
      <c r="D12417">
        <v>11</v>
      </c>
      <c r="E12417">
        <v>1939</v>
      </c>
      <c r="F12417" s="6">
        <v>0.875</v>
      </c>
      <c r="G12417">
        <v>-7.3529999999999998</v>
      </c>
      <c r="H12417">
        <v>44.466999999999999</v>
      </c>
      <c r="I12417" t="s">
        <v>126</v>
      </c>
      <c r="J12417" t="s">
        <v>16428</v>
      </c>
      <c r="K12417" t="s">
        <v>105</v>
      </c>
    </row>
    <row r="12418" spans="1:11" x14ac:dyDescent="0.3">
      <c r="A12418" t="s">
        <v>16429</v>
      </c>
      <c r="B12418" t="s">
        <v>53</v>
      </c>
      <c r="C12418">
        <v>27</v>
      </c>
      <c r="D12418">
        <v>12</v>
      </c>
      <c r="E12418">
        <v>1958</v>
      </c>
      <c r="F12418" s="6">
        <v>0.6875</v>
      </c>
      <c r="G12418">
        <v>-8.5589999999999993</v>
      </c>
      <c r="H12418">
        <v>40.726999999999997</v>
      </c>
      <c r="I12418" t="s">
        <v>126</v>
      </c>
      <c r="J12418" t="s">
        <v>1855</v>
      </c>
      <c r="K12418" t="s">
        <v>105</v>
      </c>
    </row>
    <row r="12419" spans="1:11" x14ac:dyDescent="0.3">
      <c r="A12419" t="s">
        <v>16430</v>
      </c>
      <c r="B12419" t="s">
        <v>53</v>
      </c>
      <c r="C12419">
        <v>8</v>
      </c>
      <c r="D12419">
        <v>7</v>
      </c>
      <c r="E12419">
        <v>1942</v>
      </c>
      <c r="F12419" s="6">
        <v>0.45833333333333331</v>
      </c>
      <c r="G12419">
        <v>-12.423</v>
      </c>
      <c r="H12419">
        <v>43.982999999999997</v>
      </c>
      <c r="I12419" t="s">
        <v>190</v>
      </c>
      <c r="J12419" t="s">
        <v>16431</v>
      </c>
      <c r="K12419" t="s">
        <v>105</v>
      </c>
    </row>
    <row r="12420" spans="1:11" x14ac:dyDescent="0.3">
      <c r="A12420" t="s">
        <v>16432</v>
      </c>
      <c r="B12420" t="s">
        <v>53</v>
      </c>
      <c r="C12420">
        <v>27</v>
      </c>
      <c r="D12420">
        <v>7</v>
      </c>
      <c r="E12420">
        <v>1924</v>
      </c>
      <c r="F12420" s="6">
        <v>0.99930555555555556</v>
      </c>
      <c r="G12420">
        <v>-7.6829999999999998</v>
      </c>
      <c r="H12420">
        <v>45.067999999999998</v>
      </c>
      <c r="I12420" t="s">
        <v>126</v>
      </c>
      <c r="J12420" t="s">
        <v>191</v>
      </c>
      <c r="K12420" t="s">
        <v>105</v>
      </c>
    </row>
    <row r="12421" spans="1:11" x14ac:dyDescent="0.3">
      <c r="A12421" t="s">
        <v>16433</v>
      </c>
      <c r="B12421" t="s">
        <v>53</v>
      </c>
      <c r="C12421">
        <v>5</v>
      </c>
      <c r="D12421">
        <v>6</v>
      </c>
      <c r="E12421">
        <v>1939</v>
      </c>
      <c r="F12421" s="6">
        <v>0.6875</v>
      </c>
      <c r="G12421">
        <v>-9.1880000000000006</v>
      </c>
      <c r="H12421">
        <v>45.463999999999999</v>
      </c>
      <c r="I12421" t="s">
        <v>126</v>
      </c>
      <c r="J12421" t="s">
        <v>286</v>
      </c>
      <c r="K12421" t="s">
        <v>105</v>
      </c>
    </row>
    <row r="12422" spans="1:11" x14ac:dyDescent="0.3">
      <c r="A12422" t="s">
        <v>16434</v>
      </c>
      <c r="B12422" t="s">
        <v>53</v>
      </c>
      <c r="C12422">
        <v>24</v>
      </c>
      <c r="D12422">
        <v>6</v>
      </c>
      <c r="E12422">
        <v>1913</v>
      </c>
      <c r="F12422" s="6">
        <v>0.32291666666666669</v>
      </c>
      <c r="G12422">
        <v>-12.339</v>
      </c>
      <c r="H12422">
        <v>45.435000000000002</v>
      </c>
      <c r="I12422" t="s">
        <v>126</v>
      </c>
      <c r="J12422" t="s">
        <v>662</v>
      </c>
      <c r="K12422" t="s">
        <v>105</v>
      </c>
    </row>
    <row r="12423" spans="1:11" x14ac:dyDescent="0.3">
      <c r="A12423" t="s">
        <v>16435</v>
      </c>
      <c r="B12423" t="s">
        <v>53</v>
      </c>
      <c r="C12423">
        <v>30</v>
      </c>
      <c r="D12423">
        <v>11</v>
      </c>
      <c r="E12423">
        <v>1887</v>
      </c>
      <c r="F12423" s="6">
        <v>0.54166666666666663</v>
      </c>
      <c r="G12423">
        <v>-14.063000000000001</v>
      </c>
      <c r="H12423">
        <v>37.49</v>
      </c>
      <c r="I12423" t="s">
        <v>203</v>
      </c>
      <c r="J12423" t="s">
        <v>16436</v>
      </c>
      <c r="K12423" t="s">
        <v>105</v>
      </c>
    </row>
    <row r="12424" spans="1:11" x14ac:dyDescent="0.3">
      <c r="A12424" t="s">
        <v>16437</v>
      </c>
      <c r="B12424" t="s">
        <v>53</v>
      </c>
      <c r="C12424">
        <v>5</v>
      </c>
      <c r="D12424">
        <v>3</v>
      </c>
      <c r="E12424">
        <v>1922</v>
      </c>
      <c r="F12424" s="6">
        <v>0.27083333333333331</v>
      </c>
      <c r="G12424">
        <v>-11.347</v>
      </c>
      <c r="H12424">
        <v>44.494</v>
      </c>
      <c r="I12424" t="s">
        <v>126</v>
      </c>
      <c r="J12424" t="s">
        <v>777</v>
      </c>
      <c r="K12424" t="s">
        <v>105</v>
      </c>
    </row>
    <row r="12425" spans="1:11" x14ac:dyDescent="0.3">
      <c r="A12425" t="s">
        <v>16438</v>
      </c>
      <c r="B12425" t="s">
        <v>53</v>
      </c>
      <c r="C12425">
        <v>5</v>
      </c>
      <c r="D12425">
        <v>9</v>
      </c>
      <c r="E12425">
        <v>1956</v>
      </c>
      <c r="F12425" s="6">
        <v>0.25</v>
      </c>
      <c r="G12425">
        <v>-12.573</v>
      </c>
      <c r="H12425">
        <v>43.354999999999997</v>
      </c>
      <c r="I12425" t="s">
        <v>126</v>
      </c>
      <c r="J12425" t="s">
        <v>16439</v>
      </c>
      <c r="K12425" t="s">
        <v>105</v>
      </c>
    </row>
    <row r="12426" spans="1:11" x14ac:dyDescent="0.3">
      <c r="A12426" t="s">
        <v>16440</v>
      </c>
      <c r="B12426" t="s">
        <v>53</v>
      </c>
      <c r="C12426">
        <v>28</v>
      </c>
      <c r="D12426">
        <v>4</v>
      </c>
      <c r="E12426">
        <v>1969</v>
      </c>
      <c r="F12426" s="6">
        <v>0.52083333333333337</v>
      </c>
      <c r="G12426">
        <v>-9.1880000000000006</v>
      </c>
      <c r="H12426">
        <v>45.463999999999999</v>
      </c>
      <c r="I12426" t="s">
        <v>126</v>
      </c>
      <c r="J12426" t="s">
        <v>286</v>
      </c>
      <c r="K12426" t="s">
        <v>105</v>
      </c>
    </row>
    <row r="12427" spans="1:11" x14ac:dyDescent="0.3">
      <c r="A12427" t="s">
        <v>16441</v>
      </c>
      <c r="B12427" t="s">
        <v>168</v>
      </c>
      <c r="C12427">
        <v>12</v>
      </c>
      <c r="D12427">
        <v>3</v>
      </c>
      <c r="E12427">
        <v>1938</v>
      </c>
      <c r="F12427" s="6">
        <v>0.47916666666666669</v>
      </c>
      <c r="G12427">
        <v>-11.347</v>
      </c>
      <c r="H12427">
        <v>44.494</v>
      </c>
      <c r="I12427" t="s">
        <v>126</v>
      </c>
      <c r="J12427" t="s">
        <v>777</v>
      </c>
      <c r="K12427" t="s">
        <v>105</v>
      </c>
    </row>
    <row r="12428" spans="1:11" x14ac:dyDescent="0.3">
      <c r="A12428" t="s">
        <v>16442</v>
      </c>
      <c r="B12428" t="s">
        <v>53</v>
      </c>
      <c r="C12428">
        <v>5</v>
      </c>
      <c r="D12428">
        <v>11</v>
      </c>
      <c r="E12428">
        <v>1942</v>
      </c>
      <c r="F12428" s="6">
        <v>0.35416666666666669</v>
      </c>
      <c r="G12428">
        <v>-10.785</v>
      </c>
      <c r="H12428">
        <v>44.543999999999997</v>
      </c>
      <c r="I12428" t="s">
        <v>126</v>
      </c>
      <c r="J12428" t="s">
        <v>1318</v>
      </c>
      <c r="K12428" t="s">
        <v>105</v>
      </c>
    </row>
    <row r="12429" spans="1:11" x14ac:dyDescent="0.3">
      <c r="A12429" t="s">
        <v>16443</v>
      </c>
      <c r="B12429" t="s">
        <v>53</v>
      </c>
      <c r="C12429">
        <v>13</v>
      </c>
      <c r="D12429">
        <v>2</v>
      </c>
      <c r="E12429">
        <v>1960</v>
      </c>
      <c r="F12429" s="6">
        <v>0.52777777777777779</v>
      </c>
      <c r="G12429">
        <v>-11.347</v>
      </c>
      <c r="H12429">
        <v>44.494</v>
      </c>
      <c r="I12429" t="s">
        <v>126</v>
      </c>
      <c r="J12429" t="s">
        <v>777</v>
      </c>
      <c r="K12429" t="s">
        <v>105</v>
      </c>
    </row>
    <row r="12430" spans="1:11" x14ac:dyDescent="0.3">
      <c r="A12430" t="s">
        <v>16444</v>
      </c>
      <c r="B12430" t="s">
        <v>53</v>
      </c>
      <c r="C12430">
        <v>23</v>
      </c>
      <c r="D12430">
        <v>4</v>
      </c>
      <c r="E12430">
        <v>1961</v>
      </c>
      <c r="F12430" s="6">
        <v>0.58333333333333337</v>
      </c>
      <c r="G12430">
        <v>-11.91</v>
      </c>
      <c r="H12430">
        <v>44.420999999999999</v>
      </c>
      <c r="I12430" t="s">
        <v>126</v>
      </c>
      <c r="J12430" t="s">
        <v>16445</v>
      </c>
      <c r="K12430" t="s">
        <v>105</v>
      </c>
    </row>
    <row r="12431" spans="1:11" x14ac:dyDescent="0.3">
      <c r="A12431" t="s">
        <v>16446</v>
      </c>
      <c r="B12431" t="s">
        <v>53</v>
      </c>
      <c r="C12431">
        <v>7</v>
      </c>
      <c r="D12431">
        <v>3</v>
      </c>
      <c r="E12431">
        <v>1934</v>
      </c>
      <c r="F12431" s="6">
        <v>0.86805555555555558</v>
      </c>
      <c r="G12431">
        <v>-13.137</v>
      </c>
      <c r="H12431">
        <v>46.279000000000003</v>
      </c>
      <c r="I12431" t="s">
        <v>126</v>
      </c>
      <c r="J12431" t="s">
        <v>16447</v>
      </c>
      <c r="K12431" t="s">
        <v>105</v>
      </c>
    </row>
    <row r="12432" spans="1:11" x14ac:dyDescent="0.3">
      <c r="A12432" t="s">
        <v>16448</v>
      </c>
      <c r="B12432" t="s">
        <v>53</v>
      </c>
      <c r="C12432">
        <v>14</v>
      </c>
      <c r="D12432">
        <v>7</v>
      </c>
      <c r="E12432">
        <v>1924</v>
      </c>
      <c r="F12432" s="6">
        <v>0.45833333333333331</v>
      </c>
      <c r="G12432">
        <v>-11.257</v>
      </c>
      <c r="H12432">
        <v>43.768999999999998</v>
      </c>
      <c r="I12432" t="s">
        <v>126</v>
      </c>
      <c r="J12432" t="s">
        <v>735</v>
      </c>
      <c r="K12432" t="s">
        <v>105</v>
      </c>
    </row>
    <row r="12433" spans="1:11" x14ac:dyDescent="0.3">
      <c r="A12433" t="s">
        <v>16449</v>
      </c>
      <c r="B12433" t="s">
        <v>53</v>
      </c>
      <c r="C12433">
        <v>23</v>
      </c>
      <c r="D12433">
        <v>3</v>
      </c>
      <c r="E12433">
        <v>1913</v>
      </c>
      <c r="F12433" s="6">
        <v>0.54166666666666663</v>
      </c>
      <c r="G12433">
        <v>-8.7420000000000009</v>
      </c>
      <c r="H12433">
        <v>46.002000000000002</v>
      </c>
      <c r="I12433" t="s">
        <v>126</v>
      </c>
      <c r="J12433" t="s">
        <v>4449</v>
      </c>
      <c r="K12433" t="s">
        <v>105</v>
      </c>
    </row>
    <row r="12434" spans="1:11" x14ac:dyDescent="0.3">
      <c r="A12434" t="s">
        <v>16450</v>
      </c>
      <c r="B12434" t="s">
        <v>53</v>
      </c>
      <c r="C12434">
        <v>22</v>
      </c>
      <c r="D12434">
        <v>12</v>
      </c>
      <c r="E12434">
        <v>1923</v>
      </c>
      <c r="F12434" s="6">
        <v>0.54166666666666663</v>
      </c>
      <c r="G12434">
        <v>-12.375</v>
      </c>
      <c r="H12434">
        <v>45.628</v>
      </c>
      <c r="I12434" t="s">
        <v>126</v>
      </c>
      <c r="J12434" t="s">
        <v>16451</v>
      </c>
      <c r="K12434" t="s">
        <v>105</v>
      </c>
    </row>
    <row r="12435" spans="1:11" x14ac:dyDescent="0.3">
      <c r="A12435" t="s">
        <v>16452</v>
      </c>
      <c r="B12435" t="s">
        <v>53</v>
      </c>
      <c r="C12435">
        <v>29</v>
      </c>
      <c r="D12435">
        <v>1</v>
      </c>
      <c r="E12435">
        <v>1908</v>
      </c>
      <c r="F12435" s="6">
        <v>0.9375</v>
      </c>
      <c r="G12435">
        <v>-11.994999999999999</v>
      </c>
      <c r="H12435">
        <v>45.901000000000003</v>
      </c>
      <c r="I12435" t="s">
        <v>126</v>
      </c>
      <c r="J12435" t="s">
        <v>15070</v>
      </c>
      <c r="K12435" t="s">
        <v>105</v>
      </c>
    </row>
    <row r="12436" spans="1:11" x14ac:dyDescent="0.3">
      <c r="A12436" t="s">
        <v>16453</v>
      </c>
      <c r="B12436" t="s">
        <v>53</v>
      </c>
      <c r="C12436">
        <v>13</v>
      </c>
      <c r="D12436">
        <v>7</v>
      </c>
      <c r="E12436">
        <v>1933</v>
      </c>
      <c r="F12436" s="6">
        <v>0.89236111111111116</v>
      </c>
      <c r="G12436">
        <v>-9.8710000000000004</v>
      </c>
      <c r="H12436">
        <v>45.401000000000003</v>
      </c>
      <c r="I12436" t="s">
        <v>126</v>
      </c>
      <c r="J12436" t="s">
        <v>16454</v>
      </c>
      <c r="K12436" t="s">
        <v>105</v>
      </c>
    </row>
    <row r="12437" spans="1:11" x14ac:dyDescent="0.3">
      <c r="A12437" t="s">
        <v>16455</v>
      </c>
      <c r="B12437" t="s">
        <v>53</v>
      </c>
      <c r="C12437">
        <v>9</v>
      </c>
      <c r="D12437">
        <v>2</v>
      </c>
      <c r="E12437">
        <v>1927</v>
      </c>
      <c r="F12437" s="6">
        <v>0.78125</v>
      </c>
      <c r="G12437">
        <v>-9.109</v>
      </c>
      <c r="H12437">
        <v>39.215000000000003</v>
      </c>
      <c r="I12437" t="s">
        <v>126</v>
      </c>
      <c r="J12437" t="s">
        <v>757</v>
      </c>
      <c r="K12437" t="s">
        <v>105</v>
      </c>
    </row>
    <row r="12438" spans="1:11" x14ac:dyDescent="0.3">
      <c r="A12438" t="s">
        <v>16456</v>
      </c>
      <c r="B12438" t="s">
        <v>53</v>
      </c>
      <c r="C12438">
        <v>12</v>
      </c>
      <c r="D12438">
        <v>10</v>
      </c>
      <c r="E12438">
        <v>1906</v>
      </c>
      <c r="F12438" s="6">
        <v>0.79166666666666663</v>
      </c>
      <c r="G12438">
        <v>-12.661</v>
      </c>
      <c r="H12438">
        <v>41.728000000000002</v>
      </c>
      <c r="I12438" t="s">
        <v>126</v>
      </c>
      <c r="J12438" t="s">
        <v>16457</v>
      </c>
      <c r="K12438" t="s">
        <v>105</v>
      </c>
    </row>
    <row r="12439" spans="1:11" x14ac:dyDescent="0.3">
      <c r="A12439" t="s">
        <v>16458</v>
      </c>
      <c r="B12439" t="s">
        <v>53</v>
      </c>
      <c r="C12439">
        <v>1</v>
      </c>
      <c r="D12439">
        <v>11</v>
      </c>
      <c r="E12439">
        <v>1462</v>
      </c>
      <c r="F12439" s="6">
        <v>0.375</v>
      </c>
      <c r="G12439">
        <v>-11.257</v>
      </c>
      <c r="H12439">
        <v>43.768999999999998</v>
      </c>
      <c r="I12439" t="s">
        <v>203</v>
      </c>
      <c r="J12439" t="s">
        <v>735</v>
      </c>
      <c r="K12439" t="s">
        <v>105</v>
      </c>
    </row>
    <row r="12440" spans="1:11" x14ac:dyDescent="0.3">
      <c r="A12440" t="s">
        <v>16459</v>
      </c>
      <c r="B12440" t="s">
        <v>53</v>
      </c>
      <c r="C12440">
        <v>23</v>
      </c>
      <c r="D12440">
        <v>2</v>
      </c>
      <c r="E12440">
        <v>1972</v>
      </c>
      <c r="F12440" s="6">
        <v>0.39583333333333331</v>
      </c>
      <c r="G12440">
        <v>-9.4979999999999993</v>
      </c>
      <c r="H12440">
        <v>45.313000000000002</v>
      </c>
      <c r="I12440" t="s">
        <v>126</v>
      </c>
      <c r="J12440" t="s">
        <v>204</v>
      </c>
      <c r="K12440" t="s">
        <v>105</v>
      </c>
    </row>
    <row r="12441" spans="1:11" x14ac:dyDescent="0.3">
      <c r="A12441" t="s">
        <v>16460</v>
      </c>
      <c r="B12441" t="s">
        <v>53</v>
      </c>
      <c r="C12441">
        <v>23</v>
      </c>
      <c r="D12441">
        <v>7</v>
      </c>
      <c r="E12441">
        <v>1965</v>
      </c>
      <c r="F12441" s="6">
        <v>0.72916666666666663</v>
      </c>
      <c r="G12441">
        <v>-11.734</v>
      </c>
      <c r="H12441">
        <v>45.767000000000003</v>
      </c>
      <c r="I12441" t="s">
        <v>126</v>
      </c>
      <c r="J12441" t="s">
        <v>8523</v>
      </c>
      <c r="K12441" t="s">
        <v>105</v>
      </c>
    </row>
    <row r="12442" spans="1:11" x14ac:dyDescent="0.3">
      <c r="A12442" t="s">
        <v>16461</v>
      </c>
      <c r="B12442" t="s">
        <v>53</v>
      </c>
      <c r="C12442">
        <v>28</v>
      </c>
      <c r="D12442">
        <v>9</v>
      </c>
      <c r="E12442">
        <v>1936</v>
      </c>
      <c r="F12442" s="6">
        <v>0.52083333333333337</v>
      </c>
      <c r="G12442">
        <v>-11.709</v>
      </c>
      <c r="H12442">
        <v>43.798999999999999</v>
      </c>
      <c r="I12442" t="s">
        <v>126</v>
      </c>
      <c r="J12442" t="s">
        <v>16462</v>
      </c>
      <c r="K12442" t="s">
        <v>105</v>
      </c>
    </row>
    <row r="12443" spans="1:11" x14ac:dyDescent="0.3">
      <c r="A12443" t="s">
        <v>16463</v>
      </c>
      <c r="B12443" t="s">
        <v>53</v>
      </c>
      <c r="C12443">
        <v>30</v>
      </c>
      <c r="D12443">
        <v>1</v>
      </c>
      <c r="E12443">
        <v>1801</v>
      </c>
      <c r="F12443" s="6">
        <v>0.20833333333333334</v>
      </c>
      <c r="G12443">
        <v>-4.0990000000000002</v>
      </c>
      <c r="H12443">
        <v>51.03</v>
      </c>
      <c r="I12443" t="s">
        <v>147</v>
      </c>
      <c r="J12443" t="s">
        <v>6115</v>
      </c>
      <c r="K12443" t="s">
        <v>105</v>
      </c>
    </row>
    <row r="12444" spans="1:11" x14ac:dyDescent="0.3">
      <c r="A12444" t="s">
        <v>16463</v>
      </c>
      <c r="B12444" t="s">
        <v>53</v>
      </c>
      <c r="C12444">
        <v>15</v>
      </c>
      <c r="D12444">
        <v>1</v>
      </c>
      <c r="E12444">
        <v>1809</v>
      </c>
      <c r="F12444" s="6">
        <v>0.75</v>
      </c>
      <c r="G12444">
        <v>-6.0259999999999998</v>
      </c>
      <c r="H12444">
        <v>47.241</v>
      </c>
      <c r="I12444" t="s">
        <v>150</v>
      </c>
      <c r="J12444" t="s">
        <v>1460</v>
      </c>
      <c r="K12444" t="s">
        <v>105</v>
      </c>
    </row>
    <row r="12445" spans="1:11" x14ac:dyDescent="0.3">
      <c r="A12445" t="s">
        <v>16463</v>
      </c>
      <c r="B12445" t="s">
        <v>53</v>
      </c>
      <c r="C12445">
        <v>10</v>
      </c>
      <c r="D12445">
        <v>11</v>
      </c>
      <c r="E12445">
        <v>1887</v>
      </c>
      <c r="F12445" s="6">
        <v>0.46875</v>
      </c>
      <c r="G12445">
        <v>-2.782</v>
      </c>
      <c r="H12445">
        <v>50.292999999999999</v>
      </c>
      <c r="I12445" t="s">
        <v>150</v>
      </c>
      <c r="J12445" t="s">
        <v>886</v>
      </c>
      <c r="K12445" t="s">
        <v>105</v>
      </c>
    </row>
    <row r="12446" spans="1:11" x14ac:dyDescent="0.3">
      <c r="A12446" t="s">
        <v>16463</v>
      </c>
      <c r="B12446" t="s">
        <v>53</v>
      </c>
      <c r="C12446">
        <v>19</v>
      </c>
      <c r="D12446">
        <v>2</v>
      </c>
      <c r="E12446">
        <v>1899</v>
      </c>
      <c r="F12446" s="6">
        <v>0.16666666666666666</v>
      </c>
      <c r="G12446">
        <v>-1.0980000000000001</v>
      </c>
      <c r="H12446">
        <v>49.442</v>
      </c>
      <c r="I12446" t="s">
        <v>150</v>
      </c>
      <c r="J12446" t="s">
        <v>1396</v>
      </c>
      <c r="K12446" t="s">
        <v>105</v>
      </c>
    </row>
    <row r="12447" spans="1:11" x14ac:dyDescent="0.3">
      <c r="A12447" t="s">
        <v>16463</v>
      </c>
      <c r="B12447" t="s">
        <v>53</v>
      </c>
      <c r="C12447">
        <v>16</v>
      </c>
      <c r="D12447">
        <v>1</v>
      </c>
      <c r="E12447">
        <v>1903</v>
      </c>
      <c r="F12447" s="6">
        <v>0.54166666666666663</v>
      </c>
      <c r="G12447">
        <v>0.72199999999999998</v>
      </c>
      <c r="H12447">
        <v>45.460999999999999</v>
      </c>
      <c r="I12447" t="s">
        <v>150</v>
      </c>
      <c r="J12447" t="s">
        <v>16464</v>
      </c>
      <c r="K12447" t="s">
        <v>105</v>
      </c>
    </row>
    <row r="12448" spans="1:11" x14ac:dyDescent="0.3">
      <c r="A12448" t="s">
        <v>16463</v>
      </c>
      <c r="B12448" t="s">
        <v>53</v>
      </c>
      <c r="C12448">
        <v>29</v>
      </c>
      <c r="D12448">
        <v>5</v>
      </c>
      <c r="E12448">
        <v>1908</v>
      </c>
      <c r="F12448" s="6">
        <v>0.54166666666666663</v>
      </c>
      <c r="G12448">
        <v>-2.351</v>
      </c>
      <c r="H12448">
        <v>48.856999999999999</v>
      </c>
      <c r="I12448" t="s">
        <v>150</v>
      </c>
      <c r="J12448" t="s">
        <v>155</v>
      </c>
      <c r="K12448" t="s">
        <v>105</v>
      </c>
    </row>
    <row r="12449" spans="1:11" x14ac:dyDescent="0.3">
      <c r="A12449" t="s">
        <v>16463</v>
      </c>
      <c r="B12449" t="s">
        <v>53</v>
      </c>
      <c r="C12449">
        <v>12</v>
      </c>
      <c r="D12449">
        <v>3</v>
      </c>
      <c r="E12449">
        <v>1918</v>
      </c>
      <c r="F12449" s="6">
        <v>0.5</v>
      </c>
      <c r="G12449">
        <v>-3.6970000000000001</v>
      </c>
      <c r="H12449">
        <v>43.402000000000001</v>
      </c>
      <c r="I12449" t="s">
        <v>126</v>
      </c>
      <c r="J12449" t="s">
        <v>6589</v>
      </c>
      <c r="K12449" t="s">
        <v>105</v>
      </c>
    </row>
    <row r="12450" spans="1:11" x14ac:dyDescent="0.3">
      <c r="A12450" t="s">
        <v>16463</v>
      </c>
      <c r="B12450" t="s">
        <v>53</v>
      </c>
      <c r="C12450">
        <v>8</v>
      </c>
      <c r="D12450">
        <v>1</v>
      </c>
      <c r="E12450">
        <v>1921</v>
      </c>
      <c r="F12450" s="6">
        <v>0.3576388888888889</v>
      </c>
      <c r="G12450">
        <v>-2.351</v>
      </c>
      <c r="H12450">
        <v>48.856999999999999</v>
      </c>
      <c r="I12450" t="s">
        <v>108</v>
      </c>
      <c r="J12450" t="s">
        <v>155</v>
      </c>
      <c r="K12450" t="s">
        <v>105</v>
      </c>
    </row>
    <row r="12451" spans="1:11" x14ac:dyDescent="0.3">
      <c r="A12451" t="s">
        <v>16463</v>
      </c>
      <c r="B12451" t="s">
        <v>53</v>
      </c>
      <c r="C12451">
        <v>24</v>
      </c>
      <c r="D12451">
        <v>10</v>
      </c>
      <c r="E12451">
        <v>1932</v>
      </c>
      <c r="F12451" s="6">
        <v>0.47222222222222221</v>
      </c>
      <c r="G12451">
        <v>-2.351</v>
      </c>
      <c r="H12451">
        <v>48.856999999999999</v>
      </c>
      <c r="I12451" t="s">
        <v>108</v>
      </c>
      <c r="J12451" t="s">
        <v>155</v>
      </c>
      <c r="K12451" t="s">
        <v>105</v>
      </c>
    </row>
    <row r="12452" spans="1:11" x14ac:dyDescent="0.3">
      <c r="A12452" t="s">
        <v>16463</v>
      </c>
      <c r="B12452" t="s">
        <v>53</v>
      </c>
      <c r="C12452">
        <v>3</v>
      </c>
      <c r="D12452">
        <v>1</v>
      </c>
      <c r="E12452">
        <v>1943</v>
      </c>
      <c r="F12452" s="6">
        <v>0.54166666666666663</v>
      </c>
      <c r="G12452">
        <v>3.5179999999999998</v>
      </c>
      <c r="H12452">
        <v>48.774000000000001</v>
      </c>
      <c r="I12452" t="s">
        <v>126</v>
      </c>
      <c r="J12452" t="s">
        <v>16465</v>
      </c>
      <c r="K12452" t="s">
        <v>105</v>
      </c>
    </row>
    <row r="12453" spans="1:11" x14ac:dyDescent="0.3">
      <c r="A12453" t="s">
        <v>16463</v>
      </c>
      <c r="B12453" t="s">
        <v>53</v>
      </c>
      <c r="C12453">
        <v>17</v>
      </c>
      <c r="D12453">
        <v>7</v>
      </c>
      <c r="E12453">
        <v>1963</v>
      </c>
      <c r="F12453" s="6">
        <v>0.68055555555555558</v>
      </c>
      <c r="G12453">
        <v>-4.3559999999999999</v>
      </c>
      <c r="H12453">
        <v>50.845999999999997</v>
      </c>
      <c r="I12453" t="s">
        <v>126</v>
      </c>
      <c r="J12453" t="s">
        <v>305</v>
      </c>
      <c r="K12453" t="s">
        <v>105</v>
      </c>
    </row>
    <row r="12454" spans="1:11" x14ac:dyDescent="0.3">
      <c r="A12454" t="s">
        <v>16463</v>
      </c>
      <c r="B12454" t="s">
        <v>53</v>
      </c>
      <c r="C12454">
        <v>18</v>
      </c>
      <c r="D12454">
        <v>6</v>
      </c>
      <c r="E12454">
        <v>1989</v>
      </c>
      <c r="F12454" s="6">
        <v>0.73819444444444449</v>
      </c>
      <c r="G12454">
        <v>0.77400000000000002</v>
      </c>
      <c r="H12454">
        <v>48.07</v>
      </c>
      <c r="I12454" t="s">
        <v>190</v>
      </c>
      <c r="J12454" t="s">
        <v>960</v>
      </c>
      <c r="K12454" t="s">
        <v>105</v>
      </c>
    </row>
    <row r="12455" spans="1:11" x14ac:dyDescent="0.3">
      <c r="A12455" t="s">
        <v>16463</v>
      </c>
      <c r="B12455" t="s">
        <v>53</v>
      </c>
      <c r="C12455">
        <v>11</v>
      </c>
      <c r="D12455">
        <v>5</v>
      </c>
      <c r="E12455">
        <v>1992</v>
      </c>
      <c r="F12455" s="6">
        <v>0.37847222222222221</v>
      </c>
      <c r="G12455">
        <v>1.5569999999999999</v>
      </c>
      <c r="H12455">
        <v>47.218000000000004</v>
      </c>
      <c r="I12455" t="s">
        <v>190</v>
      </c>
      <c r="J12455" t="s">
        <v>1920</v>
      </c>
      <c r="K12455" t="s">
        <v>105</v>
      </c>
    </row>
    <row r="12456" spans="1:11" x14ac:dyDescent="0.3">
      <c r="A12456" t="s">
        <v>16466</v>
      </c>
      <c r="B12456" t="s">
        <v>53</v>
      </c>
      <c r="C12456">
        <v>16</v>
      </c>
      <c r="D12456">
        <v>5</v>
      </c>
      <c r="E12456">
        <v>1909</v>
      </c>
      <c r="F12456" s="6">
        <v>0.48958333333333331</v>
      </c>
      <c r="G12456">
        <v>-0.33800000000000002</v>
      </c>
      <c r="H12456">
        <v>46.579000000000001</v>
      </c>
      <c r="I12456" t="s">
        <v>150</v>
      </c>
      <c r="J12456" t="s">
        <v>163</v>
      </c>
      <c r="K12456" t="s">
        <v>105</v>
      </c>
    </row>
    <row r="12457" spans="1:11" x14ac:dyDescent="0.3">
      <c r="A12457" t="s">
        <v>16467</v>
      </c>
      <c r="B12457" t="s">
        <v>53</v>
      </c>
      <c r="C12457">
        <v>18</v>
      </c>
      <c r="D12457">
        <v>7</v>
      </c>
      <c r="E12457">
        <v>1918</v>
      </c>
      <c r="F12457" s="6">
        <v>6.25E-2</v>
      </c>
      <c r="G12457">
        <v>3.4590000000000001</v>
      </c>
      <c r="H12457">
        <v>48.731999999999999</v>
      </c>
      <c r="I12457" t="s">
        <v>126</v>
      </c>
      <c r="J12457" t="s">
        <v>3727</v>
      </c>
      <c r="K12457" t="s">
        <v>105</v>
      </c>
    </row>
    <row r="12458" spans="1:11" x14ac:dyDescent="0.3">
      <c r="A12458" t="s">
        <v>16468</v>
      </c>
      <c r="B12458" t="s">
        <v>53</v>
      </c>
      <c r="C12458">
        <v>14</v>
      </c>
      <c r="D12458">
        <v>12</v>
      </c>
      <c r="E12458">
        <v>1933</v>
      </c>
      <c r="F12458" s="6">
        <v>0.27083333333333331</v>
      </c>
      <c r="G12458">
        <v>1.0549999999999999</v>
      </c>
      <c r="H12458">
        <v>43.709000000000003</v>
      </c>
      <c r="I12458" t="s">
        <v>108</v>
      </c>
      <c r="J12458" t="s">
        <v>1429</v>
      </c>
      <c r="K12458" t="s">
        <v>105</v>
      </c>
    </row>
    <row r="12459" spans="1:11" x14ac:dyDescent="0.3">
      <c r="A12459" t="s">
        <v>16469</v>
      </c>
      <c r="B12459" t="s">
        <v>53</v>
      </c>
      <c r="C12459">
        <v>14</v>
      </c>
      <c r="D12459">
        <v>3</v>
      </c>
      <c r="E12459">
        <v>1893</v>
      </c>
      <c r="F12459" s="6">
        <v>0.60416666666666663</v>
      </c>
      <c r="G12459">
        <v>-0.54400000000000004</v>
      </c>
      <c r="H12459">
        <v>46.822000000000003</v>
      </c>
      <c r="I12459" t="s">
        <v>150</v>
      </c>
      <c r="J12459" t="s">
        <v>3382</v>
      </c>
      <c r="K12459" t="s">
        <v>105</v>
      </c>
    </row>
    <row r="12460" spans="1:11" x14ac:dyDescent="0.3">
      <c r="A12460" t="s">
        <v>16470</v>
      </c>
      <c r="B12460" t="s">
        <v>53</v>
      </c>
      <c r="C12460">
        <v>19</v>
      </c>
      <c r="D12460">
        <v>10</v>
      </c>
      <c r="E12460">
        <v>1927</v>
      </c>
      <c r="F12460" s="6">
        <v>0.89583333333333337</v>
      </c>
      <c r="G12460">
        <v>-4.3449999999999998</v>
      </c>
      <c r="H12460">
        <v>50.825000000000003</v>
      </c>
      <c r="I12460" t="s">
        <v>108</v>
      </c>
      <c r="J12460" t="s">
        <v>16471</v>
      </c>
      <c r="K12460" t="s">
        <v>105</v>
      </c>
    </row>
    <row r="12461" spans="1:11" x14ac:dyDescent="0.3">
      <c r="A12461" t="s">
        <v>16472</v>
      </c>
      <c r="B12461" t="s">
        <v>53</v>
      </c>
      <c r="C12461">
        <v>19</v>
      </c>
      <c r="D12461">
        <v>7</v>
      </c>
      <c r="E12461">
        <v>1909</v>
      </c>
      <c r="F12461" s="6">
        <v>0.8125</v>
      </c>
      <c r="G12461">
        <v>-3.173</v>
      </c>
      <c r="H12461">
        <v>50.691000000000003</v>
      </c>
      <c r="I12461" t="s">
        <v>150</v>
      </c>
      <c r="J12461" t="s">
        <v>483</v>
      </c>
      <c r="K12461" t="s">
        <v>105</v>
      </c>
    </row>
    <row r="12462" spans="1:11" x14ac:dyDescent="0.3">
      <c r="A12462" t="s">
        <v>16473</v>
      </c>
      <c r="B12462" t="s">
        <v>53</v>
      </c>
      <c r="C12462">
        <v>22</v>
      </c>
      <c r="D12462">
        <v>6</v>
      </c>
      <c r="E12462">
        <v>1949</v>
      </c>
      <c r="F12462" s="6">
        <v>0.60416666666666663</v>
      </c>
      <c r="G12462">
        <v>-2.351</v>
      </c>
      <c r="H12462">
        <v>48.856999999999999</v>
      </c>
      <c r="I12462" t="s">
        <v>126</v>
      </c>
      <c r="J12462" t="s">
        <v>155</v>
      </c>
      <c r="K12462" t="s">
        <v>105</v>
      </c>
    </row>
    <row r="12463" spans="1:11" x14ac:dyDescent="0.3">
      <c r="A12463" t="s">
        <v>16474</v>
      </c>
      <c r="B12463" t="s">
        <v>53</v>
      </c>
      <c r="C12463">
        <v>20</v>
      </c>
      <c r="D12463">
        <v>2</v>
      </c>
      <c r="E12463">
        <v>1813</v>
      </c>
      <c r="F12463" s="6">
        <v>0.29166666666666669</v>
      </c>
      <c r="G12463">
        <v>-4.8339999999999996</v>
      </c>
      <c r="H12463">
        <v>45.767000000000003</v>
      </c>
      <c r="I12463" t="s">
        <v>150</v>
      </c>
      <c r="J12463" t="s">
        <v>153</v>
      </c>
      <c r="K12463" t="s">
        <v>105</v>
      </c>
    </row>
    <row r="12464" spans="1:11" x14ac:dyDescent="0.3">
      <c r="A12464" t="s">
        <v>16475</v>
      </c>
      <c r="B12464" t="s">
        <v>53</v>
      </c>
      <c r="C12464">
        <v>24</v>
      </c>
      <c r="D12464">
        <v>6</v>
      </c>
      <c r="E12464">
        <v>1912</v>
      </c>
      <c r="F12464" s="6">
        <v>4.1666666666666664E-2</v>
      </c>
      <c r="G12464">
        <v>-0.68899999999999995</v>
      </c>
      <c r="H12464">
        <v>47.39</v>
      </c>
      <c r="I12464" t="s">
        <v>108</v>
      </c>
      <c r="J12464" t="s">
        <v>2471</v>
      </c>
      <c r="K12464" t="s">
        <v>105</v>
      </c>
    </row>
    <row r="12465" spans="1:11" x14ac:dyDescent="0.3">
      <c r="A12465" t="s">
        <v>16476</v>
      </c>
      <c r="B12465" t="s">
        <v>53</v>
      </c>
      <c r="C12465">
        <v>1</v>
      </c>
      <c r="D12465">
        <v>12</v>
      </c>
      <c r="E12465">
        <v>1944</v>
      </c>
      <c r="F12465" s="6">
        <v>0.24305555555555555</v>
      </c>
      <c r="G12465">
        <v>-2.351</v>
      </c>
      <c r="H12465">
        <v>48.856999999999999</v>
      </c>
      <c r="I12465" t="s">
        <v>126</v>
      </c>
      <c r="J12465" t="s">
        <v>155</v>
      </c>
      <c r="K12465" t="s">
        <v>105</v>
      </c>
    </row>
    <row r="12466" spans="1:11" x14ac:dyDescent="0.3">
      <c r="A12466" t="s">
        <v>16477</v>
      </c>
      <c r="B12466" t="s">
        <v>53</v>
      </c>
      <c r="C12466">
        <v>17</v>
      </c>
      <c r="D12466">
        <v>4</v>
      </c>
      <c r="E12466">
        <v>1953</v>
      </c>
      <c r="F12466" s="6">
        <v>0.46527777777777779</v>
      </c>
      <c r="G12466">
        <v>7.6150000000000002</v>
      </c>
      <c r="H12466">
        <v>33.595999999999997</v>
      </c>
      <c r="I12466" t="s">
        <v>108</v>
      </c>
      <c r="J12466" t="s">
        <v>506</v>
      </c>
      <c r="K12466" t="s">
        <v>105</v>
      </c>
    </row>
    <row r="12467" spans="1:11" x14ac:dyDescent="0.3">
      <c r="A12467" t="s">
        <v>16478</v>
      </c>
      <c r="B12467" t="s">
        <v>53</v>
      </c>
      <c r="C12467">
        <v>25</v>
      </c>
      <c r="D12467">
        <v>5</v>
      </c>
      <c r="E12467">
        <v>1944</v>
      </c>
      <c r="F12467" s="6">
        <v>0.46527777777777779</v>
      </c>
      <c r="G12467">
        <v>-2.351</v>
      </c>
      <c r="H12467">
        <v>48.856999999999999</v>
      </c>
      <c r="I12467" t="s">
        <v>190</v>
      </c>
      <c r="J12467" t="s">
        <v>155</v>
      </c>
      <c r="K12467" t="s">
        <v>105</v>
      </c>
    </row>
    <row r="12468" spans="1:11" x14ac:dyDescent="0.3">
      <c r="A12468" t="s">
        <v>16479</v>
      </c>
      <c r="B12468" t="s">
        <v>53</v>
      </c>
      <c r="C12468">
        <v>18</v>
      </c>
      <c r="D12468">
        <v>5</v>
      </c>
      <c r="E12468">
        <v>1914</v>
      </c>
      <c r="F12468" s="6">
        <v>0.34375</v>
      </c>
      <c r="G12468">
        <v>-6.3449999999999998</v>
      </c>
      <c r="H12468">
        <v>45.277000000000001</v>
      </c>
      <c r="I12468" t="s">
        <v>108</v>
      </c>
      <c r="J12468" t="s">
        <v>457</v>
      </c>
      <c r="K12468" t="s">
        <v>105</v>
      </c>
    </row>
    <row r="12469" spans="1:11" x14ac:dyDescent="0.3">
      <c r="A12469" t="s">
        <v>16480</v>
      </c>
      <c r="B12469" t="s">
        <v>53</v>
      </c>
      <c r="C12469">
        <v>30</v>
      </c>
      <c r="D12469">
        <v>10</v>
      </c>
      <c r="E12469">
        <v>1854</v>
      </c>
      <c r="F12469" s="6">
        <v>0.41666666666666669</v>
      </c>
      <c r="G12469">
        <v>-2.351</v>
      </c>
      <c r="H12469">
        <v>48.856999999999999</v>
      </c>
      <c r="I12469" t="s">
        <v>150</v>
      </c>
      <c r="J12469" t="s">
        <v>155</v>
      </c>
      <c r="K12469" t="s">
        <v>105</v>
      </c>
    </row>
    <row r="12470" spans="1:11" x14ac:dyDescent="0.3">
      <c r="A12470" t="s">
        <v>16481</v>
      </c>
      <c r="B12470" t="s">
        <v>53</v>
      </c>
      <c r="C12470">
        <v>24</v>
      </c>
      <c r="D12470">
        <v>8</v>
      </c>
      <c r="E12470">
        <v>1923</v>
      </c>
      <c r="F12470" s="6">
        <v>3.472222222222222E-3</v>
      </c>
      <c r="G12470">
        <v>-2.351</v>
      </c>
      <c r="H12470">
        <v>48.856999999999999</v>
      </c>
      <c r="I12470" t="s">
        <v>126</v>
      </c>
      <c r="J12470" t="s">
        <v>155</v>
      </c>
      <c r="K12470" t="s">
        <v>105</v>
      </c>
    </row>
    <row r="12471" spans="1:11" x14ac:dyDescent="0.3">
      <c r="A12471" t="s">
        <v>16482</v>
      </c>
      <c r="B12471" t="s">
        <v>53</v>
      </c>
      <c r="C12471">
        <v>9</v>
      </c>
      <c r="D12471">
        <v>1</v>
      </c>
      <c r="E12471">
        <v>1951</v>
      </c>
      <c r="F12471" s="6">
        <v>0.69444444444444442</v>
      </c>
      <c r="G12471">
        <v>-5.7450000000000001</v>
      </c>
      <c r="H12471">
        <v>45.207000000000001</v>
      </c>
      <c r="I12471" t="s">
        <v>126</v>
      </c>
      <c r="J12471" t="s">
        <v>6079</v>
      </c>
      <c r="K12471" t="s">
        <v>105</v>
      </c>
    </row>
    <row r="12472" spans="1:11" x14ac:dyDescent="0.3">
      <c r="A12472" t="s">
        <v>16483</v>
      </c>
      <c r="B12472" t="s">
        <v>53</v>
      </c>
      <c r="C12472">
        <v>16</v>
      </c>
      <c r="D12472">
        <v>7</v>
      </c>
      <c r="E12472">
        <v>1886</v>
      </c>
      <c r="F12472" s="6">
        <v>0.29166666666666669</v>
      </c>
      <c r="G12472">
        <v>-2.1480000000000001</v>
      </c>
      <c r="H12472">
        <v>43.927</v>
      </c>
      <c r="I12472" t="s">
        <v>150</v>
      </c>
      <c r="J12472" t="s">
        <v>8878</v>
      </c>
      <c r="K12472" t="s">
        <v>105</v>
      </c>
    </row>
    <row r="12473" spans="1:11" x14ac:dyDescent="0.3">
      <c r="A12473" t="s">
        <v>16484</v>
      </c>
      <c r="B12473" t="s">
        <v>53</v>
      </c>
      <c r="C12473">
        <v>24</v>
      </c>
      <c r="D12473">
        <v>10</v>
      </c>
      <c r="E12473">
        <v>1891</v>
      </c>
      <c r="F12473" s="6">
        <v>0.99305555555555558</v>
      </c>
      <c r="G12473">
        <v>-3.0630000000000002</v>
      </c>
      <c r="H12473">
        <v>50.631</v>
      </c>
      <c r="I12473" t="s">
        <v>150</v>
      </c>
      <c r="J12473" t="s">
        <v>450</v>
      </c>
      <c r="K12473" t="s">
        <v>105</v>
      </c>
    </row>
    <row r="12474" spans="1:11" x14ac:dyDescent="0.3">
      <c r="A12474" t="s">
        <v>16485</v>
      </c>
      <c r="B12474" t="s">
        <v>53</v>
      </c>
      <c r="C12474">
        <v>7</v>
      </c>
      <c r="D12474">
        <v>2</v>
      </c>
      <c r="E12474">
        <v>1901</v>
      </c>
      <c r="F12474" s="6">
        <v>0.45833333333333331</v>
      </c>
      <c r="G12474">
        <v>-2.351</v>
      </c>
      <c r="H12474">
        <v>48.856999999999999</v>
      </c>
      <c r="I12474" t="s">
        <v>150</v>
      </c>
      <c r="J12474" t="s">
        <v>155</v>
      </c>
      <c r="K12474" t="s">
        <v>105</v>
      </c>
    </row>
    <row r="12475" spans="1:11" x14ac:dyDescent="0.3">
      <c r="A12475" t="s">
        <v>16486</v>
      </c>
      <c r="B12475" t="s">
        <v>53</v>
      </c>
      <c r="C12475">
        <v>30</v>
      </c>
      <c r="D12475">
        <v>6</v>
      </c>
      <c r="E12475">
        <v>1892</v>
      </c>
      <c r="F12475" s="6">
        <v>0.39652777777777776</v>
      </c>
      <c r="G12475">
        <v>-6.9009999999999998</v>
      </c>
      <c r="H12475">
        <v>36.868000000000002</v>
      </c>
      <c r="I12475" t="s">
        <v>150</v>
      </c>
      <c r="J12475" t="s">
        <v>8831</v>
      </c>
      <c r="K12475" t="s">
        <v>105</v>
      </c>
    </row>
    <row r="12476" spans="1:11" x14ac:dyDescent="0.3">
      <c r="A12476" t="s">
        <v>16487</v>
      </c>
      <c r="B12476" t="s">
        <v>53</v>
      </c>
      <c r="C12476">
        <v>26</v>
      </c>
      <c r="D12476">
        <v>4</v>
      </c>
      <c r="E12476">
        <v>1906</v>
      </c>
      <c r="F12476" s="6">
        <v>0.33333333333333331</v>
      </c>
      <c r="G12476">
        <v>-2.351</v>
      </c>
      <c r="H12476">
        <v>48.856999999999999</v>
      </c>
      <c r="I12476" t="s">
        <v>150</v>
      </c>
      <c r="J12476" t="s">
        <v>155</v>
      </c>
      <c r="K12476" t="s">
        <v>105</v>
      </c>
    </row>
    <row r="12477" spans="1:11" x14ac:dyDescent="0.3">
      <c r="A12477" t="s">
        <v>16488</v>
      </c>
      <c r="B12477" t="s">
        <v>53</v>
      </c>
      <c r="C12477">
        <v>10</v>
      </c>
      <c r="D12477">
        <v>3</v>
      </c>
      <c r="E12477">
        <v>1867</v>
      </c>
      <c r="F12477" s="6">
        <v>0.41666666666666669</v>
      </c>
      <c r="G12477">
        <v>-2.2890000000000001</v>
      </c>
      <c r="H12477">
        <v>48.790999999999997</v>
      </c>
      <c r="I12477" t="s">
        <v>150</v>
      </c>
      <c r="J12477" t="s">
        <v>16489</v>
      </c>
      <c r="K12477" t="s">
        <v>105</v>
      </c>
    </row>
    <row r="12478" spans="1:11" x14ac:dyDescent="0.3">
      <c r="A12478" t="s">
        <v>16490</v>
      </c>
      <c r="B12478" t="s">
        <v>53</v>
      </c>
      <c r="C12478">
        <v>5</v>
      </c>
      <c r="D12478">
        <v>9</v>
      </c>
      <c r="E12478">
        <v>1901</v>
      </c>
      <c r="F12478" s="6">
        <v>0.16666666666666666</v>
      </c>
      <c r="G12478">
        <v>-3.8530000000000002</v>
      </c>
      <c r="H12478">
        <v>44.045999999999999</v>
      </c>
      <c r="I12478" t="s">
        <v>150</v>
      </c>
      <c r="J12478" t="s">
        <v>16491</v>
      </c>
      <c r="K12478" t="s">
        <v>105</v>
      </c>
    </row>
    <row r="12479" spans="1:11" x14ac:dyDescent="0.3">
      <c r="A12479" t="s">
        <v>16492</v>
      </c>
      <c r="B12479" t="s">
        <v>53</v>
      </c>
      <c r="C12479">
        <v>30</v>
      </c>
      <c r="D12479">
        <v>5</v>
      </c>
      <c r="E12479">
        <v>1955</v>
      </c>
      <c r="F12479" s="6">
        <v>0.79166666666666663</v>
      </c>
      <c r="G12479">
        <v>-4.8339999999999996</v>
      </c>
      <c r="H12479">
        <v>45.767000000000003</v>
      </c>
      <c r="I12479" t="s">
        <v>126</v>
      </c>
      <c r="J12479" t="s">
        <v>153</v>
      </c>
      <c r="K12479" t="s">
        <v>105</v>
      </c>
    </row>
    <row r="12480" spans="1:11" x14ac:dyDescent="0.3">
      <c r="A12480" t="s">
        <v>16493</v>
      </c>
      <c r="B12480" t="s">
        <v>53</v>
      </c>
      <c r="C12480">
        <v>26</v>
      </c>
      <c r="D12480">
        <v>3</v>
      </c>
      <c r="E12480">
        <v>1925</v>
      </c>
      <c r="F12480" s="6">
        <v>0.70833333333333337</v>
      </c>
      <c r="G12480">
        <v>-4.0650000000000004</v>
      </c>
      <c r="H12480">
        <v>45.609000000000002</v>
      </c>
      <c r="I12480" t="s">
        <v>108</v>
      </c>
      <c r="J12480" t="s">
        <v>15161</v>
      </c>
      <c r="K12480" t="s">
        <v>105</v>
      </c>
    </row>
    <row r="12481" spans="1:11" x14ac:dyDescent="0.3">
      <c r="A12481" t="s">
        <v>16494</v>
      </c>
      <c r="B12481" t="s">
        <v>53</v>
      </c>
      <c r="C12481">
        <v>20</v>
      </c>
      <c r="D12481">
        <v>2</v>
      </c>
      <c r="E12481">
        <v>1912</v>
      </c>
      <c r="F12481" s="6">
        <v>0.625</v>
      </c>
      <c r="G12481">
        <v>-4.806</v>
      </c>
      <c r="H12481">
        <v>43.948999999999998</v>
      </c>
      <c r="I12481" t="s">
        <v>108</v>
      </c>
      <c r="J12481" t="s">
        <v>2404</v>
      </c>
      <c r="K12481" t="s">
        <v>105</v>
      </c>
    </row>
    <row r="12482" spans="1:11" x14ac:dyDescent="0.3">
      <c r="A12482" t="s">
        <v>16495</v>
      </c>
      <c r="B12482" t="s">
        <v>53</v>
      </c>
      <c r="C12482">
        <v>13</v>
      </c>
      <c r="D12482">
        <v>5</v>
      </c>
      <c r="E12482">
        <v>1909</v>
      </c>
      <c r="F12482" s="6">
        <v>0.92361111111111116</v>
      </c>
      <c r="G12482">
        <v>-2.8940000000000001</v>
      </c>
      <c r="H12482">
        <v>42.701999999999998</v>
      </c>
      <c r="I12482" t="s">
        <v>150</v>
      </c>
      <c r="J12482" t="s">
        <v>1640</v>
      </c>
      <c r="K12482" t="s">
        <v>105</v>
      </c>
    </row>
    <row r="12483" spans="1:11" x14ac:dyDescent="0.3">
      <c r="A12483" t="s">
        <v>16496</v>
      </c>
      <c r="B12483" t="s">
        <v>53</v>
      </c>
      <c r="C12483">
        <v>1</v>
      </c>
      <c r="D12483">
        <v>8</v>
      </c>
      <c r="E12483">
        <v>1930</v>
      </c>
      <c r="F12483" s="6">
        <v>4.1666666666666664E-2</v>
      </c>
      <c r="G12483">
        <v>0.50800000000000001</v>
      </c>
      <c r="H12483">
        <v>43.363</v>
      </c>
      <c r="I12483" t="s">
        <v>126</v>
      </c>
      <c r="J12483" t="s">
        <v>16497</v>
      </c>
      <c r="K12483" t="s">
        <v>105</v>
      </c>
    </row>
    <row r="12484" spans="1:11" x14ac:dyDescent="0.3">
      <c r="A12484" t="s">
        <v>16498</v>
      </c>
      <c r="B12484" t="s">
        <v>53</v>
      </c>
      <c r="C12484">
        <v>9</v>
      </c>
      <c r="D12484">
        <v>3</v>
      </c>
      <c r="E12484">
        <v>1946</v>
      </c>
      <c r="F12484" s="6">
        <v>0.54861111111111116</v>
      </c>
      <c r="G12484">
        <v>-2.351</v>
      </c>
      <c r="H12484">
        <v>48.856999999999999</v>
      </c>
      <c r="I12484" t="s">
        <v>126</v>
      </c>
      <c r="J12484" t="s">
        <v>155</v>
      </c>
      <c r="K12484" t="s">
        <v>105</v>
      </c>
    </row>
    <row r="12485" spans="1:11" x14ac:dyDescent="0.3">
      <c r="A12485" t="s">
        <v>16499</v>
      </c>
      <c r="B12485" t="s">
        <v>53</v>
      </c>
      <c r="C12485">
        <v>20</v>
      </c>
      <c r="D12485">
        <v>9</v>
      </c>
      <c r="E12485">
        <v>1916</v>
      </c>
      <c r="F12485" s="6">
        <v>0.29166666666666669</v>
      </c>
      <c r="G12485">
        <v>-4.3879999999999999</v>
      </c>
      <c r="H12485">
        <v>45.44</v>
      </c>
      <c r="I12485" t="s">
        <v>126</v>
      </c>
      <c r="J12485" t="s">
        <v>6192</v>
      </c>
      <c r="K12485" t="s">
        <v>105</v>
      </c>
    </row>
    <row r="12486" spans="1:11" x14ac:dyDescent="0.3">
      <c r="A12486" t="s">
        <v>16500</v>
      </c>
      <c r="B12486" t="s">
        <v>53</v>
      </c>
      <c r="C12486">
        <v>22</v>
      </c>
      <c r="D12486">
        <v>12</v>
      </c>
      <c r="E12486">
        <v>1905</v>
      </c>
      <c r="F12486" s="6">
        <v>0.89583333333333337</v>
      </c>
      <c r="G12486">
        <v>-2.351</v>
      </c>
      <c r="H12486">
        <v>48.856999999999999</v>
      </c>
      <c r="I12486" t="s">
        <v>150</v>
      </c>
      <c r="J12486" t="s">
        <v>155</v>
      </c>
      <c r="K12486" t="s">
        <v>105</v>
      </c>
    </row>
    <row r="12487" spans="1:11" x14ac:dyDescent="0.3">
      <c r="A12487" t="s">
        <v>16501</v>
      </c>
      <c r="B12487" t="s">
        <v>53</v>
      </c>
      <c r="C12487">
        <v>29</v>
      </c>
      <c r="D12487">
        <v>7</v>
      </c>
      <c r="E12487">
        <v>1905</v>
      </c>
      <c r="F12487" s="6">
        <v>0.4375</v>
      </c>
      <c r="G12487">
        <v>-2.351</v>
      </c>
      <c r="H12487">
        <v>48.856999999999999</v>
      </c>
      <c r="I12487" t="s">
        <v>150</v>
      </c>
      <c r="J12487" t="s">
        <v>155</v>
      </c>
      <c r="K12487" t="s">
        <v>105</v>
      </c>
    </row>
    <row r="12488" spans="1:11" x14ac:dyDescent="0.3">
      <c r="A12488" t="s">
        <v>16502</v>
      </c>
      <c r="B12488" t="s">
        <v>53</v>
      </c>
      <c r="C12488">
        <v>6</v>
      </c>
      <c r="D12488">
        <v>2</v>
      </c>
      <c r="E12488">
        <v>1929</v>
      </c>
      <c r="F12488" s="6">
        <v>0.4375</v>
      </c>
      <c r="G12488">
        <v>4.4870000000000001</v>
      </c>
      <c r="H12488">
        <v>48.39</v>
      </c>
      <c r="I12488" t="s">
        <v>108</v>
      </c>
      <c r="J12488" t="s">
        <v>500</v>
      </c>
      <c r="K12488" t="s">
        <v>105</v>
      </c>
    </row>
    <row r="12489" spans="1:11" x14ac:dyDescent="0.3">
      <c r="A12489" t="s">
        <v>16503</v>
      </c>
      <c r="B12489" t="s">
        <v>53</v>
      </c>
      <c r="C12489">
        <v>25</v>
      </c>
      <c r="D12489">
        <v>6</v>
      </c>
      <c r="E12489">
        <v>1903</v>
      </c>
      <c r="F12489" s="6">
        <v>0.29166666666666669</v>
      </c>
      <c r="G12489">
        <v>-2.351</v>
      </c>
      <c r="H12489">
        <v>48.856999999999999</v>
      </c>
      <c r="I12489" t="s">
        <v>150</v>
      </c>
      <c r="J12489" t="s">
        <v>155</v>
      </c>
      <c r="K12489" t="s">
        <v>105</v>
      </c>
    </row>
    <row r="12490" spans="1:11" x14ac:dyDescent="0.3">
      <c r="A12490" t="s">
        <v>16504</v>
      </c>
      <c r="B12490" t="s">
        <v>53</v>
      </c>
      <c r="C12490">
        <v>30</v>
      </c>
      <c r="D12490">
        <v>11</v>
      </c>
      <c r="E12490">
        <v>1926</v>
      </c>
      <c r="F12490" s="6">
        <v>0.79166666666666663</v>
      </c>
      <c r="G12490">
        <v>-1.262</v>
      </c>
      <c r="H12490">
        <v>45.829000000000001</v>
      </c>
      <c r="I12490" t="s">
        <v>108</v>
      </c>
      <c r="J12490" t="s">
        <v>1388</v>
      </c>
      <c r="K12490" t="s">
        <v>105</v>
      </c>
    </row>
    <row r="12491" spans="1:11" x14ac:dyDescent="0.3">
      <c r="A12491" t="s">
        <v>16505</v>
      </c>
      <c r="B12491" t="s">
        <v>53</v>
      </c>
      <c r="C12491">
        <v>6</v>
      </c>
      <c r="D12491">
        <v>4</v>
      </c>
      <c r="E12491">
        <v>1951</v>
      </c>
      <c r="F12491" s="6">
        <v>0.3263888888888889</v>
      </c>
      <c r="G12491">
        <v>-4.4710000000000001</v>
      </c>
      <c r="H12491">
        <v>51.923000000000002</v>
      </c>
      <c r="I12491" t="s">
        <v>126</v>
      </c>
      <c r="J12491" t="s">
        <v>832</v>
      </c>
      <c r="K12491" t="s">
        <v>105</v>
      </c>
    </row>
    <row r="12492" spans="1:11" x14ac:dyDescent="0.3">
      <c r="A12492" t="s">
        <v>16506</v>
      </c>
      <c r="B12492" t="s">
        <v>53</v>
      </c>
      <c r="C12492">
        <v>23</v>
      </c>
      <c r="D12492">
        <v>12</v>
      </c>
      <c r="E12492">
        <v>1925</v>
      </c>
      <c r="F12492" s="6">
        <v>0.41666666666666669</v>
      </c>
      <c r="G12492">
        <v>-1.0509999999999999</v>
      </c>
      <c r="H12492">
        <v>49.466999999999999</v>
      </c>
      <c r="I12492" t="s">
        <v>108</v>
      </c>
      <c r="J12492" t="s">
        <v>16507</v>
      </c>
      <c r="K12492" t="s">
        <v>105</v>
      </c>
    </row>
    <row r="12493" spans="1:11" x14ac:dyDescent="0.3">
      <c r="A12493" t="s">
        <v>16508</v>
      </c>
      <c r="B12493" t="s">
        <v>53</v>
      </c>
      <c r="C12493">
        <v>2</v>
      </c>
      <c r="D12493">
        <v>7</v>
      </c>
      <c r="E12493">
        <v>1922</v>
      </c>
      <c r="F12493" s="6">
        <v>0.58333333333333337</v>
      </c>
      <c r="G12493">
        <v>-12.377000000000001</v>
      </c>
      <c r="H12493">
        <v>45.685000000000002</v>
      </c>
      <c r="I12493" t="s">
        <v>126</v>
      </c>
      <c r="J12493" t="s">
        <v>16509</v>
      </c>
      <c r="K12493" t="s">
        <v>105</v>
      </c>
    </row>
    <row r="12494" spans="1:11" x14ac:dyDescent="0.3">
      <c r="A12494" t="s">
        <v>16510</v>
      </c>
      <c r="B12494" t="s">
        <v>53</v>
      </c>
      <c r="C12494">
        <v>8</v>
      </c>
      <c r="D12494">
        <v>6</v>
      </c>
      <c r="E12494">
        <v>1924</v>
      </c>
      <c r="F12494" s="6">
        <v>0.4375</v>
      </c>
      <c r="G12494">
        <v>-3.052</v>
      </c>
      <c r="H12494">
        <v>36.771999999999998</v>
      </c>
      <c r="I12494" t="s">
        <v>108</v>
      </c>
      <c r="J12494" t="s">
        <v>462</v>
      </c>
      <c r="K12494" t="s">
        <v>105</v>
      </c>
    </row>
    <row r="12495" spans="1:11" x14ac:dyDescent="0.3">
      <c r="A12495" t="s">
        <v>16511</v>
      </c>
      <c r="B12495" t="s">
        <v>53</v>
      </c>
      <c r="C12495">
        <v>28</v>
      </c>
      <c r="D12495">
        <v>8</v>
      </c>
      <c r="E12495">
        <v>1949</v>
      </c>
      <c r="F12495" s="6">
        <v>0.91666666666666663</v>
      </c>
      <c r="G12495">
        <v>-5.931</v>
      </c>
      <c r="H12495">
        <v>43.125</v>
      </c>
      <c r="I12495" t="s">
        <v>126</v>
      </c>
      <c r="J12495" t="s">
        <v>1735</v>
      </c>
      <c r="K12495" t="s">
        <v>105</v>
      </c>
    </row>
    <row r="12496" spans="1:11" x14ac:dyDescent="0.3">
      <c r="A12496" t="s">
        <v>16512</v>
      </c>
      <c r="B12496" t="s">
        <v>53</v>
      </c>
      <c r="C12496">
        <v>26</v>
      </c>
      <c r="D12496">
        <v>2</v>
      </c>
      <c r="E12496">
        <v>1939</v>
      </c>
      <c r="F12496" s="6">
        <v>0.33333333333333331</v>
      </c>
      <c r="G12496">
        <v>-5.3739999999999997</v>
      </c>
      <c r="H12496">
        <v>43.295000000000002</v>
      </c>
      <c r="I12496" t="s">
        <v>108</v>
      </c>
      <c r="J12496" t="s">
        <v>267</v>
      </c>
      <c r="K12496" t="s">
        <v>105</v>
      </c>
    </row>
    <row r="12497" spans="1:11" x14ac:dyDescent="0.3">
      <c r="A12497" t="s">
        <v>16513</v>
      </c>
      <c r="B12497" t="s">
        <v>53</v>
      </c>
      <c r="C12497">
        <v>13</v>
      </c>
      <c r="D12497">
        <v>5</v>
      </c>
      <c r="E12497">
        <v>1900</v>
      </c>
      <c r="F12497" s="6">
        <v>0.91666666666666663</v>
      </c>
      <c r="G12497">
        <v>-5.9649999999999999</v>
      </c>
      <c r="H12497">
        <v>47.67</v>
      </c>
      <c r="I12497" t="s">
        <v>150</v>
      </c>
      <c r="J12497" t="s">
        <v>16514</v>
      </c>
      <c r="K12497" t="s">
        <v>105</v>
      </c>
    </row>
    <row r="12498" spans="1:11" x14ac:dyDescent="0.3">
      <c r="A12498" t="s">
        <v>16515</v>
      </c>
      <c r="B12498" t="s">
        <v>53</v>
      </c>
      <c r="C12498">
        <v>24</v>
      </c>
      <c r="D12498">
        <v>8</v>
      </c>
      <c r="E12498">
        <v>1897</v>
      </c>
      <c r="F12498" s="6">
        <v>3.5416666666666666E-2</v>
      </c>
      <c r="G12498">
        <v>-4.8789999999999996</v>
      </c>
      <c r="H12498">
        <v>45.524000000000001</v>
      </c>
      <c r="I12498" t="s">
        <v>150</v>
      </c>
      <c r="J12498" t="s">
        <v>7046</v>
      </c>
      <c r="K12498" t="s">
        <v>105</v>
      </c>
    </row>
    <row r="12499" spans="1:11" x14ac:dyDescent="0.3">
      <c r="A12499" t="s">
        <v>16516</v>
      </c>
      <c r="B12499" t="s">
        <v>53</v>
      </c>
      <c r="C12499">
        <v>20</v>
      </c>
      <c r="D12499">
        <v>3</v>
      </c>
      <c r="E12499">
        <v>1903</v>
      </c>
      <c r="F12499" s="6">
        <v>4.1666666666666664E-2</v>
      </c>
      <c r="G12499">
        <v>-4.7939999999999996</v>
      </c>
      <c r="H12499">
        <v>50.164000000000001</v>
      </c>
      <c r="I12499" t="s">
        <v>108</v>
      </c>
      <c r="J12499" t="s">
        <v>16517</v>
      </c>
      <c r="K12499" t="s">
        <v>105</v>
      </c>
    </row>
    <row r="12500" spans="1:11" x14ac:dyDescent="0.3">
      <c r="A12500" t="s">
        <v>16518</v>
      </c>
      <c r="B12500" t="s">
        <v>53</v>
      </c>
      <c r="C12500">
        <v>22</v>
      </c>
      <c r="D12500">
        <v>12</v>
      </c>
      <c r="E12500">
        <v>1804</v>
      </c>
      <c r="F12500" s="6">
        <v>0.33333333333333331</v>
      </c>
      <c r="G12500">
        <v>1.5569999999999999</v>
      </c>
      <c r="H12500">
        <v>47.218000000000004</v>
      </c>
      <c r="I12500" t="s">
        <v>150</v>
      </c>
      <c r="J12500" t="s">
        <v>1920</v>
      </c>
      <c r="K12500" t="s">
        <v>105</v>
      </c>
    </row>
    <row r="12501" spans="1:11" x14ac:dyDescent="0.3">
      <c r="A12501" t="s">
        <v>16519</v>
      </c>
      <c r="B12501" t="s">
        <v>53</v>
      </c>
      <c r="C12501">
        <v>5</v>
      </c>
      <c r="D12501">
        <v>12</v>
      </c>
      <c r="E12501">
        <v>1904</v>
      </c>
      <c r="F12501" s="6">
        <v>0.2326388888888889</v>
      </c>
      <c r="G12501">
        <v>-4.3559999999999999</v>
      </c>
      <c r="H12501">
        <v>50.845999999999997</v>
      </c>
      <c r="I12501" t="s">
        <v>108</v>
      </c>
      <c r="J12501" t="s">
        <v>305</v>
      </c>
      <c r="K12501" t="s">
        <v>105</v>
      </c>
    </row>
    <row r="12502" spans="1:11" x14ac:dyDescent="0.3">
      <c r="A12502" t="s">
        <v>16520</v>
      </c>
      <c r="B12502" t="s">
        <v>53</v>
      </c>
      <c r="C12502">
        <v>21</v>
      </c>
      <c r="D12502">
        <v>2</v>
      </c>
      <c r="E12502">
        <v>1910</v>
      </c>
      <c r="F12502" s="6">
        <v>0.91666666666666663</v>
      </c>
      <c r="G12502">
        <v>-1.262</v>
      </c>
      <c r="H12502">
        <v>45.829000000000001</v>
      </c>
      <c r="I12502" t="s">
        <v>150</v>
      </c>
      <c r="J12502" t="s">
        <v>1388</v>
      </c>
      <c r="K12502" t="s">
        <v>105</v>
      </c>
    </row>
    <row r="12503" spans="1:11" x14ac:dyDescent="0.3">
      <c r="A12503" t="s">
        <v>16521</v>
      </c>
      <c r="B12503" t="s">
        <v>53</v>
      </c>
      <c r="C12503">
        <v>15</v>
      </c>
      <c r="D12503">
        <v>10</v>
      </c>
      <c r="E12503">
        <v>1927</v>
      </c>
      <c r="F12503" s="6">
        <v>0.95833333333333337</v>
      </c>
      <c r="G12503">
        <v>0.57499999999999996</v>
      </c>
      <c r="H12503">
        <v>44.835000000000001</v>
      </c>
      <c r="I12503" t="s">
        <v>108</v>
      </c>
      <c r="J12503" t="s">
        <v>260</v>
      </c>
      <c r="K12503" t="s">
        <v>105</v>
      </c>
    </row>
    <row r="12504" spans="1:11" x14ac:dyDescent="0.3">
      <c r="A12504" t="s">
        <v>16522</v>
      </c>
      <c r="B12504" t="s">
        <v>53</v>
      </c>
      <c r="C12504">
        <v>8</v>
      </c>
      <c r="D12504">
        <v>5</v>
      </c>
      <c r="E12504">
        <v>1938</v>
      </c>
      <c r="F12504" s="6">
        <v>0.95833333333333337</v>
      </c>
      <c r="G12504">
        <v>-3.052</v>
      </c>
      <c r="H12504">
        <v>36.771999999999998</v>
      </c>
      <c r="I12504" t="s">
        <v>108</v>
      </c>
      <c r="J12504" t="s">
        <v>462</v>
      </c>
      <c r="K12504" t="s">
        <v>105</v>
      </c>
    </row>
    <row r="12505" spans="1:11" x14ac:dyDescent="0.3">
      <c r="A12505" t="s">
        <v>16523</v>
      </c>
      <c r="B12505" t="s">
        <v>53</v>
      </c>
      <c r="C12505">
        <v>28</v>
      </c>
      <c r="D12505">
        <v>9</v>
      </c>
      <c r="E12505">
        <v>1942</v>
      </c>
      <c r="F12505" s="6">
        <v>0.33333333333333331</v>
      </c>
      <c r="G12505">
        <v>-2.351</v>
      </c>
      <c r="H12505">
        <v>48.856999999999999</v>
      </c>
      <c r="I12505" t="s">
        <v>190</v>
      </c>
      <c r="J12505" t="s">
        <v>155</v>
      </c>
      <c r="K12505" t="s">
        <v>105</v>
      </c>
    </row>
    <row r="12506" spans="1:11" x14ac:dyDescent="0.3">
      <c r="A12506" t="s">
        <v>16524</v>
      </c>
      <c r="B12506" t="s">
        <v>53</v>
      </c>
      <c r="C12506">
        <v>18</v>
      </c>
      <c r="D12506">
        <v>3</v>
      </c>
      <c r="E12506">
        <v>1896</v>
      </c>
      <c r="F12506" s="6">
        <v>0.72916666666666663</v>
      </c>
      <c r="G12506">
        <v>-2.8220000000000001</v>
      </c>
      <c r="H12506">
        <v>49.415999999999997</v>
      </c>
      <c r="I12506" t="s">
        <v>150</v>
      </c>
      <c r="J12506" t="s">
        <v>629</v>
      </c>
      <c r="K12506" t="s">
        <v>105</v>
      </c>
    </row>
    <row r="12507" spans="1:11" x14ac:dyDescent="0.3">
      <c r="A12507" t="s">
        <v>16525</v>
      </c>
      <c r="B12507" t="s">
        <v>53</v>
      </c>
      <c r="C12507">
        <v>9</v>
      </c>
      <c r="D12507">
        <v>1</v>
      </c>
      <c r="E12507">
        <v>1940</v>
      </c>
      <c r="F12507" s="6">
        <v>0.5</v>
      </c>
      <c r="G12507">
        <v>-1.262</v>
      </c>
      <c r="H12507">
        <v>45.829000000000001</v>
      </c>
      <c r="I12507" t="s">
        <v>108</v>
      </c>
      <c r="J12507" t="s">
        <v>1388</v>
      </c>
      <c r="K12507" t="s">
        <v>105</v>
      </c>
    </row>
    <row r="12508" spans="1:11" x14ac:dyDescent="0.3">
      <c r="A12508" t="s">
        <v>16526</v>
      </c>
      <c r="B12508" t="s">
        <v>53</v>
      </c>
      <c r="C12508">
        <v>15</v>
      </c>
      <c r="D12508">
        <v>8</v>
      </c>
      <c r="E12508">
        <v>1949</v>
      </c>
      <c r="F12508" s="6">
        <v>0.29166666666666669</v>
      </c>
      <c r="G12508">
        <v>1.419</v>
      </c>
      <c r="H12508">
        <v>46.668999999999997</v>
      </c>
      <c r="I12508" t="s">
        <v>126</v>
      </c>
      <c r="J12508" t="s">
        <v>2390</v>
      </c>
      <c r="K12508" t="s">
        <v>105</v>
      </c>
    </row>
    <row r="12509" spans="1:11" x14ac:dyDescent="0.3">
      <c r="A12509" t="s">
        <v>16527</v>
      </c>
      <c r="B12509" t="s">
        <v>53</v>
      </c>
      <c r="C12509">
        <v>21</v>
      </c>
      <c r="D12509">
        <v>10</v>
      </c>
      <c r="E12509">
        <v>1930</v>
      </c>
      <c r="F12509" s="6">
        <v>0.61458333333333337</v>
      </c>
      <c r="G12509">
        <v>-4.3540000000000001</v>
      </c>
      <c r="H12509">
        <v>50.811</v>
      </c>
      <c r="I12509" t="s">
        <v>108</v>
      </c>
      <c r="J12509" t="s">
        <v>867</v>
      </c>
      <c r="K12509" t="s">
        <v>105</v>
      </c>
    </row>
    <row r="12510" spans="1:11" x14ac:dyDescent="0.3">
      <c r="A12510" t="s">
        <v>16528</v>
      </c>
      <c r="B12510" t="s">
        <v>53</v>
      </c>
      <c r="C12510">
        <v>16</v>
      </c>
      <c r="D12510">
        <v>5</v>
      </c>
      <c r="E12510">
        <v>1827</v>
      </c>
      <c r="F12510" s="6">
        <v>0.125</v>
      </c>
      <c r="G12510">
        <v>-5.9930000000000003</v>
      </c>
      <c r="H12510">
        <v>51.192999999999998</v>
      </c>
      <c r="I12510" t="s">
        <v>147</v>
      </c>
      <c r="J12510" t="s">
        <v>11817</v>
      </c>
      <c r="K12510" t="s">
        <v>105</v>
      </c>
    </row>
    <row r="12511" spans="1:11" x14ac:dyDescent="0.3">
      <c r="A12511" t="s">
        <v>16529</v>
      </c>
      <c r="B12511" t="s">
        <v>53</v>
      </c>
      <c r="C12511">
        <v>15</v>
      </c>
      <c r="D12511">
        <v>8</v>
      </c>
      <c r="E12511">
        <v>1893</v>
      </c>
      <c r="F12511" s="6">
        <v>0.45833333333333331</v>
      </c>
      <c r="G12511">
        <v>-4.3639999999999999</v>
      </c>
      <c r="H12511">
        <v>48.954999999999998</v>
      </c>
      <c r="I12511" t="s">
        <v>150</v>
      </c>
      <c r="J12511" t="s">
        <v>274</v>
      </c>
      <c r="K12511" t="s">
        <v>105</v>
      </c>
    </row>
    <row r="12512" spans="1:11" x14ac:dyDescent="0.3">
      <c r="A12512" t="s">
        <v>16530</v>
      </c>
      <c r="B12512" t="s">
        <v>53</v>
      </c>
      <c r="C12512">
        <v>2</v>
      </c>
      <c r="D12512">
        <v>11</v>
      </c>
      <c r="E12512">
        <v>1919</v>
      </c>
      <c r="F12512" s="6">
        <v>0.125</v>
      </c>
      <c r="G12512">
        <v>-3.6970000000000001</v>
      </c>
      <c r="H12512">
        <v>43.402000000000001</v>
      </c>
      <c r="I12512" t="s">
        <v>108</v>
      </c>
      <c r="J12512" t="s">
        <v>6589</v>
      </c>
      <c r="K12512" t="s">
        <v>105</v>
      </c>
    </row>
    <row r="12513" spans="1:11" x14ac:dyDescent="0.3">
      <c r="A12513" t="s">
        <v>16531</v>
      </c>
      <c r="B12513" t="s">
        <v>53</v>
      </c>
      <c r="C12513">
        <v>10</v>
      </c>
      <c r="D12513">
        <v>8</v>
      </c>
      <c r="E12513">
        <v>1848</v>
      </c>
      <c r="F12513" s="6">
        <v>0.8125</v>
      </c>
      <c r="G12513">
        <v>-3.722</v>
      </c>
      <c r="H12513">
        <v>51.054000000000002</v>
      </c>
      <c r="I12513" t="s">
        <v>147</v>
      </c>
      <c r="J12513" t="s">
        <v>1687</v>
      </c>
      <c r="K12513" t="s">
        <v>105</v>
      </c>
    </row>
    <row r="12514" spans="1:11" x14ac:dyDescent="0.3">
      <c r="A12514" t="s">
        <v>16532</v>
      </c>
      <c r="B12514" t="s">
        <v>53</v>
      </c>
      <c r="C12514">
        <v>1</v>
      </c>
      <c r="D12514">
        <v>6</v>
      </c>
      <c r="E12514">
        <v>1978</v>
      </c>
      <c r="F12514" s="6">
        <v>1.0416666666666666E-2</v>
      </c>
      <c r="G12514">
        <v>-6.1820000000000004</v>
      </c>
      <c r="H12514">
        <v>48.691000000000003</v>
      </c>
      <c r="I12514" t="s">
        <v>190</v>
      </c>
      <c r="J12514" t="s">
        <v>2488</v>
      </c>
      <c r="K12514" t="s">
        <v>105</v>
      </c>
    </row>
    <row r="12515" spans="1:11" x14ac:dyDescent="0.3">
      <c r="A12515" t="s">
        <v>16533</v>
      </c>
      <c r="B12515" t="s">
        <v>53</v>
      </c>
      <c r="C12515">
        <v>25</v>
      </c>
      <c r="D12515">
        <v>2</v>
      </c>
      <c r="E12515">
        <v>1935</v>
      </c>
      <c r="F12515" s="6">
        <v>0.27083333333333331</v>
      </c>
      <c r="G12515">
        <v>-4.3869999999999996</v>
      </c>
      <c r="H12515">
        <v>50.837000000000003</v>
      </c>
      <c r="I12515" t="s">
        <v>108</v>
      </c>
      <c r="J12515" t="s">
        <v>1218</v>
      </c>
      <c r="K12515" t="s">
        <v>105</v>
      </c>
    </row>
    <row r="12516" spans="1:11" x14ac:dyDescent="0.3">
      <c r="A12516" t="s">
        <v>16534</v>
      </c>
      <c r="B12516" t="s">
        <v>53</v>
      </c>
      <c r="C12516">
        <v>5</v>
      </c>
      <c r="D12516">
        <v>1</v>
      </c>
      <c r="E12516">
        <v>1911</v>
      </c>
      <c r="F12516" s="6">
        <v>0.15625</v>
      </c>
      <c r="G12516">
        <v>-5.5720000000000001</v>
      </c>
      <c r="H12516">
        <v>50.643999999999998</v>
      </c>
      <c r="I12516" t="s">
        <v>108</v>
      </c>
      <c r="J12516" t="s">
        <v>622</v>
      </c>
      <c r="K12516" t="s">
        <v>105</v>
      </c>
    </row>
    <row r="12517" spans="1:11" x14ac:dyDescent="0.3">
      <c r="A12517" t="s">
        <v>16535</v>
      </c>
      <c r="B12517" t="s">
        <v>53</v>
      </c>
      <c r="C12517">
        <v>18</v>
      </c>
      <c r="D12517">
        <v>12</v>
      </c>
      <c r="E12517">
        <v>1918</v>
      </c>
      <c r="F12517" s="6">
        <v>0.57291666666666663</v>
      </c>
      <c r="G12517">
        <v>-0.161</v>
      </c>
      <c r="H12517">
        <v>45.648000000000003</v>
      </c>
      <c r="I12517" t="s">
        <v>108</v>
      </c>
      <c r="J12517" t="s">
        <v>5297</v>
      </c>
      <c r="K12517" t="s">
        <v>105</v>
      </c>
    </row>
    <row r="12518" spans="1:11" x14ac:dyDescent="0.3">
      <c r="A12518" t="s">
        <v>16536</v>
      </c>
      <c r="B12518" t="s">
        <v>53</v>
      </c>
      <c r="C12518">
        <v>29</v>
      </c>
      <c r="D12518">
        <v>10</v>
      </c>
      <c r="E12518">
        <v>1919</v>
      </c>
      <c r="F12518" s="6">
        <v>8.3333333333333329E-2</v>
      </c>
      <c r="G12518">
        <v>-2.351</v>
      </c>
      <c r="H12518">
        <v>48.856999999999999</v>
      </c>
      <c r="I12518" t="s">
        <v>108</v>
      </c>
      <c r="J12518" t="s">
        <v>155</v>
      </c>
      <c r="K12518" t="s">
        <v>105</v>
      </c>
    </row>
    <row r="12519" spans="1:11" x14ac:dyDescent="0.3">
      <c r="A12519" t="s">
        <v>16537</v>
      </c>
      <c r="B12519" t="s">
        <v>53</v>
      </c>
      <c r="C12519">
        <v>11</v>
      </c>
      <c r="D12519">
        <v>10</v>
      </c>
      <c r="E12519">
        <v>1927</v>
      </c>
      <c r="F12519" s="6">
        <v>0.8125</v>
      </c>
      <c r="G12519">
        <v>-2.351</v>
      </c>
      <c r="H12519">
        <v>48.856999999999999</v>
      </c>
      <c r="I12519" t="s">
        <v>108</v>
      </c>
      <c r="J12519" t="s">
        <v>155</v>
      </c>
      <c r="K12519" t="s">
        <v>105</v>
      </c>
    </row>
    <row r="12520" spans="1:11" x14ac:dyDescent="0.3">
      <c r="A12520" t="s">
        <v>16538</v>
      </c>
      <c r="B12520" t="s">
        <v>53</v>
      </c>
      <c r="C12520">
        <v>18</v>
      </c>
      <c r="D12520">
        <v>11</v>
      </c>
      <c r="E12520">
        <v>1907</v>
      </c>
      <c r="F12520" s="6">
        <v>3.5416666666666666E-2</v>
      </c>
      <c r="G12520">
        <v>-2.351</v>
      </c>
      <c r="H12520">
        <v>48.856999999999999</v>
      </c>
      <c r="I12520" t="s">
        <v>150</v>
      </c>
      <c r="J12520" t="s">
        <v>155</v>
      </c>
      <c r="K12520" t="s">
        <v>105</v>
      </c>
    </row>
    <row r="12521" spans="1:11" x14ac:dyDescent="0.3">
      <c r="A12521" t="s">
        <v>16539</v>
      </c>
      <c r="B12521" t="s">
        <v>53</v>
      </c>
      <c r="C12521">
        <v>1</v>
      </c>
      <c r="D12521">
        <v>3</v>
      </c>
      <c r="E12521">
        <v>1893</v>
      </c>
      <c r="F12521" s="6">
        <v>0.25</v>
      </c>
      <c r="G12521">
        <v>-2.351</v>
      </c>
      <c r="H12521">
        <v>48.856999999999999</v>
      </c>
      <c r="I12521" t="s">
        <v>150</v>
      </c>
      <c r="J12521" t="s">
        <v>155</v>
      </c>
      <c r="K12521" t="s">
        <v>105</v>
      </c>
    </row>
    <row r="12522" spans="1:11" x14ac:dyDescent="0.3">
      <c r="A12522" t="s">
        <v>16540</v>
      </c>
      <c r="B12522" t="s">
        <v>53</v>
      </c>
      <c r="C12522">
        <v>19</v>
      </c>
      <c r="D12522">
        <v>7</v>
      </c>
      <c r="E12522">
        <v>1945</v>
      </c>
      <c r="F12522" s="6">
        <v>0.85416666666666663</v>
      </c>
      <c r="G12522">
        <v>-4.72</v>
      </c>
      <c r="H12522">
        <v>49.774000000000001</v>
      </c>
      <c r="I12522" t="s">
        <v>190</v>
      </c>
      <c r="J12522" t="s">
        <v>1875</v>
      </c>
      <c r="K12522" t="s">
        <v>105</v>
      </c>
    </row>
    <row r="12523" spans="1:11" x14ac:dyDescent="0.3">
      <c r="A12523" t="s">
        <v>16541</v>
      </c>
      <c r="B12523" t="s">
        <v>53</v>
      </c>
      <c r="C12523">
        <v>21</v>
      </c>
      <c r="D12523">
        <v>6</v>
      </c>
      <c r="E12523">
        <v>1908</v>
      </c>
      <c r="F12523" s="6">
        <v>0.40625</v>
      </c>
      <c r="G12523">
        <v>-2.782</v>
      </c>
      <c r="H12523">
        <v>50.292999999999999</v>
      </c>
      <c r="I12523" t="s">
        <v>150</v>
      </c>
      <c r="J12523" t="s">
        <v>886</v>
      </c>
      <c r="K12523" t="s">
        <v>105</v>
      </c>
    </row>
    <row r="12524" spans="1:11" x14ac:dyDescent="0.3">
      <c r="A12524" t="s">
        <v>16542</v>
      </c>
      <c r="B12524" t="s">
        <v>53</v>
      </c>
      <c r="C12524">
        <v>29</v>
      </c>
      <c r="D12524">
        <v>3</v>
      </c>
      <c r="E12524">
        <v>1884</v>
      </c>
      <c r="F12524" s="6">
        <v>0.95833333333333337</v>
      </c>
      <c r="G12524">
        <v>-2.351</v>
      </c>
      <c r="H12524">
        <v>48.856999999999999</v>
      </c>
      <c r="I12524" t="s">
        <v>150</v>
      </c>
      <c r="J12524" t="s">
        <v>155</v>
      </c>
      <c r="K12524" t="s">
        <v>105</v>
      </c>
    </row>
    <row r="12525" spans="1:11" x14ac:dyDescent="0.3">
      <c r="A12525" t="s">
        <v>16543</v>
      </c>
      <c r="B12525" t="s">
        <v>53</v>
      </c>
      <c r="C12525">
        <v>23</v>
      </c>
      <c r="D12525">
        <v>4</v>
      </c>
      <c r="E12525">
        <v>1821</v>
      </c>
      <c r="F12525" s="6">
        <v>0.45833333333333331</v>
      </c>
      <c r="G12525">
        <v>-4.8339999999999996</v>
      </c>
      <c r="H12525">
        <v>45.767000000000003</v>
      </c>
      <c r="I12525" t="s">
        <v>150</v>
      </c>
      <c r="J12525" t="s">
        <v>153</v>
      </c>
      <c r="K12525" t="s">
        <v>105</v>
      </c>
    </row>
    <row r="12526" spans="1:11" x14ac:dyDescent="0.3">
      <c r="A12526" t="s">
        <v>16544</v>
      </c>
      <c r="B12526" t="s">
        <v>53</v>
      </c>
      <c r="C12526">
        <v>16</v>
      </c>
      <c r="D12526">
        <v>2</v>
      </c>
      <c r="E12526">
        <v>1955</v>
      </c>
      <c r="F12526" s="6">
        <v>0.41666666666666669</v>
      </c>
      <c r="G12526">
        <v>1E-3</v>
      </c>
      <c r="H12526">
        <v>45.015999999999998</v>
      </c>
      <c r="I12526" t="s">
        <v>126</v>
      </c>
      <c r="J12526" t="s">
        <v>16545</v>
      </c>
      <c r="K12526" t="s">
        <v>105</v>
      </c>
    </row>
    <row r="12527" spans="1:11" x14ac:dyDescent="0.3">
      <c r="A12527" t="s">
        <v>16546</v>
      </c>
      <c r="B12527" t="s">
        <v>53</v>
      </c>
      <c r="C12527">
        <v>3</v>
      </c>
      <c r="D12527">
        <v>3</v>
      </c>
      <c r="E12527">
        <v>1951</v>
      </c>
      <c r="F12527" s="6">
        <v>0.87847222222222221</v>
      </c>
      <c r="G12527">
        <v>-4.3540000000000001</v>
      </c>
      <c r="H12527">
        <v>50.811</v>
      </c>
      <c r="I12527" t="s">
        <v>126</v>
      </c>
      <c r="J12527" t="s">
        <v>867</v>
      </c>
      <c r="K12527" t="s">
        <v>105</v>
      </c>
    </row>
    <row r="12528" spans="1:11" x14ac:dyDescent="0.3">
      <c r="A12528" t="s">
        <v>16547</v>
      </c>
      <c r="B12528" t="s">
        <v>53</v>
      </c>
      <c r="C12528">
        <v>2</v>
      </c>
      <c r="D12528">
        <v>3</v>
      </c>
      <c r="E12528">
        <v>1873</v>
      </c>
      <c r="F12528" s="6">
        <v>0.875</v>
      </c>
      <c r="G12528">
        <v>-2.351</v>
      </c>
      <c r="H12528">
        <v>48.856999999999999</v>
      </c>
      <c r="I12528" t="s">
        <v>150</v>
      </c>
      <c r="J12528" t="s">
        <v>155</v>
      </c>
      <c r="K12528" t="s">
        <v>105</v>
      </c>
    </row>
    <row r="12529" spans="1:11" x14ac:dyDescent="0.3">
      <c r="A12529" t="s">
        <v>16548</v>
      </c>
      <c r="B12529" t="s">
        <v>53</v>
      </c>
      <c r="C12529">
        <v>4</v>
      </c>
      <c r="D12529">
        <v>6</v>
      </c>
      <c r="E12529">
        <v>1934</v>
      </c>
      <c r="F12529" s="6">
        <v>0.625</v>
      </c>
      <c r="G12529">
        <v>0.42599999999999999</v>
      </c>
      <c r="H12529">
        <v>42.988</v>
      </c>
      <c r="I12529" t="s">
        <v>126</v>
      </c>
      <c r="J12529" t="s">
        <v>16549</v>
      </c>
      <c r="K12529" t="s">
        <v>105</v>
      </c>
    </row>
    <row r="12530" spans="1:11" x14ac:dyDescent="0.3">
      <c r="A12530" t="s">
        <v>16550</v>
      </c>
      <c r="B12530" t="s">
        <v>53</v>
      </c>
      <c r="C12530">
        <v>13</v>
      </c>
      <c r="D12530">
        <v>3</v>
      </c>
      <c r="E12530">
        <v>1923</v>
      </c>
      <c r="F12530" s="6">
        <v>0.875</v>
      </c>
      <c r="G12530">
        <v>2.5259999999999998</v>
      </c>
      <c r="H12530">
        <v>48.052999999999997</v>
      </c>
      <c r="I12530" t="s">
        <v>108</v>
      </c>
      <c r="J12530" t="s">
        <v>16551</v>
      </c>
      <c r="K12530" t="s">
        <v>105</v>
      </c>
    </row>
    <row r="12531" spans="1:11" x14ac:dyDescent="0.3">
      <c r="A12531" t="s">
        <v>16552</v>
      </c>
      <c r="B12531" t="s">
        <v>53</v>
      </c>
      <c r="C12531">
        <v>21</v>
      </c>
      <c r="D12531">
        <v>2</v>
      </c>
      <c r="E12531">
        <v>1905</v>
      </c>
      <c r="F12531" s="6">
        <v>0.6875</v>
      </c>
      <c r="G12531">
        <v>-3.0630000000000002</v>
      </c>
      <c r="H12531">
        <v>50.631</v>
      </c>
      <c r="I12531" t="s">
        <v>150</v>
      </c>
      <c r="J12531" t="s">
        <v>450</v>
      </c>
      <c r="K12531" t="s">
        <v>105</v>
      </c>
    </row>
    <row r="12532" spans="1:11" x14ac:dyDescent="0.3">
      <c r="A12532" t="s">
        <v>16553</v>
      </c>
      <c r="B12532" t="s">
        <v>53</v>
      </c>
      <c r="C12532">
        <v>24</v>
      </c>
      <c r="D12532">
        <v>6</v>
      </c>
      <c r="E12532">
        <v>1906</v>
      </c>
      <c r="F12532" s="6">
        <v>0.25</v>
      </c>
      <c r="G12532">
        <v>-2.351</v>
      </c>
      <c r="H12532">
        <v>48.856999999999999</v>
      </c>
      <c r="I12532" t="s">
        <v>150</v>
      </c>
      <c r="J12532" t="s">
        <v>155</v>
      </c>
      <c r="K12532" t="s">
        <v>105</v>
      </c>
    </row>
    <row r="12533" spans="1:11" x14ac:dyDescent="0.3">
      <c r="A12533" t="s">
        <v>16554</v>
      </c>
      <c r="B12533" t="s">
        <v>53</v>
      </c>
      <c r="C12533">
        <v>6</v>
      </c>
      <c r="D12533">
        <v>7</v>
      </c>
      <c r="E12533">
        <v>1933</v>
      </c>
      <c r="F12533" s="6">
        <v>0.34027777777777779</v>
      </c>
      <c r="G12533">
        <v>-5.4050000000000002</v>
      </c>
      <c r="H12533">
        <v>50.582000000000001</v>
      </c>
      <c r="I12533" t="s">
        <v>126</v>
      </c>
      <c r="J12533" t="s">
        <v>16555</v>
      </c>
      <c r="K12533" t="s">
        <v>105</v>
      </c>
    </row>
    <row r="12534" spans="1:11" x14ac:dyDescent="0.3">
      <c r="A12534" t="s">
        <v>16556</v>
      </c>
      <c r="B12534" t="s">
        <v>53</v>
      </c>
      <c r="C12534">
        <v>4</v>
      </c>
      <c r="D12534">
        <v>4</v>
      </c>
      <c r="E12534">
        <v>1897</v>
      </c>
      <c r="F12534" s="6">
        <v>4.1666666666666664E-2</v>
      </c>
      <c r="G12534">
        <v>-2.351</v>
      </c>
      <c r="H12534">
        <v>48.856999999999999</v>
      </c>
      <c r="I12534" t="s">
        <v>150</v>
      </c>
      <c r="J12534" t="s">
        <v>155</v>
      </c>
      <c r="K12534" t="s">
        <v>105</v>
      </c>
    </row>
    <row r="12535" spans="1:11" x14ac:dyDescent="0.3">
      <c r="A12535" t="s">
        <v>16557</v>
      </c>
      <c r="B12535" t="s">
        <v>53</v>
      </c>
      <c r="C12535">
        <v>30</v>
      </c>
      <c r="D12535">
        <v>6</v>
      </c>
      <c r="E12535">
        <v>1925</v>
      </c>
      <c r="F12535" s="6">
        <v>0.97916666666666663</v>
      </c>
      <c r="G12535">
        <v>-3.173</v>
      </c>
      <c r="H12535">
        <v>50.691000000000003</v>
      </c>
      <c r="I12535" t="s">
        <v>126</v>
      </c>
      <c r="J12535" t="s">
        <v>483</v>
      </c>
      <c r="K12535" t="s">
        <v>105</v>
      </c>
    </row>
    <row r="12536" spans="1:11" x14ac:dyDescent="0.3">
      <c r="A12536" t="s">
        <v>16558</v>
      </c>
      <c r="B12536" t="s">
        <v>53</v>
      </c>
      <c r="C12536">
        <v>9</v>
      </c>
      <c r="D12536">
        <v>4</v>
      </c>
      <c r="E12536">
        <v>1950</v>
      </c>
      <c r="F12536" s="6">
        <v>0.875</v>
      </c>
      <c r="G12536">
        <v>-3.9969999999999999</v>
      </c>
      <c r="H12536">
        <v>45.381</v>
      </c>
      <c r="I12536" t="s">
        <v>126</v>
      </c>
      <c r="J12536" t="s">
        <v>16559</v>
      </c>
      <c r="K12536" t="s">
        <v>105</v>
      </c>
    </row>
    <row r="12537" spans="1:11" x14ac:dyDescent="0.3">
      <c r="A12537" t="s">
        <v>16560</v>
      </c>
      <c r="B12537" t="s">
        <v>53</v>
      </c>
      <c r="C12537">
        <v>9</v>
      </c>
      <c r="D12537">
        <v>1</v>
      </c>
      <c r="E12537">
        <v>1928</v>
      </c>
      <c r="F12537" s="6">
        <v>0.83333333333333337</v>
      </c>
      <c r="G12537">
        <v>-2.294</v>
      </c>
      <c r="H12537">
        <v>49.893999999999998</v>
      </c>
      <c r="I12537" t="s">
        <v>108</v>
      </c>
      <c r="J12537" t="s">
        <v>1650</v>
      </c>
      <c r="K12537" t="s">
        <v>105</v>
      </c>
    </row>
    <row r="12538" spans="1:11" x14ac:dyDescent="0.3">
      <c r="A12538" t="s">
        <v>16561</v>
      </c>
      <c r="B12538" t="s">
        <v>53</v>
      </c>
      <c r="C12538">
        <v>13</v>
      </c>
      <c r="D12538">
        <v>3</v>
      </c>
      <c r="E12538">
        <v>1916</v>
      </c>
      <c r="F12538" s="6">
        <v>0.52083333333333337</v>
      </c>
      <c r="G12538">
        <v>-2.351</v>
      </c>
      <c r="H12538">
        <v>48.856999999999999</v>
      </c>
      <c r="I12538" t="s">
        <v>108</v>
      </c>
      <c r="J12538" t="s">
        <v>155</v>
      </c>
      <c r="K12538" t="s">
        <v>105</v>
      </c>
    </row>
    <row r="12539" spans="1:11" x14ac:dyDescent="0.3">
      <c r="A12539" t="s">
        <v>16562</v>
      </c>
      <c r="B12539" t="s">
        <v>53</v>
      </c>
      <c r="C12539">
        <v>25</v>
      </c>
      <c r="D12539">
        <v>11</v>
      </c>
      <c r="E12539">
        <v>1921</v>
      </c>
      <c r="F12539" s="6">
        <v>4.1666666666666664E-2</v>
      </c>
      <c r="G12539">
        <v>-4.8339999999999996</v>
      </c>
      <c r="H12539">
        <v>45.767000000000003</v>
      </c>
      <c r="I12539" t="s">
        <v>108</v>
      </c>
      <c r="J12539" t="s">
        <v>153</v>
      </c>
      <c r="K12539" t="s">
        <v>105</v>
      </c>
    </row>
    <row r="12540" spans="1:11" x14ac:dyDescent="0.3">
      <c r="A12540" t="s">
        <v>16563</v>
      </c>
      <c r="B12540" t="s">
        <v>53</v>
      </c>
      <c r="C12540">
        <v>18</v>
      </c>
      <c r="D12540">
        <v>8</v>
      </c>
      <c r="E12540">
        <v>1940</v>
      </c>
      <c r="F12540" s="6">
        <v>0.1875</v>
      </c>
      <c r="G12540">
        <v>-4.3319999999999999</v>
      </c>
      <c r="H12540">
        <v>47.491</v>
      </c>
      <c r="I12540" t="s">
        <v>190</v>
      </c>
      <c r="J12540" t="s">
        <v>16564</v>
      </c>
      <c r="K12540" t="s">
        <v>105</v>
      </c>
    </row>
    <row r="12541" spans="1:11" x14ac:dyDescent="0.3">
      <c r="A12541" t="s">
        <v>16565</v>
      </c>
      <c r="B12541" t="s">
        <v>53</v>
      </c>
      <c r="C12541">
        <v>22</v>
      </c>
      <c r="D12541">
        <v>7</v>
      </c>
      <c r="E12541">
        <v>1927</v>
      </c>
      <c r="F12541" s="6">
        <v>0.20833333333333334</v>
      </c>
      <c r="G12541">
        <v>-2.351</v>
      </c>
      <c r="H12541">
        <v>48.856999999999999</v>
      </c>
      <c r="I12541" t="s">
        <v>126</v>
      </c>
      <c r="J12541" t="s">
        <v>155</v>
      </c>
      <c r="K12541" t="s">
        <v>105</v>
      </c>
    </row>
    <row r="12542" spans="1:11" x14ac:dyDescent="0.3">
      <c r="A12542" t="s">
        <v>16566</v>
      </c>
      <c r="B12542" t="s">
        <v>53</v>
      </c>
      <c r="C12542">
        <v>21</v>
      </c>
      <c r="D12542">
        <v>3</v>
      </c>
      <c r="E12542">
        <v>1932</v>
      </c>
      <c r="F12542" s="6">
        <v>0.58333333333333337</v>
      </c>
      <c r="G12542">
        <v>-4.7679999999999998</v>
      </c>
      <c r="H12542">
        <v>44.179000000000002</v>
      </c>
      <c r="I12542" t="s">
        <v>108</v>
      </c>
      <c r="J12542" t="s">
        <v>10501</v>
      </c>
      <c r="K12542" t="s">
        <v>105</v>
      </c>
    </row>
    <row r="12543" spans="1:11" x14ac:dyDescent="0.3">
      <c r="A12543" t="s">
        <v>16567</v>
      </c>
      <c r="B12543" t="s">
        <v>53</v>
      </c>
      <c r="C12543">
        <v>21</v>
      </c>
      <c r="D12543">
        <v>11</v>
      </c>
      <c r="E12543">
        <v>1912</v>
      </c>
      <c r="F12543" s="6">
        <v>4.1666666666666664E-2</v>
      </c>
      <c r="G12543">
        <v>-2.351</v>
      </c>
      <c r="H12543">
        <v>48.856999999999999</v>
      </c>
      <c r="I12543" t="s">
        <v>108</v>
      </c>
      <c r="J12543" t="s">
        <v>155</v>
      </c>
      <c r="K12543" t="s">
        <v>105</v>
      </c>
    </row>
    <row r="12544" spans="1:11" x14ac:dyDescent="0.3">
      <c r="A12544" t="s">
        <v>16568</v>
      </c>
      <c r="B12544" t="s">
        <v>53</v>
      </c>
      <c r="C12544">
        <v>3</v>
      </c>
      <c r="D12544">
        <v>7</v>
      </c>
      <c r="E12544">
        <v>1909</v>
      </c>
      <c r="F12544" s="6">
        <v>7.7083333333333337E-2</v>
      </c>
      <c r="G12544">
        <v>-5.3739999999999997</v>
      </c>
      <c r="H12544">
        <v>43.295000000000002</v>
      </c>
      <c r="I12544" t="s">
        <v>150</v>
      </c>
      <c r="J12544" t="s">
        <v>267</v>
      </c>
      <c r="K12544" t="s">
        <v>105</v>
      </c>
    </row>
    <row r="12545" spans="1:11" x14ac:dyDescent="0.3">
      <c r="A12545" t="s">
        <v>16569</v>
      </c>
      <c r="B12545" t="s">
        <v>53</v>
      </c>
      <c r="C12545">
        <v>23</v>
      </c>
      <c r="D12545">
        <v>4</v>
      </c>
      <c r="E12545">
        <v>1876</v>
      </c>
      <c r="F12545" s="6">
        <v>0.25</v>
      </c>
      <c r="G12545">
        <v>-7.266</v>
      </c>
      <c r="H12545">
        <v>43.703000000000003</v>
      </c>
      <c r="I12545" t="s">
        <v>150</v>
      </c>
      <c r="J12545" t="s">
        <v>575</v>
      </c>
      <c r="K12545" t="s">
        <v>105</v>
      </c>
    </row>
    <row r="12546" spans="1:11" x14ac:dyDescent="0.3">
      <c r="A12546" t="s">
        <v>16570</v>
      </c>
      <c r="B12546" t="s">
        <v>53</v>
      </c>
      <c r="C12546">
        <v>16</v>
      </c>
      <c r="D12546">
        <v>3</v>
      </c>
      <c r="E12546">
        <v>1911</v>
      </c>
      <c r="F12546" s="6">
        <v>0.79166666666666663</v>
      </c>
      <c r="G12546">
        <v>-4.3540000000000001</v>
      </c>
      <c r="H12546">
        <v>50.811</v>
      </c>
      <c r="I12546" t="s">
        <v>108</v>
      </c>
      <c r="J12546" t="s">
        <v>867</v>
      </c>
      <c r="K12546" t="s">
        <v>105</v>
      </c>
    </row>
    <row r="12547" spans="1:11" x14ac:dyDescent="0.3">
      <c r="A12547" t="s">
        <v>16571</v>
      </c>
      <c r="B12547" t="s">
        <v>53</v>
      </c>
      <c r="C12547">
        <v>12</v>
      </c>
      <c r="D12547">
        <v>3</v>
      </c>
      <c r="E12547">
        <v>1902</v>
      </c>
      <c r="F12547" s="6">
        <v>0.32708333333333334</v>
      </c>
      <c r="G12547">
        <v>-7.0720000000000001</v>
      </c>
      <c r="H12547">
        <v>49.113999999999997</v>
      </c>
      <c r="I12547" t="s">
        <v>150</v>
      </c>
      <c r="J12547" t="s">
        <v>13092</v>
      </c>
      <c r="K12547" t="s">
        <v>105</v>
      </c>
    </row>
    <row r="12548" spans="1:11" x14ac:dyDescent="0.3">
      <c r="A12548" t="s">
        <v>16572</v>
      </c>
      <c r="B12548" t="s">
        <v>53</v>
      </c>
      <c r="C12548">
        <v>20</v>
      </c>
      <c r="D12548">
        <v>7</v>
      </c>
      <c r="E12548">
        <v>1855</v>
      </c>
      <c r="F12548" s="6">
        <v>0.33333333333333331</v>
      </c>
      <c r="G12548">
        <v>-2.351</v>
      </c>
      <c r="H12548">
        <v>48.856999999999999</v>
      </c>
      <c r="I12548" t="s">
        <v>150</v>
      </c>
      <c r="J12548" t="s">
        <v>155</v>
      </c>
      <c r="K12548" t="s">
        <v>105</v>
      </c>
    </row>
    <row r="12549" spans="1:11" x14ac:dyDescent="0.3">
      <c r="A12549" t="s">
        <v>16573</v>
      </c>
      <c r="B12549" t="s">
        <v>53</v>
      </c>
      <c r="C12549">
        <v>20</v>
      </c>
      <c r="D12549">
        <v>11</v>
      </c>
      <c r="E12549">
        <v>1961</v>
      </c>
      <c r="F12549" s="6">
        <v>0.34027777777777779</v>
      </c>
      <c r="G12549">
        <v>-7.36</v>
      </c>
      <c r="H12549">
        <v>48.081000000000003</v>
      </c>
      <c r="I12549" t="s">
        <v>126</v>
      </c>
      <c r="J12549" t="s">
        <v>1503</v>
      </c>
      <c r="K12549" t="s">
        <v>105</v>
      </c>
    </row>
    <row r="12550" spans="1:11" x14ac:dyDescent="0.3">
      <c r="A12550" t="s">
        <v>16574</v>
      </c>
      <c r="B12550" t="s">
        <v>53</v>
      </c>
      <c r="C12550">
        <v>15</v>
      </c>
      <c r="D12550">
        <v>5</v>
      </c>
      <c r="E12550">
        <v>1929</v>
      </c>
      <c r="F12550" s="6">
        <v>0.17708333333333334</v>
      </c>
      <c r="G12550">
        <v>-6.1820000000000004</v>
      </c>
      <c r="H12550">
        <v>48.691000000000003</v>
      </c>
      <c r="I12550" t="s">
        <v>126</v>
      </c>
      <c r="J12550" t="s">
        <v>2488</v>
      </c>
      <c r="K12550" t="s">
        <v>105</v>
      </c>
    </row>
    <row r="12551" spans="1:11" x14ac:dyDescent="0.3">
      <c r="A12551" t="s">
        <v>16575</v>
      </c>
      <c r="B12551" t="s">
        <v>53</v>
      </c>
      <c r="C12551">
        <v>28</v>
      </c>
      <c r="D12551">
        <v>2</v>
      </c>
      <c r="E12551">
        <v>1930</v>
      </c>
      <c r="F12551" s="6">
        <v>0.71875</v>
      </c>
      <c r="G12551">
        <v>-3.173</v>
      </c>
      <c r="H12551">
        <v>50.691000000000003</v>
      </c>
      <c r="I12551" t="s">
        <v>108</v>
      </c>
      <c r="J12551" t="s">
        <v>483</v>
      </c>
      <c r="K12551" t="s">
        <v>105</v>
      </c>
    </row>
    <row r="12552" spans="1:11" x14ac:dyDescent="0.3">
      <c r="A12552" t="s">
        <v>16576</v>
      </c>
      <c r="B12552" t="s">
        <v>53</v>
      </c>
      <c r="C12552">
        <v>20</v>
      </c>
      <c r="D12552">
        <v>9</v>
      </c>
      <c r="E12552">
        <v>1852</v>
      </c>
      <c r="F12552" s="6">
        <v>0.625</v>
      </c>
      <c r="G12552">
        <v>-0.161</v>
      </c>
      <c r="H12552">
        <v>45.648000000000003</v>
      </c>
      <c r="I12552" t="s">
        <v>150</v>
      </c>
      <c r="J12552" t="s">
        <v>5297</v>
      </c>
      <c r="K12552" t="s">
        <v>105</v>
      </c>
    </row>
    <row r="12553" spans="1:11" x14ac:dyDescent="0.3">
      <c r="A12553" t="s">
        <v>16577</v>
      </c>
      <c r="B12553" t="s">
        <v>53</v>
      </c>
      <c r="C12553">
        <v>6</v>
      </c>
      <c r="D12553">
        <v>7</v>
      </c>
      <c r="E12553">
        <v>1926</v>
      </c>
      <c r="F12553" s="6">
        <v>0.26041666666666669</v>
      </c>
      <c r="G12553">
        <v>-5.5720000000000001</v>
      </c>
      <c r="H12553">
        <v>50.643999999999998</v>
      </c>
      <c r="I12553" t="s">
        <v>126</v>
      </c>
      <c r="J12553" t="s">
        <v>622</v>
      </c>
      <c r="K12553" t="s">
        <v>105</v>
      </c>
    </row>
    <row r="12554" spans="1:11" x14ac:dyDescent="0.3">
      <c r="A12554" t="s">
        <v>16578</v>
      </c>
      <c r="B12554" t="s">
        <v>53</v>
      </c>
      <c r="C12554">
        <v>9</v>
      </c>
      <c r="D12554">
        <v>10</v>
      </c>
      <c r="E12554">
        <v>1952</v>
      </c>
      <c r="F12554" s="6">
        <v>0.68055555555555558</v>
      </c>
      <c r="G12554">
        <v>-2.4180000000000001</v>
      </c>
      <c r="H12554">
        <v>48.84</v>
      </c>
      <c r="I12554" t="s">
        <v>126</v>
      </c>
      <c r="J12554" t="s">
        <v>858</v>
      </c>
      <c r="K12554" t="s">
        <v>105</v>
      </c>
    </row>
    <row r="12555" spans="1:11" x14ac:dyDescent="0.3">
      <c r="A12555" t="s">
        <v>16579</v>
      </c>
      <c r="B12555" t="s">
        <v>53</v>
      </c>
      <c r="C12555">
        <v>1</v>
      </c>
      <c r="D12555">
        <v>2</v>
      </c>
      <c r="E12555">
        <v>1920</v>
      </c>
      <c r="F12555" s="6">
        <v>0.625</v>
      </c>
      <c r="G12555">
        <v>-2.95</v>
      </c>
      <c r="H12555">
        <v>42.625999999999998</v>
      </c>
      <c r="I12555" t="s">
        <v>108</v>
      </c>
      <c r="J12555" t="s">
        <v>16580</v>
      </c>
      <c r="K12555" t="s">
        <v>105</v>
      </c>
    </row>
    <row r="12556" spans="1:11" x14ac:dyDescent="0.3">
      <c r="A12556" t="s">
        <v>16581</v>
      </c>
      <c r="B12556" t="s">
        <v>53</v>
      </c>
      <c r="C12556">
        <v>1</v>
      </c>
      <c r="D12556">
        <v>11</v>
      </c>
      <c r="E12556">
        <v>1929</v>
      </c>
      <c r="F12556" s="6">
        <v>0.96875</v>
      </c>
      <c r="G12556">
        <v>-4.8339999999999996</v>
      </c>
      <c r="H12556">
        <v>45.767000000000003</v>
      </c>
      <c r="I12556" t="s">
        <v>108</v>
      </c>
      <c r="J12556" t="s">
        <v>153</v>
      </c>
      <c r="K12556" t="s">
        <v>105</v>
      </c>
    </row>
    <row r="12557" spans="1:11" x14ac:dyDescent="0.3">
      <c r="A12557" t="s">
        <v>16582</v>
      </c>
      <c r="B12557" t="s">
        <v>53</v>
      </c>
      <c r="C12557">
        <v>21</v>
      </c>
      <c r="D12557">
        <v>9</v>
      </c>
      <c r="E12557">
        <v>1932</v>
      </c>
      <c r="F12557" s="6">
        <v>0.27083333333333331</v>
      </c>
      <c r="G12557">
        <v>-7.0110000000000001</v>
      </c>
      <c r="H12557">
        <v>43.551000000000002</v>
      </c>
      <c r="I12557" t="s">
        <v>126</v>
      </c>
      <c r="J12557" t="s">
        <v>2800</v>
      </c>
      <c r="K12557" t="s">
        <v>105</v>
      </c>
    </row>
    <row r="12558" spans="1:11" x14ac:dyDescent="0.3">
      <c r="A12558" t="s">
        <v>16583</v>
      </c>
      <c r="B12558" t="s">
        <v>53</v>
      </c>
      <c r="C12558">
        <v>22</v>
      </c>
      <c r="D12558">
        <v>2</v>
      </c>
      <c r="E12558">
        <v>1824</v>
      </c>
      <c r="F12558" s="6">
        <v>0.16666666666666666</v>
      </c>
      <c r="G12558">
        <v>-2.351</v>
      </c>
      <c r="H12558">
        <v>48.856999999999999</v>
      </c>
      <c r="I12558" t="s">
        <v>150</v>
      </c>
      <c r="J12558" t="s">
        <v>155</v>
      </c>
      <c r="K12558" t="s">
        <v>105</v>
      </c>
    </row>
    <row r="12559" spans="1:11" x14ac:dyDescent="0.3">
      <c r="A12559" t="s">
        <v>16584</v>
      </c>
      <c r="B12559" t="s">
        <v>53</v>
      </c>
      <c r="C12559">
        <v>20</v>
      </c>
      <c r="D12559">
        <v>1</v>
      </c>
      <c r="E12559">
        <v>1905</v>
      </c>
      <c r="F12559" s="6">
        <v>4.1666666666666664E-2</v>
      </c>
      <c r="G12559">
        <v>-2.3769999999999998</v>
      </c>
      <c r="H12559">
        <v>51.033999999999999</v>
      </c>
      <c r="I12559" t="s">
        <v>150</v>
      </c>
      <c r="J12559" t="s">
        <v>5334</v>
      </c>
      <c r="K12559" t="s">
        <v>105</v>
      </c>
    </row>
    <row r="12560" spans="1:11" x14ac:dyDescent="0.3">
      <c r="A12560" t="s">
        <v>16585</v>
      </c>
      <c r="B12560" t="s">
        <v>53</v>
      </c>
      <c r="C12560">
        <v>12</v>
      </c>
      <c r="D12560">
        <v>1</v>
      </c>
      <c r="E12560">
        <v>1886</v>
      </c>
      <c r="F12560" s="6">
        <v>0.91666666666666663</v>
      </c>
      <c r="G12560">
        <v>-5.6870000000000003</v>
      </c>
      <c r="H12560">
        <v>50.85</v>
      </c>
      <c r="I12560" t="s">
        <v>147</v>
      </c>
      <c r="J12560" t="s">
        <v>9341</v>
      </c>
      <c r="K12560" t="s">
        <v>105</v>
      </c>
    </row>
    <row r="12561" spans="1:11" x14ac:dyDescent="0.3">
      <c r="A12561" t="s">
        <v>16586</v>
      </c>
      <c r="B12561" t="s">
        <v>53</v>
      </c>
      <c r="C12561">
        <v>20</v>
      </c>
      <c r="D12561">
        <v>4</v>
      </c>
      <c r="E12561">
        <v>1908</v>
      </c>
      <c r="F12561" s="6">
        <v>0.3125</v>
      </c>
      <c r="G12561">
        <v>-7.34</v>
      </c>
      <c r="H12561">
        <v>47.75</v>
      </c>
      <c r="I12561" t="s">
        <v>150</v>
      </c>
      <c r="J12561" t="s">
        <v>939</v>
      </c>
      <c r="K12561" t="s">
        <v>105</v>
      </c>
    </row>
    <row r="12562" spans="1:11" x14ac:dyDescent="0.3">
      <c r="A12562" t="s">
        <v>16587</v>
      </c>
      <c r="B12562" t="s">
        <v>53</v>
      </c>
      <c r="C12562">
        <v>4</v>
      </c>
      <c r="D12562">
        <v>4</v>
      </c>
      <c r="E12562">
        <v>1932</v>
      </c>
      <c r="F12562" s="6">
        <v>0.125</v>
      </c>
      <c r="G12562">
        <v>-2.1560000000000001</v>
      </c>
      <c r="H12562">
        <v>48.89</v>
      </c>
      <c r="I12562" t="s">
        <v>126</v>
      </c>
      <c r="J12562" t="s">
        <v>1253</v>
      </c>
      <c r="K12562" t="s">
        <v>105</v>
      </c>
    </row>
    <row r="12563" spans="1:11" x14ac:dyDescent="0.3">
      <c r="A12563" t="s">
        <v>16588</v>
      </c>
      <c r="B12563" t="s">
        <v>53</v>
      </c>
      <c r="C12563">
        <v>23</v>
      </c>
      <c r="D12563">
        <v>1</v>
      </c>
      <c r="E12563">
        <v>1935</v>
      </c>
      <c r="F12563" s="6">
        <v>0.70833333333333337</v>
      </c>
      <c r="G12563">
        <v>-3.5000000000000003E-2</v>
      </c>
      <c r="H12563">
        <v>44.198</v>
      </c>
      <c r="I12563" t="s">
        <v>108</v>
      </c>
      <c r="J12563" t="s">
        <v>16589</v>
      </c>
      <c r="K12563" t="s">
        <v>105</v>
      </c>
    </row>
    <row r="12564" spans="1:11" x14ac:dyDescent="0.3">
      <c r="A12564" t="s">
        <v>16590</v>
      </c>
      <c r="B12564" t="s">
        <v>53</v>
      </c>
      <c r="C12564">
        <v>21</v>
      </c>
      <c r="D12564">
        <v>2</v>
      </c>
      <c r="E12564">
        <v>1823</v>
      </c>
      <c r="F12564" s="6">
        <v>0.58333333333333337</v>
      </c>
      <c r="G12564">
        <v>0.32800000000000001</v>
      </c>
      <c r="H12564">
        <v>44.645000000000003</v>
      </c>
      <c r="I12564" t="s">
        <v>150</v>
      </c>
      <c r="J12564" t="s">
        <v>16591</v>
      </c>
      <c r="K12564" t="s">
        <v>105</v>
      </c>
    </row>
    <row r="12565" spans="1:11" x14ac:dyDescent="0.3">
      <c r="A12565" t="s">
        <v>16592</v>
      </c>
      <c r="B12565" t="s">
        <v>53</v>
      </c>
      <c r="C12565">
        <v>16</v>
      </c>
      <c r="D12565">
        <v>5</v>
      </c>
      <c r="E12565">
        <v>1797</v>
      </c>
      <c r="F12565" s="6">
        <v>0.33333333333333331</v>
      </c>
      <c r="G12565">
        <v>0.57499999999999996</v>
      </c>
      <c r="H12565">
        <v>44.835000000000001</v>
      </c>
      <c r="I12565" t="s">
        <v>150</v>
      </c>
      <c r="J12565" t="s">
        <v>260</v>
      </c>
      <c r="K12565" t="s">
        <v>105</v>
      </c>
    </row>
    <row r="12566" spans="1:11" x14ac:dyDescent="0.3">
      <c r="A12566" t="s">
        <v>16593</v>
      </c>
      <c r="B12566" t="s">
        <v>53</v>
      </c>
      <c r="C12566">
        <v>31</v>
      </c>
      <c r="D12566">
        <v>3</v>
      </c>
      <c r="E12566">
        <v>1925</v>
      </c>
      <c r="F12566" s="6">
        <v>4.1666666666666664E-2</v>
      </c>
      <c r="G12566">
        <v>-0.51200000000000001</v>
      </c>
      <c r="H12566">
        <v>49.353999999999999</v>
      </c>
      <c r="I12566" t="s">
        <v>108</v>
      </c>
      <c r="J12566" t="s">
        <v>4423</v>
      </c>
      <c r="K12566" t="s">
        <v>105</v>
      </c>
    </row>
    <row r="12567" spans="1:11" x14ac:dyDescent="0.3">
      <c r="A12567" t="s">
        <v>16594</v>
      </c>
      <c r="B12567" t="s">
        <v>53</v>
      </c>
      <c r="C12567">
        <v>7</v>
      </c>
      <c r="D12567">
        <v>6</v>
      </c>
      <c r="E12567">
        <v>1924</v>
      </c>
      <c r="F12567" s="6">
        <v>4.1666666666666664E-2</v>
      </c>
      <c r="G12567">
        <v>0.57499999999999996</v>
      </c>
      <c r="H12567">
        <v>44.835000000000001</v>
      </c>
      <c r="I12567" t="s">
        <v>126</v>
      </c>
      <c r="J12567" t="s">
        <v>260</v>
      </c>
      <c r="K12567" t="s">
        <v>105</v>
      </c>
    </row>
    <row r="12568" spans="1:11" x14ac:dyDescent="0.3">
      <c r="A12568" t="s">
        <v>16595</v>
      </c>
      <c r="B12568" t="s">
        <v>53</v>
      </c>
      <c r="C12568">
        <v>23</v>
      </c>
      <c r="D12568">
        <v>10</v>
      </c>
      <c r="E12568">
        <v>1817</v>
      </c>
      <c r="F12568" s="6">
        <v>0.33333333333333331</v>
      </c>
      <c r="G12568">
        <v>-3.2930000000000001</v>
      </c>
      <c r="H12568">
        <v>47.735999999999997</v>
      </c>
      <c r="I12568" t="s">
        <v>150</v>
      </c>
      <c r="J12568" t="s">
        <v>16596</v>
      </c>
      <c r="K12568" t="s">
        <v>105</v>
      </c>
    </row>
    <row r="12569" spans="1:11" x14ac:dyDescent="0.3">
      <c r="A12569" t="s">
        <v>16597</v>
      </c>
      <c r="B12569" t="s">
        <v>53</v>
      </c>
      <c r="C12569">
        <v>28</v>
      </c>
      <c r="D12569">
        <v>6</v>
      </c>
      <c r="E12569">
        <v>1883</v>
      </c>
      <c r="F12569" s="6">
        <v>0.41666666666666669</v>
      </c>
      <c r="G12569">
        <v>-3.52</v>
      </c>
      <c r="H12569">
        <v>45.975999999999999</v>
      </c>
      <c r="I12569" t="s">
        <v>150</v>
      </c>
      <c r="J12569" t="s">
        <v>16598</v>
      </c>
      <c r="K12569" t="s">
        <v>105</v>
      </c>
    </row>
    <row r="12570" spans="1:11" x14ac:dyDescent="0.3">
      <c r="A12570" t="s">
        <v>16599</v>
      </c>
      <c r="B12570" t="s">
        <v>53</v>
      </c>
      <c r="C12570">
        <v>16</v>
      </c>
      <c r="D12570">
        <v>4</v>
      </c>
      <c r="E12570">
        <v>1907</v>
      </c>
      <c r="F12570" s="6">
        <v>0.33333333333333331</v>
      </c>
      <c r="G12570">
        <v>-2.351</v>
      </c>
      <c r="H12570">
        <v>48.856999999999999</v>
      </c>
      <c r="I12570" t="s">
        <v>150</v>
      </c>
      <c r="J12570" t="s">
        <v>155</v>
      </c>
      <c r="K12570" t="s">
        <v>105</v>
      </c>
    </row>
    <row r="12571" spans="1:11" x14ac:dyDescent="0.3">
      <c r="A12571" t="s">
        <v>16600</v>
      </c>
      <c r="B12571" t="s">
        <v>53</v>
      </c>
      <c r="C12571">
        <v>30</v>
      </c>
      <c r="D12571">
        <v>6</v>
      </c>
      <c r="E12571">
        <v>1898</v>
      </c>
      <c r="F12571" s="6">
        <v>0.95833333333333337</v>
      </c>
      <c r="G12571">
        <v>-2.0030000000000001</v>
      </c>
      <c r="H12571">
        <v>48.981000000000002</v>
      </c>
      <c r="I12571" t="s">
        <v>150</v>
      </c>
      <c r="J12571" t="s">
        <v>16601</v>
      </c>
      <c r="K12571" t="s">
        <v>105</v>
      </c>
    </row>
    <row r="12572" spans="1:11" x14ac:dyDescent="0.3">
      <c r="A12572" t="s">
        <v>16602</v>
      </c>
      <c r="B12572" t="s">
        <v>53</v>
      </c>
      <c r="C12572">
        <v>2</v>
      </c>
      <c r="D12572">
        <v>7</v>
      </c>
      <c r="E12572">
        <v>1945</v>
      </c>
      <c r="F12572" s="6">
        <v>0.85416666666666663</v>
      </c>
      <c r="G12572">
        <v>-2.4159999999999999</v>
      </c>
      <c r="H12572">
        <v>48.767000000000003</v>
      </c>
      <c r="I12572" t="s">
        <v>190</v>
      </c>
      <c r="J12572" t="s">
        <v>14615</v>
      </c>
      <c r="K12572" t="s">
        <v>105</v>
      </c>
    </row>
    <row r="12573" spans="1:11" x14ac:dyDescent="0.3">
      <c r="A12573" t="s">
        <v>16603</v>
      </c>
      <c r="B12573" t="s">
        <v>53</v>
      </c>
      <c r="C12573">
        <v>21</v>
      </c>
      <c r="D12573">
        <v>2</v>
      </c>
      <c r="E12573">
        <v>1901</v>
      </c>
      <c r="F12573" s="6">
        <v>0.95208333333333328</v>
      </c>
      <c r="G12573">
        <v>0.24199999999999999</v>
      </c>
      <c r="H12573">
        <v>44.917999999999999</v>
      </c>
      <c r="I12573" t="s">
        <v>150</v>
      </c>
      <c r="J12573" t="s">
        <v>4037</v>
      </c>
      <c r="K12573" t="s">
        <v>105</v>
      </c>
    </row>
    <row r="12574" spans="1:11" x14ac:dyDescent="0.3">
      <c r="A12574" t="s">
        <v>16604</v>
      </c>
      <c r="B12574" t="s">
        <v>53</v>
      </c>
      <c r="C12574">
        <v>30</v>
      </c>
      <c r="D12574">
        <v>5</v>
      </c>
      <c r="E12574">
        <v>1947</v>
      </c>
      <c r="F12574" s="6">
        <v>0.75</v>
      </c>
      <c r="G12574">
        <v>-5.3739999999999997</v>
      </c>
      <c r="H12574">
        <v>43.295000000000002</v>
      </c>
      <c r="I12574" t="s">
        <v>126</v>
      </c>
      <c r="J12574" t="s">
        <v>267</v>
      </c>
      <c r="K12574" t="s">
        <v>105</v>
      </c>
    </row>
    <row r="12575" spans="1:11" x14ac:dyDescent="0.3">
      <c r="A12575" t="s">
        <v>16605</v>
      </c>
      <c r="B12575" t="s">
        <v>53</v>
      </c>
      <c r="C12575">
        <v>14</v>
      </c>
      <c r="D12575">
        <v>1</v>
      </c>
      <c r="E12575">
        <v>1850</v>
      </c>
      <c r="F12575" s="6">
        <v>0.97916666666666663</v>
      </c>
      <c r="G12575">
        <v>0.97599999999999998</v>
      </c>
      <c r="H12575">
        <v>45.945</v>
      </c>
      <c r="I12575" t="s">
        <v>150</v>
      </c>
      <c r="J12575" t="s">
        <v>5295</v>
      </c>
      <c r="K12575" t="s">
        <v>105</v>
      </c>
    </row>
    <row r="12576" spans="1:11" x14ac:dyDescent="0.3">
      <c r="A12576" t="s">
        <v>16606</v>
      </c>
      <c r="B12576" t="s">
        <v>53</v>
      </c>
      <c r="C12576">
        <v>12</v>
      </c>
      <c r="D12576">
        <v>10</v>
      </c>
      <c r="E12576">
        <v>1870</v>
      </c>
      <c r="F12576" s="6">
        <v>0.41666666666666669</v>
      </c>
      <c r="G12576">
        <v>-3.722</v>
      </c>
      <c r="H12576">
        <v>51.054000000000002</v>
      </c>
      <c r="I12576" t="s">
        <v>147</v>
      </c>
      <c r="J12576" t="s">
        <v>1687</v>
      </c>
      <c r="K12576" t="s">
        <v>105</v>
      </c>
    </row>
    <row r="12577" spans="1:11" x14ac:dyDescent="0.3">
      <c r="A12577" t="s">
        <v>16607</v>
      </c>
      <c r="B12577" t="s">
        <v>53</v>
      </c>
      <c r="C12577">
        <v>5</v>
      </c>
      <c r="D12577">
        <v>7</v>
      </c>
      <c r="E12577">
        <v>1928</v>
      </c>
      <c r="F12577" s="6">
        <v>0.125</v>
      </c>
      <c r="G12577">
        <v>-3.8439999999999999</v>
      </c>
      <c r="H12577">
        <v>50.091999999999999</v>
      </c>
      <c r="I12577" t="s">
        <v>126</v>
      </c>
      <c r="J12577" t="s">
        <v>16608</v>
      </c>
      <c r="K12577" t="s">
        <v>105</v>
      </c>
    </row>
    <row r="12578" spans="1:11" x14ac:dyDescent="0.3">
      <c r="A12578" t="s">
        <v>16609</v>
      </c>
      <c r="B12578" t="s">
        <v>53</v>
      </c>
      <c r="C12578">
        <v>13</v>
      </c>
      <c r="D12578">
        <v>4</v>
      </c>
      <c r="E12578">
        <v>1936</v>
      </c>
      <c r="F12578" s="6">
        <v>0.22916666666666666</v>
      </c>
      <c r="G12578">
        <v>-2.351</v>
      </c>
      <c r="H12578">
        <v>48.856999999999999</v>
      </c>
      <c r="I12578" t="s">
        <v>108</v>
      </c>
      <c r="J12578" t="s">
        <v>155</v>
      </c>
      <c r="K12578" t="s">
        <v>105</v>
      </c>
    </row>
    <row r="12579" spans="1:11" x14ac:dyDescent="0.3">
      <c r="A12579" t="s">
        <v>16610</v>
      </c>
      <c r="B12579" t="s">
        <v>53</v>
      </c>
      <c r="C12579">
        <v>24</v>
      </c>
      <c r="D12579">
        <v>8</v>
      </c>
      <c r="E12579">
        <v>1929</v>
      </c>
      <c r="F12579" s="6">
        <v>0.27083333333333331</v>
      </c>
      <c r="G12579">
        <v>-4.8339999999999996</v>
      </c>
      <c r="H12579">
        <v>45.767000000000003</v>
      </c>
      <c r="I12579" t="s">
        <v>126</v>
      </c>
      <c r="J12579" t="s">
        <v>153</v>
      </c>
      <c r="K12579" t="s">
        <v>105</v>
      </c>
    </row>
    <row r="12580" spans="1:11" x14ac:dyDescent="0.3">
      <c r="A12580" t="s">
        <v>16611</v>
      </c>
      <c r="B12580" t="s">
        <v>53</v>
      </c>
      <c r="C12580">
        <v>11</v>
      </c>
      <c r="D12580">
        <v>1</v>
      </c>
      <c r="E12580">
        <v>1907</v>
      </c>
      <c r="F12580" s="6">
        <v>0.45833333333333331</v>
      </c>
      <c r="G12580">
        <v>-2.66</v>
      </c>
      <c r="H12580">
        <v>48.540999999999997</v>
      </c>
      <c r="I12580" t="s">
        <v>150</v>
      </c>
      <c r="J12580" t="s">
        <v>881</v>
      </c>
      <c r="K12580" t="s">
        <v>105</v>
      </c>
    </row>
    <row r="12581" spans="1:11" x14ac:dyDescent="0.3">
      <c r="A12581" t="s">
        <v>16612</v>
      </c>
      <c r="B12581" t="s">
        <v>53</v>
      </c>
      <c r="C12581">
        <v>20</v>
      </c>
      <c r="D12581">
        <v>3</v>
      </c>
      <c r="E12581">
        <v>1916</v>
      </c>
      <c r="F12581" s="6">
        <v>0.26041666666666669</v>
      </c>
      <c r="G12581">
        <v>-2.4350000000000001</v>
      </c>
      <c r="H12581">
        <v>48.844999999999999</v>
      </c>
      <c r="I12581" t="s">
        <v>108</v>
      </c>
      <c r="J12581" t="s">
        <v>2111</v>
      </c>
      <c r="K12581" t="s">
        <v>105</v>
      </c>
    </row>
    <row r="12582" spans="1:11" x14ac:dyDescent="0.3">
      <c r="A12582" t="s">
        <v>16613</v>
      </c>
      <c r="B12582" t="s">
        <v>53</v>
      </c>
      <c r="C12582">
        <v>28</v>
      </c>
      <c r="D12582">
        <v>2</v>
      </c>
      <c r="E12582">
        <v>1977</v>
      </c>
      <c r="F12582" s="6">
        <v>0.6875</v>
      </c>
      <c r="G12582">
        <v>-5.931</v>
      </c>
      <c r="H12582">
        <v>43.125</v>
      </c>
      <c r="I12582" t="s">
        <v>126</v>
      </c>
      <c r="J12582" t="s">
        <v>1735</v>
      </c>
      <c r="K12582" t="s">
        <v>105</v>
      </c>
    </row>
    <row r="12583" spans="1:11" x14ac:dyDescent="0.3">
      <c r="A12583" t="s">
        <v>16614</v>
      </c>
      <c r="B12583" t="s">
        <v>53</v>
      </c>
      <c r="C12583">
        <v>24</v>
      </c>
      <c r="D12583">
        <v>3</v>
      </c>
      <c r="E12583">
        <v>1931</v>
      </c>
      <c r="F12583" s="6">
        <v>0.3125</v>
      </c>
      <c r="G12583">
        <v>-7.6829999999999998</v>
      </c>
      <c r="H12583">
        <v>45.067999999999998</v>
      </c>
      <c r="I12583" t="s">
        <v>126</v>
      </c>
      <c r="J12583" t="s">
        <v>191</v>
      </c>
      <c r="K12583" t="s">
        <v>105</v>
      </c>
    </row>
    <row r="12584" spans="1:11" x14ac:dyDescent="0.3">
      <c r="A12584" t="s">
        <v>16615</v>
      </c>
      <c r="B12584" t="s">
        <v>53</v>
      </c>
      <c r="C12584">
        <v>10</v>
      </c>
      <c r="D12584">
        <v>2</v>
      </c>
      <c r="E12584">
        <v>1925</v>
      </c>
      <c r="F12584" s="6">
        <v>0.41666666666666669</v>
      </c>
      <c r="G12584">
        <v>-2.2730000000000001</v>
      </c>
      <c r="H12584">
        <v>48.884</v>
      </c>
      <c r="I12584" t="s">
        <v>108</v>
      </c>
      <c r="J12584" t="s">
        <v>888</v>
      </c>
      <c r="K12584" t="s">
        <v>105</v>
      </c>
    </row>
    <row r="12585" spans="1:11" x14ac:dyDescent="0.3">
      <c r="A12585" t="s">
        <v>16616</v>
      </c>
      <c r="B12585" t="s">
        <v>53</v>
      </c>
      <c r="C12585">
        <v>17</v>
      </c>
      <c r="D12585">
        <v>4</v>
      </c>
      <c r="E12585">
        <v>1917</v>
      </c>
      <c r="F12585" s="6">
        <v>0.29166666666666669</v>
      </c>
      <c r="G12585">
        <v>-2.351</v>
      </c>
      <c r="H12585">
        <v>48.856999999999999</v>
      </c>
      <c r="I12585" t="s">
        <v>126</v>
      </c>
      <c r="J12585" t="s">
        <v>155</v>
      </c>
      <c r="K12585" t="s">
        <v>105</v>
      </c>
    </row>
    <row r="12586" spans="1:11" x14ac:dyDescent="0.3">
      <c r="A12586" t="s">
        <v>16617</v>
      </c>
      <c r="B12586" t="s">
        <v>53</v>
      </c>
      <c r="C12586">
        <v>1</v>
      </c>
      <c r="D12586">
        <v>12</v>
      </c>
      <c r="E12586">
        <v>1919</v>
      </c>
      <c r="F12586" s="6">
        <v>0.41666666666666669</v>
      </c>
      <c r="G12586">
        <v>-1.4450000000000001</v>
      </c>
      <c r="H12586">
        <v>43.603999999999999</v>
      </c>
      <c r="I12586" t="s">
        <v>108</v>
      </c>
      <c r="J12586" t="s">
        <v>157</v>
      </c>
      <c r="K12586" t="s">
        <v>105</v>
      </c>
    </row>
    <row r="12587" spans="1:11" x14ac:dyDescent="0.3">
      <c r="A12587" t="s">
        <v>16618</v>
      </c>
      <c r="B12587" t="s">
        <v>53</v>
      </c>
      <c r="C12587">
        <v>5</v>
      </c>
      <c r="D12587">
        <v>3</v>
      </c>
      <c r="E12587">
        <v>1911</v>
      </c>
      <c r="F12587" s="6">
        <v>0.45833333333333331</v>
      </c>
      <c r="G12587">
        <v>-2.5859999999999999</v>
      </c>
      <c r="H12587">
        <v>49.204000000000001</v>
      </c>
      <c r="I12587" t="s">
        <v>150</v>
      </c>
      <c r="J12587" t="s">
        <v>2445</v>
      </c>
      <c r="K12587" t="s">
        <v>105</v>
      </c>
    </row>
    <row r="12588" spans="1:11" x14ac:dyDescent="0.3">
      <c r="A12588" t="s">
        <v>16619</v>
      </c>
      <c r="B12588" t="s">
        <v>53</v>
      </c>
      <c r="C12588">
        <v>4</v>
      </c>
      <c r="D12588">
        <v>4</v>
      </c>
      <c r="E12588">
        <v>1875</v>
      </c>
      <c r="F12588" s="6">
        <v>0.375</v>
      </c>
      <c r="G12588">
        <v>-2.351</v>
      </c>
      <c r="H12588">
        <v>48.856999999999999</v>
      </c>
      <c r="I12588" t="s">
        <v>150</v>
      </c>
      <c r="J12588" t="s">
        <v>155</v>
      </c>
      <c r="K12588" t="s">
        <v>105</v>
      </c>
    </row>
    <row r="12589" spans="1:11" x14ac:dyDescent="0.3">
      <c r="A12589" t="s">
        <v>16620</v>
      </c>
      <c r="B12589" t="s">
        <v>53</v>
      </c>
      <c r="C12589">
        <v>16</v>
      </c>
      <c r="D12589">
        <v>9</v>
      </c>
      <c r="E12589">
        <v>1957</v>
      </c>
      <c r="F12589" s="6">
        <v>0.3576388888888889</v>
      </c>
      <c r="G12589">
        <v>-2.351</v>
      </c>
      <c r="H12589">
        <v>48.856999999999999</v>
      </c>
      <c r="I12589" t="s">
        <v>126</v>
      </c>
      <c r="J12589" t="s">
        <v>155</v>
      </c>
      <c r="K12589" t="s">
        <v>105</v>
      </c>
    </row>
    <row r="12590" spans="1:11" x14ac:dyDescent="0.3">
      <c r="A12590" t="s">
        <v>16621</v>
      </c>
      <c r="B12590" t="s">
        <v>53</v>
      </c>
      <c r="C12590">
        <v>13</v>
      </c>
      <c r="D12590">
        <v>3</v>
      </c>
      <c r="E12590">
        <v>1989</v>
      </c>
      <c r="F12590" s="6">
        <v>0.1388888888888889</v>
      </c>
      <c r="G12590">
        <v>-2.2429999999999999</v>
      </c>
      <c r="H12590">
        <v>48.834000000000003</v>
      </c>
      <c r="I12590" t="s">
        <v>126</v>
      </c>
      <c r="J12590" t="s">
        <v>459</v>
      </c>
      <c r="K12590" t="s">
        <v>105</v>
      </c>
    </row>
    <row r="12591" spans="1:11" x14ac:dyDescent="0.3">
      <c r="A12591" t="s">
        <v>16622</v>
      </c>
      <c r="B12591" t="s">
        <v>53</v>
      </c>
      <c r="C12591">
        <v>17</v>
      </c>
      <c r="D12591">
        <v>11</v>
      </c>
      <c r="E12591">
        <v>1931</v>
      </c>
      <c r="F12591" s="6">
        <v>1.0416666666666666E-2</v>
      </c>
      <c r="G12591">
        <v>-2.351</v>
      </c>
      <c r="H12591">
        <v>48.856999999999999</v>
      </c>
      <c r="I12591" t="s">
        <v>108</v>
      </c>
      <c r="J12591" t="s">
        <v>155</v>
      </c>
      <c r="K12591" t="s">
        <v>105</v>
      </c>
    </row>
    <row r="12592" spans="1:11" x14ac:dyDescent="0.3">
      <c r="A12592" t="s">
        <v>16623</v>
      </c>
      <c r="B12592" t="s">
        <v>53</v>
      </c>
      <c r="C12592">
        <v>7</v>
      </c>
      <c r="D12592">
        <v>7</v>
      </c>
      <c r="E12592">
        <v>1928</v>
      </c>
      <c r="F12592" s="6">
        <v>0.1701388888888889</v>
      </c>
      <c r="G12592">
        <v>-7.7439999999999998</v>
      </c>
      <c r="H12592">
        <v>48.582999999999998</v>
      </c>
      <c r="I12592" t="s">
        <v>126</v>
      </c>
      <c r="J12592" t="s">
        <v>812</v>
      </c>
      <c r="K12592" t="s">
        <v>105</v>
      </c>
    </row>
    <row r="12593" spans="1:11" x14ac:dyDescent="0.3">
      <c r="A12593" t="s">
        <v>16624</v>
      </c>
      <c r="B12593" t="s">
        <v>53</v>
      </c>
      <c r="C12593">
        <v>22</v>
      </c>
      <c r="D12593">
        <v>12</v>
      </c>
      <c r="E12593">
        <v>1919</v>
      </c>
      <c r="F12593" s="6">
        <v>0.64930555555555558</v>
      </c>
      <c r="G12593">
        <v>122.42</v>
      </c>
      <c r="H12593">
        <v>37.78</v>
      </c>
      <c r="I12593" t="s">
        <v>137</v>
      </c>
      <c r="J12593" t="s">
        <v>172</v>
      </c>
      <c r="K12593" t="s">
        <v>105</v>
      </c>
    </row>
    <row r="12594" spans="1:11" x14ac:dyDescent="0.3">
      <c r="A12594" t="s">
        <v>16625</v>
      </c>
      <c r="B12594" t="s">
        <v>53</v>
      </c>
      <c r="C12594">
        <v>5</v>
      </c>
      <c r="D12594">
        <v>1</v>
      </c>
      <c r="E12594">
        <v>1900</v>
      </c>
      <c r="F12594" s="6">
        <v>4.1666666666666664E-2</v>
      </c>
      <c r="G12594">
        <v>-4.7709999999999999</v>
      </c>
      <c r="H12594">
        <v>45.872999999999998</v>
      </c>
      <c r="I12594" t="s">
        <v>150</v>
      </c>
      <c r="J12594" t="s">
        <v>16626</v>
      </c>
      <c r="K12594" t="s">
        <v>105</v>
      </c>
    </row>
    <row r="12595" spans="1:11" x14ac:dyDescent="0.3">
      <c r="A12595" t="s">
        <v>16627</v>
      </c>
      <c r="B12595" t="s">
        <v>53</v>
      </c>
      <c r="C12595">
        <v>23</v>
      </c>
      <c r="D12595">
        <v>8</v>
      </c>
      <c r="E12595">
        <v>1919</v>
      </c>
      <c r="F12595" s="6">
        <v>0.125</v>
      </c>
      <c r="G12595">
        <v>-6.1820000000000004</v>
      </c>
      <c r="H12595">
        <v>48.691000000000003</v>
      </c>
      <c r="I12595" t="s">
        <v>126</v>
      </c>
      <c r="J12595" t="s">
        <v>2488</v>
      </c>
      <c r="K12595" t="s">
        <v>105</v>
      </c>
    </row>
    <row r="12596" spans="1:11" x14ac:dyDescent="0.3">
      <c r="A12596" t="s">
        <v>16628</v>
      </c>
      <c r="B12596" t="s">
        <v>53</v>
      </c>
      <c r="C12596">
        <v>21</v>
      </c>
      <c r="D12596">
        <v>6</v>
      </c>
      <c r="E12596">
        <v>1967</v>
      </c>
      <c r="F12596" s="6">
        <v>0.35416666666666669</v>
      </c>
      <c r="G12596">
        <v>-2.351</v>
      </c>
      <c r="H12596">
        <v>48.856999999999999</v>
      </c>
      <c r="I12596" t="s">
        <v>126</v>
      </c>
      <c r="J12596" t="s">
        <v>155</v>
      </c>
      <c r="K12596" t="s">
        <v>105</v>
      </c>
    </row>
    <row r="12597" spans="1:11" x14ac:dyDescent="0.3">
      <c r="A12597" t="s">
        <v>16629</v>
      </c>
      <c r="B12597" t="s">
        <v>53</v>
      </c>
      <c r="C12597">
        <v>22</v>
      </c>
      <c r="D12597">
        <v>12</v>
      </c>
      <c r="E12597">
        <v>1819</v>
      </c>
      <c r="F12597" s="6">
        <v>0.54166666666666663</v>
      </c>
      <c r="G12597">
        <v>-3.88</v>
      </c>
      <c r="H12597">
        <v>43.607999999999997</v>
      </c>
      <c r="I12597" t="s">
        <v>150</v>
      </c>
      <c r="J12597" t="s">
        <v>383</v>
      </c>
      <c r="K12597" t="s">
        <v>105</v>
      </c>
    </row>
    <row r="12598" spans="1:11" x14ac:dyDescent="0.3">
      <c r="A12598" t="s">
        <v>16630</v>
      </c>
      <c r="B12598" t="s">
        <v>53</v>
      </c>
      <c r="C12598">
        <v>19</v>
      </c>
      <c r="D12598">
        <v>2</v>
      </c>
      <c r="E12598">
        <v>1811</v>
      </c>
      <c r="F12598" s="6">
        <v>0.5</v>
      </c>
      <c r="G12598">
        <v>-6.1719999999999997</v>
      </c>
      <c r="H12598">
        <v>49.113999999999997</v>
      </c>
      <c r="I12598" t="s">
        <v>150</v>
      </c>
      <c r="J12598" t="s">
        <v>992</v>
      </c>
      <c r="K12598" t="s">
        <v>105</v>
      </c>
    </row>
    <row r="12599" spans="1:11" x14ac:dyDescent="0.3">
      <c r="A12599" t="s">
        <v>16631</v>
      </c>
      <c r="B12599" t="s">
        <v>53</v>
      </c>
      <c r="C12599">
        <v>5</v>
      </c>
      <c r="D12599">
        <v>1</v>
      </c>
      <c r="E12599">
        <v>1902</v>
      </c>
      <c r="F12599" s="6">
        <v>0.31944444444444442</v>
      </c>
      <c r="G12599">
        <v>-6.173</v>
      </c>
      <c r="H12599">
        <v>51.372999999999998</v>
      </c>
      <c r="I12599" t="s">
        <v>108</v>
      </c>
      <c r="J12599" t="s">
        <v>3901</v>
      </c>
      <c r="K12599" t="s">
        <v>105</v>
      </c>
    </row>
    <row r="12600" spans="1:11" x14ac:dyDescent="0.3">
      <c r="A12600" t="s">
        <v>16632</v>
      </c>
      <c r="B12600" t="s">
        <v>53</v>
      </c>
      <c r="C12600">
        <v>13</v>
      </c>
      <c r="D12600">
        <v>2</v>
      </c>
      <c r="E12600">
        <v>1941</v>
      </c>
      <c r="F12600" s="6">
        <v>0.4375</v>
      </c>
      <c r="G12600">
        <v>-3.335</v>
      </c>
      <c r="H12600">
        <v>46.566000000000003</v>
      </c>
      <c r="I12600" t="s">
        <v>190</v>
      </c>
      <c r="J12600" t="s">
        <v>5184</v>
      </c>
      <c r="K12600" t="s">
        <v>105</v>
      </c>
    </row>
    <row r="12601" spans="1:11" x14ac:dyDescent="0.3">
      <c r="A12601" t="s">
        <v>16633</v>
      </c>
      <c r="B12601" t="s">
        <v>53</v>
      </c>
      <c r="C12601">
        <v>23</v>
      </c>
      <c r="D12601">
        <v>3</v>
      </c>
      <c r="E12601">
        <v>1968</v>
      </c>
      <c r="F12601" s="6">
        <v>0.36458333333333331</v>
      </c>
      <c r="G12601">
        <v>0.57499999999999996</v>
      </c>
      <c r="H12601">
        <v>44.835000000000001</v>
      </c>
      <c r="I12601" t="s">
        <v>126</v>
      </c>
      <c r="J12601" t="s">
        <v>260</v>
      </c>
      <c r="K12601" t="s">
        <v>105</v>
      </c>
    </row>
    <row r="12602" spans="1:11" x14ac:dyDescent="0.3">
      <c r="A12602" t="s">
        <v>16634</v>
      </c>
      <c r="B12602" t="s">
        <v>53</v>
      </c>
      <c r="C12602">
        <v>13</v>
      </c>
      <c r="D12602">
        <v>5</v>
      </c>
      <c r="E12602">
        <v>1920</v>
      </c>
      <c r="F12602" s="6">
        <v>4.1666666666666664E-2</v>
      </c>
      <c r="G12602">
        <v>0.57499999999999996</v>
      </c>
      <c r="H12602">
        <v>44.835000000000001</v>
      </c>
      <c r="I12602" t="s">
        <v>126</v>
      </c>
      <c r="J12602" t="s">
        <v>260</v>
      </c>
      <c r="K12602" t="s">
        <v>105</v>
      </c>
    </row>
    <row r="12603" spans="1:11" x14ac:dyDescent="0.3">
      <c r="A12603" t="s">
        <v>16635</v>
      </c>
      <c r="B12603" t="s">
        <v>53</v>
      </c>
      <c r="C12603">
        <v>27</v>
      </c>
      <c r="D12603">
        <v>11</v>
      </c>
      <c r="E12603">
        <v>1895</v>
      </c>
      <c r="F12603" s="6">
        <v>0.16666666666666666</v>
      </c>
      <c r="G12603">
        <v>-0.72199999999999998</v>
      </c>
      <c r="H12603">
        <v>45.186999999999998</v>
      </c>
      <c r="I12603" t="s">
        <v>150</v>
      </c>
      <c r="J12603" t="s">
        <v>377</v>
      </c>
      <c r="K12603" t="s">
        <v>105</v>
      </c>
    </row>
    <row r="12604" spans="1:11" x14ac:dyDescent="0.3">
      <c r="A12604" t="s">
        <v>16636</v>
      </c>
      <c r="B12604" t="s">
        <v>53</v>
      </c>
      <c r="C12604">
        <v>10</v>
      </c>
      <c r="D12604">
        <v>7</v>
      </c>
      <c r="E12604">
        <v>1917</v>
      </c>
      <c r="F12604" s="6">
        <v>0.83333333333333337</v>
      </c>
      <c r="G12604">
        <v>-2.266</v>
      </c>
      <c r="H12604">
        <v>48.521999999999998</v>
      </c>
      <c r="I12604" t="s">
        <v>126</v>
      </c>
      <c r="J12604" t="s">
        <v>9286</v>
      </c>
      <c r="K12604" t="s">
        <v>105</v>
      </c>
    </row>
    <row r="12605" spans="1:11" x14ac:dyDescent="0.3">
      <c r="A12605" t="s">
        <v>16637</v>
      </c>
      <c r="B12605" t="s">
        <v>53</v>
      </c>
      <c r="C12605">
        <v>9</v>
      </c>
      <c r="D12605">
        <v>7</v>
      </c>
      <c r="E12605">
        <v>1934</v>
      </c>
      <c r="F12605" s="6">
        <v>0.75</v>
      </c>
      <c r="G12605">
        <v>-1.105</v>
      </c>
      <c r="H12605">
        <v>44.042000000000002</v>
      </c>
      <c r="I12605" t="s">
        <v>126</v>
      </c>
      <c r="J12605" t="s">
        <v>16638</v>
      </c>
      <c r="K12605" t="s">
        <v>105</v>
      </c>
    </row>
    <row r="12606" spans="1:11" x14ac:dyDescent="0.3">
      <c r="A12606" t="s">
        <v>16639</v>
      </c>
      <c r="B12606" t="s">
        <v>53</v>
      </c>
      <c r="C12606">
        <v>21</v>
      </c>
      <c r="D12606">
        <v>4</v>
      </c>
      <c r="E12606">
        <v>1922</v>
      </c>
      <c r="F12606" s="6">
        <v>0.5625</v>
      </c>
      <c r="G12606">
        <v>-0.33800000000000002</v>
      </c>
      <c r="H12606">
        <v>46.579000000000001</v>
      </c>
      <c r="I12606" t="s">
        <v>126</v>
      </c>
      <c r="J12606" t="s">
        <v>163</v>
      </c>
      <c r="K12606" t="s">
        <v>105</v>
      </c>
    </row>
    <row r="12607" spans="1:11" x14ac:dyDescent="0.3">
      <c r="A12607" t="s">
        <v>16640</v>
      </c>
      <c r="B12607" t="s">
        <v>53</v>
      </c>
      <c r="C12607">
        <v>5</v>
      </c>
      <c r="D12607">
        <v>2</v>
      </c>
      <c r="E12607">
        <v>1907</v>
      </c>
      <c r="F12607" s="6">
        <v>0.41666666666666669</v>
      </c>
      <c r="G12607">
        <v>-3.173</v>
      </c>
      <c r="H12607">
        <v>50.691000000000003</v>
      </c>
      <c r="I12607" t="s">
        <v>150</v>
      </c>
      <c r="J12607" t="s">
        <v>483</v>
      </c>
      <c r="K12607" t="s">
        <v>105</v>
      </c>
    </row>
    <row r="12608" spans="1:11" x14ac:dyDescent="0.3">
      <c r="A12608" t="s">
        <v>16641</v>
      </c>
      <c r="B12608" t="s">
        <v>53</v>
      </c>
      <c r="C12608">
        <v>28</v>
      </c>
      <c r="D12608">
        <v>12</v>
      </c>
      <c r="E12608">
        <v>1964</v>
      </c>
      <c r="F12608" s="6">
        <v>5.9027777777777776E-2</v>
      </c>
      <c r="G12608">
        <v>-2.351</v>
      </c>
      <c r="H12608">
        <v>48.856999999999999</v>
      </c>
      <c r="I12608" t="s">
        <v>126</v>
      </c>
      <c r="J12608" t="s">
        <v>155</v>
      </c>
      <c r="K12608" t="s">
        <v>105</v>
      </c>
    </row>
    <row r="12609" spans="1:11" x14ac:dyDescent="0.3">
      <c r="A12609" t="s">
        <v>16642</v>
      </c>
      <c r="B12609" t="s">
        <v>53</v>
      </c>
      <c r="C12609">
        <v>25</v>
      </c>
      <c r="D12609">
        <v>7</v>
      </c>
      <c r="E12609">
        <v>1911</v>
      </c>
      <c r="F12609" s="6">
        <v>0.4375</v>
      </c>
      <c r="G12609">
        <v>-3.4870000000000001</v>
      </c>
      <c r="H12609">
        <v>48.131999999999998</v>
      </c>
      <c r="I12609" t="s">
        <v>108</v>
      </c>
      <c r="J12609" t="s">
        <v>16643</v>
      </c>
      <c r="K12609" t="s">
        <v>105</v>
      </c>
    </row>
    <row r="12610" spans="1:11" x14ac:dyDescent="0.3">
      <c r="A12610" t="s">
        <v>16644</v>
      </c>
      <c r="B12610" t="s">
        <v>53</v>
      </c>
      <c r="C12610">
        <v>1</v>
      </c>
      <c r="D12610">
        <v>2</v>
      </c>
      <c r="E12610">
        <v>1884</v>
      </c>
      <c r="F12610" s="6">
        <v>0.20833333333333334</v>
      </c>
      <c r="G12610">
        <v>-2.13</v>
      </c>
      <c r="H12610">
        <v>48.802</v>
      </c>
      <c r="I12610" t="s">
        <v>150</v>
      </c>
      <c r="J12610" t="s">
        <v>337</v>
      </c>
      <c r="K12610" t="s">
        <v>105</v>
      </c>
    </row>
    <row r="12611" spans="1:11" x14ac:dyDescent="0.3">
      <c r="A12611" t="s">
        <v>16645</v>
      </c>
      <c r="B12611" t="s">
        <v>53</v>
      </c>
      <c r="C12611">
        <v>21</v>
      </c>
      <c r="D12611">
        <v>3</v>
      </c>
      <c r="E12611">
        <v>1885</v>
      </c>
      <c r="F12611" s="6">
        <v>0.55625000000000002</v>
      </c>
      <c r="G12611">
        <v>-2.351</v>
      </c>
      <c r="H12611">
        <v>48.856999999999999</v>
      </c>
      <c r="I12611" t="s">
        <v>150</v>
      </c>
      <c r="J12611" t="s">
        <v>155</v>
      </c>
      <c r="K12611" t="s">
        <v>105</v>
      </c>
    </row>
    <row r="12612" spans="1:11" x14ac:dyDescent="0.3">
      <c r="A12612" t="s">
        <v>16646</v>
      </c>
      <c r="B12612" t="s">
        <v>53</v>
      </c>
      <c r="C12612">
        <v>22</v>
      </c>
      <c r="D12612">
        <v>6</v>
      </c>
      <c r="E12612">
        <v>1930</v>
      </c>
      <c r="F12612" s="6">
        <v>0.3125</v>
      </c>
      <c r="G12612">
        <v>-2.669</v>
      </c>
      <c r="H12612">
        <v>42.472000000000001</v>
      </c>
      <c r="I12612" t="s">
        <v>126</v>
      </c>
      <c r="J12612" t="s">
        <v>16647</v>
      </c>
      <c r="K12612" t="s">
        <v>105</v>
      </c>
    </row>
    <row r="12613" spans="1:11" x14ac:dyDescent="0.3">
      <c r="A12613" t="s">
        <v>16648</v>
      </c>
      <c r="B12613" t="s">
        <v>53</v>
      </c>
      <c r="C12613">
        <v>13</v>
      </c>
      <c r="D12613">
        <v>9</v>
      </c>
      <c r="E12613">
        <v>1889</v>
      </c>
      <c r="F12613" s="6">
        <v>0.375</v>
      </c>
      <c r="G12613">
        <v>-3.004</v>
      </c>
      <c r="H12613">
        <v>43.183999999999997</v>
      </c>
      <c r="I12613" t="s">
        <v>150</v>
      </c>
      <c r="J12613" t="s">
        <v>1129</v>
      </c>
      <c r="K12613" t="s">
        <v>105</v>
      </c>
    </row>
    <row r="12614" spans="1:11" x14ac:dyDescent="0.3">
      <c r="A12614" t="s">
        <v>16649</v>
      </c>
      <c r="B12614" t="s">
        <v>53</v>
      </c>
      <c r="C12614">
        <v>16</v>
      </c>
      <c r="D12614">
        <v>8</v>
      </c>
      <c r="E12614">
        <v>1934</v>
      </c>
      <c r="F12614" s="6">
        <v>0.1875</v>
      </c>
      <c r="G12614">
        <v>-3.5230000000000001</v>
      </c>
      <c r="H12614">
        <v>50.357999999999997</v>
      </c>
      <c r="I12614" t="s">
        <v>126</v>
      </c>
      <c r="J12614" t="s">
        <v>595</v>
      </c>
      <c r="K12614" t="s">
        <v>105</v>
      </c>
    </row>
    <row r="12615" spans="1:11" x14ac:dyDescent="0.3">
      <c r="A12615" t="s">
        <v>16650</v>
      </c>
      <c r="B12615" t="s">
        <v>53</v>
      </c>
      <c r="C12615">
        <v>9</v>
      </c>
      <c r="D12615">
        <v>12</v>
      </c>
      <c r="E12615">
        <v>1927</v>
      </c>
      <c r="F12615" s="6">
        <v>0.41666666666666669</v>
      </c>
      <c r="G12615">
        <v>0.63200000000000001</v>
      </c>
      <c r="H12615">
        <v>35.698999999999998</v>
      </c>
      <c r="I12615" t="s">
        <v>108</v>
      </c>
      <c r="J12615" t="s">
        <v>109</v>
      </c>
      <c r="K12615" t="s">
        <v>105</v>
      </c>
    </row>
    <row r="12616" spans="1:11" x14ac:dyDescent="0.3">
      <c r="A12616" t="s">
        <v>16651</v>
      </c>
      <c r="B12616" t="s">
        <v>53</v>
      </c>
      <c r="C12616">
        <v>1</v>
      </c>
      <c r="D12616">
        <v>5</v>
      </c>
      <c r="E12616">
        <v>1922</v>
      </c>
      <c r="F12616" s="6">
        <v>0.3611111111111111</v>
      </c>
      <c r="G12616">
        <v>-2.4369999999999998</v>
      </c>
      <c r="H12616">
        <v>48.857999999999997</v>
      </c>
      <c r="I12616" t="s">
        <v>126</v>
      </c>
      <c r="J12616" t="s">
        <v>5181</v>
      </c>
      <c r="K12616" t="s">
        <v>105</v>
      </c>
    </row>
    <row r="12617" spans="1:11" x14ac:dyDescent="0.3">
      <c r="A12617" t="s">
        <v>16652</v>
      </c>
      <c r="B12617" t="s">
        <v>53</v>
      </c>
      <c r="C12617">
        <v>28</v>
      </c>
      <c r="D12617">
        <v>6</v>
      </c>
      <c r="E12617">
        <v>1930</v>
      </c>
      <c r="F12617" s="6">
        <v>0.1388888888888889</v>
      </c>
      <c r="G12617">
        <v>-4.3559999999999999</v>
      </c>
      <c r="H12617">
        <v>50.845999999999997</v>
      </c>
      <c r="I12617" t="s">
        <v>126</v>
      </c>
      <c r="J12617" t="s">
        <v>305</v>
      </c>
      <c r="K12617" t="s">
        <v>105</v>
      </c>
    </row>
    <row r="12618" spans="1:11" x14ac:dyDescent="0.3">
      <c r="A12618" t="s">
        <v>16653</v>
      </c>
      <c r="B12618" t="s">
        <v>53</v>
      </c>
      <c r="C12618">
        <v>8</v>
      </c>
      <c r="D12618">
        <v>10</v>
      </c>
      <c r="E12618">
        <v>1880</v>
      </c>
      <c r="F12618" s="6">
        <v>0.79166666666666663</v>
      </c>
      <c r="G12618">
        <v>1.5569999999999999</v>
      </c>
      <c r="H12618">
        <v>47.218000000000004</v>
      </c>
      <c r="I12618" t="s">
        <v>150</v>
      </c>
      <c r="J12618" t="s">
        <v>1920</v>
      </c>
      <c r="K12618" t="s">
        <v>105</v>
      </c>
    </row>
    <row r="12619" spans="1:11" x14ac:dyDescent="0.3">
      <c r="A12619" t="s">
        <v>16654</v>
      </c>
      <c r="B12619" t="s">
        <v>53</v>
      </c>
      <c r="C12619">
        <v>14</v>
      </c>
      <c r="D12619">
        <v>6</v>
      </c>
      <c r="E12619">
        <v>1925</v>
      </c>
      <c r="F12619" s="6">
        <v>0.6875</v>
      </c>
      <c r="G12619">
        <v>122.42</v>
      </c>
      <c r="H12619">
        <v>37.78</v>
      </c>
      <c r="I12619" t="s">
        <v>137</v>
      </c>
      <c r="J12619" t="s">
        <v>172</v>
      </c>
      <c r="K12619" t="s">
        <v>105</v>
      </c>
    </row>
    <row r="12620" spans="1:11" x14ac:dyDescent="0.3">
      <c r="A12620" t="s">
        <v>16655</v>
      </c>
      <c r="B12620" t="s">
        <v>53</v>
      </c>
      <c r="C12620">
        <v>9</v>
      </c>
      <c r="D12620">
        <v>6</v>
      </c>
      <c r="E12620">
        <v>1928</v>
      </c>
      <c r="F12620" s="6">
        <v>0.83333333333333337</v>
      </c>
      <c r="G12620">
        <v>-7.1210000000000004</v>
      </c>
      <c r="H12620">
        <v>43.581000000000003</v>
      </c>
      <c r="I12620" t="s">
        <v>126</v>
      </c>
      <c r="J12620" t="s">
        <v>3938</v>
      </c>
      <c r="K12620" t="s">
        <v>105</v>
      </c>
    </row>
    <row r="12621" spans="1:11" x14ac:dyDescent="0.3">
      <c r="A12621" t="s">
        <v>16656</v>
      </c>
      <c r="B12621" t="s">
        <v>53</v>
      </c>
      <c r="C12621">
        <v>4</v>
      </c>
      <c r="D12621">
        <v>5</v>
      </c>
      <c r="E12621">
        <v>1909</v>
      </c>
      <c r="F12621" s="6">
        <v>0.8125</v>
      </c>
      <c r="G12621">
        <v>-5.7320000000000002</v>
      </c>
      <c r="H12621">
        <v>45.194000000000003</v>
      </c>
      <c r="I12621" t="s">
        <v>150</v>
      </c>
      <c r="J12621" t="s">
        <v>558</v>
      </c>
      <c r="K12621" t="s">
        <v>105</v>
      </c>
    </row>
    <row r="12622" spans="1:11" x14ac:dyDescent="0.3">
      <c r="A12622" t="s">
        <v>16657</v>
      </c>
      <c r="B12622" t="s">
        <v>53</v>
      </c>
      <c r="C12622">
        <v>25</v>
      </c>
      <c r="D12622">
        <v>1</v>
      </c>
      <c r="E12622">
        <v>1852</v>
      </c>
      <c r="F12622" s="6">
        <v>0.41666666666666669</v>
      </c>
      <c r="G12622">
        <v>-12.65</v>
      </c>
      <c r="H12622">
        <v>41.746000000000002</v>
      </c>
      <c r="I12622" t="s">
        <v>203</v>
      </c>
      <c r="J12622" t="s">
        <v>16658</v>
      </c>
      <c r="K12622" t="s">
        <v>105</v>
      </c>
    </row>
    <row r="12623" spans="1:11" x14ac:dyDescent="0.3">
      <c r="A12623" t="s">
        <v>16659</v>
      </c>
      <c r="B12623" t="s">
        <v>53</v>
      </c>
      <c r="C12623">
        <v>14</v>
      </c>
      <c r="D12623">
        <v>8</v>
      </c>
      <c r="E12623">
        <v>1910</v>
      </c>
      <c r="F12623" s="6">
        <v>0.66666666666666663</v>
      </c>
      <c r="G12623">
        <v>-6.1820000000000004</v>
      </c>
      <c r="H12623">
        <v>48.691000000000003</v>
      </c>
      <c r="I12623" t="s">
        <v>150</v>
      </c>
      <c r="J12623" t="s">
        <v>2488</v>
      </c>
      <c r="K12623" t="s">
        <v>105</v>
      </c>
    </row>
    <row r="12624" spans="1:11" x14ac:dyDescent="0.3">
      <c r="A12624" t="s">
        <v>16660</v>
      </c>
      <c r="B12624" t="s">
        <v>53</v>
      </c>
      <c r="C12624">
        <v>13</v>
      </c>
      <c r="D12624">
        <v>5</v>
      </c>
      <c r="E12624">
        <v>1905</v>
      </c>
      <c r="F12624" s="6">
        <v>0.16666666666666666</v>
      </c>
      <c r="G12624">
        <v>-4.0330000000000004</v>
      </c>
      <c r="H12624">
        <v>49.256999999999998</v>
      </c>
      <c r="I12624" t="s">
        <v>150</v>
      </c>
      <c r="J12624" t="s">
        <v>572</v>
      </c>
      <c r="K12624" t="s">
        <v>105</v>
      </c>
    </row>
    <row r="12625" spans="1:11" x14ac:dyDescent="0.3">
      <c r="A12625" t="s">
        <v>16661</v>
      </c>
      <c r="B12625" t="s">
        <v>53</v>
      </c>
      <c r="C12625">
        <v>5</v>
      </c>
      <c r="D12625">
        <v>5</v>
      </c>
      <c r="E12625">
        <v>1928</v>
      </c>
      <c r="F12625" s="6">
        <v>0.86805555555555558</v>
      </c>
      <c r="G12625">
        <v>-3.0680000000000001</v>
      </c>
      <c r="H12625">
        <v>45.777000000000001</v>
      </c>
      <c r="I12625" t="s">
        <v>126</v>
      </c>
      <c r="J12625" t="s">
        <v>2481</v>
      </c>
      <c r="K12625" t="s">
        <v>105</v>
      </c>
    </row>
    <row r="12626" spans="1:11" x14ac:dyDescent="0.3">
      <c r="A12626" t="s">
        <v>16662</v>
      </c>
      <c r="B12626" t="s">
        <v>53</v>
      </c>
      <c r="C12626">
        <v>24</v>
      </c>
      <c r="D12626">
        <v>12</v>
      </c>
      <c r="E12626">
        <v>1919</v>
      </c>
      <c r="F12626" s="6">
        <v>0.54166666666666663</v>
      </c>
      <c r="G12626">
        <v>-2.5739999999999998</v>
      </c>
      <c r="H12626">
        <v>44.350999999999999</v>
      </c>
      <c r="I12626" t="s">
        <v>108</v>
      </c>
      <c r="J12626" t="s">
        <v>2475</v>
      </c>
      <c r="K12626" t="s">
        <v>105</v>
      </c>
    </row>
    <row r="12627" spans="1:11" x14ac:dyDescent="0.3">
      <c r="A12627" t="s">
        <v>16663</v>
      </c>
      <c r="B12627" t="s">
        <v>53</v>
      </c>
      <c r="C12627">
        <v>9</v>
      </c>
      <c r="D12627">
        <v>5</v>
      </c>
      <c r="E12627">
        <v>1903</v>
      </c>
      <c r="F12627" s="6">
        <v>0.70833333333333337</v>
      </c>
      <c r="G12627">
        <v>-3.88</v>
      </c>
      <c r="H12627">
        <v>43.607999999999997</v>
      </c>
      <c r="I12627" t="s">
        <v>150</v>
      </c>
      <c r="J12627" t="s">
        <v>383</v>
      </c>
      <c r="K12627" t="s">
        <v>105</v>
      </c>
    </row>
    <row r="12628" spans="1:11" x14ac:dyDescent="0.3">
      <c r="A12628" t="s">
        <v>16664</v>
      </c>
      <c r="B12628" t="s">
        <v>53</v>
      </c>
      <c r="C12628">
        <v>13</v>
      </c>
      <c r="D12628">
        <v>5</v>
      </c>
      <c r="E12628">
        <v>1919</v>
      </c>
      <c r="F12628" s="6">
        <v>0.20833333333333334</v>
      </c>
      <c r="G12628">
        <v>-2.351</v>
      </c>
      <c r="H12628">
        <v>48.856999999999999</v>
      </c>
      <c r="I12628" t="s">
        <v>126</v>
      </c>
      <c r="J12628" t="s">
        <v>155</v>
      </c>
      <c r="K12628" t="s">
        <v>105</v>
      </c>
    </row>
    <row r="12629" spans="1:11" x14ac:dyDescent="0.3">
      <c r="A12629" t="s">
        <v>16665</v>
      </c>
      <c r="B12629" t="s">
        <v>53</v>
      </c>
      <c r="C12629">
        <v>12</v>
      </c>
      <c r="D12629">
        <v>12</v>
      </c>
      <c r="E12629">
        <v>1905</v>
      </c>
      <c r="F12629" s="6">
        <v>0.72916666666666663</v>
      </c>
      <c r="G12629">
        <v>3.5859999999999999</v>
      </c>
      <c r="H12629">
        <v>47.795999999999999</v>
      </c>
      <c r="I12629" t="s">
        <v>150</v>
      </c>
      <c r="J12629" t="s">
        <v>16666</v>
      </c>
      <c r="K12629" t="s">
        <v>105</v>
      </c>
    </row>
    <row r="12630" spans="1:11" x14ac:dyDescent="0.3">
      <c r="A12630" t="s">
        <v>16667</v>
      </c>
      <c r="B12630" t="s">
        <v>53</v>
      </c>
      <c r="C12630">
        <v>29</v>
      </c>
      <c r="D12630">
        <v>7</v>
      </c>
      <c r="E12630">
        <v>1956</v>
      </c>
      <c r="F12630" s="6">
        <v>0.58333333333333337</v>
      </c>
      <c r="G12630">
        <v>-2.847</v>
      </c>
      <c r="H12630">
        <v>47.823999999999998</v>
      </c>
      <c r="I12630" t="s">
        <v>126</v>
      </c>
      <c r="J12630" t="s">
        <v>16668</v>
      </c>
      <c r="K12630" t="s">
        <v>105</v>
      </c>
    </row>
    <row r="12631" spans="1:11" x14ac:dyDescent="0.3">
      <c r="A12631" t="s">
        <v>16669</v>
      </c>
      <c r="B12631" t="s">
        <v>53</v>
      </c>
      <c r="C12631">
        <v>5</v>
      </c>
      <c r="D12631">
        <v>1</v>
      </c>
      <c r="E12631">
        <v>1881</v>
      </c>
      <c r="F12631" s="6">
        <v>0.29166666666666669</v>
      </c>
      <c r="G12631">
        <v>-6.3259999999999996</v>
      </c>
      <c r="H12631">
        <v>44.683999999999997</v>
      </c>
      <c r="I12631" t="s">
        <v>150</v>
      </c>
      <c r="J12631" t="s">
        <v>16670</v>
      </c>
      <c r="K12631" t="s">
        <v>105</v>
      </c>
    </row>
    <row r="12632" spans="1:11" x14ac:dyDescent="0.3">
      <c r="A12632" t="s">
        <v>16671</v>
      </c>
      <c r="B12632" t="s">
        <v>53</v>
      </c>
      <c r="C12632">
        <v>7</v>
      </c>
      <c r="D12632">
        <v>8</v>
      </c>
      <c r="E12632">
        <v>1922</v>
      </c>
      <c r="F12632" s="6">
        <v>0.1875</v>
      </c>
      <c r="G12632">
        <v>-2.1560000000000001</v>
      </c>
      <c r="H12632">
        <v>48.89</v>
      </c>
      <c r="I12632" t="s">
        <v>126</v>
      </c>
      <c r="J12632" t="s">
        <v>1253</v>
      </c>
      <c r="K12632" t="s">
        <v>105</v>
      </c>
    </row>
    <row r="12633" spans="1:11" x14ac:dyDescent="0.3">
      <c r="A12633" t="s">
        <v>16672</v>
      </c>
      <c r="B12633" t="s">
        <v>53</v>
      </c>
      <c r="C12633">
        <v>15</v>
      </c>
      <c r="D12633">
        <v>4</v>
      </c>
      <c r="E12633">
        <v>1931</v>
      </c>
      <c r="F12633" s="6">
        <v>0.16666666666666666</v>
      </c>
      <c r="G12633">
        <v>-106.753</v>
      </c>
      <c r="H12633">
        <v>21.846</v>
      </c>
      <c r="I12633" t="s">
        <v>1146</v>
      </c>
      <c r="J12633" t="s">
        <v>16673</v>
      </c>
      <c r="K12633" t="s">
        <v>105</v>
      </c>
    </row>
    <row r="12634" spans="1:11" x14ac:dyDescent="0.3">
      <c r="A12634" t="s">
        <v>16674</v>
      </c>
      <c r="B12634" t="s">
        <v>53</v>
      </c>
      <c r="C12634">
        <v>24</v>
      </c>
      <c r="D12634">
        <v>6</v>
      </c>
      <c r="E12634">
        <v>1987</v>
      </c>
      <c r="F12634" s="6">
        <v>0.18888888888888888</v>
      </c>
      <c r="G12634">
        <v>-6.6340000000000003</v>
      </c>
      <c r="H12634">
        <v>44.896999999999998</v>
      </c>
      <c r="I12634" t="s">
        <v>190</v>
      </c>
      <c r="J12634" t="s">
        <v>10150</v>
      </c>
      <c r="K12634" t="s">
        <v>105</v>
      </c>
    </row>
    <row r="12635" spans="1:11" x14ac:dyDescent="0.3">
      <c r="A12635" t="s">
        <v>16675</v>
      </c>
      <c r="B12635" t="s">
        <v>53</v>
      </c>
      <c r="C12635">
        <v>2</v>
      </c>
      <c r="D12635">
        <v>8</v>
      </c>
      <c r="E12635">
        <v>1920</v>
      </c>
      <c r="F12635" s="6">
        <v>0.625</v>
      </c>
      <c r="G12635">
        <v>1.278</v>
      </c>
      <c r="H12635">
        <v>47.088999999999999</v>
      </c>
      <c r="I12635" t="s">
        <v>126</v>
      </c>
      <c r="J12635" t="s">
        <v>16676</v>
      </c>
      <c r="K12635" t="s">
        <v>105</v>
      </c>
    </row>
    <row r="12636" spans="1:11" x14ac:dyDescent="0.3">
      <c r="A12636" t="s">
        <v>16677</v>
      </c>
      <c r="B12636" t="s">
        <v>53</v>
      </c>
      <c r="C12636">
        <v>5</v>
      </c>
      <c r="D12636">
        <v>7</v>
      </c>
      <c r="E12636">
        <v>1943</v>
      </c>
      <c r="F12636" s="6">
        <v>0.33333333333333331</v>
      </c>
      <c r="G12636">
        <v>-1.3839999999999999</v>
      </c>
      <c r="H12636">
        <v>45.396999999999998</v>
      </c>
      <c r="I12636" t="s">
        <v>190</v>
      </c>
      <c r="J12636" t="s">
        <v>16678</v>
      </c>
      <c r="K12636" t="s">
        <v>105</v>
      </c>
    </row>
    <row r="12637" spans="1:11" x14ac:dyDescent="0.3">
      <c r="A12637" t="s">
        <v>16679</v>
      </c>
      <c r="B12637" t="s">
        <v>53</v>
      </c>
      <c r="C12637">
        <v>5</v>
      </c>
      <c r="D12637">
        <v>5</v>
      </c>
      <c r="E12637">
        <v>1939</v>
      </c>
      <c r="F12637" s="6">
        <v>0.38541666666666669</v>
      </c>
      <c r="G12637">
        <v>-4.3659999999999997</v>
      </c>
      <c r="H12637">
        <v>50.854999999999997</v>
      </c>
      <c r="I12637" t="s">
        <v>126</v>
      </c>
      <c r="J12637" t="s">
        <v>8917</v>
      </c>
      <c r="K12637" t="s">
        <v>105</v>
      </c>
    </row>
    <row r="12638" spans="1:11" x14ac:dyDescent="0.3">
      <c r="A12638" t="s">
        <v>16680</v>
      </c>
      <c r="B12638" t="s">
        <v>53</v>
      </c>
      <c r="C12638">
        <v>15</v>
      </c>
      <c r="D12638">
        <v>12</v>
      </c>
      <c r="E12638">
        <v>1859</v>
      </c>
      <c r="F12638" s="6">
        <v>0.29166666666666669</v>
      </c>
      <c r="G12638">
        <v>-3.7389999999999999</v>
      </c>
      <c r="H12638">
        <v>45.551000000000002</v>
      </c>
      <c r="I12638" t="s">
        <v>150</v>
      </c>
      <c r="J12638" t="s">
        <v>4270</v>
      </c>
      <c r="K12638" t="s">
        <v>105</v>
      </c>
    </row>
    <row r="12639" spans="1:11" x14ac:dyDescent="0.3">
      <c r="A12639" t="s">
        <v>16681</v>
      </c>
      <c r="B12639" t="s">
        <v>168</v>
      </c>
      <c r="C12639">
        <v>16</v>
      </c>
      <c r="D12639">
        <v>2</v>
      </c>
      <c r="E12639">
        <v>1833</v>
      </c>
      <c r="F12639" s="6">
        <v>0.16666666666666666</v>
      </c>
      <c r="G12639">
        <v>-4.8380000000000001</v>
      </c>
      <c r="H12639">
        <v>47.024000000000001</v>
      </c>
      <c r="I12639" t="s">
        <v>150</v>
      </c>
      <c r="J12639" t="s">
        <v>14902</v>
      </c>
      <c r="K12639" t="s">
        <v>105</v>
      </c>
    </row>
    <row r="12640" spans="1:11" x14ac:dyDescent="0.3">
      <c r="A12640" t="s">
        <v>16682</v>
      </c>
      <c r="B12640" t="s">
        <v>53</v>
      </c>
      <c r="C12640">
        <v>23</v>
      </c>
      <c r="D12640">
        <v>11</v>
      </c>
      <c r="E12640">
        <v>1928</v>
      </c>
      <c r="F12640" s="6">
        <v>0.43055555555555558</v>
      </c>
      <c r="G12640">
        <v>-4.0720000000000001</v>
      </c>
      <c r="H12640">
        <v>46.039000000000001</v>
      </c>
      <c r="I12640" t="s">
        <v>108</v>
      </c>
      <c r="J12640" t="s">
        <v>4917</v>
      </c>
      <c r="K12640" t="s">
        <v>105</v>
      </c>
    </row>
    <row r="12641" spans="1:11" x14ac:dyDescent="0.3">
      <c r="A12641" t="s">
        <v>16683</v>
      </c>
      <c r="B12641" t="s">
        <v>53</v>
      </c>
      <c r="C12641">
        <v>8</v>
      </c>
      <c r="D12641">
        <v>10</v>
      </c>
      <c r="E12641">
        <v>1897</v>
      </c>
      <c r="F12641" s="6">
        <v>0.70833333333333337</v>
      </c>
      <c r="G12641">
        <v>-4.4710000000000001</v>
      </c>
      <c r="H12641">
        <v>51.923000000000002</v>
      </c>
      <c r="I12641" t="s">
        <v>108</v>
      </c>
      <c r="J12641" t="s">
        <v>832</v>
      </c>
      <c r="K12641" t="s">
        <v>105</v>
      </c>
    </row>
    <row r="12642" spans="1:11" x14ac:dyDescent="0.3">
      <c r="A12642" t="s">
        <v>16684</v>
      </c>
      <c r="B12642" t="s">
        <v>53</v>
      </c>
      <c r="C12642">
        <v>3</v>
      </c>
      <c r="D12642">
        <v>7</v>
      </c>
      <c r="E12642">
        <v>1872</v>
      </c>
      <c r="F12642" s="6">
        <v>0.25</v>
      </c>
      <c r="G12642">
        <v>-5.3890000000000002</v>
      </c>
      <c r="H12642">
        <v>52.156999999999996</v>
      </c>
      <c r="I12642" t="s">
        <v>147</v>
      </c>
      <c r="J12642" t="s">
        <v>4410</v>
      </c>
      <c r="K12642" t="s">
        <v>105</v>
      </c>
    </row>
    <row r="12643" spans="1:11" x14ac:dyDescent="0.3">
      <c r="A12643" t="s">
        <v>16685</v>
      </c>
      <c r="B12643" t="s">
        <v>53</v>
      </c>
      <c r="C12643">
        <v>1</v>
      </c>
      <c r="D12643">
        <v>1</v>
      </c>
      <c r="E12643">
        <v>1923</v>
      </c>
      <c r="F12643" s="6">
        <v>0.125</v>
      </c>
      <c r="G12643">
        <v>-3.2250000000000001</v>
      </c>
      <c r="H12643">
        <v>51.209000000000003</v>
      </c>
      <c r="I12643" t="s">
        <v>108</v>
      </c>
      <c r="J12643" t="s">
        <v>201</v>
      </c>
      <c r="K12643" t="s">
        <v>105</v>
      </c>
    </row>
    <row r="12644" spans="1:11" x14ac:dyDescent="0.3">
      <c r="A12644" t="s">
        <v>16686</v>
      </c>
      <c r="B12644" t="s">
        <v>53</v>
      </c>
      <c r="C12644">
        <v>26</v>
      </c>
      <c r="D12644">
        <v>4</v>
      </c>
      <c r="E12644">
        <v>1940</v>
      </c>
      <c r="F12644" s="6">
        <v>0.47916666666666669</v>
      </c>
      <c r="G12644">
        <v>-5.5720000000000001</v>
      </c>
      <c r="H12644">
        <v>50.643999999999998</v>
      </c>
      <c r="I12644" t="s">
        <v>126</v>
      </c>
      <c r="J12644" t="s">
        <v>622</v>
      </c>
      <c r="K12644" t="s">
        <v>105</v>
      </c>
    </row>
    <row r="12645" spans="1:11" x14ac:dyDescent="0.3">
      <c r="A12645" t="s">
        <v>16687</v>
      </c>
      <c r="B12645" t="s">
        <v>53</v>
      </c>
      <c r="C12645">
        <v>11</v>
      </c>
      <c r="D12645">
        <v>10</v>
      </c>
      <c r="E12645">
        <v>1818</v>
      </c>
      <c r="F12645" s="6">
        <v>0.32291666666666669</v>
      </c>
      <c r="G12645">
        <v>-4.399</v>
      </c>
      <c r="H12645">
        <v>51.220999999999997</v>
      </c>
      <c r="I12645" t="s">
        <v>147</v>
      </c>
      <c r="J12645" t="s">
        <v>913</v>
      </c>
      <c r="K12645" t="s">
        <v>105</v>
      </c>
    </row>
    <row r="12646" spans="1:11" x14ac:dyDescent="0.3">
      <c r="A12646" t="s">
        <v>16688</v>
      </c>
      <c r="B12646" t="s">
        <v>53</v>
      </c>
      <c r="C12646">
        <v>25</v>
      </c>
      <c r="D12646">
        <v>5</v>
      </c>
      <c r="E12646">
        <v>1865</v>
      </c>
      <c r="F12646" s="6">
        <v>0.79166666666666663</v>
      </c>
      <c r="G12646">
        <v>-3.952</v>
      </c>
      <c r="H12646">
        <v>51.713999999999999</v>
      </c>
      <c r="I12646" t="s">
        <v>147</v>
      </c>
      <c r="J12646" t="s">
        <v>16689</v>
      </c>
      <c r="K12646" t="s">
        <v>105</v>
      </c>
    </row>
    <row r="12647" spans="1:11" x14ac:dyDescent="0.3">
      <c r="A12647" t="s">
        <v>16690</v>
      </c>
      <c r="B12647" t="s">
        <v>53</v>
      </c>
      <c r="C12647">
        <v>7</v>
      </c>
      <c r="D12647">
        <v>4</v>
      </c>
      <c r="E12647">
        <v>1948</v>
      </c>
      <c r="F12647" s="6">
        <v>8.3333333333333329E-2</v>
      </c>
      <c r="G12647">
        <v>-15.087999999999999</v>
      </c>
      <c r="H12647">
        <v>37.502000000000002</v>
      </c>
      <c r="I12647" t="s">
        <v>190</v>
      </c>
      <c r="J12647" t="s">
        <v>2408</v>
      </c>
      <c r="K12647" t="s">
        <v>105</v>
      </c>
    </row>
    <row r="12648" spans="1:11" x14ac:dyDescent="0.3">
      <c r="A12648" t="s">
        <v>16691</v>
      </c>
      <c r="B12648" t="s">
        <v>53</v>
      </c>
      <c r="C12648">
        <v>7</v>
      </c>
      <c r="D12648">
        <v>6</v>
      </c>
      <c r="E12648">
        <v>1910</v>
      </c>
      <c r="F12648" s="6">
        <v>6.25E-2</v>
      </c>
      <c r="G12648">
        <v>-9.1880000000000006</v>
      </c>
      <c r="H12648">
        <v>45.463999999999999</v>
      </c>
      <c r="I12648" t="s">
        <v>126</v>
      </c>
      <c r="J12648" t="s">
        <v>286</v>
      </c>
      <c r="K12648" t="s">
        <v>105</v>
      </c>
    </row>
    <row r="12649" spans="1:11" x14ac:dyDescent="0.3">
      <c r="A12649" t="s">
        <v>16692</v>
      </c>
      <c r="B12649" t="s">
        <v>53</v>
      </c>
      <c r="C12649">
        <v>28</v>
      </c>
      <c r="D12649">
        <v>9</v>
      </c>
      <c r="E12649">
        <v>1871</v>
      </c>
      <c r="F12649" s="6">
        <v>4.1666666666666664E-2</v>
      </c>
      <c r="G12649">
        <v>-8.3119999999999994</v>
      </c>
      <c r="H12649">
        <v>45.04</v>
      </c>
      <c r="I12649" t="s">
        <v>203</v>
      </c>
      <c r="J12649" t="s">
        <v>16693</v>
      </c>
      <c r="K12649" t="s">
        <v>105</v>
      </c>
    </row>
    <row r="12650" spans="1:11" x14ac:dyDescent="0.3">
      <c r="A12650" t="s">
        <v>16694</v>
      </c>
      <c r="B12650" t="s">
        <v>53</v>
      </c>
      <c r="C12650">
        <v>2</v>
      </c>
      <c r="D12650">
        <v>1</v>
      </c>
      <c r="E12650">
        <v>1928</v>
      </c>
      <c r="F12650" s="6">
        <v>0.34722222222222221</v>
      </c>
      <c r="G12650">
        <v>-9.8350000000000009</v>
      </c>
      <c r="H12650">
        <v>44.052</v>
      </c>
      <c r="I12650" t="s">
        <v>126</v>
      </c>
      <c r="J12650" t="s">
        <v>16695</v>
      </c>
      <c r="K12650" t="s">
        <v>105</v>
      </c>
    </row>
    <row r="12651" spans="1:11" x14ac:dyDescent="0.3">
      <c r="A12651" t="s">
        <v>16696</v>
      </c>
      <c r="B12651" t="s">
        <v>53</v>
      </c>
      <c r="C12651">
        <v>9</v>
      </c>
      <c r="D12651">
        <v>8</v>
      </c>
      <c r="E12651">
        <v>1905</v>
      </c>
      <c r="F12651" s="6">
        <v>0.64583333333333337</v>
      </c>
      <c r="G12651">
        <v>-10.851000000000001</v>
      </c>
      <c r="H12651">
        <v>43.679000000000002</v>
      </c>
      <c r="I12651" t="s">
        <v>126</v>
      </c>
      <c r="J12651" t="s">
        <v>16697</v>
      </c>
      <c r="K12651" t="s">
        <v>105</v>
      </c>
    </row>
    <row r="12652" spans="1:11" x14ac:dyDescent="0.3">
      <c r="A12652" t="s">
        <v>16698</v>
      </c>
      <c r="B12652" t="s">
        <v>53</v>
      </c>
      <c r="C12652">
        <v>9</v>
      </c>
      <c r="D12652">
        <v>2</v>
      </c>
      <c r="E12652">
        <v>1911</v>
      </c>
      <c r="F12652" s="6">
        <v>0.29166666666666669</v>
      </c>
      <c r="G12652">
        <v>-7.6829999999999998</v>
      </c>
      <c r="H12652">
        <v>45.067999999999998</v>
      </c>
      <c r="I12652" t="s">
        <v>126</v>
      </c>
      <c r="J12652" t="s">
        <v>191</v>
      </c>
      <c r="K12652" t="s">
        <v>105</v>
      </c>
    </row>
    <row r="12653" spans="1:11" x14ac:dyDescent="0.3">
      <c r="A12653" t="s">
        <v>16699</v>
      </c>
      <c r="B12653" t="s">
        <v>53</v>
      </c>
      <c r="C12653">
        <v>15</v>
      </c>
      <c r="D12653">
        <v>2</v>
      </c>
      <c r="E12653">
        <v>1912</v>
      </c>
      <c r="F12653" s="6">
        <v>0.29166666666666669</v>
      </c>
      <c r="G12653">
        <v>-8.4260000000000002</v>
      </c>
      <c r="H12653">
        <v>45.320999999999998</v>
      </c>
      <c r="I12653" t="s">
        <v>126</v>
      </c>
      <c r="J12653" t="s">
        <v>5883</v>
      </c>
      <c r="K12653" t="s">
        <v>105</v>
      </c>
    </row>
    <row r="12654" spans="1:11" x14ac:dyDescent="0.3">
      <c r="A12654" t="s">
        <v>16700</v>
      </c>
      <c r="B12654" t="s">
        <v>53</v>
      </c>
      <c r="C12654">
        <v>14</v>
      </c>
      <c r="D12654">
        <v>9</v>
      </c>
      <c r="E12654">
        <v>1914</v>
      </c>
      <c r="F12654" s="6">
        <v>0.70833333333333337</v>
      </c>
      <c r="G12654">
        <v>-8.9339999999999993</v>
      </c>
      <c r="H12654">
        <v>44.406999999999996</v>
      </c>
      <c r="I12654" t="s">
        <v>126</v>
      </c>
      <c r="J12654" t="s">
        <v>247</v>
      </c>
      <c r="K12654" t="s">
        <v>105</v>
      </c>
    </row>
    <row r="12655" spans="1:11" x14ac:dyDescent="0.3">
      <c r="A12655" t="s">
        <v>16701</v>
      </c>
      <c r="B12655" t="s">
        <v>53</v>
      </c>
      <c r="C12655">
        <v>15</v>
      </c>
      <c r="D12655">
        <v>4</v>
      </c>
      <c r="E12655">
        <v>1917</v>
      </c>
      <c r="F12655" s="6">
        <v>2.4305555555555556E-2</v>
      </c>
      <c r="G12655">
        <v>-12.339</v>
      </c>
      <c r="H12655">
        <v>45.435000000000002</v>
      </c>
      <c r="I12655" t="s">
        <v>190</v>
      </c>
      <c r="J12655" t="s">
        <v>662</v>
      </c>
      <c r="K12655" t="s">
        <v>105</v>
      </c>
    </row>
    <row r="12656" spans="1:11" x14ac:dyDescent="0.3">
      <c r="A12656" t="s">
        <v>16702</v>
      </c>
      <c r="B12656" t="s">
        <v>53</v>
      </c>
      <c r="C12656">
        <v>21</v>
      </c>
      <c r="D12656">
        <v>7</v>
      </c>
      <c r="E12656">
        <v>1935</v>
      </c>
      <c r="F12656" s="6">
        <v>0.16666666666666666</v>
      </c>
      <c r="G12656">
        <v>-15.65</v>
      </c>
      <c r="H12656">
        <v>38.115000000000002</v>
      </c>
      <c r="I12656" t="s">
        <v>126</v>
      </c>
      <c r="J12656" t="s">
        <v>5425</v>
      </c>
      <c r="K12656" t="s">
        <v>105</v>
      </c>
    </row>
    <row r="12657" spans="1:11" x14ac:dyDescent="0.3">
      <c r="A12657" t="s">
        <v>16703</v>
      </c>
      <c r="B12657" t="s">
        <v>53</v>
      </c>
      <c r="C12657">
        <v>4</v>
      </c>
      <c r="D12657">
        <v>6</v>
      </c>
      <c r="E12657">
        <v>1922</v>
      </c>
      <c r="F12657" s="6">
        <v>0.125</v>
      </c>
      <c r="G12657">
        <v>-16.872</v>
      </c>
      <c r="H12657">
        <v>41.125999999999998</v>
      </c>
      <c r="I12657" t="s">
        <v>126</v>
      </c>
      <c r="J12657" t="s">
        <v>3353</v>
      </c>
      <c r="K12657" t="s">
        <v>105</v>
      </c>
    </row>
    <row r="12658" spans="1:11" x14ac:dyDescent="0.3">
      <c r="A12658" t="s">
        <v>16704</v>
      </c>
      <c r="B12658" t="s">
        <v>53</v>
      </c>
      <c r="C12658">
        <v>12</v>
      </c>
      <c r="D12658">
        <v>7</v>
      </c>
      <c r="E12658">
        <v>1863</v>
      </c>
      <c r="F12658" s="6">
        <v>0.27083333333333331</v>
      </c>
      <c r="G12658">
        <v>-10.308</v>
      </c>
      <c r="H12658">
        <v>43.552</v>
      </c>
      <c r="I12658" t="s">
        <v>203</v>
      </c>
      <c r="J12658" t="s">
        <v>1005</v>
      </c>
      <c r="K12658" t="s">
        <v>105</v>
      </c>
    </row>
    <row r="12659" spans="1:11" x14ac:dyDescent="0.3">
      <c r="A12659" t="s">
        <v>16705</v>
      </c>
      <c r="B12659" t="s">
        <v>53</v>
      </c>
      <c r="C12659">
        <v>17</v>
      </c>
      <c r="D12659">
        <v>7</v>
      </c>
      <c r="E12659">
        <v>1971</v>
      </c>
      <c r="F12659" s="6">
        <v>0.58333333333333337</v>
      </c>
      <c r="G12659">
        <v>-11.27</v>
      </c>
      <c r="H12659">
        <v>45.396000000000001</v>
      </c>
      <c r="I12659" t="s">
        <v>190</v>
      </c>
      <c r="J12659" t="s">
        <v>16706</v>
      </c>
      <c r="K12659" t="s">
        <v>105</v>
      </c>
    </row>
    <row r="12660" spans="1:11" x14ac:dyDescent="0.3">
      <c r="A12660" t="s">
        <v>16707</v>
      </c>
      <c r="B12660" t="s">
        <v>53</v>
      </c>
      <c r="C12660">
        <v>28</v>
      </c>
      <c r="D12660">
        <v>6</v>
      </c>
      <c r="E12660">
        <v>1952</v>
      </c>
      <c r="F12660" s="6">
        <v>0.91666666666666663</v>
      </c>
      <c r="G12660">
        <v>-16.283999999999999</v>
      </c>
      <c r="H12660">
        <v>41.319000000000003</v>
      </c>
      <c r="I12660" t="s">
        <v>126</v>
      </c>
      <c r="J12660" t="s">
        <v>1603</v>
      </c>
      <c r="K12660" t="s">
        <v>105</v>
      </c>
    </row>
    <row r="12661" spans="1:11" x14ac:dyDescent="0.3">
      <c r="A12661" t="s">
        <v>16708</v>
      </c>
      <c r="B12661" t="s">
        <v>53</v>
      </c>
      <c r="C12661">
        <v>2</v>
      </c>
      <c r="D12661">
        <v>8</v>
      </c>
      <c r="E12661">
        <v>1891</v>
      </c>
      <c r="F12661" s="6">
        <v>0.29166666666666669</v>
      </c>
      <c r="G12661">
        <v>-11.882999999999999</v>
      </c>
      <c r="H12661">
        <v>44.284999999999997</v>
      </c>
      <c r="I12661" t="s">
        <v>203</v>
      </c>
      <c r="J12661" t="s">
        <v>2366</v>
      </c>
      <c r="K12661" t="s">
        <v>105</v>
      </c>
    </row>
    <row r="12662" spans="1:11" x14ac:dyDescent="0.3">
      <c r="A12662" t="s">
        <v>16709</v>
      </c>
      <c r="B12662" t="s">
        <v>53</v>
      </c>
      <c r="C12662">
        <v>7</v>
      </c>
      <c r="D12662">
        <v>1</v>
      </c>
      <c r="E12662">
        <v>1925</v>
      </c>
      <c r="F12662" s="6">
        <v>0.625</v>
      </c>
      <c r="G12662">
        <v>-11.467000000000001</v>
      </c>
      <c r="H12662">
        <v>43.933</v>
      </c>
      <c r="I12662" t="s">
        <v>126</v>
      </c>
      <c r="J12662" t="s">
        <v>16710</v>
      </c>
      <c r="K12662" t="s">
        <v>105</v>
      </c>
    </row>
    <row r="12663" spans="1:11" x14ac:dyDescent="0.3">
      <c r="A12663" t="s">
        <v>16711</v>
      </c>
      <c r="B12663" t="s">
        <v>53</v>
      </c>
      <c r="C12663">
        <v>19</v>
      </c>
      <c r="D12663">
        <v>2</v>
      </c>
      <c r="E12663">
        <v>1893</v>
      </c>
      <c r="F12663" s="6">
        <v>0.54166666666666663</v>
      </c>
      <c r="G12663">
        <v>-11.988</v>
      </c>
      <c r="H12663">
        <v>43.274000000000001</v>
      </c>
      <c r="I12663" t="s">
        <v>203</v>
      </c>
      <c r="J12663" t="s">
        <v>8279</v>
      </c>
      <c r="K12663" t="s">
        <v>105</v>
      </c>
    </row>
    <row r="12664" spans="1:11" x14ac:dyDescent="0.3">
      <c r="A12664" t="s">
        <v>16712</v>
      </c>
      <c r="B12664" t="s">
        <v>53</v>
      </c>
      <c r="C12664">
        <v>9</v>
      </c>
      <c r="D12664">
        <v>10</v>
      </c>
      <c r="E12664">
        <v>1960</v>
      </c>
      <c r="F12664" s="6">
        <v>0.83333333333333337</v>
      </c>
      <c r="G12664">
        <v>-8.2780000000000005</v>
      </c>
      <c r="H12664">
        <v>44.398000000000003</v>
      </c>
      <c r="I12664" t="s">
        <v>126</v>
      </c>
      <c r="J12664" t="s">
        <v>16713</v>
      </c>
      <c r="K12664" t="s">
        <v>105</v>
      </c>
    </row>
    <row r="12665" spans="1:11" x14ac:dyDescent="0.3">
      <c r="A12665" t="s">
        <v>16714</v>
      </c>
      <c r="B12665" t="s">
        <v>53</v>
      </c>
      <c r="C12665">
        <v>21</v>
      </c>
      <c r="D12665">
        <v>1</v>
      </c>
      <c r="E12665">
        <v>1916</v>
      </c>
      <c r="F12665" s="6">
        <v>0.75</v>
      </c>
      <c r="G12665">
        <v>-8.5289999999999999</v>
      </c>
      <c r="H12665">
        <v>44.750999999999998</v>
      </c>
      <c r="I12665" t="s">
        <v>126</v>
      </c>
      <c r="J12665" t="s">
        <v>13456</v>
      </c>
      <c r="K12665" t="s">
        <v>105</v>
      </c>
    </row>
    <row r="12666" spans="1:11" x14ac:dyDescent="0.3">
      <c r="A12666" t="s">
        <v>16715</v>
      </c>
      <c r="B12666" t="s">
        <v>53</v>
      </c>
      <c r="C12666">
        <v>17</v>
      </c>
      <c r="D12666">
        <v>3</v>
      </c>
      <c r="E12666">
        <v>1960</v>
      </c>
      <c r="F12666" s="6">
        <v>0.6875</v>
      </c>
      <c r="G12666">
        <v>-15.087999999999999</v>
      </c>
      <c r="H12666">
        <v>37.502000000000002</v>
      </c>
      <c r="I12666" t="s">
        <v>126</v>
      </c>
      <c r="J12666" t="s">
        <v>2408</v>
      </c>
      <c r="K12666" t="s">
        <v>105</v>
      </c>
    </row>
    <row r="12667" spans="1:11" x14ac:dyDescent="0.3">
      <c r="A12667" t="s">
        <v>16716</v>
      </c>
      <c r="B12667" t="s">
        <v>53</v>
      </c>
      <c r="C12667">
        <v>12</v>
      </c>
      <c r="D12667">
        <v>12</v>
      </c>
      <c r="E12667">
        <v>1906</v>
      </c>
      <c r="F12667" s="6">
        <v>0.10416666666666667</v>
      </c>
      <c r="G12667">
        <v>-12.339</v>
      </c>
      <c r="H12667">
        <v>45.435000000000002</v>
      </c>
      <c r="I12667" t="s">
        <v>126</v>
      </c>
      <c r="J12667" t="s">
        <v>662</v>
      </c>
      <c r="K12667" t="s">
        <v>105</v>
      </c>
    </row>
    <row r="12668" spans="1:11" x14ac:dyDescent="0.3">
      <c r="A12668" t="s">
        <v>16717</v>
      </c>
      <c r="B12668" t="s">
        <v>53</v>
      </c>
      <c r="C12668">
        <v>30</v>
      </c>
      <c r="D12668">
        <v>12</v>
      </c>
      <c r="E12668">
        <v>1932</v>
      </c>
      <c r="F12668" s="6">
        <v>0.63541666666666663</v>
      </c>
      <c r="G12668">
        <v>-8.9339999999999993</v>
      </c>
      <c r="H12668">
        <v>44.406999999999996</v>
      </c>
      <c r="I12668" t="s">
        <v>126</v>
      </c>
      <c r="J12668" t="s">
        <v>247</v>
      </c>
      <c r="K12668" t="s">
        <v>105</v>
      </c>
    </row>
    <row r="12669" spans="1:11" x14ac:dyDescent="0.3">
      <c r="A12669" t="s">
        <v>16718</v>
      </c>
      <c r="B12669" t="s">
        <v>53</v>
      </c>
      <c r="C12669">
        <v>6</v>
      </c>
      <c r="D12669">
        <v>4</v>
      </c>
      <c r="E12669">
        <v>1959</v>
      </c>
      <c r="F12669" s="6">
        <v>0.35416666666666669</v>
      </c>
      <c r="G12669">
        <v>-9.67</v>
      </c>
      <c r="H12669">
        <v>45.582999999999998</v>
      </c>
      <c r="I12669" t="s">
        <v>126</v>
      </c>
      <c r="J12669" t="s">
        <v>16719</v>
      </c>
      <c r="K12669" t="s">
        <v>105</v>
      </c>
    </row>
    <row r="12670" spans="1:11" x14ac:dyDescent="0.3">
      <c r="A12670" t="s">
        <v>16720</v>
      </c>
      <c r="B12670" t="s">
        <v>168</v>
      </c>
      <c r="C12670">
        <v>27</v>
      </c>
      <c r="D12670">
        <v>7</v>
      </c>
      <c r="E12670">
        <v>1940</v>
      </c>
      <c r="F12670" s="6">
        <v>0.28125</v>
      </c>
      <c r="G12670">
        <v>-7.0839999999999996</v>
      </c>
      <c r="H12670">
        <v>51.171999999999997</v>
      </c>
      <c r="I12670" t="s">
        <v>190</v>
      </c>
      <c r="J12670" t="s">
        <v>232</v>
      </c>
      <c r="K12670" t="s">
        <v>105</v>
      </c>
    </row>
    <row r="12671" spans="1:11" x14ac:dyDescent="0.3">
      <c r="A12671" t="s">
        <v>16721</v>
      </c>
      <c r="B12671" t="s">
        <v>53</v>
      </c>
      <c r="C12671">
        <v>24</v>
      </c>
      <c r="D12671">
        <v>11</v>
      </c>
      <c r="E12671">
        <v>1941</v>
      </c>
      <c r="F12671" s="6">
        <v>0.70833333333333337</v>
      </c>
      <c r="G12671">
        <v>-12.414999999999999</v>
      </c>
      <c r="H12671">
        <v>45.485999999999997</v>
      </c>
      <c r="I12671" t="s">
        <v>190</v>
      </c>
      <c r="J12671" t="s">
        <v>16722</v>
      </c>
      <c r="K12671" t="s">
        <v>105</v>
      </c>
    </row>
    <row r="12672" spans="1:11" x14ac:dyDescent="0.3">
      <c r="A12672" t="s">
        <v>16723</v>
      </c>
      <c r="B12672" t="s">
        <v>53</v>
      </c>
      <c r="C12672">
        <v>27</v>
      </c>
      <c r="D12672">
        <v>11</v>
      </c>
      <c r="E12672">
        <v>1928</v>
      </c>
      <c r="F12672" s="6">
        <v>0.70833333333333337</v>
      </c>
      <c r="G12672">
        <v>-12.551</v>
      </c>
      <c r="H12672">
        <v>43.067999999999998</v>
      </c>
      <c r="I12672" t="s">
        <v>126</v>
      </c>
      <c r="J12672" t="s">
        <v>3731</v>
      </c>
      <c r="K12672" t="s">
        <v>105</v>
      </c>
    </row>
    <row r="12673" spans="1:11" x14ac:dyDescent="0.3">
      <c r="A12673" t="s">
        <v>16724</v>
      </c>
      <c r="B12673" t="s">
        <v>53</v>
      </c>
      <c r="C12673">
        <v>29</v>
      </c>
      <c r="D12673">
        <v>6</v>
      </c>
      <c r="E12673">
        <v>1943</v>
      </c>
      <c r="F12673" s="6">
        <v>0.29166666666666669</v>
      </c>
      <c r="G12673">
        <v>-16.283999999999999</v>
      </c>
      <c r="H12673">
        <v>41.319000000000003</v>
      </c>
      <c r="I12673" t="s">
        <v>190</v>
      </c>
      <c r="J12673" t="s">
        <v>1603</v>
      </c>
      <c r="K12673" t="s">
        <v>105</v>
      </c>
    </row>
    <row r="12674" spans="1:11" x14ac:dyDescent="0.3">
      <c r="A12674" t="s">
        <v>16725</v>
      </c>
      <c r="B12674" t="s">
        <v>53</v>
      </c>
      <c r="C12674">
        <v>28</v>
      </c>
      <c r="D12674">
        <v>12</v>
      </c>
      <c r="E12674">
        <v>1872</v>
      </c>
      <c r="F12674" s="6">
        <v>0.28125</v>
      </c>
      <c r="G12674">
        <v>1.9850000000000001</v>
      </c>
      <c r="H12674">
        <v>43.320999999999998</v>
      </c>
      <c r="I12674" t="s">
        <v>707</v>
      </c>
      <c r="J12674" t="s">
        <v>16726</v>
      </c>
      <c r="K12674" t="s">
        <v>105</v>
      </c>
    </row>
    <row r="12675" spans="1:11" x14ac:dyDescent="0.3">
      <c r="A12675" t="s">
        <v>16727</v>
      </c>
      <c r="B12675" t="s">
        <v>53</v>
      </c>
      <c r="C12675">
        <v>13</v>
      </c>
      <c r="D12675">
        <v>7</v>
      </c>
      <c r="E12675">
        <v>1984</v>
      </c>
      <c r="F12675" s="6">
        <v>0.43402777777777779</v>
      </c>
      <c r="G12675">
        <v>-7.7439999999999998</v>
      </c>
      <c r="H12675">
        <v>48.582999999999998</v>
      </c>
      <c r="I12675" t="s">
        <v>190</v>
      </c>
      <c r="J12675" t="s">
        <v>812</v>
      </c>
      <c r="K12675" t="s">
        <v>105</v>
      </c>
    </row>
    <row r="12676" spans="1:11" x14ac:dyDescent="0.3">
      <c r="A12676" t="s">
        <v>16728</v>
      </c>
      <c r="B12676" t="s">
        <v>53</v>
      </c>
      <c r="C12676">
        <v>12</v>
      </c>
      <c r="D12676">
        <v>1</v>
      </c>
      <c r="E12676">
        <v>1977</v>
      </c>
      <c r="F12676" s="6">
        <v>0.86527777777777781</v>
      </c>
      <c r="G12676">
        <v>-120.97499999999999</v>
      </c>
      <c r="H12676">
        <v>14.582000000000001</v>
      </c>
      <c r="I12676" t="s">
        <v>326</v>
      </c>
      <c r="J12676" t="s">
        <v>327</v>
      </c>
      <c r="K12676" t="s">
        <v>105</v>
      </c>
    </row>
    <row r="12677" spans="1:11" x14ac:dyDescent="0.3">
      <c r="A12677" t="s">
        <v>16729</v>
      </c>
      <c r="B12677" t="s">
        <v>168</v>
      </c>
      <c r="C12677">
        <v>13</v>
      </c>
      <c r="D12677">
        <v>10</v>
      </c>
      <c r="E12677">
        <v>1952</v>
      </c>
      <c r="F12677" s="6">
        <v>0.85069444444444442</v>
      </c>
      <c r="G12677">
        <v>3.1880000000000002</v>
      </c>
      <c r="H12677">
        <v>55.95</v>
      </c>
      <c r="I12677" t="s">
        <v>126</v>
      </c>
      <c r="J12677" t="s">
        <v>127</v>
      </c>
      <c r="K12677" t="s">
        <v>105</v>
      </c>
    </row>
    <row r="12678" spans="1:11" x14ac:dyDescent="0.3">
      <c r="A12678" t="s">
        <v>16730</v>
      </c>
      <c r="B12678" t="s">
        <v>53</v>
      </c>
      <c r="C12678">
        <v>15</v>
      </c>
      <c r="D12678">
        <v>5</v>
      </c>
      <c r="E12678">
        <v>1902</v>
      </c>
      <c r="F12678" s="6">
        <v>4.1666666666666664E-2</v>
      </c>
      <c r="G12678">
        <v>-8.9339999999999993</v>
      </c>
      <c r="H12678">
        <v>44.406999999999996</v>
      </c>
      <c r="I12678" t="s">
        <v>126</v>
      </c>
      <c r="J12678" t="s">
        <v>247</v>
      </c>
      <c r="K12678" t="s">
        <v>105</v>
      </c>
    </row>
    <row r="12679" spans="1:11" x14ac:dyDescent="0.3">
      <c r="A12679" t="s">
        <v>16731</v>
      </c>
      <c r="B12679" t="s">
        <v>53</v>
      </c>
      <c r="C12679">
        <v>2</v>
      </c>
      <c r="D12679">
        <v>9</v>
      </c>
      <c r="E12679">
        <v>1940</v>
      </c>
      <c r="F12679" s="6">
        <v>4.1666666666666664E-2</v>
      </c>
      <c r="G12679">
        <v>-12.494</v>
      </c>
      <c r="H12679">
        <v>41.890999999999998</v>
      </c>
      <c r="I12679" t="s">
        <v>190</v>
      </c>
      <c r="J12679" t="s">
        <v>297</v>
      </c>
      <c r="K12679" t="s">
        <v>105</v>
      </c>
    </row>
    <row r="12680" spans="1:11" x14ac:dyDescent="0.3">
      <c r="A12680" t="s">
        <v>16732</v>
      </c>
      <c r="B12680" t="s">
        <v>53</v>
      </c>
      <c r="C12680">
        <v>4</v>
      </c>
      <c r="D12680">
        <v>5</v>
      </c>
      <c r="E12680">
        <v>1937</v>
      </c>
      <c r="F12680" s="6">
        <v>0.82291666666666663</v>
      </c>
      <c r="G12680">
        <v>-19.041</v>
      </c>
      <c r="H12680">
        <v>47.497999999999998</v>
      </c>
      <c r="I12680" t="s">
        <v>126</v>
      </c>
      <c r="J12680" t="s">
        <v>2045</v>
      </c>
      <c r="K12680" t="s">
        <v>105</v>
      </c>
    </row>
    <row r="12681" spans="1:11" x14ac:dyDescent="0.3">
      <c r="A12681" t="s">
        <v>16733</v>
      </c>
      <c r="B12681" t="s">
        <v>53</v>
      </c>
      <c r="C12681">
        <v>22</v>
      </c>
      <c r="D12681">
        <v>11</v>
      </c>
      <c r="E12681">
        <v>1923</v>
      </c>
      <c r="F12681" s="6">
        <v>1.0416666666666666E-2</v>
      </c>
      <c r="G12681">
        <v>-2.2879999999999998</v>
      </c>
      <c r="H12681">
        <v>48.893999999999998</v>
      </c>
      <c r="I12681" t="s">
        <v>108</v>
      </c>
      <c r="J12681" t="s">
        <v>1231</v>
      </c>
      <c r="K12681" t="s">
        <v>105</v>
      </c>
    </row>
    <row r="12682" spans="1:11" x14ac:dyDescent="0.3">
      <c r="A12682" t="s">
        <v>16734</v>
      </c>
      <c r="B12682" t="s">
        <v>53</v>
      </c>
      <c r="C12682">
        <v>24</v>
      </c>
      <c r="D12682">
        <v>2</v>
      </c>
      <c r="E12682">
        <v>1954</v>
      </c>
      <c r="F12682" s="6">
        <v>0.32708333333333334</v>
      </c>
      <c r="G12682">
        <v>-4.3559999999999999</v>
      </c>
      <c r="H12682">
        <v>50.845999999999997</v>
      </c>
      <c r="I12682" t="s">
        <v>126</v>
      </c>
      <c r="J12682" t="s">
        <v>305</v>
      </c>
      <c r="K12682" t="s">
        <v>105</v>
      </c>
    </row>
    <row r="12683" spans="1:11" x14ac:dyDescent="0.3">
      <c r="A12683" t="s">
        <v>16735</v>
      </c>
      <c r="B12683" t="s">
        <v>53</v>
      </c>
      <c r="C12683">
        <v>12</v>
      </c>
      <c r="D12683">
        <v>3</v>
      </c>
      <c r="E12683">
        <v>1943</v>
      </c>
      <c r="F12683" s="6">
        <v>0.99652777777777779</v>
      </c>
      <c r="H12683">
        <v>-23.548999999999999</v>
      </c>
      <c r="I12683" t="s">
        <v>290</v>
      </c>
      <c r="J12683" t="s">
        <v>1514</v>
      </c>
      <c r="K12683" t="s">
        <v>105</v>
      </c>
    </row>
    <row r="12684" spans="1:11" x14ac:dyDescent="0.3">
      <c r="A12684" t="s">
        <v>16736</v>
      </c>
      <c r="B12684" t="s">
        <v>53</v>
      </c>
      <c r="C12684">
        <v>21</v>
      </c>
      <c r="D12684">
        <v>1</v>
      </c>
      <c r="E12684">
        <v>1941</v>
      </c>
      <c r="F12684" s="6">
        <v>0.91666666666666663</v>
      </c>
      <c r="G12684">
        <v>3.7</v>
      </c>
      <c r="H12684">
        <v>40.417000000000002</v>
      </c>
      <c r="I12684" t="s">
        <v>126</v>
      </c>
      <c r="J12684" t="s">
        <v>671</v>
      </c>
      <c r="K12684" t="s">
        <v>105</v>
      </c>
    </row>
    <row r="12685" spans="1:11" x14ac:dyDescent="0.3">
      <c r="A12685" t="s">
        <v>16737</v>
      </c>
      <c r="B12685" t="s">
        <v>53</v>
      </c>
      <c r="C12685">
        <v>8</v>
      </c>
      <c r="D12685">
        <v>12</v>
      </c>
      <c r="E12685">
        <v>1920</v>
      </c>
      <c r="F12685" s="6">
        <v>0.45833333333333331</v>
      </c>
      <c r="G12685">
        <v>-4.399</v>
      </c>
      <c r="H12685">
        <v>51.220999999999997</v>
      </c>
      <c r="I12685" t="s">
        <v>108</v>
      </c>
      <c r="J12685" t="s">
        <v>913</v>
      </c>
      <c r="K12685" t="s">
        <v>105</v>
      </c>
    </row>
    <row r="12686" spans="1:11" x14ac:dyDescent="0.3">
      <c r="A12686" t="s">
        <v>16738</v>
      </c>
      <c r="B12686" t="s">
        <v>53</v>
      </c>
      <c r="C12686">
        <v>25</v>
      </c>
      <c r="D12686">
        <v>8</v>
      </c>
      <c r="E12686">
        <v>1865</v>
      </c>
      <c r="F12686" s="6">
        <v>0.75</v>
      </c>
      <c r="G12686">
        <v>-4.0330000000000004</v>
      </c>
      <c r="H12686">
        <v>49.256999999999998</v>
      </c>
      <c r="I12686" t="s">
        <v>150</v>
      </c>
      <c r="J12686" t="s">
        <v>572</v>
      </c>
      <c r="K12686" t="s">
        <v>105</v>
      </c>
    </row>
    <row r="12687" spans="1:11" x14ac:dyDescent="0.3">
      <c r="A12687" t="s">
        <v>16739</v>
      </c>
      <c r="B12687" t="s">
        <v>168</v>
      </c>
      <c r="C12687">
        <v>1</v>
      </c>
      <c r="D12687">
        <v>3</v>
      </c>
      <c r="E12687">
        <v>1897</v>
      </c>
      <c r="F12687" s="6">
        <v>0.875</v>
      </c>
      <c r="G12687">
        <v>-16.567</v>
      </c>
      <c r="H12687">
        <v>51.917000000000002</v>
      </c>
      <c r="I12687" t="s">
        <v>1019</v>
      </c>
      <c r="J12687" t="s">
        <v>16740</v>
      </c>
      <c r="K12687" t="s">
        <v>105</v>
      </c>
    </row>
    <row r="12688" spans="1:11" x14ac:dyDescent="0.3">
      <c r="A12688" t="s">
        <v>16741</v>
      </c>
      <c r="B12688" t="s">
        <v>168</v>
      </c>
      <c r="C12688">
        <v>14</v>
      </c>
      <c r="D12688">
        <v>7</v>
      </c>
      <c r="E12688">
        <v>1930</v>
      </c>
      <c r="F12688" s="6">
        <v>0.14583333333333334</v>
      </c>
      <c r="G12688">
        <v>83.917000000000002</v>
      </c>
      <c r="H12688">
        <v>35.963000000000001</v>
      </c>
      <c r="I12688" t="s">
        <v>106</v>
      </c>
      <c r="J12688" t="s">
        <v>3282</v>
      </c>
      <c r="K12688" t="s">
        <v>105</v>
      </c>
    </row>
    <row r="12689" spans="1:11" x14ac:dyDescent="0.3">
      <c r="A12689" t="s">
        <v>16742</v>
      </c>
      <c r="B12689" t="s">
        <v>168</v>
      </c>
      <c r="C12689">
        <v>3</v>
      </c>
      <c r="D12689">
        <v>1</v>
      </c>
      <c r="E12689">
        <v>1981</v>
      </c>
      <c r="F12689" s="6">
        <v>0.44513888888888886</v>
      </c>
      <c r="G12689">
        <v>122.42</v>
      </c>
      <c r="H12689">
        <v>37.78</v>
      </c>
      <c r="I12689" t="s">
        <v>137</v>
      </c>
      <c r="J12689" t="s">
        <v>172</v>
      </c>
      <c r="K12689" t="s">
        <v>105</v>
      </c>
    </row>
    <row r="12690" spans="1:11" x14ac:dyDescent="0.3">
      <c r="A12690" t="s">
        <v>16743</v>
      </c>
      <c r="B12690" t="s">
        <v>53</v>
      </c>
      <c r="C12690">
        <v>26</v>
      </c>
      <c r="D12690">
        <v>1</v>
      </c>
      <c r="E12690">
        <v>1911</v>
      </c>
      <c r="F12690" s="6">
        <v>0.63541666666666663</v>
      </c>
      <c r="G12690">
        <v>-10.964</v>
      </c>
      <c r="H12690">
        <v>51.792000000000002</v>
      </c>
      <c r="I12690" t="s">
        <v>126</v>
      </c>
      <c r="J12690" t="s">
        <v>16744</v>
      </c>
      <c r="K12690" t="s">
        <v>105</v>
      </c>
    </row>
    <row r="12691" spans="1:11" x14ac:dyDescent="0.3">
      <c r="A12691" t="s">
        <v>16745</v>
      </c>
      <c r="B12691" t="s">
        <v>53</v>
      </c>
      <c r="C12691">
        <v>3</v>
      </c>
      <c r="D12691">
        <v>9</v>
      </c>
      <c r="E12691">
        <v>1939</v>
      </c>
      <c r="F12691" s="6">
        <v>0.3125</v>
      </c>
      <c r="G12691">
        <v>-14.253</v>
      </c>
      <c r="H12691">
        <v>40.840000000000003</v>
      </c>
      <c r="I12691" t="s">
        <v>126</v>
      </c>
      <c r="J12691" t="s">
        <v>1315</v>
      </c>
      <c r="K12691" t="s">
        <v>105</v>
      </c>
    </row>
    <row r="12692" spans="1:11" x14ac:dyDescent="0.3">
      <c r="A12692" t="s">
        <v>16746</v>
      </c>
      <c r="B12692" t="s">
        <v>53</v>
      </c>
      <c r="C12692">
        <v>21</v>
      </c>
      <c r="D12692">
        <v>11</v>
      </c>
      <c r="E12692">
        <v>1854</v>
      </c>
      <c r="F12692" s="6">
        <v>0.40625</v>
      </c>
      <c r="G12692">
        <v>-8.9339999999999993</v>
      </c>
      <c r="H12692">
        <v>44.406999999999996</v>
      </c>
      <c r="I12692" t="s">
        <v>203</v>
      </c>
      <c r="J12692" t="s">
        <v>247</v>
      </c>
      <c r="K12692" t="s">
        <v>105</v>
      </c>
    </row>
    <row r="12693" spans="1:11" x14ac:dyDescent="0.3">
      <c r="A12693" t="s">
        <v>16747</v>
      </c>
      <c r="B12693" t="s">
        <v>53</v>
      </c>
      <c r="C12693">
        <v>16</v>
      </c>
      <c r="D12693">
        <v>4</v>
      </c>
      <c r="E12693">
        <v>1927</v>
      </c>
      <c r="F12693" s="6">
        <v>0.17708333333333334</v>
      </c>
      <c r="G12693">
        <v>-12.843999999999999</v>
      </c>
      <c r="H12693">
        <v>48.253</v>
      </c>
      <c r="I12693" t="s">
        <v>126</v>
      </c>
      <c r="J12693" t="s">
        <v>16748</v>
      </c>
      <c r="K12693" t="s">
        <v>105</v>
      </c>
    </row>
    <row r="12694" spans="1:11" x14ac:dyDescent="0.3">
      <c r="A12694" t="s">
        <v>16749</v>
      </c>
      <c r="B12694" t="s">
        <v>53</v>
      </c>
      <c r="C12694">
        <v>17</v>
      </c>
      <c r="D12694">
        <v>12</v>
      </c>
      <c r="E12694">
        <v>1936</v>
      </c>
      <c r="F12694" s="6">
        <v>0.875</v>
      </c>
      <c r="H12694">
        <v>-34.609000000000002</v>
      </c>
      <c r="I12694" t="s">
        <v>290</v>
      </c>
      <c r="J12694" t="s">
        <v>2337</v>
      </c>
      <c r="K12694" t="s">
        <v>105</v>
      </c>
    </row>
    <row r="12695" spans="1:11" x14ac:dyDescent="0.3">
      <c r="A12695" t="s">
        <v>16750</v>
      </c>
      <c r="B12695" t="s">
        <v>53</v>
      </c>
      <c r="C12695">
        <v>25</v>
      </c>
      <c r="D12695">
        <v>11</v>
      </c>
      <c r="E12695">
        <v>1881</v>
      </c>
      <c r="F12695" s="6">
        <v>0.42708333333333331</v>
      </c>
      <c r="G12695">
        <v>-9.5050000000000008</v>
      </c>
      <c r="H12695">
        <v>45.707000000000001</v>
      </c>
      <c r="I12695" t="s">
        <v>203</v>
      </c>
      <c r="J12695" t="s">
        <v>9693</v>
      </c>
      <c r="K12695" t="s">
        <v>105</v>
      </c>
    </row>
    <row r="12696" spans="1:11" x14ac:dyDescent="0.3">
      <c r="A12696" t="s">
        <v>16751</v>
      </c>
      <c r="B12696" t="s">
        <v>53</v>
      </c>
      <c r="C12696">
        <v>20</v>
      </c>
      <c r="D12696">
        <v>12</v>
      </c>
      <c r="E12696">
        <v>1475</v>
      </c>
      <c r="F12696" s="6">
        <v>0.54027777777777775</v>
      </c>
      <c r="G12696">
        <v>-11.257</v>
      </c>
      <c r="H12696">
        <v>43.768999999999998</v>
      </c>
      <c r="I12696" t="s">
        <v>203</v>
      </c>
      <c r="J12696" t="s">
        <v>735</v>
      </c>
      <c r="K12696" t="s">
        <v>105</v>
      </c>
    </row>
    <row r="12697" spans="1:11" x14ac:dyDescent="0.3">
      <c r="A12697" t="s">
        <v>16752</v>
      </c>
      <c r="B12697" t="s">
        <v>53</v>
      </c>
      <c r="C12697">
        <v>3</v>
      </c>
      <c r="D12697">
        <v>2</v>
      </c>
      <c r="E12697">
        <v>1810</v>
      </c>
      <c r="F12697" s="6">
        <v>0.79166666666666663</v>
      </c>
      <c r="G12697">
        <v>-13.086</v>
      </c>
      <c r="H12697">
        <v>41.604999999999997</v>
      </c>
      <c r="I12697" t="s">
        <v>203</v>
      </c>
      <c r="J12697" t="s">
        <v>16753</v>
      </c>
      <c r="K12697" t="s">
        <v>105</v>
      </c>
    </row>
    <row r="12698" spans="1:11" x14ac:dyDescent="0.3">
      <c r="A12698" t="s">
        <v>16754</v>
      </c>
      <c r="B12698" t="s">
        <v>53</v>
      </c>
      <c r="C12698">
        <v>26</v>
      </c>
      <c r="D12698">
        <v>9</v>
      </c>
      <c r="E12698">
        <v>1897</v>
      </c>
      <c r="F12698" s="6">
        <v>0.9375</v>
      </c>
      <c r="G12698">
        <v>-10.204000000000001</v>
      </c>
      <c r="H12698">
        <v>45.654000000000003</v>
      </c>
      <c r="I12698" t="s">
        <v>126</v>
      </c>
      <c r="J12698" t="s">
        <v>16755</v>
      </c>
      <c r="K12698" t="s">
        <v>105</v>
      </c>
    </row>
    <row r="12699" spans="1:11" x14ac:dyDescent="0.3">
      <c r="A12699" t="s">
        <v>16756</v>
      </c>
      <c r="B12699" t="s">
        <v>53</v>
      </c>
      <c r="C12699">
        <v>13</v>
      </c>
      <c r="D12699">
        <v>5</v>
      </c>
      <c r="E12699">
        <v>1792</v>
      </c>
      <c r="F12699" s="6">
        <v>0.5625</v>
      </c>
      <c r="G12699">
        <v>-13.218</v>
      </c>
      <c r="H12699">
        <v>43.715000000000003</v>
      </c>
      <c r="I12699" t="s">
        <v>203</v>
      </c>
      <c r="J12699" t="s">
        <v>6993</v>
      </c>
      <c r="K12699" t="s">
        <v>105</v>
      </c>
    </row>
    <row r="12700" spans="1:11" x14ac:dyDescent="0.3">
      <c r="A12700" t="s">
        <v>16757</v>
      </c>
      <c r="B12700" t="s">
        <v>53</v>
      </c>
      <c r="C12700">
        <v>31</v>
      </c>
      <c r="D12700">
        <v>5</v>
      </c>
      <c r="E12700">
        <v>1857</v>
      </c>
      <c r="F12700" s="6">
        <v>0.33333333333333331</v>
      </c>
      <c r="G12700">
        <v>-9.2089999999999996</v>
      </c>
      <c r="H12700">
        <v>45.622</v>
      </c>
      <c r="I12700" t="s">
        <v>203</v>
      </c>
      <c r="J12700" t="s">
        <v>16758</v>
      </c>
      <c r="K12700" t="s">
        <v>105</v>
      </c>
    </row>
    <row r="12701" spans="1:11" x14ac:dyDescent="0.3">
      <c r="A12701" t="s">
        <v>16759</v>
      </c>
      <c r="B12701" t="s">
        <v>53</v>
      </c>
      <c r="C12701">
        <v>3</v>
      </c>
      <c r="D12701">
        <v>2</v>
      </c>
      <c r="E12701">
        <v>1876</v>
      </c>
      <c r="F12701" s="6">
        <v>0.9375</v>
      </c>
      <c r="G12701">
        <v>-12.494</v>
      </c>
      <c r="H12701">
        <v>41.890999999999998</v>
      </c>
      <c r="I12701" t="s">
        <v>203</v>
      </c>
      <c r="J12701" t="s">
        <v>297</v>
      </c>
      <c r="K12701" t="s">
        <v>105</v>
      </c>
    </row>
    <row r="12702" spans="1:11" x14ac:dyDescent="0.3">
      <c r="A12702" t="s">
        <v>16760</v>
      </c>
      <c r="B12702" t="s">
        <v>168</v>
      </c>
      <c r="C12702">
        <v>26</v>
      </c>
      <c r="D12702">
        <v>11</v>
      </c>
      <c r="E12702">
        <v>1948</v>
      </c>
      <c r="F12702" s="6">
        <v>0.31805555555555554</v>
      </c>
      <c r="G12702">
        <v>-118.24299999999999</v>
      </c>
      <c r="H12702">
        <v>34.052</v>
      </c>
      <c r="I12702" t="s">
        <v>171</v>
      </c>
      <c r="J12702" t="s">
        <v>536</v>
      </c>
      <c r="K12702" t="s">
        <v>105</v>
      </c>
    </row>
    <row r="12703" spans="1:11" x14ac:dyDescent="0.3">
      <c r="A12703" t="s">
        <v>16761</v>
      </c>
      <c r="B12703" t="s">
        <v>53</v>
      </c>
      <c r="C12703">
        <v>5</v>
      </c>
      <c r="D12703">
        <v>9</v>
      </c>
      <c r="E12703">
        <v>1907</v>
      </c>
      <c r="F12703" s="6">
        <v>0.45833333333333331</v>
      </c>
      <c r="G12703">
        <v>-3.173</v>
      </c>
      <c r="H12703">
        <v>50.691000000000003</v>
      </c>
      <c r="I12703" t="s">
        <v>150</v>
      </c>
      <c r="J12703" t="s">
        <v>483</v>
      </c>
      <c r="K12703" t="s">
        <v>105</v>
      </c>
    </row>
    <row r="12704" spans="1:11" x14ac:dyDescent="0.3">
      <c r="A12704" t="s">
        <v>16762</v>
      </c>
      <c r="B12704" t="s">
        <v>53</v>
      </c>
      <c r="C12704">
        <v>25</v>
      </c>
      <c r="D12704">
        <v>10</v>
      </c>
      <c r="E12704">
        <v>1906</v>
      </c>
      <c r="F12704" s="6">
        <v>0.58333333333333337</v>
      </c>
      <c r="G12704">
        <v>-12.831</v>
      </c>
      <c r="H12704">
        <v>46.167000000000002</v>
      </c>
      <c r="I12704" t="s">
        <v>126</v>
      </c>
      <c r="J12704" t="s">
        <v>8191</v>
      </c>
      <c r="K12704" t="s">
        <v>105</v>
      </c>
    </row>
    <row r="12705" spans="1:11" x14ac:dyDescent="0.3">
      <c r="A12705" t="s">
        <v>16763</v>
      </c>
      <c r="B12705" t="s">
        <v>53</v>
      </c>
      <c r="C12705">
        <v>31</v>
      </c>
      <c r="D12705">
        <v>7</v>
      </c>
      <c r="E12705">
        <v>1919</v>
      </c>
      <c r="F12705" s="6">
        <v>0.16666666666666666</v>
      </c>
      <c r="G12705">
        <v>-7.6829999999999998</v>
      </c>
      <c r="H12705">
        <v>45.067999999999998</v>
      </c>
      <c r="I12705" t="s">
        <v>190</v>
      </c>
      <c r="J12705" t="s">
        <v>191</v>
      </c>
      <c r="K12705" t="s">
        <v>105</v>
      </c>
    </row>
    <row r="12706" spans="1:11" x14ac:dyDescent="0.3">
      <c r="A12706" t="s">
        <v>16764</v>
      </c>
      <c r="B12706" t="s">
        <v>53</v>
      </c>
      <c r="C12706">
        <v>14</v>
      </c>
      <c r="D12706">
        <v>7</v>
      </c>
      <c r="E12706">
        <v>1923</v>
      </c>
      <c r="F12706" s="6">
        <v>0.10416666666666667</v>
      </c>
      <c r="G12706">
        <v>-7.6829999999999998</v>
      </c>
      <c r="H12706">
        <v>45.067999999999998</v>
      </c>
      <c r="I12706" t="s">
        <v>126</v>
      </c>
      <c r="J12706" t="s">
        <v>191</v>
      </c>
      <c r="K12706" t="s">
        <v>105</v>
      </c>
    </row>
    <row r="12707" spans="1:11" x14ac:dyDescent="0.3">
      <c r="A12707" t="s">
        <v>16765</v>
      </c>
      <c r="B12707" t="s">
        <v>53</v>
      </c>
      <c r="C12707">
        <v>7</v>
      </c>
      <c r="D12707">
        <v>6</v>
      </c>
      <c r="E12707">
        <v>1958</v>
      </c>
      <c r="F12707" s="6">
        <v>0.76180555555555551</v>
      </c>
      <c r="G12707">
        <v>93.263999999999996</v>
      </c>
      <c r="H12707">
        <v>44.976999999999997</v>
      </c>
      <c r="I12707" t="s">
        <v>144</v>
      </c>
      <c r="J12707" t="s">
        <v>1680</v>
      </c>
      <c r="K12707" t="s">
        <v>105</v>
      </c>
    </row>
    <row r="12708" spans="1:11" x14ac:dyDescent="0.3">
      <c r="A12708" t="s">
        <v>16766</v>
      </c>
      <c r="B12708" t="s">
        <v>53</v>
      </c>
      <c r="C12708">
        <v>21</v>
      </c>
      <c r="D12708">
        <v>6</v>
      </c>
      <c r="E12708">
        <v>1982</v>
      </c>
      <c r="F12708" s="6">
        <v>0.87708333333333333</v>
      </c>
      <c r="G12708">
        <v>0.12</v>
      </c>
      <c r="H12708">
        <v>51.5</v>
      </c>
      <c r="I12708" t="s">
        <v>126</v>
      </c>
      <c r="J12708" t="s">
        <v>2379</v>
      </c>
      <c r="K12708" t="s">
        <v>105</v>
      </c>
    </row>
    <row r="12709" spans="1:11" x14ac:dyDescent="0.3">
      <c r="A12709" t="s">
        <v>16767</v>
      </c>
      <c r="B12709" t="s">
        <v>168</v>
      </c>
      <c r="C12709">
        <v>2</v>
      </c>
      <c r="D12709">
        <v>5</v>
      </c>
      <c r="E12709">
        <v>2015</v>
      </c>
      <c r="F12709" s="6">
        <v>0.35694444444444445</v>
      </c>
      <c r="G12709">
        <v>0.12</v>
      </c>
      <c r="H12709">
        <v>51.5</v>
      </c>
      <c r="I12709" t="s">
        <v>126</v>
      </c>
      <c r="J12709" t="s">
        <v>2379</v>
      </c>
      <c r="K12709" t="s">
        <v>105</v>
      </c>
    </row>
    <row r="12710" spans="1:11" x14ac:dyDescent="0.3">
      <c r="A12710" t="s">
        <v>16768</v>
      </c>
      <c r="B12710" t="s">
        <v>168</v>
      </c>
      <c r="C12710">
        <v>3</v>
      </c>
      <c r="D12710">
        <v>8</v>
      </c>
      <c r="E12710">
        <v>1991</v>
      </c>
      <c r="F12710" s="6">
        <v>0.41666666666666669</v>
      </c>
      <c r="G12710">
        <v>4.0170000000000003</v>
      </c>
      <c r="H12710">
        <v>5.3490000000000002</v>
      </c>
      <c r="I12710" t="s">
        <v>108</v>
      </c>
      <c r="J12710" t="s">
        <v>2326</v>
      </c>
      <c r="K12710" t="s">
        <v>105</v>
      </c>
    </row>
    <row r="12711" spans="1:11" x14ac:dyDescent="0.3">
      <c r="A12711" t="s">
        <v>16769</v>
      </c>
      <c r="B12711" t="s">
        <v>168</v>
      </c>
      <c r="C12711">
        <v>12</v>
      </c>
      <c r="D12711">
        <v>1</v>
      </c>
      <c r="E12711">
        <v>1972</v>
      </c>
      <c r="F12711" s="6">
        <v>0.71180555555555558</v>
      </c>
      <c r="G12711">
        <v>-77.218999999999994</v>
      </c>
      <c r="H12711">
        <v>28.632000000000001</v>
      </c>
      <c r="I12711" t="s">
        <v>116</v>
      </c>
      <c r="J12711" t="s">
        <v>16770</v>
      </c>
      <c r="K12711" t="s">
        <v>105</v>
      </c>
    </row>
    <row r="12712" spans="1:11" x14ac:dyDescent="0.3">
      <c r="A12712" t="s">
        <v>16771</v>
      </c>
      <c r="B12712" t="s">
        <v>53</v>
      </c>
      <c r="C12712">
        <v>3</v>
      </c>
      <c r="D12712">
        <v>5</v>
      </c>
      <c r="E12712">
        <v>1868</v>
      </c>
      <c r="F12712" s="6">
        <v>0.52083333333333337</v>
      </c>
      <c r="G12712">
        <v>-4.7009999999999996</v>
      </c>
      <c r="H12712">
        <v>50.88</v>
      </c>
      <c r="I12712" t="s">
        <v>147</v>
      </c>
      <c r="J12712" t="s">
        <v>3802</v>
      </c>
      <c r="K12712" t="s">
        <v>105</v>
      </c>
    </row>
    <row r="12713" spans="1:11" x14ac:dyDescent="0.3">
      <c r="A12713" t="s">
        <v>16772</v>
      </c>
      <c r="B12713" t="s">
        <v>53</v>
      </c>
      <c r="C12713">
        <v>14</v>
      </c>
      <c r="D12713">
        <v>11</v>
      </c>
      <c r="E12713">
        <v>1865</v>
      </c>
      <c r="F12713" s="6">
        <v>0.125</v>
      </c>
      <c r="G12713">
        <v>-2.3559999999999999</v>
      </c>
      <c r="H12713">
        <v>43.213000000000001</v>
      </c>
      <c r="I12713" t="s">
        <v>150</v>
      </c>
      <c r="J12713" t="s">
        <v>1418</v>
      </c>
      <c r="K12713" t="s">
        <v>105</v>
      </c>
    </row>
    <row r="12714" spans="1:11" x14ac:dyDescent="0.3">
      <c r="A12714" t="s">
        <v>16773</v>
      </c>
      <c r="B12714" t="s">
        <v>53</v>
      </c>
      <c r="C12714">
        <v>28</v>
      </c>
      <c r="D12714">
        <v>9</v>
      </c>
      <c r="E12714">
        <v>1803</v>
      </c>
      <c r="F12714" s="6">
        <v>0.91666666666666663</v>
      </c>
      <c r="G12714">
        <v>-2.351</v>
      </c>
      <c r="H12714">
        <v>48.856999999999999</v>
      </c>
      <c r="I12714" t="s">
        <v>150</v>
      </c>
      <c r="J12714" t="s">
        <v>155</v>
      </c>
      <c r="K12714" t="s">
        <v>105</v>
      </c>
    </row>
    <row r="12715" spans="1:11" x14ac:dyDescent="0.3">
      <c r="A12715" t="s">
        <v>16774</v>
      </c>
      <c r="B12715" t="s">
        <v>53</v>
      </c>
      <c r="C12715">
        <v>1</v>
      </c>
      <c r="D12715">
        <v>1</v>
      </c>
      <c r="E12715">
        <v>1951</v>
      </c>
      <c r="F12715" s="6">
        <v>0.73611111111111116</v>
      </c>
      <c r="G12715">
        <v>-10.628</v>
      </c>
      <c r="H12715">
        <v>44.695999999999998</v>
      </c>
      <c r="I12715" t="s">
        <v>126</v>
      </c>
      <c r="J12715" t="s">
        <v>1918</v>
      </c>
      <c r="K12715" t="s">
        <v>105</v>
      </c>
    </row>
    <row r="12716" spans="1:11" x14ac:dyDescent="0.3">
      <c r="A12716" t="s">
        <v>16775</v>
      </c>
      <c r="B12716" t="s">
        <v>53</v>
      </c>
      <c r="C12716">
        <v>3</v>
      </c>
      <c r="D12716">
        <v>11</v>
      </c>
      <c r="E12716">
        <v>1938</v>
      </c>
      <c r="F12716" s="6">
        <v>0.96875</v>
      </c>
      <c r="G12716">
        <v>-11.347</v>
      </c>
      <c r="H12716">
        <v>44.494</v>
      </c>
      <c r="I12716" t="s">
        <v>126</v>
      </c>
      <c r="J12716" t="s">
        <v>777</v>
      </c>
      <c r="K12716" t="s">
        <v>105</v>
      </c>
    </row>
    <row r="12717" spans="1:11" x14ac:dyDescent="0.3">
      <c r="A12717" t="s">
        <v>16776</v>
      </c>
      <c r="B12717" t="s">
        <v>53</v>
      </c>
      <c r="C12717">
        <v>2</v>
      </c>
      <c r="D12717">
        <v>8</v>
      </c>
      <c r="E12717">
        <v>1934</v>
      </c>
      <c r="F12717" s="6">
        <v>0.34027777777777779</v>
      </c>
      <c r="G12717">
        <v>-10.739000000000001</v>
      </c>
      <c r="H12717">
        <v>59.914000000000001</v>
      </c>
      <c r="I12717" t="s">
        <v>126</v>
      </c>
      <c r="J12717" t="s">
        <v>1978</v>
      </c>
      <c r="K12717" t="s">
        <v>105</v>
      </c>
    </row>
    <row r="12718" spans="1:11" x14ac:dyDescent="0.3">
      <c r="A12718" t="s">
        <v>16777</v>
      </c>
      <c r="B12718" t="s">
        <v>168</v>
      </c>
      <c r="C12718">
        <v>21</v>
      </c>
      <c r="D12718">
        <v>4</v>
      </c>
      <c r="E12718">
        <v>1926</v>
      </c>
      <c r="F12718" s="6">
        <v>0.1111111111111111</v>
      </c>
      <c r="G12718">
        <v>0.12</v>
      </c>
      <c r="H12718">
        <v>51.5</v>
      </c>
      <c r="I12718" t="s">
        <v>126</v>
      </c>
      <c r="J12718" t="s">
        <v>2379</v>
      </c>
      <c r="K12718" t="s">
        <v>105</v>
      </c>
    </row>
    <row r="12719" spans="1:11" x14ac:dyDescent="0.3">
      <c r="A12719" t="s">
        <v>16778</v>
      </c>
      <c r="B12719" t="s">
        <v>168</v>
      </c>
      <c r="C12719">
        <v>18</v>
      </c>
      <c r="D12719">
        <v>3</v>
      </c>
      <c r="E12719">
        <v>1970</v>
      </c>
      <c r="F12719" s="6">
        <v>0.3347222222222222</v>
      </c>
      <c r="G12719">
        <v>74.174000000000007</v>
      </c>
      <c r="H12719">
        <v>40.731999999999999</v>
      </c>
      <c r="I12719" t="s">
        <v>144</v>
      </c>
      <c r="J12719" t="s">
        <v>1071</v>
      </c>
      <c r="K12719" t="s">
        <v>105</v>
      </c>
    </row>
    <row r="12720" spans="1:11" x14ac:dyDescent="0.3">
      <c r="A12720" t="s">
        <v>16779</v>
      </c>
      <c r="B12720" t="s">
        <v>168</v>
      </c>
      <c r="C12720">
        <v>20</v>
      </c>
      <c r="D12720">
        <v>1</v>
      </c>
      <c r="E12720">
        <v>1973</v>
      </c>
      <c r="F12720" s="6">
        <v>0.44930555555555557</v>
      </c>
      <c r="G12720">
        <v>-4.3540000000000001</v>
      </c>
      <c r="H12720">
        <v>50.811</v>
      </c>
      <c r="I12720" t="s">
        <v>126</v>
      </c>
      <c r="J12720" t="s">
        <v>867</v>
      </c>
      <c r="K12720" t="s">
        <v>105</v>
      </c>
    </row>
    <row r="12721" spans="1:11" x14ac:dyDescent="0.3">
      <c r="A12721" t="s">
        <v>16780</v>
      </c>
      <c r="B12721" t="s">
        <v>168</v>
      </c>
      <c r="C12721">
        <v>16</v>
      </c>
      <c r="D12721">
        <v>11</v>
      </c>
      <c r="E12721">
        <v>1903</v>
      </c>
      <c r="F12721" s="6">
        <v>0.37847222222222221</v>
      </c>
      <c r="G12721">
        <v>0.12</v>
      </c>
      <c r="H12721">
        <v>51.5</v>
      </c>
      <c r="I12721" t="s">
        <v>108</v>
      </c>
      <c r="J12721" t="s">
        <v>2379</v>
      </c>
      <c r="K12721" t="s">
        <v>105</v>
      </c>
    </row>
    <row r="12722" spans="1:11" x14ac:dyDescent="0.3">
      <c r="A12722" t="s">
        <v>16781</v>
      </c>
      <c r="B12722" t="s">
        <v>168</v>
      </c>
      <c r="C12722">
        <v>24</v>
      </c>
      <c r="D12722">
        <v>5</v>
      </c>
      <c r="E12722">
        <v>1819</v>
      </c>
      <c r="F12722" s="6">
        <v>0.17708333333333334</v>
      </c>
      <c r="G12722">
        <v>0.12</v>
      </c>
      <c r="H12722">
        <v>51.5</v>
      </c>
      <c r="I12722" t="s">
        <v>834</v>
      </c>
      <c r="J12722" t="s">
        <v>2379</v>
      </c>
      <c r="K12722" t="s">
        <v>105</v>
      </c>
    </row>
    <row r="12723" spans="1:11" x14ac:dyDescent="0.3">
      <c r="A12723" t="s">
        <v>16782</v>
      </c>
      <c r="B12723" t="s">
        <v>53</v>
      </c>
      <c r="C12723">
        <v>13</v>
      </c>
      <c r="D12723">
        <v>1</v>
      </c>
      <c r="E12723">
        <v>1909</v>
      </c>
      <c r="F12723" s="6">
        <v>0.45833333333333331</v>
      </c>
      <c r="G12723">
        <v>83.81</v>
      </c>
      <c r="H12723">
        <v>39.924999999999997</v>
      </c>
      <c r="I12723" t="s">
        <v>144</v>
      </c>
      <c r="J12723" t="s">
        <v>513</v>
      </c>
      <c r="K12723" t="s">
        <v>105</v>
      </c>
    </row>
    <row r="12724" spans="1:11" x14ac:dyDescent="0.3">
      <c r="A12724" t="s">
        <v>16783</v>
      </c>
      <c r="B12724" t="s">
        <v>53</v>
      </c>
      <c r="C12724">
        <v>14</v>
      </c>
      <c r="D12724">
        <v>3</v>
      </c>
      <c r="E12724">
        <v>1933</v>
      </c>
      <c r="F12724" s="6">
        <v>0.86111111111111116</v>
      </c>
      <c r="G12724">
        <v>87.632000000000005</v>
      </c>
      <c r="H12724">
        <v>41.883000000000003</v>
      </c>
      <c r="I12724" t="s">
        <v>104</v>
      </c>
      <c r="J12724" t="s">
        <v>226</v>
      </c>
      <c r="K12724" t="s">
        <v>105</v>
      </c>
    </row>
    <row r="12725" spans="1:11" x14ac:dyDescent="0.3">
      <c r="A12725" t="s">
        <v>16784</v>
      </c>
      <c r="B12725" t="s">
        <v>53</v>
      </c>
      <c r="C12725">
        <v>20</v>
      </c>
      <c r="D12725">
        <v>1</v>
      </c>
      <c r="E12725">
        <v>1959</v>
      </c>
      <c r="F12725" s="6">
        <v>0.55763888888888891</v>
      </c>
      <c r="G12725">
        <v>71.760000000000005</v>
      </c>
      <c r="H12725">
        <v>42.526000000000003</v>
      </c>
      <c r="I12725" t="s">
        <v>144</v>
      </c>
      <c r="J12725" t="s">
        <v>174</v>
      </c>
      <c r="K12725" t="s">
        <v>105</v>
      </c>
    </row>
    <row r="12726" spans="1:11" x14ac:dyDescent="0.3">
      <c r="A12726" t="s">
        <v>16785</v>
      </c>
      <c r="B12726" t="s">
        <v>53</v>
      </c>
      <c r="C12726">
        <v>7</v>
      </c>
      <c r="D12726">
        <v>10</v>
      </c>
      <c r="E12726">
        <v>1927</v>
      </c>
      <c r="F12726" s="6">
        <v>0.71875</v>
      </c>
      <c r="G12726">
        <v>4.2569999999999997</v>
      </c>
      <c r="H12726">
        <v>55.866</v>
      </c>
      <c r="I12726" t="s">
        <v>108</v>
      </c>
      <c r="J12726" t="s">
        <v>211</v>
      </c>
      <c r="K12726" t="s">
        <v>105</v>
      </c>
    </row>
    <row r="12727" spans="1:11" x14ac:dyDescent="0.3">
      <c r="A12727" t="s">
        <v>16786</v>
      </c>
      <c r="B12727" t="s">
        <v>53</v>
      </c>
      <c r="C12727">
        <v>28</v>
      </c>
      <c r="D12727">
        <v>2</v>
      </c>
      <c r="E12727">
        <v>1921</v>
      </c>
      <c r="F12727" s="6">
        <v>0.58333333333333337</v>
      </c>
      <c r="G12727">
        <v>-5.6539999999999999</v>
      </c>
      <c r="H12727">
        <v>51.481000000000002</v>
      </c>
      <c r="I12727" t="s">
        <v>108</v>
      </c>
      <c r="J12727" t="s">
        <v>14362</v>
      </c>
      <c r="K12727" t="s">
        <v>105</v>
      </c>
    </row>
    <row r="12728" spans="1:11" x14ac:dyDescent="0.3">
      <c r="A12728" t="s">
        <v>16787</v>
      </c>
      <c r="B12728" t="s">
        <v>53</v>
      </c>
      <c r="C12728">
        <v>1</v>
      </c>
      <c r="D12728">
        <v>6</v>
      </c>
      <c r="E12728">
        <v>1920</v>
      </c>
      <c r="F12728" s="6">
        <v>0.125</v>
      </c>
      <c r="G12728">
        <v>95.596000000000004</v>
      </c>
      <c r="H12728">
        <v>43.619</v>
      </c>
      <c r="I12728" t="s">
        <v>104</v>
      </c>
      <c r="J12728" t="s">
        <v>16788</v>
      </c>
      <c r="K12728" t="s">
        <v>105</v>
      </c>
    </row>
    <row r="12729" spans="1:11" x14ac:dyDescent="0.3">
      <c r="A12729" t="s">
        <v>16789</v>
      </c>
      <c r="B12729" t="s">
        <v>53</v>
      </c>
      <c r="C12729">
        <v>15</v>
      </c>
      <c r="D12729">
        <v>12</v>
      </c>
      <c r="E12729">
        <v>1981</v>
      </c>
      <c r="F12729" s="6">
        <v>0.90486111111111112</v>
      </c>
      <c r="G12729">
        <v>-122.681</v>
      </c>
      <c r="H12729">
        <v>45.515999999999998</v>
      </c>
      <c r="I12729" t="s">
        <v>137</v>
      </c>
      <c r="J12729" t="s">
        <v>5082</v>
      </c>
      <c r="K12729" t="s">
        <v>105</v>
      </c>
    </row>
    <row r="12730" spans="1:11" x14ac:dyDescent="0.3">
      <c r="A12730" t="s">
        <v>16790</v>
      </c>
      <c r="B12730" t="s">
        <v>168</v>
      </c>
      <c r="C12730">
        <v>1</v>
      </c>
      <c r="D12730">
        <v>8</v>
      </c>
      <c r="E12730">
        <v>1912</v>
      </c>
      <c r="F12730" s="6">
        <v>4.1666666666666664E-2</v>
      </c>
      <c r="G12730">
        <v>-4.3719999999999999</v>
      </c>
      <c r="H12730">
        <v>50.828000000000003</v>
      </c>
      <c r="I12730" t="s">
        <v>108</v>
      </c>
      <c r="J12730" t="s">
        <v>348</v>
      </c>
      <c r="K12730" t="s">
        <v>105</v>
      </c>
    </row>
    <row r="12731" spans="1:11" x14ac:dyDescent="0.3">
      <c r="A12731" t="s">
        <v>16791</v>
      </c>
      <c r="B12731" t="s">
        <v>168</v>
      </c>
      <c r="C12731">
        <v>10</v>
      </c>
      <c r="D12731">
        <v>4</v>
      </c>
      <c r="E12731">
        <v>1979</v>
      </c>
      <c r="F12731" s="6">
        <v>0.13541666666666666</v>
      </c>
      <c r="G12731">
        <v>-122.901</v>
      </c>
      <c r="H12731">
        <v>47.036000000000001</v>
      </c>
      <c r="I12731" t="s">
        <v>137</v>
      </c>
      <c r="J12731" t="s">
        <v>16792</v>
      </c>
      <c r="K12731" t="s">
        <v>105</v>
      </c>
    </row>
    <row r="12732" spans="1:11" x14ac:dyDescent="0.3">
      <c r="A12732" t="s">
        <v>16793</v>
      </c>
      <c r="B12732" t="s">
        <v>168</v>
      </c>
      <c r="C12732">
        <v>14</v>
      </c>
      <c r="D12732">
        <v>12</v>
      </c>
      <c r="E12732">
        <v>1978</v>
      </c>
      <c r="F12732" s="6">
        <v>0.41944444444444445</v>
      </c>
      <c r="G12732">
        <v>70.936999999999998</v>
      </c>
      <c r="H12732">
        <v>42.218000000000004</v>
      </c>
      <c r="I12732" t="s">
        <v>144</v>
      </c>
      <c r="J12732" t="s">
        <v>3857</v>
      </c>
      <c r="K12732" t="s">
        <v>105</v>
      </c>
    </row>
    <row r="12733" spans="1:11" x14ac:dyDescent="0.3">
      <c r="A12733" t="s">
        <v>16794</v>
      </c>
      <c r="B12733" t="s">
        <v>168</v>
      </c>
      <c r="C12733">
        <v>9</v>
      </c>
      <c r="D12733">
        <v>6</v>
      </c>
      <c r="E12733">
        <v>1979</v>
      </c>
      <c r="F12733" s="6">
        <v>0.47222222222222221</v>
      </c>
      <c r="G12733">
        <v>70.927999999999997</v>
      </c>
      <c r="H12733">
        <v>41.634</v>
      </c>
      <c r="I12733" t="s">
        <v>106</v>
      </c>
      <c r="J12733" t="s">
        <v>5046</v>
      </c>
      <c r="K12733" t="s">
        <v>105</v>
      </c>
    </row>
    <row r="12734" spans="1:11" x14ac:dyDescent="0.3">
      <c r="A12734" t="s">
        <v>16795</v>
      </c>
      <c r="B12734" t="s">
        <v>168</v>
      </c>
      <c r="C12734">
        <v>1</v>
      </c>
      <c r="D12734">
        <v>4</v>
      </c>
      <c r="E12734">
        <v>1973</v>
      </c>
      <c r="F12734" s="6">
        <v>0.51597222222222228</v>
      </c>
      <c r="G12734">
        <v>-122.084</v>
      </c>
      <c r="H12734">
        <v>37.671999999999997</v>
      </c>
      <c r="I12734" t="s">
        <v>137</v>
      </c>
      <c r="J12734" t="s">
        <v>12521</v>
      </c>
      <c r="K12734" t="s">
        <v>105</v>
      </c>
    </row>
    <row r="12735" spans="1:11" x14ac:dyDescent="0.3">
      <c r="A12735" t="s">
        <v>16796</v>
      </c>
      <c r="B12735" t="s">
        <v>168</v>
      </c>
      <c r="C12735">
        <v>4</v>
      </c>
      <c r="D12735">
        <v>11</v>
      </c>
      <c r="E12735">
        <v>1890</v>
      </c>
      <c r="F12735" s="6">
        <v>0.54166666666666663</v>
      </c>
      <c r="G12735">
        <v>-11.981999999999999</v>
      </c>
      <c r="H12735">
        <v>44.106000000000002</v>
      </c>
      <c r="I12735" t="s">
        <v>203</v>
      </c>
      <c r="J12735" t="s">
        <v>2370</v>
      </c>
      <c r="K12735" t="s">
        <v>105</v>
      </c>
    </row>
    <row r="12736" spans="1:11" x14ac:dyDescent="0.3">
      <c r="A12736" t="s">
        <v>16797</v>
      </c>
      <c r="B12736" t="s">
        <v>53</v>
      </c>
      <c r="C12736">
        <v>1</v>
      </c>
      <c r="D12736">
        <v>9</v>
      </c>
      <c r="E12736">
        <v>1953</v>
      </c>
      <c r="F12736" s="6">
        <v>0.34027777777777779</v>
      </c>
      <c r="G12736">
        <v>-2.351</v>
      </c>
      <c r="H12736">
        <v>48.856999999999999</v>
      </c>
      <c r="I12736" t="s">
        <v>126</v>
      </c>
      <c r="J12736" t="s">
        <v>155</v>
      </c>
      <c r="K12736" t="s">
        <v>105</v>
      </c>
    </row>
    <row r="12737" spans="1:11" x14ac:dyDescent="0.3">
      <c r="A12737" t="s">
        <v>16798</v>
      </c>
      <c r="B12737" t="s">
        <v>53</v>
      </c>
      <c r="C12737">
        <v>21</v>
      </c>
      <c r="D12737">
        <v>5</v>
      </c>
      <c r="E12737">
        <v>1959</v>
      </c>
      <c r="F12737" s="6">
        <v>0.2326388888888889</v>
      </c>
      <c r="G12737">
        <v>-2.351</v>
      </c>
      <c r="H12737">
        <v>48.856999999999999</v>
      </c>
      <c r="I12737" t="s">
        <v>126</v>
      </c>
      <c r="J12737" t="s">
        <v>155</v>
      </c>
      <c r="K12737" t="s">
        <v>105</v>
      </c>
    </row>
    <row r="12738" spans="1:11" x14ac:dyDescent="0.3">
      <c r="A12738" t="s">
        <v>16799</v>
      </c>
      <c r="B12738" t="s">
        <v>168</v>
      </c>
      <c r="C12738">
        <v>15</v>
      </c>
      <c r="D12738">
        <v>2</v>
      </c>
      <c r="E12738">
        <v>1977</v>
      </c>
      <c r="F12738" s="6">
        <v>0.46180555555555558</v>
      </c>
      <c r="G12738">
        <v>-2.351</v>
      </c>
      <c r="H12738">
        <v>48.856999999999999</v>
      </c>
      <c r="I12738" t="s">
        <v>126</v>
      </c>
      <c r="J12738" t="s">
        <v>155</v>
      </c>
      <c r="K12738" t="s">
        <v>105</v>
      </c>
    </row>
    <row r="12739" spans="1:11" x14ac:dyDescent="0.3">
      <c r="A12739" t="s">
        <v>16800</v>
      </c>
      <c r="B12739" t="s">
        <v>168</v>
      </c>
      <c r="C12739">
        <v>27</v>
      </c>
      <c r="D12739">
        <v>11</v>
      </c>
      <c r="E12739">
        <v>1965</v>
      </c>
      <c r="F12739" s="6">
        <v>0.64583333333333337</v>
      </c>
      <c r="G12739">
        <v>-1.242</v>
      </c>
      <c r="H12739">
        <v>48.762999999999998</v>
      </c>
      <c r="I12739" t="s">
        <v>126</v>
      </c>
      <c r="J12739" t="s">
        <v>16801</v>
      </c>
      <c r="K12739" t="s">
        <v>105</v>
      </c>
    </row>
    <row r="12740" spans="1:11" x14ac:dyDescent="0.3">
      <c r="A12740" t="s">
        <v>16802</v>
      </c>
      <c r="B12740" t="s">
        <v>168</v>
      </c>
      <c r="C12740">
        <v>2</v>
      </c>
      <c r="D12740">
        <v>11</v>
      </c>
      <c r="E12740">
        <v>1860</v>
      </c>
      <c r="F12740" s="6">
        <v>0.25</v>
      </c>
      <c r="G12740">
        <v>-0.68600000000000005</v>
      </c>
      <c r="H12740">
        <v>45.246000000000002</v>
      </c>
      <c r="I12740" t="s">
        <v>150</v>
      </c>
      <c r="J12740" t="s">
        <v>16803</v>
      </c>
      <c r="K12740" t="s">
        <v>105</v>
      </c>
    </row>
    <row r="12741" spans="1:11" x14ac:dyDescent="0.3">
      <c r="A12741" t="s">
        <v>16804</v>
      </c>
      <c r="B12741" t="s">
        <v>53</v>
      </c>
      <c r="C12741">
        <v>10</v>
      </c>
      <c r="D12741">
        <v>2</v>
      </c>
      <c r="E12741">
        <v>1986</v>
      </c>
      <c r="F12741" s="6">
        <v>0.48333333333333334</v>
      </c>
      <c r="G12741">
        <v>74.200999999999993</v>
      </c>
      <c r="H12741">
        <v>11.231999999999999</v>
      </c>
      <c r="I12741" t="s">
        <v>144</v>
      </c>
      <c r="J12741" t="s">
        <v>16805</v>
      </c>
      <c r="K12741" t="s">
        <v>105</v>
      </c>
    </row>
    <row r="12742" spans="1:11" x14ac:dyDescent="0.3">
      <c r="A12742" t="s">
        <v>16806</v>
      </c>
      <c r="B12742" t="s">
        <v>53</v>
      </c>
      <c r="C12742">
        <v>23</v>
      </c>
      <c r="D12742">
        <v>5</v>
      </c>
      <c r="E12742">
        <v>1917</v>
      </c>
      <c r="F12742" s="6">
        <v>0.27083333333333331</v>
      </c>
      <c r="G12742">
        <v>-111.88800000000001</v>
      </c>
      <c r="H12742">
        <v>40.758000000000003</v>
      </c>
      <c r="I12742" t="s">
        <v>171</v>
      </c>
      <c r="J12742" t="s">
        <v>3266</v>
      </c>
      <c r="K12742" t="s">
        <v>105</v>
      </c>
    </row>
    <row r="12743" spans="1:11" x14ac:dyDescent="0.3">
      <c r="A12743" t="s">
        <v>16807</v>
      </c>
      <c r="B12743" t="s">
        <v>53</v>
      </c>
      <c r="C12743">
        <v>17</v>
      </c>
      <c r="D12743">
        <v>2</v>
      </c>
      <c r="E12743">
        <v>1916</v>
      </c>
      <c r="F12743" s="6">
        <v>0.83680555555555558</v>
      </c>
      <c r="G12743">
        <v>-15.896000000000001</v>
      </c>
      <c r="H12743">
        <v>38.679000000000002</v>
      </c>
      <c r="I12743" t="s">
        <v>126</v>
      </c>
      <c r="J12743" t="s">
        <v>567</v>
      </c>
      <c r="K12743" t="s">
        <v>105</v>
      </c>
    </row>
    <row r="12744" spans="1:11" x14ac:dyDescent="0.3">
      <c r="A12744" t="s">
        <v>16808</v>
      </c>
      <c r="B12744" t="s">
        <v>53</v>
      </c>
      <c r="C12744">
        <v>16</v>
      </c>
      <c r="D12744">
        <v>12</v>
      </c>
      <c r="E12744">
        <v>1902</v>
      </c>
      <c r="F12744" s="6">
        <v>0.5</v>
      </c>
      <c r="G12744">
        <v>6.2930000000000001</v>
      </c>
      <c r="H12744">
        <v>36.53</v>
      </c>
      <c r="I12744" t="s">
        <v>108</v>
      </c>
      <c r="J12744" t="s">
        <v>6374</v>
      </c>
      <c r="K12744" t="s">
        <v>105</v>
      </c>
    </row>
    <row r="12745" spans="1:11" x14ac:dyDescent="0.3">
      <c r="A12745" t="s">
        <v>16809</v>
      </c>
      <c r="B12745" t="s">
        <v>53</v>
      </c>
      <c r="C12745">
        <v>20</v>
      </c>
      <c r="D12745">
        <v>5</v>
      </c>
      <c r="E12745">
        <v>1930</v>
      </c>
      <c r="F12745" s="6">
        <v>6.9444444444444448E-2</v>
      </c>
      <c r="G12745">
        <v>98.198999999999998</v>
      </c>
      <c r="H12745">
        <v>19.044</v>
      </c>
      <c r="I12745" t="s">
        <v>104</v>
      </c>
      <c r="J12745" t="s">
        <v>16810</v>
      </c>
      <c r="K12745" t="s">
        <v>105</v>
      </c>
    </row>
    <row r="12746" spans="1:11" x14ac:dyDescent="0.3">
      <c r="A12746" t="s">
        <v>16811</v>
      </c>
      <c r="B12746" t="s">
        <v>53</v>
      </c>
      <c r="C12746">
        <v>5</v>
      </c>
      <c r="D12746">
        <v>6</v>
      </c>
      <c r="E12746">
        <v>1959</v>
      </c>
      <c r="F12746" s="6">
        <v>0.64583333333333337</v>
      </c>
      <c r="G12746">
        <v>3.7</v>
      </c>
      <c r="H12746">
        <v>40.417000000000002</v>
      </c>
      <c r="I12746" t="s">
        <v>126</v>
      </c>
      <c r="J12746" t="s">
        <v>671</v>
      </c>
      <c r="K12746" t="s">
        <v>105</v>
      </c>
    </row>
    <row r="12747" spans="1:11" x14ac:dyDescent="0.3">
      <c r="A12747" t="s">
        <v>16812</v>
      </c>
      <c r="B12747" t="s">
        <v>53</v>
      </c>
      <c r="C12747">
        <v>3</v>
      </c>
      <c r="D12747">
        <v>6</v>
      </c>
      <c r="E12747">
        <v>1986</v>
      </c>
      <c r="F12747" s="6">
        <v>0.76388888888888884</v>
      </c>
      <c r="G12747">
        <v>-3.2010000000000001</v>
      </c>
      <c r="H12747">
        <v>39.573999999999998</v>
      </c>
      <c r="I12747" t="s">
        <v>190</v>
      </c>
      <c r="J12747" t="s">
        <v>16813</v>
      </c>
      <c r="K12747" t="s">
        <v>105</v>
      </c>
    </row>
    <row r="12748" spans="1:11" x14ac:dyDescent="0.3">
      <c r="A12748" t="s">
        <v>16814</v>
      </c>
      <c r="B12748" t="s">
        <v>53</v>
      </c>
      <c r="C12748">
        <v>1</v>
      </c>
      <c r="D12748">
        <v>8</v>
      </c>
      <c r="E12748">
        <v>1959</v>
      </c>
      <c r="F12748" s="6">
        <v>0.20833333333333334</v>
      </c>
      <c r="G12748">
        <v>98.491</v>
      </c>
      <c r="H12748">
        <v>18.596</v>
      </c>
      <c r="I12748" t="s">
        <v>104</v>
      </c>
      <c r="J12748" t="s">
        <v>16815</v>
      </c>
      <c r="K12748" t="s">
        <v>105</v>
      </c>
    </row>
    <row r="12749" spans="1:11" x14ac:dyDescent="0.3">
      <c r="A12749" t="s">
        <v>16816</v>
      </c>
      <c r="B12749" t="s">
        <v>53</v>
      </c>
      <c r="C12749">
        <v>29</v>
      </c>
      <c r="D12749">
        <v>4</v>
      </c>
      <c r="E12749">
        <v>1875</v>
      </c>
      <c r="F12749" s="6">
        <v>9.7222222222222224E-2</v>
      </c>
      <c r="G12749">
        <v>-13.243</v>
      </c>
      <c r="H12749">
        <v>43.521999999999998</v>
      </c>
      <c r="I12749" t="s">
        <v>203</v>
      </c>
      <c r="J12749" t="s">
        <v>8333</v>
      </c>
      <c r="K12749" t="s">
        <v>105</v>
      </c>
    </row>
    <row r="12750" spans="1:11" x14ac:dyDescent="0.3">
      <c r="A12750" t="s">
        <v>16817</v>
      </c>
      <c r="B12750" t="s">
        <v>168</v>
      </c>
      <c r="C12750">
        <v>27</v>
      </c>
      <c r="D12750">
        <v>12</v>
      </c>
      <c r="E12750">
        <v>1942</v>
      </c>
      <c r="F12750" s="6">
        <v>0.45833333333333331</v>
      </c>
      <c r="G12750">
        <v>-13.096</v>
      </c>
      <c r="H12750">
        <v>42.793999999999997</v>
      </c>
      <c r="I12750" t="s">
        <v>126</v>
      </c>
      <c r="J12750" t="s">
        <v>16818</v>
      </c>
      <c r="K12750" t="s">
        <v>105</v>
      </c>
    </row>
    <row r="12751" spans="1:11" x14ac:dyDescent="0.3">
      <c r="A12751" t="s">
        <v>16819</v>
      </c>
      <c r="B12751" t="s">
        <v>53</v>
      </c>
      <c r="C12751">
        <v>2</v>
      </c>
      <c r="D12751">
        <v>8</v>
      </c>
      <c r="E12751">
        <v>1959</v>
      </c>
      <c r="F12751" s="6">
        <v>0.9375</v>
      </c>
      <c r="G12751">
        <v>-15.816000000000001</v>
      </c>
      <c r="H12751">
        <v>40.962000000000003</v>
      </c>
      <c r="I12751" t="s">
        <v>126</v>
      </c>
      <c r="J12751" t="s">
        <v>16820</v>
      </c>
      <c r="K12751" t="s">
        <v>105</v>
      </c>
    </row>
    <row r="12752" spans="1:11" x14ac:dyDescent="0.3">
      <c r="A12752" t="s">
        <v>16821</v>
      </c>
      <c r="B12752" t="s">
        <v>53</v>
      </c>
      <c r="C12752">
        <v>8</v>
      </c>
      <c r="D12752">
        <v>9</v>
      </c>
      <c r="E12752">
        <v>1936</v>
      </c>
      <c r="F12752" s="6">
        <v>9.7222222222222224E-2</v>
      </c>
      <c r="G12752">
        <v>-7.8209999999999997</v>
      </c>
      <c r="H12752">
        <v>44.39</v>
      </c>
      <c r="I12752" t="s">
        <v>126</v>
      </c>
      <c r="J12752" t="s">
        <v>8362</v>
      </c>
      <c r="K12752" t="s">
        <v>105</v>
      </c>
    </row>
    <row r="12753" spans="1:11" x14ac:dyDescent="0.3">
      <c r="A12753" t="s">
        <v>16822</v>
      </c>
      <c r="B12753" t="s">
        <v>53</v>
      </c>
      <c r="C12753">
        <v>26</v>
      </c>
      <c r="D12753">
        <v>3</v>
      </c>
      <c r="E12753">
        <v>1984</v>
      </c>
      <c r="F12753" s="6">
        <v>5.2083333333333336E-2</v>
      </c>
      <c r="G12753">
        <v>-16.872</v>
      </c>
      <c r="H12753">
        <v>41.125999999999998</v>
      </c>
      <c r="I12753" t="s">
        <v>190</v>
      </c>
      <c r="J12753" t="s">
        <v>3353</v>
      </c>
      <c r="K12753" t="s">
        <v>105</v>
      </c>
    </row>
    <row r="12754" spans="1:11" x14ac:dyDescent="0.3">
      <c r="A12754" t="s">
        <v>16823</v>
      </c>
      <c r="B12754" t="s">
        <v>168</v>
      </c>
      <c r="C12754">
        <v>18</v>
      </c>
      <c r="D12754">
        <v>6</v>
      </c>
      <c r="E12754">
        <v>1943</v>
      </c>
      <c r="F12754" s="6">
        <v>0.66666666666666663</v>
      </c>
      <c r="G12754">
        <v>-11.347</v>
      </c>
      <c r="H12754">
        <v>44.494</v>
      </c>
      <c r="I12754" t="s">
        <v>190</v>
      </c>
      <c r="J12754" t="s">
        <v>777</v>
      </c>
      <c r="K12754" t="s">
        <v>105</v>
      </c>
    </row>
    <row r="12755" spans="1:11" x14ac:dyDescent="0.3">
      <c r="A12755" t="s">
        <v>16824</v>
      </c>
      <c r="B12755" t="s">
        <v>168</v>
      </c>
      <c r="C12755">
        <v>9</v>
      </c>
      <c r="D12755">
        <v>1</v>
      </c>
      <c r="E12755">
        <v>1943</v>
      </c>
      <c r="F12755" s="6">
        <v>5.5555555555555552E-2</v>
      </c>
      <c r="G12755">
        <v>-10.561999999999999</v>
      </c>
      <c r="H12755">
        <v>45.622</v>
      </c>
      <c r="I12755" t="s">
        <v>126</v>
      </c>
      <c r="J12755" t="s">
        <v>16825</v>
      </c>
      <c r="K12755" t="s">
        <v>105</v>
      </c>
    </row>
    <row r="12756" spans="1:11" x14ac:dyDescent="0.3">
      <c r="A12756" t="s">
        <v>16826</v>
      </c>
      <c r="B12756" t="s">
        <v>53</v>
      </c>
      <c r="C12756">
        <v>29</v>
      </c>
      <c r="D12756">
        <v>11</v>
      </c>
      <c r="E12756">
        <v>1959</v>
      </c>
      <c r="F12756" s="6">
        <v>8.3333333333333329E-2</v>
      </c>
      <c r="G12756">
        <v>87.632000000000005</v>
      </c>
      <c r="H12756">
        <v>41.883000000000003</v>
      </c>
      <c r="I12756" t="s">
        <v>104</v>
      </c>
      <c r="J12756" t="s">
        <v>226</v>
      </c>
      <c r="K12756" t="s">
        <v>105</v>
      </c>
    </row>
    <row r="12757" spans="1:11" x14ac:dyDescent="0.3">
      <c r="A12757" t="s">
        <v>16827</v>
      </c>
      <c r="B12757" t="s">
        <v>53</v>
      </c>
      <c r="C12757">
        <v>7</v>
      </c>
      <c r="D12757">
        <v>8</v>
      </c>
      <c r="E12757">
        <v>1935</v>
      </c>
      <c r="F12757" s="6">
        <v>0.69791666666666663</v>
      </c>
      <c r="G12757">
        <v>82.995999999999995</v>
      </c>
      <c r="H12757">
        <v>39.963000000000001</v>
      </c>
      <c r="I12757" t="s">
        <v>106</v>
      </c>
      <c r="J12757" t="s">
        <v>224</v>
      </c>
      <c r="K12757" t="s">
        <v>105</v>
      </c>
    </row>
    <row r="12758" spans="1:11" x14ac:dyDescent="0.3">
      <c r="A12758" t="s">
        <v>16828</v>
      </c>
      <c r="B12758" t="s">
        <v>53</v>
      </c>
      <c r="C12758">
        <v>19</v>
      </c>
      <c r="D12758">
        <v>6</v>
      </c>
      <c r="E12758">
        <v>1970</v>
      </c>
      <c r="F12758" s="6">
        <v>0.60277777777777775</v>
      </c>
      <c r="G12758">
        <v>-77.218999999999994</v>
      </c>
      <c r="H12758">
        <v>28.632000000000001</v>
      </c>
      <c r="I12758" t="s">
        <v>116</v>
      </c>
      <c r="J12758" t="s">
        <v>16770</v>
      </c>
      <c r="K12758" t="s">
        <v>105</v>
      </c>
    </row>
    <row r="12759" spans="1:11" x14ac:dyDescent="0.3">
      <c r="A12759" t="s">
        <v>16829</v>
      </c>
      <c r="B12759" t="s">
        <v>53</v>
      </c>
      <c r="C12759">
        <v>8</v>
      </c>
      <c r="D12759">
        <v>2</v>
      </c>
      <c r="E12759">
        <v>1925</v>
      </c>
      <c r="F12759" s="6">
        <v>4.1666666666666664E-2</v>
      </c>
      <c r="G12759">
        <v>-12.689</v>
      </c>
      <c r="H12759">
        <v>42.267000000000003</v>
      </c>
      <c r="I12759" t="s">
        <v>126</v>
      </c>
      <c r="J12759" t="s">
        <v>16830</v>
      </c>
      <c r="K12759" t="s">
        <v>105</v>
      </c>
    </row>
    <row r="12760" spans="1:11" x14ac:dyDescent="0.3">
      <c r="A12760" t="s">
        <v>16831</v>
      </c>
      <c r="B12760" t="s">
        <v>53</v>
      </c>
      <c r="C12760">
        <v>18</v>
      </c>
      <c r="D12760">
        <v>12</v>
      </c>
      <c r="E12760">
        <v>1883</v>
      </c>
      <c r="F12760" s="6">
        <v>0.125</v>
      </c>
      <c r="G12760">
        <v>-5.931</v>
      </c>
      <c r="H12760">
        <v>43.125</v>
      </c>
      <c r="I12760" t="s">
        <v>150</v>
      </c>
      <c r="J12760" t="s">
        <v>1735</v>
      </c>
      <c r="K12760" t="s">
        <v>105</v>
      </c>
    </row>
    <row r="12761" spans="1:11" x14ac:dyDescent="0.3">
      <c r="A12761" t="s">
        <v>16832</v>
      </c>
      <c r="B12761" t="s">
        <v>53</v>
      </c>
      <c r="C12761">
        <v>14</v>
      </c>
      <c r="D12761">
        <v>1</v>
      </c>
      <c r="E12761">
        <v>1936</v>
      </c>
      <c r="F12761" s="6">
        <v>0.875</v>
      </c>
      <c r="G12761">
        <v>-7.6280000000000001</v>
      </c>
      <c r="H12761">
        <v>51.965000000000003</v>
      </c>
      <c r="I12761" t="s">
        <v>126</v>
      </c>
      <c r="J12761" t="s">
        <v>7361</v>
      </c>
      <c r="K12761" t="s">
        <v>105</v>
      </c>
    </row>
    <row r="12762" spans="1:11" x14ac:dyDescent="0.3">
      <c r="A12762" t="s">
        <v>16833</v>
      </c>
      <c r="B12762" t="s">
        <v>53</v>
      </c>
      <c r="C12762">
        <v>1</v>
      </c>
      <c r="D12762">
        <v>8</v>
      </c>
      <c r="E12762">
        <v>1962</v>
      </c>
      <c r="F12762" s="6">
        <v>0.24652777777777779</v>
      </c>
      <c r="G12762">
        <v>-6.7759999999999998</v>
      </c>
      <c r="H12762">
        <v>51.225000000000001</v>
      </c>
      <c r="I12762" t="s">
        <v>126</v>
      </c>
      <c r="J12762" t="s">
        <v>2340</v>
      </c>
      <c r="K12762" t="s">
        <v>105</v>
      </c>
    </row>
    <row r="12763" spans="1:11" x14ac:dyDescent="0.3">
      <c r="A12763" t="s">
        <v>16834</v>
      </c>
      <c r="B12763" t="s">
        <v>53</v>
      </c>
      <c r="C12763">
        <v>31</v>
      </c>
      <c r="D12763">
        <v>5</v>
      </c>
      <c r="E12763">
        <v>1945</v>
      </c>
      <c r="F12763" s="6">
        <v>7.9861111111111105E-2</v>
      </c>
      <c r="G12763">
        <v>-10.593999999999999</v>
      </c>
      <c r="H12763">
        <v>48.005000000000003</v>
      </c>
      <c r="I12763" t="s">
        <v>1748</v>
      </c>
      <c r="J12763" t="s">
        <v>14667</v>
      </c>
      <c r="K12763" t="s">
        <v>105</v>
      </c>
    </row>
    <row r="12764" spans="1:11" x14ac:dyDescent="0.3">
      <c r="A12764" t="s">
        <v>16835</v>
      </c>
      <c r="B12764" t="s">
        <v>53</v>
      </c>
      <c r="C12764">
        <v>18</v>
      </c>
      <c r="D12764">
        <v>5</v>
      </c>
      <c r="E12764">
        <v>1948</v>
      </c>
      <c r="F12764" s="6">
        <v>0.28819444444444442</v>
      </c>
      <c r="G12764">
        <v>-7.1970000000000001</v>
      </c>
      <c r="H12764">
        <v>51.610999999999997</v>
      </c>
      <c r="I12764" t="s">
        <v>190</v>
      </c>
      <c r="J12764" t="s">
        <v>234</v>
      </c>
      <c r="K12764" t="s">
        <v>105</v>
      </c>
    </row>
    <row r="12765" spans="1:11" x14ac:dyDescent="0.3">
      <c r="A12765" t="s">
        <v>16836</v>
      </c>
      <c r="B12765" t="s">
        <v>53</v>
      </c>
      <c r="C12765">
        <v>20</v>
      </c>
      <c r="D12765">
        <v>8</v>
      </c>
      <c r="E12765">
        <v>1944</v>
      </c>
      <c r="F12765" s="6">
        <v>0.27361111111111114</v>
      </c>
      <c r="G12765">
        <v>-72.820999999999998</v>
      </c>
      <c r="H12765">
        <v>18.969000000000001</v>
      </c>
      <c r="I12765" t="s">
        <v>16837</v>
      </c>
      <c r="J12765" t="s">
        <v>16838</v>
      </c>
      <c r="K12765" t="s">
        <v>105</v>
      </c>
    </row>
    <row r="12766" spans="1:11" x14ac:dyDescent="0.3">
      <c r="A12766" t="s">
        <v>16839</v>
      </c>
      <c r="B12766" t="s">
        <v>53</v>
      </c>
      <c r="C12766">
        <v>11</v>
      </c>
      <c r="D12766">
        <v>3</v>
      </c>
      <c r="E12766">
        <v>1926</v>
      </c>
      <c r="F12766" s="6">
        <v>9.375E-2</v>
      </c>
      <c r="G12766">
        <v>87.798000000000002</v>
      </c>
      <c r="H12766">
        <v>32.307000000000002</v>
      </c>
      <c r="I12766" t="s">
        <v>104</v>
      </c>
      <c r="J12766" t="s">
        <v>16840</v>
      </c>
      <c r="K12766" t="s">
        <v>105</v>
      </c>
    </row>
    <row r="12767" spans="1:11" x14ac:dyDescent="0.3">
      <c r="A12767" t="s">
        <v>16841</v>
      </c>
      <c r="B12767" t="s">
        <v>53</v>
      </c>
      <c r="C12767">
        <v>10</v>
      </c>
      <c r="D12767">
        <v>2</v>
      </c>
      <c r="E12767">
        <v>1884</v>
      </c>
      <c r="F12767" s="6">
        <v>0.48958333333333331</v>
      </c>
      <c r="G12767">
        <v>-12.471</v>
      </c>
      <c r="H12767">
        <v>50.845999999999997</v>
      </c>
      <c r="I12767" t="s">
        <v>208</v>
      </c>
      <c r="J12767" t="s">
        <v>16842</v>
      </c>
      <c r="K12767" t="s">
        <v>105</v>
      </c>
    </row>
    <row r="12768" spans="1:11" x14ac:dyDescent="0.3">
      <c r="A12768" t="s">
        <v>16843</v>
      </c>
      <c r="B12768" t="s">
        <v>53</v>
      </c>
      <c r="C12768">
        <v>1</v>
      </c>
      <c r="D12768">
        <v>12</v>
      </c>
      <c r="E12768">
        <v>1927</v>
      </c>
      <c r="F12768" s="6">
        <v>9.7222222222222224E-2</v>
      </c>
      <c r="G12768">
        <v>86.460999999999999</v>
      </c>
      <c r="H12768">
        <v>37.78</v>
      </c>
      <c r="I12768" t="s">
        <v>104</v>
      </c>
      <c r="J12768" t="s">
        <v>16844</v>
      </c>
      <c r="K12768" t="s">
        <v>105</v>
      </c>
    </row>
    <row r="12769" spans="1:11" x14ac:dyDescent="0.3">
      <c r="A12769" t="s">
        <v>16845</v>
      </c>
      <c r="B12769" t="s">
        <v>53</v>
      </c>
      <c r="C12769">
        <v>17</v>
      </c>
      <c r="D12769">
        <v>6</v>
      </c>
      <c r="E12769">
        <v>1904</v>
      </c>
      <c r="F12769" s="6">
        <v>0.91666666666666663</v>
      </c>
      <c r="G12769">
        <v>87.641999999999996</v>
      </c>
      <c r="H12769">
        <v>41.500999999999998</v>
      </c>
      <c r="I12769" t="s">
        <v>104</v>
      </c>
      <c r="J12769" t="s">
        <v>2763</v>
      </c>
      <c r="K12769" t="s">
        <v>105</v>
      </c>
    </row>
    <row r="12770" spans="1:11" x14ac:dyDescent="0.3">
      <c r="A12770" t="s">
        <v>16846</v>
      </c>
      <c r="B12770" t="s">
        <v>53</v>
      </c>
      <c r="C12770">
        <v>2</v>
      </c>
      <c r="D12770">
        <v>5</v>
      </c>
      <c r="E12770">
        <v>1925</v>
      </c>
      <c r="F12770" s="6">
        <v>8.6805555555555552E-2</v>
      </c>
      <c r="G12770">
        <v>84.513999999999996</v>
      </c>
      <c r="H12770">
        <v>39.103999999999999</v>
      </c>
      <c r="I12770" t="s">
        <v>106</v>
      </c>
      <c r="J12770" t="s">
        <v>140</v>
      </c>
      <c r="K12770" t="s">
        <v>105</v>
      </c>
    </row>
    <row r="12771" spans="1:11" x14ac:dyDescent="0.3">
      <c r="A12771" t="s">
        <v>16847</v>
      </c>
      <c r="B12771" t="s">
        <v>53</v>
      </c>
      <c r="C12771">
        <v>1</v>
      </c>
      <c r="D12771">
        <v>1</v>
      </c>
      <c r="E12771">
        <v>2000</v>
      </c>
      <c r="F12771" s="6">
        <v>0</v>
      </c>
      <c r="G12771">
        <v>-101</v>
      </c>
      <c r="H12771">
        <v>4.59</v>
      </c>
      <c r="I12771" t="s">
        <v>326</v>
      </c>
      <c r="J12771" t="s">
        <v>426</v>
      </c>
      <c r="K12771" t="s">
        <v>105</v>
      </c>
    </row>
    <row r="12772" spans="1:11" x14ac:dyDescent="0.3">
      <c r="A12772" t="s">
        <v>16848</v>
      </c>
      <c r="B12772" t="s">
        <v>53</v>
      </c>
      <c r="C12772">
        <v>24</v>
      </c>
      <c r="D12772">
        <v>12</v>
      </c>
      <c r="E12772">
        <v>1938</v>
      </c>
      <c r="F12772" s="6">
        <v>0.63194444444444442</v>
      </c>
      <c r="G12772">
        <v>-4.3099999999999996</v>
      </c>
      <c r="H12772">
        <v>52.08</v>
      </c>
      <c r="I12772" t="s">
        <v>108</v>
      </c>
      <c r="J12772" t="s">
        <v>896</v>
      </c>
      <c r="K12772" t="s">
        <v>105</v>
      </c>
    </row>
    <row r="12773" spans="1:11" x14ac:dyDescent="0.3">
      <c r="A12773" t="s">
        <v>16849</v>
      </c>
      <c r="B12773" t="s">
        <v>53</v>
      </c>
      <c r="C12773">
        <v>9</v>
      </c>
      <c r="D12773">
        <v>5</v>
      </c>
      <c r="E12773">
        <v>1928</v>
      </c>
      <c r="F12773" s="6">
        <v>0.76041666666666663</v>
      </c>
      <c r="G12773">
        <v>-122.181</v>
      </c>
      <c r="H12773">
        <v>39.927999999999997</v>
      </c>
      <c r="I12773" t="s">
        <v>137</v>
      </c>
      <c r="J12773" t="s">
        <v>16850</v>
      </c>
      <c r="K12773" t="s">
        <v>105</v>
      </c>
    </row>
    <row r="12774" spans="1:11" x14ac:dyDescent="0.3">
      <c r="A12774" t="s">
        <v>16851</v>
      </c>
      <c r="B12774" t="s">
        <v>53</v>
      </c>
      <c r="C12774">
        <v>30</v>
      </c>
      <c r="D12774">
        <v>1</v>
      </c>
      <c r="E12774">
        <v>1914</v>
      </c>
      <c r="F12774" s="6">
        <v>0.46875</v>
      </c>
      <c r="G12774">
        <v>82.995999999999995</v>
      </c>
      <c r="H12774">
        <v>39.963000000000001</v>
      </c>
      <c r="I12774" t="s">
        <v>144</v>
      </c>
      <c r="J12774" t="s">
        <v>224</v>
      </c>
      <c r="K12774" t="s">
        <v>105</v>
      </c>
    </row>
    <row r="12775" spans="1:11" x14ac:dyDescent="0.3">
      <c r="A12775" t="s">
        <v>16852</v>
      </c>
      <c r="B12775" t="s">
        <v>53</v>
      </c>
      <c r="C12775">
        <v>23</v>
      </c>
      <c r="D12775">
        <v>2</v>
      </c>
      <c r="E12775">
        <v>1928</v>
      </c>
      <c r="F12775" s="6">
        <v>0.97916666666666663</v>
      </c>
      <c r="G12775">
        <v>80.578999999999994</v>
      </c>
      <c r="H12775">
        <v>35.408999999999999</v>
      </c>
      <c r="I12775" t="s">
        <v>144</v>
      </c>
      <c r="J12775" t="s">
        <v>4566</v>
      </c>
      <c r="K12775" t="s">
        <v>105</v>
      </c>
    </row>
    <row r="12776" spans="1:11" x14ac:dyDescent="0.3">
      <c r="A12776" t="s">
        <v>16853</v>
      </c>
      <c r="B12776" t="s">
        <v>53</v>
      </c>
      <c r="C12776">
        <v>16</v>
      </c>
      <c r="D12776">
        <v>8</v>
      </c>
      <c r="E12776">
        <v>1949</v>
      </c>
      <c r="F12776" s="6">
        <v>0.37847222222222221</v>
      </c>
      <c r="G12776">
        <v>-118.181</v>
      </c>
      <c r="H12776">
        <v>33.771999999999998</v>
      </c>
      <c r="I12776" t="s">
        <v>137</v>
      </c>
      <c r="J12776" t="s">
        <v>2285</v>
      </c>
      <c r="K12776" t="s">
        <v>105</v>
      </c>
    </row>
    <row r="12777" spans="1:11" x14ac:dyDescent="0.3">
      <c r="A12777" t="s">
        <v>16854</v>
      </c>
      <c r="B12777" t="s">
        <v>53</v>
      </c>
      <c r="C12777">
        <v>21</v>
      </c>
      <c r="D12777">
        <v>11</v>
      </c>
      <c r="E12777">
        <v>1920</v>
      </c>
      <c r="F12777" s="6">
        <v>0.63194444444444442</v>
      </c>
      <c r="G12777">
        <v>93.263999999999996</v>
      </c>
      <c r="H12777">
        <v>44.976999999999997</v>
      </c>
      <c r="I12777" t="s">
        <v>104</v>
      </c>
      <c r="J12777" t="s">
        <v>1680</v>
      </c>
      <c r="K12777" t="s">
        <v>105</v>
      </c>
    </row>
    <row r="12778" spans="1:11" x14ac:dyDescent="0.3">
      <c r="A12778" t="s">
        <v>16855</v>
      </c>
      <c r="B12778" t="s">
        <v>53</v>
      </c>
      <c r="C12778">
        <v>29</v>
      </c>
      <c r="D12778">
        <v>10</v>
      </c>
      <c r="E12778">
        <v>1951</v>
      </c>
      <c r="F12778" s="6">
        <v>0.18680555555555556</v>
      </c>
      <c r="G12778">
        <v>70.899000000000001</v>
      </c>
      <c r="H12778">
        <v>42.521000000000001</v>
      </c>
      <c r="I12778" t="s">
        <v>144</v>
      </c>
      <c r="J12778" t="s">
        <v>7286</v>
      </c>
      <c r="K12778" t="s">
        <v>105</v>
      </c>
    </row>
    <row r="12779" spans="1:11" x14ac:dyDescent="0.3">
      <c r="A12779" t="s">
        <v>16856</v>
      </c>
      <c r="B12779" t="s">
        <v>53</v>
      </c>
      <c r="C12779">
        <v>25</v>
      </c>
      <c r="D12779">
        <v>5</v>
      </c>
      <c r="E12779">
        <v>1803</v>
      </c>
      <c r="F12779" s="6">
        <v>0.63541666666666663</v>
      </c>
      <c r="G12779">
        <v>71.058999999999997</v>
      </c>
      <c r="H12779">
        <v>42.359000000000002</v>
      </c>
      <c r="I12779" t="s">
        <v>179</v>
      </c>
      <c r="J12779" t="s">
        <v>176</v>
      </c>
      <c r="K12779" t="s">
        <v>105</v>
      </c>
    </row>
    <row r="12780" spans="1:11" x14ac:dyDescent="0.3">
      <c r="A12780" t="s">
        <v>16857</v>
      </c>
      <c r="B12780" t="s">
        <v>53</v>
      </c>
      <c r="C12780">
        <v>2</v>
      </c>
      <c r="D12780">
        <v>10</v>
      </c>
      <c r="E12780">
        <v>1921</v>
      </c>
      <c r="F12780" s="6">
        <v>0.125</v>
      </c>
      <c r="G12780">
        <v>84.777000000000001</v>
      </c>
      <c r="H12780">
        <v>40.411000000000001</v>
      </c>
      <c r="I12780" t="s">
        <v>144</v>
      </c>
      <c r="J12780" t="s">
        <v>16858</v>
      </c>
      <c r="K12780" t="s">
        <v>105</v>
      </c>
    </row>
    <row r="12781" spans="1:11" x14ac:dyDescent="0.3">
      <c r="A12781" t="s">
        <v>16859</v>
      </c>
      <c r="B12781" t="s">
        <v>53</v>
      </c>
      <c r="C12781">
        <v>25</v>
      </c>
      <c r="D12781">
        <v>1</v>
      </c>
      <c r="E12781">
        <v>1935</v>
      </c>
      <c r="F12781" s="6">
        <v>0.58333333333333337</v>
      </c>
      <c r="G12781">
        <v>7.4610000000000003</v>
      </c>
      <c r="H12781">
        <v>39.914999999999999</v>
      </c>
      <c r="I12781" t="s">
        <v>108</v>
      </c>
      <c r="J12781" t="s">
        <v>16860</v>
      </c>
      <c r="K12781" t="s">
        <v>105</v>
      </c>
    </row>
    <row r="12782" spans="1:11" x14ac:dyDescent="0.3">
      <c r="A12782" t="s">
        <v>16861</v>
      </c>
      <c r="B12782" t="s">
        <v>53</v>
      </c>
      <c r="C12782">
        <v>12</v>
      </c>
      <c r="D12782">
        <v>5</v>
      </c>
      <c r="E12782">
        <v>1981</v>
      </c>
      <c r="F12782" s="6">
        <v>0.36180555555555555</v>
      </c>
      <c r="G12782">
        <v>118.34</v>
      </c>
      <c r="H12782">
        <v>33.835999999999999</v>
      </c>
      <c r="I12782" t="s">
        <v>171</v>
      </c>
      <c r="J12782" t="s">
        <v>4137</v>
      </c>
      <c r="K12782" t="s">
        <v>105</v>
      </c>
    </row>
    <row r="12783" spans="1:11" x14ac:dyDescent="0.3">
      <c r="A12783" t="s">
        <v>16862</v>
      </c>
      <c r="B12783" t="s">
        <v>53</v>
      </c>
      <c r="C12783">
        <v>6</v>
      </c>
      <c r="D12783">
        <v>12</v>
      </c>
      <c r="E12783">
        <v>1948</v>
      </c>
      <c r="F12783" s="6">
        <v>0.97222222222222221</v>
      </c>
      <c r="G12783">
        <v>8.3960000000000008</v>
      </c>
      <c r="H12783">
        <v>43.371000000000002</v>
      </c>
      <c r="I12783" t="s">
        <v>126</v>
      </c>
      <c r="J12783" t="s">
        <v>6706</v>
      </c>
      <c r="K12783" t="s">
        <v>105</v>
      </c>
    </row>
    <row r="12784" spans="1:11" x14ac:dyDescent="0.3">
      <c r="A12784" t="s">
        <v>16863</v>
      </c>
      <c r="B12784" t="s">
        <v>168</v>
      </c>
      <c r="C12784">
        <v>31</v>
      </c>
      <c r="D12784">
        <v>8</v>
      </c>
      <c r="E12784">
        <v>1889</v>
      </c>
      <c r="F12784" s="6">
        <v>0.29166666666666669</v>
      </c>
      <c r="G12784">
        <v>66.701999999999998</v>
      </c>
      <c r="H12784">
        <v>18.271000000000001</v>
      </c>
      <c r="I12784" t="s">
        <v>6486</v>
      </c>
      <c r="J12784" t="s">
        <v>16864</v>
      </c>
      <c r="K12784" t="s">
        <v>105</v>
      </c>
    </row>
    <row r="12785" spans="1:11" x14ac:dyDescent="0.3">
      <c r="A12785" t="s">
        <v>16865</v>
      </c>
      <c r="B12785" t="s">
        <v>53</v>
      </c>
      <c r="C12785">
        <v>10</v>
      </c>
      <c r="D12785">
        <v>12</v>
      </c>
      <c r="E12785">
        <v>1866</v>
      </c>
      <c r="F12785" s="6">
        <v>0.97499999999999998</v>
      </c>
      <c r="G12785">
        <v>3.2909999999999999</v>
      </c>
      <c r="H12785">
        <v>57.715000000000003</v>
      </c>
      <c r="I12785" t="s">
        <v>108</v>
      </c>
      <c r="J12785" t="s">
        <v>16866</v>
      </c>
      <c r="K12785" t="s">
        <v>105</v>
      </c>
    </row>
    <row r="12786" spans="1:11" x14ac:dyDescent="0.3">
      <c r="A12786" t="s">
        <v>16867</v>
      </c>
      <c r="B12786" t="s">
        <v>53</v>
      </c>
      <c r="C12786">
        <v>13</v>
      </c>
      <c r="D12786">
        <v>3</v>
      </c>
      <c r="E12786">
        <v>1869</v>
      </c>
      <c r="F12786" s="6">
        <v>0.83333333333333337</v>
      </c>
      <c r="G12786">
        <v>8.3960000000000008</v>
      </c>
      <c r="H12786">
        <v>43.371000000000002</v>
      </c>
      <c r="I12786" t="s">
        <v>707</v>
      </c>
      <c r="J12786" t="s">
        <v>6706</v>
      </c>
      <c r="K12786" t="s">
        <v>105</v>
      </c>
    </row>
    <row r="12787" spans="1:11" x14ac:dyDescent="0.3">
      <c r="A12787" t="s">
        <v>16868</v>
      </c>
      <c r="B12787" t="s">
        <v>53</v>
      </c>
      <c r="C12787">
        <v>12</v>
      </c>
      <c r="D12787">
        <v>9</v>
      </c>
      <c r="E12787">
        <v>1901</v>
      </c>
      <c r="F12787" s="6">
        <v>6.25E-2</v>
      </c>
      <c r="G12787">
        <v>0.99099999999999999</v>
      </c>
      <c r="H12787">
        <v>37.606000000000002</v>
      </c>
      <c r="I12787" t="s">
        <v>108</v>
      </c>
      <c r="J12787" t="s">
        <v>16869</v>
      </c>
      <c r="K12787" t="s">
        <v>105</v>
      </c>
    </row>
    <row r="12788" spans="1:11" x14ac:dyDescent="0.3">
      <c r="A12788" t="s">
        <v>16870</v>
      </c>
      <c r="B12788" t="s">
        <v>53</v>
      </c>
      <c r="C12788">
        <v>27</v>
      </c>
      <c r="D12788">
        <v>3</v>
      </c>
      <c r="E12788">
        <v>1963</v>
      </c>
      <c r="F12788" s="6">
        <v>0.95138888888888884</v>
      </c>
      <c r="G12788">
        <v>-119.69799999999999</v>
      </c>
      <c r="H12788">
        <v>34.420999999999999</v>
      </c>
      <c r="I12788" t="s">
        <v>137</v>
      </c>
      <c r="J12788" t="s">
        <v>1729</v>
      </c>
      <c r="K12788" t="s">
        <v>105</v>
      </c>
    </row>
    <row r="12789" spans="1:11" x14ac:dyDescent="0.3">
      <c r="A12789" t="s">
        <v>16871</v>
      </c>
      <c r="B12789" t="s">
        <v>53</v>
      </c>
      <c r="C12789">
        <v>26</v>
      </c>
      <c r="D12789">
        <v>12</v>
      </c>
      <c r="E12789">
        <v>1950</v>
      </c>
      <c r="F12789" s="6">
        <v>4.027777777777778E-2</v>
      </c>
      <c r="G12789">
        <v>-123.039</v>
      </c>
      <c r="H12789">
        <v>44.939</v>
      </c>
      <c r="I12789" t="s">
        <v>137</v>
      </c>
      <c r="J12789" t="s">
        <v>12622</v>
      </c>
      <c r="K12789" t="s">
        <v>105</v>
      </c>
    </row>
    <row r="12790" spans="1:11" x14ac:dyDescent="0.3">
      <c r="A12790" t="s">
        <v>16872</v>
      </c>
      <c r="B12790" t="s">
        <v>53</v>
      </c>
      <c r="C12790">
        <v>5</v>
      </c>
      <c r="D12790">
        <v>3</v>
      </c>
      <c r="E12790">
        <v>1945</v>
      </c>
      <c r="F12790" s="6">
        <v>0.86805555555555558</v>
      </c>
      <c r="G12790">
        <v>94.869</v>
      </c>
      <c r="H12790">
        <v>32.386000000000003</v>
      </c>
      <c r="I12790" t="s">
        <v>144</v>
      </c>
      <c r="J12790" t="s">
        <v>1032</v>
      </c>
      <c r="K12790" t="s">
        <v>105</v>
      </c>
    </row>
    <row r="12791" spans="1:11" x14ac:dyDescent="0.3">
      <c r="A12791" t="s">
        <v>16873</v>
      </c>
      <c r="B12791" t="s">
        <v>168</v>
      </c>
      <c r="C12791">
        <v>19</v>
      </c>
      <c r="D12791">
        <v>8</v>
      </c>
      <c r="E12791">
        <v>1951</v>
      </c>
      <c r="F12791" s="6">
        <v>0.31111111111111112</v>
      </c>
      <c r="G12791">
        <v>92.097999999999999</v>
      </c>
      <c r="H12791">
        <v>42.847000000000001</v>
      </c>
      <c r="I12791" t="s">
        <v>144</v>
      </c>
      <c r="J12791" t="s">
        <v>16874</v>
      </c>
      <c r="K12791" t="s">
        <v>105</v>
      </c>
    </row>
    <row r="12792" spans="1:11" x14ac:dyDescent="0.3">
      <c r="A12792" t="s">
        <v>16875</v>
      </c>
      <c r="B12792" t="s">
        <v>53</v>
      </c>
      <c r="C12792">
        <v>19</v>
      </c>
      <c r="D12792">
        <v>8</v>
      </c>
      <c r="E12792">
        <v>1967</v>
      </c>
      <c r="F12792" s="6">
        <v>0.29166666666666669</v>
      </c>
      <c r="G12792">
        <v>84.263999999999996</v>
      </c>
      <c r="H12792">
        <v>33.244</v>
      </c>
      <c r="I12792" t="s">
        <v>106</v>
      </c>
      <c r="J12792" t="s">
        <v>16876</v>
      </c>
      <c r="K12792" t="s">
        <v>105</v>
      </c>
    </row>
    <row r="12793" spans="1:11" x14ac:dyDescent="0.3">
      <c r="A12793" t="s">
        <v>16877</v>
      </c>
      <c r="B12793" t="s">
        <v>53</v>
      </c>
      <c r="C12793">
        <v>14</v>
      </c>
      <c r="D12793">
        <v>2</v>
      </c>
      <c r="E12793">
        <v>1981</v>
      </c>
      <c r="F12793" s="6">
        <v>0.46527777777777779</v>
      </c>
      <c r="G12793">
        <v>-2.1469999999999998</v>
      </c>
      <c r="H12793">
        <v>48.947000000000003</v>
      </c>
      <c r="I12793" t="s">
        <v>126</v>
      </c>
      <c r="J12793" t="s">
        <v>1509</v>
      </c>
      <c r="K12793" t="s">
        <v>105</v>
      </c>
    </row>
    <row r="12794" spans="1:11" x14ac:dyDescent="0.3">
      <c r="A12794" t="s">
        <v>16878</v>
      </c>
      <c r="B12794" t="s">
        <v>53</v>
      </c>
      <c r="C12794">
        <v>3</v>
      </c>
      <c r="D12794">
        <v>3</v>
      </c>
      <c r="E12794">
        <v>1952</v>
      </c>
      <c r="F12794" s="6">
        <v>0.89097222222222228</v>
      </c>
      <c r="G12794">
        <v>80.816000000000003</v>
      </c>
      <c r="H12794">
        <v>41.235999999999997</v>
      </c>
      <c r="I12794" t="s">
        <v>144</v>
      </c>
      <c r="J12794" t="s">
        <v>652</v>
      </c>
      <c r="K12794" t="s">
        <v>105</v>
      </c>
    </row>
    <row r="12795" spans="1:11" x14ac:dyDescent="0.3">
      <c r="A12795" t="s">
        <v>16879</v>
      </c>
      <c r="B12795" t="s">
        <v>53</v>
      </c>
      <c r="C12795">
        <v>25</v>
      </c>
      <c r="D12795">
        <v>9</v>
      </c>
      <c r="E12795">
        <v>1958</v>
      </c>
      <c r="F12795" s="6">
        <v>0.21458333333333332</v>
      </c>
      <c r="G12795">
        <v>-118.24299999999999</v>
      </c>
      <c r="H12795">
        <v>34.052</v>
      </c>
      <c r="I12795" t="s">
        <v>171</v>
      </c>
      <c r="J12795" t="s">
        <v>536</v>
      </c>
      <c r="K12795" t="s">
        <v>105</v>
      </c>
    </row>
    <row r="12796" spans="1:11" x14ac:dyDescent="0.3">
      <c r="A12796" t="s">
        <v>16880</v>
      </c>
      <c r="B12796" t="s">
        <v>53</v>
      </c>
      <c r="C12796">
        <v>19</v>
      </c>
      <c r="D12796">
        <v>3</v>
      </c>
      <c r="E12796">
        <v>1945</v>
      </c>
      <c r="F12796" s="6">
        <v>0.59583333333333333</v>
      </c>
      <c r="G12796">
        <v>-118.181</v>
      </c>
      <c r="H12796">
        <v>33.771999999999998</v>
      </c>
      <c r="I12796" t="s">
        <v>171</v>
      </c>
      <c r="J12796" t="s">
        <v>2285</v>
      </c>
      <c r="K12796" t="s">
        <v>105</v>
      </c>
    </row>
    <row r="12797" spans="1:11" x14ac:dyDescent="0.3">
      <c r="A12797" t="s">
        <v>16881</v>
      </c>
      <c r="B12797" t="s">
        <v>53</v>
      </c>
      <c r="C12797">
        <v>8</v>
      </c>
      <c r="D12797">
        <v>3</v>
      </c>
      <c r="E12797">
        <v>1946</v>
      </c>
      <c r="F12797" s="6">
        <v>0.76249999999999996</v>
      </c>
      <c r="G12797">
        <v>-103.664</v>
      </c>
      <c r="H12797">
        <v>41.868000000000002</v>
      </c>
      <c r="I12797" t="s">
        <v>171</v>
      </c>
      <c r="J12797" t="s">
        <v>16882</v>
      </c>
      <c r="K12797" t="s">
        <v>105</v>
      </c>
    </row>
    <row r="12798" spans="1:11" x14ac:dyDescent="0.3">
      <c r="A12798" t="s">
        <v>16883</v>
      </c>
      <c r="B12798" t="s">
        <v>53</v>
      </c>
      <c r="C12798">
        <v>28</v>
      </c>
      <c r="D12798">
        <v>11</v>
      </c>
      <c r="E12798">
        <v>1943</v>
      </c>
      <c r="F12798" s="6">
        <v>0.83472222222222225</v>
      </c>
      <c r="G12798">
        <v>-118.24299999999999</v>
      </c>
      <c r="H12798">
        <v>34.052</v>
      </c>
      <c r="I12798" t="s">
        <v>171</v>
      </c>
      <c r="J12798" t="s">
        <v>536</v>
      </c>
      <c r="K12798" t="s">
        <v>105</v>
      </c>
    </row>
    <row r="12799" spans="1:11" x14ac:dyDescent="0.3">
      <c r="A12799" t="s">
        <v>16884</v>
      </c>
      <c r="B12799" t="s">
        <v>53</v>
      </c>
      <c r="C12799">
        <v>6</v>
      </c>
      <c r="D12799">
        <v>12</v>
      </c>
      <c r="E12799">
        <v>1956</v>
      </c>
      <c r="F12799" s="6">
        <v>0.80277777777777781</v>
      </c>
      <c r="G12799">
        <v>-118.492</v>
      </c>
      <c r="H12799">
        <v>34.011000000000003</v>
      </c>
      <c r="I12799" t="s">
        <v>137</v>
      </c>
      <c r="J12799" t="s">
        <v>206</v>
      </c>
      <c r="K12799" t="s">
        <v>105</v>
      </c>
    </row>
    <row r="12800" spans="1:11" x14ac:dyDescent="0.3">
      <c r="A12800" t="s">
        <v>16885</v>
      </c>
      <c r="B12800" t="s">
        <v>53</v>
      </c>
      <c r="C12800">
        <v>8</v>
      </c>
      <c r="D12800">
        <v>8</v>
      </c>
      <c r="E12800">
        <v>1951</v>
      </c>
      <c r="F12800" s="6">
        <v>0.88680555555555551</v>
      </c>
      <c r="G12800">
        <v>90.576999999999998</v>
      </c>
      <c r="H12800">
        <v>41.524000000000001</v>
      </c>
      <c r="I12800" t="s">
        <v>144</v>
      </c>
      <c r="J12800" t="s">
        <v>14340</v>
      </c>
      <c r="K12800" t="s">
        <v>105</v>
      </c>
    </row>
    <row r="12801" spans="1:11" x14ac:dyDescent="0.3">
      <c r="A12801" t="s">
        <v>16886</v>
      </c>
      <c r="B12801" t="s">
        <v>53</v>
      </c>
      <c r="C12801">
        <v>4</v>
      </c>
      <c r="D12801">
        <v>5</v>
      </c>
      <c r="E12801">
        <v>1959</v>
      </c>
      <c r="F12801" s="6">
        <v>0.25972222222222224</v>
      </c>
      <c r="G12801">
        <v>80.367999999999995</v>
      </c>
      <c r="H12801">
        <v>34.988</v>
      </c>
      <c r="I12801" t="s">
        <v>106</v>
      </c>
      <c r="J12801" t="s">
        <v>16887</v>
      </c>
      <c r="K12801" t="s">
        <v>105</v>
      </c>
    </row>
    <row r="12802" spans="1:11" x14ac:dyDescent="0.3">
      <c r="A12802" t="s">
        <v>16888</v>
      </c>
      <c r="B12802" t="s">
        <v>53</v>
      </c>
      <c r="C12802">
        <v>23</v>
      </c>
      <c r="D12802">
        <v>8</v>
      </c>
      <c r="E12802">
        <v>1953</v>
      </c>
      <c r="F12802" s="6">
        <v>0.1451388888888889</v>
      </c>
      <c r="G12802">
        <v>-119.786</v>
      </c>
      <c r="H12802">
        <v>36.731999999999999</v>
      </c>
      <c r="I12802" t="s">
        <v>171</v>
      </c>
      <c r="J12802" t="s">
        <v>1362</v>
      </c>
      <c r="K12802" t="s">
        <v>105</v>
      </c>
    </row>
    <row r="12803" spans="1:11" x14ac:dyDescent="0.3">
      <c r="A12803" t="s">
        <v>16889</v>
      </c>
      <c r="B12803" t="s">
        <v>53</v>
      </c>
      <c r="C12803">
        <v>12</v>
      </c>
      <c r="D12803">
        <v>10</v>
      </c>
      <c r="E12803">
        <v>1963</v>
      </c>
      <c r="F12803" s="6">
        <v>0.53749999999999998</v>
      </c>
      <c r="G12803">
        <v>74.661000000000001</v>
      </c>
      <c r="H12803">
        <v>40.351999999999997</v>
      </c>
      <c r="I12803" t="s">
        <v>106</v>
      </c>
      <c r="J12803" t="s">
        <v>11551</v>
      </c>
      <c r="K12803" t="s">
        <v>105</v>
      </c>
    </row>
    <row r="12804" spans="1:11" x14ac:dyDescent="0.3">
      <c r="A12804" t="s">
        <v>16890</v>
      </c>
      <c r="B12804" t="s">
        <v>53</v>
      </c>
      <c r="C12804">
        <v>9</v>
      </c>
      <c r="D12804">
        <v>5</v>
      </c>
      <c r="E12804">
        <v>1925</v>
      </c>
      <c r="F12804" s="6">
        <v>0.45833333333333331</v>
      </c>
      <c r="G12804">
        <v>-12.242000000000001</v>
      </c>
      <c r="H12804">
        <v>45.665999999999997</v>
      </c>
      <c r="I12804" t="s">
        <v>126</v>
      </c>
      <c r="J12804" t="s">
        <v>765</v>
      </c>
      <c r="K12804" t="s">
        <v>105</v>
      </c>
    </row>
    <row r="12805" spans="1:11" x14ac:dyDescent="0.3">
      <c r="A12805" t="s">
        <v>16891</v>
      </c>
      <c r="B12805" t="s">
        <v>53</v>
      </c>
      <c r="C12805">
        <v>26</v>
      </c>
      <c r="D12805">
        <v>9</v>
      </c>
      <c r="E12805">
        <v>1938</v>
      </c>
      <c r="F12805" s="6">
        <v>0.11458333333333333</v>
      </c>
      <c r="G12805">
        <v>-3.45</v>
      </c>
      <c r="H12805">
        <v>50.567999999999998</v>
      </c>
      <c r="I12805" t="s">
        <v>126</v>
      </c>
      <c r="J12805" t="s">
        <v>16892</v>
      </c>
      <c r="K12805" t="s">
        <v>105</v>
      </c>
    </row>
    <row r="12806" spans="1:11" x14ac:dyDescent="0.3">
      <c r="A12806" t="s">
        <v>16893</v>
      </c>
      <c r="B12806" t="s">
        <v>53</v>
      </c>
      <c r="C12806">
        <v>27</v>
      </c>
      <c r="D12806">
        <v>12</v>
      </c>
      <c r="E12806">
        <v>1907</v>
      </c>
      <c r="F12806" s="6">
        <v>0.20208333333333334</v>
      </c>
      <c r="G12806">
        <v>-2.1739999999999999</v>
      </c>
      <c r="H12806">
        <v>46.726999999999997</v>
      </c>
      <c r="I12806" t="s">
        <v>150</v>
      </c>
      <c r="J12806" t="s">
        <v>16894</v>
      </c>
      <c r="K12806" t="s">
        <v>105</v>
      </c>
    </row>
    <row r="12807" spans="1:11" x14ac:dyDescent="0.3">
      <c r="A12807" t="s">
        <v>16895</v>
      </c>
      <c r="B12807" t="s">
        <v>53</v>
      </c>
      <c r="C12807">
        <v>16</v>
      </c>
      <c r="D12807">
        <v>9</v>
      </c>
      <c r="E12807">
        <v>1924</v>
      </c>
      <c r="F12807" s="6">
        <v>0.21875</v>
      </c>
      <c r="G12807">
        <v>-2.351</v>
      </c>
      <c r="H12807">
        <v>48.856999999999999</v>
      </c>
      <c r="I12807" t="s">
        <v>126</v>
      </c>
      <c r="J12807" t="s">
        <v>155</v>
      </c>
      <c r="K12807" t="s">
        <v>105</v>
      </c>
    </row>
    <row r="12808" spans="1:11" x14ac:dyDescent="0.3">
      <c r="A12808" t="s">
        <v>16896</v>
      </c>
      <c r="B12808" t="s">
        <v>53</v>
      </c>
      <c r="C12808">
        <v>6</v>
      </c>
      <c r="D12808">
        <v>3</v>
      </c>
      <c r="E12808">
        <v>1877</v>
      </c>
      <c r="F12808" s="6">
        <v>0.29166666666666669</v>
      </c>
      <c r="G12808">
        <v>-0.106</v>
      </c>
      <c r="H12808">
        <v>49.493000000000002</v>
      </c>
      <c r="I12808" t="s">
        <v>150</v>
      </c>
      <c r="J12808" t="s">
        <v>481</v>
      </c>
      <c r="K12808" t="s">
        <v>105</v>
      </c>
    </row>
    <row r="12809" spans="1:11" x14ac:dyDescent="0.3">
      <c r="A12809" t="s">
        <v>16897</v>
      </c>
      <c r="B12809" t="s">
        <v>53</v>
      </c>
      <c r="C12809">
        <v>28</v>
      </c>
      <c r="D12809">
        <v>5</v>
      </c>
      <c r="E12809">
        <v>1960</v>
      </c>
      <c r="F12809" s="6">
        <v>5.2083333333333336E-2</v>
      </c>
      <c r="G12809">
        <v>-9.1880000000000006</v>
      </c>
      <c r="H12809">
        <v>45.463999999999999</v>
      </c>
      <c r="I12809" t="s">
        <v>126</v>
      </c>
      <c r="J12809" t="s">
        <v>286</v>
      </c>
      <c r="K12809" t="s">
        <v>105</v>
      </c>
    </row>
    <row r="12810" spans="1:11" x14ac:dyDescent="0.3">
      <c r="A12810" t="s">
        <v>16898</v>
      </c>
      <c r="B12810" t="s">
        <v>53</v>
      </c>
      <c r="C12810">
        <v>7</v>
      </c>
      <c r="D12810">
        <v>11</v>
      </c>
      <c r="E12810">
        <v>1929</v>
      </c>
      <c r="F12810" s="6">
        <v>0.92638888888888893</v>
      </c>
      <c r="G12810">
        <v>81.691000000000003</v>
      </c>
      <c r="H12810">
        <v>41.505000000000003</v>
      </c>
      <c r="I12810" t="s">
        <v>144</v>
      </c>
      <c r="J12810" t="s">
        <v>389</v>
      </c>
      <c r="K12810" t="s">
        <v>105</v>
      </c>
    </row>
    <row r="12811" spans="1:11" x14ac:dyDescent="0.3">
      <c r="A12811" t="s">
        <v>16899</v>
      </c>
      <c r="B12811" t="s">
        <v>53</v>
      </c>
      <c r="C12811">
        <v>6</v>
      </c>
      <c r="D12811">
        <v>1</v>
      </c>
      <c r="E12811">
        <v>1912</v>
      </c>
      <c r="F12811" s="6">
        <v>0.125</v>
      </c>
      <c r="G12811">
        <v>0.63200000000000001</v>
      </c>
      <c r="H12811">
        <v>44.804000000000002</v>
      </c>
      <c r="I12811" t="s">
        <v>108</v>
      </c>
      <c r="J12811" t="s">
        <v>10643</v>
      </c>
      <c r="K12811" t="s">
        <v>105</v>
      </c>
    </row>
    <row r="12812" spans="1:11" x14ac:dyDescent="0.3">
      <c r="A12812" t="s">
        <v>16900</v>
      </c>
      <c r="B12812" t="s">
        <v>53</v>
      </c>
      <c r="C12812">
        <v>6</v>
      </c>
      <c r="D12812">
        <v>10</v>
      </c>
      <c r="E12812">
        <v>1899</v>
      </c>
      <c r="F12812" s="6">
        <v>0.375</v>
      </c>
      <c r="G12812">
        <v>-2.2919999999999998</v>
      </c>
      <c r="H12812">
        <v>43.664000000000001</v>
      </c>
      <c r="I12812" t="s">
        <v>150</v>
      </c>
      <c r="J12812" t="s">
        <v>16901</v>
      </c>
      <c r="K12812" t="s">
        <v>105</v>
      </c>
    </row>
    <row r="12813" spans="1:11" x14ac:dyDescent="0.3">
      <c r="A12813" t="s">
        <v>16902</v>
      </c>
      <c r="B12813" t="s">
        <v>53</v>
      </c>
      <c r="C12813">
        <v>9</v>
      </c>
      <c r="D12813">
        <v>11</v>
      </c>
      <c r="E12813">
        <v>1976</v>
      </c>
      <c r="F12813" s="6">
        <v>0.12430555555555556</v>
      </c>
      <c r="G12813">
        <v>-118.24299999999999</v>
      </c>
      <c r="H12813">
        <v>34.052</v>
      </c>
      <c r="I12813" t="s">
        <v>137</v>
      </c>
      <c r="J12813" t="s">
        <v>536</v>
      </c>
      <c r="K12813" t="s">
        <v>105</v>
      </c>
    </row>
    <row r="12814" spans="1:11" x14ac:dyDescent="0.3">
      <c r="A12814" t="s">
        <v>16903</v>
      </c>
      <c r="B12814" t="s">
        <v>53</v>
      </c>
      <c r="C12814">
        <v>17</v>
      </c>
      <c r="D12814">
        <v>2</v>
      </c>
      <c r="E12814">
        <v>1973</v>
      </c>
      <c r="F12814" s="6">
        <v>8.3333333333333329E-2</v>
      </c>
      <c r="G12814">
        <v>1.0549999999999999</v>
      </c>
      <c r="H12814">
        <v>43.709000000000003</v>
      </c>
      <c r="I12814" t="s">
        <v>126</v>
      </c>
      <c r="J12814" t="s">
        <v>1429</v>
      </c>
      <c r="K12814" t="s">
        <v>105</v>
      </c>
    </row>
    <row r="12815" spans="1:11" x14ac:dyDescent="0.3">
      <c r="A12815" t="s">
        <v>16904</v>
      </c>
      <c r="B12815" t="s">
        <v>53</v>
      </c>
      <c r="C12815">
        <v>9</v>
      </c>
      <c r="D12815">
        <v>8</v>
      </c>
      <c r="E12815">
        <v>1974</v>
      </c>
      <c r="F12815" s="6">
        <v>0.875</v>
      </c>
      <c r="G12815">
        <v>-5.5030000000000001</v>
      </c>
      <c r="H12815">
        <v>45.35</v>
      </c>
      <c r="I12815" t="s">
        <v>126</v>
      </c>
      <c r="J12815" t="s">
        <v>16905</v>
      </c>
      <c r="K12815" t="s">
        <v>105</v>
      </c>
    </row>
    <row r="12816" spans="1:11" x14ac:dyDescent="0.3">
      <c r="A12816" t="s">
        <v>16906</v>
      </c>
      <c r="B12816" t="s">
        <v>168</v>
      </c>
      <c r="C12816">
        <v>18</v>
      </c>
      <c r="D12816">
        <v>1</v>
      </c>
      <c r="E12816">
        <v>1969</v>
      </c>
      <c r="F12816" s="6">
        <v>0.33333333333333331</v>
      </c>
      <c r="G12816">
        <v>-6.12</v>
      </c>
      <c r="H12816">
        <v>45.9</v>
      </c>
      <c r="I12816" t="s">
        <v>126</v>
      </c>
      <c r="J12816" t="s">
        <v>908</v>
      </c>
      <c r="K12816" t="s">
        <v>105</v>
      </c>
    </row>
    <row r="12817" spans="1:11" x14ac:dyDescent="0.3">
      <c r="A12817" t="s">
        <v>16907</v>
      </c>
      <c r="B12817" t="s">
        <v>168</v>
      </c>
      <c r="C12817">
        <v>5</v>
      </c>
      <c r="D12817">
        <v>9</v>
      </c>
      <c r="E12817">
        <v>1940</v>
      </c>
      <c r="F12817" s="6">
        <v>0.58611111111111114</v>
      </c>
      <c r="G12817">
        <v>87.641999999999996</v>
      </c>
      <c r="H12817">
        <v>41.500999999999998</v>
      </c>
      <c r="I12817" t="s">
        <v>144</v>
      </c>
      <c r="J12817" t="s">
        <v>2763</v>
      </c>
      <c r="K12817" t="s">
        <v>105</v>
      </c>
    </row>
    <row r="12818" spans="1:11" x14ac:dyDescent="0.3">
      <c r="A12818" t="s">
        <v>16908</v>
      </c>
      <c r="B12818" t="s">
        <v>53</v>
      </c>
      <c r="C12818">
        <v>23</v>
      </c>
      <c r="D12818">
        <v>8</v>
      </c>
      <c r="E12818">
        <v>1912</v>
      </c>
      <c r="F12818" s="6">
        <v>0.75</v>
      </c>
      <c r="G12818">
        <v>105.28</v>
      </c>
      <c r="H12818">
        <v>40.017000000000003</v>
      </c>
      <c r="I12818" t="s">
        <v>171</v>
      </c>
      <c r="J12818" t="s">
        <v>5384</v>
      </c>
      <c r="K12818" t="s">
        <v>105</v>
      </c>
    </row>
    <row r="12819" spans="1:11" x14ac:dyDescent="0.3">
      <c r="A12819" t="s">
        <v>16909</v>
      </c>
      <c r="B12819" t="s">
        <v>53</v>
      </c>
      <c r="C12819">
        <v>12</v>
      </c>
      <c r="D12819">
        <v>3</v>
      </c>
      <c r="E12819">
        <v>1927</v>
      </c>
      <c r="F12819" s="6">
        <v>0.59375</v>
      </c>
      <c r="H12819">
        <v>-35.567999999999998</v>
      </c>
      <c r="I12819" t="s">
        <v>106</v>
      </c>
      <c r="J12819" t="s">
        <v>16910</v>
      </c>
      <c r="K12819" t="s">
        <v>105</v>
      </c>
    </row>
    <row r="12820" spans="1:11" x14ac:dyDescent="0.3">
      <c r="A12820" t="s">
        <v>16911</v>
      </c>
      <c r="B12820" t="s">
        <v>53</v>
      </c>
      <c r="C12820">
        <v>7</v>
      </c>
      <c r="D12820">
        <v>6</v>
      </c>
      <c r="E12820">
        <v>1933</v>
      </c>
      <c r="F12820" s="6">
        <v>0.35416666666666669</v>
      </c>
      <c r="G12820">
        <v>-12.196999999999999</v>
      </c>
      <c r="H12820">
        <v>44.415999999999997</v>
      </c>
      <c r="I12820" t="s">
        <v>126</v>
      </c>
      <c r="J12820" t="s">
        <v>1305</v>
      </c>
      <c r="K12820" t="s">
        <v>105</v>
      </c>
    </row>
    <row r="12821" spans="1:11" x14ac:dyDescent="0.3">
      <c r="A12821" t="s">
        <v>16912</v>
      </c>
      <c r="B12821" t="s">
        <v>53</v>
      </c>
      <c r="C12821">
        <v>19</v>
      </c>
      <c r="D12821">
        <v>10</v>
      </c>
      <c r="E12821">
        <v>1929</v>
      </c>
      <c r="F12821" s="6">
        <v>4.1666666666666664E-2</v>
      </c>
      <c r="G12821">
        <v>9.1359999999999992</v>
      </c>
      <c r="H12821">
        <v>38.707000000000001</v>
      </c>
      <c r="I12821" t="s">
        <v>108</v>
      </c>
      <c r="J12821" t="s">
        <v>1213</v>
      </c>
      <c r="K12821" t="s">
        <v>105</v>
      </c>
    </row>
    <row r="12822" spans="1:11" x14ac:dyDescent="0.3">
      <c r="A12822" t="s">
        <v>16913</v>
      </c>
      <c r="B12822" t="s">
        <v>53</v>
      </c>
      <c r="C12822">
        <v>31</v>
      </c>
      <c r="D12822">
        <v>12</v>
      </c>
      <c r="E12822">
        <v>1927</v>
      </c>
      <c r="F12822" s="6">
        <v>0.70833333333333337</v>
      </c>
      <c r="G12822">
        <v>90.200999999999993</v>
      </c>
      <c r="H12822">
        <v>38.634999999999998</v>
      </c>
      <c r="I12822" t="s">
        <v>104</v>
      </c>
      <c r="J12822" t="s">
        <v>1912</v>
      </c>
      <c r="K12822" t="s">
        <v>105</v>
      </c>
    </row>
    <row r="12823" spans="1:11" x14ac:dyDescent="0.3">
      <c r="A12823" t="s">
        <v>16914</v>
      </c>
      <c r="B12823" t="s">
        <v>53</v>
      </c>
      <c r="C12823">
        <v>22</v>
      </c>
      <c r="D12823">
        <v>8</v>
      </c>
      <c r="E12823">
        <v>1920</v>
      </c>
      <c r="F12823" s="6">
        <v>0.70138888888888884</v>
      </c>
      <c r="G12823">
        <v>87.834000000000003</v>
      </c>
      <c r="H12823">
        <v>42.36</v>
      </c>
      <c r="I12823" t="s">
        <v>144</v>
      </c>
      <c r="J12823" t="s">
        <v>15641</v>
      </c>
      <c r="K12823" t="s">
        <v>105</v>
      </c>
    </row>
    <row r="12824" spans="1:11" x14ac:dyDescent="0.3">
      <c r="A12824" t="s">
        <v>16915</v>
      </c>
      <c r="B12824" t="s">
        <v>53</v>
      </c>
      <c r="C12824">
        <v>30</v>
      </c>
      <c r="D12824">
        <v>10</v>
      </c>
      <c r="E12824">
        <v>1915</v>
      </c>
      <c r="F12824" s="6">
        <v>0.38541666666666669</v>
      </c>
      <c r="G12824">
        <v>88.36</v>
      </c>
      <c r="H12824">
        <v>42.954000000000001</v>
      </c>
      <c r="I12824" t="s">
        <v>104</v>
      </c>
      <c r="J12824" t="s">
        <v>16916</v>
      </c>
      <c r="K12824" t="s">
        <v>105</v>
      </c>
    </row>
    <row r="12825" spans="1:11" x14ac:dyDescent="0.3">
      <c r="A12825" t="s">
        <v>16917</v>
      </c>
      <c r="B12825" t="s">
        <v>53</v>
      </c>
      <c r="C12825">
        <v>21</v>
      </c>
      <c r="D12825">
        <v>6</v>
      </c>
      <c r="E12825">
        <v>1944</v>
      </c>
      <c r="F12825" s="6">
        <v>1.3888888888888888E-2</v>
      </c>
      <c r="G12825">
        <v>0.14899999999999999</v>
      </c>
      <c r="H12825">
        <v>51.593000000000004</v>
      </c>
      <c r="I12825" t="s">
        <v>190</v>
      </c>
      <c r="J12825" t="s">
        <v>16918</v>
      </c>
      <c r="K12825" t="s">
        <v>105</v>
      </c>
    </row>
    <row r="12826" spans="1:11" x14ac:dyDescent="0.3">
      <c r="A12826" t="s">
        <v>16919</v>
      </c>
      <c r="B12826" t="s">
        <v>53</v>
      </c>
      <c r="C12826">
        <v>13</v>
      </c>
      <c r="D12826">
        <v>10</v>
      </c>
      <c r="E12826">
        <v>1916</v>
      </c>
      <c r="F12826" s="6">
        <v>0.33333333333333331</v>
      </c>
      <c r="G12826">
        <v>84.625</v>
      </c>
      <c r="H12826">
        <v>40.098999999999997</v>
      </c>
      <c r="I12826" t="s">
        <v>144</v>
      </c>
      <c r="J12826" t="s">
        <v>9858</v>
      </c>
      <c r="K12826" t="s">
        <v>105</v>
      </c>
    </row>
    <row r="12827" spans="1:11" x14ac:dyDescent="0.3">
      <c r="A12827" t="s">
        <v>16920</v>
      </c>
      <c r="B12827" t="s">
        <v>53</v>
      </c>
      <c r="C12827">
        <v>24</v>
      </c>
      <c r="D12827">
        <v>10</v>
      </c>
      <c r="E12827">
        <v>1964</v>
      </c>
      <c r="F12827" s="6">
        <v>0.11805555555555555</v>
      </c>
      <c r="G12827">
        <v>71.796000000000006</v>
      </c>
      <c r="H12827">
        <v>42.581000000000003</v>
      </c>
      <c r="I12827" t="s">
        <v>106</v>
      </c>
      <c r="J12827" t="s">
        <v>4638</v>
      </c>
      <c r="K12827" t="s">
        <v>105</v>
      </c>
    </row>
    <row r="12828" spans="1:11" x14ac:dyDescent="0.3">
      <c r="A12828" t="s">
        <v>16921</v>
      </c>
      <c r="B12828" t="s">
        <v>53</v>
      </c>
      <c r="C12828">
        <v>18</v>
      </c>
      <c r="D12828">
        <v>12</v>
      </c>
      <c r="E12828">
        <v>1954</v>
      </c>
      <c r="F12828" s="6">
        <v>0.25486111111111109</v>
      </c>
      <c r="G12828">
        <v>74.174000000000007</v>
      </c>
      <c r="H12828">
        <v>40.731999999999999</v>
      </c>
      <c r="I12828" t="s">
        <v>144</v>
      </c>
      <c r="J12828" t="s">
        <v>1071</v>
      </c>
      <c r="K12828" t="s">
        <v>105</v>
      </c>
    </row>
    <row r="12829" spans="1:11" x14ac:dyDescent="0.3">
      <c r="A12829" t="s">
        <v>16922</v>
      </c>
      <c r="B12829" t="s">
        <v>53</v>
      </c>
      <c r="C12829">
        <v>19</v>
      </c>
      <c r="D12829">
        <v>6</v>
      </c>
      <c r="E12829">
        <v>1950</v>
      </c>
      <c r="F12829" s="6">
        <v>0.54166666666666663</v>
      </c>
      <c r="G12829">
        <v>-12.494</v>
      </c>
      <c r="H12829">
        <v>41.890999999999998</v>
      </c>
      <c r="I12829" t="s">
        <v>126</v>
      </c>
      <c r="J12829" t="s">
        <v>297</v>
      </c>
      <c r="K12829" t="s">
        <v>105</v>
      </c>
    </row>
    <row r="12830" spans="1:11" x14ac:dyDescent="0.3">
      <c r="A12830" t="s">
        <v>16923</v>
      </c>
      <c r="B12830" t="s">
        <v>53</v>
      </c>
      <c r="C12830">
        <v>30</v>
      </c>
      <c r="D12830">
        <v>3</v>
      </c>
      <c r="E12830">
        <v>1949</v>
      </c>
      <c r="F12830" s="6">
        <v>0.42708333333333331</v>
      </c>
      <c r="G12830">
        <v>71.105000000000004</v>
      </c>
      <c r="H12830">
        <v>42.365000000000002</v>
      </c>
      <c r="I12830" t="s">
        <v>144</v>
      </c>
      <c r="J12830" t="s">
        <v>1590</v>
      </c>
      <c r="K12830" t="s">
        <v>105</v>
      </c>
    </row>
    <row r="12831" spans="1:11" x14ac:dyDescent="0.3">
      <c r="A12831" t="s">
        <v>16924</v>
      </c>
      <c r="B12831" t="s">
        <v>53</v>
      </c>
      <c r="C12831">
        <v>29</v>
      </c>
      <c r="D12831">
        <v>12</v>
      </c>
      <c r="E12831">
        <v>1936</v>
      </c>
      <c r="F12831" s="6">
        <v>0.77083333333333337</v>
      </c>
      <c r="G12831">
        <v>87.816000000000003</v>
      </c>
      <c r="H12831">
        <v>41.923000000000002</v>
      </c>
      <c r="I12831" t="s">
        <v>104</v>
      </c>
      <c r="J12831" t="s">
        <v>16925</v>
      </c>
      <c r="K12831" t="s">
        <v>105</v>
      </c>
    </row>
    <row r="12832" spans="1:11" x14ac:dyDescent="0.3">
      <c r="A12832" t="s">
        <v>16926</v>
      </c>
      <c r="B12832" t="s">
        <v>53</v>
      </c>
      <c r="C12832">
        <v>7</v>
      </c>
      <c r="D12832">
        <v>1</v>
      </c>
      <c r="E12832">
        <v>1931</v>
      </c>
      <c r="F12832" s="6">
        <v>0.26041666666666669</v>
      </c>
      <c r="G12832">
        <v>81.691000000000003</v>
      </c>
      <c r="H12832">
        <v>41.505000000000003</v>
      </c>
      <c r="I12832" t="s">
        <v>144</v>
      </c>
      <c r="J12832" t="s">
        <v>389</v>
      </c>
      <c r="K12832" t="s">
        <v>105</v>
      </c>
    </row>
    <row r="12833" spans="1:11" x14ac:dyDescent="0.3">
      <c r="A12833" t="s">
        <v>16927</v>
      </c>
      <c r="B12833" t="s">
        <v>53</v>
      </c>
      <c r="C12833">
        <v>8</v>
      </c>
      <c r="D12833">
        <v>10</v>
      </c>
      <c r="E12833">
        <v>1928</v>
      </c>
      <c r="F12833" s="6">
        <v>0.47916666666666669</v>
      </c>
      <c r="G12833">
        <v>95.37</v>
      </c>
      <c r="H12833">
        <v>29.760999999999999</v>
      </c>
      <c r="I12833" t="s">
        <v>104</v>
      </c>
      <c r="J12833" t="s">
        <v>133</v>
      </c>
      <c r="K12833" t="s">
        <v>105</v>
      </c>
    </row>
    <row r="12834" spans="1:11" x14ac:dyDescent="0.3">
      <c r="A12834" t="s">
        <v>16928</v>
      </c>
      <c r="B12834" t="s">
        <v>53</v>
      </c>
      <c r="C12834">
        <v>16</v>
      </c>
      <c r="D12834">
        <v>4</v>
      </c>
      <c r="E12834">
        <v>1908</v>
      </c>
      <c r="F12834" s="6">
        <v>0.72916666666666663</v>
      </c>
      <c r="G12834">
        <v>-2.351</v>
      </c>
      <c r="H12834">
        <v>48.856999999999999</v>
      </c>
      <c r="I12834" t="s">
        <v>150</v>
      </c>
      <c r="J12834" t="s">
        <v>155</v>
      </c>
      <c r="K12834" t="s">
        <v>105</v>
      </c>
    </row>
    <row r="12835" spans="1:11" x14ac:dyDescent="0.3">
      <c r="A12835" t="s">
        <v>16929</v>
      </c>
      <c r="B12835" t="s">
        <v>53</v>
      </c>
      <c r="C12835">
        <v>24</v>
      </c>
      <c r="D12835">
        <v>2</v>
      </c>
      <c r="E12835">
        <v>1927</v>
      </c>
      <c r="F12835" s="6">
        <v>0.92013888888888884</v>
      </c>
      <c r="G12835">
        <v>93.093999999999994</v>
      </c>
      <c r="H12835">
        <v>44.944000000000003</v>
      </c>
      <c r="I12835" t="s">
        <v>104</v>
      </c>
      <c r="J12835" t="s">
        <v>3284</v>
      </c>
      <c r="K12835" t="s">
        <v>105</v>
      </c>
    </row>
    <row r="12836" spans="1:11" x14ac:dyDescent="0.3">
      <c r="A12836" t="s">
        <v>16930</v>
      </c>
      <c r="B12836" t="s">
        <v>53</v>
      </c>
      <c r="C12836">
        <v>25</v>
      </c>
      <c r="D12836">
        <v>12</v>
      </c>
      <c r="E12836">
        <v>1946</v>
      </c>
      <c r="F12836" s="6">
        <v>6.2500000000000003E-3</v>
      </c>
      <c r="G12836">
        <v>83.293000000000006</v>
      </c>
      <c r="H12836">
        <v>42.639000000000003</v>
      </c>
      <c r="I12836" t="s">
        <v>144</v>
      </c>
      <c r="J12836" t="s">
        <v>16931</v>
      </c>
      <c r="K12836" t="s">
        <v>105</v>
      </c>
    </row>
    <row r="12837" spans="1:11" x14ac:dyDescent="0.3">
      <c r="A12837" t="s">
        <v>16932</v>
      </c>
      <c r="B12837" t="s">
        <v>53</v>
      </c>
      <c r="C12837">
        <v>11</v>
      </c>
      <c r="D12837">
        <v>11</v>
      </c>
      <c r="E12837">
        <v>1907</v>
      </c>
      <c r="F12837" s="6">
        <v>0.83333333333333337</v>
      </c>
      <c r="G12837">
        <v>-1.4450000000000001</v>
      </c>
      <c r="H12837">
        <v>43.603999999999999</v>
      </c>
      <c r="I12837" t="s">
        <v>150</v>
      </c>
      <c r="J12837" t="s">
        <v>157</v>
      </c>
      <c r="K12837" t="s">
        <v>105</v>
      </c>
    </row>
    <row r="12838" spans="1:11" x14ac:dyDescent="0.3">
      <c r="A12838" t="s">
        <v>16933</v>
      </c>
      <c r="B12838" t="s">
        <v>53</v>
      </c>
      <c r="C12838">
        <v>14</v>
      </c>
      <c r="D12838">
        <v>3</v>
      </c>
      <c r="E12838">
        <v>1905</v>
      </c>
      <c r="F12838" s="6">
        <v>0.16666666666666666</v>
      </c>
      <c r="G12838">
        <v>-2.351</v>
      </c>
      <c r="H12838">
        <v>48.856999999999999</v>
      </c>
      <c r="I12838" t="s">
        <v>150</v>
      </c>
      <c r="J12838" t="s">
        <v>155</v>
      </c>
      <c r="K12838" t="s">
        <v>105</v>
      </c>
    </row>
    <row r="12839" spans="1:11" x14ac:dyDescent="0.3">
      <c r="A12839" t="s">
        <v>16934</v>
      </c>
      <c r="B12839" t="s">
        <v>53</v>
      </c>
      <c r="C12839">
        <v>12</v>
      </c>
      <c r="D12839">
        <v>4</v>
      </c>
      <c r="E12839">
        <v>1924</v>
      </c>
      <c r="F12839" s="6">
        <v>0.27083333333333331</v>
      </c>
      <c r="H12839">
        <v>-20.882999999999999</v>
      </c>
      <c r="I12839" t="s">
        <v>8846</v>
      </c>
      <c r="J12839" t="s">
        <v>8847</v>
      </c>
      <c r="K12839" t="s">
        <v>105</v>
      </c>
    </row>
    <row r="12840" spans="1:11" x14ac:dyDescent="0.3">
      <c r="A12840" t="s">
        <v>16935</v>
      </c>
      <c r="B12840" t="s">
        <v>53</v>
      </c>
      <c r="C12840">
        <v>27</v>
      </c>
      <c r="D12840">
        <v>2</v>
      </c>
      <c r="E12840">
        <v>1933</v>
      </c>
      <c r="F12840" s="6">
        <v>0.98611111111111116</v>
      </c>
      <c r="G12840">
        <v>97.403999999999996</v>
      </c>
      <c r="H12840">
        <v>27.795999999999999</v>
      </c>
      <c r="I12840" t="s">
        <v>104</v>
      </c>
      <c r="J12840" t="s">
        <v>6596</v>
      </c>
      <c r="K12840" t="s">
        <v>105</v>
      </c>
    </row>
    <row r="12841" spans="1:11" x14ac:dyDescent="0.3">
      <c r="A12841" t="s">
        <v>16936</v>
      </c>
      <c r="B12841" t="s">
        <v>53</v>
      </c>
      <c r="C12841">
        <v>21</v>
      </c>
      <c r="D12841">
        <v>1</v>
      </c>
      <c r="E12841">
        <v>1932</v>
      </c>
      <c r="F12841" s="6">
        <v>0.375</v>
      </c>
      <c r="G12841">
        <v>-0.71499999999999997</v>
      </c>
      <c r="H12841">
        <v>45.024999999999999</v>
      </c>
      <c r="I12841" t="s">
        <v>108</v>
      </c>
      <c r="J12841" t="s">
        <v>15410</v>
      </c>
      <c r="K12841" t="s">
        <v>105</v>
      </c>
    </row>
    <row r="12842" spans="1:11" x14ac:dyDescent="0.3">
      <c r="A12842" t="s">
        <v>16937</v>
      </c>
      <c r="B12842" t="s">
        <v>53</v>
      </c>
      <c r="C12842">
        <v>24</v>
      </c>
      <c r="D12842">
        <v>5</v>
      </c>
      <c r="E12842">
        <v>1958</v>
      </c>
      <c r="F12842" s="6">
        <v>0.40138888888888891</v>
      </c>
      <c r="G12842">
        <v>118.35</v>
      </c>
      <c r="H12842">
        <v>33.915999999999997</v>
      </c>
      <c r="I12842" t="s">
        <v>171</v>
      </c>
      <c r="J12842" t="s">
        <v>16938</v>
      </c>
      <c r="K12842" t="s">
        <v>105</v>
      </c>
    </row>
    <row r="12843" spans="1:11" x14ac:dyDescent="0.3">
      <c r="A12843" t="s">
        <v>16939</v>
      </c>
      <c r="B12843" t="s">
        <v>53</v>
      </c>
      <c r="C12843">
        <v>7</v>
      </c>
      <c r="D12843">
        <v>10</v>
      </c>
      <c r="E12843">
        <v>1897</v>
      </c>
      <c r="F12843" s="6">
        <v>0.59791666666666665</v>
      </c>
      <c r="G12843">
        <v>84.513999999999996</v>
      </c>
      <c r="H12843">
        <v>39.103999999999999</v>
      </c>
      <c r="I12843" t="s">
        <v>144</v>
      </c>
      <c r="J12843" t="s">
        <v>140</v>
      </c>
      <c r="K12843" t="s">
        <v>105</v>
      </c>
    </row>
    <row r="12844" spans="1:11" x14ac:dyDescent="0.3">
      <c r="A12844" t="s">
        <v>16940</v>
      </c>
      <c r="B12844" t="s">
        <v>53</v>
      </c>
      <c r="C12844">
        <v>3</v>
      </c>
      <c r="D12844">
        <v>11</v>
      </c>
      <c r="E12844">
        <v>1907</v>
      </c>
      <c r="F12844" s="6">
        <v>0.875</v>
      </c>
      <c r="G12844">
        <v>-1.4590000000000001</v>
      </c>
      <c r="H12844">
        <v>48.883000000000003</v>
      </c>
      <c r="I12844" t="s">
        <v>150</v>
      </c>
      <c r="J12844" t="s">
        <v>16941</v>
      </c>
      <c r="K12844" t="s">
        <v>105</v>
      </c>
    </row>
    <row r="12845" spans="1:11" x14ac:dyDescent="0.3">
      <c r="A12845" t="s">
        <v>16942</v>
      </c>
      <c r="B12845" t="s">
        <v>53</v>
      </c>
      <c r="C12845">
        <v>13</v>
      </c>
      <c r="D12845">
        <v>6</v>
      </c>
      <c r="E12845">
        <v>1904</v>
      </c>
      <c r="F12845" s="6">
        <v>8.3333333333333329E-2</v>
      </c>
      <c r="G12845">
        <v>0.45800000000000002</v>
      </c>
      <c r="H12845">
        <v>46.323999999999998</v>
      </c>
      <c r="I12845" t="s">
        <v>150</v>
      </c>
      <c r="J12845" t="s">
        <v>9238</v>
      </c>
      <c r="K12845" t="s">
        <v>105</v>
      </c>
    </row>
    <row r="12846" spans="1:11" x14ac:dyDescent="0.3">
      <c r="A12846" t="s">
        <v>16943</v>
      </c>
      <c r="B12846" t="s">
        <v>53</v>
      </c>
      <c r="C12846">
        <v>11</v>
      </c>
      <c r="D12846">
        <v>8</v>
      </c>
      <c r="E12846">
        <v>1929</v>
      </c>
      <c r="F12846" s="6">
        <v>0.41666666666666669</v>
      </c>
      <c r="G12846">
        <v>-5.8959999999999999</v>
      </c>
      <c r="H12846">
        <v>49.37</v>
      </c>
      <c r="I12846" t="s">
        <v>126</v>
      </c>
      <c r="J12846" t="s">
        <v>14036</v>
      </c>
      <c r="K12846" t="s">
        <v>105</v>
      </c>
    </row>
    <row r="12847" spans="1:11" x14ac:dyDescent="0.3">
      <c r="A12847" t="s">
        <v>16944</v>
      </c>
      <c r="B12847" t="s">
        <v>53</v>
      </c>
      <c r="C12847">
        <v>12</v>
      </c>
      <c r="D12847">
        <v>9</v>
      </c>
      <c r="E12847">
        <v>1898</v>
      </c>
      <c r="F12847" s="6">
        <v>0.625</v>
      </c>
      <c r="G12847">
        <v>-2.3889999999999998</v>
      </c>
      <c r="H12847">
        <v>48.789000000000001</v>
      </c>
      <c r="I12847" t="s">
        <v>150</v>
      </c>
      <c r="J12847" t="s">
        <v>4646</v>
      </c>
      <c r="K12847" t="s">
        <v>105</v>
      </c>
    </row>
    <row r="12848" spans="1:11" x14ac:dyDescent="0.3">
      <c r="A12848" t="s">
        <v>16945</v>
      </c>
      <c r="B12848" t="s">
        <v>53</v>
      </c>
      <c r="C12848">
        <v>9</v>
      </c>
      <c r="D12848">
        <v>11</v>
      </c>
      <c r="E12848">
        <v>1922</v>
      </c>
      <c r="F12848" s="6">
        <v>0.30208333333333331</v>
      </c>
      <c r="G12848">
        <v>-3.214</v>
      </c>
      <c r="H12848">
        <v>50.744</v>
      </c>
      <c r="I12848" t="s">
        <v>108</v>
      </c>
      <c r="J12848" t="s">
        <v>7107</v>
      </c>
      <c r="K12848" t="s">
        <v>105</v>
      </c>
    </row>
    <row r="12849" spans="1:11" x14ac:dyDescent="0.3">
      <c r="A12849" t="s">
        <v>16946</v>
      </c>
      <c r="B12849" t="s">
        <v>53</v>
      </c>
      <c r="C12849">
        <v>24</v>
      </c>
      <c r="D12849">
        <v>1</v>
      </c>
      <c r="E12849">
        <v>1952</v>
      </c>
      <c r="F12849" s="6">
        <v>0.875</v>
      </c>
      <c r="G12849">
        <v>-4.8339999999999996</v>
      </c>
      <c r="H12849">
        <v>45.767000000000003</v>
      </c>
      <c r="I12849" t="s">
        <v>126</v>
      </c>
      <c r="J12849" t="s">
        <v>153</v>
      </c>
      <c r="K12849" t="s">
        <v>105</v>
      </c>
    </row>
    <row r="12850" spans="1:11" x14ac:dyDescent="0.3">
      <c r="A12850" t="s">
        <v>16947</v>
      </c>
      <c r="B12850" t="s">
        <v>168</v>
      </c>
      <c r="C12850">
        <v>20</v>
      </c>
      <c r="D12850">
        <v>12</v>
      </c>
      <c r="E12850">
        <v>1926</v>
      </c>
      <c r="F12850" s="6">
        <v>0.33333333333333331</v>
      </c>
      <c r="G12850">
        <v>-2.238</v>
      </c>
      <c r="H12850">
        <v>48.883000000000003</v>
      </c>
      <c r="I12850" t="s">
        <v>108</v>
      </c>
      <c r="J12850" t="s">
        <v>4517</v>
      </c>
      <c r="K12850" t="s">
        <v>105</v>
      </c>
    </row>
    <row r="12851" spans="1:11" x14ac:dyDescent="0.3">
      <c r="A12851" t="s">
        <v>16948</v>
      </c>
      <c r="B12851" t="s">
        <v>53</v>
      </c>
      <c r="C12851">
        <v>12</v>
      </c>
      <c r="D12851">
        <v>6</v>
      </c>
      <c r="E12851">
        <v>1914</v>
      </c>
      <c r="F12851" s="6">
        <v>0.85069444444444442</v>
      </c>
      <c r="G12851">
        <v>88.433999999999997</v>
      </c>
      <c r="H12851">
        <v>43.771999999999998</v>
      </c>
      <c r="I12851" t="s">
        <v>104</v>
      </c>
      <c r="J12851" t="s">
        <v>10986</v>
      </c>
      <c r="K12851" t="s">
        <v>105</v>
      </c>
    </row>
    <row r="12852" spans="1:11" x14ac:dyDescent="0.3">
      <c r="A12852" t="s">
        <v>16949</v>
      </c>
      <c r="B12852" t="s">
        <v>53</v>
      </c>
      <c r="C12852">
        <v>1</v>
      </c>
      <c r="D12852">
        <v>1</v>
      </c>
      <c r="E12852">
        <v>2000</v>
      </c>
      <c r="F12852" s="6">
        <v>0</v>
      </c>
      <c r="G12852">
        <v>-101</v>
      </c>
      <c r="H12852">
        <v>4.59</v>
      </c>
      <c r="I12852" t="s">
        <v>326</v>
      </c>
      <c r="J12852" t="s">
        <v>426</v>
      </c>
      <c r="K12852" t="s">
        <v>105</v>
      </c>
    </row>
    <row r="12853" spans="1:11" x14ac:dyDescent="0.3">
      <c r="A12853" t="s">
        <v>16950</v>
      </c>
      <c r="B12853" t="s">
        <v>53</v>
      </c>
      <c r="C12853">
        <v>8</v>
      </c>
      <c r="D12853">
        <v>11</v>
      </c>
      <c r="E12853">
        <v>1924</v>
      </c>
      <c r="F12853" s="6">
        <v>0.77083333333333337</v>
      </c>
      <c r="G12853">
        <v>-3.9729999999999999</v>
      </c>
      <c r="H12853">
        <v>50.279000000000003</v>
      </c>
      <c r="I12853" t="s">
        <v>108</v>
      </c>
      <c r="J12853" t="s">
        <v>1255</v>
      </c>
      <c r="K12853" t="s">
        <v>105</v>
      </c>
    </row>
    <row r="12854" spans="1:11" x14ac:dyDescent="0.3">
      <c r="A12854" t="s">
        <v>16951</v>
      </c>
      <c r="B12854" t="s">
        <v>53</v>
      </c>
      <c r="C12854">
        <v>7</v>
      </c>
      <c r="D12854">
        <v>4</v>
      </c>
      <c r="E12854">
        <v>1920</v>
      </c>
      <c r="F12854" s="6">
        <v>0.5</v>
      </c>
      <c r="G12854">
        <v>-2.44</v>
      </c>
      <c r="H12854">
        <v>48.905999999999999</v>
      </c>
      <c r="I12854" t="s">
        <v>126</v>
      </c>
      <c r="J12854" t="s">
        <v>16952</v>
      </c>
      <c r="K12854" t="s">
        <v>105</v>
      </c>
    </row>
    <row r="12855" spans="1:11" x14ac:dyDescent="0.3">
      <c r="A12855" t="s">
        <v>16953</v>
      </c>
      <c r="B12855" t="s">
        <v>53</v>
      </c>
      <c r="C12855">
        <v>14</v>
      </c>
      <c r="D12855">
        <v>1</v>
      </c>
      <c r="E12855">
        <v>1930</v>
      </c>
      <c r="F12855" s="6">
        <v>0.89583333333333337</v>
      </c>
      <c r="G12855">
        <v>104.61</v>
      </c>
      <c r="H12855">
        <v>38.265000000000001</v>
      </c>
      <c r="I12855" t="s">
        <v>171</v>
      </c>
      <c r="J12855" t="s">
        <v>4908</v>
      </c>
      <c r="K12855" t="s">
        <v>105</v>
      </c>
    </row>
    <row r="12856" spans="1:11" x14ac:dyDescent="0.3">
      <c r="A12856" t="s">
        <v>16954</v>
      </c>
      <c r="B12856" t="s">
        <v>53</v>
      </c>
      <c r="C12856">
        <v>7</v>
      </c>
      <c r="D12856">
        <v>2</v>
      </c>
      <c r="E12856">
        <v>1946</v>
      </c>
      <c r="F12856" s="6">
        <v>0.79166666666666663</v>
      </c>
      <c r="G12856">
        <v>-2.6379999999999999</v>
      </c>
      <c r="H12856">
        <v>50.531999999999996</v>
      </c>
      <c r="I12856" t="s">
        <v>126</v>
      </c>
      <c r="J12856" t="s">
        <v>6210</v>
      </c>
      <c r="K12856" t="s">
        <v>105</v>
      </c>
    </row>
    <row r="12857" spans="1:11" x14ac:dyDescent="0.3">
      <c r="A12857" t="s">
        <v>16955</v>
      </c>
      <c r="B12857" t="s">
        <v>53</v>
      </c>
      <c r="C12857">
        <v>4</v>
      </c>
      <c r="D12857">
        <v>5</v>
      </c>
      <c r="E12857">
        <v>1930</v>
      </c>
      <c r="F12857" s="6">
        <v>0.20833333333333334</v>
      </c>
      <c r="G12857">
        <v>-5.3739999999999997</v>
      </c>
      <c r="H12857">
        <v>43.295000000000002</v>
      </c>
      <c r="I12857" t="s">
        <v>126</v>
      </c>
      <c r="J12857" t="s">
        <v>267</v>
      </c>
      <c r="K12857" t="s">
        <v>105</v>
      </c>
    </row>
    <row r="12858" spans="1:11" x14ac:dyDescent="0.3">
      <c r="A12858" t="s">
        <v>16956</v>
      </c>
      <c r="B12858" t="s">
        <v>53</v>
      </c>
      <c r="C12858">
        <v>21</v>
      </c>
      <c r="D12858">
        <v>8</v>
      </c>
      <c r="E12858">
        <v>1896</v>
      </c>
      <c r="F12858" s="6">
        <v>0.41666666666666669</v>
      </c>
      <c r="G12858">
        <v>-3.117</v>
      </c>
      <c r="H12858">
        <v>50.796999999999997</v>
      </c>
      <c r="I12858" t="s">
        <v>108</v>
      </c>
      <c r="J12858" t="s">
        <v>16957</v>
      </c>
      <c r="K12858" t="s">
        <v>105</v>
      </c>
    </row>
    <row r="12859" spans="1:11" x14ac:dyDescent="0.3">
      <c r="A12859" t="s">
        <v>16958</v>
      </c>
      <c r="B12859" t="s">
        <v>53</v>
      </c>
      <c r="C12859">
        <v>8</v>
      </c>
      <c r="D12859">
        <v>9</v>
      </c>
      <c r="E12859">
        <v>1900</v>
      </c>
      <c r="F12859" s="6">
        <v>0.41666666666666669</v>
      </c>
      <c r="G12859">
        <v>-1.484</v>
      </c>
      <c r="H12859">
        <v>48.444000000000003</v>
      </c>
      <c r="I12859" t="s">
        <v>150</v>
      </c>
      <c r="J12859" t="s">
        <v>515</v>
      </c>
      <c r="K12859" t="s">
        <v>105</v>
      </c>
    </row>
    <row r="12860" spans="1:11" x14ac:dyDescent="0.3">
      <c r="A12860" t="s">
        <v>16959</v>
      </c>
      <c r="B12860" t="s">
        <v>53</v>
      </c>
      <c r="C12860">
        <v>20</v>
      </c>
      <c r="D12860">
        <v>10</v>
      </c>
      <c r="E12860">
        <v>1917</v>
      </c>
      <c r="F12860" s="6">
        <v>0.72916666666666663</v>
      </c>
      <c r="G12860">
        <v>81.691000000000003</v>
      </c>
      <c r="H12860">
        <v>41.505000000000003</v>
      </c>
      <c r="I12860" t="s">
        <v>144</v>
      </c>
      <c r="J12860" t="s">
        <v>389</v>
      </c>
      <c r="K12860" t="s">
        <v>105</v>
      </c>
    </row>
    <row r="12861" spans="1:11" x14ac:dyDescent="0.3">
      <c r="A12861" t="s">
        <v>16960</v>
      </c>
      <c r="B12861" t="s">
        <v>53</v>
      </c>
      <c r="C12861">
        <v>31</v>
      </c>
      <c r="D12861">
        <v>1</v>
      </c>
      <c r="E12861">
        <v>1932</v>
      </c>
      <c r="F12861" s="6">
        <v>0.54513888888888884</v>
      </c>
      <c r="G12861">
        <v>-7.36</v>
      </c>
      <c r="H12861">
        <v>48.081000000000003</v>
      </c>
      <c r="I12861" t="s">
        <v>108</v>
      </c>
      <c r="J12861" t="s">
        <v>1503</v>
      </c>
      <c r="K12861" t="s">
        <v>105</v>
      </c>
    </row>
    <row r="12862" spans="1:11" x14ac:dyDescent="0.3">
      <c r="A12862" t="s">
        <v>16961</v>
      </c>
      <c r="B12862" t="s">
        <v>53</v>
      </c>
      <c r="C12862">
        <v>13</v>
      </c>
      <c r="D12862">
        <v>10</v>
      </c>
      <c r="E12862">
        <v>1931</v>
      </c>
      <c r="F12862" s="6">
        <v>0.375</v>
      </c>
      <c r="G12862">
        <v>-2.661</v>
      </c>
      <c r="H12862">
        <v>50.481000000000002</v>
      </c>
      <c r="I12862" t="s">
        <v>108</v>
      </c>
      <c r="J12862" t="s">
        <v>10884</v>
      </c>
      <c r="K12862" t="s">
        <v>105</v>
      </c>
    </row>
    <row r="12863" spans="1:11" x14ac:dyDescent="0.3">
      <c r="A12863" t="s">
        <v>16962</v>
      </c>
      <c r="B12863" t="s">
        <v>53</v>
      </c>
      <c r="C12863">
        <v>14</v>
      </c>
      <c r="D12863">
        <v>10</v>
      </c>
      <c r="E12863">
        <v>1867</v>
      </c>
      <c r="F12863" s="6">
        <v>0.16666666666666666</v>
      </c>
      <c r="G12863">
        <v>-1.085</v>
      </c>
      <c r="H12863">
        <v>44.103999999999999</v>
      </c>
      <c r="I12863" t="s">
        <v>150</v>
      </c>
      <c r="J12863" t="s">
        <v>16963</v>
      </c>
      <c r="K12863" t="s">
        <v>105</v>
      </c>
    </row>
    <row r="12864" spans="1:11" x14ac:dyDescent="0.3">
      <c r="A12864" t="s">
        <v>16964</v>
      </c>
      <c r="B12864" t="s">
        <v>53</v>
      </c>
      <c r="C12864">
        <v>17</v>
      </c>
      <c r="D12864">
        <v>10</v>
      </c>
      <c r="E12864">
        <v>1911</v>
      </c>
      <c r="F12864" s="6">
        <v>0.40277777777777779</v>
      </c>
      <c r="G12864">
        <v>-4.8339999999999996</v>
      </c>
      <c r="H12864">
        <v>45.767000000000003</v>
      </c>
      <c r="I12864" t="s">
        <v>108</v>
      </c>
      <c r="J12864" t="s">
        <v>153</v>
      </c>
      <c r="K12864" t="s">
        <v>105</v>
      </c>
    </row>
    <row r="12865" spans="1:11" x14ac:dyDescent="0.3">
      <c r="A12865" t="s">
        <v>16965</v>
      </c>
      <c r="B12865" t="s">
        <v>53</v>
      </c>
      <c r="C12865">
        <v>23</v>
      </c>
      <c r="D12865">
        <v>5</v>
      </c>
      <c r="E12865">
        <v>1908</v>
      </c>
      <c r="F12865" s="6">
        <v>0.625</v>
      </c>
      <c r="G12865">
        <v>-2.351</v>
      </c>
      <c r="H12865">
        <v>48.856999999999999</v>
      </c>
      <c r="I12865" t="s">
        <v>150</v>
      </c>
      <c r="J12865" t="s">
        <v>155</v>
      </c>
      <c r="K12865" t="s">
        <v>105</v>
      </c>
    </row>
    <row r="12866" spans="1:11" x14ac:dyDescent="0.3">
      <c r="A12866" t="s">
        <v>16966</v>
      </c>
      <c r="B12866" t="s">
        <v>53</v>
      </c>
      <c r="C12866">
        <v>30</v>
      </c>
      <c r="D12866">
        <v>6</v>
      </c>
      <c r="E12866">
        <v>1948</v>
      </c>
      <c r="F12866" s="6">
        <v>0.48819444444444443</v>
      </c>
      <c r="G12866">
        <v>90.382000000000005</v>
      </c>
      <c r="H12866">
        <v>43.338000000000001</v>
      </c>
      <c r="I12866" t="s">
        <v>144</v>
      </c>
      <c r="J12866" t="s">
        <v>16967</v>
      </c>
      <c r="K12866" t="s">
        <v>105</v>
      </c>
    </row>
    <row r="12867" spans="1:11" x14ac:dyDescent="0.3">
      <c r="A12867" t="s">
        <v>16968</v>
      </c>
      <c r="B12867" t="s">
        <v>53</v>
      </c>
      <c r="C12867">
        <v>30</v>
      </c>
      <c r="D12867">
        <v>1</v>
      </c>
      <c r="E12867">
        <v>1913</v>
      </c>
      <c r="F12867" s="6">
        <v>0.51041666666666663</v>
      </c>
      <c r="G12867">
        <v>-118.24299999999999</v>
      </c>
      <c r="H12867">
        <v>34.052</v>
      </c>
      <c r="I12867" t="s">
        <v>137</v>
      </c>
      <c r="J12867" t="s">
        <v>536</v>
      </c>
      <c r="K12867" t="s">
        <v>105</v>
      </c>
    </row>
    <row r="12868" spans="1:11" x14ac:dyDescent="0.3">
      <c r="A12868" t="s">
        <v>16969</v>
      </c>
      <c r="B12868" t="s">
        <v>53</v>
      </c>
      <c r="C12868">
        <v>7</v>
      </c>
      <c r="D12868">
        <v>2</v>
      </c>
      <c r="E12868">
        <v>1917</v>
      </c>
      <c r="F12868" s="6">
        <v>0.15625</v>
      </c>
      <c r="G12868">
        <v>84.558999999999997</v>
      </c>
      <c r="H12868">
        <v>39.399000000000001</v>
      </c>
      <c r="I12868" t="s">
        <v>144</v>
      </c>
      <c r="J12868" t="s">
        <v>3258</v>
      </c>
      <c r="K12868" t="s">
        <v>105</v>
      </c>
    </row>
    <row r="12869" spans="1:11" x14ac:dyDescent="0.3">
      <c r="A12869" t="s">
        <v>16970</v>
      </c>
      <c r="B12869" t="s">
        <v>53</v>
      </c>
      <c r="C12869">
        <v>27</v>
      </c>
      <c r="D12869">
        <v>3</v>
      </c>
      <c r="E12869">
        <v>1909</v>
      </c>
      <c r="F12869" s="6">
        <v>0.41666666666666669</v>
      </c>
      <c r="G12869">
        <v>0.249</v>
      </c>
      <c r="H12869">
        <v>44.557000000000002</v>
      </c>
      <c r="I12869" t="s">
        <v>150</v>
      </c>
      <c r="J12869" t="s">
        <v>13147</v>
      </c>
      <c r="K12869" t="s">
        <v>105</v>
      </c>
    </row>
    <row r="12870" spans="1:11" x14ac:dyDescent="0.3">
      <c r="A12870" t="s">
        <v>16971</v>
      </c>
      <c r="B12870" t="s">
        <v>53</v>
      </c>
      <c r="C12870">
        <v>16</v>
      </c>
      <c r="D12870">
        <v>11</v>
      </c>
      <c r="E12870">
        <v>1908</v>
      </c>
      <c r="F12870" s="6">
        <v>0.3263888888888889</v>
      </c>
      <c r="G12870">
        <v>-2.351</v>
      </c>
      <c r="H12870">
        <v>48.856999999999999</v>
      </c>
      <c r="I12870" t="s">
        <v>150</v>
      </c>
      <c r="J12870" t="s">
        <v>155</v>
      </c>
      <c r="K12870" t="s">
        <v>105</v>
      </c>
    </row>
    <row r="12871" spans="1:11" x14ac:dyDescent="0.3">
      <c r="A12871" t="s">
        <v>16972</v>
      </c>
      <c r="B12871" t="s">
        <v>53</v>
      </c>
      <c r="C12871">
        <v>20</v>
      </c>
      <c r="D12871">
        <v>8</v>
      </c>
      <c r="E12871">
        <v>1860</v>
      </c>
      <c r="F12871" s="6">
        <v>0.70833333333333337</v>
      </c>
      <c r="G12871">
        <v>-5.1609999999999996</v>
      </c>
      <c r="H12871">
        <v>48.774000000000001</v>
      </c>
      <c r="I12871" t="s">
        <v>150</v>
      </c>
      <c r="J12871" t="s">
        <v>5192</v>
      </c>
      <c r="K12871" t="s">
        <v>105</v>
      </c>
    </row>
    <row r="12872" spans="1:11" x14ac:dyDescent="0.3">
      <c r="A12872" t="s">
        <v>16973</v>
      </c>
      <c r="B12872" t="s">
        <v>53</v>
      </c>
      <c r="C12872">
        <v>20</v>
      </c>
      <c r="D12872">
        <v>6</v>
      </c>
      <c r="E12872">
        <v>1916</v>
      </c>
      <c r="F12872" s="6">
        <v>0.41666666666666669</v>
      </c>
      <c r="G12872">
        <v>-0.34499999999999997</v>
      </c>
      <c r="H12872">
        <v>44.134</v>
      </c>
      <c r="I12872" t="s">
        <v>126</v>
      </c>
      <c r="J12872" t="s">
        <v>7214</v>
      </c>
      <c r="K12872" t="s">
        <v>105</v>
      </c>
    </row>
    <row r="12873" spans="1:11" x14ac:dyDescent="0.3">
      <c r="A12873" t="s">
        <v>16974</v>
      </c>
      <c r="B12873" t="s">
        <v>53</v>
      </c>
      <c r="C12873">
        <v>21</v>
      </c>
      <c r="D12873">
        <v>2</v>
      </c>
      <c r="E12873">
        <v>1903</v>
      </c>
      <c r="F12873" s="6">
        <v>0.16666666666666666</v>
      </c>
      <c r="G12873">
        <v>-0.106</v>
      </c>
      <c r="H12873">
        <v>49.493000000000002</v>
      </c>
      <c r="I12873" t="s">
        <v>150</v>
      </c>
      <c r="J12873" t="s">
        <v>481</v>
      </c>
      <c r="K12873" t="s">
        <v>105</v>
      </c>
    </row>
    <row r="12874" spans="1:11" x14ac:dyDescent="0.3">
      <c r="A12874" t="s">
        <v>16975</v>
      </c>
      <c r="B12874" t="s">
        <v>53</v>
      </c>
      <c r="C12874">
        <v>18</v>
      </c>
      <c r="D12874">
        <v>6</v>
      </c>
      <c r="E12874">
        <v>1903</v>
      </c>
      <c r="F12874" s="6">
        <v>0.70833333333333337</v>
      </c>
      <c r="G12874">
        <v>-2.5030000000000001</v>
      </c>
      <c r="H12874">
        <v>48.798000000000002</v>
      </c>
      <c r="I12874" t="s">
        <v>150</v>
      </c>
      <c r="J12874" t="s">
        <v>343</v>
      </c>
      <c r="K12874" t="s">
        <v>105</v>
      </c>
    </row>
    <row r="12875" spans="1:11" x14ac:dyDescent="0.3">
      <c r="A12875" t="s">
        <v>16976</v>
      </c>
      <c r="B12875" t="s">
        <v>53</v>
      </c>
      <c r="C12875">
        <v>20</v>
      </c>
      <c r="D12875">
        <v>1</v>
      </c>
      <c r="E12875">
        <v>1877</v>
      </c>
      <c r="F12875" s="6">
        <v>0.25</v>
      </c>
      <c r="G12875">
        <v>-2.351</v>
      </c>
      <c r="H12875">
        <v>48.856999999999999</v>
      </c>
      <c r="I12875" t="s">
        <v>150</v>
      </c>
      <c r="J12875" t="s">
        <v>155</v>
      </c>
      <c r="K12875" t="s">
        <v>105</v>
      </c>
    </row>
    <row r="12876" spans="1:11" x14ac:dyDescent="0.3">
      <c r="A12876" t="s">
        <v>16977</v>
      </c>
      <c r="B12876" t="s">
        <v>53</v>
      </c>
      <c r="C12876">
        <v>31</v>
      </c>
      <c r="D12876">
        <v>3</v>
      </c>
      <c r="E12876">
        <v>1922</v>
      </c>
      <c r="F12876" s="6">
        <v>0.41666666666666669</v>
      </c>
      <c r="G12876">
        <v>82.941000000000003</v>
      </c>
      <c r="H12876">
        <v>41.512</v>
      </c>
      <c r="I12876" t="s">
        <v>144</v>
      </c>
      <c r="J12876" t="s">
        <v>16978</v>
      </c>
      <c r="K12876" t="s">
        <v>105</v>
      </c>
    </row>
    <row r="12877" spans="1:11" x14ac:dyDescent="0.3">
      <c r="A12877" t="s">
        <v>16979</v>
      </c>
      <c r="B12877" t="s">
        <v>53</v>
      </c>
      <c r="C12877">
        <v>28</v>
      </c>
      <c r="D12877">
        <v>8</v>
      </c>
      <c r="E12877">
        <v>1944</v>
      </c>
      <c r="F12877" s="6">
        <v>0.19444444444444445</v>
      </c>
      <c r="G12877">
        <v>-3.052</v>
      </c>
      <c r="H12877">
        <v>36.771999999999998</v>
      </c>
      <c r="I12877" t="s">
        <v>190</v>
      </c>
      <c r="J12877" t="s">
        <v>462</v>
      </c>
      <c r="K12877" t="s">
        <v>105</v>
      </c>
    </row>
    <row r="12878" spans="1:11" x14ac:dyDescent="0.3">
      <c r="A12878" t="s">
        <v>16980</v>
      </c>
      <c r="B12878" t="s">
        <v>53</v>
      </c>
      <c r="C12878">
        <v>23</v>
      </c>
      <c r="D12878">
        <v>1</v>
      </c>
      <c r="E12878">
        <v>1913</v>
      </c>
      <c r="F12878" s="6">
        <v>0.72916666666666663</v>
      </c>
      <c r="G12878">
        <v>0.36</v>
      </c>
      <c r="H12878">
        <v>49.185000000000002</v>
      </c>
      <c r="I12878" t="s">
        <v>108</v>
      </c>
      <c r="J12878" t="s">
        <v>1251</v>
      </c>
      <c r="K12878" t="s">
        <v>105</v>
      </c>
    </row>
    <row r="12879" spans="1:11" x14ac:dyDescent="0.3">
      <c r="A12879" t="s">
        <v>16981</v>
      </c>
      <c r="B12879" t="s">
        <v>168</v>
      </c>
      <c r="C12879">
        <v>13</v>
      </c>
      <c r="D12879">
        <v>3</v>
      </c>
      <c r="E12879">
        <v>1949</v>
      </c>
      <c r="F12879" s="6">
        <v>0.95833333333333337</v>
      </c>
      <c r="G12879">
        <v>-0.62</v>
      </c>
      <c r="H12879">
        <v>43.933999999999997</v>
      </c>
      <c r="I12879" t="s">
        <v>126</v>
      </c>
      <c r="J12879" t="s">
        <v>16982</v>
      </c>
      <c r="K12879" t="s">
        <v>105</v>
      </c>
    </row>
    <row r="12880" spans="1:11" x14ac:dyDescent="0.3">
      <c r="A12880" t="s">
        <v>16983</v>
      </c>
      <c r="B12880" t="s">
        <v>168</v>
      </c>
      <c r="C12880">
        <v>26</v>
      </c>
      <c r="D12880">
        <v>9</v>
      </c>
      <c r="E12880">
        <v>1952</v>
      </c>
      <c r="F12880" s="6">
        <v>0.10277777777777777</v>
      </c>
      <c r="G12880">
        <v>99.507999999999996</v>
      </c>
      <c r="H12880">
        <v>27.507000000000001</v>
      </c>
      <c r="I12880" t="s">
        <v>144</v>
      </c>
      <c r="J12880" t="s">
        <v>16984</v>
      </c>
      <c r="K12880" t="s">
        <v>105</v>
      </c>
    </row>
    <row r="12881" spans="1:11" x14ac:dyDescent="0.3">
      <c r="A12881" t="s">
        <v>16985</v>
      </c>
      <c r="B12881" t="s">
        <v>168</v>
      </c>
      <c r="C12881">
        <v>8</v>
      </c>
      <c r="D12881">
        <v>11</v>
      </c>
      <c r="E12881">
        <v>1959</v>
      </c>
      <c r="F12881" s="6">
        <v>0.96388888888888891</v>
      </c>
      <c r="G12881">
        <v>71.058999999999997</v>
      </c>
      <c r="H12881">
        <v>42.359000000000002</v>
      </c>
      <c r="I12881" t="s">
        <v>144</v>
      </c>
      <c r="J12881" t="s">
        <v>176</v>
      </c>
      <c r="K12881" t="s">
        <v>105</v>
      </c>
    </row>
    <row r="12882" spans="1:11" x14ac:dyDescent="0.3">
      <c r="A12882" t="s">
        <v>16986</v>
      </c>
      <c r="B12882" t="s">
        <v>168</v>
      </c>
      <c r="C12882">
        <v>26</v>
      </c>
      <c r="D12882">
        <v>3</v>
      </c>
      <c r="E12882">
        <v>1963</v>
      </c>
      <c r="F12882" s="6">
        <v>0.54166666666666663</v>
      </c>
      <c r="G12882">
        <v>-157.739</v>
      </c>
      <c r="H12882">
        <v>21.283000000000001</v>
      </c>
      <c r="I12882" t="s">
        <v>1641</v>
      </c>
      <c r="J12882" t="s">
        <v>2246</v>
      </c>
      <c r="K12882" t="s">
        <v>105</v>
      </c>
    </row>
    <row r="12883" spans="1:11" x14ac:dyDescent="0.3">
      <c r="A12883" t="s">
        <v>16987</v>
      </c>
      <c r="B12883" t="s">
        <v>168</v>
      </c>
      <c r="C12883">
        <v>11</v>
      </c>
      <c r="D12883">
        <v>4</v>
      </c>
      <c r="E12883">
        <v>2002</v>
      </c>
      <c r="F12883" s="6">
        <v>0.65694444444444444</v>
      </c>
      <c r="G12883">
        <v>72.585999999999999</v>
      </c>
      <c r="H12883">
        <v>42.101999999999997</v>
      </c>
      <c r="I12883" t="s">
        <v>106</v>
      </c>
      <c r="J12883" t="s">
        <v>534</v>
      </c>
      <c r="K12883" t="s">
        <v>105</v>
      </c>
    </row>
    <row r="12884" spans="1:11" x14ac:dyDescent="0.3">
      <c r="A12884" t="s">
        <v>16988</v>
      </c>
      <c r="B12884" t="s">
        <v>168</v>
      </c>
      <c r="C12884">
        <v>6</v>
      </c>
      <c r="D12884">
        <v>11</v>
      </c>
      <c r="E12884">
        <v>1972</v>
      </c>
      <c r="F12884" s="6">
        <v>0.48472222222222222</v>
      </c>
      <c r="G12884">
        <v>-122.27200000000001</v>
      </c>
      <c r="H12884">
        <v>37.805</v>
      </c>
      <c r="I12884" t="s">
        <v>137</v>
      </c>
      <c r="J12884" t="s">
        <v>1726</v>
      </c>
      <c r="K12884" t="s">
        <v>105</v>
      </c>
    </row>
    <row r="12885" spans="1:11" x14ac:dyDescent="0.3">
      <c r="A12885" t="s">
        <v>16989</v>
      </c>
      <c r="B12885" t="s">
        <v>168</v>
      </c>
      <c r="C12885">
        <v>5</v>
      </c>
      <c r="D12885">
        <v>12</v>
      </c>
      <c r="E12885">
        <v>1947</v>
      </c>
      <c r="F12885" s="6">
        <v>0.96250000000000002</v>
      </c>
      <c r="G12885">
        <v>83.81</v>
      </c>
      <c r="H12885">
        <v>39.924999999999997</v>
      </c>
      <c r="I12885" t="s">
        <v>144</v>
      </c>
      <c r="J12885" t="s">
        <v>513</v>
      </c>
      <c r="K12885" t="s">
        <v>105</v>
      </c>
    </row>
    <row r="12886" spans="1:11" x14ac:dyDescent="0.3">
      <c r="A12886" t="s">
        <v>16990</v>
      </c>
      <c r="B12886" t="s">
        <v>53</v>
      </c>
      <c r="C12886">
        <v>9</v>
      </c>
      <c r="D12886">
        <v>12</v>
      </c>
      <c r="E12886">
        <v>1922</v>
      </c>
      <c r="F12886" s="6">
        <v>0.05</v>
      </c>
      <c r="G12886">
        <v>90.200999999999993</v>
      </c>
      <c r="H12886">
        <v>38.634999999999998</v>
      </c>
      <c r="I12886" t="s">
        <v>104</v>
      </c>
      <c r="J12886" t="s">
        <v>1912</v>
      </c>
      <c r="K12886" t="s">
        <v>105</v>
      </c>
    </row>
    <row r="12887" spans="1:11" x14ac:dyDescent="0.3">
      <c r="A12887" t="s">
        <v>16991</v>
      </c>
      <c r="B12887" t="s">
        <v>53</v>
      </c>
      <c r="C12887">
        <v>23</v>
      </c>
      <c r="D12887">
        <v>9</v>
      </c>
      <c r="E12887">
        <v>1942</v>
      </c>
      <c r="F12887" s="6">
        <v>0.89583333333333337</v>
      </c>
      <c r="G12887">
        <v>84.105000000000004</v>
      </c>
      <c r="H12887">
        <v>40.743000000000002</v>
      </c>
      <c r="I12887" t="s">
        <v>106</v>
      </c>
      <c r="J12887" t="s">
        <v>410</v>
      </c>
      <c r="K12887" t="s">
        <v>105</v>
      </c>
    </row>
    <row r="12888" spans="1:11" x14ac:dyDescent="0.3">
      <c r="A12888" t="s">
        <v>16992</v>
      </c>
      <c r="B12888" t="s">
        <v>53</v>
      </c>
      <c r="C12888">
        <v>24</v>
      </c>
      <c r="D12888">
        <v>10</v>
      </c>
      <c r="E12888">
        <v>1933</v>
      </c>
      <c r="F12888" s="6">
        <v>0.83333333333333337</v>
      </c>
      <c r="G12888">
        <v>0.12</v>
      </c>
      <c r="H12888">
        <v>51.5</v>
      </c>
      <c r="I12888" t="s">
        <v>108</v>
      </c>
      <c r="J12888" t="s">
        <v>2379</v>
      </c>
      <c r="K12888" t="s">
        <v>105</v>
      </c>
    </row>
    <row r="12889" spans="1:11" x14ac:dyDescent="0.3">
      <c r="A12889" t="s">
        <v>16993</v>
      </c>
      <c r="B12889" t="s">
        <v>53</v>
      </c>
      <c r="C12889">
        <v>24</v>
      </c>
      <c r="D12889">
        <v>8</v>
      </c>
      <c r="E12889">
        <v>1965</v>
      </c>
      <c r="F12889" s="6">
        <v>0.69374999999999998</v>
      </c>
      <c r="G12889">
        <v>-117.377</v>
      </c>
      <c r="H12889">
        <v>33.981000000000002</v>
      </c>
      <c r="I12889" t="s">
        <v>171</v>
      </c>
      <c r="J12889" t="s">
        <v>2299</v>
      </c>
      <c r="K12889" t="s">
        <v>105</v>
      </c>
    </row>
    <row r="12890" spans="1:11" x14ac:dyDescent="0.3">
      <c r="A12890" t="s">
        <v>16994</v>
      </c>
      <c r="B12890" t="s">
        <v>168</v>
      </c>
      <c r="C12890">
        <v>7</v>
      </c>
      <c r="D12890">
        <v>2</v>
      </c>
      <c r="E12890">
        <v>1994</v>
      </c>
      <c r="F12890" s="6">
        <v>0.37430555555555556</v>
      </c>
      <c r="G12890">
        <v>71.105000000000004</v>
      </c>
      <c r="H12890">
        <v>42.365000000000002</v>
      </c>
      <c r="I12890" t="s">
        <v>144</v>
      </c>
      <c r="J12890" t="s">
        <v>1590</v>
      </c>
      <c r="K12890" t="s">
        <v>105</v>
      </c>
    </row>
    <row r="12891" spans="1:11" x14ac:dyDescent="0.3">
      <c r="A12891" t="s">
        <v>16995</v>
      </c>
      <c r="B12891" t="s">
        <v>168</v>
      </c>
      <c r="C12891">
        <v>15</v>
      </c>
      <c r="D12891">
        <v>1</v>
      </c>
      <c r="E12891">
        <v>1971</v>
      </c>
      <c r="F12891" s="6">
        <v>0.31944444444444442</v>
      </c>
      <c r="G12891">
        <v>-118.24299999999999</v>
      </c>
      <c r="H12891">
        <v>34.052</v>
      </c>
      <c r="I12891" t="s">
        <v>137</v>
      </c>
      <c r="J12891" t="s">
        <v>536</v>
      </c>
      <c r="K12891" t="s">
        <v>105</v>
      </c>
    </row>
    <row r="12892" spans="1:11" x14ac:dyDescent="0.3">
      <c r="A12892" t="s">
        <v>16996</v>
      </c>
      <c r="B12892" t="s">
        <v>168</v>
      </c>
      <c r="C12892">
        <v>19</v>
      </c>
      <c r="D12892">
        <v>4</v>
      </c>
      <c r="E12892">
        <v>1924</v>
      </c>
      <c r="F12892" s="6">
        <v>0.21875</v>
      </c>
      <c r="G12892">
        <v>-15.438000000000001</v>
      </c>
      <c r="H12892">
        <v>47.07</v>
      </c>
      <c r="I12892" t="s">
        <v>126</v>
      </c>
      <c r="J12892" t="s">
        <v>7152</v>
      </c>
      <c r="K12892" t="s">
        <v>105</v>
      </c>
    </row>
    <row r="12893" spans="1:11" x14ac:dyDescent="0.3">
      <c r="A12893" t="s">
        <v>16997</v>
      </c>
      <c r="B12893" t="s">
        <v>53</v>
      </c>
      <c r="C12893">
        <v>21</v>
      </c>
      <c r="D12893">
        <v>8</v>
      </c>
      <c r="E12893">
        <v>1991</v>
      </c>
      <c r="F12893" s="6">
        <v>0.9506944444444444</v>
      </c>
      <c r="G12893">
        <v>71.105000000000004</v>
      </c>
      <c r="H12893">
        <v>42.365000000000002</v>
      </c>
      <c r="I12893" t="s">
        <v>106</v>
      </c>
      <c r="J12893" t="s">
        <v>1590</v>
      </c>
      <c r="K12893" t="s">
        <v>105</v>
      </c>
    </row>
    <row r="12894" spans="1:11" x14ac:dyDescent="0.3">
      <c r="A12894" t="s">
        <v>16998</v>
      </c>
      <c r="B12894" t="s">
        <v>53</v>
      </c>
      <c r="C12894">
        <v>10</v>
      </c>
      <c r="D12894">
        <v>4</v>
      </c>
      <c r="E12894">
        <v>1963</v>
      </c>
      <c r="F12894" s="6">
        <v>0.62708333333333333</v>
      </c>
      <c r="G12894">
        <v>74.007000000000005</v>
      </c>
      <c r="H12894">
        <v>40.713000000000001</v>
      </c>
      <c r="I12894" t="s">
        <v>144</v>
      </c>
      <c r="J12894" t="s">
        <v>124</v>
      </c>
      <c r="K12894" t="s">
        <v>105</v>
      </c>
    </row>
    <row r="12895" spans="1:11" x14ac:dyDescent="0.3">
      <c r="A12895" t="s">
        <v>16999</v>
      </c>
      <c r="B12895" t="s">
        <v>168</v>
      </c>
      <c r="C12895">
        <v>25</v>
      </c>
      <c r="D12895">
        <v>12</v>
      </c>
      <c r="E12895">
        <v>1929</v>
      </c>
      <c r="F12895" s="6">
        <v>0.875</v>
      </c>
      <c r="G12895">
        <v>-4.3559999999999999</v>
      </c>
      <c r="H12895">
        <v>50.845999999999997</v>
      </c>
      <c r="I12895" t="s">
        <v>108</v>
      </c>
      <c r="J12895" t="s">
        <v>305</v>
      </c>
      <c r="K12895" t="s">
        <v>105</v>
      </c>
    </row>
    <row r="12896" spans="1:11" x14ac:dyDescent="0.3">
      <c r="A12896" t="s">
        <v>17000</v>
      </c>
      <c r="B12896" t="s">
        <v>168</v>
      </c>
      <c r="C12896">
        <v>23</v>
      </c>
      <c r="D12896">
        <v>2</v>
      </c>
      <c r="E12896">
        <v>1927</v>
      </c>
      <c r="F12896" s="6">
        <v>8.3333333333333329E-2</v>
      </c>
      <c r="G12896">
        <v>-5.3739999999999997</v>
      </c>
      <c r="H12896">
        <v>43.295000000000002</v>
      </c>
      <c r="I12896" t="s">
        <v>108</v>
      </c>
      <c r="J12896" t="s">
        <v>267</v>
      </c>
      <c r="K12896" t="s">
        <v>105</v>
      </c>
    </row>
    <row r="12897" spans="1:11" x14ac:dyDescent="0.3">
      <c r="A12897" t="s">
        <v>17001</v>
      </c>
      <c r="B12897" t="s">
        <v>53</v>
      </c>
      <c r="C12897">
        <v>3</v>
      </c>
      <c r="D12897">
        <v>2</v>
      </c>
      <c r="E12897">
        <v>1901</v>
      </c>
      <c r="F12897" s="6">
        <v>0.45208333333333334</v>
      </c>
      <c r="G12897">
        <v>-7.31</v>
      </c>
      <c r="H12897">
        <v>43.704000000000001</v>
      </c>
      <c r="I12897" t="s">
        <v>150</v>
      </c>
      <c r="J12897" t="s">
        <v>17002</v>
      </c>
      <c r="K12897" t="s">
        <v>105</v>
      </c>
    </row>
    <row r="12898" spans="1:11" x14ac:dyDescent="0.3">
      <c r="A12898" t="s">
        <v>17003</v>
      </c>
      <c r="B12898" t="s">
        <v>53</v>
      </c>
      <c r="C12898">
        <v>3</v>
      </c>
      <c r="D12898">
        <v>1</v>
      </c>
      <c r="E12898">
        <v>1898</v>
      </c>
      <c r="F12898" s="6">
        <v>0.3125</v>
      </c>
      <c r="G12898">
        <v>-7.2380000000000004</v>
      </c>
      <c r="H12898">
        <v>44.902999999999999</v>
      </c>
      <c r="I12898" t="s">
        <v>126</v>
      </c>
      <c r="J12898" t="s">
        <v>17004</v>
      </c>
      <c r="K12898" t="s">
        <v>105</v>
      </c>
    </row>
    <row r="12899" spans="1:11" x14ac:dyDescent="0.3">
      <c r="A12899" t="s">
        <v>17005</v>
      </c>
      <c r="B12899" t="s">
        <v>53</v>
      </c>
      <c r="C12899">
        <v>3</v>
      </c>
      <c r="D12899">
        <v>9</v>
      </c>
      <c r="E12899">
        <v>1876</v>
      </c>
      <c r="F12899" s="6">
        <v>0.25</v>
      </c>
      <c r="G12899">
        <v>-4.085</v>
      </c>
      <c r="H12899">
        <v>51.106000000000002</v>
      </c>
      <c r="I12899" t="s">
        <v>147</v>
      </c>
      <c r="J12899" t="s">
        <v>17006</v>
      </c>
      <c r="K12899" t="s">
        <v>105</v>
      </c>
    </row>
    <row r="12900" spans="1:11" x14ac:dyDescent="0.3">
      <c r="A12900" t="s">
        <v>17007</v>
      </c>
      <c r="B12900" t="s">
        <v>53</v>
      </c>
      <c r="C12900">
        <v>3</v>
      </c>
      <c r="D12900">
        <v>4</v>
      </c>
      <c r="E12900">
        <v>1902</v>
      </c>
      <c r="F12900" s="6">
        <v>0.20833333333333334</v>
      </c>
      <c r="G12900">
        <v>-11.022</v>
      </c>
      <c r="H12900">
        <v>50.973999999999997</v>
      </c>
      <c r="I12900" t="s">
        <v>126</v>
      </c>
      <c r="J12900" t="s">
        <v>998</v>
      </c>
      <c r="K12900" t="s">
        <v>105</v>
      </c>
    </row>
    <row r="12901" spans="1:11" x14ac:dyDescent="0.3">
      <c r="A12901" t="s">
        <v>17008</v>
      </c>
      <c r="B12901" t="s">
        <v>53</v>
      </c>
      <c r="C12901">
        <v>23</v>
      </c>
      <c r="D12901">
        <v>5</v>
      </c>
      <c r="E12901">
        <v>1939</v>
      </c>
      <c r="F12901" s="6">
        <v>0.24652777777777779</v>
      </c>
      <c r="G12901">
        <v>-8.7690000000000001</v>
      </c>
      <c r="H12901">
        <v>50.814999999999998</v>
      </c>
      <c r="I12901" t="s">
        <v>126</v>
      </c>
      <c r="J12901" t="s">
        <v>252</v>
      </c>
      <c r="K12901" t="s">
        <v>105</v>
      </c>
    </row>
    <row r="12902" spans="1:11" x14ac:dyDescent="0.3">
      <c r="A12902" t="s">
        <v>17009</v>
      </c>
      <c r="B12902" t="s">
        <v>53</v>
      </c>
      <c r="C12902">
        <v>7</v>
      </c>
      <c r="D12902">
        <v>3</v>
      </c>
      <c r="E12902">
        <v>1904</v>
      </c>
      <c r="F12902" s="6">
        <v>0.625</v>
      </c>
      <c r="G12902">
        <v>-11.965999999999999</v>
      </c>
      <c r="H12902">
        <v>51.481999999999999</v>
      </c>
      <c r="I12902" t="s">
        <v>126</v>
      </c>
      <c r="J12902" t="s">
        <v>13871</v>
      </c>
      <c r="K12902" t="s">
        <v>105</v>
      </c>
    </row>
    <row r="12903" spans="1:11" x14ac:dyDescent="0.3">
      <c r="A12903" t="s">
        <v>17010</v>
      </c>
      <c r="B12903" t="s">
        <v>53</v>
      </c>
      <c r="C12903">
        <v>6</v>
      </c>
      <c r="D12903">
        <v>2</v>
      </c>
      <c r="E12903">
        <v>1958</v>
      </c>
      <c r="F12903" s="6">
        <v>0.61458333333333337</v>
      </c>
      <c r="G12903">
        <v>-9.6140000000000008</v>
      </c>
      <c r="H12903">
        <v>48.31</v>
      </c>
      <c r="I12903" t="s">
        <v>126</v>
      </c>
      <c r="J12903" t="s">
        <v>17011</v>
      </c>
      <c r="K12903" t="s">
        <v>105</v>
      </c>
    </row>
    <row r="12904" spans="1:11" x14ac:dyDescent="0.3">
      <c r="A12904" t="s">
        <v>17012</v>
      </c>
      <c r="B12904" t="s">
        <v>53</v>
      </c>
      <c r="C12904">
        <v>15</v>
      </c>
      <c r="D12904">
        <v>12</v>
      </c>
      <c r="E12904">
        <v>1905</v>
      </c>
      <c r="F12904" s="6">
        <v>0.375</v>
      </c>
      <c r="G12904">
        <v>-5.3739999999999997</v>
      </c>
      <c r="H12904">
        <v>43.295000000000002</v>
      </c>
      <c r="I12904" t="s">
        <v>150</v>
      </c>
      <c r="J12904" t="s">
        <v>267</v>
      </c>
      <c r="K12904" t="s">
        <v>105</v>
      </c>
    </row>
    <row r="12905" spans="1:11" x14ac:dyDescent="0.3">
      <c r="A12905" t="s">
        <v>17013</v>
      </c>
      <c r="B12905" t="s">
        <v>168</v>
      </c>
      <c r="C12905">
        <v>22</v>
      </c>
      <c r="D12905">
        <v>7</v>
      </c>
      <c r="E12905">
        <v>1957</v>
      </c>
      <c r="F12905" s="6">
        <v>0.5</v>
      </c>
      <c r="G12905">
        <v>8.09</v>
      </c>
      <c r="H12905">
        <v>42.997</v>
      </c>
      <c r="I12905" t="s">
        <v>126</v>
      </c>
      <c r="J12905" t="s">
        <v>17014</v>
      </c>
      <c r="K12905" t="s">
        <v>105</v>
      </c>
    </row>
    <row r="12906" spans="1:11" x14ac:dyDescent="0.3">
      <c r="A12906" t="s">
        <v>17015</v>
      </c>
      <c r="B12906" t="s">
        <v>168</v>
      </c>
      <c r="C12906">
        <v>16</v>
      </c>
      <c r="D12906">
        <v>12</v>
      </c>
      <c r="E12906">
        <v>1908</v>
      </c>
      <c r="F12906" s="6">
        <v>0.94791666666666663</v>
      </c>
      <c r="G12906">
        <v>-2.6379999999999999</v>
      </c>
      <c r="H12906">
        <v>41.954999999999998</v>
      </c>
      <c r="I12906" t="s">
        <v>108</v>
      </c>
      <c r="J12906" t="s">
        <v>17016</v>
      </c>
      <c r="K12906" t="s">
        <v>105</v>
      </c>
    </row>
    <row r="12907" spans="1:11" x14ac:dyDescent="0.3">
      <c r="A12907" t="s">
        <v>17017</v>
      </c>
      <c r="B12907" t="s">
        <v>53</v>
      </c>
      <c r="C12907">
        <v>1</v>
      </c>
      <c r="D12907">
        <v>1</v>
      </c>
      <c r="E12907">
        <v>2000</v>
      </c>
      <c r="F12907" s="6">
        <v>0</v>
      </c>
      <c r="G12907">
        <v>-101</v>
      </c>
      <c r="H12907">
        <v>4.59</v>
      </c>
      <c r="I12907" t="s">
        <v>326</v>
      </c>
      <c r="J12907" t="s">
        <v>426</v>
      </c>
      <c r="K12907" t="s">
        <v>105</v>
      </c>
    </row>
    <row r="12908" spans="1:11" x14ac:dyDescent="0.3">
      <c r="A12908" t="s">
        <v>17018</v>
      </c>
      <c r="B12908" t="s">
        <v>53</v>
      </c>
      <c r="C12908">
        <v>10</v>
      </c>
      <c r="D12908">
        <v>7</v>
      </c>
      <c r="E12908">
        <v>1921</v>
      </c>
      <c r="F12908" s="6">
        <v>0.875</v>
      </c>
      <c r="G12908">
        <v>-14.545999999999999</v>
      </c>
      <c r="H12908">
        <v>42.021999999999998</v>
      </c>
      <c r="I12908" t="s">
        <v>126</v>
      </c>
      <c r="J12908" t="s">
        <v>17019</v>
      </c>
      <c r="K12908" t="s">
        <v>105</v>
      </c>
    </row>
    <row r="12909" spans="1:11" x14ac:dyDescent="0.3">
      <c r="A12909" t="s">
        <v>17020</v>
      </c>
      <c r="B12909" t="s">
        <v>53</v>
      </c>
      <c r="C12909">
        <v>10</v>
      </c>
      <c r="D12909">
        <v>10</v>
      </c>
      <c r="E12909">
        <v>1913</v>
      </c>
      <c r="F12909" s="6">
        <v>0.91666666666666663</v>
      </c>
      <c r="G12909">
        <v>-5.931</v>
      </c>
      <c r="H12909">
        <v>43.125</v>
      </c>
      <c r="I12909" t="s">
        <v>108</v>
      </c>
      <c r="J12909" t="s">
        <v>1735</v>
      </c>
      <c r="K12909" t="s">
        <v>105</v>
      </c>
    </row>
    <row r="12910" spans="1:11" x14ac:dyDescent="0.3">
      <c r="A12910" t="s">
        <v>17021</v>
      </c>
      <c r="B12910" t="s">
        <v>53</v>
      </c>
      <c r="C12910">
        <v>16</v>
      </c>
      <c r="D12910">
        <v>2</v>
      </c>
      <c r="E12910">
        <v>1951</v>
      </c>
      <c r="F12910" s="6">
        <v>0.84027777777777779</v>
      </c>
      <c r="G12910">
        <v>-6.6950000000000003</v>
      </c>
      <c r="H12910">
        <v>49.207000000000001</v>
      </c>
      <c r="I12910" t="s">
        <v>126</v>
      </c>
      <c r="J12910" t="s">
        <v>17022</v>
      </c>
      <c r="K12910" t="s">
        <v>105</v>
      </c>
    </row>
    <row r="12911" spans="1:11" x14ac:dyDescent="0.3">
      <c r="A12911" t="s">
        <v>17023</v>
      </c>
      <c r="B12911" t="s">
        <v>53</v>
      </c>
      <c r="C12911">
        <v>4</v>
      </c>
      <c r="D12911">
        <v>4</v>
      </c>
      <c r="E12911">
        <v>1858</v>
      </c>
      <c r="F12911" s="6">
        <v>4.1666666666666664E-2</v>
      </c>
      <c r="G12911">
        <v>0.24099999999999999</v>
      </c>
      <c r="H12911">
        <v>48.82</v>
      </c>
      <c r="I12911" t="s">
        <v>150</v>
      </c>
      <c r="J12911" t="s">
        <v>17024</v>
      </c>
      <c r="K12911" t="s">
        <v>105</v>
      </c>
    </row>
    <row r="12912" spans="1:11" x14ac:dyDescent="0.3">
      <c r="A12912" t="s">
        <v>17025</v>
      </c>
      <c r="B12912" t="s">
        <v>168</v>
      </c>
      <c r="C12912">
        <v>3</v>
      </c>
      <c r="D12912">
        <v>11</v>
      </c>
      <c r="E12912">
        <v>1917</v>
      </c>
      <c r="F12912" s="6">
        <v>0.66666666666666663</v>
      </c>
      <c r="G12912">
        <v>-13.411</v>
      </c>
      <c r="H12912">
        <v>52.523000000000003</v>
      </c>
      <c r="I12912" t="s">
        <v>126</v>
      </c>
      <c r="J12912" t="s">
        <v>209</v>
      </c>
      <c r="K12912" t="s">
        <v>105</v>
      </c>
    </row>
    <row r="12913" spans="1:11" x14ac:dyDescent="0.3">
      <c r="A12913" t="s">
        <v>17026</v>
      </c>
      <c r="B12913" t="s">
        <v>168</v>
      </c>
      <c r="C12913">
        <v>1</v>
      </c>
      <c r="D12913">
        <v>3</v>
      </c>
      <c r="E12913">
        <v>1974</v>
      </c>
      <c r="F12913" s="6">
        <v>0.43055555555555558</v>
      </c>
      <c r="H12913">
        <v>-27.661999999999999</v>
      </c>
      <c r="I12913" t="s">
        <v>290</v>
      </c>
      <c r="J12913" t="s">
        <v>12919</v>
      </c>
      <c r="K12913" t="s">
        <v>105</v>
      </c>
    </row>
    <row r="12914" spans="1:11" x14ac:dyDescent="0.3">
      <c r="A12914" t="s">
        <v>17027</v>
      </c>
      <c r="B12914" t="s">
        <v>168</v>
      </c>
      <c r="C12914">
        <v>24</v>
      </c>
      <c r="D12914">
        <v>2</v>
      </c>
      <c r="E12914">
        <v>1934</v>
      </c>
      <c r="F12914" s="6">
        <v>0.5625</v>
      </c>
      <c r="G12914">
        <v>-8.4770000000000003</v>
      </c>
      <c r="H12914">
        <v>44.311</v>
      </c>
      <c r="I12914" t="s">
        <v>126</v>
      </c>
      <c r="J12914" t="s">
        <v>657</v>
      </c>
      <c r="K12914" t="s">
        <v>105</v>
      </c>
    </row>
    <row r="12915" spans="1:11" x14ac:dyDescent="0.3">
      <c r="A12915" t="s">
        <v>17028</v>
      </c>
      <c r="B12915" t="s">
        <v>168</v>
      </c>
      <c r="C12915">
        <v>1</v>
      </c>
      <c r="D12915">
        <v>2</v>
      </c>
      <c r="E12915">
        <v>1922</v>
      </c>
      <c r="F12915" s="6">
        <v>0.72916666666666663</v>
      </c>
      <c r="G12915">
        <v>-12.916</v>
      </c>
      <c r="H12915">
        <v>43.911999999999999</v>
      </c>
      <c r="I12915" t="s">
        <v>126</v>
      </c>
      <c r="J12915" t="s">
        <v>1962</v>
      </c>
      <c r="K12915" t="s">
        <v>105</v>
      </c>
    </row>
    <row r="12916" spans="1:11" x14ac:dyDescent="0.3">
      <c r="A12916" t="s">
        <v>17029</v>
      </c>
      <c r="B12916" t="s">
        <v>53</v>
      </c>
      <c r="C12916">
        <v>3</v>
      </c>
      <c r="D12916">
        <v>5</v>
      </c>
      <c r="E12916">
        <v>1924</v>
      </c>
      <c r="F12916" s="6">
        <v>0.72916666666666663</v>
      </c>
      <c r="G12916">
        <v>-13.779</v>
      </c>
      <c r="H12916">
        <v>45.654000000000003</v>
      </c>
      <c r="I12916" t="s">
        <v>126</v>
      </c>
      <c r="J12916" t="s">
        <v>302</v>
      </c>
      <c r="K12916" t="s">
        <v>105</v>
      </c>
    </row>
    <row r="12917" spans="1:11" x14ac:dyDescent="0.3">
      <c r="A12917" t="s">
        <v>17030</v>
      </c>
      <c r="B12917" t="s">
        <v>53</v>
      </c>
      <c r="C12917">
        <v>10</v>
      </c>
      <c r="D12917">
        <v>12</v>
      </c>
      <c r="E12917">
        <v>1905</v>
      </c>
      <c r="F12917" s="6">
        <v>5.5555555555555552E-2</v>
      </c>
      <c r="G12917">
        <v>-10.992000000000001</v>
      </c>
      <c r="H12917">
        <v>45.438000000000002</v>
      </c>
      <c r="I12917" t="s">
        <v>126</v>
      </c>
      <c r="J12917" t="s">
        <v>675</v>
      </c>
      <c r="K12917" t="s">
        <v>105</v>
      </c>
    </row>
    <row r="12918" spans="1:11" x14ac:dyDescent="0.3">
      <c r="A12918" t="s">
        <v>17031</v>
      </c>
      <c r="B12918" t="s">
        <v>53</v>
      </c>
      <c r="C12918">
        <v>13</v>
      </c>
      <c r="D12918">
        <v>1</v>
      </c>
      <c r="E12918">
        <v>1936</v>
      </c>
      <c r="F12918" s="6">
        <v>0.93055555555555558</v>
      </c>
      <c r="G12918">
        <v>-11.656000000000001</v>
      </c>
      <c r="H12918">
        <v>45.228000000000002</v>
      </c>
      <c r="I12918" t="s">
        <v>126</v>
      </c>
      <c r="J12918" t="s">
        <v>17032</v>
      </c>
      <c r="K12918" t="s">
        <v>105</v>
      </c>
    </row>
    <row r="12919" spans="1:11" x14ac:dyDescent="0.3">
      <c r="A12919" t="s">
        <v>17033</v>
      </c>
      <c r="B12919" t="s">
        <v>53</v>
      </c>
      <c r="C12919">
        <v>4</v>
      </c>
      <c r="D12919">
        <v>9</v>
      </c>
      <c r="E12919">
        <v>1913</v>
      </c>
      <c r="F12919" s="6">
        <v>0.89583333333333337</v>
      </c>
      <c r="G12919">
        <v>-8.3450000000000006</v>
      </c>
      <c r="H12919">
        <v>44.17</v>
      </c>
      <c r="I12919" t="s">
        <v>126</v>
      </c>
      <c r="J12919" t="s">
        <v>3161</v>
      </c>
      <c r="K12919" t="s">
        <v>105</v>
      </c>
    </row>
    <row r="12920" spans="1:11" x14ac:dyDescent="0.3">
      <c r="A12920" t="s">
        <v>17034</v>
      </c>
      <c r="B12920" t="s">
        <v>53</v>
      </c>
      <c r="C12920">
        <v>22</v>
      </c>
      <c r="D12920">
        <v>2</v>
      </c>
      <c r="E12920">
        <v>1914</v>
      </c>
      <c r="F12920" s="6">
        <v>0.30208333333333331</v>
      </c>
      <c r="G12920">
        <v>-16.588000000000001</v>
      </c>
      <c r="H12920">
        <v>38.911000000000001</v>
      </c>
      <c r="I12920" t="s">
        <v>126</v>
      </c>
      <c r="J12920" t="s">
        <v>14301</v>
      </c>
      <c r="K12920" t="s">
        <v>105</v>
      </c>
    </row>
    <row r="12921" spans="1:11" x14ac:dyDescent="0.3">
      <c r="A12921" t="s">
        <v>17035</v>
      </c>
      <c r="B12921" t="s">
        <v>53</v>
      </c>
      <c r="C12921">
        <v>8</v>
      </c>
      <c r="D12921">
        <v>2</v>
      </c>
      <c r="E12921">
        <v>1921</v>
      </c>
      <c r="F12921" s="6">
        <v>0.83333333333333337</v>
      </c>
      <c r="G12921">
        <v>-10.223000000000001</v>
      </c>
      <c r="H12921">
        <v>45.54</v>
      </c>
      <c r="I12921" t="s">
        <v>126</v>
      </c>
      <c r="J12921" t="s">
        <v>331</v>
      </c>
      <c r="K12921" t="s">
        <v>105</v>
      </c>
    </row>
    <row r="12922" spans="1:11" x14ac:dyDescent="0.3">
      <c r="A12922" t="s">
        <v>17036</v>
      </c>
      <c r="B12922" t="s">
        <v>53</v>
      </c>
      <c r="C12922">
        <v>23</v>
      </c>
      <c r="D12922">
        <v>11</v>
      </c>
      <c r="E12922">
        <v>1932</v>
      </c>
      <c r="F12922" s="6">
        <v>0.125</v>
      </c>
      <c r="G12922">
        <v>-14.766</v>
      </c>
      <c r="H12922">
        <v>40.677999999999997</v>
      </c>
      <c r="I12922" t="s">
        <v>126</v>
      </c>
      <c r="J12922" t="s">
        <v>917</v>
      </c>
      <c r="K12922" t="s">
        <v>105</v>
      </c>
    </row>
    <row r="12923" spans="1:11" x14ac:dyDescent="0.3">
      <c r="A12923" t="s">
        <v>17037</v>
      </c>
      <c r="B12923" t="s">
        <v>53</v>
      </c>
      <c r="C12923">
        <v>12</v>
      </c>
      <c r="D12923">
        <v>7</v>
      </c>
      <c r="E12923">
        <v>1914</v>
      </c>
      <c r="F12923" s="6">
        <v>0.41666666666666669</v>
      </c>
      <c r="G12923">
        <v>-9.52</v>
      </c>
      <c r="H12923">
        <v>45.607999999999997</v>
      </c>
      <c r="I12923" t="s">
        <v>126</v>
      </c>
      <c r="J12923" t="s">
        <v>17038</v>
      </c>
      <c r="K12923" t="s">
        <v>105</v>
      </c>
    </row>
    <row r="12924" spans="1:11" x14ac:dyDescent="0.3">
      <c r="A12924" t="s">
        <v>17039</v>
      </c>
      <c r="B12924" t="s">
        <v>53</v>
      </c>
      <c r="C12924">
        <v>14</v>
      </c>
      <c r="D12924">
        <v>11</v>
      </c>
      <c r="E12924">
        <v>1927</v>
      </c>
      <c r="F12924" s="6">
        <v>8.3333333333333329E-2</v>
      </c>
      <c r="G12924">
        <v>-12.647</v>
      </c>
      <c r="H12924">
        <v>42.56</v>
      </c>
      <c r="I12924" t="s">
        <v>126</v>
      </c>
      <c r="J12924" t="s">
        <v>17040</v>
      </c>
      <c r="K12924" t="s">
        <v>105</v>
      </c>
    </row>
    <row r="12925" spans="1:11" x14ac:dyDescent="0.3">
      <c r="A12925" t="s">
        <v>17041</v>
      </c>
      <c r="B12925" t="s">
        <v>53</v>
      </c>
      <c r="C12925">
        <v>28</v>
      </c>
      <c r="D12925">
        <v>4</v>
      </c>
      <c r="E12925">
        <v>1912</v>
      </c>
      <c r="F12925" s="6">
        <v>0.1875</v>
      </c>
      <c r="G12925">
        <v>-7.6829999999999998</v>
      </c>
      <c r="H12925">
        <v>45.067999999999998</v>
      </c>
      <c r="I12925" t="s">
        <v>126</v>
      </c>
      <c r="J12925" t="s">
        <v>191</v>
      </c>
      <c r="K12925" t="s">
        <v>105</v>
      </c>
    </row>
    <row r="12926" spans="1:11" x14ac:dyDescent="0.3">
      <c r="A12926" t="s">
        <v>17042</v>
      </c>
      <c r="B12926" t="s">
        <v>53</v>
      </c>
      <c r="C12926">
        <v>9</v>
      </c>
      <c r="D12926">
        <v>4</v>
      </c>
      <c r="E12926">
        <v>1930</v>
      </c>
      <c r="F12926" s="6">
        <v>1.0416666666666666E-2</v>
      </c>
      <c r="G12926">
        <v>-14.253</v>
      </c>
      <c r="H12926">
        <v>40.840000000000003</v>
      </c>
      <c r="I12926" t="s">
        <v>126</v>
      </c>
      <c r="J12926" t="s">
        <v>1315</v>
      </c>
      <c r="K12926" t="s">
        <v>105</v>
      </c>
    </row>
    <row r="12927" spans="1:11" x14ac:dyDescent="0.3">
      <c r="A12927" t="s">
        <v>17043</v>
      </c>
      <c r="B12927" t="s">
        <v>53</v>
      </c>
      <c r="C12927">
        <v>20</v>
      </c>
      <c r="D12927">
        <v>3</v>
      </c>
      <c r="E12927">
        <v>1934</v>
      </c>
      <c r="F12927" s="6">
        <v>0.46527777777777779</v>
      </c>
      <c r="G12927">
        <v>-10.228</v>
      </c>
      <c r="H12927">
        <v>43.994</v>
      </c>
      <c r="I12927" t="s">
        <v>126</v>
      </c>
      <c r="J12927" t="s">
        <v>17044</v>
      </c>
      <c r="K12927" t="s">
        <v>105</v>
      </c>
    </row>
    <row r="12928" spans="1:11" x14ac:dyDescent="0.3">
      <c r="A12928" t="s">
        <v>17045</v>
      </c>
      <c r="B12928" t="s">
        <v>53</v>
      </c>
      <c r="C12928">
        <v>9</v>
      </c>
      <c r="D12928">
        <v>5</v>
      </c>
      <c r="E12928">
        <v>1875</v>
      </c>
      <c r="F12928" s="6">
        <v>0.54166666666666663</v>
      </c>
      <c r="G12928">
        <v>-10.992000000000001</v>
      </c>
      <c r="H12928">
        <v>45.438000000000002</v>
      </c>
      <c r="I12928" t="s">
        <v>203</v>
      </c>
      <c r="J12928" t="s">
        <v>675</v>
      </c>
      <c r="K12928" t="s">
        <v>105</v>
      </c>
    </row>
    <row r="12929" spans="1:11" x14ac:dyDescent="0.3">
      <c r="A12929" t="s">
        <v>17046</v>
      </c>
      <c r="B12929" t="s">
        <v>53</v>
      </c>
      <c r="C12929">
        <v>11</v>
      </c>
      <c r="D12929">
        <v>5</v>
      </c>
      <c r="E12929">
        <v>1952</v>
      </c>
      <c r="F12929" s="6">
        <v>0.14583333333333334</v>
      </c>
      <c r="G12929">
        <v>-2.351</v>
      </c>
      <c r="H12929">
        <v>48.856999999999999</v>
      </c>
      <c r="I12929" t="s">
        <v>126</v>
      </c>
      <c r="J12929" t="s">
        <v>155</v>
      </c>
      <c r="K12929" t="s">
        <v>105</v>
      </c>
    </row>
    <row r="12930" spans="1:11" x14ac:dyDescent="0.3">
      <c r="A12930" t="s">
        <v>17047</v>
      </c>
      <c r="B12930" t="s">
        <v>53</v>
      </c>
      <c r="C12930">
        <v>29</v>
      </c>
      <c r="D12930">
        <v>3</v>
      </c>
      <c r="E12930">
        <v>1963</v>
      </c>
      <c r="F12930" s="6">
        <v>0.59722222222222221</v>
      </c>
      <c r="G12930">
        <v>-2.351</v>
      </c>
      <c r="H12930">
        <v>48.856999999999999</v>
      </c>
      <c r="I12930" t="s">
        <v>126</v>
      </c>
      <c r="J12930" t="s">
        <v>155</v>
      </c>
      <c r="K12930" t="s">
        <v>105</v>
      </c>
    </row>
    <row r="12931" spans="1:11" x14ac:dyDescent="0.3">
      <c r="A12931" t="s">
        <v>17048</v>
      </c>
      <c r="B12931" t="s">
        <v>53</v>
      </c>
      <c r="C12931">
        <v>18</v>
      </c>
      <c r="D12931">
        <v>9</v>
      </c>
      <c r="E12931">
        <v>1986</v>
      </c>
      <c r="F12931" s="6">
        <v>0.46180555555555558</v>
      </c>
      <c r="G12931">
        <v>0.154</v>
      </c>
      <c r="H12931">
        <v>45.472000000000001</v>
      </c>
      <c r="I12931" t="s">
        <v>190</v>
      </c>
      <c r="J12931" t="s">
        <v>9297</v>
      </c>
      <c r="K12931" t="s">
        <v>105</v>
      </c>
    </row>
    <row r="12932" spans="1:11" x14ac:dyDescent="0.3">
      <c r="A12932" t="s">
        <v>17049</v>
      </c>
      <c r="B12932" t="s">
        <v>53</v>
      </c>
      <c r="C12932">
        <v>3</v>
      </c>
      <c r="D12932">
        <v>10</v>
      </c>
      <c r="E12932">
        <v>1889</v>
      </c>
      <c r="F12932" s="6">
        <v>0.25</v>
      </c>
      <c r="G12932">
        <v>-3.0129999999999999</v>
      </c>
      <c r="H12932">
        <v>48.555999999999997</v>
      </c>
      <c r="I12932" t="s">
        <v>150</v>
      </c>
      <c r="J12932" t="s">
        <v>13778</v>
      </c>
      <c r="K12932" t="s">
        <v>105</v>
      </c>
    </row>
    <row r="12933" spans="1:11" x14ac:dyDescent="0.3">
      <c r="A12933" t="s">
        <v>17050</v>
      </c>
      <c r="B12933" t="s">
        <v>53</v>
      </c>
      <c r="C12933">
        <v>14</v>
      </c>
      <c r="D12933">
        <v>4</v>
      </c>
      <c r="E12933">
        <v>1867</v>
      </c>
      <c r="F12933" s="6">
        <v>0.14583333333333334</v>
      </c>
      <c r="G12933">
        <v>-0.69599999999999995</v>
      </c>
      <c r="H12933">
        <v>46.972999999999999</v>
      </c>
      <c r="I12933" t="s">
        <v>150</v>
      </c>
      <c r="J12933" t="s">
        <v>17051</v>
      </c>
      <c r="K12933" t="s">
        <v>105</v>
      </c>
    </row>
    <row r="12934" spans="1:11" x14ac:dyDescent="0.3">
      <c r="A12934" t="s">
        <v>17052</v>
      </c>
      <c r="B12934" t="s">
        <v>53</v>
      </c>
      <c r="C12934">
        <v>16</v>
      </c>
      <c r="D12934">
        <v>3</v>
      </c>
      <c r="E12934">
        <v>1908</v>
      </c>
      <c r="F12934" s="6">
        <v>0.75</v>
      </c>
      <c r="G12934">
        <v>-4.6950000000000003</v>
      </c>
      <c r="H12934">
        <v>49.695</v>
      </c>
      <c r="I12934" t="s">
        <v>150</v>
      </c>
      <c r="J12934" t="s">
        <v>17053</v>
      </c>
      <c r="K12934" t="s">
        <v>105</v>
      </c>
    </row>
    <row r="12935" spans="1:11" x14ac:dyDescent="0.3">
      <c r="A12935" t="s">
        <v>17054</v>
      </c>
      <c r="B12935" t="s">
        <v>53</v>
      </c>
      <c r="C12935">
        <v>2</v>
      </c>
      <c r="D12935">
        <v>9</v>
      </c>
      <c r="E12935">
        <v>1929</v>
      </c>
      <c r="F12935" s="6">
        <v>4.1666666666666664E-2</v>
      </c>
      <c r="G12935">
        <v>-1.917</v>
      </c>
      <c r="H12935">
        <v>47.893000000000001</v>
      </c>
      <c r="I12935" t="s">
        <v>126</v>
      </c>
      <c r="J12935" t="s">
        <v>17055</v>
      </c>
      <c r="K12935" t="s">
        <v>105</v>
      </c>
    </row>
    <row r="12936" spans="1:11" x14ac:dyDescent="0.3">
      <c r="A12936" t="s">
        <v>17056</v>
      </c>
      <c r="B12936" t="s">
        <v>53</v>
      </c>
      <c r="C12936">
        <v>21</v>
      </c>
      <c r="D12936">
        <v>11</v>
      </c>
      <c r="E12936">
        <v>1919</v>
      </c>
      <c r="F12936" s="6">
        <v>0.2013888888888889</v>
      </c>
      <c r="G12936">
        <v>-118.24299999999999</v>
      </c>
      <c r="H12936">
        <v>34.052</v>
      </c>
      <c r="I12936" t="s">
        <v>137</v>
      </c>
      <c r="J12936" t="s">
        <v>536</v>
      </c>
      <c r="K12936" t="s">
        <v>105</v>
      </c>
    </row>
    <row r="12937" spans="1:11" x14ac:dyDescent="0.3">
      <c r="A12937" t="s">
        <v>17057</v>
      </c>
      <c r="B12937" t="s">
        <v>53</v>
      </c>
      <c r="C12937">
        <v>27</v>
      </c>
      <c r="D12937">
        <v>9</v>
      </c>
      <c r="E12937">
        <v>1862</v>
      </c>
      <c r="F12937" s="6">
        <v>8.3333333333333329E-2</v>
      </c>
      <c r="G12937">
        <v>-3.16</v>
      </c>
      <c r="H12937">
        <v>50.722999999999999</v>
      </c>
      <c r="I12937" t="s">
        <v>150</v>
      </c>
      <c r="J12937" t="s">
        <v>2982</v>
      </c>
      <c r="K12937" t="s">
        <v>105</v>
      </c>
    </row>
    <row r="12938" spans="1:11" x14ac:dyDescent="0.3">
      <c r="A12938" t="s">
        <v>17058</v>
      </c>
      <c r="B12938" t="s">
        <v>53</v>
      </c>
      <c r="C12938">
        <v>15</v>
      </c>
      <c r="D12938">
        <v>2</v>
      </c>
      <c r="E12938">
        <v>1920</v>
      </c>
      <c r="F12938" s="6">
        <v>0.91666666666666663</v>
      </c>
      <c r="G12938">
        <v>1.7689999999999999</v>
      </c>
      <c r="H12938">
        <v>48.149000000000001</v>
      </c>
      <c r="I12938" t="s">
        <v>126</v>
      </c>
      <c r="J12938" t="s">
        <v>17059</v>
      </c>
      <c r="K12938" t="s">
        <v>105</v>
      </c>
    </row>
    <row r="12939" spans="1:11" x14ac:dyDescent="0.3">
      <c r="A12939" t="s">
        <v>17060</v>
      </c>
      <c r="B12939" t="s">
        <v>53</v>
      </c>
      <c r="C12939">
        <v>20</v>
      </c>
      <c r="D12939">
        <v>2</v>
      </c>
      <c r="E12939">
        <v>1901</v>
      </c>
      <c r="F12939" s="6">
        <v>0.41666666666666669</v>
      </c>
      <c r="G12939">
        <v>-2.3559999999999999</v>
      </c>
      <c r="H12939">
        <v>48.999000000000002</v>
      </c>
      <c r="I12939" t="s">
        <v>150</v>
      </c>
      <c r="J12939" t="s">
        <v>17061</v>
      </c>
      <c r="K12939" t="s">
        <v>105</v>
      </c>
    </row>
    <row r="12940" spans="1:11" x14ac:dyDescent="0.3">
      <c r="A12940" t="s">
        <v>17062</v>
      </c>
      <c r="B12940" t="s">
        <v>53</v>
      </c>
      <c r="C12940">
        <v>19</v>
      </c>
      <c r="D12940">
        <v>10</v>
      </c>
      <c r="E12940">
        <v>1917</v>
      </c>
      <c r="F12940" s="6">
        <v>0.3263888888888889</v>
      </c>
      <c r="G12940">
        <v>-0.68899999999999995</v>
      </c>
      <c r="H12940">
        <v>47.39</v>
      </c>
      <c r="I12940" t="s">
        <v>108</v>
      </c>
      <c r="J12940" t="s">
        <v>2471</v>
      </c>
      <c r="K12940" t="s">
        <v>105</v>
      </c>
    </row>
    <row r="12941" spans="1:11" x14ac:dyDescent="0.3">
      <c r="A12941" t="s">
        <v>17063</v>
      </c>
      <c r="B12941" t="s">
        <v>53</v>
      </c>
      <c r="C12941">
        <v>7</v>
      </c>
      <c r="D12941">
        <v>8</v>
      </c>
      <c r="E12941">
        <v>1882</v>
      </c>
      <c r="F12941" s="6">
        <v>0.29166666666666669</v>
      </c>
      <c r="G12941">
        <v>-1.0089999999999999</v>
      </c>
      <c r="H12941">
        <v>49.286999999999999</v>
      </c>
      <c r="I12941" t="s">
        <v>150</v>
      </c>
      <c r="J12941" t="s">
        <v>1473</v>
      </c>
      <c r="K12941" t="s">
        <v>105</v>
      </c>
    </row>
    <row r="12942" spans="1:11" x14ac:dyDescent="0.3">
      <c r="A12942" t="s">
        <v>17064</v>
      </c>
      <c r="B12942" t="s">
        <v>53</v>
      </c>
      <c r="C12942">
        <v>2</v>
      </c>
      <c r="D12942">
        <v>8</v>
      </c>
      <c r="E12942">
        <v>1923</v>
      </c>
      <c r="F12942" s="6">
        <v>0.5</v>
      </c>
      <c r="G12942">
        <v>-1.4450000000000001</v>
      </c>
      <c r="H12942">
        <v>43.603999999999999</v>
      </c>
      <c r="I12942" t="s">
        <v>126</v>
      </c>
      <c r="J12942" t="s">
        <v>157</v>
      </c>
      <c r="K12942" t="s">
        <v>105</v>
      </c>
    </row>
    <row r="12943" spans="1:11" x14ac:dyDescent="0.3">
      <c r="A12943" t="s">
        <v>17065</v>
      </c>
      <c r="B12943" t="s">
        <v>53</v>
      </c>
      <c r="C12943">
        <v>30</v>
      </c>
      <c r="D12943">
        <v>8</v>
      </c>
      <c r="E12943">
        <v>1924</v>
      </c>
      <c r="F12943" s="6">
        <v>0.16666666666666666</v>
      </c>
      <c r="G12943">
        <v>-3.88</v>
      </c>
      <c r="H12943">
        <v>43.607999999999997</v>
      </c>
      <c r="I12943" t="s">
        <v>126</v>
      </c>
      <c r="J12943" t="s">
        <v>383</v>
      </c>
      <c r="K12943" t="s">
        <v>105</v>
      </c>
    </row>
    <row r="12944" spans="1:11" x14ac:dyDescent="0.3">
      <c r="A12944" t="s">
        <v>17066</v>
      </c>
      <c r="B12944" t="s">
        <v>53</v>
      </c>
      <c r="C12944">
        <v>14</v>
      </c>
      <c r="D12944">
        <v>12</v>
      </c>
      <c r="E12944">
        <v>1931</v>
      </c>
      <c r="F12944" s="6">
        <v>0.25</v>
      </c>
      <c r="G12944">
        <v>-2.7010000000000001</v>
      </c>
      <c r="H12944">
        <v>46.252000000000002</v>
      </c>
      <c r="I12944" t="s">
        <v>108</v>
      </c>
      <c r="J12944" t="s">
        <v>17067</v>
      </c>
      <c r="K12944" t="s">
        <v>105</v>
      </c>
    </row>
    <row r="12945" spans="1:11" x14ac:dyDescent="0.3">
      <c r="A12945" t="s">
        <v>17068</v>
      </c>
      <c r="B12945" t="s">
        <v>53</v>
      </c>
      <c r="C12945">
        <v>10</v>
      </c>
      <c r="D12945">
        <v>5</v>
      </c>
      <c r="E12945">
        <v>1921</v>
      </c>
      <c r="F12945" s="6">
        <v>0.47916666666666669</v>
      </c>
      <c r="G12945">
        <v>-2.8940000000000001</v>
      </c>
      <c r="H12945">
        <v>42.701999999999998</v>
      </c>
      <c r="I12945" t="s">
        <v>126</v>
      </c>
      <c r="J12945" t="s">
        <v>1640</v>
      </c>
      <c r="K12945" t="s">
        <v>105</v>
      </c>
    </row>
    <row r="12946" spans="1:11" x14ac:dyDescent="0.3">
      <c r="A12946" t="s">
        <v>17069</v>
      </c>
      <c r="B12946" t="s">
        <v>53</v>
      </c>
      <c r="C12946">
        <v>14</v>
      </c>
      <c r="D12946">
        <v>5</v>
      </c>
      <c r="E12946">
        <v>1928</v>
      </c>
      <c r="F12946" s="6">
        <v>0.1875</v>
      </c>
      <c r="G12946">
        <v>-4.3719999999999999</v>
      </c>
      <c r="H12946">
        <v>50.828000000000003</v>
      </c>
      <c r="I12946" t="s">
        <v>126</v>
      </c>
      <c r="J12946" t="s">
        <v>348</v>
      </c>
      <c r="K12946" t="s">
        <v>105</v>
      </c>
    </row>
    <row r="12947" spans="1:11" x14ac:dyDescent="0.3">
      <c r="A12947" t="s">
        <v>17070</v>
      </c>
      <c r="B12947" t="s">
        <v>53</v>
      </c>
      <c r="C12947">
        <v>21</v>
      </c>
      <c r="D12947">
        <v>1</v>
      </c>
      <c r="E12947">
        <v>1929</v>
      </c>
      <c r="F12947" s="6">
        <v>0.45833333333333331</v>
      </c>
      <c r="G12947">
        <v>-5.61</v>
      </c>
      <c r="H12947">
        <v>50.759</v>
      </c>
      <c r="I12947" t="s">
        <v>108</v>
      </c>
      <c r="J12947" t="s">
        <v>17071</v>
      </c>
      <c r="K12947" t="s">
        <v>105</v>
      </c>
    </row>
    <row r="12948" spans="1:11" x14ac:dyDescent="0.3">
      <c r="A12948" t="s">
        <v>17072</v>
      </c>
      <c r="B12948" t="s">
        <v>53</v>
      </c>
      <c r="C12948">
        <v>3</v>
      </c>
      <c r="D12948">
        <v>5</v>
      </c>
      <c r="E12948">
        <v>1887</v>
      </c>
      <c r="F12948" s="6">
        <v>0.79166666666666663</v>
      </c>
      <c r="G12948">
        <v>-3.2679999999999998</v>
      </c>
      <c r="H12948">
        <v>50.994999999999997</v>
      </c>
      <c r="I12948" t="s">
        <v>147</v>
      </c>
      <c r="J12948" t="s">
        <v>17073</v>
      </c>
      <c r="K12948" t="s">
        <v>105</v>
      </c>
    </row>
    <row r="12949" spans="1:11" x14ac:dyDescent="0.3">
      <c r="A12949" t="s">
        <v>17074</v>
      </c>
      <c r="B12949" t="s">
        <v>53</v>
      </c>
      <c r="C12949">
        <v>4</v>
      </c>
      <c r="D12949">
        <v>8</v>
      </c>
      <c r="E12949">
        <v>1881</v>
      </c>
      <c r="F12949" s="6">
        <v>0.33333333333333331</v>
      </c>
      <c r="G12949">
        <v>1.845</v>
      </c>
      <c r="H12949">
        <v>49.703000000000003</v>
      </c>
      <c r="I12949" t="s">
        <v>150</v>
      </c>
      <c r="J12949" t="s">
        <v>17075</v>
      </c>
      <c r="K12949" t="s">
        <v>105</v>
      </c>
    </row>
    <row r="12950" spans="1:11" x14ac:dyDescent="0.3">
      <c r="A12950" t="s">
        <v>17076</v>
      </c>
      <c r="B12950" t="s">
        <v>53</v>
      </c>
      <c r="C12950">
        <v>1</v>
      </c>
      <c r="D12950">
        <v>1</v>
      </c>
      <c r="E12950">
        <v>1952</v>
      </c>
      <c r="F12950" s="6">
        <v>0.27083333333333331</v>
      </c>
      <c r="G12950">
        <v>-10.18</v>
      </c>
      <c r="H12950">
        <v>36.799999999999997</v>
      </c>
      <c r="I12950" t="s">
        <v>126</v>
      </c>
      <c r="J12950" t="s">
        <v>2567</v>
      </c>
      <c r="K12950" t="s">
        <v>105</v>
      </c>
    </row>
    <row r="12951" spans="1:11" x14ac:dyDescent="0.3">
      <c r="A12951" t="s">
        <v>17077</v>
      </c>
      <c r="B12951" t="s">
        <v>168</v>
      </c>
      <c r="C12951">
        <v>24</v>
      </c>
      <c r="D12951">
        <v>7</v>
      </c>
      <c r="E12951">
        <v>1902</v>
      </c>
      <c r="F12951" s="6">
        <v>0.3298611111111111</v>
      </c>
      <c r="G12951">
        <v>4.5010000000000003</v>
      </c>
      <c r="H12951">
        <v>55.835000000000001</v>
      </c>
      <c r="I12951" t="s">
        <v>108</v>
      </c>
      <c r="J12951" t="s">
        <v>5508</v>
      </c>
      <c r="K12951" t="s">
        <v>105</v>
      </c>
    </row>
    <row r="12952" spans="1:11" x14ac:dyDescent="0.3">
      <c r="A12952" t="s">
        <v>17078</v>
      </c>
      <c r="B12952" t="s">
        <v>168</v>
      </c>
      <c r="C12952">
        <v>24</v>
      </c>
      <c r="D12952">
        <v>4</v>
      </c>
      <c r="E12952">
        <v>1931</v>
      </c>
      <c r="F12952" s="6">
        <v>0.65277777777777779</v>
      </c>
      <c r="G12952">
        <v>-12.654999999999999</v>
      </c>
      <c r="H12952">
        <v>45.963000000000001</v>
      </c>
      <c r="I12952" t="s">
        <v>126</v>
      </c>
      <c r="J12952" t="s">
        <v>17079</v>
      </c>
      <c r="K12952" t="s">
        <v>105</v>
      </c>
    </row>
    <row r="12953" spans="1:11" x14ac:dyDescent="0.3">
      <c r="A12953" t="s">
        <v>17080</v>
      </c>
      <c r="B12953" t="s">
        <v>53</v>
      </c>
      <c r="C12953">
        <v>23</v>
      </c>
      <c r="D12953">
        <v>5</v>
      </c>
      <c r="E12953">
        <v>1940</v>
      </c>
      <c r="F12953" s="6">
        <v>0.31944444444444442</v>
      </c>
      <c r="G12953">
        <v>84.554000000000002</v>
      </c>
      <c r="H12953">
        <v>42.734000000000002</v>
      </c>
      <c r="I12953" t="s">
        <v>144</v>
      </c>
      <c r="J12953" t="s">
        <v>899</v>
      </c>
      <c r="K12953" t="s">
        <v>105</v>
      </c>
    </row>
    <row r="12954" spans="1:11" x14ac:dyDescent="0.3">
      <c r="A12954" t="s">
        <v>17081</v>
      </c>
      <c r="B12954" t="s">
        <v>53</v>
      </c>
      <c r="C12954">
        <v>10</v>
      </c>
      <c r="D12954">
        <v>10</v>
      </c>
      <c r="E12954">
        <v>1927</v>
      </c>
      <c r="F12954" s="6">
        <v>0.41666666666666669</v>
      </c>
      <c r="G12954">
        <v>-13.311</v>
      </c>
      <c r="H12954">
        <v>45.906999999999996</v>
      </c>
      <c r="I12954" t="s">
        <v>126</v>
      </c>
      <c r="J12954" t="s">
        <v>763</v>
      </c>
      <c r="K12954" t="s">
        <v>105</v>
      </c>
    </row>
    <row r="12955" spans="1:11" x14ac:dyDescent="0.3">
      <c r="A12955" t="s">
        <v>17082</v>
      </c>
      <c r="B12955" t="s">
        <v>53</v>
      </c>
      <c r="C12955">
        <v>14</v>
      </c>
      <c r="D12955">
        <v>9</v>
      </c>
      <c r="E12955">
        <v>1937</v>
      </c>
      <c r="F12955" s="6">
        <v>0.25</v>
      </c>
      <c r="G12955">
        <v>-8.9339999999999993</v>
      </c>
      <c r="H12955">
        <v>44.406999999999996</v>
      </c>
      <c r="I12955" t="s">
        <v>126</v>
      </c>
      <c r="J12955" t="s">
        <v>247</v>
      </c>
      <c r="K12955" t="s">
        <v>105</v>
      </c>
    </row>
    <row r="12956" spans="1:11" x14ac:dyDescent="0.3">
      <c r="A12956" t="s">
        <v>17083</v>
      </c>
      <c r="B12956" t="s">
        <v>53</v>
      </c>
      <c r="C12956">
        <v>15</v>
      </c>
      <c r="D12956">
        <v>9</v>
      </c>
      <c r="E12956">
        <v>1927</v>
      </c>
      <c r="F12956" s="6">
        <v>0.625</v>
      </c>
      <c r="G12956">
        <v>-12.494</v>
      </c>
      <c r="H12956">
        <v>41.890999999999998</v>
      </c>
      <c r="I12956" t="s">
        <v>126</v>
      </c>
      <c r="J12956" t="s">
        <v>297</v>
      </c>
      <c r="K12956" t="s">
        <v>105</v>
      </c>
    </row>
    <row r="12957" spans="1:11" x14ac:dyDescent="0.3">
      <c r="A12957" t="s">
        <v>17084</v>
      </c>
      <c r="B12957" t="s">
        <v>53</v>
      </c>
      <c r="C12957">
        <v>2</v>
      </c>
      <c r="D12957">
        <v>2</v>
      </c>
      <c r="E12957">
        <v>1908</v>
      </c>
      <c r="F12957" s="6">
        <v>0.72916666666666663</v>
      </c>
      <c r="G12957">
        <v>-12.494</v>
      </c>
      <c r="H12957">
        <v>41.890999999999998</v>
      </c>
      <c r="I12957" t="s">
        <v>126</v>
      </c>
      <c r="J12957" t="s">
        <v>297</v>
      </c>
      <c r="K12957" t="s">
        <v>105</v>
      </c>
    </row>
    <row r="12958" spans="1:11" x14ac:dyDescent="0.3">
      <c r="A12958" t="s">
        <v>17085</v>
      </c>
      <c r="B12958" t="s">
        <v>53</v>
      </c>
      <c r="C12958">
        <v>17</v>
      </c>
      <c r="D12958">
        <v>1</v>
      </c>
      <c r="E12958">
        <v>1942</v>
      </c>
      <c r="F12958" s="6">
        <v>0.66666666666666663</v>
      </c>
      <c r="G12958">
        <v>-12.242000000000001</v>
      </c>
      <c r="H12958">
        <v>45.665999999999997</v>
      </c>
      <c r="I12958" t="s">
        <v>190</v>
      </c>
      <c r="J12958" t="s">
        <v>765</v>
      </c>
      <c r="K12958" t="s">
        <v>105</v>
      </c>
    </row>
    <row r="12959" spans="1:11" x14ac:dyDescent="0.3">
      <c r="A12959" t="s">
        <v>17086</v>
      </c>
      <c r="B12959" t="s">
        <v>53</v>
      </c>
      <c r="C12959">
        <v>20</v>
      </c>
      <c r="D12959">
        <v>3</v>
      </c>
      <c r="E12959">
        <v>1958</v>
      </c>
      <c r="F12959" s="6">
        <v>0.57291666666666663</v>
      </c>
      <c r="G12959">
        <v>-4.5090000000000003</v>
      </c>
      <c r="H12959">
        <v>45.475000000000001</v>
      </c>
      <c r="I12959" t="s">
        <v>126</v>
      </c>
      <c r="J12959" t="s">
        <v>17087</v>
      </c>
      <c r="K12959" t="s">
        <v>105</v>
      </c>
    </row>
    <row r="12960" spans="1:11" x14ac:dyDescent="0.3">
      <c r="A12960" t="s">
        <v>17088</v>
      </c>
      <c r="B12960" t="s">
        <v>53</v>
      </c>
      <c r="C12960">
        <v>19</v>
      </c>
      <c r="D12960">
        <v>2</v>
      </c>
      <c r="E12960">
        <v>1889</v>
      </c>
      <c r="F12960" s="6">
        <v>0.41666666666666669</v>
      </c>
      <c r="G12960">
        <v>-2.351</v>
      </c>
      <c r="H12960">
        <v>48.856999999999999</v>
      </c>
      <c r="I12960" t="s">
        <v>150</v>
      </c>
      <c r="J12960" t="s">
        <v>155</v>
      </c>
      <c r="K12960" t="s">
        <v>105</v>
      </c>
    </row>
    <row r="12961" spans="1:11" x14ac:dyDescent="0.3">
      <c r="A12961" t="s">
        <v>17089</v>
      </c>
      <c r="B12961" t="s">
        <v>53</v>
      </c>
      <c r="C12961">
        <v>8</v>
      </c>
      <c r="D12961">
        <v>3</v>
      </c>
      <c r="E12961">
        <v>1924</v>
      </c>
      <c r="F12961" s="6">
        <v>0.41666666666666669</v>
      </c>
      <c r="G12961">
        <v>-5.3739999999999997</v>
      </c>
      <c r="H12961">
        <v>43.295000000000002</v>
      </c>
      <c r="I12961" t="s">
        <v>108</v>
      </c>
      <c r="J12961" t="s">
        <v>267</v>
      </c>
      <c r="K12961" t="s">
        <v>105</v>
      </c>
    </row>
    <row r="12962" spans="1:11" x14ac:dyDescent="0.3">
      <c r="A12962" t="s">
        <v>17090</v>
      </c>
      <c r="B12962" t="s">
        <v>53</v>
      </c>
      <c r="C12962">
        <v>3</v>
      </c>
      <c r="D12962">
        <v>12</v>
      </c>
      <c r="E12962">
        <v>1920</v>
      </c>
      <c r="F12962" s="6">
        <v>0.41666666666666669</v>
      </c>
      <c r="G12962">
        <v>-6.4080000000000004</v>
      </c>
      <c r="H12962">
        <v>46.078000000000003</v>
      </c>
      <c r="I12962" t="s">
        <v>108</v>
      </c>
      <c r="J12962" t="s">
        <v>7496</v>
      </c>
      <c r="K12962" t="s">
        <v>105</v>
      </c>
    </row>
    <row r="12963" spans="1:11" x14ac:dyDescent="0.3">
      <c r="A12963" t="s">
        <v>17091</v>
      </c>
      <c r="B12963" t="s">
        <v>53</v>
      </c>
      <c r="C12963">
        <v>4</v>
      </c>
      <c r="D12963">
        <v>7</v>
      </c>
      <c r="E12963">
        <v>1948</v>
      </c>
      <c r="F12963" s="6">
        <v>0.89583333333333337</v>
      </c>
      <c r="G12963">
        <v>-6.0220000000000002</v>
      </c>
      <c r="H12963">
        <v>45.432000000000002</v>
      </c>
      <c r="I12963" t="s">
        <v>126</v>
      </c>
      <c r="J12963" t="s">
        <v>10789</v>
      </c>
      <c r="K12963" t="s">
        <v>105</v>
      </c>
    </row>
    <row r="12964" spans="1:11" x14ac:dyDescent="0.3">
      <c r="A12964" t="s">
        <v>17092</v>
      </c>
      <c r="B12964" t="s">
        <v>53</v>
      </c>
      <c r="C12964">
        <v>24</v>
      </c>
      <c r="D12964">
        <v>1</v>
      </c>
      <c r="E12964">
        <v>1911</v>
      </c>
      <c r="F12964" s="6">
        <v>0.14583333333333334</v>
      </c>
      <c r="G12964">
        <v>-5.14</v>
      </c>
      <c r="H12964">
        <v>44.36</v>
      </c>
      <c r="I12964" t="s">
        <v>150</v>
      </c>
      <c r="J12964" t="s">
        <v>307</v>
      </c>
      <c r="K12964" t="s">
        <v>105</v>
      </c>
    </row>
    <row r="12965" spans="1:11" x14ac:dyDescent="0.3">
      <c r="A12965" t="s">
        <v>17093</v>
      </c>
      <c r="B12965" t="s">
        <v>53</v>
      </c>
      <c r="C12965">
        <v>20</v>
      </c>
      <c r="D12965">
        <v>3</v>
      </c>
      <c r="E12965">
        <v>1885</v>
      </c>
      <c r="F12965" s="6">
        <v>0.58333333333333337</v>
      </c>
      <c r="G12965">
        <v>-2.351</v>
      </c>
      <c r="H12965">
        <v>48.856999999999999</v>
      </c>
      <c r="I12965" t="s">
        <v>150</v>
      </c>
      <c r="J12965" t="s">
        <v>155</v>
      </c>
      <c r="K12965" t="s">
        <v>105</v>
      </c>
    </row>
    <row r="12966" spans="1:11" x14ac:dyDescent="0.3">
      <c r="A12966" t="s">
        <v>17094</v>
      </c>
      <c r="B12966" t="s">
        <v>53</v>
      </c>
      <c r="C12966">
        <v>30</v>
      </c>
      <c r="D12966">
        <v>1</v>
      </c>
      <c r="E12966">
        <v>1923</v>
      </c>
      <c r="F12966" s="6">
        <v>0.89583333333333337</v>
      </c>
      <c r="G12966">
        <v>-1.615</v>
      </c>
      <c r="H12966">
        <v>50.725999999999999</v>
      </c>
      <c r="I12966" t="s">
        <v>108</v>
      </c>
      <c r="J12966" t="s">
        <v>2180</v>
      </c>
      <c r="K12966" t="s">
        <v>105</v>
      </c>
    </row>
    <row r="12967" spans="1:11" x14ac:dyDescent="0.3">
      <c r="A12967" t="s">
        <v>17095</v>
      </c>
      <c r="B12967" t="s">
        <v>53</v>
      </c>
      <c r="C12967">
        <v>2</v>
      </c>
      <c r="D12967">
        <v>9</v>
      </c>
      <c r="E12967">
        <v>1916</v>
      </c>
      <c r="F12967" s="6">
        <v>0.97916666666666663</v>
      </c>
      <c r="G12967">
        <v>-0.191</v>
      </c>
      <c r="H12967">
        <v>49.542999999999999</v>
      </c>
      <c r="I12967" t="s">
        <v>126</v>
      </c>
      <c r="J12967" t="s">
        <v>17096</v>
      </c>
      <c r="K12967" t="s">
        <v>105</v>
      </c>
    </row>
    <row r="12968" spans="1:11" x14ac:dyDescent="0.3">
      <c r="A12968" t="s">
        <v>17097</v>
      </c>
      <c r="B12968" t="s">
        <v>53</v>
      </c>
      <c r="C12968">
        <v>5</v>
      </c>
      <c r="D12968">
        <v>9</v>
      </c>
      <c r="E12968">
        <v>1920</v>
      </c>
      <c r="F12968" s="6">
        <v>0.25</v>
      </c>
      <c r="G12968">
        <v>-3.5990000000000002</v>
      </c>
      <c r="H12968">
        <v>50.386000000000003</v>
      </c>
      <c r="I12968" t="s">
        <v>126</v>
      </c>
      <c r="J12968" t="s">
        <v>15260</v>
      </c>
      <c r="K12968" t="s">
        <v>105</v>
      </c>
    </row>
    <row r="12969" spans="1:11" x14ac:dyDescent="0.3">
      <c r="A12969" t="s">
        <v>17098</v>
      </c>
      <c r="B12969" t="s">
        <v>53</v>
      </c>
      <c r="C12969">
        <v>14</v>
      </c>
      <c r="D12969">
        <v>1</v>
      </c>
      <c r="E12969">
        <v>1930</v>
      </c>
      <c r="F12969" s="6">
        <v>4.1666666666666664E-2</v>
      </c>
      <c r="G12969">
        <v>-7.4249999999999998</v>
      </c>
      <c r="H12969">
        <v>43.741999999999997</v>
      </c>
      <c r="I12969" t="s">
        <v>108</v>
      </c>
      <c r="J12969" t="s">
        <v>17099</v>
      </c>
      <c r="K12969" t="s">
        <v>105</v>
      </c>
    </row>
    <row r="12970" spans="1:11" x14ac:dyDescent="0.3">
      <c r="A12970" t="s">
        <v>17100</v>
      </c>
      <c r="B12970" t="s">
        <v>53</v>
      </c>
      <c r="C12970">
        <v>7</v>
      </c>
      <c r="D12970">
        <v>1</v>
      </c>
      <c r="E12970">
        <v>1911</v>
      </c>
      <c r="F12970" s="6">
        <v>0.66666666666666663</v>
      </c>
      <c r="G12970">
        <v>-3.88</v>
      </c>
      <c r="H12970">
        <v>43.607999999999997</v>
      </c>
      <c r="I12970" t="s">
        <v>150</v>
      </c>
      <c r="J12970" t="s">
        <v>383</v>
      </c>
      <c r="K12970" t="s">
        <v>105</v>
      </c>
    </row>
    <row r="12971" spans="1:11" x14ac:dyDescent="0.3">
      <c r="A12971" t="s">
        <v>17101</v>
      </c>
      <c r="B12971" t="s">
        <v>53</v>
      </c>
      <c r="C12971">
        <v>11</v>
      </c>
      <c r="D12971">
        <v>5</v>
      </c>
      <c r="E12971">
        <v>1909</v>
      </c>
      <c r="F12971" s="6">
        <v>0.95833333333333337</v>
      </c>
      <c r="G12971">
        <v>-1.359</v>
      </c>
      <c r="H12971">
        <v>44.017000000000003</v>
      </c>
      <c r="I12971" t="s">
        <v>150</v>
      </c>
      <c r="J12971" t="s">
        <v>1662</v>
      </c>
      <c r="K12971" t="s">
        <v>105</v>
      </c>
    </row>
    <row r="12972" spans="1:11" x14ac:dyDescent="0.3">
      <c r="A12972" t="s">
        <v>17102</v>
      </c>
      <c r="B12972" t="s">
        <v>53</v>
      </c>
      <c r="C12972">
        <v>10</v>
      </c>
      <c r="D12972">
        <v>5</v>
      </c>
      <c r="E12972">
        <v>1887</v>
      </c>
      <c r="F12972" s="6">
        <v>0.375</v>
      </c>
      <c r="G12972">
        <v>1.4750000000000001</v>
      </c>
      <c r="H12972">
        <v>43.493000000000002</v>
      </c>
      <c r="I12972" t="s">
        <v>150</v>
      </c>
      <c r="J12972" t="s">
        <v>1438</v>
      </c>
      <c r="K12972" t="s">
        <v>105</v>
      </c>
    </row>
    <row r="12973" spans="1:11" x14ac:dyDescent="0.3">
      <c r="A12973" t="s">
        <v>17103</v>
      </c>
      <c r="B12973" t="s">
        <v>53</v>
      </c>
      <c r="C12973">
        <v>14</v>
      </c>
      <c r="D12973">
        <v>6</v>
      </c>
      <c r="E12973">
        <v>1907</v>
      </c>
      <c r="F12973" s="6">
        <v>0.39583333333333331</v>
      </c>
      <c r="G12973">
        <v>-5.0540000000000003</v>
      </c>
      <c r="H12973">
        <v>43.918999999999997</v>
      </c>
      <c r="I12973" t="s">
        <v>150</v>
      </c>
      <c r="J12973" t="s">
        <v>17104</v>
      </c>
      <c r="K12973" t="s">
        <v>105</v>
      </c>
    </row>
    <row r="12974" spans="1:11" x14ac:dyDescent="0.3">
      <c r="A12974" t="s">
        <v>17105</v>
      </c>
      <c r="B12974" t="s">
        <v>53</v>
      </c>
      <c r="C12974">
        <v>24</v>
      </c>
      <c r="D12974">
        <v>3</v>
      </c>
      <c r="E12974">
        <v>1920</v>
      </c>
      <c r="F12974" s="6">
        <v>0.59375</v>
      </c>
      <c r="G12974">
        <v>-7.5810000000000004</v>
      </c>
      <c r="H12974">
        <v>47.56</v>
      </c>
      <c r="I12974" t="s">
        <v>126</v>
      </c>
      <c r="J12974" t="s">
        <v>2183</v>
      </c>
      <c r="K12974" t="s">
        <v>105</v>
      </c>
    </row>
    <row r="12975" spans="1:11" x14ac:dyDescent="0.3">
      <c r="A12975" t="s">
        <v>17106</v>
      </c>
      <c r="B12975" t="s">
        <v>53</v>
      </c>
      <c r="C12975">
        <v>17</v>
      </c>
      <c r="D12975">
        <v>9</v>
      </c>
      <c r="E12975">
        <v>1919</v>
      </c>
      <c r="F12975" s="6">
        <v>0.91666666666666663</v>
      </c>
      <c r="G12975">
        <v>-2.2730000000000001</v>
      </c>
      <c r="H12975">
        <v>48.884</v>
      </c>
      <c r="I12975" t="s">
        <v>126</v>
      </c>
      <c r="J12975" t="s">
        <v>888</v>
      </c>
      <c r="K12975" t="s">
        <v>105</v>
      </c>
    </row>
    <row r="12976" spans="1:11" x14ac:dyDescent="0.3">
      <c r="A12976" t="s">
        <v>17107</v>
      </c>
      <c r="B12976" t="s">
        <v>53</v>
      </c>
      <c r="C12976">
        <v>11</v>
      </c>
      <c r="D12976">
        <v>11</v>
      </c>
      <c r="E12976">
        <v>1898</v>
      </c>
      <c r="F12976" s="6">
        <v>0.58333333333333337</v>
      </c>
      <c r="G12976">
        <v>-2.351</v>
      </c>
      <c r="H12976">
        <v>48.856999999999999</v>
      </c>
      <c r="I12976" t="s">
        <v>150</v>
      </c>
      <c r="J12976" t="s">
        <v>155</v>
      </c>
      <c r="K12976" t="s">
        <v>105</v>
      </c>
    </row>
    <row r="12977" spans="1:11" x14ac:dyDescent="0.3">
      <c r="A12977" t="s">
        <v>17108</v>
      </c>
      <c r="B12977" t="s">
        <v>53</v>
      </c>
      <c r="C12977">
        <v>18</v>
      </c>
      <c r="D12977">
        <v>3</v>
      </c>
      <c r="E12977">
        <v>1913</v>
      </c>
      <c r="F12977" s="6">
        <v>0.54166666666666663</v>
      </c>
      <c r="G12977">
        <v>0.57499999999999996</v>
      </c>
      <c r="H12977">
        <v>44.835000000000001</v>
      </c>
      <c r="I12977" t="s">
        <v>108</v>
      </c>
      <c r="J12977" t="s">
        <v>260</v>
      </c>
      <c r="K12977" t="s">
        <v>105</v>
      </c>
    </row>
    <row r="12978" spans="1:11" x14ac:dyDescent="0.3">
      <c r="A12978" t="s">
        <v>17109</v>
      </c>
      <c r="B12978" t="s">
        <v>53</v>
      </c>
      <c r="C12978">
        <v>10</v>
      </c>
      <c r="D12978">
        <v>8</v>
      </c>
      <c r="E12978">
        <v>1900</v>
      </c>
      <c r="F12978" s="6">
        <v>0.20833333333333334</v>
      </c>
      <c r="G12978">
        <v>-2.351</v>
      </c>
      <c r="H12978">
        <v>48.856999999999999</v>
      </c>
      <c r="I12978" t="s">
        <v>150</v>
      </c>
      <c r="J12978" t="s">
        <v>155</v>
      </c>
      <c r="K12978" t="s">
        <v>105</v>
      </c>
    </row>
    <row r="12979" spans="1:11" x14ac:dyDescent="0.3">
      <c r="A12979" t="s">
        <v>17110</v>
      </c>
      <c r="B12979" t="s">
        <v>53</v>
      </c>
      <c r="C12979">
        <v>22</v>
      </c>
      <c r="D12979">
        <v>7</v>
      </c>
      <c r="E12979">
        <v>1929</v>
      </c>
      <c r="F12979" s="6">
        <v>0.70833333333333337</v>
      </c>
      <c r="G12979">
        <v>-5.26</v>
      </c>
      <c r="H12979">
        <v>43.655000000000001</v>
      </c>
      <c r="I12979" t="s">
        <v>126</v>
      </c>
      <c r="J12979" t="s">
        <v>17111</v>
      </c>
      <c r="K12979" t="s">
        <v>105</v>
      </c>
    </row>
    <row r="12980" spans="1:11" x14ac:dyDescent="0.3">
      <c r="A12980" t="s">
        <v>17112</v>
      </c>
      <c r="B12980" t="s">
        <v>53</v>
      </c>
      <c r="C12980">
        <v>18</v>
      </c>
      <c r="D12980">
        <v>7</v>
      </c>
      <c r="E12980">
        <v>1905</v>
      </c>
      <c r="F12980" s="6">
        <v>0.22916666666666666</v>
      </c>
      <c r="G12980">
        <v>-2.351</v>
      </c>
      <c r="H12980">
        <v>48.856999999999999</v>
      </c>
      <c r="I12980" t="s">
        <v>150</v>
      </c>
      <c r="J12980" t="s">
        <v>155</v>
      </c>
      <c r="K12980" t="s">
        <v>105</v>
      </c>
    </row>
    <row r="12981" spans="1:11" x14ac:dyDescent="0.3">
      <c r="A12981" t="s">
        <v>17113</v>
      </c>
      <c r="B12981" t="s">
        <v>53</v>
      </c>
      <c r="C12981">
        <v>22</v>
      </c>
      <c r="D12981">
        <v>6</v>
      </c>
      <c r="E12981">
        <v>1930</v>
      </c>
      <c r="F12981" s="6">
        <v>0.375</v>
      </c>
      <c r="G12981">
        <v>-2.718</v>
      </c>
      <c r="H12981">
        <v>50.442999999999998</v>
      </c>
      <c r="I12981" t="s">
        <v>126</v>
      </c>
      <c r="J12981" t="s">
        <v>1491</v>
      </c>
      <c r="K12981" t="s">
        <v>105</v>
      </c>
    </row>
    <row r="12982" spans="1:11" x14ac:dyDescent="0.3">
      <c r="A12982" t="s">
        <v>17114</v>
      </c>
      <c r="B12982" t="s">
        <v>53</v>
      </c>
      <c r="C12982">
        <v>28</v>
      </c>
      <c r="D12982">
        <v>12</v>
      </c>
      <c r="E12982">
        <v>1928</v>
      </c>
      <c r="F12982" s="6">
        <v>4.1666666666666664E-2</v>
      </c>
      <c r="G12982">
        <v>-2.222</v>
      </c>
      <c r="H12982">
        <v>48.87</v>
      </c>
      <c r="I12982" t="s">
        <v>108</v>
      </c>
      <c r="J12982" t="s">
        <v>6178</v>
      </c>
      <c r="K12982" t="s">
        <v>105</v>
      </c>
    </row>
    <row r="12983" spans="1:11" x14ac:dyDescent="0.3">
      <c r="A12983" t="s">
        <v>17115</v>
      </c>
      <c r="B12983" t="s">
        <v>53</v>
      </c>
      <c r="C12983">
        <v>1</v>
      </c>
      <c r="D12983">
        <v>2</v>
      </c>
      <c r="E12983">
        <v>1935</v>
      </c>
      <c r="F12983" s="6">
        <v>0.16666666666666666</v>
      </c>
      <c r="G12983">
        <v>-1.0980000000000001</v>
      </c>
      <c r="H12983">
        <v>49.442</v>
      </c>
      <c r="I12983" t="s">
        <v>108</v>
      </c>
      <c r="J12983" t="s">
        <v>1396</v>
      </c>
      <c r="K12983" t="s">
        <v>105</v>
      </c>
    </row>
    <row r="12984" spans="1:11" x14ac:dyDescent="0.3">
      <c r="A12984" t="s">
        <v>17116</v>
      </c>
      <c r="B12984" t="s">
        <v>53</v>
      </c>
      <c r="C12984">
        <v>3</v>
      </c>
      <c r="D12984">
        <v>4</v>
      </c>
      <c r="E12984">
        <v>1919</v>
      </c>
      <c r="F12984" s="6">
        <v>4.1666666666666664E-2</v>
      </c>
      <c r="G12984">
        <v>-5.6559999999999997</v>
      </c>
      <c r="H12984">
        <v>46.258000000000003</v>
      </c>
      <c r="I12984" t="s">
        <v>126</v>
      </c>
      <c r="J12984" t="s">
        <v>17117</v>
      </c>
      <c r="K12984" t="s">
        <v>105</v>
      </c>
    </row>
    <row r="12985" spans="1:11" x14ac:dyDescent="0.3">
      <c r="A12985" t="s">
        <v>17118</v>
      </c>
      <c r="B12985" t="s">
        <v>53</v>
      </c>
      <c r="C12985">
        <v>26</v>
      </c>
      <c r="D12985">
        <v>1</v>
      </c>
      <c r="E12985">
        <v>1909</v>
      </c>
      <c r="F12985" s="6">
        <v>0.66666666666666663</v>
      </c>
      <c r="G12985">
        <v>0.61799999999999999</v>
      </c>
      <c r="H12985">
        <v>48.304000000000002</v>
      </c>
      <c r="I12985" t="s">
        <v>150</v>
      </c>
      <c r="J12985" t="s">
        <v>17119</v>
      </c>
      <c r="K12985" t="s">
        <v>105</v>
      </c>
    </row>
    <row r="12986" spans="1:11" x14ac:dyDescent="0.3">
      <c r="A12986" t="s">
        <v>17120</v>
      </c>
      <c r="B12986" t="s">
        <v>53</v>
      </c>
      <c r="C12986">
        <v>4</v>
      </c>
      <c r="D12986">
        <v>12</v>
      </c>
      <c r="E12986">
        <v>1927</v>
      </c>
      <c r="F12986" s="6">
        <v>0.66666666666666663</v>
      </c>
      <c r="G12986">
        <v>-2.4470000000000001</v>
      </c>
      <c r="H12986">
        <v>48.728999999999999</v>
      </c>
      <c r="I12986" t="s">
        <v>108</v>
      </c>
      <c r="J12986" t="s">
        <v>1245</v>
      </c>
      <c r="K12986" t="s">
        <v>105</v>
      </c>
    </row>
    <row r="12987" spans="1:11" x14ac:dyDescent="0.3">
      <c r="A12987" t="s">
        <v>17121</v>
      </c>
      <c r="B12987" t="s">
        <v>53</v>
      </c>
      <c r="C12987">
        <v>26</v>
      </c>
      <c r="D12987">
        <v>5</v>
      </c>
      <c r="E12987">
        <v>1945</v>
      </c>
      <c r="F12987" s="6">
        <v>0.33333333333333331</v>
      </c>
      <c r="G12987">
        <v>-2.802</v>
      </c>
      <c r="H12987">
        <v>50.530999999999999</v>
      </c>
      <c r="I12987" t="s">
        <v>190</v>
      </c>
      <c r="J12987" t="s">
        <v>17122</v>
      </c>
      <c r="K12987" t="s">
        <v>105</v>
      </c>
    </row>
    <row r="12988" spans="1:11" x14ac:dyDescent="0.3">
      <c r="A12988" t="s">
        <v>17123</v>
      </c>
      <c r="B12988" t="s">
        <v>53</v>
      </c>
      <c r="C12988">
        <v>10</v>
      </c>
      <c r="D12988">
        <v>2</v>
      </c>
      <c r="E12988">
        <v>1928</v>
      </c>
      <c r="F12988" s="6">
        <v>4.1666666666666664E-2</v>
      </c>
      <c r="G12988">
        <v>-5.9210000000000003</v>
      </c>
      <c r="H12988">
        <v>45.567</v>
      </c>
      <c r="I12988" t="s">
        <v>108</v>
      </c>
      <c r="J12988" t="s">
        <v>1701</v>
      </c>
      <c r="K12988" t="s">
        <v>105</v>
      </c>
    </row>
    <row r="12989" spans="1:11" x14ac:dyDescent="0.3">
      <c r="A12989" t="s">
        <v>17124</v>
      </c>
      <c r="B12989" t="s">
        <v>53</v>
      </c>
      <c r="C12989">
        <v>14</v>
      </c>
      <c r="D12989">
        <v>8</v>
      </c>
      <c r="E12989">
        <v>1926</v>
      </c>
      <c r="F12989" s="6">
        <v>0.25</v>
      </c>
      <c r="G12989">
        <v>-2.351</v>
      </c>
      <c r="H12989">
        <v>48.856999999999999</v>
      </c>
      <c r="I12989" t="s">
        <v>126</v>
      </c>
      <c r="J12989" t="s">
        <v>155</v>
      </c>
      <c r="K12989" t="s">
        <v>105</v>
      </c>
    </row>
    <row r="12990" spans="1:11" x14ac:dyDescent="0.3">
      <c r="A12990" t="s">
        <v>17125</v>
      </c>
      <c r="B12990" t="s">
        <v>53</v>
      </c>
      <c r="C12990">
        <v>25</v>
      </c>
      <c r="D12990">
        <v>1</v>
      </c>
      <c r="E12990">
        <v>1890</v>
      </c>
      <c r="F12990" s="6">
        <v>0.5</v>
      </c>
      <c r="G12990">
        <v>-5.4539999999999997</v>
      </c>
      <c r="H12990">
        <v>43.524999999999999</v>
      </c>
      <c r="I12990" t="s">
        <v>150</v>
      </c>
      <c r="J12990" t="s">
        <v>936</v>
      </c>
      <c r="K12990" t="s">
        <v>105</v>
      </c>
    </row>
    <row r="12991" spans="1:11" x14ac:dyDescent="0.3">
      <c r="A12991" t="s">
        <v>17126</v>
      </c>
      <c r="B12991" t="s">
        <v>53</v>
      </c>
      <c r="C12991">
        <v>5</v>
      </c>
      <c r="D12991">
        <v>1</v>
      </c>
      <c r="E12991">
        <v>1891</v>
      </c>
      <c r="F12991" s="6">
        <v>0.97916666666666663</v>
      </c>
      <c r="G12991">
        <v>-0.40600000000000003</v>
      </c>
      <c r="H12991">
        <v>49.023000000000003</v>
      </c>
      <c r="I12991" t="s">
        <v>150</v>
      </c>
      <c r="J12991" t="s">
        <v>17127</v>
      </c>
      <c r="K12991" t="s">
        <v>105</v>
      </c>
    </row>
    <row r="12992" spans="1:11" x14ac:dyDescent="0.3">
      <c r="A12992" t="s">
        <v>17128</v>
      </c>
      <c r="B12992" t="s">
        <v>53</v>
      </c>
      <c r="C12992">
        <v>12</v>
      </c>
      <c r="D12992">
        <v>4</v>
      </c>
      <c r="E12992">
        <v>1915</v>
      </c>
      <c r="F12992" s="6">
        <v>0.20833333333333334</v>
      </c>
      <c r="G12992">
        <v>-1.708</v>
      </c>
      <c r="H12992">
        <v>50.811</v>
      </c>
      <c r="I12992" t="s">
        <v>108</v>
      </c>
      <c r="J12992" t="s">
        <v>17129</v>
      </c>
      <c r="K12992" t="s">
        <v>105</v>
      </c>
    </row>
    <row r="12993" spans="1:11" x14ac:dyDescent="0.3">
      <c r="A12993" t="s">
        <v>17130</v>
      </c>
      <c r="B12993" t="s">
        <v>53</v>
      </c>
      <c r="C12993">
        <v>3</v>
      </c>
      <c r="D12993">
        <v>5</v>
      </c>
      <c r="E12993">
        <v>1906</v>
      </c>
      <c r="F12993" s="6">
        <v>0.47916666666666669</v>
      </c>
      <c r="G12993">
        <v>-2.782</v>
      </c>
      <c r="H12993">
        <v>50.292999999999999</v>
      </c>
      <c r="I12993" t="s">
        <v>150</v>
      </c>
      <c r="J12993" t="s">
        <v>886</v>
      </c>
      <c r="K12993" t="s">
        <v>105</v>
      </c>
    </row>
    <row r="12994" spans="1:11" x14ac:dyDescent="0.3">
      <c r="A12994" t="s">
        <v>17131</v>
      </c>
      <c r="B12994" t="s">
        <v>53</v>
      </c>
      <c r="C12994">
        <v>21</v>
      </c>
      <c r="D12994">
        <v>4</v>
      </c>
      <c r="E12994">
        <v>1906</v>
      </c>
      <c r="F12994" s="6">
        <v>0.25</v>
      </c>
      <c r="G12994">
        <v>-2.4159999999999999</v>
      </c>
      <c r="H12994">
        <v>48.767000000000003</v>
      </c>
      <c r="I12994" t="s">
        <v>150</v>
      </c>
      <c r="J12994" t="s">
        <v>14615</v>
      </c>
      <c r="K12994" t="s">
        <v>105</v>
      </c>
    </row>
    <row r="12995" spans="1:11" x14ac:dyDescent="0.3">
      <c r="A12995" t="s">
        <v>17132</v>
      </c>
      <c r="B12995" t="s">
        <v>53</v>
      </c>
      <c r="C12995">
        <v>2</v>
      </c>
      <c r="D12995">
        <v>7</v>
      </c>
      <c r="E12995">
        <v>1904</v>
      </c>
      <c r="F12995" s="6">
        <v>0.20833333333333334</v>
      </c>
      <c r="G12995">
        <v>-2.351</v>
      </c>
      <c r="H12995">
        <v>48.856999999999999</v>
      </c>
      <c r="I12995" t="s">
        <v>150</v>
      </c>
      <c r="J12995" t="s">
        <v>155</v>
      </c>
      <c r="K12995" t="s">
        <v>105</v>
      </c>
    </row>
    <row r="12996" spans="1:11" x14ac:dyDescent="0.3">
      <c r="A12996" t="s">
        <v>17133</v>
      </c>
      <c r="B12996" t="s">
        <v>53</v>
      </c>
      <c r="C12996">
        <v>4</v>
      </c>
      <c r="D12996">
        <v>6</v>
      </c>
      <c r="E12996">
        <v>1860</v>
      </c>
      <c r="F12996" s="6">
        <v>0.41666666666666669</v>
      </c>
      <c r="G12996">
        <v>-4.0039999999999996</v>
      </c>
      <c r="H12996">
        <v>49.055999999999997</v>
      </c>
      <c r="I12996" t="s">
        <v>150</v>
      </c>
      <c r="J12996" t="s">
        <v>17134</v>
      </c>
      <c r="K12996" t="s">
        <v>105</v>
      </c>
    </row>
    <row r="12997" spans="1:11" x14ac:dyDescent="0.3">
      <c r="A12997" t="s">
        <v>17135</v>
      </c>
      <c r="B12997" t="s">
        <v>53</v>
      </c>
      <c r="C12997">
        <v>21</v>
      </c>
      <c r="D12997">
        <v>11</v>
      </c>
      <c r="E12997">
        <v>1898</v>
      </c>
      <c r="F12997" s="6">
        <v>0.3125</v>
      </c>
      <c r="G12997">
        <v>-3.831</v>
      </c>
      <c r="H12997">
        <v>50.712000000000003</v>
      </c>
      <c r="I12997" t="s">
        <v>108</v>
      </c>
      <c r="J12997" t="s">
        <v>10504</v>
      </c>
      <c r="K12997" t="s">
        <v>105</v>
      </c>
    </row>
    <row r="12998" spans="1:11" x14ac:dyDescent="0.3">
      <c r="A12998" t="s">
        <v>17136</v>
      </c>
      <c r="B12998" t="s">
        <v>53</v>
      </c>
      <c r="C12998">
        <v>4</v>
      </c>
      <c r="D12998">
        <v>8</v>
      </c>
      <c r="E12998">
        <v>1959</v>
      </c>
      <c r="F12998" s="6">
        <v>3.472222222222222E-3</v>
      </c>
      <c r="G12998">
        <v>0.498</v>
      </c>
      <c r="H12998">
        <v>43.890999999999998</v>
      </c>
      <c r="I12998" t="s">
        <v>126</v>
      </c>
      <c r="J12998" t="s">
        <v>477</v>
      </c>
      <c r="K12998" t="s">
        <v>105</v>
      </c>
    </row>
    <row r="12999" spans="1:11" x14ac:dyDescent="0.3">
      <c r="A12999" t="s">
        <v>17137</v>
      </c>
      <c r="B12999" t="s">
        <v>53</v>
      </c>
      <c r="C12999">
        <v>18</v>
      </c>
      <c r="D12999">
        <v>11</v>
      </c>
      <c r="E12999">
        <v>1915</v>
      </c>
      <c r="F12999" s="6">
        <v>0.625</v>
      </c>
      <c r="G12999">
        <v>-4.0720000000000001</v>
      </c>
      <c r="H12999">
        <v>46.039000000000001</v>
      </c>
      <c r="I12999" t="s">
        <v>108</v>
      </c>
      <c r="J12999" t="s">
        <v>4917</v>
      </c>
      <c r="K12999" t="s">
        <v>105</v>
      </c>
    </row>
    <row r="13000" spans="1:11" x14ac:dyDescent="0.3">
      <c r="A13000" t="s">
        <v>17138</v>
      </c>
      <c r="B13000" t="s">
        <v>53</v>
      </c>
      <c r="C13000">
        <v>5</v>
      </c>
      <c r="D13000">
        <v>4</v>
      </c>
      <c r="E13000">
        <v>1895</v>
      </c>
      <c r="F13000" s="6">
        <v>0.91666666666666663</v>
      </c>
      <c r="G13000">
        <v>-2.351</v>
      </c>
      <c r="H13000">
        <v>48.856999999999999</v>
      </c>
      <c r="I13000" t="s">
        <v>150</v>
      </c>
      <c r="J13000" t="s">
        <v>155</v>
      </c>
      <c r="K13000" t="s">
        <v>105</v>
      </c>
    </row>
    <row r="13001" spans="1:11" x14ac:dyDescent="0.3">
      <c r="A13001" t="s">
        <v>17139</v>
      </c>
      <c r="B13001" t="s">
        <v>53</v>
      </c>
      <c r="C13001">
        <v>6</v>
      </c>
      <c r="D13001">
        <v>6</v>
      </c>
      <c r="E13001">
        <v>1923</v>
      </c>
      <c r="F13001" s="6">
        <v>0.8125</v>
      </c>
      <c r="G13001">
        <v>-8.2000000000000003E-2</v>
      </c>
      <c r="H13001">
        <v>47.009</v>
      </c>
      <c r="I13001" t="s">
        <v>126</v>
      </c>
      <c r="J13001" t="s">
        <v>17140</v>
      </c>
      <c r="K13001" t="s">
        <v>105</v>
      </c>
    </row>
    <row r="13002" spans="1:11" x14ac:dyDescent="0.3">
      <c r="A13002" t="s">
        <v>17141</v>
      </c>
      <c r="B13002" t="s">
        <v>53</v>
      </c>
      <c r="C13002">
        <v>15</v>
      </c>
      <c r="D13002">
        <v>4</v>
      </c>
      <c r="E13002">
        <v>1901</v>
      </c>
      <c r="F13002" s="6">
        <v>0.16666666666666666</v>
      </c>
      <c r="G13002">
        <v>1.68</v>
      </c>
      <c r="H13002">
        <v>48.112000000000002</v>
      </c>
      <c r="I13002" t="s">
        <v>150</v>
      </c>
      <c r="J13002" t="s">
        <v>1113</v>
      </c>
      <c r="K13002" t="s">
        <v>105</v>
      </c>
    </row>
    <row r="13003" spans="1:11" x14ac:dyDescent="0.3">
      <c r="A13003" t="s">
        <v>17142</v>
      </c>
      <c r="B13003" t="s">
        <v>53</v>
      </c>
      <c r="C13003">
        <v>15</v>
      </c>
      <c r="D13003">
        <v>10</v>
      </c>
      <c r="E13003">
        <v>1951</v>
      </c>
      <c r="F13003" s="6">
        <v>0.64583333333333337</v>
      </c>
      <c r="G13003">
        <v>-4.3719999999999999</v>
      </c>
      <c r="H13003">
        <v>50.828000000000003</v>
      </c>
      <c r="I13003" t="s">
        <v>126</v>
      </c>
      <c r="J13003" t="s">
        <v>348</v>
      </c>
      <c r="K13003" t="s">
        <v>105</v>
      </c>
    </row>
    <row r="13004" spans="1:11" x14ac:dyDescent="0.3">
      <c r="A13004" t="s">
        <v>17143</v>
      </c>
      <c r="B13004" t="s">
        <v>53</v>
      </c>
      <c r="C13004">
        <v>11</v>
      </c>
      <c r="D13004">
        <v>6</v>
      </c>
      <c r="E13004">
        <v>1928</v>
      </c>
      <c r="F13004" s="6">
        <v>0.33333333333333331</v>
      </c>
      <c r="G13004">
        <v>-4.8899999999999997</v>
      </c>
      <c r="H13004">
        <v>44.93</v>
      </c>
      <c r="I13004" t="s">
        <v>126</v>
      </c>
      <c r="J13004" t="s">
        <v>1496</v>
      </c>
      <c r="K13004" t="s">
        <v>105</v>
      </c>
    </row>
    <row r="13005" spans="1:11" x14ac:dyDescent="0.3">
      <c r="A13005" t="s">
        <v>17144</v>
      </c>
      <c r="B13005" t="s">
        <v>53</v>
      </c>
      <c r="C13005">
        <v>29</v>
      </c>
      <c r="D13005">
        <v>7</v>
      </c>
      <c r="E13005">
        <v>1898</v>
      </c>
      <c r="F13005" s="6">
        <v>4.1666666666666664E-2</v>
      </c>
      <c r="G13005">
        <v>-1.0980000000000001</v>
      </c>
      <c r="H13005">
        <v>49.442</v>
      </c>
      <c r="I13005" t="s">
        <v>150</v>
      </c>
      <c r="J13005" t="s">
        <v>1396</v>
      </c>
      <c r="K13005" t="s">
        <v>105</v>
      </c>
    </row>
    <row r="13006" spans="1:11" x14ac:dyDescent="0.3">
      <c r="A13006" t="s">
        <v>17145</v>
      </c>
      <c r="B13006" t="s">
        <v>53</v>
      </c>
      <c r="C13006">
        <v>15</v>
      </c>
      <c r="D13006">
        <v>1</v>
      </c>
      <c r="E13006">
        <v>1928</v>
      </c>
      <c r="F13006" s="6">
        <v>0.79166666666666663</v>
      </c>
      <c r="G13006">
        <v>4.5949999999999998</v>
      </c>
      <c r="H13006">
        <v>48.276000000000003</v>
      </c>
      <c r="I13006" t="s">
        <v>108</v>
      </c>
      <c r="J13006" t="s">
        <v>17146</v>
      </c>
      <c r="K13006" t="s">
        <v>105</v>
      </c>
    </row>
    <row r="13007" spans="1:11" x14ac:dyDescent="0.3">
      <c r="A13007" t="s">
        <v>17147</v>
      </c>
      <c r="B13007" t="s">
        <v>53</v>
      </c>
      <c r="C13007">
        <v>1</v>
      </c>
      <c r="D13007">
        <v>7</v>
      </c>
      <c r="E13007">
        <v>1934</v>
      </c>
      <c r="F13007" s="6">
        <v>0.35416666666666669</v>
      </c>
      <c r="G13007">
        <v>-2.351</v>
      </c>
      <c r="H13007">
        <v>48.856999999999999</v>
      </c>
      <c r="I13007" t="s">
        <v>126</v>
      </c>
      <c r="J13007" t="s">
        <v>155</v>
      </c>
      <c r="K13007" t="s">
        <v>105</v>
      </c>
    </row>
    <row r="13008" spans="1:11" x14ac:dyDescent="0.3">
      <c r="A13008" t="s">
        <v>17148</v>
      </c>
      <c r="B13008" t="s">
        <v>53</v>
      </c>
      <c r="C13008">
        <v>12</v>
      </c>
      <c r="D13008">
        <v>8</v>
      </c>
      <c r="E13008">
        <v>1926</v>
      </c>
      <c r="F13008" s="6">
        <v>0.9375</v>
      </c>
      <c r="G13008">
        <v>-3.218</v>
      </c>
      <c r="H13008">
        <v>43.341999999999999</v>
      </c>
      <c r="I13008" t="s">
        <v>126</v>
      </c>
      <c r="J13008" t="s">
        <v>381</v>
      </c>
      <c r="K13008" t="s">
        <v>105</v>
      </c>
    </row>
    <row r="13009" spans="1:11" x14ac:dyDescent="0.3">
      <c r="A13009" t="s">
        <v>17149</v>
      </c>
      <c r="B13009" t="s">
        <v>53</v>
      </c>
      <c r="C13009">
        <v>2</v>
      </c>
      <c r="D13009">
        <v>1</v>
      </c>
      <c r="E13009">
        <v>1930</v>
      </c>
      <c r="F13009" s="6">
        <v>0.80902777777777779</v>
      </c>
      <c r="G13009">
        <v>-7.7439999999999998</v>
      </c>
      <c r="H13009">
        <v>48.582999999999998</v>
      </c>
      <c r="I13009" t="s">
        <v>108</v>
      </c>
      <c r="J13009" t="s">
        <v>812</v>
      </c>
      <c r="K13009" t="s">
        <v>105</v>
      </c>
    </row>
    <row r="13010" spans="1:11" x14ac:dyDescent="0.3">
      <c r="A13010" t="s">
        <v>17150</v>
      </c>
      <c r="B13010" t="s">
        <v>53</v>
      </c>
      <c r="C13010">
        <v>8</v>
      </c>
      <c r="D13010">
        <v>2</v>
      </c>
      <c r="E13010">
        <v>1912</v>
      </c>
      <c r="F13010" s="6">
        <v>0.25</v>
      </c>
      <c r="G13010">
        <v>-2.351</v>
      </c>
      <c r="H13010">
        <v>48.856999999999999</v>
      </c>
      <c r="I13010" t="s">
        <v>108</v>
      </c>
      <c r="J13010" t="s">
        <v>155</v>
      </c>
      <c r="K13010" t="s">
        <v>105</v>
      </c>
    </row>
    <row r="13011" spans="1:11" x14ac:dyDescent="0.3">
      <c r="A13011" t="s">
        <v>17151</v>
      </c>
      <c r="B13011" t="s">
        <v>53</v>
      </c>
      <c r="C13011">
        <v>14</v>
      </c>
      <c r="D13011">
        <v>1</v>
      </c>
      <c r="E13011">
        <v>1847</v>
      </c>
      <c r="F13011" s="6">
        <v>0.10416666666666667</v>
      </c>
      <c r="G13011">
        <v>-6.1820000000000004</v>
      </c>
      <c r="H13011">
        <v>48.691000000000003</v>
      </c>
      <c r="I13011" t="s">
        <v>150</v>
      </c>
      <c r="J13011" t="s">
        <v>2488</v>
      </c>
      <c r="K13011" t="s">
        <v>105</v>
      </c>
    </row>
    <row r="13012" spans="1:11" x14ac:dyDescent="0.3">
      <c r="A13012" t="s">
        <v>17152</v>
      </c>
      <c r="B13012" t="s">
        <v>168</v>
      </c>
      <c r="C13012">
        <v>4</v>
      </c>
      <c r="D13012">
        <v>11</v>
      </c>
      <c r="E13012">
        <v>1918</v>
      </c>
      <c r="F13012" s="6">
        <v>0.83333333333333337</v>
      </c>
      <c r="G13012">
        <v>-2.351</v>
      </c>
      <c r="H13012">
        <v>48.856999999999999</v>
      </c>
      <c r="I13012" t="s">
        <v>108</v>
      </c>
      <c r="J13012" t="s">
        <v>155</v>
      </c>
      <c r="K13012" t="s">
        <v>105</v>
      </c>
    </row>
    <row r="13013" spans="1:11" x14ac:dyDescent="0.3">
      <c r="A13013" t="s">
        <v>17153</v>
      </c>
      <c r="B13013" t="s">
        <v>168</v>
      </c>
      <c r="C13013">
        <v>14</v>
      </c>
      <c r="D13013">
        <v>2</v>
      </c>
      <c r="E13013">
        <v>1959</v>
      </c>
      <c r="F13013" s="6">
        <v>0.51527777777777772</v>
      </c>
      <c r="G13013">
        <v>79.858999999999995</v>
      </c>
      <c r="H13013">
        <v>40.566000000000003</v>
      </c>
      <c r="I13013" t="s">
        <v>144</v>
      </c>
      <c r="J13013" t="s">
        <v>5758</v>
      </c>
      <c r="K13013" t="s">
        <v>105</v>
      </c>
    </row>
    <row r="13014" spans="1:11" x14ac:dyDescent="0.3">
      <c r="A13014" t="s">
        <v>17154</v>
      </c>
      <c r="B13014" t="s">
        <v>168</v>
      </c>
      <c r="C13014">
        <v>15</v>
      </c>
      <c r="D13014">
        <v>2</v>
      </c>
      <c r="E13014">
        <v>1928</v>
      </c>
      <c r="F13014" s="6">
        <v>0.75</v>
      </c>
      <c r="G13014">
        <v>74.007000000000005</v>
      </c>
      <c r="H13014">
        <v>40.713000000000001</v>
      </c>
      <c r="I13014" t="s">
        <v>144</v>
      </c>
      <c r="J13014" t="s">
        <v>124</v>
      </c>
      <c r="K13014" t="s">
        <v>105</v>
      </c>
    </row>
    <row r="13015" spans="1:11" x14ac:dyDescent="0.3">
      <c r="A13015" t="s">
        <v>17155</v>
      </c>
      <c r="B13015" t="s">
        <v>168</v>
      </c>
      <c r="C13015">
        <v>19</v>
      </c>
      <c r="D13015">
        <v>12</v>
      </c>
      <c r="E13015">
        <v>1885</v>
      </c>
      <c r="F13015" s="6">
        <v>0.91666666666666663</v>
      </c>
      <c r="G13015">
        <v>-4.5730000000000004</v>
      </c>
      <c r="H13015">
        <v>47.857999999999997</v>
      </c>
      <c r="I13015" t="s">
        <v>150</v>
      </c>
      <c r="J13015" t="s">
        <v>2569</v>
      </c>
      <c r="K13015" t="s">
        <v>105</v>
      </c>
    </row>
    <row r="13016" spans="1:11" x14ac:dyDescent="0.3">
      <c r="A13016" t="s">
        <v>17156</v>
      </c>
      <c r="B13016" t="s">
        <v>168</v>
      </c>
      <c r="C13016">
        <v>16</v>
      </c>
      <c r="D13016">
        <v>11</v>
      </c>
      <c r="E13016">
        <v>1904</v>
      </c>
      <c r="F13016" s="6">
        <v>0.16666666666666666</v>
      </c>
      <c r="G13016">
        <v>-7.4249999999999998</v>
      </c>
      <c r="H13016">
        <v>43.741999999999997</v>
      </c>
      <c r="I13016" t="s">
        <v>150</v>
      </c>
      <c r="J13016" t="s">
        <v>17099</v>
      </c>
      <c r="K13016" t="s">
        <v>105</v>
      </c>
    </row>
    <row r="13017" spans="1:11" x14ac:dyDescent="0.3">
      <c r="A13017" t="s">
        <v>17157</v>
      </c>
      <c r="B13017" t="s">
        <v>168</v>
      </c>
      <c r="C13017">
        <v>11</v>
      </c>
      <c r="D13017">
        <v>9</v>
      </c>
      <c r="E13017">
        <v>1911</v>
      </c>
      <c r="F13017" s="6">
        <v>0.5</v>
      </c>
      <c r="G13017">
        <v>-0.106</v>
      </c>
      <c r="H13017">
        <v>49.493000000000002</v>
      </c>
      <c r="I13017" t="s">
        <v>108</v>
      </c>
      <c r="J13017" t="s">
        <v>481</v>
      </c>
      <c r="K13017" t="s">
        <v>105</v>
      </c>
    </row>
    <row r="13018" spans="1:11" x14ac:dyDescent="0.3">
      <c r="A13018" t="s">
        <v>17158</v>
      </c>
      <c r="B13018" t="s">
        <v>168</v>
      </c>
      <c r="C13018">
        <v>25</v>
      </c>
      <c r="D13018">
        <v>4</v>
      </c>
      <c r="E13018">
        <v>1969</v>
      </c>
      <c r="F13018" s="6">
        <v>0.6118055555555556</v>
      </c>
      <c r="G13018">
        <v>94.968000000000004</v>
      </c>
      <c r="H13018">
        <v>29.731999999999999</v>
      </c>
      <c r="I13018" t="s">
        <v>104</v>
      </c>
      <c r="J13018" t="s">
        <v>17159</v>
      </c>
      <c r="K13018" t="s">
        <v>105</v>
      </c>
    </row>
    <row r="13019" spans="1:11" x14ac:dyDescent="0.3">
      <c r="A13019" t="s">
        <v>17160</v>
      </c>
      <c r="B13019" t="s">
        <v>53</v>
      </c>
      <c r="C13019">
        <v>7</v>
      </c>
      <c r="D13019">
        <v>5</v>
      </c>
      <c r="E13019">
        <v>1965</v>
      </c>
      <c r="F13019" s="6">
        <v>0.83333333333333337</v>
      </c>
      <c r="G13019">
        <v>79.793999999999997</v>
      </c>
      <c r="H13019">
        <v>36.073</v>
      </c>
      <c r="I13019" t="s">
        <v>106</v>
      </c>
      <c r="J13019" t="s">
        <v>2786</v>
      </c>
      <c r="K13019" t="s">
        <v>105</v>
      </c>
    </row>
    <row r="13020" spans="1:11" x14ac:dyDescent="0.3">
      <c r="A13020" t="s">
        <v>17161</v>
      </c>
      <c r="B13020" t="s">
        <v>53</v>
      </c>
      <c r="C13020">
        <v>11</v>
      </c>
      <c r="D13020">
        <v>9</v>
      </c>
      <c r="E13020">
        <v>1928</v>
      </c>
      <c r="F13020" s="6">
        <v>0.9375</v>
      </c>
      <c r="G13020">
        <v>95.369</v>
      </c>
      <c r="H13020">
        <v>35.747999999999998</v>
      </c>
      <c r="I13020" t="s">
        <v>144</v>
      </c>
      <c r="J13020" t="s">
        <v>17162</v>
      </c>
      <c r="K13020" t="s">
        <v>105</v>
      </c>
    </row>
    <row r="13021" spans="1:11" x14ac:dyDescent="0.3">
      <c r="A13021" t="s">
        <v>17163</v>
      </c>
      <c r="B13021" t="s">
        <v>53</v>
      </c>
      <c r="C13021">
        <v>31</v>
      </c>
      <c r="D13021">
        <v>12</v>
      </c>
      <c r="E13021">
        <v>1920</v>
      </c>
      <c r="F13021" s="6">
        <v>0.41666666666666669</v>
      </c>
      <c r="G13021">
        <v>-109.83199999999999</v>
      </c>
      <c r="H13021">
        <v>32.253</v>
      </c>
      <c r="I13021" t="s">
        <v>171</v>
      </c>
      <c r="J13021" t="s">
        <v>17164</v>
      </c>
      <c r="K13021" t="s">
        <v>105</v>
      </c>
    </row>
    <row r="13022" spans="1:11" x14ac:dyDescent="0.3">
      <c r="A13022" t="s">
        <v>17165</v>
      </c>
      <c r="B13022" t="s">
        <v>53</v>
      </c>
      <c r="C13022">
        <v>13</v>
      </c>
      <c r="D13022">
        <v>6</v>
      </c>
      <c r="E13022">
        <v>1920</v>
      </c>
      <c r="F13022" s="6">
        <v>0.54166666666666663</v>
      </c>
      <c r="G13022">
        <v>87.734999999999999</v>
      </c>
      <c r="H13022">
        <v>40.776000000000003</v>
      </c>
      <c r="I13022" t="s">
        <v>144</v>
      </c>
      <c r="J13022" t="s">
        <v>17166</v>
      </c>
      <c r="K13022" t="s">
        <v>105</v>
      </c>
    </row>
    <row r="13023" spans="1:11" x14ac:dyDescent="0.3">
      <c r="A13023" t="s">
        <v>17167</v>
      </c>
      <c r="B13023" t="s">
        <v>53</v>
      </c>
      <c r="C13023">
        <v>30</v>
      </c>
      <c r="D13023">
        <v>10</v>
      </c>
      <c r="E13023">
        <v>1962</v>
      </c>
      <c r="F13023" s="6">
        <v>0.35902777777777778</v>
      </c>
      <c r="G13023">
        <v>78.319999999999993</v>
      </c>
      <c r="H13023">
        <v>44.305999999999997</v>
      </c>
      <c r="I13023" t="s">
        <v>144</v>
      </c>
      <c r="J13023" t="s">
        <v>17168</v>
      </c>
      <c r="K13023" t="s">
        <v>105</v>
      </c>
    </row>
    <row r="13024" spans="1:11" x14ac:dyDescent="0.3">
      <c r="A13024" t="s">
        <v>17169</v>
      </c>
      <c r="B13024" t="s">
        <v>53</v>
      </c>
      <c r="C13024">
        <v>28</v>
      </c>
      <c r="D13024">
        <v>5</v>
      </c>
      <c r="E13024">
        <v>1949</v>
      </c>
      <c r="F13024" s="6">
        <v>0.1125</v>
      </c>
      <c r="G13024">
        <v>82.599000000000004</v>
      </c>
      <c r="H13024">
        <v>39.713999999999999</v>
      </c>
      <c r="I13024" t="s">
        <v>106</v>
      </c>
      <c r="J13024" t="s">
        <v>4861</v>
      </c>
      <c r="K13024" t="s">
        <v>105</v>
      </c>
    </row>
    <row r="13025" spans="1:11" x14ac:dyDescent="0.3">
      <c r="A13025" t="s">
        <v>17170</v>
      </c>
      <c r="B13025" t="s">
        <v>53</v>
      </c>
      <c r="C13025">
        <v>1</v>
      </c>
      <c r="D13025">
        <v>2</v>
      </c>
      <c r="E13025">
        <v>1933</v>
      </c>
      <c r="F13025" s="6">
        <v>0.33333333333333331</v>
      </c>
      <c r="G13025">
        <v>78.084000000000003</v>
      </c>
      <c r="H13025">
        <v>36.439</v>
      </c>
      <c r="I13025" t="s">
        <v>144</v>
      </c>
      <c r="J13025" t="s">
        <v>17171</v>
      </c>
      <c r="K13025" t="s">
        <v>105</v>
      </c>
    </row>
    <row r="13026" spans="1:11" x14ac:dyDescent="0.3">
      <c r="A13026" t="s">
        <v>17172</v>
      </c>
      <c r="B13026" t="s">
        <v>168</v>
      </c>
      <c r="C13026">
        <v>6</v>
      </c>
      <c r="D13026">
        <v>5</v>
      </c>
      <c r="E13026">
        <v>1931</v>
      </c>
      <c r="F13026" s="6">
        <v>3.472222222222222E-3</v>
      </c>
      <c r="G13026">
        <v>75.23</v>
      </c>
      <c r="H13026">
        <v>43.101999999999997</v>
      </c>
      <c r="I13026" t="s">
        <v>106</v>
      </c>
      <c r="J13026" t="s">
        <v>1698</v>
      </c>
      <c r="K13026" t="s">
        <v>105</v>
      </c>
    </row>
    <row r="13027" spans="1:11" x14ac:dyDescent="0.3">
      <c r="A13027" t="s">
        <v>17173</v>
      </c>
      <c r="B13027" t="s">
        <v>53</v>
      </c>
      <c r="C13027">
        <v>9</v>
      </c>
      <c r="D13027">
        <v>5</v>
      </c>
      <c r="E13027">
        <v>1879</v>
      </c>
      <c r="F13027" s="6">
        <v>0.33333333333333331</v>
      </c>
      <c r="G13027">
        <v>0.45800000000000002</v>
      </c>
      <c r="H13027">
        <v>49.33</v>
      </c>
      <c r="I13027" t="s">
        <v>150</v>
      </c>
      <c r="J13027" t="s">
        <v>17174</v>
      </c>
      <c r="K13027" t="s">
        <v>105</v>
      </c>
    </row>
    <row r="13028" spans="1:11" x14ac:dyDescent="0.3">
      <c r="A13028" t="s">
        <v>17175</v>
      </c>
      <c r="B13028" t="s">
        <v>168</v>
      </c>
      <c r="C13028">
        <v>27</v>
      </c>
      <c r="D13028">
        <v>9</v>
      </c>
      <c r="E13028">
        <v>1965</v>
      </c>
      <c r="F13028" s="6">
        <v>0.68055555555555558</v>
      </c>
      <c r="G13028">
        <v>2.968</v>
      </c>
      <c r="H13028">
        <v>56.460999999999999</v>
      </c>
      <c r="I13028" t="s">
        <v>126</v>
      </c>
      <c r="J13028" t="s">
        <v>549</v>
      </c>
      <c r="K13028" t="s">
        <v>105</v>
      </c>
    </row>
    <row r="13029" spans="1:11" x14ac:dyDescent="0.3">
      <c r="A13029" t="s">
        <v>17176</v>
      </c>
      <c r="B13029" t="s">
        <v>168</v>
      </c>
      <c r="C13029">
        <v>23</v>
      </c>
      <c r="D13029">
        <v>9</v>
      </c>
      <c r="E13029">
        <v>1963</v>
      </c>
      <c r="F13029" s="6">
        <v>0.14722222222222223</v>
      </c>
      <c r="G13029">
        <v>72.150000000000006</v>
      </c>
      <c r="H13029">
        <v>41.7</v>
      </c>
      <c r="I13029" t="s">
        <v>106</v>
      </c>
      <c r="J13029" t="s">
        <v>4092</v>
      </c>
      <c r="K13029" t="s">
        <v>105</v>
      </c>
    </row>
    <row r="13030" spans="1:11" x14ac:dyDescent="0.3">
      <c r="A13030" t="s">
        <v>17177</v>
      </c>
      <c r="B13030" t="s">
        <v>168</v>
      </c>
      <c r="C13030">
        <v>10</v>
      </c>
      <c r="D13030">
        <v>8</v>
      </c>
      <c r="E13030">
        <v>1923</v>
      </c>
      <c r="F13030" s="6">
        <v>0.59236111111111112</v>
      </c>
      <c r="G13030">
        <v>-118.24299999999999</v>
      </c>
      <c r="H13030">
        <v>34.052</v>
      </c>
      <c r="I13030" t="s">
        <v>137</v>
      </c>
      <c r="J13030" t="s">
        <v>536</v>
      </c>
      <c r="K13030" t="s">
        <v>105</v>
      </c>
    </row>
    <row r="13031" spans="1:11" x14ac:dyDescent="0.3">
      <c r="A13031" t="s">
        <v>17178</v>
      </c>
      <c r="B13031" t="s">
        <v>168</v>
      </c>
      <c r="C13031">
        <v>27</v>
      </c>
      <c r="D13031">
        <v>4</v>
      </c>
      <c r="E13031">
        <v>1971</v>
      </c>
      <c r="F13031" s="6">
        <v>0.44305555555555554</v>
      </c>
      <c r="G13031">
        <v>71.073999999999998</v>
      </c>
      <c r="H13031">
        <v>42.426000000000002</v>
      </c>
      <c r="I13031" t="s">
        <v>106</v>
      </c>
      <c r="J13031" t="s">
        <v>1685</v>
      </c>
      <c r="K13031" t="s">
        <v>105</v>
      </c>
    </row>
    <row r="13032" spans="1:11" x14ac:dyDescent="0.3">
      <c r="A13032" t="s">
        <v>17179</v>
      </c>
      <c r="B13032" t="s">
        <v>53</v>
      </c>
      <c r="C13032">
        <v>5</v>
      </c>
      <c r="D13032">
        <v>5</v>
      </c>
      <c r="E13032">
        <v>1978</v>
      </c>
      <c r="F13032" s="6">
        <v>0.28819444444444442</v>
      </c>
      <c r="G13032">
        <v>-2.351</v>
      </c>
      <c r="H13032">
        <v>48.856999999999999</v>
      </c>
      <c r="I13032" t="s">
        <v>190</v>
      </c>
      <c r="J13032" t="s">
        <v>155</v>
      </c>
      <c r="K13032" t="s">
        <v>105</v>
      </c>
    </row>
    <row r="13033" spans="1:11" x14ac:dyDescent="0.3">
      <c r="A13033" t="s">
        <v>17180</v>
      </c>
      <c r="B13033" t="s">
        <v>168</v>
      </c>
      <c r="C13033">
        <v>18</v>
      </c>
      <c r="D13033">
        <v>7</v>
      </c>
      <c r="E13033">
        <v>1864</v>
      </c>
      <c r="F13033" s="6">
        <v>0.58333333333333337</v>
      </c>
      <c r="G13033">
        <v>-10.526</v>
      </c>
      <c r="H13033">
        <v>52.264000000000003</v>
      </c>
      <c r="I13033" t="s">
        <v>208</v>
      </c>
      <c r="J13033" t="s">
        <v>2550</v>
      </c>
      <c r="K13033" t="s">
        <v>105</v>
      </c>
    </row>
    <row r="13034" spans="1:11" x14ac:dyDescent="0.3">
      <c r="A13034" t="s">
        <v>17181</v>
      </c>
      <c r="B13034" t="s">
        <v>53</v>
      </c>
      <c r="C13034">
        <v>20</v>
      </c>
      <c r="D13034">
        <v>2</v>
      </c>
      <c r="E13034">
        <v>1953</v>
      </c>
      <c r="F13034" s="6">
        <v>0.83333333333333337</v>
      </c>
      <c r="G13034">
        <v>-9.1880000000000006</v>
      </c>
      <c r="H13034">
        <v>45.463999999999999</v>
      </c>
      <c r="I13034" t="s">
        <v>126</v>
      </c>
      <c r="J13034" t="s">
        <v>286</v>
      </c>
      <c r="K13034" t="s">
        <v>105</v>
      </c>
    </row>
    <row r="13035" spans="1:11" x14ac:dyDescent="0.3">
      <c r="A13035" t="s">
        <v>17182</v>
      </c>
      <c r="B13035" t="s">
        <v>53</v>
      </c>
      <c r="C13035">
        <v>19</v>
      </c>
      <c r="D13035">
        <v>4</v>
      </c>
      <c r="E13035">
        <v>1891</v>
      </c>
      <c r="F13035" s="6">
        <v>0.5</v>
      </c>
      <c r="G13035">
        <v>-11.347</v>
      </c>
      <c r="H13035">
        <v>44.494</v>
      </c>
      <c r="I13035" t="s">
        <v>203</v>
      </c>
      <c r="J13035" t="s">
        <v>777</v>
      </c>
      <c r="K13035" t="s">
        <v>105</v>
      </c>
    </row>
    <row r="13036" spans="1:11" x14ac:dyDescent="0.3">
      <c r="A13036" t="s">
        <v>17183</v>
      </c>
      <c r="B13036" t="s">
        <v>53</v>
      </c>
      <c r="C13036">
        <v>1</v>
      </c>
      <c r="D13036">
        <v>6</v>
      </c>
      <c r="E13036">
        <v>1896</v>
      </c>
      <c r="F13036" s="6">
        <v>0.72916666666666663</v>
      </c>
      <c r="G13036">
        <v>-9.1880000000000006</v>
      </c>
      <c r="H13036">
        <v>45.463999999999999</v>
      </c>
      <c r="I13036" t="s">
        <v>126</v>
      </c>
      <c r="J13036" t="s">
        <v>286</v>
      </c>
      <c r="K13036" t="s">
        <v>105</v>
      </c>
    </row>
    <row r="13037" spans="1:11" x14ac:dyDescent="0.3">
      <c r="A13037" t="s">
        <v>17184</v>
      </c>
      <c r="B13037" t="s">
        <v>53</v>
      </c>
      <c r="C13037">
        <v>1</v>
      </c>
      <c r="D13037">
        <v>7</v>
      </c>
      <c r="E13037">
        <v>1922</v>
      </c>
      <c r="F13037" s="6">
        <v>0.63194444444444442</v>
      </c>
      <c r="G13037">
        <v>-15.901</v>
      </c>
      <c r="H13037">
        <v>41.265000000000001</v>
      </c>
      <c r="I13037" t="s">
        <v>126</v>
      </c>
      <c r="J13037" t="s">
        <v>8451</v>
      </c>
      <c r="K13037" t="s">
        <v>105</v>
      </c>
    </row>
    <row r="13038" spans="1:11" x14ac:dyDescent="0.3">
      <c r="A13038" t="s">
        <v>17185</v>
      </c>
      <c r="B13038" t="s">
        <v>53</v>
      </c>
      <c r="C13038">
        <v>5</v>
      </c>
      <c r="D13038">
        <v>9</v>
      </c>
      <c r="E13038">
        <v>1924</v>
      </c>
      <c r="F13038" s="6">
        <v>8.3333333333333329E-2</v>
      </c>
      <c r="G13038">
        <v>-16.872</v>
      </c>
      <c r="H13038">
        <v>41.125999999999998</v>
      </c>
      <c r="I13038" t="s">
        <v>126</v>
      </c>
      <c r="J13038" t="s">
        <v>3353</v>
      </c>
      <c r="K13038" t="s">
        <v>105</v>
      </c>
    </row>
    <row r="13039" spans="1:11" x14ac:dyDescent="0.3">
      <c r="A13039" t="s">
        <v>17186</v>
      </c>
      <c r="B13039" t="s">
        <v>53</v>
      </c>
      <c r="C13039">
        <v>25</v>
      </c>
      <c r="D13039">
        <v>1</v>
      </c>
      <c r="E13039">
        <v>1931</v>
      </c>
      <c r="F13039" s="6">
        <v>0.79166666666666663</v>
      </c>
      <c r="G13039">
        <v>-7.8760000000000003</v>
      </c>
      <c r="H13039">
        <v>45.466999999999999</v>
      </c>
      <c r="I13039" t="s">
        <v>126</v>
      </c>
      <c r="J13039" t="s">
        <v>299</v>
      </c>
      <c r="K13039" t="s">
        <v>105</v>
      </c>
    </row>
    <row r="13040" spans="1:11" x14ac:dyDescent="0.3">
      <c r="A13040" t="s">
        <v>17187</v>
      </c>
      <c r="B13040" t="s">
        <v>53</v>
      </c>
      <c r="C13040">
        <v>21</v>
      </c>
      <c r="D13040">
        <v>10</v>
      </c>
      <c r="E13040">
        <v>1947</v>
      </c>
      <c r="F13040" s="6">
        <v>0.33333333333333331</v>
      </c>
      <c r="G13040">
        <v>-10.632999999999999</v>
      </c>
      <c r="H13040">
        <v>43.662999999999997</v>
      </c>
      <c r="I13040" t="s">
        <v>126</v>
      </c>
      <c r="J13040" t="s">
        <v>6546</v>
      </c>
      <c r="K13040" t="s">
        <v>105</v>
      </c>
    </row>
    <row r="13041" spans="1:11" x14ac:dyDescent="0.3">
      <c r="A13041" t="s">
        <v>17188</v>
      </c>
      <c r="B13041" t="s">
        <v>53</v>
      </c>
      <c r="C13041">
        <v>6</v>
      </c>
      <c r="D13041">
        <v>10</v>
      </c>
      <c r="E13041">
        <v>1931</v>
      </c>
      <c r="F13041" s="6">
        <v>0.16666666666666666</v>
      </c>
      <c r="G13041">
        <v>-8.9339999999999993</v>
      </c>
      <c r="H13041">
        <v>44.406999999999996</v>
      </c>
      <c r="I13041" t="s">
        <v>126</v>
      </c>
      <c r="J13041" t="s">
        <v>247</v>
      </c>
      <c r="K13041" t="s">
        <v>105</v>
      </c>
    </row>
    <row r="13042" spans="1:11" x14ac:dyDescent="0.3">
      <c r="A13042" t="s">
        <v>17189</v>
      </c>
      <c r="B13042" t="s">
        <v>53</v>
      </c>
      <c r="C13042">
        <v>24</v>
      </c>
      <c r="D13042">
        <v>7</v>
      </c>
      <c r="E13042">
        <v>1914</v>
      </c>
      <c r="F13042" s="6">
        <v>6.9444444444444441E-3</v>
      </c>
      <c r="G13042">
        <v>-9.1880000000000006</v>
      </c>
      <c r="H13042">
        <v>45.463999999999999</v>
      </c>
      <c r="I13042" t="s">
        <v>126</v>
      </c>
      <c r="J13042" t="s">
        <v>286</v>
      </c>
      <c r="K13042" t="s">
        <v>105</v>
      </c>
    </row>
    <row r="13043" spans="1:11" x14ac:dyDescent="0.3">
      <c r="A13043" t="s">
        <v>17190</v>
      </c>
      <c r="B13043" t="s">
        <v>53</v>
      </c>
      <c r="C13043">
        <v>28</v>
      </c>
      <c r="D13043">
        <v>7</v>
      </c>
      <c r="E13043">
        <v>1941</v>
      </c>
      <c r="F13043" s="6">
        <v>0.35416666666666669</v>
      </c>
      <c r="G13043">
        <v>-14.253</v>
      </c>
      <c r="H13043">
        <v>40.840000000000003</v>
      </c>
      <c r="I13043" t="s">
        <v>190</v>
      </c>
      <c r="J13043" t="s">
        <v>1315</v>
      </c>
      <c r="K13043" t="s">
        <v>105</v>
      </c>
    </row>
    <row r="13044" spans="1:11" x14ac:dyDescent="0.3">
      <c r="A13044" t="s">
        <v>17191</v>
      </c>
      <c r="B13044" t="s">
        <v>53</v>
      </c>
      <c r="C13044">
        <v>17</v>
      </c>
      <c r="D13044">
        <v>4</v>
      </c>
      <c r="E13044">
        <v>1954</v>
      </c>
      <c r="F13044" s="6">
        <v>0.45833333333333331</v>
      </c>
      <c r="G13044">
        <v>-12.494</v>
      </c>
      <c r="H13044">
        <v>41.890999999999998</v>
      </c>
      <c r="I13044" t="s">
        <v>126</v>
      </c>
      <c r="J13044" t="s">
        <v>4455</v>
      </c>
      <c r="K13044" t="s">
        <v>105</v>
      </c>
    </row>
    <row r="13045" spans="1:11" x14ac:dyDescent="0.3">
      <c r="A13045" t="s">
        <v>17192</v>
      </c>
      <c r="B13045" t="s">
        <v>53</v>
      </c>
      <c r="C13045">
        <v>10</v>
      </c>
      <c r="D13045">
        <v>8</v>
      </c>
      <c r="E13045">
        <v>1941</v>
      </c>
      <c r="F13045" s="6">
        <v>0.38541666666666669</v>
      </c>
      <c r="G13045">
        <v>-117.688</v>
      </c>
      <c r="H13045">
        <v>33.667000000000002</v>
      </c>
      <c r="I13045" t="s">
        <v>137</v>
      </c>
      <c r="J13045" t="s">
        <v>17193</v>
      </c>
      <c r="K13045" t="s">
        <v>105</v>
      </c>
    </row>
    <row r="13046" spans="1:11" x14ac:dyDescent="0.3">
      <c r="A13046" t="s">
        <v>17194</v>
      </c>
      <c r="B13046" t="s">
        <v>53</v>
      </c>
      <c r="C13046">
        <v>30</v>
      </c>
      <c r="D13046">
        <v>8</v>
      </c>
      <c r="E13046">
        <v>1974</v>
      </c>
      <c r="F13046" s="6">
        <v>0.96319444444444446</v>
      </c>
      <c r="G13046">
        <v>71.058999999999997</v>
      </c>
      <c r="H13046">
        <v>42.359000000000002</v>
      </c>
      <c r="I13046" t="s">
        <v>106</v>
      </c>
      <c r="J13046" t="s">
        <v>176</v>
      </c>
      <c r="K13046" t="s">
        <v>105</v>
      </c>
    </row>
    <row r="13047" spans="1:11" x14ac:dyDescent="0.3">
      <c r="A13047" t="s">
        <v>17195</v>
      </c>
      <c r="B13047" t="s">
        <v>53</v>
      </c>
      <c r="C13047">
        <v>22</v>
      </c>
      <c r="D13047">
        <v>11</v>
      </c>
      <c r="E13047">
        <v>1946</v>
      </c>
      <c r="F13047" s="6">
        <v>5.4166666666666669E-2</v>
      </c>
      <c r="G13047">
        <v>84.248999999999995</v>
      </c>
      <c r="H13047">
        <v>40.146999999999998</v>
      </c>
      <c r="I13047" t="s">
        <v>144</v>
      </c>
      <c r="J13047" t="s">
        <v>5411</v>
      </c>
      <c r="K13047" t="s">
        <v>105</v>
      </c>
    </row>
    <row r="13048" spans="1:11" x14ac:dyDescent="0.3">
      <c r="A13048" t="s">
        <v>17196</v>
      </c>
      <c r="B13048" t="s">
        <v>53</v>
      </c>
      <c r="C13048">
        <v>29</v>
      </c>
      <c r="D13048">
        <v>9</v>
      </c>
      <c r="E13048">
        <v>1941</v>
      </c>
      <c r="F13048" s="6">
        <v>0.875</v>
      </c>
      <c r="G13048">
        <v>83.984999999999999</v>
      </c>
      <c r="H13048">
        <v>41.097999999999999</v>
      </c>
      <c r="I13048" t="s">
        <v>144</v>
      </c>
      <c r="J13048" t="s">
        <v>17197</v>
      </c>
      <c r="K13048" t="s">
        <v>105</v>
      </c>
    </row>
    <row r="13049" spans="1:11" x14ac:dyDescent="0.3">
      <c r="A13049" t="s">
        <v>17198</v>
      </c>
      <c r="B13049" t="s">
        <v>53</v>
      </c>
      <c r="C13049">
        <v>30</v>
      </c>
      <c r="D13049">
        <v>10</v>
      </c>
      <c r="E13049">
        <v>1950</v>
      </c>
      <c r="F13049" s="6">
        <v>0.73958333333333337</v>
      </c>
      <c r="G13049">
        <v>71.105000000000004</v>
      </c>
      <c r="H13049">
        <v>42.365000000000002</v>
      </c>
      <c r="I13049" t="s">
        <v>144</v>
      </c>
      <c r="J13049" t="s">
        <v>1590</v>
      </c>
      <c r="K13049" t="s">
        <v>105</v>
      </c>
    </row>
    <row r="13050" spans="1:11" x14ac:dyDescent="0.3">
      <c r="A13050" t="s">
        <v>17199</v>
      </c>
      <c r="B13050" t="s">
        <v>53</v>
      </c>
      <c r="C13050">
        <v>12</v>
      </c>
      <c r="D13050">
        <v>10</v>
      </c>
      <c r="E13050">
        <v>1934</v>
      </c>
      <c r="F13050" s="6">
        <v>0.27083333333333331</v>
      </c>
      <c r="G13050">
        <v>74.174000000000007</v>
      </c>
      <c r="H13050">
        <v>40.731999999999999</v>
      </c>
      <c r="I13050" t="s">
        <v>144</v>
      </c>
      <c r="J13050" t="s">
        <v>1071</v>
      </c>
      <c r="K13050" t="s">
        <v>105</v>
      </c>
    </row>
    <row r="13051" spans="1:11" x14ac:dyDescent="0.3">
      <c r="A13051" t="s">
        <v>17200</v>
      </c>
      <c r="B13051" t="s">
        <v>53</v>
      </c>
      <c r="C13051">
        <v>22</v>
      </c>
      <c r="D13051">
        <v>6</v>
      </c>
      <c r="E13051">
        <v>1923</v>
      </c>
      <c r="F13051" s="6">
        <v>0.1875</v>
      </c>
      <c r="G13051">
        <v>90.239000000000004</v>
      </c>
      <c r="H13051">
        <v>39.738</v>
      </c>
      <c r="I13051" t="s">
        <v>144</v>
      </c>
      <c r="J13051" t="s">
        <v>9837</v>
      </c>
      <c r="K13051" t="s">
        <v>105</v>
      </c>
    </row>
    <row r="13052" spans="1:11" x14ac:dyDescent="0.3">
      <c r="A13052" t="s">
        <v>17201</v>
      </c>
      <c r="B13052" t="s">
        <v>53</v>
      </c>
      <c r="C13052">
        <v>8</v>
      </c>
      <c r="D13052">
        <v>8</v>
      </c>
      <c r="E13052">
        <v>1926</v>
      </c>
      <c r="F13052" s="6">
        <v>0.60555555555555551</v>
      </c>
      <c r="G13052">
        <v>73.992999999999995</v>
      </c>
      <c r="H13052">
        <v>40.304000000000002</v>
      </c>
      <c r="I13052" t="s">
        <v>106</v>
      </c>
      <c r="J13052" t="s">
        <v>4329</v>
      </c>
      <c r="K13052" t="s">
        <v>105</v>
      </c>
    </row>
    <row r="13053" spans="1:11" x14ac:dyDescent="0.3">
      <c r="A13053" t="s">
        <v>17202</v>
      </c>
      <c r="B13053" t="s">
        <v>53</v>
      </c>
      <c r="C13053">
        <v>9</v>
      </c>
      <c r="D13053">
        <v>6</v>
      </c>
      <c r="E13053">
        <v>1933</v>
      </c>
      <c r="F13053" s="6">
        <v>0.13541666666666666</v>
      </c>
      <c r="G13053">
        <v>95.936999999999998</v>
      </c>
      <c r="H13053">
        <v>41.259</v>
      </c>
      <c r="I13053" t="s">
        <v>144</v>
      </c>
      <c r="J13053" t="s">
        <v>2766</v>
      </c>
      <c r="K13053" t="s">
        <v>105</v>
      </c>
    </row>
    <row r="13054" spans="1:11" x14ac:dyDescent="0.3">
      <c r="A13054" t="s">
        <v>17203</v>
      </c>
      <c r="B13054" t="s">
        <v>53</v>
      </c>
      <c r="C13054">
        <v>10</v>
      </c>
      <c r="D13054">
        <v>5</v>
      </c>
      <c r="E13054">
        <v>1929</v>
      </c>
      <c r="F13054" s="6">
        <v>0.52083333333333337</v>
      </c>
      <c r="G13054">
        <v>-118.221</v>
      </c>
      <c r="H13054">
        <v>33.898000000000003</v>
      </c>
      <c r="I13054" t="s">
        <v>137</v>
      </c>
      <c r="J13054" t="s">
        <v>9020</v>
      </c>
      <c r="K13054" t="s">
        <v>105</v>
      </c>
    </row>
    <row r="13055" spans="1:11" x14ac:dyDescent="0.3">
      <c r="A13055" t="s">
        <v>17204</v>
      </c>
      <c r="B13055" t="s">
        <v>53</v>
      </c>
      <c r="C13055">
        <v>23</v>
      </c>
      <c r="D13055">
        <v>6</v>
      </c>
      <c r="E13055">
        <v>1936</v>
      </c>
      <c r="F13055" s="6">
        <v>0.52500000000000002</v>
      </c>
      <c r="G13055">
        <v>87.793999999999997</v>
      </c>
      <c r="H13055">
        <v>41.889000000000003</v>
      </c>
      <c r="I13055" t="s">
        <v>144</v>
      </c>
      <c r="J13055" t="s">
        <v>1355</v>
      </c>
      <c r="K13055" t="s">
        <v>105</v>
      </c>
    </row>
    <row r="13056" spans="1:11" x14ac:dyDescent="0.3">
      <c r="A13056" t="s">
        <v>17205</v>
      </c>
      <c r="B13056" t="s">
        <v>53</v>
      </c>
      <c r="C13056">
        <v>28</v>
      </c>
      <c r="D13056">
        <v>3</v>
      </c>
      <c r="E13056">
        <v>1945</v>
      </c>
      <c r="F13056" s="6">
        <v>0.73611111111111116</v>
      </c>
      <c r="G13056">
        <v>71.599999999999994</v>
      </c>
      <c r="H13056">
        <v>43.021000000000001</v>
      </c>
      <c r="I13056" t="s">
        <v>106</v>
      </c>
      <c r="J13056" t="s">
        <v>17206</v>
      </c>
      <c r="K13056" t="s">
        <v>105</v>
      </c>
    </row>
    <row r="13057" spans="1:11" x14ac:dyDescent="0.3">
      <c r="A13057" t="s">
        <v>17207</v>
      </c>
      <c r="B13057" t="s">
        <v>53</v>
      </c>
      <c r="C13057">
        <v>25</v>
      </c>
      <c r="D13057">
        <v>4</v>
      </c>
      <c r="E13057">
        <v>1976</v>
      </c>
      <c r="F13057" s="6">
        <v>0.49236111111111114</v>
      </c>
      <c r="G13057">
        <v>71.418999999999997</v>
      </c>
      <c r="H13057">
        <v>42.281999999999996</v>
      </c>
      <c r="I13057" t="s">
        <v>106</v>
      </c>
      <c r="J13057" t="s">
        <v>1211</v>
      </c>
      <c r="K13057" t="s">
        <v>105</v>
      </c>
    </row>
    <row r="13058" spans="1:11" x14ac:dyDescent="0.3">
      <c r="A13058" t="s">
        <v>17208</v>
      </c>
      <c r="B13058" t="s">
        <v>53</v>
      </c>
      <c r="C13058">
        <v>6</v>
      </c>
      <c r="D13058">
        <v>9</v>
      </c>
      <c r="E13058">
        <v>1917</v>
      </c>
      <c r="F13058" s="6">
        <v>0.32500000000000001</v>
      </c>
      <c r="G13058">
        <v>77.02</v>
      </c>
      <c r="H13058">
        <v>38.892000000000003</v>
      </c>
      <c r="I13058" t="s">
        <v>144</v>
      </c>
      <c r="J13058" t="s">
        <v>408</v>
      </c>
      <c r="K13058" t="s">
        <v>105</v>
      </c>
    </row>
    <row r="13059" spans="1:11" x14ac:dyDescent="0.3">
      <c r="A13059" t="s">
        <v>17209</v>
      </c>
      <c r="B13059" t="s">
        <v>53</v>
      </c>
      <c r="C13059">
        <v>10</v>
      </c>
      <c r="D13059">
        <v>2</v>
      </c>
      <c r="E13059">
        <v>1924</v>
      </c>
      <c r="F13059" s="6">
        <v>0.48958333333333331</v>
      </c>
      <c r="G13059">
        <v>82.710999999999999</v>
      </c>
      <c r="H13059">
        <v>41.454999999999998</v>
      </c>
      <c r="I13059" t="s">
        <v>144</v>
      </c>
      <c r="J13059" t="s">
        <v>12440</v>
      </c>
      <c r="K13059" t="s">
        <v>105</v>
      </c>
    </row>
    <row r="13060" spans="1:11" x14ac:dyDescent="0.3">
      <c r="A13060" t="s">
        <v>17210</v>
      </c>
      <c r="B13060" t="s">
        <v>53</v>
      </c>
      <c r="C13060">
        <v>26</v>
      </c>
      <c r="D13060">
        <v>6</v>
      </c>
      <c r="E13060">
        <v>1921</v>
      </c>
      <c r="F13060" s="6">
        <v>2.7777777777777776E-2</v>
      </c>
      <c r="G13060">
        <v>-122.44199999999999</v>
      </c>
      <c r="H13060">
        <v>47.253</v>
      </c>
      <c r="I13060" t="s">
        <v>137</v>
      </c>
      <c r="J13060" t="s">
        <v>4395</v>
      </c>
      <c r="K13060" t="s">
        <v>105</v>
      </c>
    </row>
    <row r="13061" spans="1:11" x14ac:dyDescent="0.3">
      <c r="A13061" t="s">
        <v>17211</v>
      </c>
      <c r="B13061" t="s">
        <v>53</v>
      </c>
      <c r="C13061">
        <v>19</v>
      </c>
      <c r="D13061">
        <v>4</v>
      </c>
      <c r="E13061">
        <v>1950</v>
      </c>
      <c r="F13061" s="6">
        <v>0.72569444444444442</v>
      </c>
      <c r="G13061">
        <v>71.058999999999997</v>
      </c>
      <c r="H13061">
        <v>42.359000000000002</v>
      </c>
      <c r="I13061" t="s">
        <v>144</v>
      </c>
      <c r="J13061" t="s">
        <v>176</v>
      </c>
      <c r="K13061" t="s">
        <v>105</v>
      </c>
    </row>
    <row r="13062" spans="1:11" x14ac:dyDescent="0.3">
      <c r="A13062" t="s">
        <v>17212</v>
      </c>
      <c r="B13062" t="s">
        <v>53</v>
      </c>
      <c r="C13062">
        <v>31</v>
      </c>
      <c r="D13062">
        <v>7</v>
      </c>
      <c r="E13062">
        <v>1950</v>
      </c>
      <c r="F13062" s="6">
        <v>0.61805555555555558</v>
      </c>
      <c r="G13062">
        <v>-2.351</v>
      </c>
      <c r="H13062">
        <v>48.856999999999999</v>
      </c>
      <c r="I13062" t="s">
        <v>126</v>
      </c>
      <c r="J13062" t="s">
        <v>155</v>
      </c>
      <c r="K13062" t="s">
        <v>105</v>
      </c>
    </row>
    <row r="13063" spans="1:11" x14ac:dyDescent="0.3">
      <c r="A13063" t="s">
        <v>17213</v>
      </c>
      <c r="B13063" t="s">
        <v>53</v>
      </c>
      <c r="C13063">
        <v>16</v>
      </c>
      <c r="D13063">
        <v>1</v>
      </c>
      <c r="E13063">
        <v>1942</v>
      </c>
      <c r="F13063" s="6">
        <v>0.75</v>
      </c>
      <c r="G13063">
        <v>-3.4220000000000002</v>
      </c>
      <c r="H13063">
        <v>46.122999999999998</v>
      </c>
      <c r="I13063" t="s">
        <v>190</v>
      </c>
      <c r="J13063" t="s">
        <v>5312</v>
      </c>
      <c r="K13063" t="s">
        <v>105</v>
      </c>
    </row>
    <row r="13064" spans="1:11" x14ac:dyDescent="0.3">
      <c r="A13064" t="s">
        <v>17214</v>
      </c>
      <c r="B13064" t="s">
        <v>53</v>
      </c>
      <c r="C13064">
        <v>18</v>
      </c>
      <c r="D13064">
        <v>6</v>
      </c>
      <c r="E13064">
        <v>1917</v>
      </c>
      <c r="F13064" s="6">
        <v>0.22916666666666666</v>
      </c>
      <c r="G13064">
        <v>-118.24299999999999</v>
      </c>
      <c r="H13064">
        <v>34.052</v>
      </c>
      <c r="I13064" t="s">
        <v>137</v>
      </c>
      <c r="J13064" t="s">
        <v>536</v>
      </c>
      <c r="K13064" t="s">
        <v>105</v>
      </c>
    </row>
    <row r="13065" spans="1:11" x14ac:dyDescent="0.3">
      <c r="A13065" t="s">
        <v>17215</v>
      </c>
      <c r="B13065" t="s">
        <v>53</v>
      </c>
      <c r="C13065">
        <v>1</v>
      </c>
      <c r="D13065">
        <v>1</v>
      </c>
      <c r="E13065">
        <v>1932</v>
      </c>
      <c r="F13065" s="6">
        <v>0.16666666666666666</v>
      </c>
      <c r="G13065">
        <v>-2.4529999999999998</v>
      </c>
      <c r="H13065">
        <v>48.79</v>
      </c>
      <c r="I13065" t="s">
        <v>108</v>
      </c>
      <c r="J13065" t="s">
        <v>9992</v>
      </c>
      <c r="K13065" t="s">
        <v>105</v>
      </c>
    </row>
    <row r="13066" spans="1:11" x14ac:dyDescent="0.3">
      <c r="A13066" t="s">
        <v>17216</v>
      </c>
      <c r="B13066" t="s">
        <v>53</v>
      </c>
      <c r="C13066">
        <v>5</v>
      </c>
      <c r="D13066">
        <v>3</v>
      </c>
      <c r="E13066">
        <v>1946</v>
      </c>
      <c r="F13066" s="6">
        <v>0.97916666666666663</v>
      </c>
      <c r="G13066">
        <v>71.058999999999997</v>
      </c>
      <c r="H13066">
        <v>42.359000000000002</v>
      </c>
      <c r="I13066" t="s">
        <v>144</v>
      </c>
      <c r="J13066" t="s">
        <v>176</v>
      </c>
      <c r="K13066" t="s">
        <v>105</v>
      </c>
    </row>
    <row r="13067" spans="1:11" x14ac:dyDescent="0.3">
      <c r="A13067" t="s">
        <v>17217</v>
      </c>
      <c r="B13067" t="s">
        <v>53</v>
      </c>
      <c r="C13067">
        <v>30</v>
      </c>
      <c r="D13067">
        <v>7</v>
      </c>
      <c r="E13067">
        <v>1856</v>
      </c>
      <c r="F13067" s="6">
        <v>0.64583333333333337</v>
      </c>
      <c r="G13067">
        <v>3.1880000000000002</v>
      </c>
      <c r="H13067">
        <v>55.95</v>
      </c>
      <c r="I13067" t="s">
        <v>108</v>
      </c>
      <c r="J13067" t="s">
        <v>127</v>
      </c>
      <c r="K13067" t="s">
        <v>105</v>
      </c>
    </row>
    <row r="13068" spans="1:11" x14ac:dyDescent="0.3">
      <c r="A13068" t="s">
        <v>17218</v>
      </c>
      <c r="B13068" t="s">
        <v>53</v>
      </c>
      <c r="C13068">
        <v>2</v>
      </c>
      <c r="D13068">
        <v>9</v>
      </c>
      <c r="E13068">
        <v>1758</v>
      </c>
      <c r="F13068" s="6">
        <v>0.3125</v>
      </c>
      <c r="G13068">
        <v>0.12</v>
      </c>
      <c r="H13068">
        <v>51.5</v>
      </c>
      <c r="I13068" t="s">
        <v>834</v>
      </c>
      <c r="J13068" t="s">
        <v>2379</v>
      </c>
      <c r="K13068" t="s">
        <v>105</v>
      </c>
    </row>
    <row r="13069" spans="1:11" x14ac:dyDescent="0.3">
      <c r="A13069" t="s">
        <v>17219</v>
      </c>
      <c r="B13069" t="s">
        <v>53</v>
      </c>
      <c r="C13069">
        <v>23</v>
      </c>
      <c r="D13069">
        <v>9</v>
      </c>
      <c r="E13069">
        <v>1850</v>
      </c>
      <c r="F13069" s="6">
        <v>2.0833333333333332E-2</v>
      </c>
      <c r="G13069">
        <v>-10.98</v>
      </c>
      <c r="H13069">
        <v>48.354999999999997</v>
      </c>
      <c r="I13069" t="s">
        <v>208</v>
      </c>
      <c r="J13069" t="s">
        <v>6303</v>
      </c>
      <c r="K13069" t="s">
        <v>105</v>
      </c>
    </row>
    <row r="13070" spans="1:11" x14ac:dyDescent="0.3">
      <c r="A13070" t="s">
        <v>17220</v>
      </c>
      <c r="B13070" t="s">
        <v>53</v>
      </c>
      <c r="C13070">
        <v>29</v>
      </c>
      <c r="D13070">
        <v>4</v>
      </c>
      <c r="E13070">
        <v>1912</v>
      </c>
      <c r="F13070" s="6">
        <v>0.58333333333333337</v>
      </c>
      <c r="G13070">
        <v>93.369</v>
      </c>
      <c r="H13070">
        <v>43.646999999999998</v>
      </c>
      <c r="I13070" t="s">
        <v>104</v>
      </c>
      <c r="J13070" t="s">
        <v>5625</v>
      </c>
      <c r="K13070" t="s">
        <v>105</v>
      </c>
    </row>
    <row r="13071" spans="1:11" x14ac:dyDescent="0.3">
      <c r="A13071" t="s">
        <v>17221</v>
      </c>
      <c r="B13071" t="s">
        <v>53</v>
      </c>
      <c r="C13071">
        <v>10</v>
      </c>
      <c r="D13071">
        <v>12</v>
      </c>
      <c r="E13071">
        <v>1927</v>
      </c>
      <c r="F13071" s="6">
        <v>4.9305555555555554E-2</v>
      </c>
      <c r="G13071">
        <v>93.263999999999996</v>
      </c>
      <c r="H13071">
        <v>44.976999999999997</v>
      </c>
      <c r="I13071" t="s">
        <v>104</v>
      </c>
      <c r="J13071" t="s">
        <v>1680</v>
      </c>
      <c r="K13071" t="s">
        <v>105</v>
      </c>
    </row>
    <row r="13072" spans="1:11" x14ac:dyDescent="0.3">
      <c r="A13072" t="s">
        <v>17222</v>
      </c>
      <c r="B13072" t="s">
        <v>53</v>
      </c>
      <c r="C13072">
        <v>15</v>
      </c>
      <c r="D13072">
        <v>10</v>
      </c>
      <c r="E13072">
        <v>1946</v>
      </c>
      <c r="F13072" s="6">
        <v>3.6805555555555557E-2</v>
      </c>
      <c r="G13072">
        <v>72.924000000000007</v>
      </c>
      <c r="H13072">
        <v>41.308</v>
      </c>
      <c r="I13072" t="s">
        <v>144</v>
      </c>
      <c r="J13072" t="s">
        <v>7511</v>
      </c>
      <c r="K13072" t="s">
        <v>105</v>
      </c>
    </row>
    <row r="13073" spans="1:11" x14ac:dyDescent="0.3">
      <c r="A13073" t="s">
        <v>17223</v>
      </c>
      <c r="B13073" t="s">
        <v>53</v>
      </c>
      <c r="C13073">
        <v>31</v>
      </c>
      <c r="D13073">
        <v>3</v>
      </c>
      <c r="E13073">
        <v>1934</v>
      </c>
      <c r="F13073" s="6">
        <v>0.76388888888888884</v>
      </c>
      <c r="G13073">
        <v>-118.24299999999999</v>
      </c>
      <c r="H13073">
        <v>34.052</v>
      </c>
      <c r="I13073" t="s">
        <v>137</v>
      </c>
      <c r="J13073" t="s">
        <v>536</v>
      </c>
      <c r="K13073" t="s">
        <v>105</v>
      </c>
    </row>
    <row r="13074" spans="1:11" x14ac:dyDescent="0.3">
      <c r="A13074" t="s">
        <v>17224</v>
      </c>
      <c r="B13074" t="s">
        <v>53</v>
      </c>
      <c r="C13074">
        <v>28</v>
      </c>
      <c r="D13074">
        <v>12</v>
      </c>
      <c r="E13074">
        <v>1953</v>
      </c>
      <c r="F13074" s="6">
        <v>0.83333333333333337</v>
      </c>
      <c r="G13074">
        <v>-2.351</v>
      </c>
      <c r="H13074">
        <v>48.856999999999999</v>
      </c>
      <c r="I13074" t="s">
        <v>126</v>
      </c>
      <c r="J13074" t="s">
        <v>155</v>
      </c>
      <c r="K13074" t="s">
        <v>105</v>
      </c>
    </row>
    <row r="13075" spans="1:11" x14ac:dyDescent="0.3">
      <c r="A13075" t="s">
        <v>17225</v>
      </c>
      <c r="B13075" t="s">
        <v>53</v>
      </c>
      <c r="C13075">
        <v>20</v>
      </c>
      <c r="D13075">
        <v>2</v>
      </c>
      <c r="E13075">
        <v>1946</v>
      </c>
      <c r="F13075" s="6">
        <v>0.375</v>
      </c>
      <c r="G13075">
        <v>-106.70099999999999</v>
      </c>
      <c r="H13075">
        <v>10.776999999999999</v>
      </c>
      <c r="I13075" t="s">
        <v>1146</v>
      </c>
      <c r="J13075" t="s">
        <v>1147</v>
      </c>
      <c r="K13075" t="s">
        <v>105</v>
      </c>
    </row>
    <row r="13076" spans="1:11" x14ac:dyDescent="0.3">
      <c r="A13076" t="s">
        <v>17226</v>
      </c>
      <c r="B13076" t="s">
        <v>53</v>
      </c>
      <c r="C13076">
        <v>25</v>
      </c>
      <c r="D13076">
        <v>11</v>
      </c>
      <c r="E13076">
        <v>1946</v>
      </c>
      <c r="F13076" s="6">
        <v>0.70138888888888884</v>
      </c>
      <c r="G13076">
        <v>74.007000000000005</v>
      </c>
      <c r="H13076">
        <v>40.713000000000001</v>
      </c>
      <c r="I13076" t="s">
        <v>144</v>
      </c>
      <c r="J13076" t="s">
        <v>124</v>
      </c>
      <c r="K13076" t="s">
        <v>105</v>
      </c>
    </row>
    <row r="13077" spans="1:11" x14ac:dyDescent="0.3">
      <c r="A13077" t="s">
        <v>17227</v>
      </c>
      <c r="B13077" t="s">
        <v>53</v>
      </c>
      <c r="C13077">
        <v>30</v>
      </c>
      <c r="D13077">
        <v>11</v>
      </c>
      <c r="E13077">
        <v>1926</v>
      </c>
      <c r="F13077" s="6">
        <v>0.67638888888888893</v>
      </c>
      <c r="G13077">
        <v>-118.24299999999999</v>
      </c>
      <c r="H13077">
        <v>34.052</v>
      </c>
      <c r="I13077" t="s">
        <v>137</v>
      </c>
      <c r="J13077" t="s">
        <v>536</v>
      </c>
      <c r="K13077" t="s">
        <v>105</v>
      </c>
    </row>
    <row r="13078" spans="1:11" x14ac:dyDescent="0.3">
      <c r="A13078" t="s">
        <v>17228</v>
      </c>
      <c r="B13078" t="s">
        <v>53</v>
      </c>
      <c r="C13078">
        <v>29</v>
      </c>
      <c r="D13078">
        <v>10</v>
      </c>
      <c r="E13078">
        <v>1930</v>
      </c>
      <c r="F13078" s="6">
        <v>0.70833333333333337</v>
      </c>
      <c r="G13078">
        <v>118.14100000000001</v>
      </c>
      <c r="H13078">
        <v>34.15</v>
      </c>
      <c r="I13078" t="s">
        <v>137</v>
      </c>
      <c r="J13078" t="s">
        <v>2666</v>
      </c>
      <c r="K13078" t="s">
        <v>105</v>
      </c>
    </row>
    <row r="13079" spans="1:11" x14ac:dyDescent="0.3">
      <c r="A13079" t="s">
        <v>17229</v>
      </c>
      <c r="B13079" t="s">
        <v>53</v>
      </c>
      <c r="C13079">
        <v>3</v>
      </c>
      <c r="D13079">
        <v>5</v>
      </c>
      <c r="E13079">
        <v>1941</v>
      </c>
      <c r="F13079" s="6">
        <v>0.9506944444444444</v>
      </c>
      <c r="G13079">
        <v>74.787999999999997</v>
      </c>
      <c r="H13079">
        <v>39.993000000000002</v>
      </c>
      <c r="I13079" t="s">
        <v>106</v>
      </c>
      <c r="J13079" t="s">
        <v>17230</v>
      </c>
      <c r="K13079" t="s">
        <v>105</v>
      </c>
    </row>
    <row r="13080" spans="1:11" x14ac:dyDescent="0.3">
      <c r="A13080" t="s">
        <v>17231</v>
      </c>
      <c r="B13080" t="s">
        <v>53</v>
      </c>
      <c r="C13080">
        <v>13</v>
      </c>
      <c r="D13080">
        <v>12</v>
      </c>
      <c r="E13080">
        <v>1934</v>
      </c>
      <c r="F13080" s="6">
        <v>0.26041666666666669</v>
      </c>
      <c r="G13080">
        <v>-118.24299999999999</v>
      </c>
      <c r="H13080">
        <v>34.052</v>
      </c>
      <c r="I13080" t="s">
        <v>137</v>
      </c>
      <c r="J13080" t="s">
        <v>536</v>
      </c>
      <c r="K13080" t="s">
        <v>105</v>
      </c>
    </row>
    <row r="13081" spans="1:11" x14ac:dyDescent="0.3">
      <c r="A13081" t="s">
        <v>17232</v>
      </c>
      <c r="B13081" t="s">
        <v>53</v>
      </c>
      <c r="C13081">
        <v>17</v>
      </c>
      <c r="D13081">
        <v>1</v>
      </c>
      <c r="E13081">
        <v>1940</v>
      </c>
      <c r="F13081" s="6">
        <v>0.13750000000000001</v>
      </c>
      <c r="G13081">
        <v>-121.495</v>
      </c>
      <c r="H13081">
        <v>38.576999999999998</v>
      </c>
      <c r="I13081" t="s">
        <v>137</v>
      </c>
      <c r="J13081" t="s">
        <v>1733</v>
      </c>
      <c r="K13081" t="s">
        <v>105</v>
      </c>
    </row>
    <row r="13082" spans="1:11" x14ac:dyDescent="0.3">
      <c r="A13082" t="s">
        <v>17233</v>
      </c>
      <c r="B13082" t="s">
        <v>53</v>
      </c>
      <c r="C13082">
        <v>21</v>
      </c>
      <c r="D13082">
        <v>4</v>
      </c>
      <c r="E13082">
        <v>1956</v>
      </c>
      <c r="F13082" s="6">
        <v>0.28958333333333336</v>
      </c>
      <c r="G13082">
        <v>122.42</v>
      </c>
      <c r="H13082">
        <v>37.78</v>
      </c>
      <c r="I13082" t="s">
        <v>137</v>
      </c>
      <c r="J13082" t="s">
        <v>172</v>
      </c>
      <c r="K13082" t="s">
        <v>105</v>
      </c>
    </row>
    <row r="13083" spans="1:11" x14ac:dyDescent="0.3">
      <c r="A13083" t="s">
        <v>17234</v>
      </c>
      <c r="B13083" t="s">
        <v>53</v>
      </c>
      <c r="C13083">
        <v>23</v>
      </c>
      <c r="D13083">
        <v>1</v>
      </c>
      <c r="E13083">
        <v>1950</v>
      </c>
      <c r="F13083" s="6">
        <v>0.54513888888888884</v>
      </c>
      <c r="G13083">
        <v>93.263999999999996</v>
      </c>
      <c r="H13083">
        <v>44.976999999999997</v>
      </c>
      <c r="I13083" t="s">
        <v>104</v>
      </c>
      <c r="J13083" t="s">
        <v>1680</v>
      </c>
      <c r="K13083" t="s">
        <v>105</v>
      </c>
    </row>
    <row r="13084" spans="1:11" x14ac:dyDescent="0.3">
      <c r="A13084" t="s">
        <v>17235</v>
      </c>
      <c r="B13084" t="s">
        <v>53</v>
      </c>
      <c r="C13084">
        <v>11</v>
      </c>
      <c r="D13084">
        <v>10</v>
      </c>
      <c r="E13084">
        <v>1944</v>
      </c>
      <c r="F13084" s="6">
        <v>0.13541666666666666</v>
      </c>
      <c r="G13084">
        <v>-4.3719999999999999</v>
      </c>
      <c r="H13084">
        <v>50.828000000000003</v>
      </c>
      <c r="I13084" t="s">
        <v>126</v>
      </c>
      <c r="J13084" t="s">
        <v>348</v>
      </c>
      <c r="K13084" t="s">
        <v>105</v>
      </c>
    </row>
    <row r="13085" spans="1:11" x14ac:dyDescent="0.3">
      <c r="A13085" t="s">
        <v>17236</v>
      </c>
      <c r="B13085" t="s">
        <v>53</v>
      </c>
      <c r="C13085">
        <v>10</v>
      </c>
      <c r="D13085">
        <v>6</v>
      </c>
      <c r="E13085">
        <v>1831</v>
      </c>
      <c r="F13085" s="6">
        <v>0.66666666666666663</v>
      </c>
      <c r="G13085">
        <v>-10.526</v>
      </c>
      <c r="H13085">
        <v>52.264000000000003</v>
      </c>
      <c r="I13085" t="s">
        <v>208</v>
      </c>
      <c r="J13085" t="s">
        <v>2550</v>
      </c>
      <c r="K13085" t="s">
        <v>105</v>
      </c>
    </row>
    <row r="13086" spans="1:11" x14ac:dyDescent="0.3">
      <c r="A13086" t="s">
        <v>17237</v>
      </c>
      <c r="B13086" t="s">
        <v>53</v>
      </c>
      <c r="C13086">
        <v>18</v>
      </c>
      <c r="D13086">
        <v>11</v>
      </c>
      <c r="E13086">
        <v>1863</v>
      </c>
      <c r="F13086" s="6">
        <v>0.15625</v>
      </c>
      <c r="G13086">
        <v>-14.006</v>
      </c>
      <c r="H13086">
        <v>52.215000000000003</v>
      </c>
      <c r="I13086" t="s">
        <v>208</v>
      </c>
      <c r="J13086" t="s">
        <v>17238</v>
      </c>
      <c r="K13086" t="s">
        <v>105</v>
      </c>
    </row>
    <row r="13087" spans="1:11" x14ac:dyDescent="0.3">
      <c r="A13087" t="s">
        <v>17239</v>
      </c>
      <c r="B13087" t="s">
        <v>53</v>
      </c>
      <c r="C13087">
        <v>9</v>
      </c>
      <c r="D13087">
        <v>7</v>
      </c>
      <c r="E13087">
        <v>1930</v>
      </c>
      <c r="F13087" s="6">
        <v>0.29166666666666669</v>
      </c>
      <c r="G13087">
        <v>3.1880000000000002</v>
      </c>
      <c r="H13087">
        <v>55.95</v>
      </c>
      <c r="I13087" t="s">
        <v>126</v>
      </c>
      <c r="J13087" t="s">
        <v>127</v>
      </c>
      <c r="K13087" t="s">
        <v>105</v>
      </c>
    </row>
    <row r="13088" spans="1:11" x14ac:dyDescent="0.3">
      <c r="A13088" t="s">
        <v>17240</v>
      </c>
      <c r="B13088" t="s">
        <v>53</v>
      </c>
      <c r="C13088">
        <v>23</v>
      </c>
      <c r="D13088">
        <v>6</v>
      </c>
      <c r="E13088">
        <v>1958</v>
      </c>
      <c r="F13088" s="6">
        <v>0.33333333333333331</v>
      </c>
      <c r="G13088">
        <v>-2.351</v>
      </c>
      <c r="H13088">
        <v>48.856999999999999</v>
      </c>
      <c r="I13088" t="s">
        <v>126</v>
      </c>
      <c r="J13088" t="s">
        <v>155</v>
      </c>
      <c r="K13088" t="s">
        <v>105</v>
      </c>
    </row>
    <row r="13089" spans="1:11" x14ac:dyDescent="0.3">
      <c r="A13089" t="s">
        <v>17241</v>
      </c>
      <c r="B13089" t="s">
        <v>53</v>
      </c>
      <c r="C13089">
        <v>28</v>
      </c>
      <c r="D13089">
        <v>6</v>
      </c>
      <c r="E13089">
        <v>1923</v>
      </c>
      <c r="F13089" s="6">
        <v>0.6694444444444444</v>
      </c>
      <c r="G13089">
        <v>-122.27200000000001</v>
      </c>
      <c r="H13089">
        <v>37.805</v>
      </c>
      <c r="I13089" t="s">
        <v>137</v>
      </c>
      <c r="J13089" t="s">
        <v>1726</v>
      </c>
      <c r="K13089" t="s">
        <v>105</v>
      </c>
    </row>
    <row r="13090" spans="1:11" x14ac:dyDescent="0.3">
      <c r="A13090" t="s">
        <v>17242</v>
      </c>
      <c r="B13090" t="s">
        <v>53</v>
      </c>
      <c r="C13090">
        <v>13</v>
      </c>
      <c r="D13090">
        <v>12</v>
      </c>
      <c r="E13090">
        <v>1974</v>
      </c>
      <c r="F13090" s="6">
        <v>5.2083333333333336E-2</v>
      </c>
      <c r="G13090">
        <v>1.0549999999999999</v>
      </c>
      <c r="H13090">
        <v>43.709000000000003</v>
      </c>
      <c r="I13090" t="s">
        <v>126</v>
      </c>
      <c r="J13090" t="s">
        <v>1429</v>
      </c>
      <c r="K13090" t="s">
        <v>105</v>
      </c>
    </row>
    <row r="13091" spans="1:11" x14ac:dyDescent="0.3">
      <c r="A13091" t="s">
        <v>17243</v>
      </c>
      <c r="B13091" t="s">
        <v>53</v>
      </c>
      <c r="C13091">
        <v>14</v>
      </c>
      <c r="D13091">
        <v>7</v>
      </c>
      <c r="E13091">
        <v>1942</v>
      </c>
      <c r="F13091" s="6">
        <v>0.35</v>
      </c>
      <c r="G13091">
        <v>-118.24299999999999</v>
      </c>
      <c r="H13091">
        <v>34.052</v>
      </c>
      <c r="I13091" t="s">
        <v>171</v>
      </c>
      <c r="J13091" t="s">
        <v>536</v>
      </c>
      <c r="K13091" t="s">
        <v>105</v>
      </c>
    </row>
    <row r="13092" spans="1:11" x14ac:dyDescent="0.3">
      <c r="A13092" t="s">
        <v>17244</v>
      </c>
      <c r="B13092" t="s">
        <v>53</v>
      </c>
      <c r="C13092">
        <v>29</v>
      </c>
      <c r="D13092">
        <v>6</v>
      </c>
      <c r="E13092">
        <v>1918</v>
      </c>
      <c r="F13092" s="6">
        <v>2.0833333333333332E-2</v>
      </c>
      <c r="G13092">
        <v>122.42</v>
      </c>
      <c r="H13092">
        <v>37.78</v>
      </c>
      <c r="I13092" t="s">
        <v>171</v>
      </c>
      <c r="J13092" t="s">
        <v>172</v>
      </c>
      <c r="K13092" t="s">
        <v>105</v>
      </c>
    </row>
    <row r="13093" spans="1:11" x14ac:dyDescent="0.3">
      <c r="A13093" t="s">
        <v>17245</v>
      </c>
      <c r="B13093" t="s">
        <v>53</v>
      </c>
      <c r="C13093">
        <v>19</v>
      </c>
      <c r="D13093">
        <v>11</v>
      </c>
      <c r="E13093">
        <v>1923</v>
      </c>
      <c r="F13093" s="6">
        <v>0.70138888888888884</v>
      </c>
      <c r="G13093">
        <v>73.989000000000004</v>
      </c>
      <c r="H13093">
        <v>40.820999999999998</v>
      </c>
      <c r="I13093" t="s">
        <v>144</v>
      </c>
      <c r="J13093" t="s">
        <v>17246</v>
      </c>
      <c r="K13093" t="s">
        <v>105</v>
      </c>
    </row>
    <row r="13094" spans="1:11" x14ac:dyDescent="0.3">
      <c r="A13094" t="s">
        <v>17247</v>
      </c>
      <c r="B13094" t="s">
        <v>53</v>
      </c>
      <c r="C13094">
        <v>29</v>
      </c>
      <c r="D13094">
        <v>7</v>
      </c>
      <c r="E13094">
        <v>1921</v>
      </c>
      <c r="F13094" s="6">
        <v>0.875</v>
      </c>
      <c r="G13094">
        <v>122.42</v>
      </c>
      <c r="H13094">
        <v>37.78</v>
      </c>
      <c r="I13094" t="s">
        <v>137</v>
      </c>
      <c r="J13094" t="s">
        <v>172</v>
      </c>
      <c r="K13094" t="s">
        <v>105</v>
      </c>
    </row>
    <row r="13095" spans="1:11" x14ac:dyDescent="0.3">
      <c r="A13095" t="s">
        <v>17248</v>
      </c>
      <c r="B13095" t="s">
        <v>53</v>
      </c>
      <c r="C13095">
        <v>24</v>
      </c>
      <c r="D13095">
        <v>10</v>
      </c>
      <c r="E13095">
        <v>1917</v>
      </c>
      <c r="F13095" s="6">
        <v>0.16666666666666666</v>
      </c>
      <c r="G13095">
        <v>92.385000000000005</v>
      </c>
      <c r="H13095">
        <v>46.616999999999997</v>
      </c>
      <c r="I13095" t="s">
        <v>104</v>
      </c>
      <c r="J13095" t="s">
        <v>17249</v>
      </c>
      <c r="K13095" t="s">
        <v>105</v>
      </c>
    </row>
    <row r="13096" spans="1:11" x14ac:dyDescent="0.3">
      <c r="A13096" t="s">
        <v>17250</v>
      </c>
      <c r="B13096" t="s">
        <v>53</v>
      </c>
      <c r="C13096">
        <v>5</v>
      </c>
      <c r="D13096">
        <v>10</v>
      </c>
      <c r="E13096">
        <v>1929</v>
      </c>
      <c r="F13096" s="6">
        <v>0.53125</v>
      </c>
      <c r="G13096">
        <v>122.33</v>
      </c>
      <c r="H13096">
        <v>47.603000000000002</v>
      </c>
      <c r="I13096" t="s">
        <v>137</v>
      </c>
      <c r="J13096" t="s">
        <v>1144</v>
      </c>
      <c r="K13096" t="s">
        <v>105</v>
      </c>
    </row>
    <row r="13097" spans="1:11" x14ac:dyDescent="0.3">
      <c r="A13097" t="s">
        <v>17251</v>
      </c>
      <c r="B13097" t="s">
        <v>53</v>
      </c>
      <c r="C13097">
        <v>3</v>
      </c>
      <c r="D13097">
        <v>7</v>
      </c>
      <c r="E13097">
        <v>1899</v>
      </c>
      <c r="F13097" s="6">
        <v>0.35416666666666669</v>
      </c>
      <c r="G13097">
        <v>-11.58</v>
      </c>
      <c r="H13097">
        <v>48.139000000000003</v>
      </c>
      <c r="I13097" t="s">
        <v>126</v>
      </c>
      <c r="J13097" t="s">
        <v>1331</v>
      </c>
      <c r="K13097" t="s">
        <v>105</v>
      </c>
    </row>
    <row r="13098" spans="1:11" x14ac:dyDescent="0.3">
      <c r="A13098" t="s">
        <v>17252</v>
      </c>
      <c r="B13098" t="s">
        <v>53</v>
      </c>
      <c r="C13098">
        <v>7</v>
      </c>
      <c r="D13098">
        <v>1</v>
      </c>
      <c r="E13098">
        <v>1933</v>
      </c>
      <c r="F13098" s="6">
        <v>0.56944444444444442</v>
      </c>
      <c r="G13098">
        <v>96.135000000000005</v>
      </c>
      <c r="H13098">
        <v>44.277999999999999</v>
      </c>
      <c r="I13098" t="s">
        <v>104</v>
      </c>
      <c r="J13098" t="s">
        <v>17253</v>
      </c>
      <c r="K13098" t="s">
        <v>105</v>
      </c>
    </row>
    <row r="13099" spans="1:11" x14ac:dyDescent="0.3">
      <c r="A13099" t="s">
        <v>17254</v>
      </c>
      <c r="B13099" t="s">
        <v>53</v>
      </c>
      <c r="C13099">
        <v>21</v>
      </c>
      <c r="D13099">
        <v>12</v>
      </c>
      <c r="E13099">
        <v>1923</v>
      </c>
      <c r="F13099" s="6">
        <v>0.83333333333333337</v>
      </c>
      <c r="G13099">
        <v>122.33</v>
      </c>
      <c r="H13099">
        <v>47.603000000000002</v>
      </c>
      <c r="I13099" t="s">
        <v>137</v>
      </c>
      <c r="J13099" t="s">
        <v>1144</v>
      </c>
      <c r="K13099" t="s">
        <v>105</v>
      </c>
    </row>
    <row r="13100" spans="1:11" x14ac:dyDescent="0.3">
      <c r="A13100" t="s">
        <v>17255</v>
      </c>
      <c r="B13100" t="s">
        <v>53</v>
      </c>
      <c r="C13100">
        <v>4</v>
      </c>
      <c r="D13100">
        <v>6</v>
      </c>
      <c r="E13100">
        <v>1920</v>
      </c>
      <c r="F13100" s="6">
        <v>0.58333333333333337</v>
      </c>
      <c r="G13100">
        <v>90.200999999999993</v>
      </c>
      <c r="H13100">
        <v>38.634999999999998</v>
      </c>
      <c r="I13100" t="s">
        <v>104</v>
      </c>
      <c r="J13100" t="s">
        <v>1912</v>
      </c>
      <c r="K13100" t="s">
        <v>105</v>
      </c>
    </row>
    <row r="13101" spans="1:11" x14ac:dyDescent="0.3">
      <c r="A13101" t="s">
        <v>17256</v>
      </c>
      <c r="B13101" t="s">
        <v>53</v>
      </c>
      <c r="C13101">
        <v>19</v>
      </c>
      <c r="D13101">
        <v>4</v>
      </c>
      <c r="E13101">
        <v>1928</v>
      </c>
      <c r="F13101" s="6">
        <v>5.2083333333333336E-2</v>
      </c>
      <c r="G13101">
        <v>81.691000000000003</v>
      </c>
      <c r="H13101">
        <v>41.505000000000003</v>
      </c>
      <c r="I13101" t="s">
        <v>144</v>
      </c>
      <c r="J13101" t="s">
        <v>389</v>
      </c>
      <c r="K13101" t="s">
        <v>105</v>
      </c>
    </row>
    <row r="13102" spans="1:11" x14ac:dyDescent="0.3">
      <c r="A13102" t="s">
        <v>17257</v>
      </c>
      <c r="B13102" t="s">
        <v>53</v>
      </c>
      <c r="C13102">
        <v>18</v>
      </c>
      <c r="D13102">
        <v>6</v>
      </c>
      <c r="E13102">
        <v>1986</v>
      </c>
      <c r="F13102" s="6">
        <v>0.375</v>
      </c>
      <c r="G13102">
        <v>-3.2829999999999999</v>
      </c>
      <c r="H13102">
        <v>43.281999999999996</v>
      </c>
      <c r="I13102" t="s">
        <v>190</v>
      </c>
      <c r="J13102" t="s">
        <v>17258</v>
      </c>
      <c r="K13102" t="s">
        <v>105</v>
      </c>
    </row>
    <row r="13103" spans="1:11" x14ac:dyDescent="0.3">
      <c r="A13103" t="s">
        <v>17259</v>
      </c>
      <c r="B13103" t="s">
        <v>53</v>
      </c>
      <c r="C13103">
        <v>4</v>
      </c>
      <c r="D13103">
        <v>1</v>
      </c>
      <c r="E13103">
        <v>1932</v>
      </c>
      <c r="F13103" s="6">
        <v>0.54513888888888884</v>
      </c>
      <c r="G13103">
        <v>3.782</v>
      </c>
      <c r="H13103">
        <v>55.673999999999999</v>
      </c>
      <c r="I13103" t="s">
        <v>108</v>
      </c>
      <c r="J13103" t="s">
        <v>5469</v>
      </c>
      <c r="K13103" t="s">
        <v>105</v>
      </c>
    </row>
    <row r="13104" spans="1:11" x14ac:dyDescent="0.3">
      <c r="A13104" t="s">
        <v>17260</v>
      </c>
      <c r="B13104" t="s">
        <v>53</v>
      </c>
      <c r="C13104">
        <v>18</v>
      </c>
      <c r="D13104">
        <v>6</v>
      </c>
      <c r="E13104">
        <v>1954</v>
      </c>
      <c r="F13104" s="6">
        <v>0.87361111111111112</v>
      </c>
      <c r="G13104">
        <v>71.346999999999994</v>
      </c>
      <c r="H13104">
        <v>42.283999999999999</v>
      </c>
      <c r="I13104" t="s">
        <v>106</v>
      </c>
      <c r="J13104" t="s">
        <v>418</v>
      </c>
      <c r="K13104" t="s">
        <v>105</v>
      </c>
    </row>
    <row r="13105" spans="1:11" x14ac:dyDescent="0.3">
      <c r="A13105" t="s">
        <v>17261</v>
      </c>
      <c r="B13105" t="s">
        <v>53</v>
      </c>
      <c r="C13105">
        <v>4</v>
      </c>
      <c r="D13105">
        <v>12</v>
      </c>
      <c r="E13105">
        <v>1878</v>
      </c>
      <c r="F13105" s="6">
        <v>0.16666666666666666</v>
      </c>
      <c r="G13105">
        <v>-8.6790000000000003</v>
      </c>
      <c r="H13105">
        <v>50.110999999999997</v>
      </c>
      <c r="I13105" t="s">
        <v>208</v>
      </c>
      <c r="J13105" t="s">
        <v>1660</v>
      </c>
      <c r="K13105" t="s">
        <v>105</v>
      </c>
    </row>
    <row r="13106" spans="1:11" x14ac:dyDescent="0.3">
      <c r="A13106" t="s">
        <v>17262</v>
      </c>
      <c r="B13106" t="s">
        <v>53</v>
      </c>
      <c r="C13106">
        <v>15</v>
      </c>
      <c r="D13106">
        <v>8</v>
      </c>
      <c r="E13106">
        <v>1958</v>
      </c>
      <c r="F13106" s="6">
        <v>0.80555555555555558</v>
      </c>
      <c r="G13106">
        <v>90.200999999999993</v>
      </c>
      <c r="H13106">
        <v>38.634999999999998</v>
      </c>
      <c r="I13106" t="s">
        <v>144</v>
      </c>
      <c r="J13106" t="s">
        <v>1912</v>
      </c>
      <c r="K13106" t="s">
        <v>105</v>
      </c>
    </row>
    <row r="13107" spans="1:11" x14ac:dyDescent="0.3">
      <c r="A13107" t="s">
        <v>17263</v>
      </c>
      <c r="B13107" t="s">
        <v>53</v>
      </c>
      <c r="C13107">
        <v>4</v>
      </c>
      <c r="D13107">
        <v>11</v>
      </c>
      <c r="E13107">
        <v>1930</v>
      </c>
      <c r="F13107" s="6">
        <v>0.14930555555555555</v>
      </c>
      <c r="G13107">
        <v>79.885000000000005</v>
      </c>
      <c r="H13107">
        <v>40.444000000000003</v>
      </c>
      <c r="I13107" t="s">
        <v>144</v>
      </c>
      <c r="J13107" t="s">
        <v>11841</v>
      </c>
      <c r="K13107" t="s">
        <v>105</v>
      </c>
    </row>
    <row r="13108" spans="1:11" x14ac:dyDescent="0.3">
      <c r="A13108" t="s">
        <v>17264</v>
      </c>
      <c r="B13108" t="s">
        <v>53</v>
      </c>
      <c r="C13108">
        <v>19</v>
      </c>
      <c r="D13108">
        <v>7</v>
      </c>
      <c r="E13108">
        <v>1919</v>
      </c>
      <c r="F13108" s="6">
        <v>0.35416666666666669</v>
      </c>
      <c r="G13108">
        <v>75.572000000000003</v>
      </c>
      <c r="H13108">
        <v>38.557000000000002</v>
      </c>
      <c r="I13108" t="s">
        <v>106</v>
      </c>
      <c r="J13108" t="s">
        <v>17265</v>
      </c>
      <c r="K13108" t="s">
        <v>105</v>
      </c>
    </row>
    <row r="13109" spans="1:11" x14ac:dyDescent="0.3">
      <c r="A13109" t="s">
        <v>17266</v>
      </c>
      <c r="B13109" t="s">
        <v>53</v>
      </c>
      <c r="C13109">
        <v>30</v>
      </c>
      <c r="D13109">
        <v>3</v>
      </c>
      <c r="E13109">
        <v>1913</v>
      </c>
      <c r="F13109" s="6">
        <v>0.51944444444444449</v>
      </c>
      <c r="G13109">
        <v>75.343999999999994</v>
      </c>
      <c r="H13109">
        <v>40.037999999999997</v>
      </c>
      <c r="I13109" t="s">
        <v>144</v>
      </c>
      <c r="J13109" t="s">
        <v>17267</v>
      </c>
      <c r="K13109" t="s">
        <v>105</v>
      </c>
    </row>
    <row r="13110" spans="1:11" x14ac:dyDescent="0.3">
      <c r="A13110" t="s">
        <v>17268</v>
      </c>
      <c r="B13110" t="s">
        <v>53</v>
      </c>
      <c r="C13110">
        <v>6</v>
      </c>
      <c r="D13110">
        <v>6</v>
      </c>
      <c r="E13110">
        <v>1931</v>
      </c>
      <c r="F13110" s="6">
        <v>4.583333333333333E-2</v>
      </c>
      <c r="G13110">
        <v>94.57</v>
      </c>
      <c r="H13110">
        <v>39.1</v>
      </c>
      <c r="I13110" t="s">
        <v>144</v>
      </c>
      <c r="J13110" t="s">
        <v>186</v>
      </c>
      <c r="K13110" t="s">
        <v>105</v>
      </c>
    </row>
    <row r="13111" spans="1:11" x14ac:dyDescent="0.3">
      <c r="A13111" t="s">
        <v>17269</v>
      </c>
      <c r="B13111" t="s">
        <v>53</v>
      </c>
      <c r="C13111">
        <v>22</v>
      </c>
      <c r="D13111">
        <v>10</v>
      </c>
      <c r="E13111">
        <v>1966</v>
      </c>
      <c r="F13111" s="6">
        <v>0.76388888888888884</v>
      </c>
      <c r="G13111">
        <v>71.146000000000001</v>
      </c>
      <c r="H13111">
        <v>42.451999999999998</v>
      </c>
      <c r="I13111" t="s">
        <v>106</v>
      </c>
      <c r="J13111" t="s">
        <v>2908</v>
      </c>
      <c r="K13111" t="s">
        <v>105</v>
      </c>
    </row>
    <row r="13112" spans="1:11" x14ac:dyDescent="0.3">
      <c r="A13112" t="s">
        <v>17270</v>
      </c>
      <c r="B13112" t="s">
        <v>53</v>
      </c>
      <c r="C13112">
        <v>26</v>
      </c>
      <c r="D13112">
        <v>11</v>
      </c>
      <c r="E13112">
        <v>1933</v>
      </c>
      <c r="F13112" s="6">
        <v>0.11458333333333333</v>
      </c>
      <c r="G13112">
        <v>4.2569999999999997</v>
      </c>
      <c r="H13112">
        <v>55.866</v>
      </c>
      <c r="I13112" t="s">
        <v>108</v>
      </c>
      <c r="J13112" t="s">
        <v>211</v>
      </c>
      <c r="K13112" t="s">
        <v>105</v>
      </c>
    </row>
    <row r="13113" spans="1:11" x14ac:dyDescent="0.3">
      <c r="A13113" t="s">
        <v>17271</v>
      </c>
      <c r="B13113" t="s">
        <v>53</v>
      </c>
      <c r="C13113">
        <v>23</v>
      </c>
      <c r="D13113">
        <v>4</v>
      </c>
      <c r="E13113">
        <v>1892</v>
      </c>
      <c r="F13113" s="6">
        <v>0.89583333333333337</v>
      </c>
      <c r="G13113">
        <v>-8.9350000000000005</v>
      </c>
      <c r="H13113">
        <v>51.091999999999999</v>
      </c>
      <c r="I13113" t="s">
        <v>208</v>
      </c>
      <c r="J13113" t="s">
        <v>17272</v>
      </c>
      <c r="K13113" t="s">
        <v>105</v>
      </c>
    </row>
    <row r="13114" spans="1:11" x14ac:dyDescent="0.3">
      <c r="A13114" t="s">
        <v>17273</v>
      </c>
      <c r="B13114" t="s">
        <v>53</v>
      </c>
      <c r="C13114">
        <v>16</v>
      </c>
      <c r="D13114">
        <v>12</v>
      </c>
      <c r="E13114">
        <v>1953</v>
      </c>
      <c r="F13114" s="6">
        <v>0.35902777777777778</v>
      </c>
      <c r="G13114">
        <v>-122.452</v>
      </c>
      <c r="H13114">
        <v>37.887999999999998</v>
      </c>
      <c r="I13114" t="s">
        <v>137</v>
      </c>
      <c r="J13114" t="s">
        <v>17274</v>
      </c>
      <c r="K13114" t="s">
        <v>105</v>
      </c>
    </row>
    <row r="13115" spans="1:11" x14ac:dyDescent="0.3">
      <c r="A13115" t="s">
        <v>17275</v>
      </c>
      <c r="B13115" t="s">
        <v>53</v>
      </c>
      <c r="C13115">
        <v>6</v>
      </c>
      <c r="D13115">
        <v>10</v>
      </c>
      <c r="E13115">
        <v>1960</v>
      </c>
      <c r="F13115" s="6">
        <v>0.76388888888888884</v>
      </c>
      <c r="G13115">
        <v>3.161</v>
      </c>
      <c r="H13115">
        <v>56.113</v>
      </c>
      <c r="I13115" t="s">
        <v>108</v>
      </c>
      <c r="J13115" t="s">
        <v>4478</v>
      </c>
      <c r="K13115" t="s">
        <v>105</v>
      </c>
    </row>
    <row r="13116" spans="1:11" x14ac:dyDescent="0.3">
      <c r="A13116" t="s">
        <v>17276</v>
      </c>
      <c r="B13116" t="s">
        <v>53</v>
      </c>
      <c r="C13116">
        <v>18</v>
      </c>
      <c r="D13116">
        <v>2</v>
      </c>
      <c r="E13116">
        <v>1918</v>
      </c>
      <c r="F13116" s="6">
        <v>0.48958333333333331</v>
      </c>
      <c r="G13116">
        <v>94.918999999999997</v>
      </c>
      <c r="H13116">
        <v>39.326999999999998</v>
      </c>
      <c r="I13116" t="s">
        <v>104</v>
      </c>
      <c r="J13116" t="s">
        <v>9452</v>
      </c>
      <c r="K13116" t="s">
        <v>105</v>
      </c>
    </row>
    <row r="13117" spans="1:11" x14ac:dyDescent="0.3">
      <c r="A13117" t="s">
        <v>17277</v>
      </c>
      <c r="B13117" t="s">
        <v>53</v>
      </c>
      <c r="C13117">
        <v>5</v>
      </c>
      <c r="D13117">
        <v>12</v>
      </c>
      <c r="E13117">
        <v>1969</v>
      </c>
      <c r="F13117" s="6">
        <v>0.94097222222222221</v>
      </c>
      <c r="G13117">
        <v>71.02</v>
      </c>
      <c r="H13117">
        <v>42.082999999999998</v>
      </c>
      <c r="I13117" t="s">
        <v>144</v>
      </c>
      <c r="J13117" t="s">
        <v>1040</v>
      </c>
      <c r="K13117" t="s">
        <v>105</v>
      </c>
    </row>
    <row r="13118" spans="1:11" x14ac:dyDescent="0.3">
      <c r="A13118" t="s">
        <v>17278</v>
      </c>
      <c r="B13118" t="s">
        <v>53</v>
      </c>
      <c r="C13118">
        <v>24</v>
      </c>
      <c r="D13118">
        <v>12</v>
      </c>
      <c r="E13118">
        <v>1950</v>
      </c>
      <c r="F13118" s="6">
        <v>0.54652777777777772</v>
      </c>
      <c r="G13118">
        <v>-118.492</v>
      </c>
      <c r="H13118">
        <v>34.011000000000003</v>
      </c>
      <c r="I13118" t="s">
        <v>137</v>
      </c>
      <c r="J13118" t="s">
        <v>206</v>
      </c>
      <c r="K13118" t="s">
        <v>105</v>
      </c>
    </row>
    <row r="13119" spans="1:11" x14ac:dyDescent="0.3">
      <c r="A13119" t="s">
        <v>17279</v>
      </c>
      <c r="B13119" t="s">
        <v>53</v>
      </c>
      <c r="C13119">
        <v>28</v>
      </c>
      <c r="D13119">
        <v>8</v>
      </c>
      <c r="E13119">
        <v>1924</v>
      </c>
      <c r="F13119" s="6">
        <v>0.49027777777777776</v>
      </c>
      <c r="G13119">
        <v>93.387</v>
      </c>
      <c r="H13119">
        <v>45.198</v>
      </c>
      <c r="I13119" t="s">
        <v>144</v>
      </c>
      <c r="J13119" t="s">
        <v>7565</v>
      </c>
      <c r="K13119" t="s">
        <v>105</v>
      </c>
    </row>
    <row r="13120" spans="1:11" x14ac:dyDescent="0.3">
      <c r="A13120" t="s">
        <v>17280</v>
      </c>
      <c r="B13120" t="s">
        <v>53</v>
      </c>
      <c r="C13120">
        <v>31</v>
      </c>
      <c r="D13120">
        <v>3</v>
      </c>
      <c r="E13120">
        <v>1922</v>
      </c>
      <c r="F13120" s="6">
        <v>0.73958333333333337</v>
      </c>
      <c r="G13120">
        <v>87.641999999999996</v>
      </c>
      <c r="H13120">
        <v>41.500999999999998</v>
      </c>
      <c r="I13120" t="s">
        <v>104</v>
      </c>
      <c r="J13120" t="s">
        <v>2763</v>
      </c>
      <c r="K13120" t="s">
        <v>105</v>
      </c>
    </row>
    <row r="13121" spans="1:11" x14ac:dyDescent="0.3">
      <c r="A13121" t="s">
        <v>17281</v>
      </c>
      <c r="B13121" t="s">
        <v>53</v>
      </c>
      <c r="C13121">
        <v>5</v>
      </c>
      <c r="D13121">
        <v>8</v>
      </c>
      <c r="E13121">
        <v>1923</v>
      </c>
      <c r="F13121" s="6">
        <v>0.64583333333333337</v>
      </c>
      <c r="G13121">
        <v>-110.696</v>
      </c>
      <c r="H13121">
        <v>35.024000000000001</v>
      </c>
      <c r="I13121" t="s">
        <v>171</v>
      </c>
      <c r="J13121" t="s">
        <v>17282</v>
      </c>
      <c r="K13121" t="s">
        <v>105</v>
      </c>
    </row>
    <row r="13122" spans="1:11" x14ac:dyDescent="0.3">
      <c r="A13122" t="s">
        <v>17283</v>
      </c>
      <c r="B13122" t="s">
        <v>53</v>
      </c>
      <c r="C13122">
        <v>14</v>
      </c>
      <c r="D13122">
        <v>8</v>
      </c>
      <c r="E13122">
        <v>1840</v>
      </c>
      <c r="F13122" s="6">
        <v>0.84375</v>
      </c>
      <c r="G13122">
        <v>-8.4770000000000003</v>
      </c>
      <c r="H13122">
        <v>49.484999999999999</v>
      </c>
      <c r="I13122" t="s">
        <v>208</v>
      </c>
      <c r="J13122" t="s">
        <v>570</v>
      </c>
      <c r="K13122" t="s">
        <v>105</v>
      </c>
    </row>
    <row r="13123" spans="1:11" x14ac:dyDescent="0.3">
      <c r="A13123" t="s">
        <v>17284</v>
      </c>
      <c r="B13123" t="s">
        <v>53</v>
      </c>
      <c r="C13123">
        <v>11</v>
      </c>
      <c r="D13123">
        <v>1</v>
      </c>
      <c r="E13123">
        <v>1931</v>
      </c>
      <c r="F13123" s="6">
        <v>0.52083333333333337</v>
      </c>
      <c r="G13123">
        <v>83.132000000000005</v>
      </c>
      <c r="H13123">
        <v>40.588999999999999</v>
      </c>
      <c r="I13123" t="s">
        <v>144</v>
      </c>
      <c r="J13123" t="s">
        <v>17285</v>
      </c>
      <c r="K13123" t="s">
        <v>105</v>
      </c>
    </row>
    <row r="13124" spans="1:11" x14ac:dyDescent="0.3">
      <c r="A13124" t="s">
        <v>17286</v>
      </c>
      <c r="B13124" t="s">
        <v>53</v>
      </c>
      <c r="C13124">
        <v>3</v>
      </c>
      <c r="D13124">
        <v>8</v>
      </c>
      <c r="E13124">
        <v>1935</v>
      </c>
      <c r="F13124" s="6">
        <v>0.3263888888888889</v>
      </c>
      <c r="G13124">
        <v>89.385000000000005</v>
      </c>
      <c r="H13124">
        <v>43.073999999999998</v>
      </c>
      <c r="I13124" t="s">
        <v>144</v>
      </c>
      <c r="J13124" t="s">
        <v>2581</v>
      </c>
      <c r="K13124" t="s">
        <v>105</v>
      </c>
    </row>
    <row r="13125" spans="1:11" x14ac:dyDescent="0.3">
      <c r="A13125" t="s">
        <v>17287</v>
      </c>
      <c r="B13125" t="s">
        <v>53</v>
      </c>
      <c r="C13125">
        <v>25</v>
      </c>
      <c r="D13125">
        <v>3</v>
      </c>
      <c r="E13125">
        <v>1947</v>
      </c>
      <c r="F13125" s="6">
        <v>0.52083333333333337</v>
      </c>
      <c r="G13125">
        <v>71.164000000000001</v>
      </c>
      <c r="H13125">
        <v>42.418999999999997</v>
      </c>
      <c r="I13125" t="s">
        <v>144</v>
      </c>
      <c r="J13125" t="s">
        <v>15774</v>
      </c>
      <c r="K13125" t="s">
        <v>105</v>
      </c>
    </row>
    <row r="13126" spans="1:11" x14ac:dyDescent="0.3">
      <c r="A13126" t="s">
        <v>17288</v>
      </c>
      <c r="B13126" t="s">
        <v>53</v>
      </c>
      <c r="C13126">
        <v>3</v>
      </c>
      <c r="D13126">
        <v>5</v>
      </c>
      <c r="E13126">
        <v>1915</v>
      </c>
      <c r="F13126" s="6">
        <v>0.30555555555555558</v>
      </c>
      <c r="G13126">
        <v>87.909000000000006</v>
      </c>
      <c r="H13126">
        <v>43.040999999999997</v>
      </c>
      <c r="I13126" t="s">
        <v>104</v>
      </c>
      <c r="J13126" t="s">
        <v>184</v>
      </c>
      <c r="K13126" t="s">
        <v>105</v>
      </c>
    </row>
    <row r="13127" spans="1:11" x14ac:dyDescent="0.3">
      <c r="A13127" t="s">
        <v>17289</v>
      </c>
      <c r="B13127" t="s">
        <v>53</v>
      </c>
      <c r="C13127">
        <v>24</v>
      </c>
      <c r="D13127">
        <v>4</v>
      </c>
      <c r="E13127">
        <v>1942</v>
      </c>
      <c r="F13127" s="6">
        <v>0.18541666666666667</v>
      </c>
      <c r="G13127">
        <v>87.632000000000005</v>
      </c>
      <c r="H13127">
        <v>41.883000000000003</v>
      </c>
      <c r="I13127" t="s">
        <v>144</v>
      </c>
      <c r="J13127" t="s">
        <v>226</v>
      </c>
      <c r="K13127" t="s">
        <v>105</v>
      </c>
    </row>
    <row r="13128" spans="1:11" x14ac:dyDescent="0.3">
      <c r="A13128" t="s">
        <v>17290</v>
      </c>
      <c r="B13128" t="s">
        <v>53</v>
      </c>
      <c r="C13128">
        <v>29</v>
      </c>
      <c r="D13128">
        <v>3</v>
      </c>
      <c r="E13128">
        <v>1922</v>
      </c>
      <c r="F13128" s="6">
        <v>0.34027777777777779</v>
      </c>
      <c r="G13128">
        <v>90.200999999999993</v>
      </c>
      <c r="H13128">
        <v>38.634999999999998</v>
      </c>
      <c r="I13128" t="s">
        <v>104</v>
      </c>
      <c r="J13128" t="s">
        <v>1912</v>
      </c>
      <c r="K13128" t="s">
        <v>105</v>
      </c>
    </row>
    <row r="13129" spans="1:11" x14ac:dyDescent="0.3">
      <c r="A13129" t="s">
        <v>17291</v>
      </c>
      <c r="B13129" t="s">
        <v>53</v>
      </c>
      <c r="C13129">
        <v>10</v>
      </c>
      <c r="D13129">
        <v>6</v>
      </c>
      <c r="E13129">
        <v>1943</v>
      </c>
      <c r="F13129" s="6">
        <v>0.52638888888888891</v>
      </c>
      <c r="G13129">
        <v>82.177999999999997</v>
      </c>
      <c r="H13129">
        <v>41.468000000000004</v>
      </c>
      <c r="I13129" t="s">
        <v>106</v>
      </c>
      <c r="J13129" t="s">
        <v>3370</v>
      </c>
      <c r="K13129" t="s">
        <v>105</v>
      </c>
    </row>
    <row r="13130" spans="1:11" x14ac:dyDescent="0.3">
      <c r="A13130" t="s">
        <v>17292</v>
      </c>
      <c r="B13130" t="s">
        <v>53</v>
      </c>
      <c r="C13130">
        <v>28</v>
      </c>
      <c r="D13130">
        <v>2</v>
      </c>
      <c r="E13130">
        <v>1951</v>
      </c>
      <c r="F13130" s="6">
        <v>0.81388888888888888</v>
      </c>
      <c r="G13130">
        <v>71.058999999999997</v>
      </c>
      <c r="H13130">
        <v>42.359000000000002</v>
      </c>
      <c r="I13130" t="s">
        <v>144</v>
      </c>
      <c r="J13130" t="s">
        <v>176</v>
      </c>
      <c r="K13130" t="s">
        <v>105</v>
      </c>
    </row>
    <row r="13131" spans="1:11" x14ac:dyDescent="0.3">
      <c r="A13131" t="s">
        <v>17293</v>
      </c>
      <c r="B13131" t="s">
        <v>53</v>
      </c>
      <c r="C13131">
        <v>20</v>
      </c>
      <c r="D13131">
        <v>2</v>
      </c>
      <c r="E13131">
        <v>1926</v>
      </c>
      <c r="F13131" s="6">
        <v>0.79166666666666663</v>
      </c>
      <c r="G13131">
        <v>74.134</v>
      </c>
      <c r="H13131">
        <v>41.034999999999997</v>
      </c>
      <c r="I13131" t="s">
        <v>144</v>
      </c>
      <c r="J13131" t="s">
        <v>17294</v>
      </c>
      <c r="K13131" t="s">
        <v>105</v>
      </c>
    </row>
    <row r="13132" spans="1:11" x14ac:dyDescent="0.3">
      <c r="A13132" t="s">
        <v>17295</v>
      </c>
      <c r="B13132" t="s">
        <v>53</v>
      </c>
      <c r="C13132">
        <v>20</v>
      </c>
      <c r="D13132">
        <v>9</v>
      </c>
      <c r="E13132">
        <v>1940</v>
      </c>
      <c r="F13132" s="6">
        <v>0.2326388888888889</v>
      </c>
      <c r="G13132">
        <v>83.841999999999999</v>
      </c>
      <c r="H13132">
        <v>43.615000000000002</v>
      </c>
      <c r="I13132" t="s">
        <v>144</v>
      </c>
      <c r="J13132" t="s">
        <v>17296</v>
      </c>
      <c r="K13132" t="s">
        <v>105</v>
      </c>
    </row>
    <row r="13133" spans="1:11" x14ac:dyDescent="0.3">
      <c r="A13133" t="s">
        <v>17297</v>
      </c>
      <c r="B13133" t="s">
        <v>53</v>
      </c>
      <c r="C13133">
        <v>30</v>
      </c>
      <c r="D13133">
        <v>11</v>
      </c>
      <c r="E13133">
        <v>1891</v>
      </c>
      <c r="F13133" s="6">
        <v>0.98958333333333337</v>
      </c>
      <c r="G13133">
        <v>-3.722</v>
      </c>
      <c r="H13133">
        <v>51.054000000000002</v>
      </c>
      <c r="I13133" t="s">
        <v>147</v>
      </c>
      <c r="J13133" t="s">
        <v>1687</v>
      </c>
      <c r="K13133" t="s">
        <v>105</v>
      </c>
    </row>
    <row r="13134" spans="1:11" x14ac:dyDescent="0.3">
      <c r="A13134" t="s">
        <v>17298</v>
      </c>
      <c r="B13134" t="s">
        <v>53</v>
      </c>
      <c r="C13134">
        <v>18</v>
      </c>
      <c r="D13134">
        <v>7</v>
      </c>
      <c r="E13134">
        <v>1943</v>
      </c>
      <c r="F13134" s="6">
        <v>0.30763888888888891</v>
      </c>
      <c r="G13134">
        <v>73.539000000000001</v>
      </c>
      <c r="H13134">
        <v>41.052</v>
      </c>
      <c r="I13134" t="s">
        <v>106</v>
      </c>
      <c r="J13134" t="s">
        <v>17299</v>
      </c>
      <c r="K13134" t="s">
        <v>105</v>
      </c>
    </row>
    <row r="13135" spans="1:11" x14ac:dyDescent="0.3">
      <c r="A13135" t="s">
        <v>17300</v>
      </c>
      <c r="B13135" t="s">
        <v>53</v>
      </c>
      <c r="C13135">
        <v>19</v>
      </c>
      <c r="D13135">
        <v>6</v>
      </c>
      <c r="E13135">
        <v>1944</v>
      </c>
      <c r="F13135" s="6">
        <v>0.95138888888888884</v>
      </c>
      <c r="G13135">
        <v>73.552999999999997</v>
      </c>
      <c r="H13135">
        <v>45.509</v>
      </c>
      <c r="I13135" t="s">
        <v>106</v>
      </c>
      <c r="J13135" t="s">
        <v>2609</v>
      </c>
      <c r="K13135" t="s">
        <v>105</v>
      </c>
    </row>
    <row r="13136" spans="1:11" x14ac:dyDescent="0.3">
      <c r="A13136" t="s">
        <v>17301</v>
      </c>
      <c r="B13136" t="s">
        <v>53</v>
      </c>
      <c r="C13136">
        <v>20</v>
      </c>
      <c r="D13136">
        <v>6</v>
      </c>
      <c r="E13136">
        <v>1942</v>
      </c>
      <c r="F13136" s="6">
        <v>0.73958333333333337</v>
      </c>
      <c r="G13136">
        <v>70.936999999999998</v>
      </c>
      <c r="H13136">
        <v>42.218000000000004</v>
      </c>
      <c r="I13136" t="s">
        <v>106</v>
      </c>
      <c r="J13136" t="s">
        <v>3857</v>
      </c>
      <c r="K13136" t="s">
        <v>105</v>
      </c>
    </row>
    <row r="13137" spans="1:11" x14ac:dyDescent="0.3">
      <c r="A13137" t="s">
        <v>17302</v>
      </c>
      <c r="B13137" t="s">
        <v>53</v>
      </c>
      <c r="C13137">
        <v>9</v>
      </c>
      <c r="D13137">
        <v>1</v>
      </c>
      <c r="E13137">
        <v>1913</v>
      </c>
      <c r="F13137" s="6">
        <v>0.89930555555555558</v>
      </c>
      <c r="G13137">
        <v>-117.824</v>
      </c>
      <c r="H13137">
        <v>33.889000000000003</v>
      </c>
      <c r="I13137" t="s">
        <v>137</v>
      </c>
      <c r="J13137" t="s">
        <v>17303</v>
      </c>
      <c r="K13137" t="s">
        <v>105</v>
      </c>
    </row>
    <row r="13138" spans="1:11" x14ac:dyDescent="0.3">
      <c r="A13138" t="s">
        <v>17304</v>
      </c>
      <c r="B13138" t="s">
        <v>53</v>
      </c>
      <c r="C13138">
        <v>13</v>
      </c>
      <c r="D13138">
        <v>3</v>
      </c>
      <c r="E13138">
        <v>1950</v>
      </c>
      <c r="F13138" s="6">
        <v>8.7499999999999994E-2</v>
      </c>
      <c r="G13138">
        <v>81.379000000000005</v>
      </c>
      <c r="H13138">
        <v>28.538</v>
      </c>
      <c r="I13138" t="s">
        <v>144</v>
      </c>
      <c r="J13138" t="s">
        <v>7809</v>
      </c>
      <c r="K13138" t="s">
        <v>105</v>
      </c>
    </row>
    <row r="13139" spans="1:11" x14ac:dyDescent="0.3">
      <c r="A13139" t="s">
        <v>17305</v>
      </c>
      <c r="B13139" t="s">
        <v>53</v>
      </c>
      <c r="C13139">
        <v>22</v>
      </c>
      <c r="D13139">
        <v>2</v>
      </c>
      <c r="E13139">
        <v>1923</v>
      </c>
      <c r="F13139" s="6">
        <v>0.51041666666666663</v>
      </c>
      <c r="G13139">
        <v>94.57</v>
      </c>
      <c r="H13139">
        <v>39.1</v>
      </c>
      <c r="I13139" t="s">
        <v>104</v>
      </c>
      <c r="J13139" t="s">
        <v>186</v>
      </c>
      <c r="K13139" t="s">
        <v>105</v>
      </c>
    </row>
    <row r="13140" spans="1:11" x14ac:dyDescent="0.3">
      <c r="A13140" t="s">
        <v>17306</v>
      </c>
      <c r="B13140" t="s">
        <v>53</v>
      </c>
      <c r="C13140">
        <v>10</v>
      </c>
      <c r="D13140">
        <v>2</v>
      </c>
      <c r="E13140">
        <v>1946</v>
      </c>
      <c r="F13140" s="6">
        <v>0.21180555555555555</v>
      </c>
      <c r="G13140">
        <v>84.225999999999999</v>
      </c>
      <c r="H13140">
        <v>43.624000000000002</v>
      </c>
      <c r="I13140" t="s">
        <v>144</v>
      </c>
      <c r="J13140" t="s">
        <v>14333</v>
      </c>
      <c r="K13140" t="s">
        <v>105</v>
      </c>
    </row>
    <row r="13141" spans="1:11" x14ac:dyDescent="0.3">
      <c r="A13141" t="s">
        <v>17307</v>
      </c>
      <c r="B13141" t="s">
        <v>53</v>
      </c>
      <c r="C13141">
        <v>2</v>
      </c>
      <c r="D13141">
        <v>7</v>
      </c>
      <c r="E13141">
        <v>1937</v>
      </c>
      <c r="F13141" s="6">
        <v>0.36458333333333331</v>
      </c>
      <c r="G13141">
        <v>79.802999999999997</v>
      </c>
      <c r="H13141">
        <v>35.817999999999998</v>
      </c>
      <c r="I13141" t="s">
        <v>106</v>
      </c>
      <c r="J13141" t="s">
        <v>17308</v>
      </c>
      <c r="K13141" t="s">
        <v>105</v>
      </c>
    </row>
    <row r="13142" spans="1:11" x14ac:dyDescent="0.3">
      <c r="A13142" t="s">
        <v>17309</v>
      </c>
      <c r="B13142" t="s">
        <v>53</v>
      </c>
      <c r="C13142">
        <v>5</v>
      </c>
      <c r="D13142">
        <v>8</v>
      </c>
      <c r="E13142">
        <v>1954</v>
      </c>
      <c r="F13142" s="6">
        <v>0.51458333333333328</v>
      </c>
      <c r="G13142">
        <v>71.058999999999997</v>
      </c>
      <c r="H13142">
        <v>42.359000000000002</v>
      </c>
      <c r="I13142" t="s">
        <v>106</v>
      </c>
      <c r="J13142" t="s">
        <v>176</v>
      </c>
      <c r="K13142" t="s">
        <v>105</v>
      </c>
    </row>
    <row r="13143" spans="1:11" x14ac:dyDescent="0.3">
      <c r="A13143" t="s">
        <v>17310</v>
      </c>
      <c r="B13143" t="s">
        <v>53</v>
      </c>
      <c r="C13143">
        <v>1</v>
      </c>
      <c r="D13143">
        <v>12</v>
      </c>
      <c r="E13143">
        <v>1940</v>
      </c>
      <c r="F13143" s="6">
        <v>0.54305555555555551</v>
      </c>
      <c r="G13143">
        <v>89.573999999999998</v>
      </c>
      <c r="H13143">
        <v>40.746000000000002</v>
      </c>
      <c r="I13143" t="s">
        <v>104</v>
      </c>
      <c r="J13143" t="s">
        <v>17311</v>
      </c>
      <c r="K13143" t="s">
        <v>105</v>
      </c>
    </row>
    <row r="13144" spans="1:11" x14ac:dyDescent="0.3">
      <c r="A13144" t="s">
        <v>17312</v>
      </c>
      <c r="B13144" t="s">
        <v>53</v>
      </c>
      <c r="C13144">
        <v>18</v>
      </c>
      <c r="D13144">
        <v>2</v>
      </c>
      <c r="E13144">
        <v>1941</v>
      </c>
      <c r="F13144" s="6">
        <v>0.95833333333333337</v>
      </c>
      <c r="G13144">
        <v>72.606999999999999</v>
      </c>
      <c r="H13144">
        <v>42.148000000000003</v>
      </c>
      <c r="I13144" t="s">
        <v>144</v>
      </c>
      <c r="J13144" t="s">
        <v>5066</v>
      </c>
      <c r="K13144" t="s">
        <v>105</v>
      </c>
    </row>
    <row r="13145" spans="1:11" x14ac:dyDescent="0.3">
      <c r="A13145" t="s">
        <v>17313</v>
      </c>
      <c r="B13145" t="s">
        <v>53</v>
      </c>
      <c r="C13145">
        <v>28</v>
      </c>
      <c r="D13145">
        <v>2</v>
      </c>
      <c r="E13145">
        <v>1960</v>
      </c>
      <c r="F13145" s="6">
        <v>8.819444444444445E-2</v>
      </c>
      <c r="G13145">
        <v>106.492</v>
      </c>
      <c r="H13145">
        <v>31.76</v>
      </c>
      <c r="I13145" t="s">
        <v>171</v>
      </c>
      <c r="J13145" t="s">
        <v>4327</v>
      </c>
      <c r="K13145" t="s">
        <v>105</v>
      </c>
    </row>
    <row r="13146" spans="1:11" x14ac:dyDescent="0.3">
      <c r="A13146" t="s">
        <v>17314</v>
      </c>
      <c r="B13146" t="s">
        <v>53</v>
      </c>
      <c r="C13146">
        <v>10</v>
      </c>
      <c r="D13146">
        <v>9</v>
      </c>
      <c r="E13146">
        <v>1914</v>
      </c>
      <c r="F13146" s="6">
        <v>0.21875</v>
      </c>
      <c r="G13146">
        <v>2.0950000000000002</v>
      </c>
      <c r="H13146">
        <v>57.146999999999998</v>
      </c>
      <c r="I13146" t="s">
        <v>108</v>
      </c>
      <c r="J13146" t="s">
        <v>135</v>
      </c>
      <c r="K13146" t="s">
        <v>105</v>
      </c>
    </row>
    <row r="13147" spans="1:11" x14ac:dyDescent="0.3">
      <c r="A13147" t="s">
        <v>17315</v>
      </c>
      <c r="B13147" t="s">
        <v>53</v>
      </c>
      <c r="C13147">
        <v>15</v>
      </c>
      <c r="D13147">
        <v>12</v>
      </c>
      <c r="E13147">
        <v>1959</v>
      </c>
      <c r="F13147" s="6">
        <v>0.17708333333333334</v>
      </c>
      <c r="G13147">
        <v>-6.2240000000000002</v>
      </c>
      <c r="H13147">
        <v>46.192999999999998</v>
      </c>
      <c r="I13147" t="s">
        <v>126</v>
      </c>
      <c r="J13147" t="s">
        <v>1769</v>
      </c>
      <c r="K13147" t="s">
        <v>105</v>
      </c>
    </row>
    <row r="13148" spans="1:11" x14ac:dyDescent="0.3">
      <c r="A13148" t="s">
        <v>17316</v>
      </c>
      <c r="B13148" t="s">
        <v>53</v>
      </c>
      <c r="C13148">
        <v>16</v>
      </c>
      <c r="D13148">
        <v>4</v>
      </c>
      <c r="E13148">
        <v>1955</v>
      </c>
      <c r="F13148" s="6">
        <v>0.20833333333333334</v>
      </c>
      <c r="G13148">
        <v>74.174000000000007</v>
      </c>
      <c r="H13148">
        <v>40.731999999999999</v>
      </c>
      <c r="I13148" t="s">
        <v>144</v>
      </c>
      <c r="J13148" t="s">
        <v>1071</v>
      </c>
      <c r="K13148" t="s">
        <v>105</v>
      </c>
    </row>
    <row r="13149" spans="1:11" x14ac:dyDescent="0.3">
      <c r="A13149" t="s">
        <v>17317</v>
      </c>
      <c r="B13149" t="s">
        <v>53</v>
      </c>
      <c r="C13149">
        <v>9</v>
      </c>
      <c r="D13149">
        <v>7</v>
      </c>
      <c r="E13149">
        <v>1942</v>
      </c>
      <c r="F13149" s="6">
        <v>0.65277777777777779</v>
      </c>
      <c r="G13149">
        <v>73.781999999999996</v>
      </c>
      <c r="H13149">
        <v>40.911999999999999</v>
      </c>
      <c r="I13149" t="s">
        <v>106</v>
      </c>
      <c r="J13149" t="s">
        <v>2756</v>
      </c>
      <c r="K13149" t="s">
        <v>105</v>
      </c>
    </row>
    <row r="13150" spans="1:11" x14ac:dyDescent="0.3">
      <c r="A13150" t="s">
        <v>17318</v>
      </c>
      <c r="B13150" t="s">
        <v>53</v>
      </c>
      <c r="C13150">
        <v>17</v>
      </c>
      <c r="D13150">
        <v>7</v>
      </c>
      <c r="E13150">
        <v>1915</v>
      </c>
      <c r="F13150" s="6">
        <v>0.40625</v>
      </c>
      <c r="G13150">
        <v>93.263999999999996</v>
      </c>
      <c r="H13150">
        <v>44.976999999999997</v>
      </c>
      <c r="I13150" t="s">
        <v>104</v>
      </c>
      <c r="J13150" t="s">
        <v>1680</v>
      </c>
      <c r="K13150" t="s">
        <v>105</v>
      </c>
    </row>
    <row r="13151" spans="1:11" x14ac:dyDescent="0.3">
      <c r="A13151" t="s">
        <v>17319</v>
      </c>
      <c r="B13151" t="s">
        <v>53</v>
      </c>
      <c r="C13151">
        <v>9</v>
      </c>
      <c r="D13151">
        <v>7</v>
      </c>
      <c r="E13151">
        <v>1950</v>
      </c>
      <c r="F13151" s="6">
        <v>0.63194444444444442</v>
      </c>
      <c r="G13151">
        <v>83.048000000000002</v>
      </c>
      <c r="H13151">
        <v>42.332999999999998</v>
      </c>
      <c r="I13151" t="s">
        <v>144</v>
      </c>
      <c r="J13151" t="s">
        <v>3664</v>
      </c>
      <c r="K13151" t="s">
        <v>105</v>
      </c>
    </row>
    <row r="13152" spans="1:11" x14ac:dyDescent="0.3">
      <c r="A13152" t="s">
        <v>17320</v>
      </c>
      <c r="B13152" t="s">
        <v>53</v>
      </c>
      <c r="C13152">
        <v>1</v>
      </c>
      <c r="D13152">
        <v>6</v>
      </c>
      <c r="E13152">
        <v>1926</v>
      </c>
      <c r="F13152" s="6">
        <v>0.77083333333333337</v>
      </c>
      <c r="G13152">
        <v>75.334000000000003</v>
      </c>
      <c r="H13152">
        <v>40.122999999999998</v>
      </c>
      <c r="I13152" t="s">
        <v>106</v>
      </c>
      <c r="J13152" t="s">
        <v>17321</v>
      </c>
      <c r="K13152" t="s">
        <v>105</v>
      </c>
    </row>
    <row r="13153" spans="1:11" x14ac:dyDescent="0.3">
      <c r="A13153" t="s">
        <v>17322</v>
      </c>
      <c r="B13153" t="s">
        <v>53</v>
      </c>
      <c r="C13153">
        <v>6</v>
      </c>
      <c r="D13153">
        <v>7</v>
      </c>
      <c r="E13153">
        <v>1932</v>
      </c>
      <c r="F13153" s="6">
        <v>0.125</v>
      </c>
      <c r="G13153">
        <v>83.382000000000005</v>
      </c>
      <c r="H13153">
        <v>40.576000000000001</v>
      </c>
      <c r="I13153" t="s">
        <v>106</v>
      </c>
      <c r="J13153" t="s">
        <v>17323</v>
      </c>
      <c r="K13153" t="s">
        <v>105</v>
      </c>
    </row>
    <row r="13154" spans="1:11" x14ac:dyDescent="0.3">
      <c r="A13154" t="s">
        <v>17324</v>
      </c>
      <c r="B13154" t="s">
        <v>53</v>
      </c>
      <c r="C13154">
        <v>6</v>
      </c>
      <c r="D13154">
        <v>12</v>
      </c>
      <c r="E13154">
        <v>1942</v>
      </c>
      <c r="F13154" s="6">
        <v>0.36805555555555558</v>
      </c>
      <c r="G13154">
        <v>2.0950000000000002</v>
      </c>
      <c r="H13154">
        <v>57.146999999999998</v>
      </c>
      <c r="I13154" t="s">
        <v>126</v>
      </c>
      <c r="J13154" t="s">
        <v>135</v>
      </c>
      <c r="K13154" t="s">
        <v>105</v>
      </c>
    </row>
    <row r="13155" spans="1:11" x14ac:dyDescent="0.3">
      <c r="A13155" t="s">
        <v>17325</v>
      </c>
      <c r="B13155" t="s">
        <v>53</v>
      </c>
      <c r="C13155">
        <v>8</v>
      </c>
      <c r="D13155">
        <v>4</v>
      </c>
      <c r="E13155">
        <v>1949</v>
      </c>
      <c r="F13155" s="6">
        <v>0.68055555555555558</v>
      </c>
      <c r="G13155">
        <v>83.048000000000002</v>
      </c>
      <c r="H13155">
        <v>42.332999999999998</v>
      </c>
      <c r="I13155" t="s">
        <v>144</v>
      </c>
      <c r="J13155" t="s">
        <v>3664</v>
      </c>
      <c r="K13155" t="s">
        <v>105</v>
      </c>
    </row>
    <row r="13156" spans="1:11" x14ac:dyDescent="0.3">
      <c r="A13156" t="s">
        <v>17326</v>
      </c>
      <c r="B13156" t="s">
        <v>53</v>
      </c>
      <c r="C13156">
        <v>6</v>
      </c>
      <c r="D13156">
        <v>12</v>
      </c>
      <c r="E13156">
        <v>1941</v>
      </c>
      <c r="F13156" s="6">
        <v>4.1666666666666664E-2</v>
      </c>
      <c r="G13156">
        <v>90.748999999999995</v>
      </c>
      <c r="H13156">
        <v>40.869</v>
      </c>
      <c r="I13156" t="s">
        <v>104</v>
      </c>
      <c r="J13156" t="s">
        <v>17327</v>
      </c>
      <c r="K13156" t="s">
        <v>105</v>
      </c>
    </row>
    <row r="13157" spans="1:11" x14ac:dyDescent="0.3">
      <c r="A13157" t="s">
        <v>17328</v>
      </c>
      <c r="B13157" t="s">
        <v>53</v>
      </c>
      <c r="C13157">
        <v>20</v>
      </c>
      <c r="D13157">
        <v>7</v>
      </c>
      <c r="E13157">
        <v>1915</v>
      </c>
      <c r="F13157" s="6">
        <v>0.94791666666666663</v>
      </c>
      <c r="G13157">
        <v>-9.1920000000000002</v>
      </c>
      <c r="H13157">
        <v>48.896000000000001</v>
      </c>
      <c r="I13157" t="s">
        <v>126</v>
      </c>
      <c r="J13157" t="s">
        <v>4846</v>
      </c>
      <c r="K13157" t="s">
        <v>105</v>
      </c>
    </row>
    <row r="13158" spans="1:11" x14ac:dyDescent="0.3">
      <c r="A13158" t="s">
        <v>17329</v>
      </c>
      <c r="B13158" t="s">
        <v>53</v>
      </c>
      <c r="C13158">
        <v>6</v>
      </c>
      <c r="D13158">
        <v>11</v>
      </c>
      <c r="E13158">
        <v>1864</v>
      </c>
      <c r="F13158" s="6">
        <v>0.25</v>
      </c>
      <c r="G13158">
        <v>-11.58</v>
      </c>
      <c r="H13158">
        <v>48.139000000000003</v>
      </c>
      <c r="I13158" t="s">
        <v>208</v>
      </c>
      <c r="J13158" t="s">
        <v>1331</v>
      </c>
      <c r="K13158" t="s">
        <v>105</v>
      </c>
    </row>
    <row r="13159" spans="1:11" x14ac:dyDescent="0.3">
      <c r="A13159" t="s">
        <v>17330</v>
      </c>
      <c r="B13159" t="s">
        <v>53</v>
      </c>
      <c r="C13159">
        <v>12</v>
      </c>
      <c r="D13159">
        <v>7</v>
      </c>
      <c r="E13159">
        <v>1969</v>
      </c>
      <c r="F13159" s="6">
        <v>0.49652777777777779</v>
      </c>
      <c r="G13159">
        <v>71.096999999999994</v>
      </c>
      <c r="H13159">
        <v>42.389000000000003</v>
      </c>
      <c r="I13159" t="s">
        <v>106</v>
      </c>
      <c r="J13159" t="s">
        <v>399</v>
      </c>
      <c r="K13159" t="s">
        <v>105</v>
      </c>
    </row>
    <row r="13160" spans="1:11" x14ac:dyDescent="0.3">
      <c r="A13160" t="s">
        <v>17331</v>
      </c>
      <c r="B13160" t="s">
        <v>53</v>
      </c>
      <c r="C13160">
        <v>21</v>
      </c>
      <c r="D13160">
        <v>2</v>
      </c>
      <c r="E13160">
        <v>1950</v>
      </c>
      <c r="F13160" s="6">
        <v>0.52083333333333337</v>
      </c>
      <c r="G13160">
        <v>-6.14</v>
      </c>
      <c r="H13160">
        <v>46.204000000000001</v>
      </c>
      <c r="I13160" t="s">
        <v>126</v>
      </c>
      <c r="J13160" t="s">
        <v>263</v>
      </c>
      <c r="K13160" t="s">
        <v>105</v>
      </c>
    </row>
    <row r="13161" spans="1:11" x14ac:dyDescent="0.3">
      <c r="A13161" t="s">
        <v>17332</v>
      </c>
      <c r="B13161" t="s">
        <v>53</v>
      </c>
      <c r="C13161">
        <v>16</v>
      </c>
      <c r="D13161">
        <v>5</v>
      </c>
      <c r="E13161">
        <v>1891</v>
      </c>
      <c r="F13161" s="6">
        <v>6.25E-2</v>
      </c>
      <c r="G13161">
        <v>-14.286</v>
      </c>
      <c r="H13161">
        <v>48.305999999999997</v>
      </c>
      <c r="I13161" t="s">
        <v>238</v>
      </c>
      <c r="J13161" t="s">
        <v>9569</v>
      </c>
      <c r="K13161" t="s">
        <v>105</v>
      </c>
    </row>
    <row r="13162" spans="1:11" x14ac:dyDescent="0.3">
      <c r="A13162" t="s">
        <v>17333</v>
      </c>
      <c r="B13162" t="s">
        <v>53</v>
      </c>
      <c r="C13162">
        <v>13</v>
      </c>
      <c r="D13162">
        <v>6</v>
      </c>
      <c r="E13162">
        <v>1951</v>
      </c>
      <c r="F13162" s="6">
        <v>8.5416666666666669E-2</v>
      </c>
      <c r="G13162">
        <v>74.007000000000005</v>
      </c>
      <c r="H13162">
        <v>40.713000000000001</v>
      </c>
      <c r="I13162" t="s">
        <v>106</v>
      </c>
      <c r="J13162" t="s">
        <v>124</v>
      </c>
      <c r="K13162" t="s">
        <v>105</v>
      </c>
    </row>
    <row r="13163" spans="1:11" x14ac:dyDescent="0.3">
      <c r="A13163" t="s">
        <v>17334</v>
      </c>
      <c r="B13163" t="s">
        <v>53</v>
      </c>
      <c r="C13163">
        <v>25</v>
      </c>
      <c r="D13163">
        <v>11</v>
      </c>
      <c r="E13163">
        <v>1940</v>
      </c>
      <c r="F13163" s="6">
        <v>0.55486111111111114</v>
      </c>
      <c r="G13163">
        <v>90.052000000000007</v>
      </c>
      <c r="H13163">
        <v>35.143000000000001</v>
      </c>
      <c r="I13163" t="s">
        <v>104</v>
      </c>
      <c r="J13163" t="s">
        <v>1903</v>
      </c>
      <c r="K13163" t="s">
        <v>105</v>
      </c>
    </row>
    <row r="13164" spans="1:11" x14ac:dyDescent="0.3">
      <c r="A13164" t="s">
        <v>17335</v>
      </c>
      <c r="B13164" t="s">
        <v>53</v>
      </c>
      <c r="C13164">
        <v>2</v>
      </c>
      <c r="D13164">
        <v>12</v>
      </c>
      <c r="E13164">
        <v>1940</v>
      </c>
      <c r="F13164" s="6">
        <v>0.5</v>
      </c>
      <c r="G13164">
        <v>82.984999999999999</v>
      </c>
      <c r="H13164">
        <v>38.74</v>
      </c>
      <c r="I13164" t="s">
        <v>144</v>
      </c>
      <c r="J13164" t="s">
        <v>415</v>
      </c>
      <c r="K13164" t="s">
        <v>105</v>
      </c>
    </row>
    <row r="13165" spans="1:11" x14ac:dyDescent="0.3">
      <c r="A13165" t="s">
        <v>17336</v>
      </c>
      <c r="B13165" t="s">
        <v>53</v>
      </c>
      <c r="C13165">
        <v>3</v>
      </c>
      <c r="D13165">
        <v>6</v>
      </c>
      <c r="E13165">
        <v>1944</v>
      </c>
      <c r="F13165" s="6">
        <v>0.21805555555555556</v>
      </c>
      <c r="G13165">
        <v>81.691000000000003</v>
      </c>
      <c r="H13165">
        <v>41.505000000000003</v>
      </c>
      <c r="I13165" t="s">
        <v>106</v>
      </c>
      <c r="J13165" t="s">
        <v>389</v>
      </c>
      <c r="K13165" t="s">
        <v>105</v>
      </c>
    </row>
    <row r="13166" spans="1:11" x14ac:dyDescent="0.3">
      <c r="A13166" t="s">
        <v>17337</v>
      </c>
      <c r="B13166" t="s">
        <v>53</v>
      </c>
      <c r="C13166">
        <v>17</v>
      </c>
      <c r="D13166">
        <v>1</v>
      </c>
      <c r="E13166">
        <v>1950</v>
      </c>
      <c r="F13166" s="6">
        <v>0.43402777777777779</v>
      </c>
      <c r="G13166">
        <v>75.918999999999997</v>
      </c>
      <c r="H13166">
        <v>40.817</v>
      </c>
      <c r="I13166" t="s">
        <v>144</v>
      </c>
      <c r="J13166" t="s">
        <v>17338</v>
      </c>
      <c r="K13166" t="s">
        <v>105</v>
      </c>
    </row>
    <row r="13167" spans="1:11" x14ac:dyDescent="0.3">
      <c r="A13167" t="s">
        <v>17339</v>
      </c>
      <c r="B13167" t="s">
        <v>53</v>
      </c>
      <c r="C13167">
        <v>26</v>
      </c>
      <c r="D13167">
        <v>12</v>
      </c>
      <c r="E13167">
        <v>1914</v>
      </c>
      <c r="F13167" s="6">
        <v>0.53125</v>
      </c>
      <c r="G13167">
        <v>92.855999999999995</v>
      </c>
      <c r="H13167">
        <v>45.545999999999999</v>
      </c>
      <c r="I13167" t="s">
        <v>104</v>
      </c>
      <c r="J13167" t="s">
        <v>17340</v>
      </c>
      <c r="K13167" t="s">
        <v>105</v>
      </c>
    </row>
    <row r="13168" spans="1:11" x14ac:dyDescent="0.3">
      <c r="A13168" t="s">
        <v>17341</v>
      </c>
      <c r="B13168" t="s">
        <v>53</v>
      </c>
      <c r="C13168">
        <v>4</v>
      </c>
      <c r="D13168">
        <v>5</v>
      </c>
      <c r="E13168">
        <v>1931</v>
      </c>
      <c r="F13168" s="6">
        <v>0.66666666666666663</v>
      </c>
      <c r="G13168">
        <v>94.79</v>
      </c>
      <c r="H13168">
        <v>29.3</v>
      </c>
      <c r="I13168" t="s">
        <v>144</v>
      </c>
      <c r="J13168" t="s">
        <v>2311</v>
      </c>
      <c r="K13168" t="s">
        <v>105</v>
      </c>
    </row>
    <row r="13169" spans="1:11" x14ac:dyDescent="0.3">
      <c r="A13169" t="s">
        <v>17342</v>
      </c>
      <c r="B13169" t="s">
        <v>53</v>
      </c>
      <c r="C13169">
        <v>13</v>
      </c>
      <c r="D13169">
        <v>8</v>
      </c>
      <c r="E13169">
        <v>1872</v>
      </c>
      <c r="F13169" s="6">
        <v>0.125</v>
      </c>
      <c r="G13169">
        <v>-8.4039999999999999</v>
      </c>
      <c r="H13169">
        <v>49.008000000000003</v>
      </c>
      <c r="I13169" t="s">
        <v>208</v>
      </c>
      <c r="J13169" t="s">
        <v>980</v>
      </c>
      <c r="K13169" t="s">
        <v>105</v>
      </c>
    </row>
    <row r="13170" spans="1:11" x14ac:dyDescent="0.3">
      <c r="A13170" t="s">
        <v>17343</v>
      </c>
      <c r="B13170" t="s">
        <v>53</v>
      </c>
      <c r="C13170">
        <v>9</v>
      </c>
      <c r="D13170">
        <v>7</v>
      </c>
      <c r="E13170">
        <v>1936</v>
      </c>
      <c r="F13170" s="6">
        <v>0.99861111111111112</v>
      </c>
      <c r="G13170">
        <v>4.76</v>
      </c>
      <c r="H13170">
        <v>55.948</v>
      </c>
      <c r="I13170" t="s">
        <v>126</v>
      </c>
      <c r="J13170" t="s">
        <v>2630</v>
      </c>
      <c r="K13170" t="s">
        <v>105</v>
      </c>
    </row>
    <row r="13171" spans="1:11" x14ac:dyDescent="0.3">
      <c r="A13171" t="s">
        <v>17344</v>
      </c>
      <c r="B13171" t="s">
        <v>53</v>
      </c>
      <c r="C13171">
        <v>9</v>
      </c>
      <c r="D13171">
        <v>5</v>
      </c>
      <c r="E13171">
        <v>1944</v>
      </c>
      <c r="F13171" s="6">
        <v>0.7104166666666667</v>
      </c>
      <c r="G13171">
        <v>84.191999999999993</v>
      </c>
      <c r="H13171">
        <v>39.761000000000003</v>
      </c>
      <c r="I13171" t="s">
        <v>106</v>
      </c>
      <c r="J13171" t="s">
        <v>2648</v>
      </c>
      <c r="K13171" t="s">
        <v>105</v>
      </c>
    </row>
    <row r="13172" spans="1:11" x14ac:dyDescent="0.3">
      <c r="A13172" t="s">
        <v>17345</v>
      </c>
      <c r="B13172" t="s">
        <v>53</v>
      </c>
      <c r="C13172">
        <v>26</v>
      </c>
      <c r="D13172">
        <v>11</v>
      </c>
      <c r="E13172">
        <v>1947</v>
      </c>
      <c r="F13172" s="6">
        <v>0.3</v>
      </c>
      <c r="G13172">
        <v>71.058999999999997</v>
      </c>
      <c r="H13172">
        <v>42.359000000000002</v>
      </c>
      <c r="I13172" t="s">
        <v>144</v>
      </c>
      <c r="J13172" t="s">
        <v>176</v>
      </c>
      <c r="K13172" t="s">
        <v>105</v>
      </c>
    </row>
    <row r="13173" spans="1:11" x14ac:dyDescent="0.3">
      <c r="A13173" t="s">
        <v>17346</v>
      </c>
      <c r="B13173" t="s">
        <v>53</v>
      </c>
      <c r="C13173">
        <v>11</v>
      </c>
      <c r="D13173">
        <v>7</v>
      </c>
      <c r="E13173">
        <v>1959</v>
      </c>
      <c r="F13173" s="6">
        <v>0.31458333333333333</v>
      </c>
      <c r="G13173">
        <v>74.269000000000005</v>
      </c>
      <c r="H13173">
        <v>40.511000000000003</v>
      </c>
      <c r="I13173" t="s">
        <v>106</v>
      </c>
      <c r="J13173" t="s">
        <v>532</v>
      </c>
      <c r="K13173" t="s">
        <v>105</v>
      </c>
    </row>
    <row r="13174" spans="1:11" x14ac:dyDescent="0.3">
      <c r="A13174" t="s">
        <v>17347</v>
      </c>
      <c r="B13174" t="s">
        <v>53</v>
      </c>
      <c r="C13174">
        <v>28</v>
      </c>
      <c r="D13174">
        <v>3</v>
      </c>
      <c r="E13174">
        <v>1944</v>
      </c>
      <c r="F13174" s="6">
        <v>0.60555555555555551</v>
      </c>
      <c r="G13174">
        <v>74.212000000000003</v>
      </c>
      <c r="H13174">
        <v>40.661999999999999</v>
      </c>
      <c r="I13174" t="s">
        <v>106</v>
      </c>
      <c r="J13174" t="s">
        <v>2059</v>
      </c>
      <c r="K13174" t="s">
        <v>105</v>
      </c>
    </row>
    <row r="13175" spans="1:11" x14ac:dyDescent="0.3">
      <c r="A13175" t="s">
        <v>17348</v>
      </c>
      <c r="B13175" t="s">
        <v>53</v>
      </c>
      <c r="C13175">
        <v>5</v>
      </c>
      <c r="D13175">
        <v>8</v>
      </c>
      <c r="E13175">
        <v>1947</v>
      </c>
      <c r="F13175" s="6">
        <v>0.64375000000000004</v>
      </c>
      <c r="G13175">
        <v>84.570999999999998</v>
      </c>
      <c r="H13175">
        <v>40.549999999999997</v>
      </c>
      <c r="I13175" t="s">
        <v>106</v>
      </c>
      <c r="J13175" t="s">
        <v>10294</v>
      </c>
      <c r="K13175" t="s">
        <v>105</v>
      </c>
    </row>
    <row r="13176" spans="1:11" x14ac:dyDescent="0.3">
      <c r="A13176" t="s">
        <v>17349</v>
      </c>
      <c r="B13176" t="s">
        <v>53</v>
      </c>
      <c r="C13176">
        <v>21</v>
      </c>
      <c r="D13176">
        <v>11</v>
      </c>
      <c r="E13176">
        <v>1939</v>
      </c>
      <c r="F13176" s="6">
        <v>0.70486111111111116</v>
      </c>
      <c r="G13176">
        <v>89.644000000000005</v>
      </c>
      <c r="H13176">
        <v>39.798999999999999</v>
      </c>
      <c r="I13176" t="s">
        <v>104</v>
      </c>
      <c r="J13176" t="s">
        <v>12442</v>
      </c>
      <c r="K13176" t="s">
        <v>105</v>
      </c>
    </row>
    <row r="13177" spans="1:11" x14ac:dyDescent="0.3">
      <c r="A13177" t="s">
        <v>17350</v>
      </c>
      <c r="B13177" t="s">
        <v>53</v>
      </c>
      <c r="C13177">
        <v>6</v>
      </c>
      <c r="D13177">
        <v>4</v>
      </c>
      <c r="E13177">
        <v>1949</v>
      </c>
      <c r="F13177" s="6">
        <v>0.35208333333333336</v>
      </c>
      <c r="G13177">
        <v>74.007000000000005</v>
      </c>
      <c r="H13177">
        <v>40.713000000000001</v>
      </c>
      <c r="I13177" t="s">
        <v>144</v>
      </c>
      <c r="J13177" t="s">
        <v>124</v>
      </c>
      <c r="K13177" t="s">
        <v>105</v>
      </c>
    </row>
    <row r="13178" spans="1:11" x14ac:dyDescent="0.3">
      <c r="A13178" t="s">
        <v>17351</v>
      </c>
      <c r="B13178" t="s">
        <v>53</v>
      </c>
      <c r="C13178">
        <v>4</v>
      </c>
      <c r="D13178">
        <v>3</v>
      </c>
      <c r="E13178">
        <v>1950</v>
      </c>
      <c r="F13178" s="6">
        <v>0.44444444444444442</v>
      </c>
      <c r="G13178">
        <v>99.733000000000004</v>
      </c>
      <c r="H13178">
        <v>33.158000000000001</v>
      </c>
      <c r="I13178" t="s">
        <v>104</v>
      </c>
      <c r="J13178" t="s">
        <v>17352</v>
      </c>
      <c r="K13178" t="s">
        <v>105</v>
      </c>
    </row>
    <row r="13179" spans="1:11" x14ac:dyDescent="0.3">
      <c r="A13179" t="s">
        <v>17353</v>
      </c>
      <c r="B13179" t="s">
        <v>53</v>
      </c>
      <c r="C13179">
        <v>16</v>
      </c>
      <c r="D13179">
        <v>3</v>
      </c>
      <c r="E13179">
        <v>1944</v>
      </c>
      <c r="F13179" s="6">
        <v>0.22916666666666666</v>
      </c>
      <c r="G13179">
        <v>83.441000000000003</v>
      </c>
      <c r="H13179">
        <v>39.89</v>
      </c>
      <c r="I13179" t="s">
        <v>106</v>
      </c>
      <c r="J13179" t="s">
        <v>3142</v>
      </c>
      <c r="K13179" t="s">
        <v>105</v>
      </c>
    </row>
    <row r="13180" spans="1:11" x14ac:dyDescent="0.3">
      <c r="A13180" t="s">
        <v>17354</v>
      </c>
      <c r="B13180" t="s">
        <v>53</v>
      </c>
      <c r="C13180">
        <v>5</v>
      </c>
      <c r="D13180">
        <v>4</v>
      </c>
      <c r="E13180">
        <v>1954</v>
      </c>
      <c r="F13180" s="6">
        <v>0.31805555555555554</v>
      </c>
      <c r="G13180">
        <v>-121.65600000000001</v>
      </c>
      <c r="H13180">
        <v>36.677</v>
      </c>
      <c r="I13180" t="s">
        <v>137</v>
      </c>
      <c r="J13180" t="s">
        <v>7553</v>
      </c>
      <c r="K13180" t="s">
        <v>105</v>
      </c>
    </row>
    <row r="13181" spans="1:11" x14ac:dyDescent="0.3">
      <c r="A13181" t="s">
        <v>17355</v>
      </c>
      <c r="B13181" t="s">
        <v>53</v>
      </c>
      <c r="C13181">
        <v>15</v>
      </c>
      <c r="D13181">
        <v>3</v>
      </c>
      <c r="E13181">
        <v>1945</v>
      </c>
      <c r="F13181" s="6">
        <v>5.8333333333333334E-2</v>
      </c>
      <c r="G13181">
        <v>83.536000000000001</v>
      </c>
      <c r="H13181">
        <v>41.655000000000001</v>
      </c>
      <c r="I13181" t="s">
        <v>106</v>
      </c>
      <c r="J13181" t="s">
        <v>2019</v>
      </c>
      <c r="K13181" t="s">
        <v>105</v>
      </c>
    </row>
    <row r="13182" spans="1:11" x14ac:dyDescent="0.3">
      <c r="A13182" t="s">
        <v>17356</v>
      </c>
      <c r="B13182" t="s">
        <v>53</v>
      </c>
      <c r="C13182">
        <v>28</v>
      </c>
      <c r="D13182">
        <v>1</v>
      </c>
      <c r="E13182">
        <v>1954</v>
      </c>
      <c r="F13182" s="6">
        <v>0.45902777777777776</v>
      </c>
      <c r="G13182">
        <v>-121.88800000000001</v>
      </c>
      <c r="H13182">
        <v>37.335000000000001</v>
      </c>
      <c r="I13182" t="s">
        <v>137</v>
      </c>
      <c r="J13182" t="s">
        <v>3444</v>
      </c>
      <c r="K13182" t="s">
        <v>105</v>
      </c>
    </row>
    <row r="13183" spans="1:11" x14ac:dyDescent="0.3">
      <c r="A13183" t="s">
        <v>17357</v>
      </c>
      <c r="B13183" t="s">
        <v>53</v>
      </c>
      <c r="C13183">
        <v>10</v>
      </c>
      <c r="D13183">
        <v>8</v>
      </c>
      <c r="E13183">
        <v>1962</v>
      </c>
      <c r="F13183" s="6">
        <v>0.81388888888888888</v>
      </c>
      <c r="G13183">
        <v>-118.24299999999999</v>
      </c>
      <c r="H13183">
        <v>34.052</v>
      </c>
      <c r="I13183" t="s">
        <v>171</v>
      </c>
      <c r="J13183" t="s">
        <v>536</v>
      </c>
      <c r="K13183" t="s">
        <v>105</v>
      </c>
    </row>
    <row r="13184" spans="1:11" x14ac:dyDescent="0.3">
      <c r="A13184" t="s">
        <v>17358</v>
      </c>
      <c r="B13184" t="s">
        <v>53</v>
      </c>
      <c r="C13184">
        <v>24</v>
      </c>
      <c r="D13184">
        <v>12</v>
      </c>
      <c r="E13184">
        <v>1971</v>
      </c>
      <c r="F13184" s="6">
        <v>0.70833333333333337</v>
      </c>
      <c r="G13184">
        <v>77.02</v>
      </c>
      <c r="H13184">
        <v>38.892000000000003</v>
      </c>
      <c r="I13184" t="s">
        <v>144</v>
      </c>
      <c r="J13184" t="s">
        <v>3829</v>
      </c>
      <c r="K13184" t="s">
        <v>105</v>
      </c>
    </row>
    <row r="13185" spans="1:11" x14ac:dyDescent="0.3">
      <c r="A13185" t="s">
        <v>17359</v>
      </c>
      <c r="B13185" t="s">
        <v>53</v>
      </c>
      <c r="C13185">
        <v>8</v>
      </c>
      <c r="D13185">
        <v>5</v>
      </c>
      <c r="E13185">
        <v>1940</v>
      </c>
      <c r="F13185" s="6">
        <v>0.55902777777777779</v>
      </c>
      <c r="G13185">
        <v>74.007000000000005</v>
      </c>
      <c r="H13185">
        <v>40.884999999999998</v>
      </c>
      <c r="I13185" t="s">
        <v>106</v>
      </c>
      <c r="J13185" t="s">
        <v>15820</v>
      </c>
      <c r="K13185" t="s">
        <v>105</v>
      </c>
    </row>
    <row r="13186" spans="1:11" x14ac:dyDescent="0.3">
      <c r="A13186" t="s">
        <v>17360</v>
      </c>
      <c r="B13186" t="s">
        <v>53</v>
      </c>
      <c r="C13186">
        <v>5</v>
      </c>
      <c r="D13186">
        <v>1</v>
      </c>
      <c r="E13186">
        <v>1965</v>
      </c>
      <c r="F13186" s="6">
        <v>0.2326388888888889</v>
      </c>
      <c r="G13186">
        <v>-122.242</v>
      </c>
      <c r="H13186">
        <v>37.765000000000001</v>
      </c>
      <c r="I13186" t="s">
        <v>137</v>
      </c>
      <c r="J13186" t="s">
        <v>3925</v>
      </c>
      <c r="K13186" t="s">
        <v>105</v>
      </c>
    </row>
    <row r="13187" spans="1:11" x14ac:dyDescent="0.3">
      <c r="A13187" t="s">
        <v>17361</v>
      </c>
      <c r="B13187" t="s">
        <v>53</v>
      </c>
      <c r="C13187">
        <v>22</v>
      </c>
      <c r="D13187">
        <v>12</v>
      </c>
      <c r="E13187">
        <v>1957</v>
      </c>
      <c r="F13187" s="6">
        <v>0.88888888888888884</v>
      </c>
      <c r="G13187">
        <v>2.968</v>
      </c>
      <c r="H13187">
        <v>56.460999999999999</v>
      </c>
      <c r="I13187" t="s">
        <v>108</v>
      </c>
      <c r="J13187" t="s">
        <v>549</v>
      </c>
      <c r="K13187" t="s">
        <v>105</v>
      </c>
    </row>
    <row r="13188" spans="1:11" x14ac:dyDescent="0.3">
      <c r="A13188" t="s">
        <v>17362</v>
      </c>
      <c r="B13188" t="s">
        <v>53</v>
      </c>
      <c r="C13188">
        <v>1</v>
      </c>
      <c r="D13188">
        <v>5</v>
      </c>
      <c r="E13188">
        <v>1955</v>
      </c>
      <c r="F13188" s="6">
        <v>0.31944444444444442</v>
      </c>
      <c r="G13188">
        <v>-9.1880000000000006</v>
      </c>
      <c r="H13188">
        <v>45.463999999999999</v>
      </c>
      <c r="I13188" t="s">
        <v>126</v>
      </c>
      <c r="J13188" t="s">
        <v>286</v>
      </c>
      <c r="K13188" t="s">
        <v>105</v>
      </c>
    </row>
    <row r="13189" spans="1:11" x14ac:dyDescent="0.3">
      <c r="A13189" t="s">
        <v>17363</v>
      </c>
      <c r="B13189" t="s">
        <v>53</v>
      </c>
      <c r="C13189">
        <v>7</v>
      </c>
      <c r="D13189">
        <v>8</v>
      </c>
      <c r="E13189">
        <v>1932</v>
      </c>
      <c r="F13189" s="6">
        <v>0.69444444444444442</v>
      </c>
      <c r="G13189">
        <v>-4.4000000000000004</v>
      </c>
      <c r="H13189">
        <v>51.917999999999999</v>
      </c>
      <c r="I13189" t="s">
        <v>126</v>
      </c>
      <c r="J13189" t="s">
        <v>12169</v>
      </c>
      <c r="K13189" t="s">
        <v>105</v>
      </c>
    </row>
    <row r="13190" spans="1:11" x14ac:dyDescent="0.3">
      <c r="A13190" t="s">
        <v>17364</v>
      </c>
      <c r="B13190" t="s">
        <v>53</v>
      </c>
      <c r="C13190">
        <v>9</v>
      </c>
      <c r="D13190">
        <v>9</v>
      </c>
      <c r="E13190">
        <v>1924</v>
      </c>
      <c r="F13190" s="6">
        <v>0.25</v>
      </c>
      <c r="G13190">
        <v>-5.085</v>
      </c>
      <c r="H13190">
        <v>51.32</v>
      </c>
      <c r="I13190" t="s">
        <v>126</v>
      </c>
      <c r="J13190" t="s">
        <v>17365</v>
      </c>
      <c r="K13190" t="s">
        <v>105</v>
      </c>
    </row>
    <row r="13191" spans="1:11" x14ac:dyDescent="0.3">
      <c r="A13191" t="s">
        <v>17366</v>
      </c>
      <c r="B13191" t="s">
        <v>53</v>
      </c>
      <c r="C13191">
        <v>21</v>
      </c>
      <c r="D13191">
        <v>8</v>
      </c>
      <c r="E13191">
        <v>1882</v>
      </c>
      <c r="F13191" s="6">
        <v>0.45833333333333331</v>
      </c>
      <c r="G13191">
        <v>-4.4779999999999998</v>
      </c>
      <c r="H13191">
        <v>51.029000000000003</v>
      </c>
      <c r="I13191" t="s">
        <v>147</v>
      </c>
      <c r="J13191" t="s">
        <v>6217</v>
      </c>
      <c r="K13191" t="s">
        <v>105</v>
      </c>
    </row>
    <row r="13192" spans="1:11" x14ac:dyDescent="0.3">
      <c r="A13192" t="s">
        <v>17367</v>
      </c>
      <c r="B13192" t="s">
        <v>168</v>
      </c>
      <c r="C13192">
        <v>21</v>
      </c>
      <c r="D13192">
        <v>4</v>
      </c>
      <c r="E13192">
        <v>1925</v>
      </c>
      <c r="F13192" s="6">
        <v>0.54166666666666663</v>
      </c>
      <c r="G13192">
        <v>-4.8559999999999999</v>
      </c>
      <c r="H13192">
        <v>51.32</v>
      </c>
      <c r="I13192" t="s">
        <v>126</v>
      </c>
      <c r="J13192" t="s">
        <v>17368</v>
      </c>
      <c r="K13192" t="s">
        <v>105</v>
      </c>
    </row>
    <row r="13193" spans="1:11" x14ac:dyDescent="0.3">
      <c r="A13193" t="s">
        <v>17369</v>
      </c>
      <c r="B13193" t="s">
        <v>168</v>
      </c>
      <c r="C13193">
        <v>1</v>
      </c>
      <c r="D13193">
        <v>2</v>
      </c>
      <c r="E13193">
        <v>1923</v>
      </c>
      <c r="F13193" s="6">
        <v>0.875</v>
      </c>
      <c r="G13193">
        <v>-4.399</v>
      </c>
      <c r="H13193">
        <v>51.220999999999997</v>
      </c>
      <c r="I13193" t="s">
        <v>108</v>
      </c>
      <c r="J13193" t="s">
        <v>913</v>
      </c>
      <c r="K13193" t="s">
        <v>105</v>
      </c>
    </row>
    <row r="13194" spans="1:11" x14ac:dyDescent="0.3">
      <c r="A13194" t="s">
        <v>17370</v>
      </c>
      <c r="B13194" t="s">
        <v>53</v>
      </c>
      <c r="C13194">
        <v>15</v>
      </c>
      <c r="D13194">
        <v>4</v>
      </c>
      <c r="E13194">
        <v>1924</v>
      </c>
      <c r="F13194" s="6">
        <v>0.52083333333333337</v>
      </c>
      <c r="G13194">
        <v>4.2569999999999997</v>
      </c>
      <c r="H13194">
        <v>55.866</v>
      </c>
      <c r="I13194" t="s">
        <v>126</v>
      </c>
      <c r="J13194" t="s">
        <v>211</v>
      </c>
      <c r="K13194" t="s">
        <v>105</v>
      </c>
    </row>
    <row r="13195" spans="1:11" x14ac:dyDescent="0.3">
      <c r="A13195" t="s">
        <v>17371</v>
      </c>
      <c r="B13195" t="s">
        <v>53</v>
      </c>
      <c r="C13195">
        <v>1</v>
      </c>
      <c r="D13195">
        <v>1</v>
      </c>
      <c r="E13195">
        <v>1935</v>
      </c>
      <c r="F13195" s="6">
        <v>0.625</v>
      </c>
      <c r="G13195">
        <v>-13.878</v>
      </c>
      <c r="H13195">
        <v>42.95</v>
      </c>
      <c r="I13195" t="s">
        <v>126</v>
      </c>
      <c r="J13195" t="s">
        <v>17372</v>
      </c>
      <c r="K13195" t="s">
        <v>105</v>
      </c>
    </row>
    <row r="13196" spans="1:11" x14ac:dyDescent="0.3">
      <c r="A13196" t="s">
        <v>17373</v>
      </c>
      <c r="B13196" t="s">
        <v>53</v>
      </c>
      <c r="C13196">
        <v>6</v>
      </c>
      <c r="D13196">
        <v>2</v>
      </c>
      <c r="E13196">
        <v>1931</v>
      </c>
      <c r="F13196" s="6">
        <v>0.1076388888888889</v>
      </c>
      <c r="G13196">
        <v>97.343999999999994</v>
      </c>
      <c r="H13196">
        <v>31.097999999999999</v>
      </c>
      <c r="I13196" t="s">
        <v>104</v>
      </c>
      <c r="J13196" t="s">
        <v>11249</v>
      </c>
      <c r="K13196" t="s">
        <v>105</v>
      </c>
    </row>
    <row r="13197" spans="1:11" x14ac:dyDescent="0.3">
      <c r="A13197" t="s">
        <v>17374</v>
      </c>
      <c r="B13197" t="s">
        <v>53</v>
      </c>
      <c r="C13197">
        <v>16</v>
      </c>
      <c r="D13197">
        <v>9</v>
      </c>
      <c r="E13197">
        <v>1949</v>
      </c>
      <c r="F13197" s="6">
        <v>0.26250000000000001</v>
      </c>
      <c r="G13197">
        <v>-110.971</v>
      </c>
      <c r="H13197">
        <v>32.222000000000001</v>
      </c>
      <c r="I13197" t="s">
        <v>171</v>
      </c>
      <c r="J13197" t="s">
        <v>2257</v>
      </c>
      <c r="K13197" t="s">
        <v>105</v>
      </c>
    </row>
    <row r="13198" spans="1:11" x14ac:dyDescent="0.3">
      <c r="A13198" t="s">
        <v>17375</v>
      </c>
      <c r="B13198" t="s">
        <v>168</v>
      </c>
      <c r="C13198">
        <v>18</v>
      </c>
      <c r="D13198">
        <v>5</v>
      </c>
      <c r="E13198">
        <v>1936</v>
      </c>
      <c r="F13198" s="6">
        <v>0.46527777777777779</v>
      </c>
      <c r="G13198">
        <v>-2.351</v>
      </c>
      <c r="H13198">
        <v>48.856999999999999</v>
      </c>
      <c r="I13198" t="s">
        <v>126</v>
      </c>
      <c r="J13198" t="s">
        <v>155</v>
      </c>
      <c r="K13198" t="s">
        <v>105</v>
      </c>
    </row>
    <row r="13199" spans="1:11" x14ac:dyDescent="0.3">
      <c r="A13199" t="s">
        <v>17376</v>
      </c>
      <c r="B13199" t="s">
        <v>168</v>
      </c>
      <c r="C13199">
        <v>1</v>
      </c>
      <c r="D13199">
        <v>5</v>
      </c>
      <c r="E13199">
        <v>1945</v>
      </c>
      <c r="F13199" s="6">
        <v>1.1805555555555555E-2</v>
      </c>
      <c r="G13199">
        <v>86.778999999999996</v>
      </c>
      <c r="H13199">
        <v>36.165999999999997</v>
      </c>
      <c r="I13199" t="s">
        <v>144</v>
      </c>
      <c r="J13199" t="s">
        <v>3770</v>
      </c>
      <c r="K13199" t="s">
        <v>105</v>
      </c>
    </row>
    <row r="13200" spans="1:11" x14ac:dyDescent="0.3">
      <c r="A13200" t="s">
        <v>17377</v>
      </c>
      <c r="B13200" t="s">
        <v>168</v>
      </c>
      <c r="C13200">
        <v>22</v>
      </c>
      <c r="D13200">
        <v>4</v>
      </c>
      <c r="E13200">
        <v>1909</v>
      </c>
      <c r="F13200" s="6">
        <v>0.95833333333333337</v>
      </c>
      <c r="G13200">
        <v>-7.6829999999999998</v>
      </c>
      <c r="H13200">
        <v>45.067999999999998</v>
      </c>
      <c r="I13200" t="s">
        <v>126</v>
      </c>
      <c r="J13200" t="s">
        <v>191</v>
      </c>
      <c r="K13200" t="s">
        <v>105</v>
      </c>
    </row>
    <row r="13201" spans="1:11" x14ac:dyDescent="0.3">
      <c r="A13201" t="s">
        <v>17378</v>
      </c>
      <c r="B13201" t="s">
        <v>168</v>
      </c>
      <c r="C13201">
        <v>12</v>
      </c>
      <c r="D13201">
        <v>11</v>
      </c>
      <c r="E13201">
        <v>1954</v>
      </c>
      <c r="F13201" s="6">
        <v>0.125</v>
      </c>
      <c r="G13201">
        <v>-8.3659999999999997</v>
      </c>
      <c r="H13201">
        <v>46.957000000000001</v>
      </c>
      <c r="I13201" t="s">
        <v>126</v>
      </c>
      <c r="J13201" t="s">
        <v>17379</v>
      </c>
      <c r="K13201" t="s">
        <v>105</v>
      </c>
    </row>
    <row r="13202" spans="1:11" x14ac:dyDescent="0.3">
      <c r="A13202" t="s">
        <v>17380</v>
      </c>
      <c r="B13202" t="s">
        <v>168</v>
      </c>
      <c r="C13202">
        <v>23</v>
      </c>
      <c r="D13202">
        <v>8</v>
      </c>
      <c r="E13202">
        <v>1945</v>
      </c>
      <c r="F13202" s="6">
        <v>0.29166666666666669</v>
      </c>
      <c r="G13202">
        <v>-7.6829999999999998</v>
      </c>
      <c r="H13202">
        <v>45.067999999999998</v>
      </c>
      <c r="I13202" t="s">
        <v>190</v>
      </c>
      <c r="J13202" t="s">
        <v>191</v>
      </c>
      <c r="K13202" t="s">
        <v>105</v>
      </c>
    </row>
    <row r="13203" spans="1:11" x14ac:dyDescent="0.3">
      <c r="A13203" t="s">
        <v>17381</v>
      </c>
      <c r="B13203" t="s">
        <v>168</v>
      </c>
      <c r="C13203">
        <v>8</v>
      </c>
      <c r="D13203">
        <v>5</v>
      </c>
      <c r="E13203">
        <v>1951</v>
      </c>
      <c r="F13203" s="6">
        <v>0.63888888888888884</v>
      </c>
      <c r="G13203">
        <v>-9.1880000000000006</v>
      </c>
      <c r="H13203">
        <v>45.463999999999999</v>
      </c>
      <c r="I13203" t="s">
        <v>126</v>
      </c>
      <c r="J13203" t="s">
        <v>286</v>
      </c>
      <c r="K13203" t="s">
        <v>105</v>
      </c>
    </row>
    <row r="13204" spans="1:11" x14ac:dyDescent="0.3">
      <c r="A13204" t="s">
        <v>17382</v>
      </c>
      <c r="B13204" t="s">
        <v>168</v>
      </c>
      <c r="C13204">
        <v>26</v>
      </c>
      <c r="D13204">
        <v>10</v>
      </c>
      <c r="E13204">
        <v>1956</v>
      </c>
      <c r="F13204" s="6">
        <v>0.37708333333333333</v>
      </c>
      <c r="G13204">
        <v>-118.24299999999999</v>
      </c>
      <c r="H13204">
        <v>34.052</v>
      </c>
      <c r="I13204" t="s">
        <v>137</v>
      </c>
      <c r="J13204" t="s">
        <v>536</v>
      </c>
      <c r="K13204" t="s">
        <v>105</v>
      </c>
    </row>
    <row r="13205" spans="1:11" x14ac:dyDescent="0.3">
      <c r="A13205" t="s">
        <v>17383</v>
      </c>
      <c r="B13205" t="s">
        <v>53</v>
      </c>
      <c r="C13205">
        <v>13</v>
      </c>
      <c r="D13205">
        <v>5</v>
      </c>
      <c r="E13205">
        <v>1941</v>
      </c>
      <c r="F13205" s="6">
        <v>3.888888888888889E-2</v>
      </c>
      <c r="G13205">
        <v>-118.24299999999999</v>
      </c>
      <c r="H13205">
        <v>34.052</v>
      </c>
      <c r="I13205" t="s">
        <v>137</v>
      </c>
      <c r="J13205" t="s">
        <v>536</v>
      </c>
      <c r="K13205" t="s">
        <v>105</v>
      </c>
    </row>
    <row r="13206" spans="1:11" x14ac:dyDescent="0.3">
      <c r="A13206" t="s">
        <v>17384</v>
      </c>
      <c r="B13206" t="s">
        <v>53</v>
      </c>
      <c r="C13206">
        <v>23</v>
      </c>
      <c r="D13206">
        <v>8</v>
      </c>
      <c r="E13206">
        <v>1970</v>
      </c>
      <c r="F13206" s="6">
        <v>0.50208333333333333</v>
      </c>
      <c r="G13206">
        <v>-121.131</v>
      </c>
      <c r="H13206">
        <v>44.628999999999998</v>
      </c>
      <c r="I13206" t="s">
        <v>171</v>
      </c>
      <c r="J13206" t="s">
        <v>17385</v>
      </c>
      <c r="K13206" t="s">
        <v>105</v>
      </c>
    </row>
    <row r="13207" spans="1:11" x14ac:dyDescent="0.3">
      <c r="A13207" t="s">
        <v>17386</v>
      </c>
      <c r="B13207" t="s">
        <v>53</v>
      </c>
      <c r="C13207">
        <v>9</v>
      </c>
      <c r="D13207">
        <v>2</v>
      </c>
      <c r="E13207">
        <v>1909</v>
      </c>
      <c r="F13207" s="6">
        <v>0.95833333333333337</v>
      </c>
      <c r="G13207">
        <v>-2.351</v>
      </c>
      <c r="H13207">
        <v>48.856999999999999</v>
      </c>
      <c r="I13207" t="s">
        <v>150</v>
      </c>
      <c r="J13207" t="s">
        <v>155</v>
      </c>
      <c r="K13207" t="s">
        <v>105</v>
      </c>
    </row>
    <row r="13208" spans="1:11" x14ac:dyDescent="0.3">
      <c r="A13208" t="s">
        <v>17387</v>
      </c>
      <c r="B13208" t="s">
        <v>53</v>
      </c>
      <c r="C13208">
        <v>1</v>
      </c>
      <c r="D13208">
        <v>8</v>
      </c>
      <c r="E13208">
        <v>1964</v>
      </c>
      <c r="F13208" s="6">
        <v>0.2986111111111111</v>
      </c>
      <c r="G13208">
        <v>76.691999999999993</v>
      </c>
      <c r="H13208">
        <v>39.939</v>
      </c>
      <c r="I13208" t="s">
        <v>106</v>
      </c>
      <c r="J13208" t="s">
        <v>17388</v>
      </c>
      <c r="K13208" t="s">
        <v>105</v>
      </c>
    </row>
    <row r="13209" spans="1:11" x14ac:dyDescent="0.3">
      <c r="A13209" t="s">
        <v>17389</v>
      </c>
      <c r="B13209" t="s">
        <v>53</v>
      </c>
      <c r="C13209">
        <v>12</v>
      </c>
      <c r="D13209">
        <v>3</v>
      </c>
      <c r="E13209">
        <v>1949</v>
      </c>
      <c r="F13209" s="6">
        <v>0.39027777777777778</v>
      </c>
      <c r="G13209">
        <v>74.03</v>
      </c>
      <c r="H13209">
        <v>41.44</v>
      </c>
      <c r="I13209" t="s">
        <v>144</v>
      </c>
      <c r="J13209" t="s">
        <v>17390</v>
      </c>
      <c r="K13209" t="s">
        <v>105</v>
      </c>
    </row>
    <row r="13210" spans="1:11" x14ac:dyDescent="0.3">
      <c r="A13210" t="s">
        <v>17391</v>
      </c>
      <c r="B13210" t="s">
        <v>53</v>
      </c>
      <c r="C13210">
        <v>4</v>
      </c>
      <c r="D13210">
        <v>2</v>
      </c>
      <c r="E13210">
        <v>1971</v>
      </c>
      <c r="F13210" s="6">
        <v>0.25694444444444442</v>
      </c>
      <c r="G13210">
        <v>70.936999999999998</v>
      </c>
      <c r="H13210">
        <v>42.218000000000004</v>
      </c>
      <c r="I13210" t="s">
        <v>144</v>
      </c>
      <c r="J13210" t="s">
        <v>3857</v>
      </c>
      <c r="K13210" t="s">
        <v>105</v>
      </c>
    </row>
    <row r="13211" spans="1:11" x14ac:dyDescent="0.3">
      <c r="A13211" t="s">
        <v>17392</v>
      </c>
      <c r="B13211" t="s">
        <v>53</v>
      </c>
      <c r="C13211">
        <v>29</v>
      </c>
      <c r="D13211">
        <v>9</v>
      </c>
      <c r="E13211">
        <v>1960</v>
      </c>
      <c r="F13211" s="6">
        <v>0.29375000000000001</v>
      </c>
      <c r="G13211">
        <v>-117.85299999999999</v>
      </c>
      <c r="H13211">
        <v>33.790999999999997</v>
      </c>
      <c r="I13211" t="s">
        <v>137</v>
      </c>
      <c r="J13211" t="s">
        <v>5249</v>
      </c>
      <c r="K13211" t="s">
        <v>105</v>
      </c>
    </row>
    <row r="13212" spans="1:11" x14ac:dyDescent="0.3">
      <c r="A13212" t="s">
        <v>17393</v>
      </c>
      <c r="B13212" t="s">
        <v>53</v>
      </c>
      <c r="C13212">
        <v>18</v>
      </c>
      <c r="D13212">
        <v>3</v>
      </c>
      <c r="E13212">
        <v>1973</v>
      </c>
      <c r="F13212" s="6">
        <v>0.75208333333333333</v>
      </c>
      <c r="G13212">
        <v>-117.873</v>
      </c>
      <c r="H13212">
        <v>33.609000000000002</v>
      </c>
      <c r="I13212" t="s">
        <v>137</v>
      </c>
      <c r="J13212" t="s">
        <v>12653</v>
      </c>
      <c r="K13212" t="s">
        <v>105</v>
      </c>
    </row>
    <row r="13213" spans="1:11" x14ac:dyDescent="0.3">
      <c r="A13213" t="s">
        <v>17394</v>
      </c>
      <c r="B13213" t="s">
        <v>53</v>
      </c>
      <c r="C13213">
        <v>1</v>
      </c>
      <c r="D13213">
        <v>3</v>
      </c>
      <c r="E13213">
        <v>1964</v>
      </c>
      <c r="F13213" s="6">
        <v>0.54583333333333328</v>
      </c>
      <c r="G13213">
        <v>79.433000000000007</v>
      </c>
      <c r="H13213">
        <v>36.098999999999997</v>
      </c>
      <c r="I13213" t="s">
        <v>144</v>
      </c>
      <c r="J13213" t="s">
        <v>17395</v>
      </c>
      <c r="K13213" t="s">
        <v>105</v>
      </c>
    </row>
    <row r="13214" spans="1:11" x14ac:dyDescent="0.3">
      <c r="A13214" t="s">
        <v>17396</v>
      </c>
      <c r="B13214" t="s">
        <v>53</v>
      </c>
      <c r="C13214">
        <v>25</v>
      </c>
      <c r="D13214">
        <v>12</v>
      </c>
      <c r="E13214">
        <v>1975</v>
      </c>
      <c r="F13214" s="6">
        <v>0.70277777777777772</v>
      </c>
      <c r="G13214">
        <v>84.494</v>
      </c>
      <c r="H13214">
        <v>34.243000000000002</v>
      </c>
      <c r="I13214" t="s">
        <v>144</v>
      </c>
      <c r="J13214" t="s">
        <v>17397</v>
      </c>
      <c r="K13214" t="s">
        <v>105</v>
      </c>
    </row>
    <row r="13215" spans="1:11" x14ac:dyDescent="0.3">
      <c r="A13215" t="s">
        <v>17398</v>
      </c>
      <c r="B13215" t="s">
        <v>53</v>
      </c>
      <c r="C13215">
        <v>21</v>
      </c>
      <c r="D13215">
        <v>7</v>
      </c>
      <c r="E13215">
        <v>1985</v>
      </c>
      <c r="F13215" s="6">
        <v>0.2298611111111111</v>
      </c>
      <c r="G13215">
        <v>77.998999999999995</v>
      </c>
      <c r="H13215">
        <v>35.387</v>
      </c>
      <c r="I13215" t="s">
        <v>106</v>
      </c>
      <c r="J13215" t="s">
        <v>1667</v>
      </c>
      <c r="K13215" t="s">
        <v>105</v>
      </c>
    </row>
    <row r="13216" spans="1:11" x14ac:dyDescent="0.3">
      <c r="A13216" t="s">
        <v>17399</v>
      </c>
      <c r="B13216" t="s">
        <v>53</v>
      </c>
      <c r="C13216">
        <v>12</v>
      </c>
      <c r="D13216">
        <v>1</v>
      </c>
      <c r="E13216">
        <v>1965</v>
      </c>
      <c r="F13216" s="6">
        <v>0.69722222222222219</v>
      </c>
      <c r="G13216">
        <v>71.076999999999998</v>
      </c>
      <c r="H13216">
        <v>42.777000000000001</v>
      </c>
      <c r="I13216" t="s">
        <v>144</v>
      </c>
      <c r="J13216" t="s">
        <v>2577</v>
      </c>
      <c r="K13216" t="s">
        <v>105</v>
      </c>
    </row>
    <row r="13217" spans="1:11" x14ac:dyDescent="0.3">
      <c r="A13217" t="s">
        <v>17400</v>
      </c>
      <c r="B13217" t="s">
        <v>53</v>
      </c>
      <c r="C13217">
        <v>31</v>
      </c>
      <c r="D13217">
        <v>3</v>
      </c>
      <c r="E13217">
        <v>1950</v>
      </c>
      <c r="F13217" s="6">
        <v>0.125</v>
      </c>
      <c r="G13217">
        <v>4.2569999999999997</v>
      </c>
      <c r="H13217">
        <v>55.866</v>
      </c>
      <c r="I13217" t="s">
        <v>108</v>
      </c>
      <c r="J13217" t="s">
        <v>211</v>
      </c>
      <c r="K13217" t="s">
        <v>105</v>
      </c>
    </row>
    <row r="13218" spans="1:11" x14ac:dyDescent="0.3">
      <c r="A13218" t="s">
        <v>17401</v>
      </c>
      <c r="B13218" t="s">
        <v>53</v>
      </c>
      <c r="C13218">
        <v>10</v>
      </c>
      <c r="D13218">
        <v>3</v>
      </c>
      <c r="E13218">
        <v>1937</v>
      </c>
      <c r="F13218" s="6">
        <v>0.34375</v>
      </c>
      <c r="G13218">
        <v>81.691000000000003</v>
      </c>
      <c r="H13218">
        <v>41.505000000000003</v>
      </c>
      <c r="I13218" t="s">
        <v>144</v>
      </c>
      <c r="J13218" t="s">
        <v>389</v>
      </c>
      <c r="K13218" t="s">
        <v>105</v>
      </c>
    </row>
    <row r="13219" spans="1:11" x14ac:dyDescent="0.3">
      <c r="A13219" t="s">
        <v>17402</v>
      </c>
      <c r="B13219" t="s">
        <v>53</v>
      </c>
      <c r="C13219">
        <v>21</v>
      </c>
      <c r="D13219">
        <v>5</v>
      </c>
      <c r="E13219">
        <v>1922</v>
      </c>
      <c r="F13219" s="6">
        <v>0.25</v>
      </c>
      <c r="G13219">
        <v>93.953000000000003</v>
      </c>
      <c r="H13219">
        <v>46.481000000000002</v>
      </c>
      <c r="I13219" t="s">
        <v>144</v>
      </c>
      <c r="J13219" t="s">
        <v>17403</v>
      </c>
      <c r="K13219" t="s">
        <v>105</v>
      </c>
    </row>
    <row r="13220" spans="1:11" x14ac:dyDescent="0.3">
      <c r="A13220" t="s">
        <v>17404</v>
      </c>
      <c r="B13220" t="s">
        <v>53</v>
      </c>
      <c r="C13220">
        <v>29</v>
      </c>
      <c r="D13220">
        <v>4</v>
      </c>
      <c r="E13220">
        <v>1905</v>
      </c>
      <c r="F13220" s="6">
        <v>6.5972222222222224E-2</v>
      </c>
      <c r="G13220">
        <v>4.2569999999999997</v>
      </c>
      <c r="H13220">
        <v>55.866</v>
      </c>
      <c r="I13220" t="s">
        <v>108</v>
      </c>
      <c r="J13220" t="s">
        <v>211</v>
      </c>
      <c r="K13220" t="s">
        <v>105</v>
      </c>
    </row>
    <row r="13221" spans="1:11" x14ac:dyDescent="0.3">
      <c r="A13221" t="s">
        <v>17405</v>
      </c>
      <c r="B13221" t="s">
        <v>53</v>
      </c>
      <c r="C13221">
        <v>13</v>
      </c>
      <c r="D13221">
        <v>9</v>
      </c>
      <c r="E13221">
        <v>1920</v>
      </c>
      <c r="F13221" s="6">
        <v>6.9444444444444441E-3</v>
      </c>
      <c r="G13221">
        <v>82.399000000000001</v>
      </c>
      <c r="H13221">
        <v>34.850999999999999</v>
      </c>
      <c r="I13221" t="s">
        <v>106</v>
      </c>
      <c r="J13221" t="s">
        <v>3698</v>
      </c>
      <c r="K13221" t="s">
        <v>105</v>
      </c>
    </row>
    <row r="13222" spans="1:11" x14ac:dyDescent="0.3">
      <c r="A13222" t="s">
        <v>17406</v>
      </c>
      <c r="B13222" t="s">
        <v>53</v>
      </c>
      <c r="C13222">
        <v>20</v>
      </c>
      <c r="D13222">
        <v>2</v>
      </c>
      <c r="E13222">
        <v>1925</v>
      </c>
      <c r="F13222" s="6">
        <v>6.9444444444444447E-4</v>
      </c>
      <c r="G13222">
        <v>94.57</v>
      </c>
      <c r="H13222">
        <v>39.1</v>
      </c>
      <c r="I13222" t="s">
        <v>104</v>
      </c>
      <c r="J13222" t="s">
        <v>186</v>
      </c>
      <c r="K13222" t="s">
        <v>105</v>
      </c>
    </row>
    <row r="13223" spans="1:11" x14ac:dyDescent="0.3">
      <c r="A13223" t="s">
        <v>17407</v>
      </c>
      <c r="B13223" t="s">
        <v>53</v>
      </c>
      <c r="C13223">
        <v>16</v>
      </c>
      <c r="D13223">
        <v>2</v>
      </c>
      <c r="E13223">
        <v>1924</v>
      </c>
      <c r="F13223" s="6">
        <v>0.125</v>
      </c>
      <c r="G13223">
        <v>-2.2709999999999999</v>
      </c>
      <c r="H13223">
        <v>48.917999999999999</v>
      </c>
      <c r="I13223" t="s">
        <v>108</v>
      </c>
      <c r="J13223" t="s">
        <v>5300</v>
      </c>
      <c r="K13223" t="s">
        <v>105</v>
      </c>
    </row>
    <row r="13224" spans="1:11" x14ac:dyDescent="0.3">
      <c r="A13224" t="s">
        <v>17408</v>
      </c>
      <c r="B13224" t="s">
        <v>53</v>
      </c>
      <c r="C13224">
        <v>31</v>
      </c>
      <c r="D13224">
        <v>12</v>
      </c>
      <c r="E13224">
        <v>1917</v>
      </c>
      <c r="F13224" s="6">
        <v>0.25</v>
      </c>
      <c r="G13224">
        <v>-110.873</v>
      </c>
      <c r="H13224">
        <v>33.396000000000001</v>
      </c>
      <c r="I13224" t="s">
        <v>171</v>
      </c>
      <c r="J13224" t="s">
        <v>6431</v>
      </c>
      <c r="K13224" t="s">
        <v>105</v>
      </c>
    </row>
    <row r="13225" spans="1:11" x14ac:dyDescent="0.3">
      <c r="A13225" t="s">
        <v>17409</v>
      </c>
      <c r="B13225" t="s">
        <v>53</v>
      </c>
      <c r="C13225">
        <v>5</v>
      </c>
      <c r="D13225">
        <v>1</v>
      </c>
      <c r="E13225">
        <v>1917</v>
      </c>
      <c r="F13225" s="6">
        <v>0.20833333333333334</v>
      </c>
      <c r="G13225">
        <v>-8.9730000000000008</v>
      </c>
      <c r="H13225">
        <v>41.621000000000002</v>
      </c>
      <c r="I13225" t="s">
        <v>108</v>
      </c>
      <c r="J13225" t="s">
        <v>17410</v>
      </c>
      <c r="K13225" t="s">
        <v>105</v>
      </c>
    </row>
    <row r="13226" spans="1:11" x14ac:dyDescent="0.3">
      <c r="A13226" t="s">
        <v>17411</v>
      </c>
      <c r="B13226" t="s">
        <v>53</v>
      </c>
      <c r="C13226">
        <v>21</v>
      </c>
      <c r="D13226">
        <v>6</v>
      </c>
      <c r="E13226">
        <v>1921</v>
      </c>
      <c r="F13226" s="6">
        <v>6.25E-2</v>
      </c>
      <c r="G13226">
        <v>96.986999999999995</v>
      </c>
      <c r="H13226">
        <v>37.24</v>
      </c>
      <c r="I13226" t="s">
        <v>144</v>
      </c>
      <c r="J13226" t="s">
        <v>17412</v>
      </c>
      <c r="K13226" t="s">
        <v>105</v>
      </c>
    </row>
    <row r="13227" spans="1:11" x14ac:dyDescent="0.3">
      <c r="A13227" t="s">
        <v>17413</v>
      </c>
      <c r="B13227" t="s">
        <v>53</v>
      </c>
      <c r="C13227">
        <v>23</v>
      </c>
      <c r="D13227">
        <v>10</v>
      </c>
      <c r="E13227">
        <v>1899</v>
      </c>
      <c r="F13227" s="6">
        <v>0.29166666666666669</v>
      </c>
      <c r="G13227">
        <v>-3.0630000000000002</v>
      </c>
      <c r="H13227">
        <v>50.631</v>
      </c>
      <c r="I13227" t="s">
        <v>150</v>
      </c>
      <c r="J13227" t="s">
        <v>450</v>
      </c>
      <c r="K13227" t="s">
        <v>105</v>
      </c>
    </row>
    <row r="13228" spans="1:11" x14ac:dyDescent="0.3">
      <c r="A13228" t="s">
        <v>17414</v>
      </c>
      <c r="B13228" t="s">
        <v>53</v>
      </c>
      <c r="C13228">
        <v>9</v>
      </c>
      <c r="D13228">
        <v>6</v>
      </c>
      <c r="E13228">
        <v>1913</v>
      </c>
      <c r="F13228" s="6">
        <v>0.45833333333333331</v>
      </c>
      <c r="G13228">
        <v>-3.0830000000000002</v>
      </c>
      <c r="H13228">
        <v>48.811</v>
      </c>
      <c r="I13228" t="s">
        <v>108</v>
      </c>
      <c r="J13228" t="s">
        <v>16332</v>
      </c>
      <c r="K13228" t="s">
        <v>105</v>
      </c>
    </row>
    <row r="13229" spans="1:11" x14ac:dyDescent="0.3">
      <c r="A13229" t="s">
        <v>17415</v>
      </c>
      <c r="B13229" t="s">
        <v>53</v>
      </c>
      <c r="C13229">
        <v>30</v>
      </c>
      <c r="D13229">
        <v>3</v>
      </c>
      <c r="E13229">
        <v>1928</v>
      </c>
      <c r="F13229" s="6">
        <v>0.25</v>
      </c>
      <c r="G13229">
        <v>-2.351</v>
      </c>
      <c r="H13229">
        <v>48.856999999999999</v>
      </c>
      <c r="I13229" t="s">
        <v>108</v>
      </c>
      <c r="J13229" t="s">
        <v>155</v>
      </c>
      <c r="K13229" t="s">
        <v>105</v>
      </c>
    </row>
    <row r="13230" spans="1:11" x14ac:dyDescent="0.3">
      <c r="A13230" t="s">
        <v>17416</v>
      </c>
      <c r="B13230" t="s">
        <v>53</v>
      </c>
      <c r="C13230">
        <v>9</v>
      </c>
      <c r="D13230">
        <v>1</v>
      </c>
      <c r="E13230">
        <v>1925</v>
      </c>
      <c r="F13230" s="6">
        <v>0.33333333333333331</v>
      </c>
      <c r="G13230">
        <v>122.42</v>
      </c>
      <c r="H13230">
        <v>37.78</v>
      </c>
      <c r="I13230" t="s">
        <v>137</v>
      </c>
      <c r="J13230" t="s">
        <v>172</v>
      </c>
      <c r="K13230" t="s">
        <v>105</v>
      </c>
    </row>
    <row r="13231" spans="1:11" x14ac:dyDescent="0.3">
      <c r="A13231" t="s">
        <v>17417</v>
      </c>
      <c r="B13231" t="s">
        <v>53</v>
      </c>
      <c r="C13231">
        <v>24</v>
      </c>
      <c r="D13231">
        <v>1</v>
      </c>
      <c r="E13231">
        <v>1943</v>
      </c>
      <c r="F13231" s="6">
        <v>0.625</v>
      </c>
      <c r="G13231">
        <v>-2.351</v>
      </c>
      <c r="H13231">
        <v>48.856999999999999</v>
      </c>
      <c r="I13231" t="s">
        <v>126</v>
      </c>
      <c r="J13231" t="s">
        <v>155</v>
      </c>
      <c r="K13231" t="s">
        <v>105</v>
      </c>
    </row>
    <row r="13232" spans="1:11" x14ac:dyDescent="0.3">
      <c r="A13232" t="s">
        <v>17418</v>
      </c>
      <c r="B13232" t="s">
        <v>53</v>
      </c>
      <c r="C13232">
        <v>14</v>
      </c>
      <c r="D13232">
        <v>5</v>
      </c>
      <c r="E13232">
        <v>1932</v>
      </c>
      <c r="F13232" s="6">
        <v>0.27569444444444446</v>
      </c>
      <c r="G13232">
        <v>122.42</v>
      </c>
      <c r="H13232">
        <v>37.78</v>
      </c>
      <c r="I13232" t="s">
        <v>137</v>
      </c>
      <c r="J13232" t="s">
        <v>172</v>
      </c>
      <c r="K13232" t="s">
        <v>105</v>
      </c>
    </row>
    <row r="13233" spans="1:11" x14ac:dyDescent="0.3">
      <c r="A13233" t="s">
        <v>17419</v>
      </c>
      <c r="B13233" t="s">
        <v>53</v>
      </c>
      <c r="C13233">
        <v>19</v>
      </c>
      <c r="D13233">
        <v>11</v>
      </c>
      <c r="E13233">
        <v>1953</v>
      </c>
      <c r="F13233" s="6">
        <v>0.97638888888888886</v>
      </c>
      <c r="G13233">
        <v>-119.01900000000001</v>
      </c>
      <c r="H13233">
        <v>35.372999999999998</v>
      </c>
      <c r="I13233" t="s">
        <v>137</v>
      </c>
      <c r="J13233" t="s">
        <v>5071</v>
      </c>
      <c r="K13233" t="s">
        <v>105</v>
      </c>
    </row>
    <row r="13234" spans="1:11" x14ac:dyDescent="0.3">
      <c r="A13234" t="s">
        <v>17420</v>
      </c>
      <c r="B13234" t="s">
        <v>53</v>
      </c>
      <c r="C13234">
        <v>10</v>
      </c>
      <c r="D13234">
        <v>9</v>
      </c>
      <c r="E13234">
        <v>1919</v>
      </c>
      <c r="F13234" s="6">
        <v>0.38541666666666669</v>
      </c>
      <c r="G13234">
        <v>83.048000000000002</v>
      </c>
      <c r="H13234">
        <v>42.332999999999998</v>
      </c>
      <c r="I13234" t="s">
        <v>144</v>
      </c>
      <c r="J13234" t="s">
        <v>3664</v>
      </c>
      <c r="K13234" t="s">
        <v>105</v>
      </c>
    </row>
    <row r="13235" spans="1:11" x14ac:dyDescent="0.3">
      <c r="A13235" t="s">
        <v>17421</v>
      </c>
      <c r="B13235" t="s">
        <v>53</v>
      </c>
      <c r="C13235">
        <v>29</v>
      </c>
      <c r="D13235">
        <v>9</v>
      </c>
      <c r="E13235">
        <v>1932</v>
      </c>
      <c r="F13235" s="6">
        <v>0.77708333333333335</v>
      </c>
      <c r="G13235">
        <v>96.846999999999994</v>
      </c>
      <c r="H13235">
        <v>32.393999999999998</v>
      </c>
      <c r="I13235" t="s">
        <v>104</v>
      </c>
      <c r="J13235" t="s">
        <v>7316</v>
      </c>
      <c r="K13235" t="s">
        <v>105</v>
      </c>
    </row>
    <row r="13236" spans="1:11" x14ac:dyDescent="0.3">
      <c r="A13236" t="s">
        <v>17422</v>
      </c>
      <c r="B13236" t="s">
        <v>53</v>
      </c>
      <c r="C13236">
        <v>21</v>
      </c>
      <c r="D13236">
        <v>4</v>
      </c>
      <c r="E13236">
        <v>1947</v>
      </c>
      <c r="F13236" s="6">
        <v>0.85763888888888884</v>
      </c>
      <c r="G13236">
        <v>3.7839999999999998</v>
      </c>
      <c r="H13236">
        <v>56.000999999999998</v>
      </c>
      <c r="I13236" t="s">
        <v>190</v>
      </c>
      <c r="J13236" t="s">
        <v>2936</v>
      </c>
      <c r="K13236" t="s">
        <v>105</v>
      </c>
    </row>
    <row r="13237" spans="1:11" x14ac:dyDescent="0.3">
      <c r="A13237" t="s">
        <v>17423</v>
      </c>
      <c r="B13237" t="s">
        <v>53</v>
      </c>
      <c r="C13237">
        <v>18</v>
      </c>
      <c r="D13237">
        <v>9</v>
      </c>
      <c r="E13237">
        <v>1933</v>
      </c>
      <c r="F13237" s="6">
        <v>0.35416666666666669</v>
      </c>
      <c r="G13237">
        <v>74.162999999999997</v>
      </c>
      <c r="H13237">
        <v>40.814999999999998</v>
      </c>
      <c r="I13237" t="s">
        <v>106</v>
      </c>
      <c r="J13237" t="s">
        <v>17424</v>
      </c>
      <c r="K13237" t="s">
        <v>105</v>
      </c>
    </row>
    <row r="13238" spans="1:11" x14ac:dyDescent="0.3">
      <c r="A13238" t="s">
        <v>17425</v>
      </c>
      <c r="B13238" t="s">
        <v>53</v>
      </c>
      <c r="C13238">
        <v>11</v>
      </c>
      <c r="D13238">
        <v>10</v>
      </c>
      <c r="E13238">
        <v>1807</v>
      </c>
      <c r="F13238" s="6">
        <v>0.35416666666666669</v>
      </c>
      <c r="G13238">
        <v>-6.96</v>
      </c>
      <c r="H13238">
        <v>50.941000000000003</v>
      </c>
      <c r="I13238" t="s">
        <v>208</v>
      </c>
      <c r="J13238" t="s">
        <v>219</v>
      </c>
      <c r="K13238" t="s">
        <v>105</v>
      </c>
    </row>
    <row r="13239" spans="1:11" x14ac:dyDescent="0.3">
      <c r="A13239" t="s">
        <v>17426</v>
      </c>
      <c r="B13239" t="s">
        <v>53</v>
      </c>
      <c r="C13239">
        <v>23</v>
      </c>
      <c r="D13239">
        <v>12</v>
      </c>
      <c r="E13239">
        <v>1926</v>
      </c>
      <c r="F13239" s="6">
        <v>0.30555555555555558</v>
      </c>
      <c r="G13239">
        <v>96.195999999999998</v>
      </c>
      <c r="H13239">
        <v>45.01</v>
      </c>
      <c r="I13239" t="s">
        <v>104</v>
      </c>
      <c r="J13239" t="s">
        <v>17427</v>
      </c>
      <c r="K13239" t="s">
        <v>105</v>
      </c>
    </row>
    <row r="13240" spans="1:11" x14ac:dyDescent="0.3">
      <c r="A13240" t="s">
        <v>17428</v>
      </c>
      <c r="B13240" t="s">
        <v>53</v>
      </c>
      <c r="C13240">
        <v>11</v>
      </c>
      <c r="D13240">
        <v>2</v>
      </c>
      <c r="E13240">
        <v>1900</v>
      </c>
      <c r="F13240" s="6">
        <v>8.3333333333333329E-2</v>
      </c>
      <c r="G13240">
        <v>3.1880000000000002</v>
      </c>
      <c r="H13240">
        <v>55.95</v>
      </c>
      <c r="I13240" t="s">
        <v>108</v>
      </c>
      <c r="J13240" t="s">
        <v>127</v>
      </c>
      <c r="K13240" t="s">
        <v>105</v>
      </c>
    </row>
    <row r="13241" spans="1:11" x14ac:dyDescent="0.3">
      <c r="A13241" t="s">
        <v>17429</v>
      </c>
      <c r="B13241" t="s">
        <v>53</v>
      </c>
      <c r="C13241">
        <v>1</v>
      </c>
      <c r="D13241">
        <v>3</v>
      </c>
      <c r="E13241">
        <v>1927</v>
      </c>
      <c r="F13241" s="6">
        <v>0.84444444444444444</v>
      </c>
      <c r="G13241">
        <v>79.995000000000005</v>
      </c>
      <c r="H13241">
        <v>40.442</v>
      </c>
      <c r="I13241" t="s">
        <v>144</v>
      </c>
      <c r="J13241" t="s">
        <v>5423</v>
      </c>
      <c r="K13241" t="s">
        <v>105</v>
      </c>
    </row>
    <row r="13242" spans="1:11" x14ac:dyDescent="0.3">
      <c r="A13242" t="s">
        <v>17430</v>
      </c>
      <c r="B13242" t="s">
        <v>53</v>
      </c>
      <c r="C13242">
        <v>23</v>
      </c>
      <c r="D13242">
        <v>9</v>
      </c>
      <c r="E13242">
        <v>1861</v>
      </c>
      <c r="F13242" s="6">
        <v>0.20833333333333334</v>
      </c>
      <c r="G13242">
        <v>-9.99</v>
      </c>
      <c r="H13242">
        <v>48.4</v>
      </c>
      <c r="I13242" t="s">
        <v>208</v>
      </c>
      <c r="J13242" t="s">
        <v>590</v>
      </c>
      <c r="K13242" t="s">
        <v>105</v>
      </c>
    </row>
    <row r="13243" spans="1:11" x14ac:dyDescent="0.3">
      <c r="A13243" t="s">
        <v>17431</v>
      </c>
      <c r="B13243" t="s">
        <v>53</v>
      </c>
      <c r="C13243">
        <v>24</v>
      </c>
      <c r="D13243">
        <v>9</v>
      </c>
      <c r="E13243">
        <v>1962</v>
      </c>
      <c r="F13243" s="6">
        <v>0.51388888888888884</v>
      </c>
      <c r="G13243">
        <v>-3.88</v>
      </c>
      <c r="H13243">
        <v>43.607999999999997</v>
      </c>
      <c r="I13243" t="s">
        <v>126</v>
      </c>
      <c r="J13243" t="s">
        <v>383</v>
      </c>
      <c r="K13243" t="s">
        <v>105</v>
      </c>
    </row>
    <row r="13244" spans="1:11" x14ac:dyDescent="0.3">
      <c r="A13244" t="s">
        <v>17432</v>
      </c>
      <c r="B13244" t="s">
        <v>53</v>
      </c>
      <c r="C13244">
        <v>20</v>
      </c>
      <c r="D13244">
        <v>7</v>
      </c>
      <c r="E13244">
        <v>1920</v>
      </c>
      <c r="F13244" s="6">
        <v>0.95833333333333337</v>
      </c>
      <c r="G13244">
        <v>0.373</v>
      </c>
      <c r="H13244">
        <v>44.457000000000001</v>
      </c>
      <c r="I13244" t="s">
        <v>126</v>
      </c>
      <c r="J13244" t="s">
        <v>17433</v>
      </c>
      <c r="K13244" t="s">
        <v>105</v>
      </c>
    </row>
    <row r="13245" spans="1:11" x14ac:dyDescent="0.3">
      <c r="A13245" t="s">
        <v>17434</v>
      </c>
      <c r="B13245" t="s">
        <v>53</v>
      </c>
      <c r="C13245">
        <v>24</v>
      </c>
      <c r="D13245">
        <v>7</v>
      </c>
      <c r="E13245">
        <v>1927</v>
      </c>
      <c r="F13245" s="6">
        <v>0.41666666666666669</v>
      </c>
      <c r="G13245">
        <v>-2.4180000000000001</v>
      </c>
      <c r="H13245">
        <v>48.734999999999999</v>
      </c>
      <c r="I13245" t="s">
        <v>126</v>
      </c>
      <c r="J13245" t="s">
        <v>14948</v>
      </c>
      <c r="K13245" t="s">
        <v>105</v>
      </c>
    </row>
    <row r="13246" spans="1:11" x14ac:dyDescent="0.3">
      <c r="A13246" t="s">
        <v>17435</v>
      </c>
      <c r="B13246" t="s">
        <v>53</v>
      </c>
      <c r="C13246">
        <v>31</v>
      </c>
      <c r="D13246">
        <v>3</v>
      </c>
      <c r="E13246">
        <v>1909</v>
      </c>
      <c r="F13246" s="6">
        <v>0.91666666666666663</v>
      </c>
      <c r="G13246">
        <v>-2.8940000000000001</v>
      </c>
      <c r="H13246">
        <v>42.701999999999998</v>
      </c>
      <c r="I13246" t="s">
        <v>150</v>
      </c>
      <c r="J13246" t="s">
        <v>1640</v>
      </c>
      <c r="K13246" t="s">
        <v>105</v>
      </c>
    </row>
    <row r="13247" spans="1:11" x14ac:dyDescent="0.3">
      <c r="A13247" t="s">
        <v>17436</v>
      </c>
      <c r="B13247" t="s">
        <v>53</v>
      </c>
      <c r="C13247">
        <v>25</v>
      </c>
      <c r="D13247">
        <v>9</v>
      </c>
      <c r="E13247">
        <v>1901</v>
      </c>
      <c r="F13247" s="6">
        <v>0.57291666666666663</v>
      </c>
      <c r="G13247">
        <v>-2.819</v>
      </c>
      <c r="H13247">
        <v>45.84</v>
      </c>
      <c r="I13247" t="s">
        <v>150</v>
      </c>
      <c r="J13247" t="s">
        <v>17437</v>
      </c>
      <c r="K13247" t="s">
        <v>105</v>
      </c>
    </row>
    <row r="13248" spans="1:11" x14ac:dyDescent="0.3">
      <c r="A13248" t="s">
        <v>17438</v>
      </c>
      <c r="B13248" t="s">
        <v>53</v>
      </c>
      <c r="C13248">
        <v>10</v>
      </c>
      <c r="D13248">
        <v>9</v>
      </c>
      <c r="E13248">
        <v>1940</v>
      </c>
      <c r="F13248" s="6">
        <v>0.94513888888888886</v>
      </c>
      <c r="G13248">
        <v>84.513999999999996</v>
      </c>
      <c r="H13248">
        <v>39.103999999999999</v>
      </c>
      <c r="I13248" t="s">
        <v>106</v>
      </c>
      <c r="J13248" t="s">
        <v>140</v>
      </c>
      <c r="K13248" t="s">
        <v>105</v>
      </c>
    </row>
    <row r="13249" spans="1:11" x14ac:dyDescent="0.3">
      <c r="A13249" t="s">
        <v>17439</v>
      </c>
      <c r="B13249" t="s">
        <v>53</v>
      </c>
      <c r="C13249">
        <v>5</v>
      </c>
      <c r="D13249">
        <v>10</v>
      </c>
      <c r="E13249">
        <v>1925</v>
      </c>
      <c r="F13249" s="6">
        <v>0.20833333333333334</v>
      </c>
      <c r="G13249">
        <v>78.819000000000003</v>
      </c>
      <c r="H13249">
        <v>35.393000000000001</v>
      </c>
      <c r="I13249" t="s">
        <v>144</v>
      </c>
      <c r="J13249" t="s">
        <v>17440</v>
      </c>
      <c r="K13249" t="s">
        <v>105</v>
      </c>
    </row>
    <row r="13250" spans="1:11" x14ac:dyDescent="0.3">
      <c r="A13250" t="s">
        <v>17441</v>
      </c>
      <c r="B13250" t="s">
        <v>53</v>
      </c>
      <c r="C13250">
        <v>20</v>
      </c>
      <c r="D13250">
        <v>11</v>
      </c>
      <c r="E13250">
        <v>1917</v>
      </c>
      <c r="F13250" s="6">
        <v>0.58333333333333337</v>
      </c>
      <c r="G13250">
        <v>81.143000000000001</v>
      </c>
      <c r="H13250">
        <v>36.162999999999997</v>
      </c>
      <c r="I13250" t="s">
        <v>144</v>
      </c>
      <c r="J13250" t="s">
        <v>15536</v>
      </c>
      <c r="K13250" t="s">
        <v>105</v>
      </c>
    </row>
    <row r="13251" spans="1:11" x14ac:dyDescent="0.3">
      <c r="A13251" t="s">
        <v>17442</v>
      </c>
      <c r="B13251" t="s">
        <v>53</v>
      </c>
      <c r="C13251">
        <v>30</v>
      </c>
      <c r="D13251">
        <v>6</v>
      </c>
      <c r="E13251">
        <v>1944</v>
      </c>
      <c r="F13251" s="6">
        <v>0.56180555555555556</v>
      </c>
      <c r="G13251">
        <v>93.263999999999996</v>
      </c>
      <c r="H13251">
        <v>44.976999999999997</v>
      </c>
      <c r="I13251" t="s">
        <v>144</v>
      </c>
      <c r="J13251" t="s">
        <v>1680</v>
      </c>
      <c r="K13251" t="s">
        <v>105</v>
      </c>
    </row>
    <row r="13252" spans="1:11" x14ac:dyDescent="0.3">
      <c r="A13252" t="s">
        <v>17443</v>
      </c>
      <c r="B13252" t="s">
        <v>53</v>
      </c>
      <c r="C13252">
        <v>14</v>
      </c>
      <c r="D13252">
        <v>4</v>
      </c>
      <c r="E13252">
        <v>1961</v>
      </c>
      <c r="F13252" s="6">
        <v>0.21875</v>
      </c>
      <c r="G13252">
        <v>4.2569999999999997</v>
      </c>
      <c r="H13252">
        <v>55.866</v>
      </c>
      <c r="I13252" t="s">
        <v>126</v>
      </c>
      <c r="J13252" t="s">
        <v>211</v>
      </c>
      <c r="K13252" t="s">
        <v>105</v>
      </c>
    </row>
    <row r="13253" spans="1:11" x14ac:dyDescent="0.3">
      <c r="A13253" t="s">
        <v>17444</v>
      </c>
      <c r="B13253" t="s">
        <v>53</v>
      </c>
      <c r="C13253">
        <v>24</v>
      </c>
      <c r="D13253">
        <v>3</v>
      </c>
      <c r="E13253">
        <v>1954</v>
      </c>
      <c r="F13253" s="6">
        <v>0.81041666666666667</v>
      </c>
      <c r="G13253">
        <v>-118.24299999999999</v>
      </c>
      <c r="H13253">
        <v>34.052</v>
      </c>
      <c r="I13253" t="s">
        <v>137</v>
      </c>
      <c r="J13253" t="s">
        <v>536</v>
      </c>
      <c r="K13253" t="s">
        <v>105</v>
      </c>
    </row>
    <row r="13254" spans="1:11" x14ac:dyDescent="0.3">
      <c r="A13254" t="s">
        <v>17445</v>
      </c>
      <c r="B13254" t="s">
        <v>53</v>
      </c>
      <c r="C13254">
        <v>15</v>
      </c>
      <c r="D13254">
        <v>9</v>
      </c>
      <c r="E13254">
        <v>1923</v>
      </c>
      <c r="F13254" s="6">
        <v>0.86458333333333337</v>
      </c>
      <c r="G13254">
        <v>88.637</v>
      </c>
      <c r="H13254">
        <v>36.741999999999997</v>
      </c>
      <c r="I13254" t="s">
        <v>144</v>
      </c>
      <c r="J13254" t="s">
        <v>17446</v>
      </c>
      <c r="K13254" t="s">
        <v>105</v>
      </c>
    </row>
    <row r="13255" spans="1:11" x14ac:dyDescent="0.3">
      <c r="A13255" t="s">
        <v>17447</v>
      </c>
      <c r="B13255" t="s">
        <v>53</v>
      </c>
      <c r="C13255">
        <v>14</v>
      </c>
      <c r="D13255">
        <v>10</v>
      </c>
      <c r="E13255">
        <v>1921</v>
      </c>
      <c r="F13255" s="6">
        <v>9.0277777777777776E-2</v>
      </c>
      <c r="G13255">
        <v>-2.2730000000000001</v>
      </c>
      <c r="H13255">
        <v>48.884</v>
      </c>
      <c r="I13255" t="s">
        <v>126</v>
      </c>
      <c r="J13255" t="s">
        <v>888</v>
      </c>
      <c r="K13255" t="s">
        <v>105</v>
      </c>
    </row>
    <row r="13256" spans="1:11" x14ac:dyDescent="0.3">
      <c r="A13256" t="s">
        <v>17448</v>
      </c>
      <c r="B13256" t="s">
        <v>53</v>
      </c>
      <c r="C13256">
        <v>4</v>
      </c>
      <c r="D13256">
        <v>4</v>
      </c>
      <c r="E13256">
        <v>1916</v>
      </c>
      <c r="F13256" s="6">
        <v>0.41666666666666669</v>
      </c>
      <c r="G13256">
        <v>-1.849</v>
      </c>
      <c r="H13256">
        <v>48.908999999999999</v>
      </c>
      <c r="I13256" t="s">
        <v>108</v>
      </c>
      <c r="J13256" t="s">
        <v>17449</v>
      </c>
      <c r="K13256" t="s">
        <v>105</v>
      </c>
    </row>
    <row r="13257" spans="1:11" x14ac:dyDescent="0.3">
      <c r="A13257" t="s">
        <v>17450</v>
      </c>
      <c r="B13257" t="s">
        <v>53</v>
      </c>
      <c r="C13257">
        <v>7</v>
      </c>
      <c r="D13257">
        <v>4</v>
      </c>
      <c r="E13257">
        <v>1909</v>
      </c>
      <c r="F13257" s="6">
        <v>0.34791666666666665</v>
      </c>
      <c r="G13257">
        <v>-0.48599999999999999</v>
      </c>
      <c r="H13257">
        <v>46.216000000000001</v>
      </c>
      <c r="I13257" t="s">
        <v>150</v>
      </c>
      <c r="J13257" t="s">
        <v>17451</v>
      </c>
      <c r="K13257" t="s">
        <v>105</v>
      </c>
    </row>
    <row r="13258" spans="1:11" x14ac:dyDescent="0.3">
      <c r="A13258" t="s">
        <v>17452</v>
      </c>
      <c r="B13258" t="s">
        <v>53</v>
      </c>
      <c r="C13258">
        <v>3</v>
      </c>
      <c r="D13258">
        <v>9</v>
      </c>
      <c r="E13258">
        <v>1912</v>
      </c>
      <c r="F13258" s="6">
        <v>0.125</v>
      </c>
      <c r="G13258">
        <v>-2.0190000000000001</v>
      </c>
      <c r="H13258">
        <v>48.856000000000002</v>
      </c>
      <c r="I13258" t="s">
        <v>108</v>
      </c>
      <c r="J13258" t="s">
        <v>17453</v>
      </c>
      <c r="K13258" t="s">
        <v>105</v>
      </c>
    </row>
    <row r="13259" spans="1:11" x14ac:dyDescent="0.3">
      <c r="A13259" t="s">
        <v>17454</v>
      </c>
      <c r="B13259" t="s">
        <v>53</v>
      </c>
      <c r="C13259">
        <v>22</v>
      </c>
      <c r="D13259">
        <v>2</v>
      </c>
      <c r="E13259">
        <v>1938</v>
      </c>
      <c r="F13259" s="6">
        <v>4.1666666666666664E-2</v>
      </c>
      <c r="G13259">
        <v>-5.3739999999999997</v>
      </c>
      <c r="H13259">
        <v>43.295000000000002</v>
      </c>
      <c r="I13259" t="s">
        <v>108</v>
      </c>
      <c r="J13259" t="s">
        <v>267</v>
      </c>
      <c r="K13259" t="s">
        <v>105</v>
      </c>
    </row>
    <row r="13260" spans="1:11" x14ac:dyDescent="0.3">
      <c r="A13260" t="s">
        <v>17455</v>
      </c>
      <c r="B13260" t="s">
        <v>53</v>
      </c>
      <c r="C13260">
        <v>6</v>
      </c>
      <c r="D13260">
        <v>5</v>
      </c>
      <c r="E13260">
        <v>1933</v>
      </c>
      <c r="F13260" s="6">
        <v>0.125</v>
      </c>
      <c r="G13260">
        <v>122.42</v>
      </c>
      <c r="H13260">
        <v>37.78</v>
      </c>
      <c r="I13260" t="s">
        <v>137</v>
      </c>
      <c r="J13260" t="s">
        <v>172</v>
      </c>
      <c r="K13260" t="s">
        <v>105</v>
      </c>
    </row>
    <row r="13261" spans="1:11" x14ac:dyDescent="0.3">
      <c r="A13261" t="s">
        <v>17456</v>
      </c>
      <c r="B13261" t="s">
        <v>53</v>
      </c>
      <c r="C13261">
        <v>24</v>
      </c>
      <c r="D13261">
        <v>10</v>
      </c>
      <c r="E13261">
        <v>1920</v>
      </c>
      <c r="F13261" s="6">
        <v>0.875</v>
      </c>
      <c r="G13261">
        <v>-7.0990000000000002</v>
      </c>
      <c r="H13261">
        <v>43.627000000000002</v>
      </c>
      <c r="I13261" t="s">
        <v>108</v>
      </c>
      <c r="J13261" t="s">
        <v>17457</v>
      </c>
      <c r="K13261" t="s">
        <v>105</v>
      </c>
    </row>
    <row r="13262" spans="1:11" x14ac:dyDescent="0.3">
      <c r="A13262" t="s">
        <v>17458</v>
      </c>
      <c r="B13262" t="s">
        <v>53</v>
      </c>
      <c r="C13262">
        <v>1</v>
      </c>
      <c r="D13262">
        <v>3</v>
      </c>
      <c r="E13262">
        <v>1935</v>
      </c>
      <c r="F13262" s="6">
        <v>0.64861111111111114</v>
      </c>
      <c r="G13262">
        <v>87.632000000000005</v>
      </c>
      <c r="H13262">
        <v>41.883000000000003</v>
      </c>
      <c r="I13262" t="s">
        <v>104</v>
      </c>
      <c r="J13262" t="s">
        <v>226</v>
      </c>
      <c r="K13262" t="s">
        <v>105</v>
      </c>
    </row>
    <row r="13263" spans="1:11" x14ac:dyDescent="0.3">
      <c r="A13263" t="s">
        <v>17459</v>
      </c>
      <c r="B13263" t="s">
        <v>53</v>
      </c>
      <c r="C13263">
        <v>28</v>
      </c>
      <c r="D13263">
        <v>2</v>
      </c>
      <c r="E13263">
        <v>1946</v>
      </c>
      <c r="F13263" s="6">
        <v>0.30555555555555558</v>
      </c>
      <c r="G13263">
        <v>4.0259999999999998</v>
      </c>
      <c r="H13263">
        <v>55.819000000000003</v>
      </c>
      <c r="I13263" t="s">
        <v>108</v>
      </c>
      <c r="J13263" t="s">
        <v>5486</v>
      </c>
      <c r="K13263" t="s">
        <v>105</v>
      </c>
    </row>
    <row r="13264" spans="1:11" x14ac:dyDescent="0.3">
      <c r="A13264" t="s">
        <v>17460</v>
      </c>
      <c r="B13264" t="s">
        <v>53</v>
      </c>
      <c r="C13264">
        <v>16</v>
      </c>
      <c r="D13264">
        <v>8</v>
      </c>
      <c r="E13264">
        <v>1930</v>
      </c>
      <c r="F13264" s="6">
        <v>0.96944444444444444</v>
      </c>
      <c r="G13264">
        <v>-122.27200000000001</v>
      </c>
      <c r="H13264">
        <v>37.805</v>
      </c>
      <c r="I13264" t="s">
        <v>137</v>
      </c>
      <c r="J13264" t="s">
        <v>1726</v>
      </c>
      <c r="K13264" t="s">
        <v>105</v>
      </c>
    </row>
    <row r="13265" spans="1:11" x14ac:dyDescent="0.3">
      <c r="A13265" t="s">
        <v>17461</v>
      </c>
      <c r="B13265" t="s">
        <v>53</v>
      </c>
      <c r="C13265">
        <v>24</v>
      </c>
      <c r="D13265">
        <v>9</v>
      </c>
      <c r="E13265">
        <v>1955</v>
      </c>
      <c r="F13265" s="6">
        <v>0.55208333333333337</v>
      </c>
      <c r="G13265">
        <v>2.968</v>
      </c>
      <c r="H13265">
        <v>56.460999999999999</v>
      </c>
      <c r="I13265" t="s">
        <v>126</v>
      </c>
      <c r="J13265" t="s">
        <v>549</v>
      </c>
      <c r="K13265" t="s">
        <v>105</v>
      </c>
    </row>
    <row r="13266" spans="1:11" x14ac:dyDescent="0.3">
      <c r="A13266" t="s">
        <v>17462</v>
      </c>
      <c r="B13266" t="s">
        <v>53</v>
      </c>
      <c r="C13266">
        <v>9</v>
      </c>
      <c r="D13266">
        <v>5</v>
      </c>
      <c r="E13266">
        <v>1937</v>
      </c>
      <c r="F13266" s="6">
        <v>0.33333333333333331</v>
      </c>
      <c r="G13266">
        <v>83.052000000000007</v>
      </c>
      <c r="H13266">
        <v>34.551000000000002</v>
      </c>
      <c r="I13266" t="s">
        <v>106</v>
      </c>
      <c r="J13266" t="s">
        <v>17463</v>
      </c>
      <c r="K13266" t="s">
        <v>105</v>
      </c>
    </row>
    <row r="13267" spans="1:11" x14ac:dyDescent="0.3">
      <c r="A13267" t="s">
        <v>17464</v>
      </c>
      <c r="B13267" t="s">
        <v>53</v>
      </c>
      <c r="C13267">
        <v>19</v>
      </c>
      <c r="D13267">
        <v>7</v>
      </c>
      <c r="E13267">
        <v>1903</v>
      </c>
      <c r="F13267" s="6">
        <v>0.39583333333333331</v>
      </c>
      <c r="G13267">
        <v>0.21</v>
      </c>
      <c r="H13267">
        <v>46.262</v>
      </c>
      <c r="I13267" t="s">
        <v>150</v>
      </c>
      <c r="J13267" t="s">
        <v>17465</v>
      </c>
      <c r="K13267" t="s">
        <v>105</v>
      </c>
    </row>
    <row r="13268" spans="1:11" x14ac:dyDescent="0.3">
      <c r="A13268" t="s">
        <v>17466</v>
      </c>
      <c r="B13268" t="s">
        <v>53</v>
      </c>
      <c r="C13268">
        <v>19</v>
      </c>
      <c r="D13268">
        <v>3</v>
      </c>
      <c r="E13268">
        <v>1855</v>
      </c>
      <c r="F13268" s="6">
        <v>0.45833333333333331</v>
      </c>
      <c r="G13268">
        <v>-2.351</v>
      </c>
      <c r="H13268">
        <v>48.856999999999999</v>
      </c>
      <c r="I13268" t="s">
        <v>150</v>
      </c>
      <c r="J13268" t="s">
        <v>155</v>
      </c>
      <c r="K13268" t="s">
        <v>105</v>
      </c>
    </row>
    <row r="13269" spans="1:11" x14ac:dyDescent="0.3">
      <c r="A13269" t="s">
        <v>17467</v>
      </c>
      <c r="B13269" t="s">
        <v>53</v>
      </c>
      <c r="C13269">
        <v>19</v>
      </c>
      <c r="D13269">
        <v>6</v>
      </c>
      <c r="E13269">
        <v>1909</v>
      </c>
      <c r="F13269" s="6">
        <v>0.95833333333333337</v>
      </c>
      <c r="G13269">
        <v>-2.78</v>
      </c>
      <c r="H13269">
        <v>50.42</v>
      </c>
      <c r="I13269" t="s">
        <v>150</v>
      </c>
      <c r="J13269" t="s">
        <v>5245</v>
      </c>
      <c r="K13269" t="s">
        <v>105</v>
      </c>
    </row>
    <row r="13270" spans="1:11" x14ac:dyDescent="0.3">
      <c r="A13270" t="s">
        <v>17468</v>
      </c>
      <c r="B13270" t="s">
        <v>53</v>
      </c>
      <c r="C13270">
        <v>4</v>
      </c>
      <c r="D13270">
        <v>12</v>
      </c>
      <c r="E13270">
        <v>1885</v>
      </c>
      <c r="F13270" s="6">
        <v>0.29166666666666669</v>
      </c>
      <c r="G13270">
        <v>-2.351</v>
      </c>
      <c r="H13270">
        <v>48.856999999999999</v>
      </c>
      <c r="I13270" t="s">
        <v>150</v>
      </c>
      <c r="J13270" t="s">
        <v>155</v>
      </c>
      <c r="K13270" t="s">
        <v>105</v>
      </c>
    </row>
    <row r="13271" spans="1:11" x14ac:dyDescent="0.3">
      <c r="A13271" t="s">
        <v>17469</v>
      </c>
      <c r="B13271" t="s">
        <v>53</v>
      </c>
      <c r="C13271">
        <v>7</v>
      </c>
      <c r="D13271">
        <v>7</v>
      </c>
      <c r="E13271">
        <v>1859</v>
      </c>
      <c r="F13271" s="6">
        <v>0.91666666666666663</v>
      </c>
      <c r="G13271">
        <v>-2.0939999999999999</v>
      </c>
      <c r="H13271">
        <v>48.899000000000001</v>
      </c>
      <c r="I13271" t="s">
        <v>150</v>
      </c>
      <c r="J13271" t="s">
        <v>473</v>
      </c>
      <c r="K13271" t="s">
        <v>105</v>
      </c>
    </row>
    <row r="13272" spans="1:11" x14ac:dyDescent="0.3">
      <c r="A13272" t="s">
        <v>17470</v>
      </c>
      <c r="B13272" t="s">
        <v>53</v>
      </c>
      <c r="C13272">
        <v>9</v>
      </c>
      <c r="D13272">
        <v>3</v>
      </c>
      <c r="E13272">
        <v>1942</v>
      </c>
      <c r="F13272" s="6">
        <v>0.3125</v>
      </c>
      <c r="G13272">
        <v>-4.399</v>
      </c>
      <c r="H13272">
        <v>51.220999999999997</v>
      </c>
      <c r="I13272" t="s">
        <v>190</v>
      </c>
      <c r="J13272" t="s">
        <v>913</v>
      </c>
      <c r="K13272" t="s">
        <v>105</v>
      </c>
    </row>
    <row r="13273" spans="1:11" x14ac:dyDescent="0.3">
      <c r="A13273" t="s">
        <v>17471</v>
      </c>
      <c r="B13273" t="s">
        <v>53</v>
      </c>
      <c r="C13273">
        <v>4</v>
      </c>
      <c r="D13273">
        <v>7</v>
      </c>
      <c r="E13273">
        <v>1900</v>
      </c>
      <c r="F13273" s="6">
        <v>0.25</v>
      </c>
      <c r="G13273">
        <v>-2.351</v>
      </c>
      <c r="H13273">
        <v>48.856999999999999</v>
      </c>
      <c r="I13273" t="s">
        <v>150</v>
      </c>
      <c r="J13273" t="s">
        <v>155</v>
      </c>
      <c r="K13273" t="s">
        <v>105</v>
      </c>
    </row>
    <row r="13274" spans="1:11" x14ac:dyDescent="0.3">
      <c r="A13274" t="s">
        <v>17472</v>
      </c>
      <c r="B13274" t="s">
        <v>53</v>
      </c>
      <c r="C13274">
        <v>27</v>
      </c>
      <c r="D13274">
        <v>4</v>
      </c>
      <c r="E13274">
        <v>1921</v>
      </c>
      <c r="F13274" s="6">
        <v>0.97916666666666663</v>
      </c>
      <c r="G13274">
        <v>-2.3650000000000002</v>
      </c>
      <c r="H13274">
        <v>48.936</v>
      </c>
      <c r="I13274" t="s">
        <v>126</v>
      </c>
      <c r="J13274" t="s">
        <v>4085</v>
      </c>
      <c r="K13274" t="s">
        <v>105</v>
      </c>
    </row>
    <row r="13275" spans="1:11" x14ac:dyDescent="0.3">
      <c r="A13275" t="s">
        <v>17473</v>
      </c>
      <c r="B13275" t="s">
        <v>53</v>
      </c>
      <c r="C13275">
        <v>14</v>
      </c>
      <c r="D13275">
        <v>4</v>
      </c>
      <c r="E13275">
        <v>1912</v>
      </c>
      <c r="F13275" s="6">
        <v>0.88541666666666663</v>
      </c>
      <c r="G13275">
        <v>-2.3490000000000002</v>
      </c>
      <c r="H13275">
        <v>48.814999999999998</v>
      </c>
      <c r="I13275" t="s">
        <v>108</v>
      </c>
      <c r="J13275" t="s">
        <v>17474</v>
      </c>
      <c r="K13275" t="s">
        <v>105</v>
      </c>
    </row>
    <row r="13276" spans="1:11" x14ac:dyDescent="0.3">
      <c r="A13276" t="s">
        <v>17475</v>
      </c>
      <c r="B13276" t="s">
        <v>53</v>
      </c>
      <c r="C13276">
        <v>16</v>
      </c>
      <c r="D13276">
        <v>10</v>
      </c>
      <c r="E13276">
        <v>1915</v>
      </c>
      <c r="F13276" s="6">
        <v>0.375</v>
      </c>
      <c r="G13276">
        <v>-2.17</v>
      </c>
      <c r="H13276">
        <v>49.128999999999998</v>
      </c>
      <c r="I13276" t="s">
        <v>108</v>
      </c>
      <c r="J13276" t="s">
        <v>17476</v>
      </c>
      <c r="K13276" t="s">
        <v>105</v>
      </c>
    </row>
    <row r="13277" spans="1:11" x14ac:dyDescent="0.3">
      <c r="A13277" t="s">
        <v>17477</v>
      </c>
      <c r="B13277" t="s">
        <v>53</v>
      </c>
      <c r="C13277">
        <v>11</v>
      </c>
      <c r="D13277">
        <v>9</v>
      </c>
      <c r="E13277">
        <v>1926</v>
      </c>
      <c r="F13277" s="6">
        <v>0.95138888888888884</v>
      </c>
      <c r="G13277">
        <v>-2.351</v>
      </c>
      <c r="H13277">
        <v>48.856999999999999</v>
      </c>
      <c r="I13277" t="s">
        <v>126</v>
      </c>
      <c r="J13277" t="s">
        <v>155</v>
      </c>
      <c r="K13277" t="s">
        <v>105</v>
      </c>
    </row>
    <row r="13278" spans="1:11" x14ac:dyDescent="0.3">
      <c r="A13278" t="s">
        <v>17478</v>
      </c>
      <c r="B13278" t="s">
        <v>53</v>
      </c>
      <c r="C13278">
        <v>5</v>
      </c>
      <c r="D13278">
        <v>1</v>
      </c>
      <c r="E13278">
        <v>1931</v>
      </c>
      <c r="F13278" s="6">
        <v>0.21527777777777779</v>
      </c>
      <c r="G13278">
        <v>-117.164</v>
      </c>
      <c r="H13278">
        <v>32.716000000000001</v>
      </c>
      <c r="I13278" t="s">
        <v>137</v>
      </c>
      <c r="J13278" t="s">
        <v>1080</v>
      </c>
      <c r="K13278" t="s">
        <v>105</v>
      </c>
    </row>
    <row r="13279" spans="1:11" x14ac:dyDescent="0.3">
      <c r="A13279" t="s">
        <v>17479</v>
      </c>
      <c r="B13279" t="s">
        <v>53</v>
      </c>
      <c r="C13279">
        <v>29</v>
      </c>
      <c r="D13279">
        <v>8</v>
      </c>
      <c r="E13279">
        <v>1939</v>
      </c>
      <c r="F13279" s="6">
        <v>0.70833333333333337</v>
      </c>
      <c r="G13279">
        <v>84.207999999999998</v>
      </c>
      <c r="H13279">
        <v>40.042000000000002</v>
      </c>
      <c r="I13279" t="s">
        <v>106</v>
      </c>
      <c r="J13279" t="s">
        <v>2806</v>
      </c>
      <c r="K13279" t="s">
        <v>105</v>
      </c>
    </row>
    <row r="13280" spans="1:11" x14ac:dyDescent="0.3">
      <c r="A13280" t="s">
        <v>17480</v>
      </c>
      <c r="B13280" t="s">
        <v>53</v>
      </c>
      <c r="C13280">
        <v>23</v>
      </c>
      <c r="D13280">
        <v>1</v>
      </c>
      <c r="E13280">
        <v>1942</v>
      </c>
      <c r="F13280" s="6">
        <v>0.2361111111111111</v>
      </c>
      <c r="G13280">
        <v>71.355000000000004</v>
      </c>
      <c r="H13280">
        <v>42.459000000000003</v>
      </c>
      <c r="I13280" t="s">
        <v>144</v>
      </c>
      <c r="J13280" t="s">
        <v>861</v>
      </c>
      <c r="K13280" t="s">
        <v>105</v>
      </c>
    </row>
    <row r="13281" spans="1:11" x14ac:dyDescent="0.3">
      <c r="A13281" t="s">
        <v>17481</v>
      </c>
      <c r="B13281" t="s">
        <v>53</v>
      </c>
      <c r="C13281">
        <v>7</v>
      </c>
      <c r="D13281">
        <v>2</v>
      </c>
      <c r="E13281">
        <v>1913</v>
      </c>
      <c r="F13281" s="6">
        <v>0.56944444444444442</v>
      </c>
      <c r="G13281">
        <v>122.42</v>
      </c>
      <c r="H13281">
        <v>37.78</v>
      </c>
      <c r="I13281" t="s">
        <v>137</v>
      </c>
      <c r="J13281" t="s">
        <v>172</v>
      </c>
      <c r="K13281" t="s">
        <v>105</v>
      </c>
    </row>
    <row r="13282" spans="1:11" x14ac:dyDescent="0.3">
      <c r="A13282" t="s">
        <v>17482</v>
      </c>
      <c r="B13282" t="s">
        <v>53</v>
      </c>
      <c r="C13282">
        <v>15</v>
      </c>
      <c r="D13282">
        <v>6</v>
      </c>
      <c r="E13282">
        <v>1917</v>
      </c>
      <c r="F13282" s="6">
        <v>0.22916666666666666</v>
      </c>
      <c r="G13282">
        <v>-122.479</v>
      </c>
      <c r="H13282">
        <v>48.752000000000002</v>
      </c>
      <c r="I13282" t="s">
        <v>137</v>
      </c>
      <c r="J13282" t="s">
        <v>5513</v>
      </c>
      <c r="K13282" t="s">
        <v>105</v>
      </c>
    </row>
    <row r="13283" spans="1:11" x14ac:dyDescent="0.3">
      <c r="A13283" t="s">
        <v>17483</v>
      </c>
      <c r="B13283" t="s">
        <v>53</v>
      </c>
      <c r="C13283">
        <v>29</v>
      </c>
      <c r="D13283">
        <v>6</v>
      </c>
      <c r="E13283">
        <v>1917</v>
      </c>
      <c r="F13283" s="6">
        <v>0.4375</v>
      </c>
      <c r="G13283">
        <v>-124.161</v>
      </c>
      <c r="H13283">
        <v>40.786000000000001</v>
      </c>
      <c r="I13283" t="s">
        <v>137</v>
      </c>
      <c r="J13283" t="s">
        <v>12879</v>
      </c>
      <c r="K13283" t="s">
        <v>105</v>
      </c>
    </row>
    <row r="13284" spans="1:11" x14ac:dyDescent="0.3">
      <c r="A13284" t="s">
        <v>17484</v>
      </c>
      <c r="B13284" t="s">
        <v>53</v>
      </c>
      <c r="C13284">
        <v>31</v>
      </c>
      <c r="D13284">
        <v>1</v>
      </c>
      <c r="E13284">
        <v>1908</v>
      </c>
      <c r="F13284" s="6">
        <v>0.75</v>
      </c>
      <c r="G13284">
        <v>77.02</v>
      </c>
      <c r="H13284">
        <v>38.892000000000003</v>
      </c>
      <c r="I13284" t="s">
        <v>144</v>
      </c>
      <c r="J13284" t="s">
        <v>408</v>
      </c>
      <c r="K13284" t="s">
        <v>105</v>
      </c>
    </row>
    <row r="13285" spans="1:11" x14ac:dyDescent="0.3">
      <c r="A13285" t="s">
        <v>17485</v>
      </c>
      <c r="B13285" t="s">
        <v>53</v>
      </c>
      <c r="C13285">
        <v>6</v>
      </c>
      <c r="D13285">
        <v>6</v>
      </c>
      <c r="E13285">
        <v>1947</v>
      </c>
      <c r="F13285" s="6">
        <v>0.18472222222222223</v>
      </c>
      <c r="G13285">
        <v>-118.246</v>
      </c>
      <c r="H13285">
        <v>34.148000000000003</v>
      </c>
      <c r="I13285" t="s">
        <v>137</v>
      </c>
      <c r="J13285" t="s">
        <v>1090</v>
      </c>
      <c r="K13285" t="s">
        <v>105</v>
      </c>
    </row>
    <row r="13286" spans="1:11" x14ac:dyDescent="0.3">
      <c r="A13286" t="s">
        <v>17486</v>
      </c>
      <c r="B13286" t="s">
        <v>53</v>
      </c>
      <c r="C13286">
        <v>13</v>
      </c>
      <c r="D13286">
        <v>4</v>
      </c>
      <c r="E13286">
        <v>1931</v>
      </c>
      <c r="F13286" s="6">
        <v>0.25</v>
      </c>
      <c r="G13286">
        <v>-2.78</v>
      </c>
      <c r="H13286">
        <v>50.42</v>
      </c>
      <c r="I13286" t="s">
        <v>108</v>
      </c>
      <c r="J13286" t="s">
        <v>5245</v>
      </c>
      <c r="K13286" t="s">
        <v>105</v>
      </c>
    </row>
    <row r="13287" spans="1:11" x14ac:dyDescent="0.3">
      <c r="A13287" t="s">
        <v>17487</v>
      </c>
      <c r="B13287" t="s">
        <v>53</v>
      </c>
      <c r="C13287">
        <v>26</v>
      </c>
      <c r="D13287">
        <v>4</v>
      </c>
      <c r="E13287">
        <v>1930</v>
      </c>
      <c r="F13287" s="6">
        <v>0.12152777777777778</v>
      </c>
      <c r="G13287">
        <v>83.048000000000002</v>
      </c>
      <c r="H13287">
        <v>42.332999999999998</v>
      </c>
      <c r="I13287" t="s">
        <v>144</v>
      </c>
      <c r="J13287" t="s">
        <v>3664</v>
      </c>
      <c r="K13287" t="s">
        <v>105</v>
      </c>
    </row>
    <row r="13288" spans="1:11" x14ac:dyDescent="0.3">
      <c r="A13288" t="s">
        <v>17488</v>
      </c>
      <c r="B13288" t="s">
        <v>53</v>
      </c>
      <c r="C13288">
        <v>4</v>
      </c>
      <c r="D13288">
        <v>10</v>
      </c>
      <c r="E13288">
        <v>1926</v>
      </c>
      <c r="F13288" s="6">
        <v>0.125</v>
      </c>
      <c r="G13288">
        <v>-122.44199999999999</v>
      </c>
      <c r="H13288">
        <v>47.253</v>
      </c>
      <c r="I13288" t="s">
        <v>137</v>
      </c>
      <c r="J13288" t="s">
        <v>4395</v>
      </c>
      <c r="K13288" t="s">
        <v>105</v>
      </c>
    </row>
    <row r="13289" spans="1:11" x14ac:dyDescent="0.3">
      <c r="A13289" t="s">
        <v>17489</v>
      </c>
      <c r="B13289" t="s">
        <v>53</v>
      </c>
      <c r="C13289">
        <v>15</v>
      </c>
      <c r="D13289">
        <v>10</v>
      </c>
      <c r="E13289">
        <v>1922</v>
      </c>
      <c r="F13289" s="6">
        <v>0.1736111111111111</v>
      </c>
      <c r="G13289">
        <v>88.477000000000004</v>
      </c>
      <c r="H13289">
        <v>44.177999999999997</v>
      </c>
      <c r="I13289" t="s">
        <v>104</v>
      </c>
      <c r="J13289" t="s">
        <v>17490</v>
      </c>
      <c r="K13289" t="s">
        <v>105</v>
      </c>
    </row>
    <row r="13290" spans="1:11" x14ac:dyDescent="0.3">
      <c r="A13290" t="s">
        <v>17491</v>
      </c>
      <c r="B13290" t="s">
        <v>53</v>
      </c>
      <c r="C13290">
        <v>21</v>
      </c>
      <c r="D13290">
        <v>12</v>
      </c>
      <c r="E13290">
        <v>1915</v>
      </c>
      <c r="F13290" s="6">
        <v>0.29166666666666669</v>
      </c>
      <c r="G13290">
        <v>-2.0369999999999999</v>
      </c>
      <c r="H13290">
        <v>44.350999999999999</v>
      </c>
      <c r="I13290" t="s">
        <v>108</v>
      </c>
      <c r="J13290" t="s">
        <v>17492</v>
      </c>
      <c r="K13290" t="s">
        <v>105</v>
      </c>
    </row>
    <row r="13291" spans="1:11" x14ac:dyDescent="0.3">
      <c r="A13291" t="s">
        <v>17493</v>
      </c>
      <c r="B13291" t="s">
        <v>53</v>
      </c>
      <c r="C13291">
        <v>19</v>
      </c>
      <c r="D13291">
        <v>10</v>
      </c>
      <c r="E13291">
        <v>1930</v>
      </c>
      <c r="F13291" s="6">
        <v>0.45833333333333331</v>
      </c>
      <c r="G13291">
        <v>-1.6719999999999999</v>
      </c>
      <c r="H13291">
        <v>48.61</v>
      </c>
      <c r="I13291" t="s">
        <v>108</v>
      </c>
      <c r="J13291" t="s">
        <v>17494</v>
      </c>
      <c r="K13291" t="s">
        <v>105</v>
      </c>
    </row>
    <row r="13292" spans="1:11" x14ac:dyDescent="0.3">
      <c r="A13292" t="s">
        <v>17495</v>
      </c>
      <c r="B13292" t="s">
        <v>53</v>
      </c>
      <c r="C13292">
        <v>25</v>
      </c>
      <c r="D13292">
        <v>6</v>
      </c>
      <c r="E13292">
        <v>1907</v>
      </c>
      <c r="F13292" s="6">
        <v>0.16666666666666666</v>
      </c>
      <c r="G13292">
        <v>-121.292</v>
      </c>
      <c r="H13292">
        <v>37.957999999999998</v>
      </c>
      <c r="I13292" t="s">
        <v>137</v>
      </c>
      <c r="J13292" t="s">
        <v>2789</v>
      </c>
      <c r="K13292" t="s">
        <v>105</v>
      </c>
    </row>
    <row r="13293" spans="1:11" x14ac:dyDescent="0.3">
      <c r="A13293" t="s">
        <v>17496</v>
      </c>
      <c r="B13293" t="s">
        <v>53</v>
      </c>
      <c r="C13293">
        <v>1</v>
      </c>
      <c r="D13293">
        <v>11</v>
      </c>
      <c r="E13293">
        <v>1941</v>
      </c>
      <c r="F13293" s="6">
        <v>0.47430555555555554</v>
      </c>
      <c r="G13293">
        <v>95.37</v>
      </c>
      <c r="H13293">
        <v>29.760999999999999</v>
      </c>
      <c r="I13293" t="s">
        <v>104</v>
      </c>
      <c r="J13293" t="s">
        <v>133</v>
      </c>
      <c r="K13293" t="s">
        <v>105</v>
      </c>
    </row>
    <row r="13294" spans="1:11" x14ac:dyDescent="0.3">
      <c r="A13294" t="s">
        <v>17497</v>
      </c>
      <c r="B13294" t="s">
        <v>53</v>
      </c>
      <c r="C13294">
        <v>9</v>
      </c>
      <c r="D13294">
        <v>11</v>
      </c>
      <c r="E13294">
        <v>1924</v>
      </c>
      <c r="F13294" s="6">
        <v>0.10416666666666667</v>
      </c>
      <c r="G13294">
        <v>-8.5269999999999992</v>
      </c>
      <c r="H13294">
        <v>47.387999999999998</v>
      </c>
      <c r="I13294" t="s">
        <v>126</v>
      </c>
      <c r="J13294" t="s">
        <v>856</v>
      </c>
      <c r="K13294" t="s">
        <v>105</v>
      </c>
    </row>
    <row r="13295" spans="1:11" x14ac:dyDescent="0.3">
      <c r="A13295" t="s">
        <v>17498</v>
      </c>
      <c r="B13295" t="s">
        <v>53</v>
      </c>
      <c r="C13295">
        <v>30</v>
      </c>
      <c r="D13295">
        <v>6</v>
      </c>
      <c r="E13295">
        <v>1917</v>
      </c>
      <c r="F13295" s="6">
        <v>0.75</v>
      </c>
      <c r="G13295">
        <v>-3.254</v>
      </c>
      <c r="H13295">
        <v>50.920999999999999</v>
      </c>
      <c r="I13295" t="s">
        <v>190</v>
      </c>
      <c r="J13295" t="s">
        <v>17499</v>
      </c>
      <c r="K13295" t="s">
        <v>105</v>
      </c>
    </row>
    <row r="13296" spans="1:11" x14ac:dyDescent="0.3">
      <c r="A13296" t="s">
        <v>17500</v>
      </c>
      <c r="B13296" t="s">
        <v>53</v>
      </c>
      <c r="C13296">
        <v>20</v>
      </c>
      <c r="D13296">
        <v>4</v>
      </c>
      <c r="E13296">
        <v>1914</v>
      </c>
      <c r="F13296" s="6">
        <v>0.95833333333333337</v>
      </c>
      <c r="G13296">
        <v>82.177999999999997</v>
      </c>
      <c r="H13296">
        <v>41.468000000000004</v>
      </c>
      <c r="I13296" t="s">
        <v>144</v>
      </c>
      <c r="J13296" t="s">
        <v>3370</v>
      </c>
      <c r="K13296" t="s">
        <v>105</v>
      </c>
    </row>
    <row r="13297" spans="1:11" x14ac:dyDescent="0.3">
      <c r="A13297" t="s">
        <v>17501</v>
      </c>
      <c r="B13297" t="s">
        <v>53</v>
      </c>
      <c r="C13297">
        <v>11</v>
      </c>
      <c r="D13297">
        <v>1</v>
      </c>
      <c r="E13297">
        <v>1921</v>
      </c>
      <c r="F13297" s="6">
        <v>4.1666666666666664E-2</v>
      </c>
      <c r="G13297">
        <v>-2.351</v>
      </c>
      <c r="H13297">
        <v>48.856999999999999</v>
      </c>
      <c r="I13297" t="s">
        <v>108</v>
      </c>
      <c r="J13297" t="s">
        <v>155</v>
      </c>
      <c r="K13297" t="s">
        <v>105</v>
      </c>
    </row>
    <row r="13298" spans="1:11" x14ac:dyDescent="0.3">
      <c r="A13298" t="s">
        <v>17502</v>
      </c>
      <c r="B13298" t="s">
        <v>53</v>
      </c>
      <c r="C13298">
        <v>13</v>
      </c>
      <c r="D13298">
        <v>1</v>
      </c>
      <c r="E13298">
        <v>1929</v>
      </c>
      <c r="F13298" s="6">
        <v>0.8125</v>
      </c>
      <c r="G13298">
        <v>-1.323</v>
      </c>
      <c r="H13298">
        <v>35.369999999999997</v>
      </c>
      <c r="I13298" t="s">
        <v>108</v>
      </c>
      <c r="J13298" t="s">
        <v>17503</v>
      </c>
      <c r="K13298" t="s">
        <v>105</v>
      </c>
    </row>
    <row r="13299" spans="1:11" x14ac:dyDescent="0.3">
      <c r="A13299" t="s">
        <v>17504</v>
      </c>
      <c r="B13299" t="s">
        <v>53</v>
      </c>
      <c r="C13299">
        <v>9</v>
      </c>
      <c r="D13299">
        <v>5</v>
      </c>
      <c r="E13299">
        <v>1909</v>
      </c>
      <c r="F13299" s="6">
        <v>0.28125</v>
      </c>
      <c r="G13299">
        <v>3.1880000000000002</v>
      </c>
      <c r="H13299">
        <v>55.95</v>
      </c>
      <c r="I13299" t="s">
        <v>108</v>
      </c>
      <c r="J13299" t="s">
        <v>127</v>
      </c>
      <c r="K13299" t="s">
        <v>105</v>
      </c>
    </row>
    <row r="13300" spans="1:11" x14ac:dyDescent="0.3">
      <c r="A13300" t="s">
        <v>17505</v>
      </c>
      <c r="B13300" t="s">
        <v>53</v>
      </c>
      <c r="C13300">
        <v>15</v>
      </c>
      <c r="D13300">
        <v>10</v>
      </c>
      <c r="E13300">
        <v>1856</v>
      </c>
      <c r="F13300" s="6">
        <v>0.95833333333333337</v>
      </c>
      <c r="G13300">
        <v>-1.768</v>
      </c>
      <c r="H13300">
        <v>45.265000000000001</v>
      </c>
      <c r="I13300" t="s">
        <v>150</v>
      </c>
      <c r="J13300" t="s">
        <v>1970</v>
      </c>
      <c r="K13300" t="s">
        <v>105</v>
      </c>
    </row>
    <row r="13301" spans="1:11" x14ac:dyDescent="0.3">
      <c r="A13301" t="s">
        <v>17506</v>
      </c>
      <c r="B13301" t="s">
        <v>53</v>
      </c>
      <c r="C13301">
        <v>16</v>
      </c>
      <c r="D13301">
        <v>1</v>
      </c>
      <c r="E13301">
        <v>1943</v>
      </c>
      <c r="F13301" s="6">
        <v>0.54305555555555551</v>
      </c>
      <c r="G13301">
        <v>122.27</v>
      </c>
      <c r="H13301">
        <v>37.869</v>
      </c>
      <c r="I13301" t="s">
        <v>171</v>
      </c>
      <c r="J13301" t="s">
        <v>640</v>
      </c>
      <c r="K13301" t="s">
        <v>105</v>
      </c>
    </row>
    <row r="13302" spans="1:11" x14ac:dyDescent="0.3">
      <c r="A13302" t="s">
        <v>17507</v>
      </c>
      <c r="B13302" t="s">
        <v>53</v>
      </c>
      <c r="C13302">
        <v>18</v>
      </c>
      <c r="D13302">
        <v>7</v>
      </c>
      <c r="E13302">
        <v>1865</v>
      </c>
      <c r="F13302" s="6">
        <v>0.79166666666666663</v>
      </c>
      <c r="G13302">
        <v>-9.1560000000000006</v>
      </c>
      <c r="H13302">
        <v>49.075000000000003</v>
      </c>
      <c r="I13302" t="s">
        <v>208</v>
      </c>
      <c r="J13302" t="s">
        <v>17508</v>
      </c>
      <c r="K13302" t="s">
        <v>105</v>
      </c>
    </row>
    <row r="13303" spans="1:11" x14ac:dyDescent="0.3">
      <c r="A13303" t="s">
        <v>17509</v>
      </c>
      <c r="B13303" t="s">
        <v>53</v>
      </c>
      <c r="C13303">
        <v>7</v>
      </c>
      <c r="D13303">
        <v>3</v>
      </c>
      <c r="E13303">
        <v>1928</v>
      </c>
      <c r="F13303" s="6">
        <v>0.76388888888888884</v>
      </c>
      <c r="G13303">
        <v>-1.151</v>
      </c>
      <c r="H13303">
        <v>49.024999999999999</v>
      </c>
      <c r="I13303" t="s">
        <v>108</v>
      </c>
      <c r="J13303" t="s">
        <v>865</v>
      </c>
      <c r="K13303" t="s">
        <v>105</v>
      </c>
    </row>
    <row r="13304" spans="1:11" x14ac:dyDescent="0.3">
      <c r="A13304" t="s">
        <v>17510</v>
      </c>
      <c r="B13304" t="s">
        <v>53</v>
      </c>
      <c r="C13304">
        <v>3</v>
      </c>
      <c r="D13304">
        <v>12</v>
      </c>
      <c r="E13304">
        <v>1953</v>
      </c>
      <c r="F13304" s="6">
        <v>0.70833333333333337</v>
      </c>
      <c r="G13304">
        <v>-5.3739999999999997</v>
      </c>
      <c r="H13304">
        <v>43.295000000000002</v>
      </c>
      <c r="I13304" t="s">
        <v>126</v>
      </c>
      <c r="J13304" t="s">
        <v>267</v>
      </c>
      <c r="K13304" t="s">
        <v>105</v>
      </c>
    </row>
    <row r="13305" spans="1:11" x14ac:dyDescent="0.3">
      <c r="A13305" t="s">
        <v>17511</v>
      </c>
      <c r="B13305" t="s">
        <v>53</v>
      </c>
      <c r="C13305">
        <v>9</v>
      </c>
      <c r="D13305">
        <v>2</v>
      </c>
      <c r="E13305">
        <v>1887</v>
      </c>
      <c r="F13305" s="6">
        <v>0.52083333333333337</v>
      </c>
      <c r="G13305">
        <v>2.6869999999999998</v>
      </c>
      <c r="H13305">
        <v>56.234000000000002</v>
      </c>
      <c r="I13305" t="s">
        <v>108</v>
      </c>
      <c r="J13305" t="s">
        <v>17512</v>
      </c>
      <c r="K13305" t="s">
        <v>105</v>
      </c>
    </row>
    <row r="13306" spans="1:11" x14ac:dyDescent="0.3">
      <c r="A13306" t="s">
        <v>17513</v>
      </c>
      <c r="B13306" t="s">
        <v>53</v>
      </c>
      <c r="C13306">
        <v>15</v>
      </c>
      <c r="D13306">
        <v>2</v>
      </c>
      <c r="E13306">
        <v>1917</v>
      </c>
      <c r="F13306" s="6">
        <v>0.3611111111111111</v>
      </c>
      <c r="G13306">
        <v>88.007000000000005</v>
      </c>
      <c r="H13306">
        <v>43.058999999999997</v>
      </c>
      <c r="I13306" t="s">
        <v>104</v>
      </c>
      <c r="J13306" t="s">
        <v>5959</v>
      </c>
      <c r="K13306" t="s">
        <v>105</v>
      </c>
    </row>
    <row r="13307" spans="1:11" x14ac:dyDescent="0.3">
      <c r="A13307" t="s">
        <v>17514</v>
      </c>
      <c r="B13307" t="s">
        <v>53</v>
      </c>
      <c r="C13307">
        <v>26</v>
      </c>
      <c r="D13307">
        <v>9</v>
      </c>
      <c r="E13307">
        <v>1931</v>
      </c>
      <c r="F13307" s="6">
        <v>0.10416666666666667</v>
      </c>
      <c r="G13307">
        <v>0.375</v>
      </c>
      <c r="H13307">
        <v>43.298000000000002</v>
      </c>
      <c r="I13307" t="s">
        <v>126</v>
      </c>
      <c r="J13307" t="s">
        <v>1427</v>
      </c>
      <c r="K13307" t="s">
        <v>105</v>
      </c>
    </row>
    <row r="13308" spans="1:11" x14ac:dyDescent="0.3">
      <c r="A13308" t="s">
        <v>17515</v>
      </c>
      <c r="B13308" t="s">
        <v>53</v>
      </c>
      <c r="C13308">
        <v>3</v>
      </c>
      <c r="D13308">
        <v>11</v>
      </c>
      <c r="E13308">
        <v>1909</v>
      </c>
      <c r="F13308" s="6">
        <v>0.91666666666666663</v>
      </c>
      <c r="G13308">
        <v>-3.0760000000000001</v>
      </c>
      <c r="H13308">
        <v>50.588000000000001</v>
      </c>
      <c r="I13308" t="s">
        <v>150</v>
      </c>
      <c r="J13308" t="s">
        <v>17516</v>
      </c>
      <c r="K13308" t="s">
        <v>105</v>
      </c>
    </row>
    <row r="13309" spans="1:11" x14ac:dyDescent="0.3">
      <c r="A13309" t="s">
        <v>17517</v>
      </c>
      <c r="B13309" t="s">
        <v>53</v>
      </c>
      <c r="C13309">
        <v>31</v>
      </c>
      <c r="D13309">
        <v>1</v>
      </c>
      <c r="E13309">
        <v>1920</v>
      </c>
      <c r="F13309" s="6">
        <v>0.79166666666666663</v>
      </c>
      <c r="G13309">
        <v>1.474</v>
      </c>
      <c r="H13309">
        <v>47.167999999999999</v>
      </c>
      <c r="I13309" t="s">
        <v>108</v>
      </c>
      <c r="J13309" t="s">
        <v>17518</v>
      </c>
      <c r="K13309" t="s">
        <v>105</v>
      </c>
    </row>
    <row r="13310" spans="1:11" x14ac:dyDescent="0.3">
      <c r="A13310" t="s">
        <v>17519</v>
      </c>
      <c r="B13310" t="s">
        <v>53</v>
      </c>
      <c r="C13310">
        <v>9</v>
      </c>
      <c r="D13310">
        <v>1</v>
      </c>
      <c r="E13310">
        <v>1957</v>
      </c>
      <c r="F13310" s="6">
        <v>0.22569444444444445</v>
      </c>
      <c r="G13310">
        <v>89.647000000000006</v>
      </c>
      <c r="H13310">
        <v>40.567999999999998</v>
      </c>
      <c r="I13310" t="s">
        <v>104</v>
      </c>
      <c r="J13310" t="s">
        <v>5420</v>
      </c>
      <c r="K13310" t="s">
        <v>105</v>
      </c>
    </row>
    <row r="13311" spans="1:11" x14ac:dyDescent="0.3">
      <c r="A13311" t="s">
        <v>17520</v>
      </c>
      <c r="B13311" t="s">
        <v>53</v>
      </c>
      <c r="C13311">
        <v>26</v>
      </c>
      <c r="D13311">
        <v>7</v>
      </c>
      <c r="E13311">
        <v>1925</v>
      </c>
      <c r="F13311" s="6">
        <v>0.20833333333333334</v>
      </c>
      <c r="G13311">
        <v>-2.2170000000000001</v>
      </c>
      <c r="H13311">
        <v>49.112000000000002</v>
      </c>
      <c r="I13311" t="s">
        <v>126</v>
      </c>
      <c r="J13311" t="s">
        <v>13691</v>
      </c>
      <c r="K13311" t="s">
        <v>105</v>
      </c>
    </row>
    <row r="13312" spans="1:11" x14ac:dyDescent="0.3">
      <c r="A13312" t="s">
        <v>17521</v>
      </c>
      <c r="B13312" t="s">
        <v>53</v>
      </c>
      <c r="C13312">
        <v>1</v>
      </c>
      <c r="D13312">
        <v>11</v>
      </c>
      <c r="E13312">
        <v>1889</v>
      </c>
      <c r="F13312" s="6">
        <v>0.16666666666666666</v>
      </c>
      <c r="G13312">
        <v>-4.3559999999999999</v>
      </c>
      <c r="H13312">
        <v>50.845999999999997</v>
      </c>
      <c r="I13312" t="s">
        <v>147</v>
      </c>
      <c r="J13312" t="s">
        <v>305</v>
      </c>
      <c r="K13312" t="s">
        <v>105</v>
      </c>
    </row>
    <row r="13313" spans="1:11" x14ac:dyDescent="0.3">
      <c r="A13313" t="s">
        <v>17522</v>
      </c>
      <c r="B13313" t="s">
        <v>53</v>
      </c>
      <c r="C13313">
        <v>3</v>
      </c>
      <c r="D13313">
        <v>12</v>
      </c>
      <c r="E13313">
        <v>1953</v>
      </c>
      <c r="F13313" s="6">
        <v>0.99305555555555558</v>
      </c>
      <c r="G13313">
        <v>71.02</v>
      </c>
      <c r="H13313">
        <v>42.082999999999998</v>
      </c>
      <c r="I13313" t="s">
        <v>144</v>
      </c>
      <c r="J13313" t="s">
        <v>1040</v>
      </c>
      <c r="K13313" t="s">
        <v>105</v>
      </c>
    </row>
    <row r="13314" spans="1:11" x14ac:dyDescent="0.3">
      <c r="A13314" t="s">
        <v>17523</v>
      </c>
      <c r="B13314" t="s">
        <v>53</v>
      </c>
      <c r="C13314">
        <v>28</v>
      </c>
      <c r="D13314">
        <v>1</v>
      </c>
      <c r="E13314">
        <v>1922</v>
      </c>
      <c r="F13314" s="6">
        <v>0.95833333333333337</v>
      </c>
      <c r="G13314">
        <v>88.206999999999994</v>
      </c>
      <c r="H13314">
        <v>40.112000000000002</v>
      </c>
      <c r="I13314" t="s">
        <v>104</v>
      </c>
      <c r="J13314" t="s">
        <v>4595</v>
      </c>
      <c r="K13314" t="s">
        <v>105</v>
      </c>
    </row>
    <row r="13315" spans="1:11" x14ac:dyDescent="0.3">
      <c r="A13315" t="s">
        <v>17524</v>
      </c>
      <c r="B13315" t="s">
        <v>53</v>
      </c>
      <c r="C13315">
        <v>29</v>
      </c>
      <c r="D13315">
        <v>7</v>
      </c>
      <c r="E13315">
        <v>1924</v>
      </c>
      <c r="F13315" s="6">
        <v>0.50486111111111109</v>
      </c>
      <c r="G13315">
        <v>-118.24299999999999</v>
      </c>
      <c r="H13315">
        <v>34.052</v>
      </c>
      <c r="I13315" t="s">
        <v>137</v>
      </c>
      <c r="J13315" t="s">
        <v>536</v>
      </c>
      <c r="K13315" t="s">
        <v>105</v>
      </c>
    </row>
    <row r="13316" spans="1:11" x14ac:dyDescent="0.3">
      <c r="A13316" t="s">
        <v>17525</v>
      </c>
      <c r="B13316" t="s">
        <v>53</v>
      </c>
      <c r="C13316">
        <v>30</v>
      </c>
      <c r="D13316">
        <v>12</v>
      </c>
      <c r="E13316">
        <v>1927</v>
      </c>
      <c r="F13316" s="6">
        <v>0.10416666666666667</v>
      </c>
      <c r="G13316">
        <v>-2.351</v>
      </c>
      <c r="H13316">
        <v>48.856999999999999</v>
      </c>
      <c r="I13316" t="s">
        <v>108</v>
      </c>
      <c r="J13316" t="s">
        <v>155</v>
      </c>
      <c r="K13316" t="s">
        <v>105</v>
      </c>
    </row>
    <row r="13317" spans="1:11" x14ac:dyDescent="0.3">
      <c r="A13317" t="s">
        <v>17526</v>
      </c>
      <c r="B13317" t="s">
        <v>53</v>
      </c>
      <c r="C13317">
        <v>3</v>
      </c>
      <c r="D13317">
        <v>1</v>
      </c>
      <c r="E13317">
        <v>1932</v>
      </c>
      <c r="F13317" s="6">
        <v>0.18055555555555555</v>
      </c>
      <c r="G13317">
        <v>2.7290000000000001</v>
      </c>
      <c r="H13317">
        <v>56.213999999999999</v>
      </c>
      <c r="I13317" t="s">
        <v>108</v>
      </c>
      <c r="J13317" t="s">
        <v>9670</v>
      </c>
      <c r="K13317" t="s">
        <v>105</v>
      </c>
    </row>
    <row r="13318" spans="1:11" x14ac:dyDescent="0.3">
      <c r="A13318" t="s">
        <v>17527</v>
      </c>
      <c r="B13318" t="s">
        <v>53</v>
      </c>
      <c r="C13318">
        <v>19</v>
      </c>
      <c r="D13318">
        <v>10</v>
      </c>
      <c r="E13318">
        <v>1920</v>
      </c>
      <c r="F13318" s="6">
        <v>0.8125</v>
      </c>
      <c r="G13318">
        <v>90.403999999999996</v>
      </c>
      <c r="H13318">
        <v>40.805</v>
      </c>
      <c r="I13318" t="s">
        <v>144</v>
      </c>
      <c r="J13318" t="s">
        <v>17528</v>
      </c>
      <c r="K13318" t="s">
        <v>105</v>
      </c>
    </row>
    <row r="13319" spans="1:11" x14ac:dyDescent="0.3">
      <c r="A13319" t="s">
        <v>17529</v>
      </c>
      <c r="B13319" t="s">
        <v>53</v>
      </c>
      <c r="C13319">
        <v>13</v>
      </c>
      <c r="D13319">
        <v>5</v>
      </c>
      <c r="E13319">
        <v>1907</v>
      </c>
      <c r="F13319" s="6">
        <v>0.70833333333333337</v>
      </c>
      <c r="G13319">
        <v>-2.4740000000000002</v>
      </c>
      <c r="H13319">
        <v>48.850999999999999</v>
      </c>
      <c r="I13319" t="s">
        <v>150</v>
      </c>
      <c r="J13319" t="s">
        <v>3968</v>
      </c>
      <c r="K13319" t="s">
        <v>105</v>
      </c>
    </row>
    <row r="13320" spans="1:11" x14ac:dyDescent="0.3">
      <c r="A13320" t="s">
        <v>17530</v>
      </c>
      <c r="B13320" t="s">
        <v>53</v>
      </c>
      <c r="C13320">
        <v>14</v>
      </c>
      <c r="D13320">
        <v>7</v>
      </c>
      <c r="E13320">
        <v>1915</v>
      </c>
      <c r="F13320" s="6">
        <v>0.33055555555555555</v>
      </c>
      <c r="G13320">
        <v>3.1880000000000002</v>
      </c>
      <c r="H13320">
        <v>55.95</v>
      </c>
      <c r="I13320" t="s">
        <v>108</v>
      </c>
      <c r="J13320" t="s">
        <v>127</v>
      </c>
      <c r="K13320" t="s">
        <v>105</v>
      </c>
    </row>
    <row r="13321" spans="1:11" x14ac:dyDescent="0.3">
      <c r="A13321" t="s">
        <v>17531</v>
      </c>
      <c r="B13321" t="s">
        <v>53</v>
      </c>
      <c r="C13321">
        <v>11</v>
      </c>
      <c r="D13321">
        <v>6</v>
      </c>
      <c r="E13321">
        <v>1920</v>
      </c>
      <c r="F13321" s="6">
        <v>0.625</v>
      </c>
      <c r="G13321">
        <v>74.680999999999997</v>
      </c>
      <c r="H13321">
        <v>42.234999999999999</v>
      </c>
      <c r="I13321" t="s">
        <v>106</v>
      </c>
      <c r="J13321" t="s">
        <v>16198</v>
      </c>
      <c r="K13321" t="s">
        <v>105</v>
      </c>
    </row>
    <row r="13322" spans="1:11" x14ac:dyDescent="0.3">
      <c r="A13322" t="s">
        <v>17532</v>
      </c>
      <c r="B13322" t="s">
        <v>53</v>
      </c>
      <c r="C13322">
        <v>29</v>
      </c>
      <c r="D13322">
        <v>6</v>
      </c>
      <c r="E13322">
        <v>1925</v>
      </c>
      <c r="F13322" s="6">
        <v>0.58333333333333337</v>
      </c>
      <c r="G13322">
        <v>-1.262</v>
      </c>
      <c r="H13322">
        <v>45.829000000000001</v>
      </c>
      <c r="I13322" t="s">
        <v>126</v>
      </c>
      <c r="J13322" t="s">
        <v>1388</v>
      </c>
      <c r="K13322" t="s">
        <v>105</v>
      </c>
    </row>
    <row r="13323" spans="1:11" x14ac:dyDescent="0.3">
      <c r="A13323" t="s">
        <v>17533</v>
      </c>
      <c r="B13323" t="s">
        <v>53</v>
      </c>
      <c r="C13323">
        <v>6</v>
      </c>
      <c r="D13323">
        <v>11</v>
      </c>
      <c r="E13323">
        <v>1948</v>
      </c>
      <c r="F13323" s="6">
        <v>0.63541666666666663</v>
      </c>
      <c r="G13323">
        <v>-6.96</v>
      </c>
      <c r="H13323">
        <v>50.941000000000003</v>
      </c>
      <c r="I13323" t="s">
        <v>126</v>
      </c>
      <c r="J13323" t="s">
        <v>219</v>
      </c>
      <c r="K13323" t="s">
        <v>105</v>
      </c>
    </row>
    <row r="13324" spans="1:11" x14ac:dyDescent="0.3">
      <c r="A13324" t="s">
        <v>17534</v>
      </c>
      <c r="B13324" t="s">
        <v>53</v>
      </c>
      <c r="C13324">
        <v>12</v>
      </c>
      <c r="D13324">
        <v>9</v>
      </c>
      <c r="E13324">
        <v>1928</v>
      </c>
      <c r="F13324" s="6">
        <v>0.90625</v>
      </c>
      <c r="G13324">
        <v>-118.181</v>
      </c>
      <c r="H13324">
        <v>33.771999999999998</v>
      </c>
      <c r="I13324" t="s">
        <v>137</v>
      </c>
      <c r="J13324" t="s">
        <v>2285</v>
      </c>
      <c r="K13324" t="s">
        <v>105</v>
      </c>
    </row>
    <row r="13325" spans="1:11" x14ac:dyDescent="0.3">
      <c r="A13325" t="s">
        <v>17535</v>
      </c>
      <c r="B13325" t="s">
        <v>53</v>
      </c>
      <c r="C13325">
        <v>28</v>
      </c>
      <c r="D13325">
        <v>5</v>
      </c>
      <c r="E13325">
        <v>1917</v>
      </c>
      <c r="F13325" s="6">
        <v>0.98055555555555551</v>
      </c>
      <c r="G13325">
        <v>-117.377</v>
      </c>
      <c r="H13325">
        <v>33.981000000000002</v>
      </c>
      <c r="I13325" t="s">
        <v>137</v>
      </c>
      <c r="J13325" t="s">
        <v>2299</v>
      </c>
      <c r="K13325" t="s">
        <v>105</v>
      </c>
    </row>
    <row r="13326" spans="1:11" x14ac:dyDescent="0.3">
      <c r="A13326" t="s">
        <v>17536</v>
      </c>
      <c r="B13326" t="s">
        <v>53</v>
      </c>
      <c r="C13326">
        <v>27</v>
      </c>
      <c r="D13326">
        <v>8</v>
      </c>
      <c r="E13326">
        <v>1927</v>
      </c>
      <c r="F13326" s="6">
        <v>0.85416666666666663</v>
      </c>
      <c r="G13326">
        <v>-4.9450000000000003</v>
      </c>
      <c r="H13326">
        <v>49.701000000000001</v>
      </c>
      <c r="I13326" t="s">
        <v>126</v>
      </c>
      <c r="J13326" t="s">
        <v>7451</v>
      </c>
      <c r="K13326" t="s">
        <v>105</v>
      </c>
    </row>
    <row r="13327" spans="1:11" x14ac:dyDescent="0.3">
      <c r="A13327" t="s">
        <v>17537</v>
      </c>
      <c r="B13327" t="s">
        <v>53</v>
      </c>
      <c r="C13327">
        <v>8</v>
      </c>
      <c r="D13327">
        <v>3</v>
      </c>
      <c r="E13327">
        <v>1896</v>
      </c>
      <c r="F13327" s="6">
        <v>0.24374999999999999</v>
      </c>
      <c r="G13327">
        <v>-2.4870000000000001</v>
      </c>
      <c r="H13327">
        <v>47.231999999999999</v>
      </c>
      <c r="I13327" t="s">
        <v>150</v>
      </c>
      <c r="J13327" t="s">
        <v>17538</v>
      </c>
      <c r="K13327" t="s">
        <v>105</v>
      </c>
    </row>
    <row r="13328" spans="1:11" x14ac:dyDescent="0.3">
      <c r="A13328" t="s">
        <v>17539</v>
      </c>
      <c r="B13328" t="s">
        <v>53</v>
      </c>
      <c r="C13328">
        <v>2</v>
      </c>
      <c r="D13328">
        <v>1</v>
      </c>
      <c r="E13328">
        <v>1970</v>
      </c>
      <c r="F13328" s="6">
        <v>9.0277777777777776E-2</v>
      </c>
      <c r="G13328">
        <v>-118.116</v>
      </c>
      <c r="H13328">
        <v>34.576000000000001</v>
      </c>
      <c r="I13328" t="s">
        <v>137</v>
      </c>
      <c r="J13328" t="s">
        <v>17540</v>
      </c>
      <c r="K13328" t="s">
        <v>105</v>
      </c>
    </row>
    <row r="13329" spans="1:11" x14ac:dyDescent="0.3">
      <c r="A13329" t="s">
        <v>17541</v>
      </c>
      <c r="B13329" t="s">
        <v>53</v>
      </c>
      <c r="C13329">
        <v>6</v>
      </c>
      <c r="D13329">
        <v>10</v>
      </c>
      <c r="E13329">
        <v>1937</v>
      </c>
      <c r="F13329" s="6">
        <v>0.57291666666666663</v>
      </c>
      <c r="G13329">
        <v>3.1880000000000002</v>
      </c>
      <c r="H13329">
        <v>55.95</v>
      </c>
      <c r="I13329" t="s">
        <v>108</v>
      </c>
      <c r="J13329" t="s">
        <v>127</v>
      </c>
      <c r="K13329" t="s">
        <v>105</v>
      </c>
    </row>
    <row r="13330" spans="1:11" x14ac:dyDescent="0.3">
      <c r="A13330" t="s">
        <v>17542</v>
      </c>
      <c r="B13330" t="s">
        <v>53</v>
      </c>
      <c r="C13330">
        <v>23</v>
      </c>
      <c r="D13330">
        <v>2</v>
      </c>
      <c r="E13330">
        <v>1914</v>
      </c>
      <c r="F13330" s="6">
        <v>0.34375</v>
      </c>
      <c r="G13330">
        <v>84.513999999999996</v>
      </c>
      <c r="H13330">
        <v>39.103999999999999</v>
      </c>
      <c r="I13330" t="s">
        <v>144</v>
      </c>
      <c r="J13330" t="s">
        <v>140</v>
      </c>
      <c r="K13330" t="s">
        <v>105</v>
      </c>
    </row>
    <row r="13331" spans="1:11" x14ac:dyDescent="0.3">
      <c r="A13331" t="s">
        <v>17543</v>
      </c>
      <c r="B13331" t="s">
        <v>53</v>
      </c>
      <c r="C13331">
        <v>1</v>
      </c>
      <c r="D13331">
        <v>4</v>
      </c>
      <c r="E13331">
        <v>1922</v>
      </c>
      <c r="F13331" s="6">
        <v>0.35416666666666669</v>
      </c>
      <c r="G13331">
        <v>-118.24299999999999</v>
      </c>
      <c r="H13331">
        <v>34.052</v>
      </c>
      <c r="I13331" t="s">
        <v>137</v>
      </c>
      <c r="J13331" t="s">
        <v>536</v>
      </c>
      <c r="K13331" t="s">
        <v>105</v>
      </c>
    </row>
    <row r="13332" spans="1:11" x14ac:dyDescent="0.3">
      <c r="A13332" t="s">
        <v>17544</v>
      </c>
      <c r="B13332" t="s">
        <v>53</v>
      </c>
      <c r="C13332">
        <v>23</v>
      </c>
      <c r="D13332">
        <v>2</v>
      </c>
      <c r="E13332">
        <v>1943</v>
      </c>
      <c r="F13332" s="6">
        <v>0.58333333333333337</v>
      </c>
      <c r="G13332">
        <v>3.6030000000000002</v>
      </c>
      <c r="H13332">
        <v>56.017000000000003</v>
      </c>
      <c r="I13332" t="s">
        <v>126</v>
      </c>
      <c r="J13332" t="s">
        <v>17545</v>
      </c>
      <c r="K13332" t="s">
        <v>105</v>
      </c>
    </row>
    <row r="13333" spans="1:11" x14ac:dyDescent="0.3">
      <c r="A13333" t="s">
        <v>17546</v>
      </c>
      <c r="B13333" t="s">
        <v>53</v>
      </c>
      <c r="C13333">
        <v>8</v>
      </c>
      <c r="D13333">
        <v>10</v>
      </c>
      <c r="E13333">
        <v>1950</v>
      </c>
      <c r="F13333" s="6">
        <v>0.85069444444444442</v>
      </c>
      <c r="G13333">
        <v>80.650999999999996</v>
      </c>
      <c r="H13333">
        <v>41.097999999999999</v>
      </c>
      <c r="I13333" t="s">
        <v>144</v>
      </c>
      <c r="J13333" t="s">
        <v>3617</v>
      </c>
      <c r="K13333" t="s">
        <v>105</v>
      </c>
    </row>
    <row r="13334" spans="1:11" x14ac:dyDescent="0.3">
      <c r="A13334" t="s">
        <v>17547</v>
      </c>
      <c r="B13334" t="s">
        <v>53</v>
      </c>
      <c r="C13334">
        <v>5</v>
      </c>
      <c r="D13334">
        <v>6</v>
      </c>
      <c r="E13334">
        <v>1941</v>
      </c>
      <c r="F13334" s="6">
        <v>0.80138888888888893</v>
      </c>
      <c r="G13334">
        <v>71.129000000000005</v>
      </c>
      <c r="H13334">
        <v>42.332000000000001</v>
      </c>
      <c r="I13334" t="s">
        <v>106</v>
      </c>
      <c r="J13334" t="s">
        <v>3394</v>
      </c>
      <c r="K13334" t="s">
        <v>105</v>
      </c>
    </row>
    <row r="13335" spans="1:11" x14ac:dyDescent="0.3">
      <c r="A13335" t="s">
        <v>17548</v>
      </c>
      <c r="B13335" t="s">
        <v>53</v>
      </c>
      <c r="C13335">
        <v>29</v>
      </c>
      <c r="D13335">
        <v>5</v>
      </c>
      <c r="E13335">
        <v>1934</v>
      </c>
      <c r="F13335" s="6">
        <v>4.1666666666666664E-2</v>
      </c>
      <c r="G13335">
        <v>-4.2</v>
      </c>
      <c r="H13335">
        <v>50.911000000000001</v>
      </c>
      <c r="I13335" t="s">
        <v>126</v>
      </c>
      <c r="J13335" t="s">
        <v>17549</v>
      </c>
      <c r="K13335" t="s">
        <v>105</v>
      </c>
    </row>
    <row r="13336" spans="1:11" x14ac:dyDescent="0.3">
      <c r="A13336" t="s">
        <v>17550</v>
      </c>
      <c r="B13336" t="s">
        <v>53</v>
      </c>
      <c r="C13336">
        <v>11</v>
      </c>
      <c r="D13336">
        <v>9</v>
      </c>
      <c r="E13336">
        <v>1937</v>
      </c>
      <c r="F13336" s="6">
        <v>0.61458333333333337</v>
      </c>
      <c r="G13336">
        <v>77.02</v>
      </c>
      <c r="H13336">
        <v>38.892000000000003</v>
      </c>
      <c r="I13336" t="s">
        <v>106</v>
      </c>
      <c r="J13336" t="s">
        <v>408</v>
      </c>
      <c r="K13336" t="s">
        <v>105</v>
      </c>
    </row>
    <row r="13337" spans="1:11" x14ac:dyDescent="0.3">
      <c r="A13337" t="s">
        <v>17551</v>
      </c>
      <c r="B13337" t="s">
        <v>53</v>
      </c>
      <c r="C13337">
        <v>29</v>
      </c>
      <c r="D13337">
        <v>5</v>
      </c>
      <c r="E13337">
        <v>1920</v>
      </c>
      <c r="F13337" s="6">
        <v>0.27083333333333331</v>
      </c>
      <c r="G13337">
        <v>94.57</v>
      </c>
      <c r="H13337">
        <v>39.1</v>
      </c>
      <c r="I13337" t="s">
        <v>104</v>
      </c>
      <c r="J13337" t="s">
        <v>186</v>
      </c>
      <c r="K13337" t="s">
        <v>105</v>
      </c>
    </row>
    <row r="13338" spans="1:11" x14ac:dyDescent="0.3">
      <c r="A13338" t="s">
        <v>17552</v>
      </c>
      <c r="B13338" t="s">
        <v>53</v>
      </c>
      <c r="C13338">
        <v>13</v>
      </c>
      <c r="D13338">
        <v>11</v>
      </c>
      <c r="E13338">
        <v>1916</v>
      </c>
      <c r="F13338" s="6">
        <v>0.41666666666666669</v>
      </c>
      <c r="G13338">
        <v>82.995999999999995</v>
      </c>
      <c r="H13338">
        <v>39.963000000000001</v>
      </c>
      <c r="I13338" t="s">
        <v>144</v>
      </c>
      <c r="J13338" t="s">
        <v>224</v>
      </c>
      <c r="K13338" t="s">
        <v>105</v>
      </c>
    </row>
    <row r="13339" spans="1:11" x14ac:dyDescent="0.3">
      <c r="A13339" t="s">
        <v>17553</v>
      </c>
      <c r="B13339" t="s">
        <v>53</v>
      </c>
      <c r="C13339">
        <v>13</v>
      </c>
      <c r="D13339">
        <v>8</v>
      </c>
      <c r="E13339">
        <v>1942</v>
      </c>
      <c r="F13339" s="6">
        <v>0.26944444444444443</v>
      </c>
      <c r="G13339">
        <v>92.275000000000006</v>
      </c>
      <c r="H13339">
        <v>34.749000000000002</v>
      </c>
      <c r="I13339" t="s">
        <v>144</v>
      </c>
      <c r="J13339" t="s">
        <v>5833</v>
      </c>
      <c r="K13339" t="s">
        <v>105</v>
      </c>
    </row>
    <row r="13340" spans="1:11" x14ac:dyDescent="0.3">
      <c r="A13340" t="s">
        <v>17554</v>
      </c>
      <c r="B13340" t="s">
        <v>53</v>
      </c>
      <c r="C13340">
        <v>24</v>
      </c>
      <c r="D13340">
        <v>5</v>
      </c>
      <c r="E13340">
        <v>1921</v>
      </c>
      <c r="F13340" s="6">
        <v>0.99652777777777779</v>
      </c>
      <c r="G13340">
        <v>89.132999999999996</v>
      </c>
      <c r="H13340">
        <v>38.526000000000003</v>
      </c>
      <c r="I13340" t="s">
        <v>144</v>
      </c>
      <c r="J13340" t="s">
        <v>17555</v>
      </c>
      <c r="K13340" t="s">
        <v>105</v>
      </c>
    </row>
    <row r="13341" spans="1:11" x14ac:dyDescent="0.3">
      <c r="A13341" t="s">
        <v>17556</v>
      </c>
      <c r="B13341" t="s">
        <v>53</v>
      </c>
      <c r="C13341">
        <v>30</v>
      </c>
      <c r="D13341">
        <v>11</v>
      </c>
      <c r="E13341">
        <v>1916</v>
      </c>
      <c r="F13341" s="6">
        <v>0.16666666666666666</v>
      </c>
      <c r="G13341">
        <v>-5.3739999999999997</v>
      </c>
      <c r="H13341">
        <v>43.295000000000002</v>
      </c>
      <c r="I13341" t="s">
        <v>108</v>
      </c>
      <c r="J13341" t="s">
        <v>267</v>
      </c>
      <c r="K13341" t="s">
        <v>105</v>
      </c>
    </row>
    <row r="13342" spans="1:11" x14ac:dyDescent="0.3">
      <c r="A13342" t="s">
        <v>17557</v>
      </c>
      <c r="B13342" t="s">
        <v>53</v>
      </c>
      <c r="C13342">
        <v>4</v>
      </c>
      <c r="D13342">
        <v>1</v>
      </c>
      <c r="E13342">
        <v>1920</v>
      </c>
      <c r="F13342" s="6">
        <v>0.20833333333333334</v>
      </c>
      <c r="G13342">
        <v>-2.351</v>
      </c>
      <c r="H13342">
        <v>48.856999999999999</v>
      </c>
      <c r="I13342" t="s">
        <v>108</v>
      </c>
      <c r="J13342" t="s">
        <v>155</v>
      </c>
      <c r="K13342" t="s">
        <v>105</v>
      </c>
    </row>
    <row r="13343" spans="1:11" x14ac:dyDescent="0.3">
      <c r="A13343" t="s">
        <v>17558</v>
      </c>
      <c r="B13343" t="s">
        <v>53</v>
      </c>
      <c r="C13343">
        <v>6</v>
      </c>
      <c r="D13343">
        <v>1</v>
      </c>
      <c r="E13343">
        <v>1900</v>
      </c>
      <c r="F13343" s="6">
        <v>0.375</v>
      </c>
      <c r="G13343">
        <v>-2.351</v>
      </c>
      <c r="H13343">
        <v>48.856999999999999</v>
      </c>
      <c r="I13343" t="s">
        <v>150</v>
      </c>
      <c r="J13343" t="s">
        <v>155</v>
      </c>
      <c r="K13343" t="s">
        <v>105</v>
      </c>
    </row>
    <row r="13344" spans="1:11" x14ac:dyDescent="0.3">
      <c r="A13344" t="s">
        <v>17559</v>
      </c>
      <c r="B13344" t="s">
        <v>53</v>
      </c>
      <c r="C13344">
        <v>11</v>
      </c>
      <c r="D13344">
        <v>6</v>
      </c>
      <c r="E13344">
        <v>1921</v>
      </c>
      <c r="F13344" s="6">
        <v>0.33333333333333331</v>
      </c>
      <c r="G13344">
        <v>81.805000000000007</v>
      </c>
      <c r="H13344">
        <v>41.478000000000002</v>
      </c>
      <c r="I13344" t="s">
        <v>106</v>
      </c>
      <c r="J13344" t="s">
        <v>2052</v>
      </c>
      <c r="K13344" t="s">
        <v>105</v>
      </c>
    </row>
    <row r="13345" spans="1:11" x14ac:dyDescent="0.3">
      <c r="A13345" t="s">
        <v>17560</v>
      </c>
      <c r="B13345" t="s">
        <v>53</v>
      </c>
      <c r="C13345">
        <v>19</v>
      </c>
      <c r="D13345">
        <v>9</v>
      </c>
      <c r="E13345">
        <v>1908</v>
      </c>
      <c r="F13345" s="6">
        <v>0.39583333333333331</v>
      </c>
      <c r="G13345">
        <v>-0.95499999999999996</v>
      </c>
      <c r="H13345">
        <v>49.567999999999998</v>
      </c>
      <c r="I13345" t="s">
        <v>150</v>
      </c>
      <c r="J13345" t="s">
        <v>17561</v>
      </c>
      <c r="K13345" t="s">
        <v>105</v>
      </c>
    </row>
    <row r="13346" spans="1:11" x14ac:dyDescent="0.3">
      <c r="A13346" t="s">
        <v>17562</v>
      </c>
      <c r="B13346" t="s">
        <v>53</v>
      </c>
      <c r="C13346">
        <v>26</v>
      </c>
      <c r="D13346">
        <v>7</v>
      </c>
      <c r="E13346">
        <v>1926</v>
      </c>
      <c r="F13346" s="6">
        <v>0.64583333333333337</v>
      </c>
      <c r="G13346">
        <v>-122.343</v>
      </c>
      <c r="H13346">
        <v>37.938000000000002</v>
      </c>
      <c r="I13346" t="s">
        <v>137</v>
      </c>
      <c r="J13346" t="s">
        <v>17563</v>
      </c>
      <c r="K13346" t="s">
        <v>105</v>
      </c>
    </row>
    <row r="13347" spans="1:11" x14ac:dyDescent="0.3">
      <c r="A13347" t="s">
        <v>17564</v>
      </c>
      <c r="B13347" t="s">
        <v>53</v>
      </c>
      <c r="C13347">
        <v>22</v>
      </c>
      <c r="D13347">
        <v>8</v>
      </c>
      <c r="E13347">
        <v>1967</v>
      </c>
      <c r="F13347" s="6">
        <v>0.13541666666666666</v>
      </c>
      <c r="G13347">
        <v>7.6150000000000002</v>
      </c>
      <c r="H13347">
        <v>33.595999999999997</v>
      </c>
      <c r="I13347" t="s">
        <v>126</v>
      </c>
      <c r="J13347" t="s">
        <v>506</v>
      </c>
      <c r="K13347" t="s">
        <v>105</v>
      </c>
    </row>
    <row r="13348" spans="1:11" x14ac:dyDescent="0.3">
      <c r="A13348" t="s">
        <v>17565</v>
      </c>
      <c r="B13348" t="s">
        <v>53</v>
      </c>
      <c r="C13348">
        <v>15</v>
      </c>
      <c r="D13348">
        <v>2</v>
      </c>
      <c r="E13348">
        <v>1890</v>
      </c>
      <c r="F13348" s="6">
        <v>0.79166666666666663</v>
      </c>
      <c r="G13348">
        <v>-7.54</v>
      </c>
      <c r="H13348">
        <v>50.902000000000001</v>
      </c>
      <c r="I13348" t="s">
        <v>208</v>
      </c>
      <c r="J13348" t="s">
        <v>17566</v>
      </c>
      <c r="K13348" t="s">
        <v>105</v>
      </c>
    </row>
    <row r="13349" spans="1:11" x14ac:dyDescent="0.3">
      <c r="A13349" t="s">
        <v>17567</v>
      </c>
      <c r="B13349" t="s">
        <v>53</v>
      </c>
      <c r="C13349">
        <v>1</v>
      </c>
      <c r="D13349">
        <v>7</v>
      </c>
      <c r="E13349">
        <v>1894</v>
      </c>
      <c r="F13349" s="6">
        <v>0.53125</v>
      </c>
      <c r="G13349">
        <v>4.048</v>
      </c>
      <c r="H13349">
        <v>55.776000000000003</v>
      </c>
      <c r="I13349" t="s">
        <v>108</v>
      </c>
      <c r="J13349" t="s">
        <v>335</v>
      </c>
      <c r="K13349" t="s">
        <v>105</v>
      </c>
    </row>
    <row r="13350" spans="1:11" x14ac:dyDescent="0.3">
      <c r="A13350" t="s">
        <v>17568</v>
      </c>
      <c r="B13350" t="s">
        <v>53</v>
      </c>
      <c r="C13350">
        <v>13</v>
      </c>
      <c r="D13350">
        <v>11</v>
      </c>
      <c r="E13350">
        <v>1850</v>
      </c>
      <c r="F13350" s="6">
        <v>0.5625</v>
      </c>
      <c r="G13350">
        <v>3.1880000000000002</v>
      </c>
      <c r="H13350">
        <v>55.95</v>
      </c>
      <c r="I13350" t="s">
        <v>108</v>
      </c>
      <c r="J13350" t="s">
        <v>127</v>
      </c>
      <c r="K13350" t="s">
        <v>105</v>
      </c>
    </row>
    <row r="13351" spans="1:11" x14ac:dyDescent="0.3">
      <c r="A13351" t="s">
        <v>17569</v>
      </c>
      <c r="B13351" t="s">
        <v>53</v>
      </c>
      <c r="C13351">
        <v>29</v>
      </c>
      <c r="D13351">
        <v>4</v>
      </c>
      <c r="E13351">
        <v>1913</v>
      </c>
      <c r="F13351" s="6">
        <v>0.10416666666666667</v>
      </c>
      <c r="G13351">
        <v>3.1880000000000002</v>
      </c>
      <c r="H13351">
        <v>55.95</v>
      </c>
      <c r="I13351" t="s">
        <v>108</v>
      </c>
      <c r="J13351" t="s">
        <v>127</v>
      </c>
      <c r="K13351" t="s">
        <v>105</v>
      </c>
    </row>
    <row r="13352" spans="1:11" x14ac:dyDescent="0.3">
      <c r="A13352" t="s">
        <v>17570</v>
      </c>
      <c r="B13352" t="s">
        <v>53</v>
      </c>
      <c r="C13352">
        <v>29</v>
      </c>
      <c r="D13352">
        <v>3</v>
      </c>
      <c r="E13352">
        <v>1919</v>
      </c>
      <c r="F13352" s="6">
        <v>0.83888888888888891</v>
      </c>
      <c r="G13352">
        <v>84.513999999999996</v>
      </c>
      <c r="H13352">
        <v>39.103999999999999</v>
      </c>
      <c r="I13352" t="s">
        <v>144</v>
      </c>
      <c r="J13352" t="s">
        <v>140</v>
      </c>
      <c r="K13352" t="s">
        <v>105</v>
      </c>
    </row>
    <row r="13353" spans="1:11" x14ac:dyDescent="0.3">
      <c r="A13353" t="s">
        <v>17571</v>
      </c>
      <c r="B13353" t="s">
        <v>53</v>
      </c>
      <c r="C13353">
        <v>11</v>
      </c>
      <c r="D13353">
        <v>8</v>
      </c>
      <c r="E13353">
        <v>1932</v>
      </c>
      <c r="F13353" s="6">
        <v>0.52083333333333337</v>
      </c>
      <c r="G13353">
        <v>-6.9020000000000001</v>
      </c>
      <c r="H13353">
        <v>50.826000000000001</v>
      </c>
      <c r="I13353" t="s">
        <v>126</v>
      </c>
      <c r="J13353" t="s">
        <v>14537</v>
      </c>
      <c r="K13353" t="s">
        <v>105</v>
      </c>
    </row>
    <row r="13354" spans="1:11" x14ac:dyDescent="0.3">
      <c r="A13354" t="s">
        <v>17572</v>
      </c>
      <c r="B13354" t="s">
        <v>53</v>
      </c>
      <c r="C13354">
        <v>24</v>
      </c>
      <c r="D13354">
        <v>5</v>
      </c>
      <c r="E13354">
        <v>1920</v>
      </c>
      <c r="F13354" s="6">
        <v>8.3333333333333329E-2</v>
      </c>
      <c r="G13354">
        <v>-6.3070000000000004</v>
      </c>
      <c r="H13354">
        <v>46.365000000000002</v>
      </c>
      <c r="I13354" t="s">
        <v>126</v>
      </c>
      <c r="J13354" t="s">
        <v>17573</v>
      </c>
      <c r="K13354" t="s">
        <v>105</v>
      </c>
    </row>
    <row r="13355" spans="1:11" x14ac:dyDescent="0.3">
      <c r="A13355" t="s">
        <v>17574</v>
      </c>
      <c r="B13355" t="s">
        <v>53</v>
      </c>
      <c r="C13355">
        <v>17</v>
      </c>
      <c r="D13355">
        <v>4</v>
      </c>
      <c r="E13355">
        <v>1944</v>
      </c>
      <c r="F13355" s="6">
        <v>0.93263888888888891</v>
      </c>
      <c r="G13355">
        <v>71.105000000000004</v>
      </c>
      <c r="H13355">
        <v>42.365000000000002</v>
      </c>
      <c r="I13355" t="s">
        <v>106</v>
      </c>
      <c r="J13355" t="s">
        <v>1590</v>
      </c>
      <c r="K13355" t="s">
        <v>105</v>
      </c>
    </row>
    <row r="13356" spans="1:11" x14ac:dyDescent="0.3">
      <c r="A13356" t="s">
        <v>17575</v>
      </c>
      <c r="B13356" t="s">
        <v>53</v>
      </c>
      <c r="C13356">
        <v>26</v>
      </c>
      <c r="D13356">
        <v>6</v>
      </c>
      <c r="E13356">
        <v>1936</v>
      </c>
      <c r="F13356" s="6">
        <v>0.72916666666666663</v>
      </c>
      <c r="G13356">
        <v>4.2569999999999997</v>
      </c>
      <c r="H13356">
        <v>55.866</v>
      </c>
      <c r="I13356" t="s">
        <v>126</v>
      </c>
      <c r="J13356" t="s">
        <v>211</v>
      </c>
      <c r="K13356" t="s">
        <v>105</v>
      </c>
    </row>
    <row r="13357" spans="1:11" x14ac:dyDescent="0.3">
      <c r="A13357" t="s">
        <v>17576</v>
      </c>
      <c r="B13357" t="s">
        <v>53</v>
      </c>
      <c r="C13357">
        <v>7</v>
      </c>
      <c r="D13357">
        <v>9</v>
      </c>
      <c r="E13357">
        <v>1916</v>
      </c>
      <c r="F13357" s="6">
        <v>4.1666666666666664E-2</v>
      </c>
      <c r="G13357">
        <v>-2.351</v>
      </c>
      <c r="H13357">
        <v>48.856999999999999</v>
      </c>
      <c r="I13357" t="s">
        <v>126</v>
      </c>
      <c r="J13357" t="s">
        <v>155</v>
      </c>
      <c r="K13357" t="s">
        <v>105</v>
      </c>
    </row>
    <row r="13358" spans="1:11" x14ac:dyDescent="0.3">
      <c r="A13358" t="s">
        <v>17577</v>
      </c>
      <c r="B13358" t="s">
        <v>53</v>
      </c>
      <c r="C13358">
        <v>26</v>
      </c>
      <c r="D13358">
        <v>11</v>
      </c>
      <c r="E13358">
        <v>1911</v>
      </c>
      <c r="F13358" s="6">
        <v>0.375</v>
      </c>
      <c r="G13358">
        <v>-2.294</v>
      </c>
      <c r="H13358">
        <v>49.893999999999998</v>
      </c>
      <c r="I13358" t="s">
        <v>108</v>
      </c>
      <c r="J13358" t="s">
        <v>1650</v>
      </c>
      <c r="K13358" t="s">
        <v>105</v>
      </c>
    </row>
    <row r="13359" spans="1:11" x14ac:dyDescent="0.3">
      <c r="A13359" t="s">
        <v>17578</v>
      </c>
      <c r="B13359" t="s">
        <v>53</v>
      </c>
      <c r="C13359">
        <v>23</v>
      </c>
      <c r="D13359">
        <v>10</v>
      </c>
      <c r="E13359">
        <v>1923</v>
      </c>
      <c r="F13359" s="6">
        <v>0.35208333333333336</v>
      </c>
      <c r="G13359">
        <v>118.14100000000001</v>
      </c>
      <c r="H13359">
        <v>34.15</v>
      </c>
      <c r="I13359" t="s">
        <v>137</v>
      </c>
      <c r="J13359" t="s">
        <v>2666</v>
      </c>
      <c r="K13359" t="s">
        <v>105</v>
      </c>
    </row>
    <row r="13360" spans="1:11" x14ac:dyDescent="0.3">
      <c r="A13360" t="s">
        <v>17579</v>
      </c>
      <c r="B13360" t="s">
        <v>53</v>
      </c>
      <c r="C13360">
        <v>25</v>
      </c>
      <c r="D13360">
        <v>1</v>
      </c>
      <c r="E13360">
        <v>1910</v>
      </c>
      <c r="F13360" s="6">
        <v>0.625</v>
      </c>
      <c r="G13360">
        <v>-1.5329999999999999</v>
      </c>
      <c r="H13360">
        <v>45.158999999999999</v>
      </c>
      <c r="I13360" t="s">
        <v>150</v>
      </c>
      <c r="J13360" t="s">
        <v>487</v>
      </c>
      <c r="K13360" t="s">
        <v>105</v>
      </c>
    </row>
    <row r="13361" spans="1:11" x14ac:dyDescent="0.3">
      <c r="A13361" t="s">
        <v>17580</v>
      </c>
      <c r="B13361" t="s">
        <v>53</v>
      </c>
      <c r="C13361">
        <v>25</v>
      </c>
      <c r="D13361">
        <v>8</v>
      </c>
      <c r="E13361">
        <v>1931</v>
      </c>
      <c r="F13361" s="6">
        <v>0.32291666666666669</v>
      </c>
      <c r="G13361">
        <v>87.632000000000005</v>
      </c>
      <c r="H13361">
        <v>41.883000000000003</v>
      </c>
      <c r="I13361" t="s">
        <v>144</v>
      </c>
      <c r="J13361" t="s">
        <v>226</v>
      </c>
      <c r="K13361" t="s">
        <v>105</v>
      </c>
    </row>
    <row r="13362" spans="1:11" x14ac:dyDescent="0.3">
      <c r="A13362" t="s">
        <v>17581</v>
      </c>
      <c r="B13362" t="s">
        <v>53</v>
      </c>
      <c r="C13362">
        <v>12</v>
      </c>
      <c r="D13362">
        <v>12</v>
      </c>
      <c r="E13362">
        <v>1906</v>
      </c>
      <c r="F13362" s="6">
        <v>0.32291666666666669</v>
      </c>
      <c r="G13362">
        <v>3.1880000000000002</v>
      </c>
      <c r="H13362">
        <v>55.95</v>
      </c>
      <c r="I13362" t="s">
        <v>108</v>
      </c>
      <c r="J13362" t="s">
        <v>127</v>
      </c>
      <c r="K13362" t="s">
        <v>105</v>
      </c>
    </row>
    <row r="13363" spans="1:11" x14ac:dyDescent="0.3">
      <c r="A13363" t="s">
        <v>17582</v>
      </c>
      <c r="B13363" t="s">
        <v>53</v>
      </c>
      <c r="C13363">
        <v>17</v>
      </c>
      <c r="D13363">
        <v>6</v>
      </c>
      <c r="E13363">
        <v>1937</v>
      </c>
      <c r="F13363" s="6">
        <v>0.60069444444444442</v>
      </c>
      <c r="G13363">
        <v>74.007000000000005</v>
      </c>
      <c r="H13363">
        <v>40.713000000000001</v>
      </c>
      <c r="I13363" t="s">
        <v>106</v>
      </c>
      <c r="J13363" t="s">
        <v>124</v>
      </c>
      <c r="K13363" t="s">
        <v>105</v>
      </c>
    </row>
    <row r="13364" spans="1:11" x14ac:dyDescent="0.3">
      <c r="A13364" t="s">
        <v>17583</v>
      </c>
      <c r="B13364" t="s">
        <v>53</v>
      </c>
      <c r="C13364">
        <v>11</v>
      </c>
      <c r="D13364">
        <v>5</v>
      </c>
      <c r="E13364">
        <v>1907</v>
      </c>
      <c r="F13364" s="6">
        <v>0.66666666666666663</v>
      </c>
      <c r="G13364">
        <v>4.7329999999999997</v>
      </c>
      <c r="H13364">
        <v>56.005000000000003</v>
      </c>
      <c r="I13364" t="s">
        <v>108</v>
      </c>
      <c r="J13364" t="s">
        <v>4988</v>
      </c>
      <c r="K13364" t="s">
        <v>105</v>
      </c>
    </row>
    <row r="13365" spans="1:11" x14ac:dyDescent="0.3">
      <c r="A13365" t="s">
        <v>17584</v>
      </c>
      <c r="B13365" t="s">
        <v>53</v>
      </c>
      <c r="C13365">
        <v>23</v>
      </c>
      <c r="D13365">
        <v>7</v>
      </c>
      <c r="E13365">
        <v>1926</v>
      </c>
      <c r="F13365" s="6">
        <v>0.26180555555555557</v>
      </c>
      <c r="G13365">
        <v>87.632000000000005</v>
      </c>
      <c r="H13365">
        <v>41.883000000000003</v>
      </c>
      <c r="I13365" t="s">
        <v>144</v>
      </c>
      <c r="J13365" t="s">
        <v>226</v>
      </c>
      <c r="K13365" t="s">
        <v>105</v>
      </c>
    </row>
    <row r="13366" spans="1:11" x14ac:dyDescent="0.3">
      <c r="A13366" t="s">
        <v>17585</v>
      </c>
      <c r="B13366" t="s">
        <v>53</v>
      </c>
      <c r="C13366">
        <v>19</v>
      </c>
      <c r="D13366">
        <v>9</v>
      </c>
      <c r="E13366">
        <v>1929</v>
      </c>
      <c r="F13366" s="6">
        <v>0.75694444444444442</v>
      </c>
      <c r="G13366">
        <v>4.2569999999999997</v>
      </c>
      <c r="H13366">
        <v>55.866</v>
      </c>
      <c r="I13366" t="s">
        <v>126</v>
      </c>
      <c r="J13366" t="s">
        <v>211</v>
      </c>
      <c r="K13366" t="s">
        <v>105</v>
      </c>
    </row>
    <row r="13367" spans="1:11" x14ac:dyDescent="0.3">
      <c r="A13367" t="s">
        <v>17586</v>
      </c>
      <c r="B13367" t="s">
        <v>53</v>
      </c>
      <c r="C13367">
        <v>9</v>
      </c>
      <c r="D13367">
        <v>6</v>
      </c>
      <c r="E13367">
        <v>1916</v>
      </c>
      <c r="F13367" s="6">
        <v>0.23958333333333334</v>
      </c>
      <c r="G13367">
        <v>-122.27200000000001</v>
      </c>
      <c r="H13367">
        <v>37.805</v>
      </c>
      <c r="I13367" t="s">
        <v>137</v>
      </c>
      <c r="J13367" t="s">
        <v>1726</v>
      </c>
      <c r="K13367" t="s">
        <v>105</v>
      </c>
    </row>
    <row r="13368" spans="1:11" x14ac:dyDescent="0.3">
      <c r="A13368" t="s">
        <v>17587</v>
      </c>
      <c r="B13368" t="s">
        <v>53</v>
      </c>
      <c r="C13368">
        <v>29</v>
      </c>
      <c r="D13368">
        <v>8</v>
      </c>
      <c r="E13368">
        <v>1908</v>
      </c>
      <c r="F13368" s="6">
        <v>0.72916666666666663</v>
      </c>
      <c r="G13368">
        <v>-8.1210000000000004</v>
      </c>
      <c r="H13368">
        <v>35.405000000000001</v>
      </c>
      <c r="I13368" t="s">
        <v>150</v>
      </c>
      <c r="J13368" t="s">
        <v>17588</v>
      </c>
      <c r="K13368" t="s">
        <v>105</v>
      </c>
    </row>
    <row r="13369" spans="1:11" x14ac:dyDescent="0.3">
      <c r="A13369" t="s">
        <v>17589</v>
      </c>
      <c r="B13369" t="s">
        <v>53</v>
      </c>
      <c r="C13369">
        <v>8</v>
      </c>
      <c r="D13369">
        <v>6</v>
      </c>
      <c r="E13369">
        <v>1929</v>
      </c>
      <c r="F13369" s="6">
        <v>0.4375</v>
      </c>
      <c r="G13369">
        <v>-3.9569999999999999</v>
      </c>
      <c r="H13369">
        <v>49.033999999999999</v>
      </c>
      <c r="I13369" t="s">
        <v>126</v>
      </c>
      <c r="J13369" t="s">
        <v>3404</v>
      </c>
      <c r="K13369" t="s">
        <v>105</v>
      </c>
    </row>
    <row r="13370" spans="1:11" x14ac:dyDescent="0.3">
      <c r="A13370" t="s">
        <v>17590</v>
      </c>
      <c r="B13370" t="s">
        <v>53</v>
      </c>
      <c r="C13370">
        <v>24</v>
      </c>
      <c r="D13370">
        <v>8</v>
      </c>
      <c r="E13370">
        <v>1916</v>
      </c>
      <c r="F13370" s="6">
        <v>0.38541666666666669</v>
      </c>
      <c r="G13370">
        <v>83.048000000000002</v>
      </c>
      <c r="H13370">
        <v>42.332999999999998</v>
      </c>
      <c r="I13370" t="s">
        <v>144</v>
      </c>
      <c r="J13370" t="s">
        <v>3664</v>
      </c>
      <c r="K13370" t="s">
        <v>105</v>
      </c>
    </row>
    <row r="13371" spans="1:11" x14ac:dyDescent="0.3">
      <c r="A13371" t="s">
        <v>17591</v>
      </c>
      <c r="B13371" t="s">
        <v>53</v>
      </c>
      <c r="C13371">
        <v>2</v>
      </c>
      <c r="D13371">
        <v>12</v>
      </c>
      <c r="E13371">
        <v>1920</v>
      </c>
      <c r="F13371" s="6">
        <v>0.125</v>
      </c>
      <c r="G13371">
        <v>91.251999999999995</v>
      </c>
      <c r="H13371">
        <v>43.808999999999997</v>
      </c>
      <c r="I13371" t="s">
        <v>104</v>
      </c>
      <c r="J13371" t="s">
        <v>3650</v>
      </c>
      <c r="K13371" t="s">
        <v>105</v>
      </c>
    </row>
    <row r="13372" spans="1:11" x14ac:dyDescent="0.3">
      <c r="A13372" t="s">
        <v>17592</v>
      </c>
      <c r="B13372" t="s">
        <v>53</v>
      </c>
      <c r="C13372">
        <v>3</v>
      </c>
      <c r="D13372">
        <v>10</v>
      </c>
      <c r="E13372">
        <v>1886</v>
      </c>
      <c r="F13372" s="6">
        <v>0.75</v>
      </c>
      <c r="G13372">
        <v>-2.351</v>
      </c>
      <c r="H13372">
        <v>48.856999999999999</v>
      </c>
      <c r="I13372" t="s">
        <v>150</v>
      </c>
      <c r="J13372" t="s">
        <v>155</v>
      </c>
      <c r="K13372" t="s">
        <v>105</v>
      </c>
    </row>
    <row r="13373" spans="1:11" x14ac:dyDescent="0.3">
      <c r="A13373" t="s">
        <v>17593</v>
      </c>
      <c r="B13373" t="s">
        <v>53</v>
      </c>
      <c r="C13373">
        <v>20</v>
      </c>
      <c r="D13373">
        <v>5</v>
      </c>
      <c r="E13373">
        <v>1915</v>
      </c>
      <c r="F13373" s="6">
        <v>4.1666666666666664E-2</v>
      </c>
      <c r="G13373">
        <v>-1.768</v>
      </c>
      <c r="H13373">
        <v>45.265000000000001</v>
      </c>
      <c r="I13373" t="s">
        <v>108</v>
      </c>
      <c r="J13373" t="s">
        <v>1970</v>
      </c>
      <c r="K13373" t="s">
        <v>105</v>
      </c>
    </row>
    <row r="13374" spans="1:11" x14ac:dyDescent="0.3">
      <c r="A13374" t="s">
        <v>17594</v>
      </c>
      <c r="B13374" t="s">
        <v>53</v>
      </c>
      <c r="C13374">
        <v>12</v>
      </c>
      <c r="D13374">
        <v>8</v>
      </c>
      <c r="E13374">
        <v>1926</v>
      </c>
      <c r="F13374" s="6">
        <v>0.96875</v>
      </c>
      <c r="G13374">
        <v>-2.3199999999999998</v>
      </c>
      <c r="H13374">
        <v>48.819000000000003</v>
      </c>
      <c r="I13374" t="s">
        <v>126</v>
      </c>
      <c r="J13374" t="s">
        <v>4258</v>
      </c>
      <c r="K13374" t="s">
        <v>105</v>
      </c>
    </row>
    <row r="13375" spans="1:11" x14ac:dyDescent="0.3">
      <c r="A13375" t="s">
        <v>17595</v>
      </c>
      <c r="B13375" t="s">
        <v>53</v>
      </c>
      <c r="C13375">
        <v>11</v>
      </c>
      <c r="D13375">
        <v>7</v>
      </c>
      <c r="E13375">
        <v>1870</v>
      </c>
      <c r="F13375" s="6">
        <v>0.29166666666666669</v>
      </c>
      <c r="G13375">
        <v>3.1880000000000002</v>
      </c>
      <c r="H13375">
        <v>55.95</v>
      </c>
      <c r="I13375" t="s">
        <v>108</v>
      </c>
      <c r="J13375" t="s">
        <v>127</v>
      </c>
      <c r="K13375" t="s">
        <v>105</v>
      </c>
    </row>
    <row r="13376" spans="1:11" x14ac:dyDescent="0.3">
      <c r="A13376" t="s">
        <v>17596</v>
      </c>
      <c r="B13376" t="s">
        <v>53</v>
      </c>
      <c r="C13376">
        <v>24</v>
      </c>
      <c r="D13376">
        <v>1</v>
      </c>
      <c r="E13376">
        <v>1915</v>
      </c>
      <c r="F13376" s="6">
        <v>0.94791666666666663</v>
      </c>
      <c r="G13376">
        <v>-123.816</v>
      </c>
      <c r="H13376">
        <v>46.975000000000001</v>
      </c>
      <c r="I13376" t="s">
        <v>137</v>
      </c>
      <c r="J13376" t="s">
        <v>7593</v>
      </c>
      <c r="K13376" t="s">
        <v>105</v>
      </c>
    </row>
    <row r="13377" spans="1:11" x14ac:dyDescent="0.3">
      <c r="A13377" t="s">
        <v>17597</v>
      </c>
      <c r="B13377" t="s">
        <v>53</v>
      </c>
      <c r="C13377">
        <v>11</v>
      </c>
      <c r="D13377">
        <v>6</v>
      </c>
      <c r="E13377">
        <v>1880</v>
      </c>
      <c r="F13377" s="6">
        <v>0.20833333333333334</v>
      </c>
      <c r="G13377">
        <v>-14.308</v>
      </c>
      <c r="H13377">
        <v>46.624000000000002</v>
      </c>
      <c r="I13377" t="s">
        <v>238</v>
      </c>
      <c r="J13377" t="s">
        <v>9710</v>
      </c>
      <c r="K13377" t="s">
        <v>105</v>
      </c>
    </row>
    <row r="13378" spans="1:11" x14ac:dyDescent="0.3">
      <c r="A13378" t="s">
        <v>17598</v>
      </c>
      <c r="B13378" t="s">
        <v>53</v>
      </c>
      <c r="C13378">
        <v>3</v>
      </c>
      <c r="D13378">
        <v>1</v>
      </c>
      <c r="E13378">
        <v>1927</v>
      </c>
      <c r="F13378" s="6">
        <v>0.58333333333333337</v>
      </c>
      <c r="G13378">
        <v>-3.9569999999999999</v>
      </c>
      <c r="H13378">
        <v>49.033999999999999</v>
      </c>
      <c r="I13378" t="s">
        <v>108</v>
      </c>
      <c r="J13378" t="s">
        <v>3404</v>
      </c>
      <c r="K13378" t="s">
        <v>105</v>
      </c>
    </row>
    <row r="13379" spans="1:11" x14ac:dyDescent="0.3">
      <c r="A13379" t="s">
        <v>17599</v>
      </c>
      <c r="B13379" t="s">
        <v>53</v>
      </c>
      <c r="C13379">
        <v>13</v>
      </c>
      <c r="D13379">
        <v>4</v>
      </c>
      <c r="E13379">
        <v>1917</v>
      </c>
      <c r="F13379" s="6">
        <v>0.20833333333333334</v>
      </c>
      <c r="G13379">
        <v>87.632000000000005</v>
      </c>
      <c r="H13379">
        <v>41.883000000000003</v>
      </c>
      <c r="I13379" t="s">
        <v>104</v>
      </c>
      <c r="J13379" t="s">
        <v>226</v>
      </c>
      <c r="K13379" t="s">
        <v>105</v>
      </c>
    </row>
    <row r="13380" spans="1:11" x14ac:dyDescent="0.3">
      <c r="A13380" t="s">
        <v>17600</v>
      </c>
      <c r="B13380" t="s">
        <v>53</v>
      </c>
      <c r="C13380">
        <v>14</v>
      </c>
      <c r="D13380">
        <v>7</v>
      </c>
      <c r="E13380">
        <v>1936</v>
      </c>
      <c r="F13380" s="6">
        <v>0.39583333333333331</v>
      </c>
      <c r="G13380">
        <v>82.177999999999997</v>
      </c>
      <c r="H13380">
        <v>41.468000000000004</v>
      </c>
      <c r="I13380" t="s">
        <v>106</v>
      </c>
      <c r="J13380" t="s">
        <v>3370</v>
      </c>
      <c r="K13380" t="s">
        <v>105</v>
      </c>
    </row>
    <row r="13381" spans="1:11" x14ac:dyDescent="0.3">
      <c r="A13381" t="s">
        <v>17601</v>
      </c>
      <c r="B13381" t="s">
        <v>53</v>
      </c>
      <c r="C13381">
        <v>22</v>
      </c>
      <c r="D13381">
        <v>4</v>
      </c>
      <c r="E13381">
        <v>1910</v>
      </c>
      <c r="F13381" s="6">
        <v>0.41041666666666665</v>
      </c>
      <c r="G13381">
        <v>0.98199999999999998</v>
      </c>
      <c r="H13381">
        <v>44.645000000000003</v>
      </c>
      <c r="I13381" t="s">
        <v>150</v>
      </c>
      <c r="J13381" t="s">
        <v>17602</v>
      </c>
      <c r="K13381" t="s">
        <v>105</v>
      </c>
    </row>
    <row r="13382" spans="1:11" x14ac:dyDescent="0.3">
      <c r="A13382" t="s">
        <v>17603</v>
      </c>
      <c r="B13382" t="s">
        <v>53</v>
      </c>
      <c r="C13382">
        <v>16</v>
      </c>
      <c r="D13382">
        <v>6</v>
      </c>
      <c r="E13382">
        <v>1927</v>
      </c>
      <c r="F13382" s="6">
        <v>0.15972222222222221</v>
      </c>
      <c r="G13382">
        <v>122.33</v>
      </c>
      <c r="H13382">
        <v>47.603000000000002</v>
      </c>
      <c r="I13382" t="s">
        <v>137</v>
      </c>
      <c r="J13382" t="s">
        <v>1144</v>
      </c>
      <c r="K13382" t="s">
        <v>105</v>
      </c>
    </row>
    <row r="13383" spans="1:11" x14ac:dyDescent="0.3">
      <c r="A13383" t="s">
        <v>17604</v>
      </c>
      <c r="B13383" t="s">
        <v>53</v>
      </c>
      <c r="C13383">
        <v>11</v>
      </c>
      <c r="D13383">
        <v>10</v>
      </c>
      <c r="E13383">
        <v>1945</v>
      </c>
      <c r="F13383" s="6">
        <v>0.86805555555555558</v>
      </c>
      <c r="G13383">
        <v>74.007000000000005</v>
      </c>
      <c r="H13383">
        <v>40.713000000000001</v>
      </c>
      <c r="I13383" t="s">
        <v>144</v>
      </c>
      <c r="J13383" t="s">
        <v>124</v>
      </c>
      <c r="K13383" t="s">
        <v>105</v>
      </c>
    </row>
    <row r="13384" spans="1:11" x14ac:dyDescent="0.3">
      <c r="A13384" t="s">
        <v>17605</v>
      </c>
      <c r="B13384" t="s">
        <v>53</v>
      </c>
      <c r="C13384">
        <v>29</v>
      </c>
      <c r="D13384">
        <v>10</v>
      </c>
      <c r="E13384">
        <v>1973</v>
      </c>
      <c r="F13384" s="6">
        <v>0.24305555555555555</v>
      </c>
      <c r="G13384">
        <v>-4.0330000000000004</v>
      </c>
      <c r="H13384">
        <v>49.256999999999998</v>
      </c>
      <c r="I13384" t="s">
        <v>126</v>
      </c>
      <c r="J13384" t="s">
        <v>572</v>
      </c>
      <c r="K13384" t="s">
        <v>105</v>
      </c>
    </row>
    <row r="13385" spans="1:11" x14ac:dyDescent="0.3">
      <c r="A13385" t="s">
        <v>17606</v>
      </c>
      <c r="B13385" t="s">
        <v>53</v>
      </c>
      <c r="C13385">
        <v>15</v>
      </c>
      <c r="D13385">
        <v>3</v>
      </c>
      <c r="E13385">
        <v>1916</v>
      </c>
      <c r="F13385" s="6">
        <v>0.42708333333333331</v>
      </c>
      <c r="G13385">
        <v>122.33</v>
      </c>
      <c r="H13385">
        <v>47.603000000000002</v>
      </c>
      <c r="I13385" t="s">
        <v>137</v>
      </c>
      <c r="J13385" t="s">
        <v>1144</v>
      </c>
      <c r="K13385" t="s">
        <v>105</v>
      </c>
    </row>
    <row r="13386" spans="1:11" x14ac:dyDescent="0.3">
      <c r="A13386" t="s">
        <v>17607</v>
      </c>
      <c r="B13386" t="s">
        <v>53</v>
      </c>
      <c r="C13386">
        <v>9</v>
      </c>
      <c r="D13386">
        <v>2</v>
      </c>
      <c r="E13386">
        <v>1920</v>
      </c>
      <c r="F13386" s="6">
        <v>0.29166666666666669</v>
      </c>
      <c r="G13386">
        <v>-122.27200000000001</v>
      </c>
      <c r="H13386">
        <v>37.805</v>
      </c>
      <c r="I13386" t="s">
        <v>137</v>
      </c>
      <c r="J13386" t="s">
        <v>1726</v>
      </c>
      <c r="K13386" t="s">
        <v>105</v>
      </c>
    </row>
    <row r="13387" spans="1:11" x14ac:dyDescent="0.3">
      <c r="A13387" t="s">
        <v>17608</v>
      </c>
      <c r="B13387" t="s">
        <v>53</v>
      </c>
      <c r="C13387">
        <v>30</v>
      </c>
      <c r="D13387">
        <v>12</v>
      </c>
      <c r="E13387">
        <v>1942</v>
      </c>
      <c r="F13387" s="6">
        <v>0.35555555555555557</v>
      </c>
      <c r="G13387">
        <v>81.516000000000005</v>
      </c>
      <c r="H13387">
        <v>41.085000000000001</v>
      </c>
      <c r="I13387" t="s">
        <v>106</v>
      </c>
      <c r="J13387" t="s">
        <v>1880</v>
      </c>
      <c r="K13387" t="s">
        <v>105</v>
      </c>
    </row>
    <row r="13388" spans="1:11" x14ac:dyDescent="0.3">
      <c r="A13388" t="s">
        <v>17609</v>
      </c>
      <c r="B13388" t="s">
        <v>53</v>
      </c>
      <c r="C13388">
        <v>29</v>
      </c>
      <c r="D13388">
        <v>7</v>
      </c>
      <c r="E13388">
        <v>1976</v>
      </c>
      <c r="F13388" s="6">
        <v>0.92986111111111114</v>
      </c>
      <c r="G13388">
        <v>71.058999999999997</v>
      </c>
      <c r="H13388">
        <v>42.359000000000002</v>
      </c>
      <c r="I13388" t="s">
        <v>106</v>
      </c>
      <c r="J13388" t="s">
        <v>176</v>
      </c>
      <c r="K13388" t="s">
        <v>105</v>
      </c>
    </row>
    <row r="13389" spans="1:11" x14ac:dyDescent="0.3">
      <c r="A13389" t="s">
        <v>17610</v>
      </c>
      <c r="B13389" t="s">
        <v>53</v>
      </c>
      <c r="C13389">
        <v>6</v>
      </c>
      <c r="D13389">
        <v>5</v>
      </c>
      <c r="E13389">
        <v>1898</v>
      </c>
      <c r="F13389" s="6">
        <v>0.58333333333333337</v>
      </c>
      <c r="G13389">
        <v>-3.867</v>
      </c>
      <c r="H13389">
        <v>48.52</v>
      </c>
      <c r="I13389" t="s">
        <v>150</v>
      </c>
      <c r="J13389" t="s">
        <v>17611</v>
      </c>
      <c r="K13389" t="s">
        <v>105</v>
      </c>
    </row>
    <row r="13390" spans="1:11" x14ac:dyDescent="0.3">
      <c r="A13390" t="s">
        <v>17612</v>
      </c>
      <c r="B13390" t="s">
        <v>53</v>
      </c>
      <c r="C13390">
        <v>22</v>
      </c>
      <c r="D13390">
        <v>10</v>
      </c>
      <c r="E13390">
        <v>1925</v>
      </c>
      <c r="F13390" s="6">
        <v>0.41666666666666669</v>
      </c>
      <c r="G13390">
        <v>93.933999999999997</v>
      </c>
      <c r="H13390">
        <v>29.872</v>
      </c>
      <c r="I13390" t="s">
        <v>104</v>
      </c>
      <c r="J13390" t="s">
        <v>9033</v>
      </c>
      <c r="K13390" t="s">
        <v>105</v>
      </c>
    </row>
    <row r="13391" spans="1:11" x14ac:dyDescent="0.3">
      <c r="A13391" t="s">
        <v>17613</v>
      </c>
      <c r="B13391" t="s">
        <v>53</v>
      </c>
      <c r="C13391">
        <v>18</v>
      </c>
      <c r="D13391">
        <v>8</v>
      </c>
      <c r="E13391">
        <v>1936</v>
      </c>
      <c r="F13391" s="6">
        <v>0.83472222222222225</v>
      </c>
      <c r="G13391">
        <v>-118.492</v>
      </c>
      <c r="H13391">
        <v>34.011000000000003</v>
      </c>
      <c r="I13391" t="s">
        <v>137</v>
      </c>
      <c r="J13391" t="s">
        <v>206</v>
      </c>
      <c r="K13391" t="s">
        <v>105</v>
      </c>
    </row>
    <row r="13392" spans="1:11" x14ac:dyDescent="0.3">
      <c r="A13392" t="s">
        <v>17614</v>
      </c>
      <c r="B13392" t="s">
        <v>53</v>
      </c>
      <c r="C13392">
        <v>19</v>
      </c>
      <c r="D13392">
        <v>10</v>
      </c>
      <c r="E13392">
        <v>1932</v>
      </c>
      <c r="F13392" s="6">
        <v>0.86319444444444449</v>
      </c>
      <c r="G13392">
        <v>87.802000000000007</v>
      </c>
      <c r="H13392">
        <v>42.185000000000002</v>
      </c>
      <c r="I13392" t="s">
        <v>104</v>
      </c>
      <c r="J13392" t="s">
        <v>17615</v>
      </c>
      <c r="K13392" t="s">
        <v>105</v>
      </c>
    </row>
    <row r="13393" spans="1:11" x14ac:dyDescent="0.3">
      <c r="A13393" t="s">
        <v>17616</v>
      </c>
      <c r="B13393" t="s">
        <v>53</v>
      </c>
      <c r="C13393">
        <v>1</v>
      </c>
      <c r="D13393">
        <v>5</v>
      </c>
      <c r="E13393">
        <v>1934</v>
      </c>
      <c r="F13393" s="6">
        <v>0.25694444444444442</v>
      </c>
      <c r="G13393">
        <v>3.012</v>
      </c>
      <c r="H13393">
        <v>56.319000000000003</v>
      </c>
      <c r="I13393" t="s">
        <v>126</v>
      </c>
      <c r="J13393" t="s">
        <v>4915</v>
      </c>
      <c r="K13393" t="s">
        <v>105</v>
      </c>
    </row>
    <row r="13394" spans="1:11" x14ac:dyDescent="0.3">
      <c r="A13394" t="s">
        <v>17617</v>
      </c>
      <c r="B13394" t="s">
        <v>53</v>
      </c>
      <c r="C13394">
        <v>22</v>
      </c>
      <c r="D13394">
        <v>6</v>
      </c>
      <c r="E13394">
        <v>1892</v>
      </c>
      <c r="F13394" s="6">
        <v>0.28125</v>
      </c>
      <c r="G13394">
        <v>-11.571</v>
      </c>
      <c r="H13394">
        <v>49.941000000000003</v>
      </c>
      <c r="I13394" t="s">
        <v>208</v>
      </c>
      <c r="J13394" t="s">
        <v>14570</v>
      </c>
      <c r="K13394" t="s">
        <v>105</v>
      </c>
    </row>
    <row r="13395" spans="1:11" x14ac:dyDescent="0.3">
      <c r="A13395" t="s">
        <v>17618</v>
      </c>
      <c r="B13395" t="s">
        <v>53</v>
      </c>
      <c r="C13395">
        <v>6</v>
      </c>
      <c r="D13395">
        <v>2</v>
      </c>
      <c r="E13395">
        <v>1934</v>
      </c>
      <c r="F13395" s="6">
        <v>0.17291666666666666</v>
      </c>
      <c r="G13395">
        <v>84.513999999999996</v>
      </c>
      <c r="H13395">
        <v>39.103999999999999</v>
      </c>
      <c r="I13395" t="s">
        <v>144</v>
      </c>
      <c r="J13395" t="s">
        <v>140</v>
      </c>
      <c r="K13395" t="s">
        <v>105</v>
      </c>
    </row>
    <row r="13396" spans="1:11" x14ac:dyDescent="0.3">
      <c r="A13396" t="s">
        <v>17619</v>
      </c>
      <c r="B13396" t="s">
        <v>53</v>
      </c>
      <c r="C13396">
        <v>8</v>
      </c>
      <c r="D13396">
        <v>10</v>
      </c>
      <c r="E13396">
        <v>1913</v>
      </c>
      <c r="F13396" s="6">
        <v>0.58333333333333337</v>
      </c>
      <c r="G13396">
        <v>93.168999999999997</v>
      </c>
      <c r="H13396">
        <v>47.381999999999998</v>
      </c>
      <c r="I13396" t="s">
        <v>104</v>
      </c>
      <c r="J13396" t="s">
        <v>17620</v>
      </c>
      <c r="K13396" t="s">
        <v>105</v>
      </c>
    </row>
    <row r="13397" spans="1:11" x14ac:dyDescent="0.3">
      <c r="A13397" t="s">
        <v>17621</v>
      </c>
      <c r="B13397" t="s">
        <v>53</v>
      </c>
      <c r="C13397">
        <v>11</v>
      </c>
      <c r="D13397">
        <v>4</v>
      </c>
      <c r="E13397">
        <v>1943</v>
      </c>
      <c r="F13397" s="6">
        <v>0.15277777777777779</v>
      </c>
      <c r="G13397">
        <v>-117.164</v>
      </c>
      <c r="H13397">
        <v>32.716000000000001</v>
      </c>
      <c r="I13397" t="s">
        <v>171</v>
      </c>
      <c r="J13397" t="s">
        <v>1080</v>
      </c>
      <c r="K13397" t="s">
        <v>105</v>
      </c>
    </row>
    <row r="13398" spans="1:11" x14ac:dyDescent="0.3">
      <c r="A13398" t="s">
        <v>17622</v>
      </c>
      <c r="B13398" t="s">
        <v>53</v>
      </c>
      <c r="C13398">
        <v>9</v>
      </c>
      <c r="D13398">
        <v>6</v>
      </c>
      <c r="E13398">
        <v>1909</v>
      </c>
      <c r="F13398" s="6">
        <v>0.20833333333333334</v>
      </c>
      <c r="G13398">
        <v>84.191999999999993</v>
      </c>
      <c r="H13398">
        <v>39.761000000000003</v>
      </c>
      <c r="I13398" t="s">
        <v>144</v>
      </c>
      <c r="J13398" t="s">
        <v>2648</v>
      </c>
      <c r="K13398" t="s">
        <v>105</v>
      </c>
    </row>
    <row r="13399" spans="1:11" x14ac:dyDescent="0.3">
      <c r="A13399" t="s">
        <v>17623</v>
      </c>
      <c r="B13399" t="s">
        <v>53</v>
      </c>
      <c r="C13399">
        <v>22</v>
      </c>
      <c r="D13399">
        <v>12</v>
      </c>
      <c r="E13399">
        <v>1950</v>
      </c>
      <c r="F13399" s="6">
        <v>0.84861111111111109</v>
      </c>
      <c r="G13399">
        <v>90.584000000000003</v>
      </c>
      <c r="H13399">
        <v>41.472000000000001</v>
      </c>
      <c r="I13399" t="s">
        <v>104</v>
      </c>
      <c r="J13399" t="s">
        <v>12090</v>
      </c>
      <c r="K13399" t="s">
        <v>105</v>
      </c>
    </row>
    <row r="13400" spans="1:11" x14ac:dyDescent="0.3">
      <c r="A13400" t="s">
        <v>17624</v>
      </c>
      <c r="B13400" t="s">
        <v>53</v>
      </c>
      <c r="C13400">
        <v>17</v>
      </c>
      <c r="D13400">
        <v>10</v>
      </c>
      <c r="E13400">
        <v>1928</v>
      </c>
      <c r="F13400" s="6">
        <v>0.125</v>
      </c>
      <c r="G13400">
        <v>82.789000000000001</v>
      </c>
      <c r="H13400">
        <v>40.734000000000002</v>
      </c>
      <c r="I13400" t="s">
        <v>144</v>
      </c>
      <c r="J13400" t="s">
        <v>17625</v>
      </c>
      <c r="K13400" t="s">
        <v>105</v>
      </c>
    </row>
    <row r="13401" spans="1:11" x14ac:dyDescent="0.3">
      <c r="A13401" t="s">
        <v>17626</v>
      </c>
      <c r="B13401" t="s">
        <v>53</v>
      </c>
      <c r="C13401">
        <v>29</v>
      </c>
      <c r="D13401">
        <v>6</v>
      </c>
      <c r="E13401">
        <v>1886</v>
      </c>
      <c r="F13401" s="6">
        <v>8.3333333333333329E-2</v>
      </c>
      <c r="G13401">
        <v>-6.13</v>
      </c>
      <c r="H13401">
        <v>49.61</v>
      </c>
      <c r="I13401" t="s">
        <v>147</v>
      </c>
      <c r="J13401" t="s">
        <v>3842</v>
      </c>
      <c r="K13401" t="s">
        <v>105</v>
      </c>
    </row>
    <row r="13402" spans="1:11" x14ac:dyDescent="0.3">
      <c r="A13402" t="s">
        <v>17627</v>
      </c>
      <c r="B13402" t="s">
        <v>53</v>
      </c>
      <c r="C13402">
        <v>6</v>
      </c>
      <c r="D13402">
        <v>8</v>
      </c>
      <c r="E13402">
        <v>1810</v>
      </c>
      <c r="F13402" s="6">
        <v>0.89583333333333337</v>
      </c>
      <c r="G13402">
        <v>-12.5</v>
      </c>
      <c r="H13402">
        <v>50.722000000000001</v>
      </c>
      <c r="I13402" t="s">
        <v>208</v>
      </c>
      <c r="J13402" t="s">
        <v>8088</v>
      </c>
      <c r="K13402" t="s">
        <v>105</v>
      </c>
    </row>
    <row r="13403" spans="1:11" x14ac:dyDescent="0.3">
      <c r="A13403" t="s">
        <v>17628</v>
      </c>
      <c r="B13403" t="s">
        <v>53</v>
      </c>
      <c r="C13403">
        <v>19</v>
      </c>
      <c r="D13403">
        <v>10</v>
      </c>
      <c r="E13403">
        <v>1976</v>
      </c>
      <c r="F13403" s="6">
        <v>0.15694444444444444</v>
      </c>
      <c r="G13403">
        <v>71.194999999999993</v>
      </c>
      <c r="H13403">
        <v>42.186</v>
      </c>
      <c r="I13403" t="s">
        <v>106</v>
      </c>
      <c r="J13403" t="s">
        <v>2906</v>
      </c>
      <c r="K13403" t="s">
        <v>105</v>
      </c>
    </row>
    <row r="13404" spans="1:11" x14ac:dyDescent="0.3">
      <c r="A13404" t="s">
        <v>17629</v>
      </c>
      <c r="B13404" t="s">
        <v>53</v>
      </c>
      <c r="C13404">
        <v>16</v>
      </c>
      <c r="D13404">
        <v>3</v>
      </c>
      <c r="E13404">
        <v>1906</v>
      </c>
      <c r="F13404" s="6">
        <v>0.69791666666666663</v>
      </c>
      <c r="G13404">
        <v>3.1880000000000002</v>
      </c>
      <c r="H13404">
        <v>55.95</v>
      </c>
      <c r="I13404" t="s">
        <v>108</v>
      </c>
      <c r="J13404" t="s">
        <v>127</v>
      </c>
      <c r="K13404" t="s">
        <v>105</v>
      </c>
    </row>
    <row r="13405" spans="1:11" x14ac:dyDescent="0.3">
      <c r="A13405" t="s">
        <v>17630</v>
      </c>
      <c r="B13405" t="s">
        <v>53</v>
      </c>
      <c r="C13405">
        <v>28</v>
      </c>
      <c r="D13405">
        <v>2</v>
      </c>
      <c r="E13405">
        <v>1969</v>
      </c>
      <c r="F13405" s="6">
        <v>0.41666666666666669</v>
      </c>
      <c r="G13405">
        <v>74.033000000000001</v>
      </c>
      <c r="H13405">
        <v>40.991</v>
      </c>
      <c r="I13405" t="s">
        <v>144</v>
      </c>
      <c r="J13405" t="s">
        <v>10934</v>
      </c>
      <c r="K13405" t="s">
        <v>105</v>
      </c>
    </row>
    <row r="13406" spans="1:11" x14ac:dyDescent="0.3">
      <c r="A13406" t="s">
        <v>17631</v>
      </c>
      <c r="B13406" t="s">
        <v>53</v>
      </c>
      <c r="C13406">
        <v>2</v>
      </c>
      <c r="D13406">
        <v>9</v>
      </c>
      <c r="E13406">
        <v>1942</v>
      </c>
      <c r="F13406" s="6">
        <v>0.32430555555555557</v>
      </c>
      <c r="G13406">
        <v>74.433000000000007</v>
      </c>
      <c r="H13406">
        <v>40.624000000000002</v>
      </c>
      <c r="I13406" t="s">
        <v>106</v>
      </c>
      <c r="J13406" t="s">
        <v>3110</v>
      </c>
      <c r="K13406" t="s">
        <v>105</v>
      </c>
    </row>
    <row r="13407" spans="1:11" x14ac:dyDescent="0.3">
      <c r="A13407" t="s">
        <v>17632</v>
      </c>
      <c r="B13407" t="s">
        <v>53</v>
      </c>
      <c r="C13407">
        <v>13</v>
      </c>
      <c r="D13407">
        <v>3</v>
      </c>
      <c r="E13407">
        <v>1913</v>
      </c>
      <c r="F13407" s="6">
        <v>0.48958333333333331</v>
      </c>
      <c r="G13407">
        <v>2.4670000000000001</v>
      </c>
      <c r="H13407">
        <v>56.709000000000003</v>
      </c>
      <c r="I13407" t="s">
        <v>108</v>
      </c>
      <c r="J13407" t="s">
        <v>14706</v>
      </c>
      <c r="K13407" t="s">
        <v>105</v>
      </c>
    </row>
    <row r="13408" spans="1:11" x14ac:dyDescent="0.3">
      <c r="A13408" t="s">
        <v>17633</v>
      </c>
      <c r="B13408" t="s">
        <v>53</v>
      </c>
      <c r="C13408">
        <v>10</v>
      </c>
      <c r="D13408">
        <v>10</v>
      </c>
      <c r="E13408">
        <v>1918</v>
      </c>
      <c r="F13408" s="6">
        <v>0.29166666666666669</v>
      </c>
      <c r="G13408">
        <v>4.2569999999999997</v>
      </c>
      <c r="H13408">
        <v>55.866</v>
      </c>
      <c r="I13408" t="s">
        <v>108</v>
      </c>
      <c r="J13408" t="s">
        <v>211</v>
      </c>
      <c r="K13408" t="s">
        <v>105</v>
      </c>
    </row>
    <row r="13409" spans="1:11" x14ac:dyDescent="0.3">
      <c r="A13409" t="s">
        <v>17634</v>
      </c>
      <c r="B13409" t="s">
        <v>53</v>
      </c>
      <c r="C13409">
        <v>2</v>
      </c>
      <c r="D13409">
        <v>1</v>
      </c>
      <c r="E13409">
        <v>1938</v>
      </c>
      <c r="F13409" s="6">
        <v>0.65416666666666667</v>
      </c>
      <c r="G13409">
        <v>74.198999999999998</v>
      </c>
      <c r="H13409">
        <v>40.948</v>
      </c>
      <c r="I13409" t="s">
        <v>144</v>
      </c>
      <c r="J13409" t="s">
        <v>2902</v>
      </c>
      <c r="K13409" t="s">
        <v>105</v>
      </c>
    </row>
    <row r="13410" spans="1:11" x14ac:dyDescent="0.3">
      <c r="A13410" t="s">
        <v>17635</v>
      </c>
      <c r="B13410" t="s">
        <v>53</v>
      </c>
      <c r="C13410">
        <v>8</v>
      </c>
      <c r="D13410">
        <v>12</v>
      </c>
      <c r="E13410">
        <v>1774</v>
      </c>
      <c r="F13410" s="6">
        <v>0.35416666666666669</v>
      </c>
      <c r="G13410">
        <v>2.5920000000000001</v>
      </c>
      <c r="H13410">
        <v>51.454999999999998</v>
      </c>
      <c r="I13410" t="s">
        <v>834</v>
      </c>
      <c r="J13410" t="s">
        <v>17636</v>
      </c>
      <c r="K13410" t="s">
        <v>105</v>
      </c>
    </row>
    <row r="13411" spans="1:11" x14ac:dyDescent="0.3">
      <c r="A13411" t="s">
        <v>17637</v>
      </c>
      <c r="B13411" t="s">
        <v>53</v>
      </c>
      <c r="C13411">
        <v>13</v>
      </c>
      <c r="D13411">
        <v>1</v>
      </c>
      <c r="E13411">
        <v>1919</v>
      </c>
      <c r="F13411" s="6">
        <v>0.69444444444444442</v>
      </c>
      <c r="G13411">
        <v>-118.24299999999999</v>
      </c>
      <c r="H13411">
        <v>34.052</v>
      </c>
      <c r="I13411" t="s">
        <v>137</v>
      </c>
      <c r="J13411" t="s">
        <v>536</v>
      </c>
      <c r="K13411" t="s">
        <v>105</v>
      </c>
    </row>
    <row r="13412" spans="1:11" x14ac:dyDescent="0.3">
      <c r="A13412" t="s">
        <v>17638</v>
      </c>
      <c r="B13412" t="s">
        <v>53</v>
      </c>
      <c r="C13412">
        <v>1</v>
      </c>
      <c r="D13412">
        <v>11</v>
      </c>
      <c r="E13412">
        <v>1918</v>
      </c>
      <c r="F13412" s="6">
        <v>0.98958333333333337</v>
      </c>
      <c r="G13412">
        <v>122.33</v>
      </c>
      <c r="H13412">
        <v>47.603000000000002</v>
      </c>
      <c r="I13412" t="s">
        <v>137</v>
      </c>
      <c r="J13412" t="s">
        <v>1144</v>
      </c>
      <c r="K13412" t="s">
        <v>105</v>
      </c>
    </row>
    <row r="13413" spans="1:11" x14ac:dyDescent="0.3">
      <c r="A13413" t="s">
        <v>17639</v>
      </c>
      <c r="B13413" t="s">
        <v>53</v>
      </c>
      <c r="C13413">
        <v>13</v>
      </c>
      <c r="D13413">
        <v>8</v>
      </c>
      <c r="E13413">
        <v>1944</v>
      </c>
      <c r="F13413" s="6">
        <v>0.55902777777777779</v>
      </c>
      <c r="G13413">
        <v>80.632000000000005</v>
      </c>
      <c r="H13413">
        <v>40.369999999999997</v>
      </c>
      <c r="I13413" t="s">
        <v>106</v>
      </c>
      <c r="J13413" t="s">
        <v>2040</v>
      </c>
      <c r="K13413" t="s">
        <v>105</v>
      </c>
    </row>
    <row r="13414" spans="1:11" x14ac:dyDescent="0.3">
      <c r="A13414" t="s">
        <v>17640</v>
      </c>
      <c r="B13414" t="s">
        <v>53</v>
      </c>
      <c r="C13414">
        <v>25</v>
      </c>
      <c r="D13414">
        <v>8</v>
      </c>
      <c r="E13414">
        <v>1880</v>
      </c>
      <c r="F13414" s="6">
        <v>0.67708333333333337</v>
      </c>
      <c r="G13414">
        <v>-15.438000000000001</v>
      </c>
      <c r="H13414">
        <v>47.07</v>
      </c>
      <c r="I13414" t="s">
        <v>238</v>
      </c>
      <c r="J13414" t="s">
        <v>7152</v>
      </c>
      <c r="K13414" t="s">
        <v>105</v>
      </c>
    </row>
    <row r="13415" spans="1:11" x14ac:dyDescent="0.3">
      <c r="A13415" t="s">
        <v>17641</v>
      </c>
      <c r="B13415" t="s">
        <v>53</v>
      </c>
      <c r="C13415">
        <v>21</v>
      </c>
      <c r="D13415">
        <v>8</v>
      </c>
      <c r="E13415">
        <v>1937</v>
      </c>
      <c r="F13415" s="6">
        <v>0.10555555555555556</v>
      </c>
      <c r="G13415">
        <v>74.007000000000005</v>
      </c>
      <c r="H13415">
        <v>40.713000000000001</v>
      </c>
      <c r="I13415" t="s">
        <v>106</v>
      </c>
      <c r="J13415" t="s">
        <v>124</v>
      </c>
      <c r="K13415" t="s">
        <v>105</v>
      </c>
    </row>
    <row r="13416" spans="1:11" x14ac:dyDescent="0.3">
      <c r="A13416" t="s">
        <v>17642</v>
      </c>
      <c r="B13416" t="s">
        <v>53</v>
      </c>
      <c r="C13416">
        <v>26</v>
      </c>
      <c r="D13416">
        <v>2</v>
      </c>
      <c r="E13416">
        <v>1917</v>
      </c>
      <c r="F13416" s="6">
        <v>0.29166666666666669</v>
      </c>
      <c r="G13416">
        <v>84.513999999999996</v>
      </c>
      <c r="H13416">
        <v>39.103999999999999</v>
      </c>
      <c r="I13416" t="s">
        <v>144</v>
      </c>
      <c r="J13416" t="s">
        <v>140</v>
      </c>
      <c r="K13416" t="s">
        <v>105</v>
      </c>
    </row>
    <row r="13417" spans="1:11" x14ac:dyDescent="0.3">
      <c r="A13417" t="s">
        <v>17643</v>
      </c>
      <c r="B13417" t="s">
        <v>53</v>
      </c>
      <c r="C13417">
        <v>3</v>
      </c>
      <c r="D13417">
        <v>5</v>
      </c>
      <c r="E13417">
        <v>1944</v>
      </c>
      <c r="F13417" s="6">
        <v>0.83333333333333337</v>
      </c>
      <c r="G13417">
        <v>-4.8339999999999996</v>
      </c>
      <c r="H13417">
        <v>45.767000000000003</v>
      </c>
      <c r="I13417" t="s">
        <v>190</v>
      </c>
      <c r="J13417" t="s">
        <v>153</v>
      </c>
      <c r="K13417" t="s">
        <v>105</v>
      </c>
    </row>
    <row r="13418" spans="1:11" x14ac:dyDescent="0.3">
      <c r="A13418" t="s">
        <v>17644</v>
      </c>
      <c r="B13418" t="s">
        <v>53</v>
      </c>
      <c r="C13418">
        <v>16</v>
      </c>
      <c r="D13418">
        <v>10</v>
      </c>
      <c r="E13418">
        <v>1921</v>
      </c>
      <c r="F13418" s="6">
        <v>0.16666666666666666</v>
      </c>
      <c r="G13418">
        <v>5.15</v>
      </c>
      <c r="H13418">
        <v>57.9</v>
      </c>
      <c r="I13418" t="s">
        <v>108</v>
      </c>
      <c r="J13418" t="s">
        <v>17645</v>
      </c>
      <c r="K13418" t="s">
        <v>105</v>
      </c>
    </row>
    <row r="13419" spans="1:11" x14ac:dyDescent="0.3">
      <c r="A13419" t="s">
        <v>17646</v>
      </c>
      <c r="B13419" t="s">
        <v>53</v>
      </c>
      <c r="C13419">
        <v>2</v>
      </c>
      <c r="D13419">
        <v>10</v>
      </c>
      <c r="E13419">
        <v>1906</v>
      </c>
      <c r="F13419" s="6">
        <v>0.29166666666666669</v>
      </c>
      <c r="G13419">
        <v>1.68</v>
      </c>
      <c r="H13419">
        <v>48.112000000000002</v>
      </c>
      <c r="I13419" t="s">
        <v>150</v>
      </c>
      <c r="J13419" t="s">
        <v>1113</v>
      </c>
      <c r="K13419" t="s">
        <v>105</v>
      </c>
    </row>
    <row r="13420" spans="1:11" x14ac:dyDescent="0.3">
      <c r="A13420" t="s">
        <v>17647</v>
      </c>
      <c r="B13420" t="s">
        <v>53</v>
      </c>
      <c r="C13420">
        <v>9</v>
      </c>
      <c r="D13420">
        <v>10</v>
      </c>
      <c r="E13420">
        <v>1922</v>
      </c>
      <c r="F13420" s="6">
        <v>0.49236111111111114</v>
      </c>
      <c r="G13420">
        <v>90.171999999999997</v>
      </c>
      <c r="H13420">
        <v>44.667000000000002</v>
      </c>
      <c r="I13420" t="s">
        <v>104</v>
      </c>
      <c r="J13420" t="s">
        <v>17648</v>
      </c>
      <c r="K13420" t="s">
        <v>105</v>
      </c>
    </row>
    <row r="13421" spans="1:11" x14ac:dyDescent="0.3">
      <c r="A13421" t="s">
        <v>17649</v>
      </c>
      <c r="B13421" t="s">
        <v>53</v>
      </c>
      <c r="C13421">
        <v>19</v>
      </c>
      <c r="D13421">
        <v>6</v>
      </c>
      <c r="E13421">
        <v>1942</v>
      </c>
      <c r="F13421" s="6">
        <v>0.3527777777777778</v>
      </c>
      <c r="G13421">
        <v>87.909000000000006</v>
      </c>
      <c r="H13421">
        <v>43.040999999999997</v>
      </c>
      <c r="I13421" t="s">
        <v>144</v>
      </c>
      <c r="J13421" t="s">
        <v>184</v>
      </c>
      <c r="K13421" t="s">
        <v>105</v>
      </c>
    </row>
    <row r="13422" spans="1:11" x14ac:dyDescent="0.3">
      <c r="A13422" t="s">
        <v>17650</v>
      </c>
      <c r="B13422" t="s">
        <v>53</v>
      </c>
      <c r="C13422">
        <v>20</v>
      </c>
      <c r="D13422">
        <v>6</v>
      </c>
      <c r="E13422">
        <v>1906</v>
      </c>
      <c r="F13422" s="6">
        <v>0.45833333333333331</v>
      </c>
      <c r="G13422">
        <v>-118.24299999999999</v>
      </c>
      <c r="H13422">
        <v>34.052</v>
      </c>
      <c r="I13422" t="s">
        <v>137</v>
      </c>
      <c r="J13422" t="s">
        <v>536</v>
      </c>
      <c r="K13422" t="s">
        <v>105</v>
      </c>
    </row>
    <row r="13423" spans="1:11" x14ac:dyDescent="0.3">
      <c r="A13423" t="s">
        <v>17651</v>
      </c>
      <c r="B13423" t="s">
        <v>53</v>
      </c>
      <c r="C13423">
        <v>14</v>
      </c>
      <c r="D13423">
        <v>2</v>
      </c>
      <c r="E13423">
        <v>1924</v>
      </c>
      <c r="F13423" s="6">
        <v>0.89930555555555558</v>
      </c>
      <c r="G13423">
        <v>88.177999999999997</v>
      </c>
      <c r="H13423">
        <v>39.494</v>
      </c>
      <c r="I13423" t="s">
        <v>104</v>
      </c>
      <c r="J13423" t="s">
        <v>1025</v>
      </c>
      <c r="K13423" t="s">
        <v>105</v>
      </c>
    </row>
    <row r="13424" spans="1:11" x14ac:dyDescent="0.3">
      <c r="A13424" t="s">
        <v>17652</v>
      </c>
      <c r="B13424" t="s">
        <v>53</v>
      </c>
      <c r="C13424">
        <v>26</v>
      </c>
      <c r="D13424">
        <v>12</v>
      </c>
      <c r="E13424">
        <v>1925</v>
      </c>
      <c r="F13424" s="6">
        <v>0.5</v>
      </c>
      <c r="G13424">
        <v>74.198999999999998</v>
      </c>
      <c r="H13424">
        <v>40.948</v>
      </c>
      <c r="I13424" t="s">
        <v>144</v>
      </c>
      <c r="J13424" t="s">
        <v>2902</v>
      </c>
      <c r="K13424" t="s">
        <v>105</v>
      </c>
    </row>
    <row r="13425" spans="1:11" x14ac:dyDescent="0.3">
      <c r="A13425" t="s">
        <v>17653</v>
      </c>
      <c r="B13425" t="s">
        <v>53</v>
      </c>
      <c r="C13425">
        <v>10</v>
      </c>
      <c r="D13425">
        <v>2</v>
      </c>
      <c r="E13425">
        <v>1930</v>
      </c>
      <c r="F13425" s="6">
        <v>7.2916666666666671E-2</v>
      </c>
      <c r="G13425">
        <v>83.048000000000002</v>
      </c>
      <c r="H13425">
        <v>42.332999999999998</v>
      </c>
      <c r="I13425" t="s">
        <v>144</v>
      </c>
      <c r="J13425" t="s">
        <v>3664</v>
      </c>
      <c r="K13425" t="s">
        <v>105</v>
      </c>
    </row>
    <row r="13426" spans="1:11" x14ac:dyDescent="0.3">
      <c r="A13426" t="s">
        <v>17654</v>
      </c>
      <c r="B13426" t="s">
        <v>53</v>
      </c>
      <c r="C13426">
        <v>13</v>
      </c>
      <c r="D13426">
        <v>10</v>
      </c>
      <c r="E13426">
        <v>1918</v>
      </c>
      <c r="F13426" s="6">
        <v>0.92708333333333337</v>
      </c>
      <c r="G13426">
        <v>-111.88800000000001</v>
      </c>
      <c r="H13426">
        <v>40.758000000000003</v>
      </c>
      <c r="I13426" t="s">
        <v>104</v>
      </c>
      <c r="J13426" t="s">
        <v>3266</v>
      </c>
      <c r="K13426" t="s">
        <v>105</v>
      </c>
    </row>
    <row r="13427" spans="1:11" x14ac:dyDescent="0.3">
      <c r="A13427" t="s">
        <v>17655</v>
      </c>
      <c r="B13427" t="s">
        <v>53</v>
      </c>
      <c r="C13427">
        <v>15</v>
      </c>
      <c r="D13427">
        <v>4</v>
      </c>
      <c r="E13427">
        <v>1940</v>
      </c>
      <c r="F13427" s="6">
        <v>0.25555555555555554</v>
      </c>
      <c r="G13427">
        <v>74.007000000000005</v>
      </c>
      <c r="H13427">
        <v>40.713000000000001</v>
      </c>
      <c r="I13427" t="s">
        <v>144</v>
      </c>
      <c r="J13427" t="s">
        <v>124</v>
      </c>
      <c r="K13427" t="s">
        <v>105</v>
      </c>
    </row>
    <row r="13428" spans="1:11" x14ac:dyDescent="0.3">
      <c r="A13428" t="s">
        <v>17656</v>
      </c>
      <c r="B13428" t="s">
        <v>53</v>
      </c>
      <c r="C13428">
        <v>15</v>
      </c>
      <c r="D13428">
        <v>4</v>
      </c>
      <c r="E13428">
        <v>1878</v>
      </c>
      <c r="F13428" s="6">
        <v>0.625</v>
      </c>
      <c r="G13428">
        <v>-7.2489999999999997</v>
      </c>
      <c r="H13428">
        <v>47.143000000000001</v>
      </c>
      <c r="I13428" t="s">
        <v>262</v>
      </c>
      <c r="J13428" t="s">
        <v>12255</v>
      </c>
      <c r="K13428" t="s">
        <v>105</v>
      </c>
    </row>
    <row r="13429" spans="1:11" x14ac:dyDescent="0.3">
      <c r="A13429" t="s">
        <v>17657</v>
      </c>
      <c r="B13429" t="s">
        <v>53</v>
      </c>
      <c r="C13429">
        <v>8</v>
      </c>
      <c r="D13429">
        <v>5</v>
      </c>
      <c r="E13429">
        <v>1946</v>
      </c>
      <c r="F13429" s="6">
        <v>0.66319444444444442</v>
      </c>
      <c r="G13429">
        <v>71.194999999999993</v>
      </c>
      <c r="H13429">
        <v>42.186</v>
      </c>
      <c r="I13429" t="s">
        <v>106</v>
      </c>
      <c r="J13429" t="s">
        <v>2906</v>
      </c>
      <c r="K13429" t="s">
        <v>105</v>
      </c>
    </row>
    <row r="13430" spans="1:11" x14ac:dyDescent="0.3">
      <c r="A13430" t="s">
        <v>17658</v>
      </c>
      <c r="B13430" t="s">
        <v>53</v>
      </c>
      <c r="C13430">
        <v>13</v>
      </c>
      <c r="D13430">
        <v>4</v>
      </c>
      <c r="E13430">
        <v>1892</v>
      </c>
      <c r="F13430" s="6">
        <v>0.21875</v>
      </c>
      <c r="G13430">
        <v>2.6589999999999998</v>
      </c>
      <c r="H13430">
        <v>56.732999999999997</v>
      </c>
      <c r="I13430" t="s">
        <v>108</v>
      </c>
      <c r="J13430" t="s">
        <v>17659</v>
      </c>
      <c r="K13430" t="s">
        <v>105</v>
      </c>
    </row>
    <row r="13431" spans="1:11" x14ac:dyDescent="0.3">
      <c r="A13431" t="s">
        <v>17660</v>
      </c>
      <c r="B13431" t="s">
        <v>53</v>
      </c>
      <c r="C13431">
        <v>25</v>
      </c>
      <c r="D13431">
        <v>5</v>
      </c>
      <c r="E13431">
        <v>1954</v>
      </c>
      <c r="F13431" s="6">
        <v>0.64027777777777772</v>
      </c>
      <c r="G13431">
        <v>81.516000000000005</v>
      </c>
      <c r="H13431">
        <v>41.085000000000001</v>
      </c>
      <c r="I13431" t="s">
        <v>106</v>
      </c>
      <c r="J13431" t="s">
        <v>1880</v>
      </c>
      <c r="K13431" t="s">
        <v>105</v>
      </c>
    </row>
    <row r="13432" spans="1:11" x14ac:dyDescent="0.3">
      <c r="A13432" t="s">
        <v>17661</v>
      </c>
      <c r="B13432" t="s">
        <v>53</v>
      </c>
      <c r="C13432">
        <v>8</v>
      </c>
      <c r="D13432">
        <v>11</v>
      </c>
      <c r="E13432">
        <v>1879</v>
      </c>
      <c r="F13432" s="6">
        <v>0.61805555555555558</v>
      </c>
      <c r="G13432">
        <v>3.1880000000000002</v>
      </c>
      <c r="H13432">
        <v>55.95</v>
      </c>
      <c r="I13432" t="s">
        <v>108</v>
      </c>
      <c r="J13432" t="s">
        <v>127</v>
      </c>
      <c r="K13432" t="s">
        <v>105</v>
      </c>
    </row>
    <row r="13433" spans="1:11" x14ac:dyDescent="0.3">
      <c r="A13433" t="s">
        <v>17662</v>
      </c>
      <c r="B13433" t="s">
        <v>53</v>
      </c>
      <c r="C13433">
        <v>24</v>
      </c>
      <c r="D13433">
        <v>1</v>
      </c>
      <c r="E13433">
        <v>1924</v>
      </c>
      <c r="F13433" s="6">
        <v>0.16666666666666666</v>
      </c>
      <c r="G13433">
        <v>88.840999999999994</v>
      </c>
      <c r="H13433">
        <v>43.456000000000003</v>
      </c>
      <c r="I13433" t="s">
        <v>104</v>
      </c>
      <c r="J13433" t="s">
        <v>17663</v>
      </c>
      <c r="K13433" t="s">
        <v>105</v>
      </c>
    </row>
    <row r="13434" spans="1:11" x14ac:dyDescent="0.3">
      <c r="A13434" t="s">
        <v>17664</v>
      </c>
      <c r="B13434" t="s">
        <v>53</v>
      </c>
      <c r="C13434">
        <v>16</v>
      </c>
      <c r="D13434">
        <v>11</v>
      </c>
      <c r="E13434">
        <v>1919</v>
      </c>
      <c r="F13434" s="6">
        <v>4.1666666666666664E-2</v>
      </c>
      <c r="G13434">
        <v>-2.351</v>
      </c>
      <c r="H13434">
        <v>48.856999999999999</v>
      </c>
      <c r="I13434" t="s">
        <v>108</v>
      </c>
      <c r="J13434" t="s">
        <v>155</v>
      </c>
      <c r="K13434" t="s">
        <v>105</v>
      </c>
    </row>
    <row r="13435" spans="1:11" x14ac:dyDescent="0.3">
      <c r="A13435" t="s">
        <v>17665</v>
      </c>
      <c r="B13435" t="s">
        <v>53</v>
      </c>
      <c r="C13435">
        <v>9</v>
      </c>
      <c r="D13435">
        <v>1</v>
      </c>
      <c r="E13435">
        <v>1936</v>
      </c>
      <c r="F13435" s="6">
        <v>8.7499999999999994E-2</v>
      </c>
      <c r="G13435">
        <v>95.37</v>
      </c>
      <c r="H13435">
        <v>29.760999999999999</v>
      </c>
      <c r="I13435" t="s">
        <v>104</v>
      </c>
      <c r="J13435" t="s">
        <v>133</v>
      </c>
      <c r="K13435" t="s">
        <v>105</v>
      </c>
    </row>
    <row r="13436" spans="1:11" x14ac:dyDescent="0.3">
      <c r="A13436" t="s">
        <v>17666</v>
      </c>
      <c r="B13436" t="s">
        <v>168</v>
      </c>
      <c r="C13436">
        <v>10</v>
      </c>
      <c r="D13436">
        <v>2</v>
      </c>
      <c r="E13436">
        <v>1937</v>
      </c>
      <c r="F13436" s="6">
        <v>0.27083333333333331</v>
      </c>
      <c r="G13436">
        <v>82.55</v>
      </c>
      <c r="H13436">
        <v>35.595999999999997</v>
      </c>
      <c r="I13436" t="s">
        <v>144</v>
      </c>
      <c r="J13436" t="s">
        <v>2939</v>
      </c>
      <c r="K13436" t="s">
        <v>105</v>
      </c>
    </row>
    <row r="13437" spans="1:11" x14ac:dyDescent="0.3">
      <c r="A13437" t="s">
        <v>17667</v>
      </c>
      <c r="B13437" t="s">
        <v>168</v>
      </c>
      <c r="C13437">
        <v>19</v>
      </c>
      <c r="D13437">
        <v>10</v>
      </c>
      <c r="E13437">
        <v>1956</v>
      </c>
      <c r="F13437" s="6">
        <v>0.85416666666666663</v>
      </c>
      <c r="G13437">
        <v>-12.494</v>
      </c>
      <c r="H13437">
        <v>41.890999999999998</v>
      </c>
      <c r="I13437" t="s">
        <v>126</v>
      </c>
      <c r="J13437" t="s">
        <v>297</v>
      </c>
      <c r="K13437" t="s">
        <v>105</v>
      </c>
    </row>
    <row r="13438" spans="1:11" x14ac:dyDescent="0.3">
      <c r="A13438" t="s">
        <v>17668</v>
      </c>
      <c r="B13438" t="s">
        <v>168</v>
      </c>
      <c r="C13438">
        <v>21</v>
      </c>
      <c r="D13438">
        <v>9</v>
      </c>
      <c r="E13438">
        <v>1962</v>
      </c>
      <c r="F13438" s="6">
        <v>0.77430555555555558</v>
      </c>
      <c r="G13438">
        <v>-9.1880000000000006</v>
      </c>
      <c r="H13438">
        <v>45.463999999999999</v>
      </c>
      <c r="I13438" t="s">
        <v>126</v>
      </c>
      <c r="J13438" t="s">
        <v>286</v>
      </c>
      <c r="K13438" t="s">
        <v>105</v>
      </c>
    </row>
    <row r="13439" spans="1:11" x14ac:dyDescent="0.3">
      <c r="A13439" t="s">
        <v>17669</v>
      </c>
      <c r="B13439" t="s">
        <v>168</v>
      </c>
      <c r="C13439">
        <v>15</v>
      </c>
      <c r="D13439">
        <v>5</v>
      </c>
      <c r="E13439">
        <v>1961</v>
      </c>
      <c r="F13439" s="6">
        <v>0.21875</v>
      </c>
      <c r="G13439">
        <v>-11.257</v>
      </c>
      <c r="H13439">
        <v>43.768999999999998</v>
      </c>
      <c r="I13439" t="s">
        <v>126</v>
      </c>
      <c r="J13439" t="s">
        <v>735</v>
      </c>
      <c r="K13439" t="s">
        <v>105</v>
      </c>
    </row>
    <row r="13440" spans="1:11" x14ac:dyDescent="0.3">
      <c r="A13440" t="s">
        <v>17670</v>
      </c>
      <c r="B13440" t="s">
        <v>53</v>
      </c>
      <c r="C13440">
        <v>25</v>
      </c>
      <c r="D13440">
        <v>11</v>
      </c>
      <c r="E13440">
        <v>1872</v>
      </c>
      <c r="F13440" s="6">
        <v>0.29166666666666669</v>
      </c>
      <c r="G13440">
        <v>-0.191</v>
      </c>
      <c r="H13440">
        <v>49.29</v>
      </c>
      <c r="I13440" t="s">
        <v>150</v>
      </c>
      <c r="J13440" t="s">
        <v>17671</v>
      </c>
      <c r="K13440" t="s">
        <v>105</v>
      </c>
    </row>
    <row r="13441" spans="1:11" x14ac:dyDescent="0.3">
      <c r="A13441" t="s">
        <v>17672</v>
      </c>
      <c r="B13441" t="s">
        <v>53</v>
      </c>
      <c r="C13441">
        <v>7</v>
      </c>
      <c r="D13441">
        <v>7</v>
      </c>
      <c r="E13441">
        <v>1933</v>
      </c>
      <c r="F13441" s="6">
        <v>0.79861111111111116</v>
      </c>
      <c r="G13441">
        <v>-2.2429999999999999</v>
      </c>
      <c r="H13441">
        <v>48.834000000000003</v>
      </c>
      <c r="I13441" t="s">
        <v>126</v>
      </c>
      <c r="J13441" t="s">
        <v>459</v>
      </c>
      <c r="K13441" t="s">
        <v>105</v>
      </c>
    </row>
    <row r="13442" spans="1:11" x14ac:dyDescent="0.3">
      <c r="A13442" t="s">
        <v>17673</v>
      </c>
      <c r="B13442" t="s">
        <v>53</v>
      </c>
      <c r="C13442">
        <v>17</v>
      </c>
      <c r="D13442">
        <v>6</v>
      </c>
      <c r="E13442">
        <v>1923</v>
      </c>
      <c r="F13442" s="6">
        <v>4.1666666666666664E-2</v>
      </c>
      <c r="G13442">
        <v>-4.3680000000000003</v>
      </c>
      <c r="H13442">
        <v>50.859000000000002</v>
      </c>
      <c r="I13442" t="s">
        <v>126</v>
      </c>
      <c r="J13442" t="s">
        <v>7246</v>
      </c>
      <c r="K13442" t="s">
        <v>105</v>
      </c>
    </row>
    <row r="13443" spans="1:11" x14ac:dyDescent="0.3">
      <c r="A13443" t="s">
        <v>17674</v>
      </c>
      <c r="B13443" t="s">
        <v>53</v>
      </c>
      <c r="C13443">
        <v>2</v>
      </c>
      <c r="D13443">
        <v>2</v>
      </c>
      <c r="E13443">
        <v>1950</v>
      </c>
      <c r="F13443" s="6">
        <v>0.79166666666666663</v>
      </c>
      <c r="G13443">
        <v>-12.494</v>
      </c>
      <c r="H13443">
        <v>41.890999999999998</v>
      </c>
      <c r="I13443" t="s">
        <v>126</v>
      </c>
      <c r="J13443" t="s">
        <v>297</v>
      </c>
      <c r="K13443" t="s">
        <v>105</v>
      </c>
    </row>
    <row r="13444" spans="1:11" x14ac:dyDescent="0.3">
      <c r="A13444" t="s">
        <v>17675</v>
      </c>
      <c r="B13444" t="s">
        <v>53</v>
      </c>
      <c r="C13444">
        <v>7</v>
      </c>
      <c r="D13444">
        <v>6</v>
      </c>
      <c r="E13444">
        <v>1963</v>
      </c>
      <c r="F13444" s="6">
        <v>0.10416666666666667</v>
      </c>
      <c r="G13444">
        <v>-2.3039999999999998</v>
      </c>
      <c r="H13444">
        <v>48.902999999999999</v>
      </c>
      <c r="I13444" t="s">
        <v>126</v>
      </c>
      <c r="J13444" t="s">
        <v>6182</v>
      </c>
      <c r="K13444" t="s">
        <v>105</v>
      </c>
    </row>
    <row r="13445" spans="1:11" x14ac:dyDescent="0.3">
      <c r="A13445" t="s">
        <v>17676</v>
      </c>
      <c r="B13445" t="s">
        <v>53</v>
      </c>
      <c r="C13445">
        <v>27</v>
      </c>
      <c r="D13445">
        <v>2</v>
      </c>
      <c r="E13445">
        <v>1888</v>
      </c>
      <c r="F13445" s="6">
        <v>0.5</v>
      </c>
      <c r="G13445">
        <v>-12.339</v>
      </c>
      <c r="H13445">
        <v>45.435000000000002</v>
      </c>
      <c r="I13445" t="s">
        <v>203</v>
      </c>
      <c r="J13445" t="s">
        <v>662</v>
      </c>
      <c r="K13445" t="s">
        <v>105</v>
      </c>
    </row>
    <row r="13446" spans="1:11" x14ac:dyDescent="0.3">
      <c r="A13446" t="s">
        <v>17677</v>
      </c>
      <c r="B13446" t="s">
        <v>53</v>
      </c>
      <c r="C13446">
        <v>27</v>
      </c>
      <c r="D13446">
        <v>10</v>
      </c>
      <c r="E13446">
        <v>1952</v>
      </c>
      <c r="F13446" s="6">
        <v>0.54166666666666663</v>
      </c>
      <c r="G13446">
        <v>-11.916</v>
      </c>
      <c r="H13446">
        <v>43.341999999999999</v>
      </c>
      <c r="I13446" t="s">
        <v>126</v>
      </c>
      <c r="J13446" t="s">
        <v>668</v>
      </c>
      <c r="K13446" t="s">
        <v>105</v>
      </c>
    </row>
    <row r="13447" spans="1:11" x14ac:dyDescent="0.3">
      <c r="A13447" t="s">
        <v>17678</v>
      </c>
      <c r="B13447" t="s">
        <v>53</v>
      </c>
      <c r="C13447">
        <v>12</v>
      </c>
      <c r="D13447">
        <v>12</v>
      </c>
      <c r="E13447">
        <v>1937</v>
      </c>
      <c r="F13447" s="6">
        <v>0.8125</v>
      </c>
      <c r="G13447">
        <v>-5.3739999999999997</v>
      </c>
      <c r="H13447">
        <v>43.295000000000002</v>
      </c>
      <c r="I13447" t="s">
        <v>108</v>
      </c>
      <c r="J13447" t="s">
        <v>267</v>
      </c>
      <c r="K13447" t="s">
        <v>105</v>
      </c>
    </row>
    <row r="13448" spans="1:11" x14ac:dyDescent="0.3">
      <c r="A13448" t="s">
        <v>17679</v>
      </c>
      <c r="B13448" t="s">
        <v>53</v>
      </c>
      <c r="C13448">
        <v>27</v>
      </c>
      <c r="D13448">
        <v>5</v>
      </c>
      <c r="E13448">
        <v>1942</v>
      </c>
      <c r="F13448" s="6">
        <v>0.14583333333333334</v>
      </c>
      <c r="G13448">
        <v>-7.266</v>
      </c>
      <c r="H13448">
        <v>43.703000000000003</v>
      </c>
      <c r="I13448" t="s">
        <v>190</v>
      </c>
      <c r="J13448" t="s">
        <v>575</v>
      </c>
      <c r="K13448" t="s">
        <v>105</v>
      </c>
    </row>
    <row r="13449" spans="1:11" x14ac:dyDescent="0.3">
      <c r="A13449" t="s">
        <v>17680</v>
      </c>
      <c r="B13449" t="s">
        <v>53</v>
      </c>
      <c r="C13449">
        <v>26</v>
      </c>
      <c r="D13449">
        <v>3</v>
      </c>
      <c r="E13449">
        <v>1975</v>
      </c>
      <c r="F13449" s="6">
        <v>0.61805555555555558</v>
      </c>
      <c r="G13449">
        <v>-8.4510000000000005</v>
      </c>
      <c r="H13449">
        <v>45.137</v>
      </c>
      <c r="I13449" t="s">
        <v>126</v>
      </c>
      <c r="J13449" t="s">
        <v>17681</v>
      </c>
      <c r="K13449" t="s">
        <v>105</v>
      </c>
    </row>
    <row r="13450" spans="1:11" x14ac:dyDescent="0.3">
      <c r="A13450" t="s">
        <v>17682</v>
      </c>
      <c r="B13450" t="s">
        <v>53</v>
      </c>
      <c r="C13450">
        <v>6</v>
      </c>
      <c r="D13450">
        <v>2</v>
      </c>
      <c r="E13450">
        <v>1972</v>
      </c>
      <c r="F13450" s="6">
        <v>0.88194444444444442</v>
      </c>
      <c r="G13450">
        <v>-11.797000000000001</v>
      </c>
      <c r="H13450">
        <v>42.091000000000001</v>
      </c>
      <c r="I13450" t="s">
        <v>126</v>
      </c>
      <c r="J13450" t="s">
        <v>770</v>
      </c>
      <c r="K13450" t="s">
        <v>105</v>
      </c>
    </row>
    <row r="13451" spans="1:11" x14ac:dyDescent="0.3">
      <c r="A13451" t="s">
        <v>17683</v>
      </c>
      <c r="B13451" t="s">
        <v>53</v>
      </c>
      <c r="C13451">
        <v>13</v>
      </c>
      <c r="D13451">
        <v>4</v>
      </c>
      <c r="E13451">
        <v>1920</v>
      </c>
      <c r="F13451" s="6">
        <v>0.70833333333333337</v>
      </c>
      <c r="G13451">
        <v>-9.1880000000000006</v>
      </c>
      <c r="H13451">
        <v>45.463999999999999</v>
      </c>
      <c r="I13451" t="s">
        <v>190</v>
      </c>
      <c r="J13451" t="s">
        <v>286</v>
      </c>
      <c r="K13451" t="s">
        <v>105</v>
      </c>
    </row>
    <row r="13452" spans="1:11" x14ac:dyDescent="0.3">
      <c r="A13452" t="s">
        <v>17684</v>
      </c>
      <c r="B13452" t="s">
        <v>53</v>
      </c>
      <c r="C13452">
        <v>2</v>
      </c>
      <c r="D13452">
        <v>12</v>
      </c>
      <c r="E13452">
        <v>1930</v>
      </c>
      <c r="F13452" s="6">
        <v>6.9444444444444441E-3</v>
      </c>
      <c r="G13452">
        <v>-12.494</v>
      </c>
      <c r="H13452">
        <v>41.890999999999998</v>
      </c>
      <c r="I13452" t="s">
        <v>126</v>
      </c>
      <c r="J13452" t="s">
        <v>297</v>
      </c>
      <c r="K13452" t="s">
        <v>105</v>
      </c>
    </row>
    <row r="13453" spans="1:11" x14ac:dyDescent="0.3">
      <c r="A13453" t="s">
        <v>17685</v>
      </c>
      <c r="B13453" t="s">
        <v>53</v>
      </c>
      <c r="C13453">
        <v>26</v>
      </c>
      <c r="D13453">
        <v>1</v>
      </c>
      <c r="E13453">
        <v>1955</v>
      </c>
      <c r="F13453" s="6">
        <v>0.20833333333333334</v>
      </c>
      <c r="G13453">
        <v>-11.877000000000001</v>
      </c>
      <c r="H13453">
        <v>45.41</v>
      </c>
      <c r="I13453" t="s">
        <v>126</v>
      </c>
      <c r="J13453" t="s">
        <v>4301</v>
      </c>
      <c r="K13453" t="s">
        <v>105</v>
      </c>
    </row>
    <row r="13454" spans="1:11" x14ac:dyDescent="0.3">
      <c r="A13454" t="s">
        <v>17686</v>
      </c>
      <c r="B13454" t="s">
        <v>53</v>
      </c>
      <c r="C13454">
        <v>8</v>
      </c>
      <c r="D13454">
        <v>9</v>
      </c>
      <c r="E13454">
        <v>1968</v>
      </c>
      <c r="F13454" s="6">
        <v>0.8125</v>
      </c>
      <c r="G13454">
        <v>-12.494</v>
      </c>
      <c r="H13454">
        <v>41.890999999999998</v>
      </c>
      <c r="I13454" t="s">
        <v>190</v>
      </c>
      <c r="J13454" t="s">
        <v>297</v>
      </c>
      <c r="K13454" t="s">
        <v>105</v>
      </c>
    </row>
    <row r="13455" spans="1:11" x14ac:dyDescent="0.3">
      <c r="A13455" t="s">
        <v>17687</v>
      </c>
      <c r="B13455" t="s">
        <v>53</v>
      </c>
      <c r="C13455">
        <v>21</v>
      </c>
      <c r="D13455">
        <v>2</v>
      </c>
      <c r="E13455">
        <v>1943</v>
      </c>
      <c r="F13455" s="6">
        <v>2.7777777777777776E-2</v>
      </c>
      <c r="G13455">
        <v>-7.6829999999999998</v>
      </c>
      <c r="H13455">
        <v>45.067999999999998</v>
      </c>
      <c r="I13455" t="s">
        <v>126</v>
      </c>
      <c r="J13455" t="s">
        <v>191</v>
      </c>
      <c r="K13455" t="s">
        <v>105</v>
      </c>
    </row>
    <row r="13456" spans="1:11" x14ac:dyDescent="0.3">
      <c r="A13456" t="s">
        <v>17688</v>
      </c>
      <c r="B13456" t="s">
        <v>53</v>
      </c>
      <c r="C13456">
        <v>16</v>
      </c>
      <c r="D13456">
        <v>10</v>
      </c>
      <c r="E13456">
        <v>1892</v>
      </c>
      <c r="F13456" s="6">
        <v>0.83333333333333337</v>
      </c>
      <c r="G13456">
        <v>-14.231</v>
      </c>
      <c r="H13456">
        <v>41.594000000000001</v>
      </c>
      <c r="I13456" t="s">
        <v>203</v>
      </c>
      <c r="J13456" t="s">
        <v>17689</v>
      </c>
      <c r="K13456" t="s">
        <v>105</v>
      </c>
    </row>
    <row r="13457" spans="1:11" x14ac:dyDescent="0.3">
      <c r="A13457" t="s">
        <v>17690</v>
      </c>
      <c r="B13457" t="s">
        <v>53</v>
      </c>
      <c r="C13457">
        <v>27</v>
      </c>
      <c r="D13457">
        <v>12</v>
      </c>
      <c r="E13457">
        <v>1937</v>
      </c>
      <c r="F13457" s="6">
        <v>0.89583333333333337</v>
      </c>
      <c r="G13457">
        <v>-9.1880000000000006</v>
      </c>
      <c r="H13457">
        <v>45.463999999999999</v>
      </c>
      <c r="I13457" t="s">
        <v>126</v>
      </c>
      <c r="J13457" t="s">
        <v>286</v>
      </c>
      <c r="K13457" t="s">
        <v>105</v>
      </c>
    </row>
    <row r="13458" spans="1:11" x14ac:dyDescent="0.3">
      <c r="A13458" t="s">
        <v>17691</v>
      </c>
      <c r="B13458" t="s">
        <v>53</v>
      </c>
      <c r="C13458">
        <v>30</v>
      </c>
      <c r="D13458">
        <v>3</v>
      </c>
      <c r="E13458">
        <v>1947</v>
      </c>
      <c r="F13458" s="6">
        <v>4.1666666666666664E-2</v>
      </c>
      <c r="G13458">
        <v>-9.39</v>
      </c>
      <c r="H13458">
        <v>45.853000000000002</v>
      </c>
      <c r="I13458" t="s">
        <v>190</v>
      </c>
      <c r="J13458" t="s">
        <v>753</v>
      </c>
      <c r="K13458" t="s">
        <v>105</v>
      </c>
    </row>
    <row r="13459" spans="1:11" x14ac:dyDescent="0.3">
      <c r="A13459" t="s">
        <v>17692</v>
      </c>
      <c r="B13459" t="s">
        <v>53</v>
      </c>
      <c r="C13459">
        <v>29</v>
      </c>
      <c r="D13459">
        <v>11</v>
      </c>
      <c r="E13459">
        <v>1932</v>
      </c>
      <c r="F13459" s="6">
        <v>0.39583333333333331</v>
      </c>
      <c r="G13459">
        <v>-11.257</v>
      </c>
      <c r="H13459">
        <v>43.768999999999998</v>
      </c>
      <c r="I13459" t="s">
        <v>126</v>
      </c>
      <c r="J13459" t="s">
        <v>735</v>
      </c>
      <c r="K13459" t="s">
        <v>105</v>
      </c>
    </row>
    <row r="13460" spans="1:11" x14ac:dyDescent="0.3">
      <c r="A13460" t="s">
        <v>17693</v>
      </c>
      <c r="B13460" t="s">
        <v>53</v>
      </c>
      <c r="C13460">
        <v>2</v>
      </c>
      <c r="D13460">
        <v>10</v>
      </c>
      <c r="E13460">
        <v>1937</v>
      </c>
      <c r="F13460" s="6">
        <v>0.83333333333333337</v>
      </c>
      <c r="G13460">
        <v>-7.6829999999999998</v>
      </c>
      <c r="H13460">
        <v>45.067999999999998</v>
      </c>
      <c r="I13460" t="s">
        <v>126</v>
      </c>
      <c r="J13460" t="s">
        <v>191</v>
      </c>
      <c r="K13460" t="s">
        <v>105</v>
      </c>
    </row>
    <row r="13461" spans="1:11" x14ac:dyDescent="0.3">
      <c r="A13461" t="s">
        <v>17694</v>
      </c>
      <c r="B13461" t="s">
        <v>53</v>
      </c>
      <c r="C13461">
        <v>5</v>
      </c>
      <c r="D13461">
        <v>7</v>
      </c>
      <c r="E13461">
        <v>1974</v>
      </c>
      <c r="F13461" s="6">
        <v>0.35069444444444442</v>
      </c>
      <c r="G13461">
        <v>-9.67</v>
      </c>
      <c r="H13461">
        <v>45.695</v>
      </c>
      <c r="I13461" t="s">
        <v>190</v>
      </c>
      <c r="J13461" t="s">
        <v>2330</v>
      </c>
      <c r="K13461" t="s">
        <v>105</v>
      </c>
    </row>
    <row r="13462" spans="1:11" x14ac:dyDescent="0.3">
      <c r="A13462" t="s">
        <v>17695</v>
      </c>
      <c r="B13462" t="s">
        <v>53</v>
      </c>
      <c r="C13462">
        <v>20</v>
      </c>
      <c r="D13462">
        <v>7</v>
      </c>
      <c r="E13462">
        <v>1927</v>
      </c>
      <c r="F13462" s="6">
        <v>0.70833333333333337</v>
      </c>
      <c r="G13462">
        <v>-9.1809999999999992</v>
      </c>
      <c r="H13462">
        <v>45.551000000000002</v>
      </c>
      <c r="I13462" t="s">
        <v>126</v>
      </c>
      <c r="J13462" t="s">
        <v>8395</v>
      </c>
      <c r="K13462" t="s">
        <v>105</v>
      </c>
    </row>
    <row r="13463" spans="1:11" x14ac:dyDescent="0.3">
      <c r="A13463" t="s">
        <v>17696</v>
      </c>
      <c r="B13463" t="s">
        <v>53</v>
      </c>
      <c r="C13463">
        <v>27</v>
      </c>
      <c r="D13463">
        <v>11</v>
      </c>
      <c r="E13463">
        <v>1964</v>
      </c>
      <c r="F13463" s="6">
        <v>0.47222222222222221</v>
      </c>
      <c r="G13463">
        <v>-13.243</v>
      </c>
      <c r="H13463">
        <v>43.521999999999998</v>
      </c>
      <c r="I13463" t="s">
        <v>126</v>
      </c>
      <c r="J13463" t="s">
        <v>8333</v>
      </c>
      <c r="K13463" t="s">
        <v>105</v>
      </c>
    </row>
    <row r="13464" spans="1:11" x14ac:dyDescent="0.3">
      <c r="A13464" t="s">
        <v>17697</v>
      </c>
      <c r="B13464" t="s">
        <v>53</v>
      </c>
      <c r="C13464">
        <v>7</v>
      </c>
      <c r="D13464">
        <v>7</v>
      </c>
      <c r="E13464">
        <v>1934</v>
      </c>
      <c r="F13464" s="6">
        <v>0.66666666666666663</v>
      </c>
      <c r="G13464">
        <v>-8.6180000000000003</v>
      </c>
      <c r="H13464">
        <v>45.445</v>
      </c>
      <c r="I13464" t="s">
        <v>126</v>
      </c>
      <c r="J13464" t="s">
        <v>3558</v>
      </c>
      <c r="K13464" t="s">
        <v>105</v>
      </c>
    </row>
    <row r="13465" spans="1:11" x14ac:dyDescent="0.3">
      <c r="A13465" t="s">
        <v>17698</v>
      </c>
      <c r="B13465" t="s">
        <v>53</v>
      </c>
      <c r="C13465">
        <v>31</v>
      </c>
      <c r="D13465">
        <v>5</v>
      </c>
      <c r="E13465">
        <v>1939</v>
      </c>
      <c r="F13465" s="6">
        <v>0.77083333333333337</v>
      </c>
      <c r="G13465">
        <v>-11.347</v>
      </c>
      <c r="H13465">
        <v>44.494</v>
      </c>
      <c r="I13465" t="s">
        <v>126</v>
      </c>
      <c r="J13465" t="s">
        <v>777</v>
      </c>
      <c r="K13465" t="s">
        <v>105</v>
      </c>
    </row>
    <row r="13466" spans="1:11" x14ac:dyDescent="0.3">
      <c r="A13466" t="s">
        <v>17699</v>
      </c>
      <c r="B13466" t="s">
        <v>53</v>
      </c>
      <c r="C13466">
        <v>8</v>
      </c>
      <c r="D13466">
        <v>5</v>
      </c>
      <c r="E13466">
        <v>1906</v>
      </c>
      <c r="F13466" s="6">
        <v>0.53472222222222221</v>
      </c>
      <c r="G13466">
        <v>-12.494</v>
      </c>
      <c r="H13466">
        <v>41.890999999999998</v>
      </c>
      <c r="I13466" t="s">
        <v>126</v>
      </c>
      <c r="J13466" t="s">
        <v>297</v>
      </c>
      <c r="K13466" t="s">
        <v>105</v>
      </c>
    </row>
    <row r="13467" spans="1:11" x14ac:dyDescent="0.3">
      <c r="A13467" t="s">
        <v>17700</v>
      </c>
      <c r="B13467" t="s">
        <v>53</v>
      </c>
      <c r="C13467">
        <v>18</v>
      </c>
      <c r="D13467">
        <v>2</v>
      </c>
      <c r="E13467">
        <v>1937</v>
      </c>
      <c r="F13467" s="6">
        <v>0.22916666666666666</v>
      </c>
      <c r="G13467">
        <v>-12.042999999999999</v>
      </c>
      <c r="H13467">
        <v>44.220999999999997</v>
      </c>
      <c r="I13467" t="s">
        <v>126</v>
      </c>
      <c r="J13467" t="s">
        <v>731</v>
      </c>
      <c r="K13467" t="s">
        <v>105</v>
      </c>
    </row>
    <row r="13468" spans="1:11" x14ac:dyDescent="0.3">
      <c r="A13468" t="s">
        <v>17701</v>
      </c>
      <c r="B13468" t="s">
        <v>53</v>
      </c>
      <c r="C13468">
        <v>17</v>
      </c>
      <c r="D13468">
        <v>4</v>
      </c>
      <c r="E13468">
        <v>1970</v>
      </c>
      <c r="F13468" s="6">
        <v>0.64930555555555558</v>
      </c>
      <c r="G13468">
        <v>99.134</v>
      </c>
      <c r="H13468">
        <v>19.433</v>
      </c>
      <c r="I13468" t="s">
        <v>104</v>
      </c>
      <c r="J13468" t="s">
        <v>3222</v>
      </c>
      <c r="K13468" t="s">
        <v>105</v>
      </c>
    </row>
    <row r="13469" spans="1:11" x14ac:dyDescent="0.3">
      <c r="A13469" t="s">
        <v>17702</v>
      </c>
      <c r="B13469" t="s">
        <v>53</v>
      </c>
      <c r="C13469">
        <v>16</v>
      </c>
      <c r="D13469">
        <v>3</v>
      </c>
      <c r="E13469">
        <v>1932</v>
      </c>
      <c r="F13469" s="6">
        <v>0.80208333333333337</v>
      </c>
      <c r="G13469">
        <v>-12.494</v>
      </c>
      <c r="H13469">
        <v>41.890999999999998</v>
      </c>
      <c r="I13469" t="s">
        <v>126</v>
      </c>
      <c r="J13469" t="s">
        <v>297</v>
      </c>
      <c r="K13469" t="s">
        <v>105</v>
      </c>
    </row>
    <row r="13470" spans="1:11" x14ac:dyDescent="0.3">
      <c r="A13470" t="s">
        <v>17703</v>
      </c>
      <c r="B13470" t="s">
        <v>53</v>
      </c>
      <c r="C13470">
        <v>3</v>
      </c>
      <c r="D13470">
        <v>4</v>
      </c>
      <c r="E13470">
        <v>1962</v>
      </c>
      <c r="F13470" s="6">
        <v>0.54861111111111116</v>
      </c>
      <c r="G13470">
        <v>-12.339</v>
      </c>
      <c r="H13470">
        <v>45.435000000000002</v>
      </c>
      <c r="I13470" t="s">
        <v>126</v>
      </c>
      <c r="J13470" t="s">
        <v>662</v>
      </c>
      <c r="K13470" t="s">
        <v>105</v>
      </c>
    </row>
    <row r="13471" spans="1:11" x14ac:dyDescent="0.3">
      <c r="A13471" t="s">
        <v>17704</v>
      </c>
      <c r="B13471" t="s">
        <v>53</v>
      </c>
      <c r="C13471">
        <v>19</v>
      </c>
      <c r="D13471">
        <v>4</v>
      </c>
      <c r="E13471">
        <v>1921</v>
      </c>
      <c r="F13471" s="6">
        <v>0.91666666666666663</v>
      </c>
      <c r="G13471">
        <v>-14.253</v>
      </c>
      <c r="H13471">
        <v>40.840000000000003</v>
      </c>
      <c r="I13471" t="s">
        <v>126</v>
      </c>
      <c r="J13471" t="s">
        <v>1315</v>
      </c>
      <c r="K13471" t="s">
        <v>105</v>
      </c>
    </row>
    <row r="13472" spans="1:11" x14ac:dyDescent="0.3">
      <c r="A13472" t="s">
        <v>17705</v>
      </c>
      <c r="B13472" t="s">
        <v>53</v>
      </c>
      <c r="C13472">
        <v>25</v>
      </c>
      <c r="D13472">
        <v>6</v>
      </c>
      <c r="E13472">
        <v>1943</v>
      </c>
      <c r="F13472" s="6">
        <v>0.91666666666666663</v>
      </c>
      <c r="G13472">
        <v>-9.2430000000000003</v>
      </c>
      <c r="H13472">
        <v>45.676000000000002</v>
      </c>
      <c r="I13472" t="s">
        <v>190</v>
      </c>
      <c r="J13472" t="s">
        <v>6609</v>
      </c>
      <c r="K13472" t="s">
        <v>105</v>
      </c>
    </row>
    <row r="13473" spans="1:11" x14ac:dyDescent="0.3">
      <c r="A13473" t="s">
        <v>17706</v>
      </c>
      <c r="B13473" t="s">
        <v>53</v>
      </c>
      <c r="C13473">
        <v>15</v>
      </c>
      <c r="D13473">
        <v>10</v>
      </c>
      <c r="E13473">
        <v>1964</v>
      </c>
      <c r="F13473" s="6">
        <v>0.93263888888888891</v>
      </c>
      <c r="G13473">
        <v>-12.105</v>
      </c>
      <c r="H13473">
        <v>42.417000000000002</v>
      </c>
      <c r="I13473" t="s">
        <v>126</v>
      </c>
      <c r="J13473" t="s">
        <v>13435</v>
      </c>
      <c r="K13473" t="s">
        <v>105</v>
      </c>
    </row>
    <row r="13474" spans="1:11" x14ac:dyDescent="0.3">
      <c r="A13474" t="s">
        <v>17707</v>
      </c>
      <c r="B13474" t="s">
        <v>53</v>
      </c>
      <c r="C13474">
        <v>9</v>
      </c>
      <c r="D13474">
        <v>8</v>
      </c>
      <c r="E13474">
        <v>1910</v>
      </c>
      <c r="F13474" s="6">
        <v>0.2673611111111111</v>
      </c>
      <c r="G13474">
        <v>-6.1950000000000003</v>
      </c>
      <c r="H13474">
        <v>52.140999999999998</v>
      </c>
      <c r="I13474" t="s">
        <v>108</v>
      </c>
      <c r="J13474" t="s">
        <v>13866</v>
      </c>
      <c r="K13474" t="s">
        <v>105</v>
      </c>
    </row>
    <row r="13475" spans="1:11" x14ac:dyDescent="0.3">
      <c r="A13475" t="s">
        <v>17708</v>
      </c>
      <c r="B13475" t="s">
        <v>53</v>
      </c>
      <c r="C13475">
        <v>20</v>
      </c>
      <c r="D13475">
        <v>5</v>
      </c>
      <c r="E13475">
        <v>1954</v>
      </c>
      <c r="F13475" s="6">
        <v>0.66666666666666663</v>
      </c>
      <c r="G13475">
        <v>-2.9140000000000001</v>
      </c>
      <c r="H13475">
        <v>51.225000000000001</v>
      </c>
      <c r="I13475" t="s">
        <v>126</v>
      </c>
      <c r="J13475" t="s">
        <v>2721</v>
      </c>
      <c r="K13475" t="s">
        <v>105</v>
      </c>
    </row>
    <row r="13476" spans="1:11" x14ac:dyDescent="0.3">
      <c r="A13476" t="s">
        <v>17709</v>
      </c>
      <c r="B13476" t="s">
        <v>53</v>
      </c>
      <c r="C13476">
        <v>1</v>
      </c>
      <c r="D13476">
        <v>8</v>
      </c>
      <c r="E13476">
        <v>1964</v>
      </c>
      <c r="F13476" s="6">
        <v>1.6666666666666666E-2</v>
      </c>
      <c r="G13476">
        <v>-11.58</v>
      </c>
      <c r="H13476">
        <v>48.139000000000003</v>
      </c>
      <c r="I13476" t="s">
        <v>126</v>
      </c>
      <c r="J13476" t="s">
        <v>1331</v>
      </c>
      <c r="K13476" t="s">
        <v>105</v>
      </c>
    </row>
    <row r="13477" spans="1:11" x14ac:dyDescent="0.3">
      <c r="A13477" t="s">
        <v>17710</v>
      </c>
      <c r="B13477" t="s">
        <v>53</v>
      </c>
      <c r="C13477">
        <v>18</v>
      </c>
      <c r="D13477">
        <v>5</v>
      </c>
      <c r="E13477">
        <v>1925</v>
      </c>
      <c r="F13477" s="6">
        <v>0.27083333333333331</v>
      </c>
      <c r="G13477">
        <v>-104.985</v>
      </c>
      <c r="H13477">
        <v>39.738</v>
      </c>
      <c r="I13477" t="s">
        <v>171</v>
      </c>
      <c r="J13477" t="s">
        <v>161</v>
      </c>
      <c r="K13477" t="s">
        <v>105</v>
      </c>
    </row>
    <row r="13478" spans="1:11" x14ac:dyDescent="0.3">
      <c r="A13478" t="s">
        <v>17711</v>
      </c>
      <c r="B13478" t="s">
        <v>168</v>
      </c>
      <c r="C13478">
        <v>20</v>
      </c>
      <c r="D13478">
        <v>12</v>
      </c>
      <c r="E13478">
        <v>1949</v>
      </c>
      <c r="F13478" s="6">
        <v>0.30902777777777779</v>
      </c>
      <c r="G13478">
        <v>-118.24299999999999</v>
      </c>
      <c r="H13478">
        <v>34.052</v>
      </c>
      <c r="I13478" t="s">
        <v>137</v>
      </c>
      <c r="J13478" t="s">
        <v>536</v>
      </c>
      <c r="K13478" t="s">
        <v>105</v>
      </c>
    </row>
    <row r="13479" spans="1:11" x14ac:dyDescent="0.3">
      <c r="A13479" t="s">
        <v>17712</v>
      </c>
      <c r="B13479" t="s">
        <v>53</v>
      </c>
      <c r="C13479">
        <v>29</v>
      </c>
      <c r="D13479">
        <v>3</v>
      </c>
      <c r="E13479">
        <v>1943</v>
      </c>
      <c r="F13479" s="6">
        <v>0.79166666666666663</v>
      </c>
      <c r="G13479">
        <v>-5.3739999999999997</v>
      </c>
      <c r="H13479">
        <v>43.295000000000002</v>
      </c>
      <c r="I13479" t="s">
        <v>190</v>
      </c>
      <c r="J13479" t="s">
        <v>267</v>
      </c>
      <c r="K13479" t="s">
        <v>105</v>
      </c>
    </row>
    <row r="13480" spans="1:11" x14ac:dyDescent="0.3">
      <c r="A13480" t="s">
        <v>17713</v>
      </c>
      <c r="B13480" t="s">
        <v>168</v>
      </c>
      <c r="C13480">
        <v>25</v>
      </c>
      <c r="D13480">
        <v>10</v>
      </c>
      <c r="E13480">
        <v>1979</v>
      </c>
      <c r="F13480" s="6">
        <v>0.88263888888888886</v>
      </c>
      <c r="G13480">
        <v>71.058999999999997</v>
      </c>
      <c r="H13480">
        <v>42.359000000000002</v>
      </c>
      <c r="I13480" t="s">
        <v>106</v>
      </c>
      <c r="J13480" t="s">
        <v>176</v>
      </c>
      <c r="K13480" t="s">
        <v>105</v>
      </c>
    </row>
    <row r="13481" spans="1:11" x14ac:dyDescent="0.3">
      <c r="A13481" t="s">
        <v>17714</v>
      </c>
      <c r="B13481" t="s">
        <v>53</v>
      </c>
      <c r="C13481">
        <v>22</v>
      </c>
      <c r="D13481">
        <v>12</v>
      </c>
      <c r="E13481">
        <v>1949</v>
      </c>
      <c r="F13481" s="6">
        <v>0.13541666666666666</v>
      </c>
      <c r="G13481">
        <v>4.4800000000000004</v>
      </c>
      <c r="H13481">
        <v>54.154000000000003</v>
      </c>
      <c r="I13481" t="s">
        <v>108</v>
      </c>
      <c r="J13481" t="s">
        <v>2306</v>
      </c>
      <c r="K13481" t="s">
        <v>105</v>
      </c>
    </row>
    <row r="13482" spans="1:11" x14ac:dyDescent="0.3">
      <c r="A13482" t="s">
        <v>17715</v>
      </c>
      <c r="B13482" t="s">
        <v>53</v>
      </c>
      <c r="C13482">
        <v>4</v>
      </c>
      <c r="D13482">
        <v>1</v>
      </c>
      <c r="E13482">
        <v>1962</v>
      </c>
      <c r="F13482" s="6">
        <v>0.4375</v>
      </c>
      <c r="G13482">
        <v>3.7839999999999998</v>
      </c>
      <c r="H13482">
        <v>56.000999999999998</v>
      </c>
      <c r="I13482" t="s">
        <v>108</v>
      </c>
      <c r="J13482" t="s">
        <v>2936</v>
      </c>
      <c r="K13482" t="s">
        <v>105</v>
      </c>
    </row>
    <row r="13483" spans="1:11" x14ac:dyDescent="0.3">
      <c r="A13483" t="s">
        <v>17716</v>
      </c>
      <c r="B13483" t="s">
        <v>168</v>
      </c>
      <c r="C13483">
        <v>15</v>
      </c>
      <c r="D13483">
        <v>5</v>
      </c>
      <c r="E13483">
        <v>1968</v>
      </c>
      <c r="F13483" s="6">
        <v>0.34930555555555554</v>
      </c>
      <c r="G13483">
        <v>71.058999999999997</v>
      </c>
      <c r="H13483">
        <v>42.359000000000002</v>
      </c>
      <c r="I13483" t="s">
        <v>106</v>
      </c>
      <c r="J13483" t="s">
        <v>176</v>
      </c>
      <c r="K13483" t="s">
        <v>105</v>
      </c>
    </row>
    <row r="13484" spans="1:11" x14ac:dyDescent="0.3">
      <c r="A13484" t="s">
        <v>17717</v>
      </c>
      <c r="B13484" t="s">
        <v>168</v>
      </c>
      <c r="C13484">
        <v>1</v>
      </c>
      <c r="D13484">
        <v>6</v>
      </c>
      <c r="E13484">
        <v>1956</v>
      </c>
      <c r="F13484" s="6">
        <v>0.53125</v>
      </c>
      <c r="G13484">
        <v>-118.24299999999999</v>
      </c>
      <c r="H13484">
        <v>34.052</v>
      </c>
      <c r="I13484" t="s">
        <v>171</v>
      </c>
      <c r="J13484" t="s">
        <v>536</v>
      </c>
      <c r="K13484" t="s">
        <v>105</v>
      </c>
    </row>
    <row r="13485" spans="1:11" x14ac:dyDescent="0.3">
      <c r="A13485" t="s">
        <v>17718</v>
      </c>
      <c r="B13485" t="s">
        <v>53</v>
      </c>
      <c r="C13485">
        <v>2</v>
      </c>
      <c r="D13485">
        <v>6</v>
      </c>
      <c r="E13485">
        <v>1909</v>
      </c>
      <c r="F13485" s="6">
        <v>0.375</v>
      </c>
      <c r="G13485">
        <v>2.6589999999999998</v>
      </c>
      <c r="H13485">
        <v>56.732999999999997</v>
      </c>
      <c r="I13485" t="s">
        <v>108</v>
      </c>
      <c r="J13485" t="s">
        <v>17659</v>
      </c>
      <c r="K13485" t="s">
        <v>105</v>
      </c>
    </row>
    <row r="13486" spans="1:11" x14ac:dyDescent="0.3">
      <c r="A13486" t="s">
        <v>17719</v>
      </c>
      <c r="B13486" t="s">
        <v>168</v>
      </c>
      <c r="C13486">
        <v>8</v>
      </c>
      <c r="D13486">
        <v>8</v>
      </c>
      <c r="E13486">
        <v>1952</v>
      </c>
      <c r="F13486" s="6">
        <v>0.22916666666666666</v>
      </c>
      <c r="G13486">
        <v>76.611999999999995</v>
      </c>
      <c r="H13486">
        <v>39.29</v>
      </c>
      <c r="I13486" t="s">
        <v>106</v>
      </c>
      <c r="J13486" t="s">
        <v>319</v>
      </c>
      <c r="K13486" t="s">
        <v>105</v>
      </c>
    </row>
    <row r="13487" spans="1:11" x14ac:dyDescent="0.3">
      <c r="A13487" t="s">
        <v>17720</v>
      </c>
      <c r="B13487" t="s">
        <v>168</v>
      </c>
      <c r="C13487">
        <v>9</v>
      </c>
      <c r="D13487">
        <v>7</v>
      </c>
      <c r="E13487">
        <v>1961</v>
      </c>
      <c r="F13487" s="6">
        <v>0.8979166666666667</v>
      </c>
      <c r="G13487">
        <v>-118.24299999999999</v>
      </c>
      <c r="H13487">
        <v>34.052</v>
      </c>
      <c r="I13487" t="s">
        <v>171</v>
      </c>
      <c r="J13487" t="s">
        <v>536</v>
      </c>
      <c r="K13487" t="s">
        <v>105</v>
      </c>
    </row>
    <row r="13488" spans="1:11" x14ac:dyDescent="0.3">
      <c r="A13488" t="s">
        <v>17721</v>
      </c>
      <c r="B13488" t="s">
        <v>53</v>
      </c>
      <c r="C13488">
        <v>21</v>
      </c>
      <c r="D13488">
        <v>7</v>
      </c>
      <c r="E13488">
        <v>1951</v>
      </c>
      <c r="F13488" s="6">
        <v>0.56527777777777777</v>
      </c>
      <c r="G13488">
        <v>87.632000000000005</v>
      </c>
      <c r="H13488">
        <v>41.883000000000003</v>
      </c>
      <c r="I13488" t="s">
        <v>144</v>
      </c>
      <c r="J13488" t="s">
        <v>226</v>
      </c>
      <c r="K13488" t="s">
        <v>105</v>
      </c>
    </row>
    <row r="13489" spans="1:11" x14ac:dyDescent="0.3">
      <c r="A13489" t="s">
        <v>17722</v>
      </c>
      <c r="B13489" t="s">
        <v>53</v>
      </c>
      <c r="C13489">
        <v>24</v>
      </c>
      <c r="D13489">
        <v>11</v>
      </c>
      <c r="E13489">
        <v>1943</v>
      </c>
      <c r="F13489" s="6">
        <v>0.61805555555555558</v>
      </c>
      <c r="G13489">
        <v>4.2569999999999997</v>
      </c>
      <c r="H13489">
        <v>55.866</v>
      </c>
      <c r="I13489" t="s">
        <v>126</v>
      </c>
      <c r="J13489" t="s">
        <v>211</v>
      </c>
      <c r="K13489" t="s">
        <v>105</v>
      </c>
    </row>
    <row r="13490" spans="1:11" x14ac:dyDescent="0.3">
      <c r="A13490" t="s">
        <v>17723</v>
      </c>
      <c r="B13490" t="s">
        <v>53</v>
      </c>
      <c r="C13490">
        <v>17</v>
      </c>
      <c r="D13490">
        <v>9</v>
      </c>
      <c r="E13490">
        <v>1955</v>
      </c>
      <c r="F13490" s="6">
        <v>8.3333333333333332E-3</v>
      </c>
      <c r="G13490">
        <v>87.63</v>
      </c>
      <c r="H13490">
        <v>40.142000000000003</v>
      </c>
      <c r="I13490" t="s">
        <v>144</v>
      </c>
      <c r="J13490" t="s">
        <v>2851</v>
      </c>
      <c r="K13490" t="s">
        <v>105</v>
      </c>
    </row>
    <row r="13491" spans="1:11" x14ac:dyDescent="0.3">
      <c r="A13491" t="s">
        <v>17724</v>
      </c>
      <c r="B13491" t="s">
        <v>53</v>
      </c>
      <c r="C13491">
        <v>23</v>
      </c>
      <c r="D13491">
        <v>1</v>
      </c>
      <c r="E13491">
        <v>1953</v>
      </c>
      <c r="F13491" s="6">
        <v>0.11458333333333333</v>
      </c>
      <c r="G13491">
        <v>89.03</v>
      </c>
      <c r="H13491">
        <v>42.5</v>
      </c>
      <c r="I13491" t="s">
        <v>104</v>
      </c>
      <c r="J13491" t="s">
        <v>7292</v>
      </c>
      <c r="K13491" t="s">
        <v>105</v>
      </c>
    </row>
    <row r="13492" spans="1:11" x14ac:dyDescent="0.3">
      <c r="A13492" t="s">
        <v>17725</v>
      </c>
      <c r="B13492" t="s">
        <v>53</v>
      </c>
      <c r="C13492">
        <v>1</v>
      </c>
      <c r="D13492">
        <v>1</v>
      </c>
      <c r="E13492">
        <v>2000</v>
      </c>
      <c r="F13492" s="6">
        <v>0</v>
      </c>
      <c r="G13492">
        <v>-101</v>
      </c>
      <c r="H13492">
        <v>4.59</v>
      </c>
      <c r="I13492" t="s">
        <v>326</v>
      </c>
      <c r="J13492" t="s">
        <v>426</v>
      </c>
      <c r="K13492" t="s">
        <v>105</v>
      </c>
    </row>
    <row r="13493" spans="1:11" x14ac:dyDescent="0.3">
      <c r="A13493" t="s">
        <v>17726</v>
      </c>
      <c r="B13493" t="s">
        <v>53</v>
      </c>
      <c r="C13493">
        <v>20</v>
      </c>
      <c r="D13493">
        <v>7</v>
      </c>
      <c r="E13493">
        <v>1953</v>
      </c>
      <c r="F13493" s="6">
        <v>0.875</v>
      </c>
      <c r="G13493">
        <v>-14.234999999999999</v>
      </c>
      <c r="H13493">
        <v>42.36</v>
      </c>
      <c r="I13493" t="s">
        <v>126</v>
      </c>
      <c r="J13493" t="s">
        <v>17727</v>
      </c>
      <c r="K13493" t="s">
        <v>105</v>
      </c>
    </row>
    <row r="13494" spans="1:11" x14ac:dyDescent="0.3">
      <c r="A13494" t="s">
        <v>17728</v>
      </c>
      <c r="B13494" t="s">
        <v>53</v>
      </c>
      <c r="C13494">
        <v>4</v>
      </c>
      <c r="D13494">
        <v>5</v>
      </c>
      <c r="E13494">
        <v>1964</v>
      </c>
      <c r="F13494" s="6">
        <v>0.47916666666666669</v>
      </c>
      <c r="G13494">
        <v>-14.391</v>
      </c>
      <c r="H13494">
        <v>42.232999999999997</v>
      </c>
      <c r="I13494" t="s">
        <v>126</v>
      </c>
      <c r="J13494" t="s">
        <v>8466</v>
      </c>
      <c r="K13494" t="s">
        <v>105</v>
      </c>
    </row>
    <row r="13495" spans="1:11" x14ac:dyDescent="0.3">
      <c r="A13495" t="s">
        <v>17729</v>
      </c>
      <c r="B13495" t="s">
        <v>168</v>
      </c>
      <c r="C13495">
        <v>10</v>
      </c>
      <c r="D13495">
        <v>11</v>
      </c>
      <c r="E13495">
        <v>1941</v>
      </c>
      <c r="F13495" s="6">
        <v>0.63124999999999998</v>
      </c>
      <c r="G13495">
        <v>74.007000000000005</v>
      </c>
      <c r="H13495">
        <v>40.713000000000001</v>
      </c>
      <c r="I13495" t="s">
        <v>144</v>
      </c>
      <c r="J13495" t="s">
        <v>124</v>
      </c>
      <c r="K13495" t="s">
        <v>105</v>
      </c>
    </row>
    <row r="13496" spans="1:11" x14ac:dyDescent="0.3">
      <c r="A13496" t="s">
        <v>17730</v>
      </c>
      <c r="B13496" t="s">
        <v>53</v>
      </c>
      <c r="C13496">
        <v>17</v>
      </c>
      <c r="D13496">
        <v>11</v>
      </c>
      <c r="E13496">
        <v>1925</v>
      </c>
      <c r="F13496" s="6">
        <v>9.375E-2</v>
      </c>
      <c r="G13496">
        <v>87.734999999999999</v>
      </c>
      <c r="H13496">
        <v>42.106999999999999</v>
      </c>
      <c r="I13496" t="s">
        <v>104</v>
      </c>
      <c r="J13496" t="s">
        <v>17731</v>
      </c>
      <c r="K13496" t="s">
        <v>105</v>
      </c>
    </row>
    <row r="13497" spans="1:11" x14ac:dyDescent="0.3">
      <c r="A13497" t="s">
        <v>17732</v>
      </c>
      <c r="B13497" t="s">
        <v>53</v>
      </c>
      <c r="C13497">
        <v>5</v>
      </c>
      <c r="D13497">
        <v>3</v>
      </c>
      <c r="E13497">
        <v>1946</v>
      </c>
      <c r="F13497" s="6">
        <v>0.34375</v>
      </c>
      <c r="G13497">
        <v>88.406999999999996</v>
      </c>
      <c r="H13497">
        <v>44.262</v>
      </c>
      <c r="I13497" t="s">
        <v>104</v>
      </c>
      <c r="J13497" t="s">
        <v>10204</v>
      </c>
      <c r="K13497" t="s">
        <v>105</v>
      </c>
    </row>
    <row r="13498" spans="1:11" x14ac:dyDescent="0.3">
      <c r="A13498" t="s">
        <v>17733</v>
      </c>
      <c r="B13498" t="s">
        <v>53</v>
      </c>
      <c r="C13498">
        <v>4</v>
      </c>
      <c r="D13498">
        <v>12</v>
      </c>
      <c r="E13498">
        <v>1961</v>
      </c>
      <c r="F13498" s="6">
        <v>0.41875000000000001</v>
      </c>
      <c r="G13498">
        <v>-118.127</v>
      </c>
      <c r="H13498">
        <v>33.941000000000003</v>
      </c>
      <c r="I13498" t="s">
        <v>137</v>
      </c>
      <c r="J13498" t="s">
        <v>17734</v>
      </c>
      <c r="K13498" t="s">
        <v>105</v>
      </c>
    </row>
    <row r="13499" spans="1:11" x14ac:dyDescent="0.3">
      <c r="A13499" t="s">
        <v>17735</v>
      </c>
      <c r="B13499" t="s">
        <v>53</v>
      </c>
      <c r="C13499">
        <v>20</v>
      </c>
      <c r="D13499">
        <v>6</v>
      </c>
      <c r="E13499">
        <v>1930</v>
      </c>
      <c r="F13499" s="6">
        <v>8.4027777777777785E-2</v>
      </c>
      <c r="G13499">
        <v>81.522000000000006</v>
      </c>
      <c r="H13499">
        <v>40.796999999999997</v>
      </c>
      <c r="I13499" t="s">
        <v>106</v>
      </c>
      <c r="J13499" t="s">
        <v>2780</v>
      </c>
      <c r="K13499" t="s">
        <v>105</v>
      </c>
    </row>
    <row r="13500" spans="1:11" x14ac:dyDescent="0.3">
      <c r="A13500" t="s">
        <v>17736</v>
      </c>
      <c r="B13500" t="s">
        <v>53</v>
      </c>
      <c r="C13500">
        <v>7</v>
      </c>
      <c r="D13500">
        <v>7</v>
      </c>
      <c r="E13500">
        <v>1972</v>
      </c>
      <c r="F13500" s="6">
        <v>0.5229166666666667</v>
      </c>
      <c r="G13500">
        <v>71.058999999999997</v>
      </c>
      <c r="H13500">
        <v>42.359000000000002</v>
      </c>
      <c r="I13500" t="s">
        <v>106</v>
      </c>
      <c r="J13500" t="s">
        <v>176</v>
      </c>
      <c r="K13500" t="s">
        <v>105</v>
      </c>
    </row>
    <row r="13501" spans="1:11" x14ac:dyDescent="0.3">
      <c r="A13501" t="s">
        <v>17737</v>
      </c>
      <c r="B13501" t="s">
        <v>53</v>
      </c>
      <c r="C13501">
        <v>29</v>
      </c>
      <c r="D13501">
        <v>1</v>
      </c>
      <c r="E13501">
        <v>1964</v>
      </c>
      <c r="F13501" s="6">
        <v>0.4201388888888889</v>
      </c>
      <c r="G13501">
        <v>4.2569999999999997</v>
      </c>
      <c r="H13501">
        <v>55.866</v>
      </c>
      <c r="I13501" t="s">
        <v>108</v>
      </c>
      <c r="J13501" t="s">
        <v>211</v>
      </c>
      <c r="K13501" t="s">
        <v>105</v>
      </c>
    </row>
    <row r="13502" spans="1:11" x14ac:dyDescent="0.3">
      <c r="A13502" t="s">
        <v>17738</v>
      </c>
      <c r="B13502" t="s">
        <v>53</v>
      </c>
      <c r="C13502">
        <v>19</v>
      </c>
      <c r="D13502">
        <v>2</v>
      </c>
      <c r="E13502">
        <v>1956</v>
      </c>
      <c r="F13502" s="6">
        <v>0.2673611111111111</v>
      </c>
      <c r="G13502">
        <v>71.064999999999998</v>
      </c>
      <c r="H13502">
        <v>42.456000000000003</v>
      </c>
      <c r="I13502" t="s">
        <v>144</v>
      </c>
      <c r="J13502" t="s">
        <v>5429</v>
      </c>
      <c r="K13502" t="s">
        <v>105</v>
      </c>
    </row>
    <row r="13503" spans="1:11" x14ac:dyDescent="0.3">
      <c r="A13503" t="s">
        <v>17739</v>
      </c>
      <c r="B13503" t="s">
        <v>53</v>
      </c>
      <c r="C13503">
        <v>9</v>
      </c>
      <c r="D13503">
        <v>3</v>
      </c>
      <c r="E13503">
        <v>1931</v>
      </c>
      <c r="F13503" s="6">
        <v>0.56597222222222221</v>
      </c>
      <c r="G13503">
        <v>122.33</v>
      </c>
      <c r="H13503">
        <v>47.603000000000002</v>
      </c>
      <c r="I13503" t="s">
        <v>137</v>
      </c>
      <c r="J13503" t="s">
        <v>1144</v>
      </c>
      <c r="K13503" t="s">
        <v>105</v>
      </c>
    </row>
    <row r="13504" spans="1:11" x14ac:dyDescent="0.3">
      <c r="A13504" t="s">
        <v>17740</v>
      </c>
      <c r="B13504" t="s">
        <v>53</v>
      </c>
      <c r="C13504">
        <v>28</v>
      </c>
      <c r="D13504">
        <v>6</v>
      </c>
      <c r="E13504">
        <v>1940</v>
      </c>
      <c r="F13504" s="6">
        <v>0.875</v>
      </c>
      <c r="G13504">
        <v>4.2569999999999997</v>
      </c>
      <c r="H13504">
        <v>55.866</v>
      </c>
      <c r="I13504" t="s">
        <v>126</v>
      </c>
      <c r="J13504" t="s">
        <v>211</v>
      </c>
      <c r="K13504" t="s">
        <v>105</v>
      </c>
    </row>
    <row r="13505" spans="1:11" x14ac:dyDescent="0.3">
      <c r="A13505" t="s">
        <v>17741</v>
      </c>
      <c r="B13505" t="s">
        <v>53</v>
      </c>
      <c r="C13505">
        <v>10</v>
      </c>
      <c r="D13505">
        <v>1</v>
      </c>
      <c r="E13505">
        <v>1921</v>
      </c>
      <c r="F13505" s="6">
        <v>0.13541666666666666</v>
      </c>
      <c r="G13505">
        <v>98.108999999999995</v>
      </c>
      <c r="H13505">
        <v>39.459000000000003</v>
      </c>
      <c r="I13505" t="s">
        <v>104</v>
      </c>
      <c r="J13505" t="s">
        <v>17742</v>
      </c>
      <c r="K13505" t="s">
        <v>105</v>
      </c>
    </row>
    <row r="13506" spans="1:11" x14ac:dyDescent="0.3">
      <c r="A13506" t="s">
        <v>17743</v>
      </c>
      <c r="B13506" t="s">
        <v>53</v>
      </c>
      <c r="C13506">
        <v>22</v>
      </c>
      <c r="D13506">
        <v>1</v>
      </c>
      <c r="E13506">
        <v>1945</v>
      </c>
      <c r="F13506" s="6">
        <v>0.46666666666666667</v>
      </c>
      <c r="G13506">
        <v>81.691000000000003</v>
      </c>
      <c r="H13506">
        <v>41.505000000000003</v>
      </c>
      <c r="I13506" t="s">
        <v>106</v>
      </c>
      <c r="J13506" t="s">
        <v>389</v>
      </c>
      <c r="K13506" t="s">
        <v>105</v>
      </c>
    </row>
    <row r="13507" spans="1:11" x14ac:dyDescent="0.3">
      <c r="A13507" t="s">
        <v>17744</v>
      </c>
      <c r="B13507" t="s">
        <v>53</v>
      </c>
      <c r="C13507">
        <v>2</v>
      </c>
      <c r="D13507">
        <v>4</v>
      </c>
      <c r="E13507">
        <v>1965</v>
      </c>
      <c r="F13507" s="6">
        <v>0.29166666666666669</v>
      </c>
      <c r="G13507">
        <v>-121.495</v>
      </c>
      <c r="H13507">
        <v>38.576999999999998</v>
      </c>
      <c r="I13507" t="s">
        <v>137</v>
      </c>
      <c r="J13507" t="s">
        <v>1733</v>
      </c>
      <c r="K13507" t="s">
        <v>105</v>
      </c>
    </row>
    <row r="13508" spans="1:11" x14ac:dyDescent="0.3">
      <c r="A13508" t="s">
        <v>17745</v>
      </c>
      <c r="B13508" t="s">
        <v>53</v>
      </c>
      <c r="C13508">
        <v>26</v>
      </c>
      <c r="D13508">
        <v>4</v>
      </c>
      <c r="E13508">
        <v>1882</v>
      </c>
      <c r="F13508" s="6">
        <v>0.59027777777777779</v>
      </c>
      <c r="G13508">
        <v>-10.769</v>
      </c>
      <c r="H13508">
        <v>43.933999999999997</v>
      </c>
      <c r="I13508" t="s">
        <v>203</v>
      </c>
      <c r="J13508" t="s">
        <v>17746</v>
      </c>
      <c r="K13508" t="s">
        <v>105</v>
      </c>
    </row>
    <row r="13509" spans="1:11" x14ac:dyDescent="0.3">
      <c r="A13509" t="s">
        <v>17747</v>
      </c>
      <c r="B13509" t="s">
        <v>53</v>
      </c>
      <c r="C13509">
        <v>28</v>
      </c>
      <c r="D13509">
        <v>5</v>
      </c>
      <c r="E13509">
        <v>1895</v>
      </c>
      <c r="F13509" s="6">
        <v>0.97916666666666663</v>
      </c>
      <c r="G13509">
        <v>-7.7439999999999998</v>
      </c>
      <c r="H13509">
        <v>48.582999999999998</v>
      </c>
      <c r="I13509" t="s">
        <v>150</v>
      </c>
      <c r="J13509" t="s">
        <v>812</v>
      </c>
      <c r="K13509" t="s">
        <v>105</v>
      </c>
    </row>
    <row r="13510" spans="1:11" x14ac:dyDescent="0.3">
      <c r="A13510" t="s">
        <v>17748</v>
      </c>
      <c r="B13510" t="s">
        <v>53</v>
      </c>
      <c r="C13510">
        <v>8</v>
      </c>
      <c r="D13510">
        <v>12</v>
      </c>
      <c r="E13510">
        <v>1822</v>
      </c>
      <c r="F13510" s="6">
        <v>0.70833333333333337</v>
      </c>
      <c r="G13510">
        <v>0.92300000000000004</v>
      </c>
      <c r="H13510">
        <v>47.405000000000001</v>
      </c>
      <c r="I13510" t="s">
        <v>150</v>
      </c>
      <c r="J13510" t="s">
        <v>17749</v>
      </c>
      <c r="K13510" t="s">
        <v>105</v>
      </c>
    </row>
    <row r="13511" spans="1:11" x14ac:dyDescent="0.3">
      <c r="A13511" t="s">
        <v>17750</v>
      </c>
      <c r="B13511" t="s">
        <v>53</v>
      </c>
      <c r="C13511">
        <v>6</v>
      </c>
      <c r="D13511">
        <v>7</v>
      </c>
      <c r="E13511">
        <v>1872</v>
      </c>
      <c r="F13511" s="6">
        <v>0.125</v>
      </c>
      <c r="G13511">
        <v>-2.2429999999999999</v>
      </c>
      <c r="H13511">
        <v>48.834000000000003</v>
      </c>
      <c r="I13511" t="s">
        <v>150</v>
      </c>
      <c r="J13511" t="s">
        <v>459</v>
      </c>
      <c r="K13511" t="s">
        <v>105</v>
      </c>
    </row>
    <row r="13512" spans="1:11" x14ac:dyDescent="0.3">
      <c r="A13512" t="s">
        <v>17751</v>
      </c>
      <c r="B13512" t="s">
        <v>53</v>
      </c>
      <c r="C13512">
        <v>2</v>
      </c>
      <c r="D13512">
        <v>4</v>
      </c>
      <c r="E13512">
        <v>1902</v>
      </c>
      <c r="F13512" s="6">
        <v>0.20208333333333334</v>
      </c>
      <c r="G13512">
        <v>-6.8579999999999997</v>
      </c>
      <c r="H13512">
        <v>47.46</v>
      </c>
      <c r="I13512" t="s">
        <v>150</v>
      </c>
      <c r="J13512" t="s">
        <v>17752</v>
      </c>
      <c r="K13512" t="s">
        <v>105</v>
      </c>
    </row>
    <row r="13513" spans="1:11" x14ac:dyDescent="0.3">
      <c r="A13513" t="s">
        <v>17753</v>
      </c>
      <c r="B13513" t="s">
        <v>53</v>
      </c>
      <c r="C13513">
        <v>13</v>
      </c>
      <c r="D13513">
        <v>8</v>
      </c>
      <c r="E13513">
        <v>1992</v>
      </c>
      <c r="F13513" s="6">
        <v>7.6388888888888886E-3</v>
      </c>
      <c r="H13513">
        <v>-23.548999999999999</v>
      </c>
      <c r="I13513" t="s">
        <v>290</v>
      </c>
      <c r="J13513" t="s">
        <v>1514</v>
      </c>
      <c r="K13513" t="s">
        <v>105</v>
      </c>
    </row>
    <row r="13514" spans="1:11" x14ac:dyDescent="0.3">
      <c r="A13514" t="s">
        <v>17754</v>
      </c>
      <c r="B13514" t="s">
        <v>53</v>
      </c>
      <c r="C13514">
        <v>18</v>
      </c>
      <c r="D13514">
        <v>5</v>
      </c>
      <c r="E13514">
        <v>1907</v>
      </c>
      <c r="F13514" s="6">
        <v>0.45833333333333331</v>
      </c>
      <c r="G13514">
        <v>-4.0330000000000004</v>
      </c>
      <c r="H13514">
        <v>49.256999999999998</v>
      </c>
      <c r="I13514" t="s">
        <v>150</v>
      </c>
      <c r="J13514" t="s">
        <v>572</v>
      </c>
      <c r="K13514" t="s">
        <v>105</v>
      </c>
    </row>
    <row r="13515" spans="1:11" x14ac:dyDescent="0.3">
      <c r="A13515" t="s">
        <v>17754</v>
      </c>
      <c r="B13515" t="s">
        <v>53</v>
      </c>
      <c r="C13515">
        <v>23</v>
      </c>
      <c r="D13515">
        <v>12</v>
      </c>
      <c r="E13515">
        <v>1937</v>
      </c>
      <c r="F13515" s="6">
        <v>0.25</v>
      </c>
      <c r="G13515">
        <v>-2.012</v>
      </c>
      <c r="H13515">
        <v>48.53</v>
      </c>
      <c r="I13515" t="s">
        <v>108</v>
      </c>
      <c r="J13515" t="s">
        <v>6963</v>
      </c>
      <c r="K13515" t="s">
        <v>105</v>
      </c>
    </row>
    <row r="13516" spans="1:11" x14ac:dyDescent="0.3">
      <c r="A13516" t="s">
        <v>17755</v>
      </c>
      <c r="B13516" t="s">
        <v>53</v>
      </c>
      <c r="C13516">
        <v>16</v>
      </c>
      <c r="D13516">
        <v>8</v>
      </c>
      <c r="E13516">
        <v>1926</v>
      </c>
      <c r="F13516" s="6">
        <v>0.66666666666666663</v>
      </c>
      <c r="G13516">
        <v>-2.294</v>
      </c>
      <c r="H13516">
        <v>49.893999999999998</v>
      </c>
      <c r="I13516" t="s">
        <v>126</v>
      </c>
      <c r="J13516" t="s">
        <v>1650</v>
      </c>
      <c r="K13516" t="s">
        <v>105</v>
      </c>
    </row>
    <row r="13517" spans="1:11" x14ac:dyDescent="0.3">
      <c r="A13517" t="s">
        <v>17756</v>
      </c>
      <c r="B13517" t="s">
        <v>53</v>
      </c>
      <c r="C13517">
        <v>11</v>
      </c>
      <c r="D13517">
        <v>1</v>
      </c>
      <c r="E13517">
        <v>1956</v>
      </c>
      <c r="F13517" s="6">
        <v>0.54166666666666663</v>
      </c>
      <c r="G13517">
        <v>-3.173</v>
      </c>
      <c r="H13517">
        <v>50.691000000000003</v>
      </c>
      <c r="I13517" t="s">
        <v>126</v>
      </c>
      <c r="J13517" t="s">
        <v>483</v>
      </c>
      <c r="K13517" t="s">
        <v>105</v>
      </c>
    </row>
    <row r="13518" spans="1:11" x14ac:dyDescent="0.3">
      <c r="A13518" t="s">
        <v>17757</v>
      </c>
      <c r="B13518" t="s">
        <v>53</v>
      </c>
      <c r="C13518">
        <v>15</v>
      </c>
      <c r="D13518">
        <v>2</v>
      </c>
      <c r="E13518">
        <v>1935</v>
      </c>
      <c r="F13518" s="6">
        <v>0.125</v>
      </c>
      <c r="G13518">
        <v>85.67</v>
      </c>
      <c r="H13518">
        <v>42.965000000000003</v>
      </c>
      <c r="I13518" t="s">
        <v>144</v>
      </c>
      <c r="J13518" t="s">
        <v>9897</v>
      </c>
      <c r="K13518" t="s">
        <v>105</v>
      </c>
    </row>
    <row r="13519" spans="1:11" x14ac:dyDescent="0.3">
      <c r="A13519" t="s">
        <v>17758</v>
      </c>
      <c r="B13519" t="s">
        <v>53</v>
      </c>
      <c r="C13519">
        <v>4</v>
      </c>
      <c r="D13519">
        <v>6</v>
      </c>
      <c r="E13519">
        <v>1944</v>
      </c>
      <c r="F13519" s="6">
        <v>0.68402777777777779</v>
      </c>
      <c r="G13519">
        <v>2.968</v>
      </c>
      <c r="H13519">
        <v>56.460999999999999</v>
      </c>
      <c r="I13519" t="s">
        <v>190</v>
      </c>
      <c r="J13519" t="s">
        <v>549</v>
      </c>
      <c r="K13519" t="s">
        <v>105</v>
      </c>
    </row>
    <row r="13520" spans="1:11" x14ac:dyDescent="0.3">
      <c r="A13520" t="s">
        <v>17759</v>
      </c>
      <c r="B13520" t="s">
        <v>53</v>
      </c>
      <c r="C13520">
        <v>7</v>
      </c>
      <c r="D13520">
        <v>4</v>
      </c>
      <c r="E13520">
        <v>1926</v>
      </c>
      <c r="F13520" s="6">
        <v>0.125</v>
      </c>
      <c r="G13520">
        <v>-2.4129999999999998</v>
      </c>
      <c r="H13520">
        <v>48.893000000000001</v>
      </c>
      <c r="I13520" t="s">
        <v>108</v>
      </c>
      <c r="J13520" t="s">
        <v>10498</v>
      </c>
      <c r="K13520" t="s">
        <v>105</v>
      </c>
    </row>
    <row r="13521" spans="1:11" x14ac:dyDescent="0.3">
      <c r="A13521" t="s">
        <v>17760</v>
      </c>
      <c r="B13521" t="s">
        <v>53</v>
      </c>
      <c r="C13521">
        <v>22</v>
      </c>
      <c r="D13521">
        <v>9</v>
      </c>
      <c r="E13521">
        <v>1886</v>
      </c>
      <c r="F13521" s="6">
        <v>0.72916666666666663</v>
      </c>
      <c r="G13521">
        <v>-0.74399999999999999</v>
      </c>
      <c r="H13521">
        <v>44.637</v>
      </c>
      <c r="I13521" t="s">
        <v>150</v>
      </c>
      <c r="J13521" t="s">
        <v>17761</v>
      </c>
      <c r="K13521" t="s">
        <v>105</v>
      </c>
    </row>
    <row r="13522" spans="1:11" x14ac:dyDescent="0.3">
      <c r="A13522" t="s">
        <v>17762</v>
      </c>
      <c r="B13522" t="s">
        <v>53</v>
      </c>
      <c r="C13522">
        <v>22</v>
      </c>
      <c r="D13522">
        <v>3</v>
      </c>
      <c r="E13522">
        <v>1907</v>
      </c>
      <c r="F13522" s="6">
        <v>0.83333333333333337</v>
      </c>
      <c r="G13522">
        <v>-2.2730000000000001</v>
      </c>
      <c r="H13522">
        <v>48.884</v>
      </c>
      <c r="I13522" t="s">
        <v>150</v>
      </c>
      <c r="J13522" t="s">
        <v>888</v>
      </c>
      <c r="K13522" t="s">
        <v>105</v>
      </c>
    </row>
    <row r="13523" spans="1:11" x14ac:dyDescent="0.3">
      <c r="A13523" t="s">
        <v>17763</v>
      </c>
      <c r="B13523" t="s">
        <v>53</v>
      </c>
      <c r="C13523">
        <v>5</v>
      </c>
      <c r="D13523">
        <v>3</v>
      </c>
      <c r="E13523">
        <v>1923</v>
      </c>
      <c r="F13523" s="6">
        <v>0.46875</v>
      </c>
      <c r="G13523">
        <v>-1.33</v>
      </c>
      <c r="H13523">
        <v>47.585999999999999</v>
      </c>
      <c r="I13523" t="s">
        <v>108</v>
      </c>
      <c r="J13523" t="s">
        <v>2483</v>
      </c>
      <c r="K13523" t="s">
        <v>105</v>
      </c>
    </row>
    <row r="13524" spans="1:11" x14ac:dyDescent="0.3">
      <c r="A13524" t="s">
        <v>17764</v>
      </c>
      <c r="B13524" t="s">
        <v>53</v>
      </c>
      <c r="C13524">
        <v>30</v>
      </c>
      <c r="D13524">
        <v>12</v>
      </c>
      <c r="E13524">
        <v>1925</v>
      </c>
      <c r="F13524" s="6">
        <v>0.97916666666666663</v>
      </c>
      <c r="G13524">
        <v>-2.452</v>
      </c>
      <c r="H13524">
        <v>50.624000000000002</v>
      </c>
      <c r="I13524" t="s">
        <v>108</v>
      </c>
      <c r="J13524" t="s">
        <v>13784</v>
      </c>
      <c r="K13524" t="s">
        <v>105</v>
      </c>
    </row>
    <row r="13525" spans="1:11" x14ac:dyDescent="0.3">
      <c r="A13525" t="s">
        <v>17765</v>
      </c>
      <c r="B13525" t="s">
        <v>53</v>
      </c>
      <c r="C13525">
        <v>22</v>
      </c>
      <c r="D13525">
        <v>11</v>
      </c>
      <c r="E13525">
        <v>1930</v>
      </c>
      <c r="F13525" s="6">
        <v>0.45833333333333331</v>
      </c>
      <c r="G13525">
        <v>1.6240000000000001</v>
      </c>
      <c r="H13525">
        <v>49.637999999999998</v>
      </c>
      <c r="I13525" t="s">
        <v>108</v>
      </c>
      <c r="J13525" t="s">
        <v>435</v>
      </c>
      <c r="K13525" t="s">
        <v>105</v>
      </c>
    </row>
    <row r="13526" spans="1:11" x14ac:dyDescent="0.3">
      <c r="A13526" t="s">
        <v>17766</v>
      </c>
      <c r="B13526" t="s">
        <v>53</v>
      </c>
      <c r="C13526">
        <v>9</v>
      </c>
      <c r="D13526">
        <v>8</v>
      </c>
      <c r="E13526">
        <v>1914</v>
      </c>
      <c r="F13526" s="6">
        <v>0.51041666666666663</v>
      </c>
      <c r="G13526">
        <v>-2.238</v>
      </c>
      <c r="H13526">
        <v>48.883000000000003</v>
      </c>
      <c r="I13526" t="s">
        <v>108</v>
      </c>
      <c r="J13526" t="s">
        <v>4517</v>
      </c>
      <c r="K13526" t="s">
        <v>105</v>
      </c>
    </row>
    <row r="13527" spans="1:11" x14ac:dyDescent="0.3">
      <c r="A13527" t="s">
        <v>17767</v>
      </c>
      <c r="B13527" t="s">
        <v>53</v>
      </c>
      <c r="C13527">
        <v>3</v>
      </c>
      <c r="D13527">
        <v>3</v>
      </c>
      <c r="E13527">
        <v>1913</v>
      </c>
      <c r="F13527" s="6">
        <v>0.125</v>
      </c>
      <c r="G13527">
        <v>-4.0330000000000004</v>
      </c>
      <c r="H13527">
        <v>49.256999999999998</v>
      </c>
      <c r="I13527" t="s">
        <v>108</v>
      </c>
      <c r="J13527" t="s">
        <v>572</v>
      </c>
      <c r="K13527" t="s">
        <v>105</v>
      </c>
    </row>
    <row r="13528" spans="1:11" x14ac:dyDescent="0.3">
      <c r="A13528" t="s">
        <v>17768</v>
      </c>
      <c r="B13528" t="s">
        <v>53</v>
      </c>
      <c r="C13528">
        <v>14</v>
      </c>
      <c r="D13528">
        <v>1</v>
      </c>
      <c r="E13528">
        <v>1921</v>
      </c>
      <c r="F13528" s="6">
        <v>0.77083333333333337</v>
      </c>
      <c r="G13528">
        <v>-3.173</v>
      </c>
      <c r="H13528">
        <v>50.691000000000003</v>
      </c>
      <c r="I13528" t="s">
        <v>108</v>
      </c>
      <c r="J13528" t="s">
        <v>483</v>
      </c>
      <c r="K13528" t="s">
        <v>105</v>
      </c>
    </row>
    <row r="13529" spans="1:11" x14ac:dyDescent="0.3">
      <c r="A13529" t="s">
        <v>17769</v>
      </c>
      <c r="B13529" t="s">
        <v>53</v>
      </c>
      <c r="C13529">
        <v>24</v>
      </c>
      <c r="D13529">
        <v>8</v>
      </c>
      <c r="E13529">
        <v>1904</v>
      </c>
      <c r="F13529" s="6">
        <v>4.1666666666666664E-2</v>
      </c>
      <c r="G13529">
        <v>-2.351</v>
      </c>
      <c r="H13529">
        <v>48.856999999999999</v>
      </c>
      <c r="I13529" t="s">
        <v>150</v>
      </c>
      <c r="J13529" t="s">
        <v>155</v>
      </c>
      <c r="K13529" t="s">
        <v>105</v>
      </c>
    </row>
    <row r="13530" spans="1:11" x14ac:dyDescent="0.3">
      <c r="A13530" t="s">
        <v>17770</v>
      </c>
      <c r="B13530" t="s">
        <v>53</v>
      </c>
      <c r="C13530">
        <v>25</v>
      </c>
      <c r="D13530">
        <v>9</v>
      </c>
      <c r="E13530">
        <v>1903</v>
      </c>
      <c r="F13530" s="6">
        <v>0.9375</v>
      </c>
      <c r="G13530">
        <v>-2.13</v>
      </c>
      <c r="H13530">
        <v>48.802</v>
      </c>
      <c r="I13530" t="s">
        <v>150</v>
      </c>
      <c r="J13530" t="s">
        <v>337</v>
      </c>
      <c r="K13530" t="s">
        <v>105</v>
      </c>
    </row>
    <row r="13531" spans="1:11" x14ac:dyDescent="0.3">
      <c r="A13531" t="s">
        <v>17771</v>
      </c>
      <c r="B13531" t="s">
        <v>53</v>
      </c>
      <c r="C13531">
        <v>11</v>
      </c>
      <c r="D13531">
        <v>3</v>
      </c>
      <c r="E13531">
        <v>1934</v>
      </c>
      <c r="F13531" s="6">
        <v>0.75</v>
      </c>
      <c r="G13531">
        <v>-4.8339999999999996</v>
      </c>
      <c r="H13531">
        <v>45.767000000000003</v>
      </c>
      <c r="I13531" t="s">
        <v>108</v>
      </c>
      <c r="J13531" t="s">
        <v>153</v>
      </c>
      <c r="K13531" t="s">
        <v>105</v>
      </c>
    </row>
    <row r="13532" spans="1:11" x14ac:dyDescent="0.3">
      <c r="A13532" t="s">
        <v>17772</v>
      </c>
      <c r="B13532" t="s">
        <v>53</v>
      </c>
      <c r="C13532">
        <v>8</v>
      </c>
      <c r="D13532">
        <v>2</v>
      </c>
      <c r="E13532">
        <v>1901</v>
      </c>
      <c r="F13532" s="6">
        <v>7.7083333333333337E-2</v>
      </c>
      <c r="G13532">
        <v>0.58699999999999997</v>
      </c>
      <c r="H13532">
        <v>43.366999999999997</v>
      </c>
      <c r="I13532" t="s">
        <v>150</v>
      </c>
      <c r="J13532" t="s">
        <v>17773</v>
      </c>
      <c r="K13532" t="s">
        <v>105</v>
      </c>
    </row>
    <row r="13533" spans="1:11" x14ac:dyDescent="0.3">
      <c r="A13533" t="s">
        <v>17774</v>
      </c>
      <c r="B13533" t="s">
        <v>53</v>
      </c>
      <c r="C13533">
        <v>5</v>
      </c>
      <c r="D13533">
        <v>2</v>
      </c>
      <c r="E13533">
        <v>1921</v>
      </c>
      <c r="F13533" s="6">
        <v>0.95833333333333337</v>
      </c>
      <c r="G13533">
        <v>-4.7240000000000002</v>
      </c>
      <c r="H13533">
        <v>45.100999999999999</v>
      </c>
      <c r="I13533" t="s">
        <v>108</v>
      </c>
      <c r="J13533" t="s">
        <v>17775</v>
      </c>
      <c r="K13533" t="s">
        <v>105</v>
      </c>
    </row>
    <row r="13534" spans="1:11" x14ac:dyDescent="0.3">
      <c r="A13534" t="s">
        <v>17776</v>
      </c>
      <c r="B13534" t="s">
        <v>53</v>
      </c>
      <c r="C13534">
        <v>20</v>
      </c>
      <c r="D13534">
        <v>4</v>
      </c>
      <c r="E13534">
        <v>1927</v>
      </c>
      <c r="F13534" s="6">
        <v>0.22916666666666666</v>
      </c>
      <c r="G13534">
        <v>-3.2149999999999999</v>
      </c>
      <c r="H13534">
        <v>50.917000000000002</v>
      </c>
      <c r="I13534" t="s">
        <v>126</v>
      </c>
      <c r="J13534" t="s">
        <v>11296</v>
      </c>
      <c r="K13534" t="s">
        <v>105</v>
      </c>
    </row>
    <row r="13535" spans="1:11" x14ac:dyDescent="0.3">
      <c r="A13535" t="s">
        <v>17777</v>
      </c>
      <c r="B13535" t="s">
        <v>53</v>
      </c>
      <c r="C13535">
        <v>26</v>
      </c>
      <c r="D13535">
        <v>8</v>
      </c>
      <c r="E13535">
        <v>1926</v>
      </c>
      <c r="F13535" s="6">
        <v>0.39583333333333331</v>
      </c>
      <c r="G13535">
        <v>-3.3879999999999999</v>
      </c>
      <c r="H13535">
        <v>50.606000000000002</v>
      </c>
      <c r="I13535" t="s">
        <v>126</v>
      </c>
      <c r="J13535" t="s">
        <v>7938</v>
      </c>
      <c r="K13535" t="s">
        <v>105</v>
      </c>
    </row>
    <row r="13536" spans="1:11" x14ac:dyDescent="0.3">
      <c r="A13536" t="s">
        <v>17778</v>
      </c>
      <c r="B13536" t="s">
        <v>53</v>
      </c>
      <c r="C13536">
        <v>13</v>
      </c>
      <c r="D13536">
        <v>9</v>
      </c>
      <c r="E13536">
        <v>1898</v>
      </c>
      <c r="F13536" s="6">
        <v>0.29166666666666669</v>
      </c>
      <c r="G13536">
        <v>-3.4220000000000002</v>
      </c>
      <c r="H13536">
        <v>46.122999999999998</v>
      </c>
      <c r="I13536" t="s">
        <v>150</v>
      </c>
      <c r="J13536" t="s">
        <v>5312</v>
      </c>
      <c r="K13536" t="s">
        <v>105</v>
      </c>
    </row>
    <row r="13537" spans="1:11" x14ac:dyDescent="0.3">
      <c r="A13537" t="s">
        <v>17779</v>
      </c>
      <c r="B13537" t="s">
        <v>53</v>
      </c>
      <c r="C13537">
        <v>26</v>
      </c>
      <c r="D13537">
        <v>7</v>
      </c>
      <c r="E13537">
        <v>1906</v>
      </c>
      <c r="F13537" s="6">
        <v>0.625</v>
      </c>
      <c r="G13537">
        <v>-6.38</v>
      </c>
      <c r="H13537">
        <v>47.817999999999998</v>
      </c>
      <c r="I13537" t="s">
        <v>150</v>
      </c>
      <c r="J13537" t="s">
        <v>7314</v>
      </c>
      <c r="K13537" t="s">
        <v>105</v>
      </c>
    </row>
    <row r="13538" spans="1:11" x14ac:dyDescent="0.3">
      <c r="A13538" t="s">
        <v>17780</v>
      </c>
      <c r="B13538" t="s">
        <v>53</v>
      </c>
      <c r="C13538">
        <v>9</v>
      </c>
      <c r="D13538">
        <v>5</v>
      </c>
      <c r="E13538">
        <v>1932</v>
      </c>
      <c r="F13538" s="6">
        <v>0.58333333333333337</v>
      </c>
      <c r="G13538">
        <v>-4.6680000000000001</v>
      </c>
      <c r="H13538">
        <v>45.24</v>
      </c>
      <c r="I13538" t="s">
        <v>126</v>
      </c>
      <c r="J13538" t="s">
        <v>7294</v>
      </c>
      <c r="K13538" t="s">
        <v>105</v>
      </c>
    </row>
    <row r="13539" spans="1:11" x14ac:dyDescent="0.3">
      <c r="A13539" t="s">
        <v>17781</v>
      </c>
      <c r="B13539" t="s">
        <v>53</v>
      </c>
      <c r="C13539">
        <v>25</v>
      </c>
      <c r="D13539">
        <v>9</v>
      </c>
      <c r="E13539">
        <v>1922</v>
      </c>
      <c r="F13539" s="6">
        <v>0.95833333333333337</v>
      </c>
      <c r="G13539">
        <v>1.4750000000000001</v>
      </c>
      <c r="H13539">
        <v>43.493000000000002</v>
      </c>
      <c r="I13539" t="s">
        <v>126</v>
      </c>
      <c r="J13539" t="s">
        <v>1438</v>
      </c>
      <c r="K13539" t="s">
        <v>105</v>
      </c>
    </row>
    <row r="13540" spans="1:11" x14ac:dyDescent="0.3">
      <c r="A13540" t="s">
        <v>17782</v>
      </c>
      <c r="B13540" t="s">
        <v>53</v>
      </c>
      <c r="C13540">
        <v>7</v>
      </c>
      <c r="D13540">
        <v>10</v>
      </c>
      <c r="E13540">
        <v>1900</v>
      </c>
      <c r="F13540" s="6">
        <v>0.85416666666666663</v>
      </c>
      <c r="G13540">
        <v>-5.0549999999999997</v>
      </c>
      <c r="H13540">
        <v>45.046999999999997</v>
      </c>
      <c r="I13540" t="s">
        <v>150</v>
      </c>
      <c r="J13540" t="s">
        <v>3844</v>
      </c>
      <c r="K13540" t="s">
        <v>105</v>
      </c>
    </row>
    <row r="13541" spans="1:11" x14ac:dyDescent="0.3">
      <c r="A13541" t="s">
        <v>17783</v>
      </c>
      <c r="B13541" t="s">
        <v>53</v>
      </c>
      <c r="C13541">
        <v>2</v>
      </c>
      <c r="D13541">
        <v>3</v>
      </c>
      <c r="E13541">
        <v>1927</v>
      </c>
      <c r="F13541" s="6">
        <v>0.54166666666666663</v>
      </c>
      <c r="G13541">
        <v>-3.052</v>
      </c>
      <c r="H13541">
        <v>36.771999999999998</v>
      </c>
      <c r="I13541" t="s">
        <v>108</v>
      </c>
      <c r="J13541" t="s">
        <v>462</v>
      </c>
      <c r="K13541" t="s">
        <v>105</v>
      </c>
    </row>
    <row r="13542" spans="1:11" x14ac:dyDescent="0.3">
      <c r="A13542" t="s">
        <v>17784</v>
      </c>
      <c r="B13542" t="s">
        <v>53</v>
      </c>
      <c r="C13542">
        <v>17</v>
      </c>
      <c r="D13542">
        <v>7</v>
      </c>
      <c r="E13542">
        <v>1913</v>
      </c>
      <c r="F13542" s="6">
        <v>0.79166666666666663</v>
      </c>
      <c r="G13542">
        <v>-5.3739999999999997</v>
      </c>
      <c r="H13542">
        <v>43.295000000000002</v>
      </c>
      <c r="I13542" t="s">
        <v>108</v>
      </c>
      <c r="J13542" t="s">
        <v>267</v>
      </c>
      <c r="K13542" t="s">
        <v>105</v>
      </c>
    </row>
    <row r="13543" spans="1:11" x14ac:dyDescent="0.3">
      <c r="A13543" t="s">
        <v>17785</v>
      </c>
      <c r="B13543" t="s">
        <v>168</v>
      </c>
      <c r="C13543">
        <v>14</v>
      </c>
      <c r="D13543">
        <v>3</v>
      </c>
      <c r="E13543">
        <v>1944</v>
      </c>
      <c r="F13543" s="6">
        <v>0.9375</v>
      </c>
      <c r="G13543">
        <v>-5.93</v>
      </c>
      <c r="H13543">
        <v>49.47</v>
      </c>
      <c r="I13543" t="s">
        <v>126</v>
      </c>
      <c r="J13543" t="s">
        <v>7950</v>
      </c>
      <c r="K13543" t="s">
        <v>105</v>
      </c>
    </row>
    <row r="13544" spans="1:11" x14ac:dyDescent="0.3">
      <c r="A13544" t="s">
        <v>17786</v>
      </c>
      <c r="B13544" t="s">
        <v>53</v>
      </c>
      <c r="C13544">
        <v>19</v>
      </c>
      <c r="D13544">
        <v>9</v>
      </c>
      <c r="E13544">
        <v>1919</v>
      </c>
      <c r="F13544" s="6">
        <v>0.33333333333333331</v>
      </c>
      <c r="G13544">
        <v>0.36</v>
      </c>
      <c r="H13544">
        <v>49.185000000000002</v>
      </c>
      <c r="I13544" t="s">
        <v>126</v>
      </c>
      <c r="J13544" t="s">
        <v>1251</v>
      </c>
      <c r="K13544" t="s">
        <v>105</v>
      </c>
    </row>
    <row r="13545" spans="1:11" x14ac:dyDescent="0.3">
      <c r="A13545" t="s">
        <v>17787</v>
      </c>
      <c r="B13545" t="s">
        <v>53</v>
      </c>
      <c r="C13545">
        <v>11</v>
      </c>
      <c r="D13545">
        <v>1</v>
      </c>
      <c r="E13545">
        <v>1924</v>
      </c>
      <c r="F13545" s="6">
        <v>0.94791666666666663</v>
      </c>
      <c r="G13545">
        <v>-5.0439999999999996</v>
      </c>
      <c r="H13545">
        <v>47.326999999999998</v>
      </c>
      <c r="I13545" t="s">
        <v>108</v>
      </c>
      <c r="J13545" t="s">
        <v>988</v>
      </c>
      <c r="K13545" t="s">
        <v>105</v>
      </c>
    </row>
    <row r="13546" spans="1:11" x14ac:dyDescent="0.3">
      <c r="A13546" t="s">
        <v>17788</v>
      </c>
      <c r="B13546" t="s">
        <v>53</v>
      </c>
      <c r="C13546">
        <v>9</v>
      </c>
      <c r="D13546">
        <v>1</v>
      </c>
      <c r="E13546">
        <v>1926</v>
      </c>
      <c r="F13546" s="6">
        <v>0.41666666666666669</v>
      </c>
      <c r="G13546">
        <v>-6.9939999999999998</v>
      </c>
      <c r="H13546">
        <v>49.234999999999999</v>
      </c>
      <c r="I13546" t="s">
        <v>126</v>
      </c>
      <c r="J13546" t="s">
        <v>966</v>
      </c>
      <c r="K13546" t="s">
        <v>105</v>
      </c>
    </row>
    <row r="13547" spans="1:11" x14ac:dyDescent="0.3">
      <c r="A13547" t="s">
        <v>17789</v>
      </c>
      <c r="B13547" t="s">
        <v>53</v>
      </c>
      <c r="C13547">
        <v>20</v>
      </c>
      <c r="D13547">
        <v>10</v>
      </c>
      <c r="E13547">
        <v>1925</v>
      </c>
      <c r="F13547" s="6">
        <v>0.99930555555555556</v>
      </c>
      <c r="G13547">
        <v>-3.052</v>
      </c>
      <c r="H13547">
        <v>36.771999999999998</v>
      </c>
      <c r="I13547" t="s">
        <v>108</v>
      </c>
      <c r="J13547" t="s">
        <v>462</v>
      </c>
      <c r="K13547" t="s">
        <v>105</v>
      </c>
    </row>
    <row r="13548" spans="1:11" x14ac:dyDescent="0.3">
      <c r="A13548" t="s">
        <v>17790</v>
      </c>
      <c r="B13548" t="s">
        <v>53</v>
      </c>
      <c r="C13548">
        <v>6</v>
      </c>
      <c r="D13548">
        <v>1</v>
      </c>
      <c r="E13548">
        <v>1913</v>
      </c>
      <c r="F13548" s="6">
        <v>0.48958333333333331</v>
      </c>
      <c r="G13548">
        <v>-2.4350000000000001</v>
      </c>
      <c r="H13548">
        <v>48.844999999999999</v>
      </c>
      <c r="I13548" t="s">
        <v>108</v>
      </c>
      <c r="J13548" t="s">
        <v>2111</v>
      </c>
      <c r="K13548" t="s">
        <v>105</v>
      </c>
    </row>
    <row r="13549" spans="1:11" x14ac:dyDescent="0.3">
      <c r="A13549" t="s">
        <v>17791</v>
      </c>
      <c r="B13549" t="s">
        <v>53</v>
      </c>
      <c r="C13549">
        <v>21</v>
      </c>
      <c r="D13549">
        <v>6</v>
      </c>
      <c r="E13549">
        <v>1931</v>
      </c>
      <c r="F13549" s="6">
        <v>0.73819444444444449</v>
      </c>
      <c r="G13549">
        <v>81.691000000000003</v>
      </c>
      <c r="H13549">
        <v>41.505000000000003</v>
      </c>
      <c r="I13549" t="s">
        <v>106</v>
      </c>
      <c r="J13549" t="s">
        <v>389</v>
      </c>
      <c r="K13549" t="s">
        <v>105</v>
      </c>
    </row>
    <row r="13550" spans="1:11" x14ac:dyDescent="0.3">
      <c r="A13550" t="s">
        <v>17792</v>
      </c>
      <c r="B13550" t="s">
        <v>53</v>
      </c>
      <c r="C13550">
        <v>28</v>
      </c>
      <c r="D13550">
        <v>5</v>
      </c>
      <c r="E13550">
        <v>1912</v>
      </c>
      <c r="F13550" s="6">
        <v>0.875</v>
      </c>
      <c r="G13550">
        <v>-2.351</v>
      </c>
      <c r="H13550">
        <v>48.856999999999999</v>
      </c>
      <c r="I13550" t="s">
        <v>108</v>
      </c>
      <c r="J13550" t="s">
        <v>155</v>
      </c>
      <c r="K13550" t="s">
        <v>105</v>
      </c>
    </row>
    <row r="13551" spans="1:11" x14ac:dyDescent="0.3">
      <c r="A13551" t="s">
        <v>17793</v>
      </c>
      <c r="B13551" t="s">
        <v>53</v>
      </c>
      <c r="C13551">
        <v>11</v>
      </c>
      <c r="D13551">
        <v>2</v>
      </c>
      <c r="E13551">
        <v>1900</v>
      </c>
      <c r="F13551" s="6">
        <v>0.125</v>
      </c>
      <c r="G13551">
        <v>-2.351</v>
      </c>
      <c r="H13551">
        <v>48.856999999999999</v>
      </c>
      <c r="I13551" t="s">
        <v>150</v>
      </c>
      <c r="J13551" t="s">
        <v>155</v>
      </c>
      <c r="K13551" t="s">
        <v>105</v>
      </c>
    </row>
    <row r="13552" spans="1:11" x14ac:dyDescent="0.3">
      <c r="A13552" t="s">
        <v>17794</v>
      </c>
      <c r="B13552" t="s">
        <v>53</v>
      </c>
      <c r="C13552">
        <v>18</v>
      </c>
      <c r="D13552">
        <v>2</v>
      </c>
      <c r="E13552">
        <v>1922</v>
      </c>
      <c r="F13552" s="6">
        <v>0.65972222222222221</v>
      </c>
      <c r="G13552">
        <v>82.831000000000003</v>
      </c>
      <c r="H13552">
        <v>35.533999999999999</v>
      </c>
      <c r="I13552" t="s">
        <v>144</v>
      </c>
      <c r="J13552" t="s">
        <v>17795</v>
      </c>
      <c r="K13552" t="s">
        <v>105</v>
      </c>
    </row>
    <row r="13553" spans="1:11" x14ac:dyDescent="0.3">
      <c r="A13553" t="s">
        <v>17796</v>
      </c>
      <c r="B13553" t="s">
        <v>53</v>
      </c>
      <c r="C13553">
        <v>26</v>
      </c>
      <c r="D13553">
        <v>8</v>
      </c>
      <c r="E13553">
        <v>1951</v>
      </c>
      <c r="F13553" s="6">
        <v>0.10416666666666667</v>
      </c>
      <c r="G13553">
        <v>7.6150000000000002</v>
      </c>
      <c r="H13553">
        <v>33.595999999999997</v>
      </c>
      <c r="I13553" t="s">
        <v>108</v>
      </c>
      <c r="J13553" t="s">
        <v>506</v>
      </c>
      <c r="K13553" t="s">
        <v>105</v>
      </c>
    </row>
    <row r="13554" spans="1:11" x14ac:dyDescent="0.3">
      <c r="A13554" t="s">
        <v>17797</v>
      </c>
      <c r="B13554" t="s">
        <v>53</v>
      </c>
      <c r="C13554">
        <v>15</v>
      </c>
      <c r="D13554">
        <v>9</v>
      </c>
      <c r="E13554">
        <v>1947</v>
      </c>
      <c r="F13554" s="6">
        <v>2.0833333333333332E-2</v>
      </c>
      <c r="G13554">
        <v>-1.0089999999999999</v>
      </c>
      <c r="H13554">
        <v>49.286999999999999</v>
      </c>
      <c r="I13554" t="s">
        <v>126</v>
      </c>
      <c r="J13554" t="s">
        <v>1473</v>
      </c>
      <c r="K13554" t="s">
        <v>105</v>
      </c>
    </row>
    <row r="13555" spans="1:11" x14ac:dyDescent="0.3">
      <c r="A13555" t="s">
        <v>17798</v>
      </c>
      <c r="B13555" t="s">
        <v>53</v>
      </c>
      <c r="C13555">
        <v>16</v>
      </c>
      <c r="D13555">
        <v>1</v>
      </c>
      <c r="E13555">
        <v>1911</v>
      </c>
      <c r="F13555" s="6">
        <v>0.875</v>
      </c>
      <c r="G13555">
        <v>1.4750000000000001</v>
      </c>
      <c r="H13555">
        <v>43.493000000000002</v>
      </c>
      <c r="I13555" t="s">
        <v>150</v>
      </c>
      <c r="J13555" t="s">
        <v>1438</v>
      </c>
      <c r="K13555" t="s">
        <v>105</v>
      </c>
    </row>
    <row r="13556" spans="1:11" x14ac:dyDescent="0.3">
      <c r="A13556" t="s">
        <v>17799</v>
      </c>
      <c r="B13556" t="s">
        <v>53</v>
      </c>
      <c r="C13556">
        <v>22</v>
      </c>
      <c r="D13556">
        <v>7</v>
      </c>
      <c r="E13556">
        <v>1922</v>
      </c>
      <c r="F13556" s="6">
        <v>0.94791666666666663</v>
      </c>
      <c r="G13556">
        <v>-2.2730000000000001</v>
      </c>
      <c r="H13556">
        <v>48.884</v>
      </c>
      <c r="I13556" t="s">
        <v>126</v>
      </c>
      <c r="J13556" t="s">
        <v>888</v>
      </c>
      <c r="K13556" t="s">
        <v>105</v>
      </c>
    </row>
    <row r="13557" spans="1:11" x14ac:dyDescent="0.3">
      <c r="A13557" t="s">
        <v>17800</v>
      </c>
      <c r="B13557" t="s">
        <v>53</v>
      </c>
      <c r="C13557">
        <v>23</v>
      </c>
      <c r="D13557">
        <v>7</v>
      </c>
      <c r="E13557">
        <v>1903</v>
      </c>
      <c r="F13557" s="6">
        <v>0.41041666666666665</v>
      </c>
      <c r="G13557">
        <v>-3.88</v>
      </c>
      <c r="H13557">
        <v>43.607999999999997</v>
      </c>
      <c r="I13557" t="s">
        <v>150</v>
      </c>
      <c r="J13557" t="s">
        <v>383</v>
      </c>
      <c r="K13557" t="s">
        <v>105</v>
      </c>
    </row>
    <row r="13558" spans="1:11" x14ac:dyDescent="0.3">
      <c r="A13558" t="s">
        <v>17801</v>
      </c>
      <c r="B13558" t="s">
        <v>53</v>
      </c>
      <c r="C13558">
        <v>18</v>
      </c>
      <c r="D13558">
        <v>6</v>
      </c>
      <c r="E13558">
        <v>1941</v>
      </c>
      <c r="F13558" s="6">
        <v>0.125</v>
      </c>
      <c r="G13558">
        <v>1.631</v>
      </c>
      <c r="H13558">
        <v>49.470999999999997</v>
      </c>
      <c r="I13558" t="s">
        <v>190</v>
      </c>
      <c r="J13558" t="s">
        <v>17802</v>
      </c>
      <c r="K13558" t="s">
        <v>105</v>
      </c>
    </row>
    <row r="13559" spans="1:11" x14ac:dyDescent="0.3">
      <c r="A13559" t="s">
        <v>17803</v>
      </c>
      <c r="B13559" t="s">
        <v>53</v>
      </c>
      <c r="C13559">
        <v>29</v>
      </c>
      <c r="D13559">
        <v>1</v>
      </c>
      <c r="E13559">
        <v>1925</v>
      </c>
      <c r="F13559" s="6">
        <v>0.6875</v>
      </c>
      <c r="G13559">
        <v>-2.782</v>
      </c>
      <c r="H13559">
        <v>50.292999999999999</v>
      </c>
      <c r="I13559" t="s">
        <v>108</v>
      </c>
      <c r="J13559" t="s">
        <v>886</v>
      </c>
      <c r="K13559" t="s">
        <v>105</v>
      </c>
    </row>
    <row r="13560" spans="1:11" x14ac:dyDescent="0.3">
      <c r="A13560" t="s">
        <v>17804</v>
      </c>
      <c r="B13560" t="s">
        <v>53</v>
      </c>
      <c r="C13560">
        <v>28</v>
      </c>
      <c r="D13560">
        <v>12</v>
      </c>
      <c r="E13560">
        <v>1942</v>
      </c>
      <c r="F13560" s="6">
        <v>0.66666666666666663</v>
      </c>
      <c r="G13560">
        <v>-3.7989999999999999</v>
      </c>
      <c r="H13560">
        <v>51.055999999999997</v>
      </c>
      <c r="I13560" t="s">
        <v>126</v>
      </c>
      <c r="J13560" t="s">
        <v>17805</v>
      </c>
      <c r="K13560" t="s">
        <v>105</v>
      </c>
    </row>
    <row r="13561" spans="1:11" x14ac:dyDescent="0.3">
      <c r="A13561" t="s">
        <v>17806</v>
      </c>
      <c r="B13561" t="s">
        <v>53</v>
      </c>
      <c r="C13561">
        <v>27</v>
      </c>
      <c r="D13561">
        <v>2</v>
      </c>
      <c r="E13561">
        <v>1936</v>
      </c>
      <c r="F13561" s="6">
        <v>0.75972222222222219</v>
      </c>
      <c r="G13561">
        <v>-118.24299999999999</v>
      </c>
      <c r="H13561">
        <v>34.052</v>
      </c>
      <c r="I13561" t="s">
        <v>137</v>
      </c>
      <c r="J13561" t="s">
        <v>536</v>
      </c>
      <c r="K13561" t="s">
        <v>105</v>
      </c>
    </row>
    <row r="13562" spans="1:11" x14ac:dyDescent="0.3">
      <c r="A13562" t="s">
        <v>17807</v>
      </c>
      <c r="B13562" t="s">
        <v>53</v>
      </c>
      <c r="C13562">
        <v>5</v>
      </c>
      <c r="D13562">
        <v>3</v>
      </c>
      <c r="E13562">
        <v>1924</v>
      </c>
      <c r="F13562" s="6">
        <v>0.54166666666666663</v>
      </c>
      <c r="G13562">
        <v>-4.75</v>
      </c>
      <c r="H13562">
        <v>49.738999999999997</v>
      </c>
      <c r="I13562" t="s">
        <v>108</v>
      </c>
      <c r="J13562" t="s">
        <v>17808</v>
      </c>
      <c r="K13562" t="s">
        <v>105</v>
      </c>
    </row>
    <row r="13563" spans="1:11" x14ac:dyDescent="0.3">
      <c r="A13563" t="s">
        <v>17809</v>
      </c>
      <c r="B13563" t="s">
        <v>53</v>
      </c>
      <c r="C13563">
        <v>10</v>
      </c>
      <c r="D13563">
        <v>9</v>
      </c>
      <c r="E13563">
        <v>1934</v>
      </c>
      <c r="F13563" s="6">
        <v>0.54166666666666663</v>
      </c>
      <c r="G13563">
        <v>92.936999999999998</v>
      </c>
      <c r="H13563">
        <v>47.427999999999997</v>
      </c>
      <c r="I13563" t="s">
        <v>144</v>
      </c>
      <c r="J13563" t="s">
        <v>7588</v>
      </c>
      <c r="K13563" t="s">
        <v>105</v>
      </c>
    </row>
    <row r="13564" spans="1:11" x14ac:dyDescent="0.3">
      <c r="A13564" t="s">
        <v>17810</v>
      </c>
      <c r="B13564" t="s">
        <v>53</v>
      </c>
      <c r="C13564">
        <v>23</v>
      </c>
      <c r="D13564">
        <v>3</v>
      </c>
      <c r="E13564">
        <v>1881</v>
      </c>
      <c r="F13564" s="6">
        <v>0.125</v>
      </c>
      <c r="G13564">
        <v>-2.2730000000000001</v>
      </c>
      <c r="H13564">
        <v>48.884</v>
      </c>
      <c r="I13564" t="s">
        <v>150</v>
      </c>
      <c r="J13564" t="s">
        <v>888</v>
      </c>
      <c r="K13564" t="s">
        <v>105</v>
      </c>
    </row>
    <row r="13565" spans="1:11" x14ac:dyDescent="0.3">
      <c r="A13565" t="s">
        <v>17811</v>
      </c>
      <c r="B13565" t="s">
        <v>53</v>
      </c>
      <c r="C13565">
        <v>3</v>
      </c>
      <c r="D13565">
        <v>1</v>
      </c>
      <c r="E13565">
        <v>1930</v>
      </c>
      <c r="F13565" s="6">
        <v>8.3333333333333329E-2</v>
      </c>
      <c r="G13565">
        <v>0.92100000000000004</v>
      </c>
      <c r="H13565">
        <v>43.518000000000001</v>
      </c>
      <c r="I13565" t="s">
        <v>108</v>
      </c>
      <c r="J13565" t="s">
        <v>17812</v>
      </c>
      <c r="K13565" t="s">
        <v>105</v>
      </c>
    </row>
    <row r="13566" spans="1:11" x14ac:dyDescent="0.3">
      <c r="A13566" t="s">
        <v>17813</v>
      </c>
      <c r="B13566" t="s">
        <v>53</v>
      </c>
      <c r="C13566">
        <v>27</v>
      </c>
      <c r="D13566">
        <v>1</v>
      </c>
      <c r="E13566">
        <v>1931</v>
      </c>
      <c r="F13566" s="6">
        <v>0.66319444444444442</v>
      </c>
      <c r="G13566">
        <v>83.177000000000007</v>
      </c>
      <c r="H13566">
        <v>41.115000000000002</v>
      </c>
      <c r="I13566" t="s">
        <v>144</v>
      </c>
      <c r="J13566" t="s">
        <v>2643</v>
      </c>
      <c r="K13566" t="s">
        <v>105</v>
      </c>
    </row>
    <row r="13567" spans="1:11" x14ac:dyDescent="0.3">
      <c r="A13567" t="s">
        <v>17814</v>
      </c>
      <c r="B13567" t="s">
        <v>53</v>
      </c>
      <c r="C13567">
        <v>21</v>
      </c>
      <c r="D13567">
        <v>2</v>
      </c>
      <c r="E13567">
        <v>1916</v>
      </c>
      <c r="F13567" s="6">
        <v>4.1666666666666664E-2</v>
      </c>
      <c r="G13567">
        <v>0.57499999999999996</v>
      </c>
      <c r="H13567">
        <v>44.835000000000001</v>
      </c>
      <c r="I13567" t="s">
        <v>108</v>
      </c>
      <c r="J13567" t="s">
        <v>260</v>
      </c>
      <c r="K13567" t="s">
        <v>105</v>
      </c>
    </row>
    <row r="13568" spans="1:11" x14ac:dyDescent="0.3">
      <c r="A13568" t="s">
        <v>17815</v>
      </c>
      <c r="B13568" t="s">
        <v>53</v>
      </c>
      <c r="C13568">
        <v>20</v>
      </c>
      <c r="D13568">
        <v>12</v>
      </c>
      <c r="E13568">
        <v>1929</v>
      </c>
      <c r="F13568" s="6">
        <v>0.41666666666666669</v>
      </c>
      <c r="G13568">
        <v>-7.7439999999999998</v>
      </c>
      <c r="H13568">
        <v>48.582999999999998</v>
      </c>
      <c r="I13568" t="s">
        <v>108</v>
      </c>
      <c r="J13568" t="s">
        <v>812</v>
      </c>
      <c r="K13568" t="s">
        <v>105</v>
      </c>
    </row>
    <row r="13569" spans="1:11" x14ac:dyDescent="0.3">
      <c r="A13569" t="s">
        <v>17816</v>
      </c>
      <c r="B13569" t="s">
        <v>53</v>
      </c>
      <c r="C13569">
        <v>31</v>
      </c>
      <c r="D13569">
        <v>5</v>
      </c>
      <c r="E13569">
        <v>1719</v>
      </c>
      <c r="F13569" s="6">
        <v>7.6388888888888895E-2</v>
      </c>
      <c r="G13569">
        <v>1.4650000000000001</v>
      </c>
      <c r="H13569">
        <v>52.523000000000003</v>
      </c>
      <c r="I13569" t="s">
        <v>834</v>
      </c>
      <c r="J13569" t="s">
        <v>7757</v>
      </c>
      <c r="K13569" t="s">
        <v>105</v>
      </c>
    </row>
    <row r="13570" spans="1:11" x14ac:dyDescent="0.3">
      <c r="A13570" t="s">
        <v>17817</v>
      </c>
      <c r="B13570" t="s">
        <v>53</v>
      </c>
      <c r="C13570">
        <v>31</v>
      </c>
      <c r="D13570">
        <v>10</v>
      </c>
      <c r="E13570">
        <v>1925</v>
      </c>
      <c r="F13570" s="6">
        <v>4.1666666666666664E-2</v>
      </c>
      <c r="G13570">
        <v>-2.351</v>
      </c>
      <c r="H13570">
        <v>48.856999999999999</v>
      </c>
      <c r="I13570" t="s">
        <v>108</v>
      </c>
      <c r="J13570" t="s">
        <v>155</v>
      </c>
      <c r="K13570" t="s">
        <v>105</v>
      </c>
    </row>
    <row r="13571" spans="1:11" x14ac:dyDescent="0.3">
      <c r="A13571" t="s">
        <v>17818</v>
      </c>
      <c r="B13571" t="s">
        <v>53</v>
      </c>
      <c r="C13571">
        <v>20</v>
      </c>
      <c r="D13571">
        <v>3</v>
      </c>
      <c r="E13571">
        <v>1914</v>
      </c>
      <c r="F13571" s="6">
        <v>0.25</v>
      </c>
      <c r="G13571">
        <v>-4.3680000000000003</v>
      </c>
      <c r="H13571">
        <v>50.859000000000002</v>
      </c>
      <c r="I13571" t="s">
        <v>108</v>
      </c>
      <c r="J13571" t="s">
        <v>7246</v>
      </c>
      <c r="K13571" t="s">
        <v>105</v>
      </c>
    </row>
    <row r="13572" spans="1:11" x14ac:dyDescent="0.3">
      <c r="A13572" t="s">
        <v>17819</v>
      </c>
      <c r="B13572" t="s">
        <v>53</v>
      </c>
      <c r="C13572">
        <v>2</v>
      </c>
      <c r="D13572">
        <v>8</v>
      </c>
      <c r="E13572">
        <v>1956</v>
      </c>
      <c r="F13572" s="6">
        <v>0.17847222222222223</v>
      </c>
      <c r="G13572">
        <v>-101.759</v>
      </c>
      <c r="H13572">
        <v>34.536000000000001</v>
      </c>
      <c r="I13572" t="s">
        <v>144</v>
      </c>
      <c r="J13572" t="s">
        <v>4906</v>
      </c>
      <c r="K13572" t="s">
        <v>105</v>
      </c>
    </row>
    <row r="13573" spans="1:11" x14ac:dyDescent="0.3">
      <c r="A13573" t="s">
        <v>17820</v>
      </c>
      <c r="B13573" t="s">
        <v>53</v>
      </c>
      <c r="C13573">
        <v>20</v>
      </c>
      <c r="D13573">
        <v>2</v>
      </c>
      <c r="E13573">
        <v>1937</v>
      </c>
      <c r="F13573" s="6">
        <v>0.40486111111111112</v>
      </c>
      <c r="G13573">
        <v>81.691000000000003</v>
      </c>
      <c r="H13573">
        <v>41.505000000000003</v>
      </c>
      <c r="I13573" t="s">
        <v>144</v>
      </c>
      <c r="J13573" t="s">
        <v>389</v>
      </c>
      <c r="K13573" t="s">
        <v>105</v>
      </c>
    </row>
    <row r="13574" spans="1:11" x14ac:dyDescent="0.3">
      <c r="A13574" t="s">
        <v>17821</v>
      </c>
      <c r="B13574" t="s">
        <v>53</v>
      </c>
      <c r="C13574">
        <v>17</v>
      </c>
      <c r="D13574">
        <v>8</v>
      </c>
      <c r="E13574">
        <v>1907</v>
      </c>
      <c r="F13574" s="6">
        <v>0.75</v>
      </c>
      <c r="G13574">
        <v>-2.2410000000000001</v>
      </c>
      <c r="H13574">
        <v>43.604999999999997</v>
      </c>
      <c r="I13574" t="s">
        <v>150</v>
      </c>
      <c r="J13574" t="s">
        <v>1479</v>
      </c>
      <c r="K13574" t="s">
        <v>105</v>
      </c>
    </row>
    <row r="13575" spans="1:11" x14ac:dyDescent="0.3">
      <c r="A13575" t="s">
        <v>17822</v>
      </c>
      <c r="B13575" t="s">
        <v>53</v>
      </c>
      <c r="C13575">
        <v>26</v>
      </c>
      <c r="D13575">
        <v>12</v>
      </c>
      <c r="E13575">
        <v>1931</v>
      </c>
      <c r="F13575" s="6">
        <v>0.58333333333333337</v>
      </c>
      <c r="G13575">
        <v>-5.6349999999999998</v>
      </c>
      <c r="H13575">
        <v>49.213000000000001</v>
      </c>
      <c r="I13575" t="s">
        <v>108</v>
      </c>
      <c r="J13575" t="s">
        <v>14905</v>
      </c>
      <c r="K13575" t="s">
        <v>105</v>
      </c>
    </row>
    <row r="13576" spans="1:11" x14ac:dyDescent="0.3">
      <c r="A13576" t="s">
        <v>17823</v>
      </c>
      <c r="B13576" t="s">
        <v>53</v>
      </c>
      <c r="C13576">
        <v>28</v>
      </c>
      <c r="D13576">
        <v>6</v>
      </c>
      <c r="E13576">
        <v>1921</v>
      </c>
      <c r="F13576" s="6">
        <v>0.41666666666666669</v>
      </c>
      <c r="G13576">
        <v>-2.351</v>
      </c>
      <c r="H13576">
        <v>48.856999999999999</v>
      </c>
      <c r="I13576" t="s">
        <v>126</v>
      </c>
      <c r="J13576" t="s">
        <v>155</v>
      </c>
      <c r="K13576" t="s">
        <v>105</v>
      </c>
    </row>
    <row r="13577" spans="1:11" x14ac:dyDescent="0.3">
      <c r="A13577" t="s">
        <v>17824</v>
      </c>
      <c r="B13577" t="s">
        <v>53</v>
      </c>
      <c r="C13577">
        <v>30</v>
      </c>
      <c r="D13577">
        <v>8</v>
      </c>
      <c r="E13577">
        <v>1923</v>
      </c>
      <c r="F13577" s="6">
        <v>0.85069444444444442</v>
      </c>
      <c r="G13577">
        <v>-2.351</v>
      </c>
      <c r="H13577">
        <v>48.856999999999999</v>
      </c>
      <c r="I13577" t="s">
        <v>126</v>
      </c>
      <c r="J13577" t="s">
        <v>155</v>
      </c>
      <c r="K13577" t="s">
        <v>105</v>
      </c>
    </row>
    <row r="13578" spans="1:11" x14ac:dyDescent="0.3">
      <c r="A13578" t="s">
        <v>17825</v>
      </c>
      <c r="B13578" t="s">
        <v>53</v>
      </c>
      <c r="C13578">
        <v>5</v>
      </c>
      <c r="D13578">
        <v>1</v>
      </c>
      <c r="E13578">
        <v>1929</v>
      </c>
      <c r="F13578" s="6">
        <v>0.75</v>
      </c>
      <c r="G13578">
        <v>-4.4249999999999998</v>
      </c>
      <c r="H13578">
        <v>50.927</v>
      </c>
      <c r="I13578" t="s">
        <v>108</v>
      </c>
      <c r="J13578" t="s">
        <v>10488</v>
      </c>
      <c r="K13578" t="s">
        <v>105</v>
      </c>
    </row>
    <row r="13579" spans="1:11" x14ac:dyDescent="0.3">
      <c r="A13579" t="s">
        <v>17826</v>
      </c>
      <c r="B13579" t="s">
        <v>53</v>
      </c>
      <c r="C13579">
        <v>8</v>
      </c>
      <c r="D13579">
        <v>4</v>
      </c>
      <c r="E13579">
        <v>1919</v>
      </c>
      <c r="F13579" s="6">
        <v>0.9375</v>
      </c>
      <c r="G13579">
        <v>-2.4350000000000001</v>
      </c>
      <c r="H13579">
        <v>48.844999999999999</v>
      </c>
      <c r="I13579" t="s">
        <v>126</v>
      </c>
      <c r="J13579" t="s">
        <v>2111</v>
      </c>
      <c r="K13579" t="s">
        <v>105</v>
      </c>
    </row>
    <row r="13580" spans="1:11" x14ac:dyDescent="0.3">
      <c r="A13580" t="s">
        <v>17827</v>
      </c>
      <c r="B13580" t="s">
        <v>53</v>
      </c>
      <c r="C13580">
        <v>28</v>
      </c>
      <c r="D13580">
        <v>8</v>
      </c>
      <c r="E13580">
        <v>1940</v>
      </c>
      <c r="F13580" s="6">
        <v>0.20833333333333334</v>
      </c>
      <c r="G13580">
        <v>-5.6020000000000003</v>
      </c>
      <c r="H13580">
        <v>45.976999999999997</v>
      </c>
      <c r="I13580" t="s">
        <v>190</v>
      </c>
      <c r="J13580" t="s">
        <v>17828</v>
      </c>
      <c r="K13580" t="s">
        <v>105</v>
      </c>
    </row>
    <row r="13581" spans="1:11" x14ac:dyDescent="0.3">
      <c r="A13581" t="s">
        <v>17829</v>
      </c>
      <c r="B13581" t="s">
        <v>53</v>
      </c>
      <c r="C13581">
        <v>12</v>
      </c>
      <c r="D13581">
        <v>9</v>
      </c>
      <c r="E13581">
        <v>1931</v>
      </c>
      <c r="F13581" s="6">
        <v>4.1666666666666664E-2</v>
      </c>
      <c r="G13581">
        <v>-4.5090000000000003</v>
      </c>
      <c r="H13581">
        <v>45.475000000000001</v>
      </c>
      <c r="I13581" t="s">
        <v>126</v>
      </c>
      <c r="J13581" t="s">
        <v>17087</v>
      </c>
      <c r="K13581" t="s">
        <v>105</v>
      </c>
    </row>
    <row r="13582" spans="1:11" x14ac:dyDescent="0.3">
      <c r="A13582" t="s">
        <v>17830</v>
      </c>
      <c r="B13582" t="s">
        <v>53</v>
      </c>
      <c r="C13582">
        <v>19</v>
      </c>
      <c r="D13582">
        <v>7</v>
      </c>
      <c r="E13582">
        <v>1925</v>
      </c>
      <c r="F13582" s="6">
        <v>1.0416666666666666E-2</v>
      </c>
      <c r="G13582">
        <v>-2.1349999999999998</v>
      </c>
      <c r="H13582">
        <v>48.892000000000003</v>
      </c>
      <c r="I13582" t="s">
        <v>126</v>
      </c>
      <c r="J13582" t="s">
        <v>3777</v>
      </c>
      <c r="K13582" t="s">
        <v>105</v>
      </c>
    </row>
    <row r="13583" spans="1:11" x14ac:dyDescent="0.3">
      <c r="A13583" t="s">
        <v>17831</v>
      </c>
      <c r="B13583" t="s">
        <v>53</v>
      </c>
      <c r="C13583">
        <v>7</v>
      </c>
      <c r="D13583">
        <v>3</v>
      </c>
      <c r="E13583">
        <v>1909</v>
      </c>
      <c r="F13583" s="6">
        <v>0.3888888888888889</v>
      </c>
      <c r="G13583">
        <v>122.33</v>
      </c>
      <c r="H13583">
        <v>47.603000000000002</v>
      </c>
      <c r="I13583" t="s">
        <v>137</v>
      </c>
      <c r="J13583" t="s">
        <v>1144</v>
      </c>
      <c r="K13583" t="s">
        <v>105</v>
      </c>
    </row>
    <row r="13584" spans="1:11" x14ac:dyDescent="0.3">
      <c r="A13584" t="s">
        <v>17832</v>
      </c>
      <c r="B13584" t="s">
        <v>53</v>
      </c>
      <c r="C13584">
        <v>13</v>
      </c>
      <c r="D13584">
        <v>2</v>
      </c>
      <c r="E13584">
        <v>1913</v>
      </c>
      <c r="F13584" s="6">
        <v>0.375</v>
      </c>
      <c r="G13584">
        <v>-2.3769999999999998</v>
      </c>
      <c r="H13584">
        <v>51.033999999999999</v>
      </c>
      <c r="I13584" t="s">
        <v>108</v>
      </c>
      <c r="J13584" t="s">
        <v>5334</v>
      </c>
      <c r="K13584" t="s">
        <v>105</v>
      </c>
    </row>
    <row r="13585" spans="1:11" x14ac:dyDescent="0.3">
      <c r="A13585" t="s">
        <v>17833</v>
      </c>
      <c r="B13585" t="s">
        <v>53</v>
      </c>
      <c r="C13585">
        <v>6</v>
      </c>
      <c r="D13585">
        <v>2</v>
      </c>
      <c r="E13585">
        <v>1920</v>
      </c>
      <c r="F13585" s="6">
        <v>0.41666666666666669</v>
      </c>
      <c r="G13585">
        <v>-3.6709999999999998</v>
      </c>
      <c r="H13585">
        <v>48.024000000000001</v>
      </c>
      <c r="I13585" t="s">
        <v>108</v>
      </c>
      <c r="J13585" t="s">
        <v>17834</v>
      </c>
      <c r="K13585" t="s">
        <v>105</v>
      </c>
    </row>
    <row r="13586" spans="1:11" x14ac:dyDescent="0.3">
      <c r="A13586" t="s">
        <v>17835</v>
      </c>
      <c r="B13586" t="s">
        <v>53</v>
      </c>
      <c r="C13586">
        <v>29</v>
      </c>
      <c r="D13586">
        <v>7</v>
      </c>
      <c r="E13586">
        <v>1925</v>
      </c>
      <c r="F13586" s="6">
        <v>0.70833333333333337</v>
      </c>
      <c r="G13586">
        <v>-5.3739999999999997</v>
      </c>
      <c r="H13586">
        <v>43.295000000000002</v>
      </c>
      <c r="I13586" t="s">
        <v>126</v>
      </c>
      <c r="J13586" t="s">
        <v>267</v>
      </c>
      <c r="K13586" t="s">
        <v>105</v>
      </c>
    </row>
    <row r="13587" spans="1:11" x14ac:dyDescent="0.3">
      <c r="A13587" t="s">
        <v>17836</v>
      </c>
      <c r="B13587" t="s">
        <v>53</v>
      </c>
      <c r="C13587">
        <v>28</v>
      </c>
      <c r="D13587">
        <v>12</v>
      </c>
      <c r="E13587">
        <v>1896</v>
      </c>
      <c r="F13587" s="6">
        <v>0.29166666666666669</v>
      </c>
      <c r="G13587">
        <v>74.007000000000005</v>
      </c>
      <c r="H13587">
        <v>40.713000000000001</v>
      </c>
      <c r="I13587" t="s">
        <v>144</v>
      </c>
      <c r="J13587" t="s">
        <v>124</v>
      </c>
      <c r="K13587" t="s">
        <v>105</v>
      </c>
    </row>
    <row r="13588" spans="1:11" x14ac:dyDescent="0.3">
      <c r="A13588" t="s">
        <v>17837</v>
      </c>
      <c r="B13588" t="s">
        <v>53</v>
      </c>
      <c r="C13588">
        <v>18</v>
      </c>
      <c r="D13588">
        <v>12</v>
      </c>
      <c r="E13588">
        <v>1932</v>
      </c>
      <c r="F13588" s="6">
        <v>0.12222222222222222</v>
      </c>
      <c r="G13588">
        <v>-118.206</v>
      </c>
      <c r="H13588">
        <v>33.954000000000001</v>
      </c>
      <c r="I13588" t="s">
        <v>137</v>
      </c>
      <c r="J13588" t="s">
        <v>14207</v>
      </c>
      <c r="K13588" t="s">
        <v>105</v>
      </c>
    </row>
    <row r="13589" spans="1:11" x14ac:dyDescent="0.3">
      <c r="A13589" t="s">
        <v>17838</v>
      </c>
      <c r="B13589" t="s">
        <v>53</v>
      </c>
      <c r="C13589">
        <v>5</v>
      </c>
      <c r="D13589">
        <v>2</v>
      </c>
      <c r="E13589">
        <v>1942</v>
      </c>
      <c r="F13589" s="6">
        <v>0.18402777777777779</v>
      </c>
      <c r="G13589">
        <v>84.513999999999996</v>
      </c>
      <c r="H13589">
        <v>39.103999999999999</v>
      </c>
      <c r="I13589" t="s">
        <v>144</v>
      </c>
      <c r="J13589" t="s">
        <v>140</v>
      </c>
      <c r="K13589" t="s">
        <v>105</v>
      </c>
    </row>
    <row r="13590" spans="1:11" x14ac:dyDescent="0.3">
      <c r="A13590" t="s">
        <v>17839</v>
      </c>
      <c r="B13590" t="s">
        <v>53</v>
      </c>
      <c r="C13590">
        <v>19</v>
      </c>
      <c r="D13590">
        <v>8</v>
      </c>
      <c r="E13590">
        <v>1919</v>
      </c>
      <c r="F13590" s="6">
        <v>0.79166666666666663</v>
      </c>
      <c r="G13590">
        <v>-2.351</v>
      </c>
      <c r="H13590">
        <v>48.856999999999999</v>
      </c>
      <c r="I13590" t="s">
        <v>126</v>
      </c>
      <c r="J13590" t="s">
        <v>155</v>
      </c>
      <c r="K13590" t="s">
        <v>105</v>
      </c>
    </row>
    <row r="13591" spans="1:11" x14ac:dyDescent="0.3">
      <c r="A13591" t="s">
        <v>17840</v>
      </c>
      <c r="B13591" t="s">
        <v>53</v>
      </c>
      <c r="C13591">
        <v>24</v>
      </c>
      <c r="D13591">
        <v>10</v>
      </c>
      <c r="E13591">
        <v>1924</v>
      </c>
      <c r="F13591" s="6">
        <v>0.77083333333333337</v>
      </c>
      <c r="G13591">
        <v>-3.6970000000000001</v>
      </c>
      <c r="H13591">
        <v>43.402000000000001</v>
      </c>
      <c r="I13591" t="s">
        <v>108</v>
      </c>
      <c r="J13591" t="s">
        <v>6589</v>
      </c>
      <c r="K13591" t="s">
        <v>105</v>
      </c>
    </row>
    <row r="13592" spans="1:11" x14ac:dyDescent="0.3">
      <c r="A13592" t="s">
        <v>17841</v>
      </c>
      <c r="B13592" t="s">
        <v>53</v>
      </c>
      <c r="C13592">
        <v>22</v>
      </c>
      <c r="D13592">
        <v>10</v>
      </c>
      <c r="E13592">
        <v>1928</v>
      </c>
      <c r="F13592" s="6">
        <v>0.39583333333333331</v>
      </c>
      <c r="G13592">
        <v>1.5569999999999999</v>
      </c>
      <c r="H13592">
        <v>47.218000000000004</v>
      </c>
      <c r="I13592" t="s">
        <v>108</v>
      </c>
      <c r="J13592" t="s">
        <v>1920</v>
      </c>
      <c r="K13592" t="s">
        <v>105</v>
      </c>
    </row>
    <row r="13593" spans="1:11" x14ac:dyDescent="0.3">
      <c r="A13593" t="s">
        <v>17842</v>
      </c>
      <c r="B13593" t="s">
        <v>53</v>
      </c>
      <c r="C13593">
        <v>26</v>
      </c>
      <c r="D13593">
        <v>1</v>
      </c>
      <c r="E13593">
        <v>1928</v>
      </c>
      <c r="F13593" s="6">
        <v>0.875</v>
      </c>
      <c r="G13593">
        <v>-2.351</v>
      </c>
      <c r="H13593">
        <v>48.856999999999999</v>
      </c>
      <c r="I13593" t="s">
        <v>108</v>
      </c>
      <c r="J13593" t="s">
        <v>155</v>
      </c>
      <c r="K13593" t="s">
        <v>105</v>
      </c>
    </row>
    <row r="13594" spans="1:11" x14ac:dyDescent="0.3">
      <c r="A13594" t="s">
        <v>17843</v>
      </c>
      <c r="B13594" t="s">
        <v>53</v>
      </c>
      <c r="C13594">
        <v>16</v>
      </c>
      <c r="D13594">
        <v>10</v>
      </c>
      <c r="E13594">
        <v>1907</v>
      </c>
      <c r="F13594" s="6">
        <v>0.79166666666666663</v>
      </c>
      <c r="G13594">
        <v>-2.9540000000000002</v>
      </c>
      <c r="H13594">
        <v>49.103000000000002</v>
      </c>
      <c r="I13594" t="s">
        <v>150</v>
      </c>
      <c r="J13594" t="s">
        <v>4217</v>
      </c>
      <c r="K13594" t="s">
        <v>105</v>
      </c>
    </row>
    <row r="13595" spans="1:11" x14ac:dyDescent="0.3">
      <c r="A13595" t="s">
        <v>17844</v>
      </c>
      <c r="B13595" t="s">
        <v>53</v>
      </c>
      <c r="C13595">
        <v>2</v>
      </c>
      <c r="D13595">
        <v>3</v>
      </c>
      <c r="E13595">
        <v>1927</v>
      </c>
      <c r="F13595" s="6">
        <v>0.91666666666666663</v>
      </c>
      <c r="G13595">
        <v>-2.6070000000000002</v>
      </c>
      <c r="H13595">
        <v>46.341999999999999</v>
      </c>
      <c r="I13595" t="s">
        <v>108</v>
      </c>
      <c r="J13595" t="s">
        <v>1106</v>
      </c>
      <c r="K13595" t="s">
        <v>105</v>
      </c>
    </row>
    <row r="13596" spans="1:11" x14ac:dyDescent="0.3">
      <c r="A13596" t="s">
        <v>17845</v>
      </c>
      <c r="B13596" t="s">
        <v>53</v>
      </c>
      <c r="C13596">
        <v>27</v>
      </c>
      <c r="D13596">
        <v>4</v>
      </c>
      <c r="E13596">
        <v>1923</v>
      </c>
      <c r="F13596" s="6">
        <v>0.35069444444444442</v>
      </c>
      <c r="G13596">
        <v>-2.4159999999999999</v>
      </c>
      <c r="H13596">
        <v>48.767000000000003</v>
      </c>
      <c r="I13596" t="s">
        <v>108</v>
      </c>
      <c r="J13596" t="s">
        <v>14615</v>
      </c>
      <c r="K13596" t="s">
        <v>105</v>
      </c>
    </row>
    <row r="13597" spans="1:11" x14ac:dyDescent="0.3">
      <c r="A13597" t="s">
        <v>17846</v>
      </c>
      <c r="B13597" t="s">
        <v>53</v>
      </c>
      <c r="C13597">
        <v>31</v>
      </c>
      <c r="D13597">
        <v>1</v>
      </c>
      <c r="E13597">
        <v>1930</v>
      </c>
      <c r="F13597" s="6">
        <v>0.10416666666666667</v>
      </c>
      <c r="G13597">
        <v>-4.3559999999999999</v>
      </c>
      <c r="H13597">
        <v>50.845999999999997</v>
      </c>
      <c r="I13597" t="s">
        <v>108</v>
      </c>
      <c r="J13597" t="s">
        <v>1281</v>
      </c>
      <c r="K13597" t="s">
        <v>105</v>
      </c>
    </row>
    <row r="13598" spans="1:11" x14ac:dyDescent="0.3">
      <c r="A13598" t="s">
        <v>17847</v>
      </c>
      <c r="B13598" t="s">
        <v>53</v>
      </c>
      <c r="C13598">
        <v>17</v>
      </c>
      <c r="D13598">
        <v>11</v>
      </c>
      <c r="E13598">
        <v>1899</v>
      </c>
      <c r="F13598" s="6">
        <v>0.45833333333333331</v>
      </c>
      <c r="G13598">
        <v>-1.5149999999999999</v>
      </c>
      <c r="H13598">
        <v>44.854999999999997</v>
      </c>
      <c r="I13598" t="s">
        <v>150</v>
      </c>
      <c r="J13598" t="s">
        <v>17848</v>
      </c>
      <c r="K13598" t="s">
        <v>105</v>
      </c>
    </row>
    <row r="13599" spans="1:11" x14ac:dyDescent="0.3">
      <c r="A13599" t="s">
        <v>17849</v>
      </c>
      <c r="B13599" t="s">
        <v>53</v>
      </c>
      <c r="C13599">
        <v>13</v>
      </c>
      <c r="D13599">
        <v>11</v>
      </c>
      <c r="E13599">
        <v>1907</v>
      </c>
      <c r="F13599" s="6">
        <v>0.22916666666666666</v>
      </c>
      <c r="G13599">
        <v>-2.351</v>
      </c>
      <c r="H13599">
        <v>48.856999999999999</v>
      </c>
      <c r="I13599" t="s">
        <v>150</v>
      </c>
      <c r="J13599" t="s">
        <v>155</v>
      </c>
      <c r="K13599" t="s">
        <v>105</v>
      </c>
    </row>
    <row r="13600" spans="1:11" x14ac:dyDescent="0.3">
      <c r="A13600" t="s">
        <v>17850</v>
      </c>
      <c r="B13600" t="s">
        <v>53</v>
      </c>
      <c r="C13600">
        <v>16</v>
      </c>
      <c r="D13600">
        <v>1</v>
      </c>
      <c r="E13600">
        <v>1914</v>
      </c>
      <c r="F13600" s="6">
        <v>0.9375</v>
      </c>
      <c r="G13600">
        <v>-3.8849999999999998</v>
      </c>
      <c r="H13600">
        <v>45.043999999999997</v>
      </c>
      <c r="I13600" t="s">
        <v>108</v>
      </c>
      <c r="J13600" t="s">
        <v>3643</v>
      </c>
      <c r="K13600" t="s">
        <v>105</v>
      </c>
    </row>
    <row r="13601" spans="1:11" x14ac:dyDescent="0.3">
      <c r="A13601" t="s">
        <v>17851</v>
      </c>
      <c r="B13601" t="s">
        <v>53</v>
      </c>
      <c r="C13601">
        <v>2</v>
      </c>
      <c r="D13601">
        <v>3</v>
      </c>
      <c r="E13601">
        <v>1927</v>
      </c>
      <c r="F13601" s="6">
        <v>0.91666666666666663</v>
      </c>
      <c r="G13601">
        <v>-2.6070000000000002</v>
      </c>
      <c r="H13601">
        <v>46.341999999999999</v>
      </c>
      <c r="I13601" t="s">
        <v>108</v>
      </c>
      <c r="J13601" t="s">
        <v>1106</v>
      </c>
      <c r="K13601" t="s">
        <v>105</v>
      </c>
    </row>
    <row r="13602" spans="1:11" x14ac:dyDescent="0.3">
      <c r="A13602" t="s">
        <v>17852</v>
      </c>
      <c r="B13602" t="s">
        <v>53</v>
      </c>
      <c r="C13602">
        <v>13</v>
      </c>
      <c r="D13602">
        <v>5</v>
      </c>
      <c r="E13602">
        <v>1937</v>
      </c>
      <c r="F13602" s="6">
        <v>8.6805555555555552E-2</v>
      </c>
      <c r="G13602">
        <v>81.691000000000003</v>
      </c>
      <c r="H13602">
        <v>41.505000000000003</v>
      </c>
      <c r="I13602" t="s">
        <v>106</v>
      </c>
      <c r="J13602" t="s">
        <v>389</v>
      </c>
      <c r="K13602" t="s">
        <v>105</v>
      </c>
    </row>
    <row r="13603" spans="1:11" x14ac:dyDescent="0.3">
      <c r="A13603" t="s">
        <v>17853</v>
      </c>
      <c r="B13603" t="s">
        <v>53</v>
      </c>
      <c r="C13603">
        <v>24</v>
      </c>
      <c r="D13603">
        <v>8</v>
      </c>
      <c r="E13603">
        <v>1947</v>
      </c>
      <c r="F13603" s="6">
        <v>0.57291666666666663</v>
      </c>
      <c r="G13603">
        <v>-3.5659999999999998</v>
      </c>
      <c r="H13603">
        <v>51.185000000000002</v>
      </c>
      <c r="I13603" t="s">
        <v>126</v>
      </c>
      <c r="J13603" t="s">
        <v>6258</v>
      </c>
      <c r="K13603" t="s">
        <v>105</v>
      </c>
    </row>
    <row r="13604" spans="1:11" x14ac:dyDescent="0.3">
      <c r="A13604" t="s">
        <v>17854</v>
      </c>
      <c r="B13604" t="s">
        <v>53</v>
      </c>
      <c r="C13604">
        <v>7</v>
      </c>
      <c r="D13604">
        <v>11</v>
      </c>
      <c r="E13604">
        <v>1885</v>
      </c>
      <c r="F13604" s="6">
        <v>0.65625</v>
      </c>
      <c r="G13604">
        <v>-0.19900000000000001</v>
      </c>
      <c r="H13604">
        <v>48.008000000000003</v>
      </c>
      <c r="I13604" t="s">
        <v>150</v>
      </c>
      <c r="J13604" t="s">
        <v>1988</v>
      </c>
      <c r="K13604" t="s">
        <v>105</v>
      </c>
    </row>
    <row r="13605" spans="1:11" x14ac:dyDescent="0.3">
      <c r="A13605" t="s">
        <v>17855</v>
      </c>
      <c r="B13605" t="s">
        <v>53</v>
      </c>
      <c r="C13605">
        <v>19</v>
      </c>
      <c r="D13605">
        <v>9</v>
      </c>
      <c r="E13605">
        <v>1914</v>
      </c>
      <c r="F13605" s="6">
        <v>0.5</v>
      </c>
      <c r="G13605">
        <v>85.653999999999996</v>
      </c>
      <c r="H13605">
        <v>38.198999999999998</v>
      </c>
      <c r="I13605" t="s">
        <v>144</v>
      </c>
      <c r="J13605" t="s">
        <v>8720</v>
      </c>
      <c r="K13605" t="s">
        <v>105</v>
      </c>
    </row>
    <row r="13606" spans="1:11" x14ac:dyDescent="0.3">
      <c r="A13606" t="s">
        <v>17856</v>
      </c>
      <c r="B13606" t="s">
        <v>53</v>
      </c>
      <c r="C13606">
        <v>6</v>
      </c>
      <c r="D13606">
        <v>11</v>
      </c>
      <c r="E13606">
        <v>1927</v>
      </c>
      <c r="F13606" s="6">
        <v>0.75</v>
      </c>
      <c r="G13606">
        <v>-2.351</v>
      </c>
      <c r="H13606">
        <v>48.856999999999999</v>
      </c>
      <c r="I13606" t="s">
        <v>108</v>
      </c>
      <c r="J13606" t="s">
        <v>155</v>
      </c>
      <c r="K13606" t="s">
        <v>105</v>
      </c>
    </row>
    <row r="13607" spans="1:11" x14ac:dyDescent="0.3">
      <c r="A13607" t="s">
        <v>17857</v>
      </c>
      <c r="B13607" t="s">
        <v>53</v>
      </c>
      <c r="C13607">
        <v>14</v>
      </c>
      <c r="D13607">
        <v>4</v>
      </c>
      <c r="E13607">
        <v>1973</v>
      </c>
      <c r="F13607" s="6">
        <v>0.53125</v>
      </c>
      <c r="G13607">
        <v>72.585999999999999</v>
      </c>
      <c r="H13607">
        <v>42.101999999999997</v>
      </c>
      <c r="I13607" t="s">
        <v>144</v>
      </c>
      <c r="J13607" t="s">
        <v>534</v>
      </c>
      <c r="K13607" t="s">
        <v>105</v>
      </c>
    </row>
    <row r="13608" spans="1:11" x14ac:dyDescent="0.3">
      <c r="A13608" t="s">
        <v>17858</v>
      </c>
      <c r="B13608" t="s">
        <v>53</v>
      </c>
      <c r="C13608">
        <v>13</v>
      </c>
      <c r="D13608">
        <v>7</v>
      </c>
      <c r="E13608">
        <v>1924</v>
      </c>
      <c r="F13608" s="6">
        <v>0.85416666666666663</v>
      </c>
      <c r="G13608">
        <v>-2.1469999999999998</v>
      </c>
      <c r="H13608">
        <v>48.947000000000003</v>
      </c>
      <c r="I13608" t="s">
        <v>126</v>
      </c>
      <c r="J13608" t="s">
        <v>1509</v>
      </c>
      <c r="K13608" t="s">
        <v>105</v>
      </c>
    </row>
    <row r="13609" spans="1:11" x14ac:dyDescent="0.3">
      <c r="A13609" t="s">
        <v>17859</v>
      </c>
      <c r="B13609" t="s">
        <v>53</v>
      </c>
      <c r="C13609">
        <v>26</v>
      </c>
      <c r="D13609">
        <v>7</v>
      </c>
      <c r="E13609">
        <v>1923</v>
      </c>
      <c r="F13609" s="6">
        <v>0.25</v>
      </c>
      <c r="G13609">
        <v>0.57499999999999996</v>
      </c>
      <c r="H13609">
        <v>44.835000000000001</v>
      </c>
      <c r="I13609" t="s">
        <v>126</v>
      </c>
      <c r="J13609" t="s">
        <v>260</v>
      </c>
      <c r="K13609" t="s">
        <v>105</v>
      </c>
    </row>
    <row r="13610" spans="1:11" x14ac:dyDescent="0.3">
      <c r="A13610" t="s">
        <v>17860</v>
      </c>
      <c r="B13610" t="s">
        <v>53</v>
      </c>
      <c r="C13610">
        <v>16</v>
      </c>
      <c r="D13610">
        <v>10</v>
      </c>
      <c r="E13610">
        <v>1940</v>
      </c>
      <c r="F13610" s="6">
        <v>0.70833333333333337</v>
      </c>
      <c r="G13610">
        <v>-1.262</v>
      </c>
      <c r="H13610">
        <v>45.829000000000001</v>
      </c>
      <c r="I13610" t="s">
        <v>190</v>
      </c>
      <c r="J13610" t="s">
        <v>1388</v>
      </c>
      <c r="K13610" t="s">
        <v>105</v>
      </c>
    </row>
    <row r="13611" spans="1:11" x14ac:dyDescent="0.3">
      <c r="A13611" t="s">
        <v>17861</v>
      </c>
      <c r="B13611" t="s">
        <v>53</v>
      </c>
      <c r="C13611">
        <v>2</v>
      </c>
      <c r="D13611">
        <v>12</v>
      </c>
      <c r="E13611">
        <v>1923</v>
      </c>
      <c r="F13611" s="6">
        <v>0.75</v>
      </c>
      <c r="G13611">
        <v>-2.351</v>
      </c>
      <c r="H13611">
        <v>48.856999999999999</v>
      </c>
      <c r="I13611" t="s">
        <v>108</v>
      </c>
      <c r="J13611" t="s">
        <v>155</v>
      </c>
      <c r="K13611" t="s">
        <v>105</v>
      </c>
    </row>
    <row r="13612" spans="1:11" x14ac:dyDescent="0.3">
      <c r="A13612" t="s">
        <v>17862</v>
      </c>
      <c r="B13612" t="s">
        <v>53</v>
      </c>
      <c r="C13612">
        <v>23</v>
      </c>
      <c r="D13612">
        <v>8</v>
      </c>
      <c r="E13612">
        <v>1922</v>
      </c>
      <c r="F13612" s="6">
        <v>4.1666666666666664E-2</v>
      </c>
      <c r="G13612">
        <v>-1.262</v>
      </c>
      <c r="H13612">
        <v>45.829000000000001</v>
      </c>
      <c r="I13612" t="s">
        <v>126</v>
      </c>
      <c r="J13612" t="s">
        <v>1388</v>
      </c>
      <c r="K13612" t="s">
        <v>105</v>
      </c>
    </row>
    <row r="13613" spans="1:11" x14ac:dyDescent="0.3">
      <c r="A13613" t="s">
        <v>17863</v>
      </c>
      <c r="B13613" t="s">
        <v>53</v>
      </c>
      <c r="C13613">
        <v>30</v>
      </c>
      <c r="D13613">
        <v>10</v>
      </c>
      <c r="E13613">
        <v>1893</v>
      </c>
      <c r="F13613" s="6">
        <v>0.69791666666666663</v>
      </c>
      <c r="G13613">
        <v>-10.079000000000001</v>
      </c>
      <c r="H13613">
        <v>52.622</v>
      </c>
      <c r="I13613" t="s">
        <v>126</v>
      </c>
      <c r="J13613" t="s">
        <v>17864</v>
      </c>
      <c r="K13613" t="s">
        <v>105</v>
      </c>
    </row>
    <row r="13614" spans="1:11" x14ac:dyDescent="0.3">
      <c r="A13614" t="s">
        <v>17865</v>
      </c>
      <c r="B13614" t="s">
        <v>53</v>
      </c>
      <c r="C13614">
        <v>14</v>
      </c>
      <c r="D13614">
        <v>2</v>
      </c>
      <c r="E13614">
        <v>1942</v>
      </c>
      <c r="F13614" s="6">
        <v>9.375E-2</v>
      </c>
      <c r="G13614">
        <v>6.8380000000000001</v>
      </c>
      <c r="H13614">
        <v>34.021999999999998</v>
      </c>
      <c r="I13614" t="s">
        <v>126</v>
      </c>
      <c r="J13614" t="s">
        <v>5342</v>
      </c>
      <c r="K13614" t="s">
        <v>105</v>
      </c>
    </row>
    <row r="13615" spans="1:11" x14ac:dyDescent="0.3">
      <c r="A13615" t="s">
        <v>17866</v>
      </c>
      <c r="B13615" t="s">
        <v>53</v>
      </c>
      <c r="C13615">
        <v>23</v>
      </c>
      <c r="D13615">
        <v>9</v>
      </c>
      <c r="E13615">
        <v>1936</v>
      </c>
      <c r="F13615" s="6">
        <v>0.9375</v>
      </c>
      <c r="G13615">
        <v>3.3650000000000002</v>
      </c>
      <c r="H13615">
        <v>47.747999999999998</v>
      </c>
      <c r="I13615" t="s">
        <v>126</v>
      </c>
      <c r="J13615" t="s">
        <v>2166</v>
      </c>
      <c r="K13615" t="s">
        <v>105</v>
      </c>
    </row>
    <row r="13616" spans="1:11" x14ac:dyDescent="0.3">
      <c r="A13616" t="s">
        <v>17867</v>
      </c>
      <c r="B13616" t="s">
        <v>53</v>
      </c>
      <c r="C13616">
        <v>12</v>
      </c>
      <c r="D13616">
        <v>11</v>
      </c>
      <c r="E13616">
        <v>1915</v>
      </c>
      <c r="F13616" s="6">
        <v>0.375</v>
      </c>
      <c r="G13616">
        <v>1.6240000000000001</v>
      </c>
      <c r="H13616">
        <v>49.637999999999998</v>
      </c>
      <c r="I13616" t="s">
        <v>108</v>
      </c>
      <c r="J13616" t="s">
        <v>435</v>
      </c>
      <c r="K13616" t="s">
        <v>105</v>
      </c>
    </row>
    <row r="13617" spans="1:11" x14ac:dyDescent="0.3">
      <c r="A13617" t="s">
        <v>17868</v>
      </c>
      <c r="B13617" t="s">
        <v>53</v>
      </c>
      <c r="C13617">
        <v>3</v>
      </c>
      <c r="D13617">
        <v>7</v>
      </c>
      <c r="E13617">
        <v>1949</v>
      </c>
      <c r="F13617" s="6">
        <v>0.90625</v>
      </c>
      <c r="G13617">
        <v>-5.7320000000000002</v>
      </c>
      <c r="H13617">
        <v>45.194000000000003</v>
      </c>
      <c r="I13617" t="s">
        <v>126</v>
      </c>
      <c r="J13617" t="s">
        <v>558</v>
      </c>
      <c r="K13617" t="s">
        <v>105</v>
      </c>
    </row>
    <row r="13618" spans="1:11" x14ac:dyDescent="0.3">
      <c r="A13618" t="s">
        <v>17869</v>
      </c>
      <c r="B13618" t="s">
        <v>53</v>
      </c>
      <c r="C13618">
        <v>6</v>
      </c>
      <c r="D13618">
        <v>8</v>
      </c>
      <c r="E13618">
        <v>1906</v>
      </c>
      <c r="F13618" s="6">
        <v>6.25E-2</v>
      </c>
      <c r="G13618">
        <v>0.57499999999999996</v>
      </c>
      <c r="H13618">
        <v>44.835000000000001</v>
      </c>
      <c r="I13618" t="s">
        <v>150</v>
      </c>
      <c r="J13618" t="s">
        <v>260</v>
      </c>
      <c r="K13618" t="s">
        <v>105</v>
      </c>
    </row>
    <row r="13619" spans="1:11" x14ac:dyDescent="0.3">
      <c r="A13619" t="s">
        <v>17870</v>
      </c>
      <c r="B13619" t="s">
        <v>53</v>
      </c>
      <c r="C13619">
        <v>23</v>
      </c>
      <c r="D13619">
        <v>6</v>
      </c>
      <c r="E13619">
        <v>1930</v>
      </c>
      <c r="F13619" s="6">
        <v>0.66666666666666663</v>
      </c>
      <c r="G13619">
        <v>-4.0469999999999997</v>
      </c>
      <c r="H13619">
        <v>50.015000000000001</v>
      </c>
      <c r="I13619" t="s">
        <v>126</v>
      </c>
      <c r="J13619" t="s">
        <v>17871</v>
      </c>
      <c r="K13619" t="s">
        <v>105</v>
      </c>
    </row>
    <row r="13620" spans="1:11" x14ac:dyDescent="0.3">
      <c r="A13620" t="s">
        <v>17872</v>
      </c>
      <c r="B13620" t="s">
        <v>53</v>
      </c>
      <c r="C13620">
        <v>17</v>
      </c>
      <c r="D13620">
        <v>2</v>
      </c>
      <c r="E13620">
        <v>1924</v>
      </c>
      <c r="F13620" s="6">
        <v>0.20833333333333334</v>
      </c>
      <c r="G13620">
        <v>-2.6070000000000002</v>
      </c>
      <c r="H13620">
        <v>46.341999999999999</v>
      </c>
      <c r="I13620" t="s">
        <v>108</v>
      </c>
      <c r="J13620" t="s">
        <v>1106</v>
      </c>
      <c r="K13620" t="s">
        <v>105</v>
      </c>
    </row>
    <row r="13621" spans="1:11" x14ac:dyDescent="0.3">
      <c r="A13621" t="s">
        <v>17873</v>
      </c>
      <c r="B13621" t="s">
        <v>53</v>
      </c>
      <c r="C13621">
        <v>26</v>
      </c>
      <c r="D13621">
        <v>6</v>
      </c>
      <c r="E13621">
        <v>1927</v>
      </c>
      <c r="F13621" s="6">
        <v>0.22222222222222221</v>
      </c>
      <c r="G13621">
        <v>-3.0830000000000002</v>
      </c>
      <c r="H13621">
        <v>45.777000000000001</v>
      </c>
      <c r="I13621" t="s">
        <v>126</v>
      </c>
      <c r="J13621" t="s">
        <v>313</v>
      </c>
      <c r="K13621" t="s">
        <v>105</v>
      </c>
    </row>
    <row r="13622" spans="1:11" x14ac:dyDescent="0.3">
      <c r="A13622" t="s">
        <v>17874</v>
      </c>
      <c r="B13622" t="s">
        <v>53</v>
      </c>
      <c r="C13622">
        <v>5</v>
      </c>
      <c r="D13622">
        <v>1</v>
      </c>
      <c r="E13622">
        <v>1942</v>
      </c>
      <c r="F13622" s="6">
        <v>4.1666666666666664E-2</v>
      </c>
      <c r="G13622">
        <v>-4.3869999999999996</v>
      </c>
      <c r="H13622">
        <v>50.837000000000003</v>
      </c>
      <c r="I13622" t="s">
        <v>190</v>
      </c>
      <c r="J13622" t="s">
        <v>1218</v>
      </c>
      <c r="K13622" t="s">
        <v>105</v>
      </c>
    </row>
    <row r="13623" spans="1:11" x14ac:dyDescent="0.3">
      <c r="A13623" t="s">
        <v>17875</v>
      </c>
      <c r="B13623" t="s">
        <v>53</v>
      </c>
      <c r="C13623">
        <v>29</v>
      </c>
      <c r="D13623">
        <v>8</v>
      </c>
      <c r="E13623">
        <v>1961</v>
      </c>
      <c r="F13623" s="6">
        <v>0.52777777777777779</v>
      </c>
      <c r="G13623">
        <v>82.325000000000003</v>
      </c>
      <c r="H13623">
        <v>29.652000000000001</v>
      </c>
      <c r="I13623" t="s">
        <v>106</v>
      </c>
      <c r="J13623" t="s">
        <v>17876</v>
      </c>
      <c r="K13623" t="s">
        <v>105</v>
      </c>
    </row>
    <row r="13624" spans="1:11" x14ac:dyDescent="0.3">
      <c r="A13624" t="s">
        <v>17877</v>
      </c>
      <c r="B13624" t="s">
        <v>53</v>
      </c>
      <c r="C13624">
        <v>19</v>
      </c>
      <c r="D13624">
        <v>9</v>
      </c>
      <c r="E13624">
        <v>1953</v>
      </c>
      <c r="F13624" s="6">
        <v>0.63749999999999996</v>
      </c>
      <c r="G13624">
        <v>71.058999999999997</v>
      </c>
      <c r="H13624">
        <v>42.359000000000002</v>
      </c>
      <c r="I13624" t="s">
        <v>106</v>
      </c>
      <c r="J13624" t="s">
        <v>176</v>
      </c>
      <c r="K13624" t="s">
        <v>105</v>
      </c>
    </row>
    <row r="13625" spans="1:11" x14ac:dyDescent="0.3">
      <c r="A13625" t="s">
        <v>17878</v>
      </c>
      <c r="B13625" t="s">
        <v>53</v>
      </c>
      <c r="C13625">
        <v>13</v>
      </c>
      <c r="D13625">
        <v>1</v>
      </c>
      <c r="E13625">
        <v>1924</v>
      </c>
      <c r="F13625" s="6">
        <v>0.45833333333333331</v>
      </c>
      <c r="G13625">
        <v>-2.5110000000000001</v>
      </c>
      <c r="H13625">
        <v>48.887999999999998</v>
      </c>
      <c r="I13625" t="s">
        <v>108</v>
      </c>
      <c r="J13625" t="s">
        <v>10827</v>
      </c>
      <c r="K13625" t="s">
        <v>105</v>
      </c>
    </row>
    <row r="13626" spans="1:11" x14ac:dyDescent="0.3">
      <c r="A13626" t="s">
        <v>17879</v>
      </c>
      <c r="B13626" t="s">
        <v>53</v>
      </c>
      <c r="C13626">
        <v>7</v>
      </c>
      <c r="D13626">
        <v>1</v>
      </c>
      <c r="E13626">
        <v>1938</v>
      </c>
      <c r="F13626" s="6">
        <v>0.25347222222222221</v>
      </c>
      <c r="G13626">
        <v>-2.351</v>
      </c>
      <c r="H13626">
        <v>48.856999999999999</v>
      </c>
      <c r="I13626" t="s">
        <v>108</v>
      </c>
      <c r="J13626" t="s">
        <v>155</v>
      </c>
      <c r="K13626" t="s">
        <v>105</v>
      </c>
    </row>
    <row r="13627" spans="1:11" x14ac:dyDescent="0.3">
      <c r="A13627" t="s">
        <v>17880</v>
      </c>
      <c r="B13627" t="s">
        <v>53</v>
      </c>
      <c r="C13627">
        <v>3</v>
      </c>
      <c r="D13627">
        <v>10</v>
      </c>
      <c r="E13627">
        <v>1940</v>
      </c>
      <c r="F13627" s="6">
        <v>0.41666666666666669</v>
      </c>
      <c r="G13627">
        <v>-10.308</v>
      </c>
      <c r="H13627">
        <v>43.552</v>
      </c>
      <c r="I13627" t="s">
        <v>190</v>
      </c>
      <c r="J13627" t="s">
        <v>1005</v>
      </c>
      <c r="K13627" t="s">
        <v>105</v>
      </c>
    </row>
    <row r="13628" spans="1:11" x14ac:dyDescent="0.3">
      <c r="A13628" t="s">
        <v>17881</v>
      </c>
      <c r="B13628" t="s">
        <v>53</v>
      </c>
      <c r="C13628">
        <v>27</v>
      </c>
      <c r="D13628">
        <v>12</v>
      </c>
      <c r="E13628">
        <v>1938</v>
      </c>
      <c r="F13628" s="6">
        <v>0.16666666666666666</v>
      </c>
      <c r="G13628">
        <v>-6.96</v>
      </c>
      <c r="H13628">
        <v>50.941000000000003</v>
      </c>
      <c r="I13628" t="s">
        <v>126</v>
      </c>
      <c r="J13628" t="s">
        <v>219</v>
      </c>
      <c r="K13628" t="s">
        <v>105</v>
      </c>
    </row>
    <row r="13629" spans="1:11" x14ac:dyDescent="0.3">
      <c r="A13629" t="s">
        <v>17882</v>
      </c>
      <c r="B13629" t="s">
        <v>53</v>
      </c>
      <c r="C13629">
        <v>18</v>
      </c>
      <c r="D13629">
        <v>6</v>
      </c>
      <c r="E13629">
        <v>1924</v>
      </c>
      <c r="F13629" s="6">
        <v>2.0833333333333332E-2</v>
      </c>
      <c r="G13629">
        <v>-8.24</v>
      </c>
      <c r="H13629">
        <v>50.084000000000003</v>
      </c>
      <c r="I13629" t="s">
        <v>126</v>
      </c>
      <c r="J13629" t="s">
        <v>915</v>
      </c>
      <c r="K13629" t="s">
        <v>105</v>
      </c>
    </row>
    <row r="13630" spans="1:11" x14ac:dyDescent="0.3">
      <c r="A13630" t="s">
        <v>17883</v>
      </c>
      <c r="B13630" t="s">
        <v>53</v>
      </c>
      <c r="C13630">
        <v>15</v>
      </c>
      <c r="D13630">
        <v>9</v>
      </c>
      <c r="E13630">
        <v>1942</v>
      </c>
      <c r="F13630" s="6">
        <v>0.66666666666666663</v>
      </c>
      <c r="H13630">
        <v>-20.641999999999999</v>
      </c>
      <c r="I13630" t="s">
        <v>290</v>
      </c>
      <c r="J13630" t="s">
        <v>17884</v>
      </c>
      <c r="K13630" t="s">
        <v>105</v>
      </c>
    </row>
    <row r="13631" spans="1:11" x14ac:dyDescent="0.3">
      <c r="A13631" t="s">
        <v>17885</v>
      </c>
      <c r="B13631" t="s">
        <v>53</v>
      </c>
      <c r="C13631">
        <v>25</v>
      </c>
      <c r="D13631">
        <v>4</v>
      </c>
      <c r="E13631">
        <v>1925</v>
      </c>
      <c r="F13631" s="6">
        <v>0.52083333333333337</v>
      </c>
      <c r="G13631">
        <v>82.995999999999995</v>
      </c>
      <c r="H13631">
        <v>39.963000000000001</v>
      </c>
      <c r="I13631" t="s">
        <v>144</v>
      </c>
      <c r="J13631" t="s">
        <v>224</v>
      </c>
      <c r="K13631" t="s">
        <v>105</v>
      </c>
    </row>
    <row r="13632" spans="1:11" x14ac:dyDescent="0.3">
      <c r="A13632" t="s">
        <v>17886</v>
      </c>
      <c r="B13632" t="s">
        <v>53</v>
      </c>
      <c r="C13632">
        <v>25</v>
      </c>
      <c r="D13632">
        <v>8</v>
      </c>
      <c r="E13632">
        <v>1946</v>
      </c>
      <c r="F13632" s="6">
        <v>0.1388888888888889</v>
      </c>
      <c r="G13632">
        <v>80.632000000000005</v>
      </c>
      <c r="H13632">
        <v>40.369999999999997</v>
      </c>
      <c r="I13632" t="s">
        <v>106</v>
      </c>
      <c r="J13632" t="s">
        <v>2040</v>
      </c>
      <c r="K13632" t="s">
        <v>105</v>
      </c>
    </row>
    <row r="13633" spans="1:11" x14ac:dyDescent="0.3">
      <c r="A13633" t="s">
        <v>17887</v>
      </c>
      <c r="B13633" t="s">
        <v>53</v>
      </c>
      <c r="C13633">
        <v>21</v>
      </c>
      <c r="D13633">
        <v>4</v>
      </c>
      <c r="E13633">
        <v>1909</v>
      </c>
      <c r="F13633" s="6">
        <v>9.7222222222222224E-2</v>
      </c>
      <c r="G13633">
        <v>83.822999999999993</v>
      </c>
      <c r="H13633">
        <v>40.768999999999998</v>
      </c>
      <c r="I13633" t="s">
        <v>144</v>
      </c>
      <c r="J13633" t="s">
        <v>9427</v>
      </c>
      <c r="K13633" t="s">
        <v>105</v>
      </c>
    </row>
    <row r="13634" spans="1:11" x14ac:dyDescent="0.3">
      <c r="A13634" t="s">
        <v>17888</v>
      </c>
      <c r="B13634" t="s">
        <v>168</v>
      </c>
      <c r="C13634">
        <v>26</v>
      </c>
      <c r="D13634">
        <v>2</v>
      </c>
      <c r="E13634">
        <v>1977</v>
      </c>
      <c r="F13634" s="6">
        <v>0.10069444444444445</v>
      </c>
      <c r="G13634">
        <v>-12.494</v>
      </c>
      <c r="H13634">
        <v>41.890999999999998</v>
      </c>
      <c r="I13634" t="s">
        <v>126</v>
      </c>
      <c r="J13634" t="s">
        <v>297</v>
      </c>
      <c r="K13634" t="s">
        <v>105</v>
      </c>
    </row>
    <row r="13635" spans="1:11" x14ac:dyDescent="0.3">
      <c r="A13635" t="s">
        <v>17889</v>
      </c>
      <c r="B13635" t="s">
        <v>53</v>
      </c>
      <c r="C13635">
        <v>9</v>
      </c>
      <c r="D13635">
        <v>11</v>
      </c>
      <c r="E13635">
        <v>1990</v>
      </c>
      <c r="F13635" s="6">
        <v>0.40347222222222223</v>
      </c>
      <c r="G13635">
        <v>-3.3849999999999998</v>
      </c>
      <c r="H13635">
        <v>45.293999999999997</v>
      </c>
      <c r="I13635" t="s">
        <v>126</v>
      </c>
      <c r="J13635" t="s">
        <v>17890</v>
      </c>
      <c r="K13635" t="s">
        <v>105</v>
      </c>
    </row>
    <row r="13636" spans="1:11" x14ac:dyDescent="0.3">
      <c r="A13636" t="s">
        <v>17891</v>
      </c>
      <c r="B13636" t="s">
        <v>53</v>
      </c>
      <c r="C13636">
        <v>28</v>
      </c>
      <c r="D13636">
        <v>5</v>
      </c>
      <c r="E13636">
        <v>1974</v>
      </c>
      <c r="F13636" s="6">
        <v>0.625</v>
      </c>
      <c r="G13636">
        <v>-2.351</v>
      </c>
      <c r="H13636">
        <v>48.856999999999999</v>
      </c>
      <c r="I13636" t="s">
        <v>126</v>
      </c>
      <c r="J13636" t="s">
        <v>155</v>
      </c>
      <c r="K13636" t="s">
        <v>105</v>
      </c>
    </row>
    <row r="13637" spans="1:11" x14ac:dyDescent="0.3">
      <c r="A13637" t="s">
        <v>17892</v>
      </c>
      <c r="B13637" t="s">
        <v>53</v>
      </c>
      <c r="C13637">
        <v>17</v>
      </c>
      <c r="D13637">
        <v>4</v>
      </c>
      <c r="E13637">
        <v>1986</v>
      </c>
      <c r="F13637" s="6">
        <v>0.91180555555555554</v>
      </c>
      <c r="G13637">
        <v>-6.14</v>
      </c>
      <c r="H13637">
        <v>46.204000000000001</v>
      </c>
      <c r="I13637" t="s">
        <v>190</v>
      </c>
      <c r="J13637" t="s">
        <v>263</v>
      </c>
      <c r="K13637" t="s">
        <v>105</v>
      </c>
    </row>
    <row r="13638" spans="1:11" x14ac:dyDescent="0.3">
      <c r="A13638" t="s">
        <v>17893</v>
      </c>
      <c r="B13638" t="s">
        <v>53</v>
      </c>
      <c r="C13638">
        <v>10</v>
      </c>
      <c r="D13638">
        <v>8</v>
      </c>
      <c r="E13638">
        <v>1912</v>
      </c>
      <c r="F13638" s="6">
        <v>0.33333333333333331</v>
      </c>
      <c r="G13638">
        <v>-3.093</v>
      </c>
      <c r="H13638">
        <v>51.182000000000002</v>
      </c>
      <c r="I13638" t="s">
        <v>108</v>
      </c>
      <c r="J13638" t="s">
        <v>820</v>
      </c>
      <c r="K13638" t="s">
        <v>105</v>
      </c>
    </row>
    <row r="13639" spans="1:11" x14ac:dyDescent="0.3">
      <c r="A13639" t="s">
        <v>17894</v>
      </c>
      <c r="B13639" t="s">
        <v>53</v>
      </c>
      <c r="C13639">
        <v>13</v>
      </c>
      <c r="D13639">
        <v>6</v>
      </c>
      <c r="E13639">
        <v>1977</v>
      </c>
      <c r="F13639" s="6">
        <v>0.95138888888888884</v>
      </c>
      <c r="G13639">
        <v>-2.2400000000000002</v>
      </c>
      <c r="H13639">
        <v>49.000999999999998</v>
      </c>
      <c r="I13639" t="s">
        <v>190</v>
      </c>
      <c r="J13639" t="s">
        <v>17895</v>
      </c>
      <c r="K13639" t="s">
        <v>105</v>
      </c>
    </row>
    <row r="13640" spans="1:11" x14ac:dyDescent="0.3">
      <c r="A13640" t="s">
        <v>17896</v>
      </c>
      <c r="B13640" t="s">
        <v>53</v>
      </c>
      <c r="C13640">
        <v>29</v>
      </c>
      <c r="D13640">
        <v>1</v>
      </c>
      <c r="E13640">
        <v>1866</v>
      </c>
      <c r="F13640" s="6">
        <v>8.3333333333333329E-2</v>
      </c>
      <c r="G13640">
        <v>-3.5209999999999999</v>
      </c>
      <c r="H13640">
        <v>47.460999999999999</v>
      </c>
      <c r="I13640" t="s">
        <v>150</v>
      </c>
      <c r="J13640" t="s">
        <v>2430</v>
      </c>
      <c r="K13640" t="s">
        <v>105</v>
      </c>
    </row>
    <row r="13641" spans="1:11" x14ac:dyDescent="0.3">
      <c r="A13641" t="s">
        <v>17897</v>
      </c>
      <c r="B13641" t="s">
        <v>53</v>
      </c>
      <c r="C13641">
        <v>6</v>
      </c>
      <c r="D13641">
        <v>1</v>
      </c>
      <c r="E13641">
        <v>1974</v>
      </c>
      <c r="F13641" s="6">
        <v>0.19791666666666666</v>
      </c>
      <c r="G13641">
        <v>-2.2429999999999999</v>
      </c>
      <c r="H13641">
        <v>48.834000000000003</v>
      </c>
      <c r="I13641" t="s">
        <v>126</v>
      </c>
      <c r="J13641" t="s">
        <v>459</v>
      </c>
      <c r="K13641" t="s">
        <v>105</v>
      </c>
    </row>
    <row r="13642" spans="1:11" x14ac:dyDescent="0.3">
      <c r="A13642" t="s">
        <v>17898</v>
      </c>
      <c r="B13642" t="s">
        <v>53</v>
      </c>
      <c r="C13642">
        <v>5</v>
      </c>
      <c r="D13642">
        <v>8</v>
      </c>
      <c r="E13642">
        <v>1940</v>
      </c>
      <c r="F13642" s="6">
        <v>0.92013888888888884</v>
      </c>
      <c r="G13642">
        <v>77.945999999999998</v>
      </c>
      <c r="H13642">
        <v>34.237000000000002</v>
      </c>
      <c r="I13642" t="s">
        <v>106</v>
      </c>
      <c r="J13642" t="s">
        <v>3718</v>
      </c>
      <c r="K13642" t="s">
        <v>105</v>
      </c>
    </row>
    <row r="13643" spans="1:11" x14ac:dyDescent="0.3">
      <c r="A13643" t="s">
        <v>17899</v>
      </c>
      <c r="B13643" t="s">
        <v>53</v>
      </c>
      <c r="C13643">
        <v>10</v>
      </c>
      <c r="D13643">
        <v>2</v>
      </c>
      <c r="E13643">
        <v>1969</v>
      </c>
      <c r="F13643" s="6">
        <v>0.17499999999999999</v>
      </c>
      <c r="G13643">
        <v>71.105999999999995</v>
      </c>
      <c r="H13643">
        <v>42.418999999999997</v>
      </c>
      <c r="I13643" t="s">
        <v>144</v>
      </c>
      <c r="J13643" t="s">
        <v>3400</v>
      </c>
      <c r="K13643" t="s">
        <v>105</v>
      </c>
    </row>
    <row r="13644" spans="1:11" x14ac:dyDescent="0.3">
      <c r="A13644" t="s">
        <v>17900</v>
      </c>
      <c r="B13644" t="s">
        <v>53</v>
      </c>
      <c r="C13644">
        <v>18</v>
      </c>
      <c r="D13644">
        <v>8</v>
      </c>
      <c r="E13644">
        <v>1933</v>
      </c>
      <c r="F13644" s="6">
        <v>0.4375</v>
      </c>
      <c r="G13644">
        <v>-2.351</v>
      </c>
      <c r="H13644">
        <v>48.856999999999999</v>
      </c>
      <c r="I13644" t="s">
        <v>126</v>
      </c>
      <c r="J13644" t="s">
        <v>155</v>
      </c>
      <c r="K13644" t="s">
        <v>105</v>
      </c>
    </row>
    <row r="13645" spans="1:11" x14ac:dyDescent="0.3">
      <c r="A13645" t="s">
        <v>17901</v>
      </c>
      <c r="B13645" t="s">
        <v>53</v>
      </c>
      <c r="C13645">
        <v>20</v>
      </c>
      <c r="D13645">
        <v>3</v>
      </c>
      <c r="E13645">
        <v>1925</v>
      </c>
      <c r="F13645" s="6">
        <v>0.33333333333333331</v>
      </c>
      <c r="G13645">
        <v>-110.873</v>
      </c>
      <c r="H13645">
        <v>33.396000000000001</v>
      </c>
      <c r="I13645" t="s">
        <v>171</v>
      </c>
      <c r="J13645" t="s">
        <v>6431</v>
      </c>
      <c r="K13645" t="s">
        <v>105</v>
      </c>
    </row>
    <row r="13646" spans="1:11" x14ac:dyDescent="0.3">
      <c r="A13646" t="s">
        <v>17902</v>
      </c>
      <c r="B13646" t="s">
        <v>168</v>
      </c>
      <c r="C13646">
        <v>14</v>
      </c>
      <c r="D13646">
        <v>8</v>
      </c>
      <c r="E13646">
        <v>1973</v>
      </c>
      <c r="F13646" s="6">
        <v>0.5</v>
      </c>
      <c r="G13646">
        <v>-2.6</v>
      </c>
      <c r="H13646">
        <v>49.3</v>
      </c>
      <c r="I13646" t="s">
        <v>126</v>
      </c>
      <c r="J13646" t="s">
        <v>17903</v>
      </c>
      <c r="K13646" t="s">
        <v>105</v>
      </c>
    </row>
    <row r="13647" spans="1:11" x14ac:dyDescent="0.3">
      <c r="A13647" t="s">
        <v>17904</v>
      </c>
      <c r="B13647" t="s">
        <v>53</v>
      </c>
      <c r="C13647">
        <v>30</v>
      </c>
      <c r="D13647">
        <v>4</v>
      </c>
      <c r="E13647">
        <v>1942</v>
      </c>
      <c r="F13647" s="6">
        <v>0.68055555555555558</v>
      </c>
      <c r="G13647">
        <v>5.8040000000000003</v>
      </c>
      <c r="H13647">
        <v>35.770000000000003</v>
      </c>
      <c r="I13647" t="s">
        <v>126</v>
      </c>
      <c r="J13647" t="s">
        <v>10509</v>
      </c>
      <c r="K13647" t="s">
        <v>105</v>
      </c>
    </row>
    <row r="13648" spans="1:11" x14ac:dyDescent="0.3">
      <c r="A13648" t="s">
        <v>17905</v>
      </c>
      <c r="B13648" t="s">
        <v>53</v>
      </c>
      <c r="C13648">
        <v>17</v>
      </c>
      <c r="D13648">
        <v>2</v>
      </c>
      <c r="E13648">
        <v>1885</v>
      </c>
      <c r="F13648" s="6">
        <v>6.25E-2</v>
      </c>
      <c r="G13648">
        <v>-10.992000000000001</v>
      </c>
      <c r="H13648">
        <v>45.438000000000002</v>
      </c>
      <c r="I13648" t="s">
        <v>203</v>
      </c>
      <c r="J13648" t="s">
        <v>675</v>
      </c>
      <c r="K13648" t="s">
        <v>105</v>
      </c>
    </row>
    <row r="13649" spans="1:11" x14ac:dyDescent="0.3">
      <c r="A13649" t="s">
        <v>17906</v>
      </c>
      <c r="B13649" t="s">
        <v>53</v>
      </c>
      <c r="C13649">
        <v>26</v>
      </c>
      <c r="D13649">
        <v>9</v>
      </c>
      <c r="E13649">
        <v>1927</v>
      </c>
      <c r="F13649" s="6">
        <v>0.96180555555555558</v>
      </c>
      <c r="G13649">
        <v>-12.042999999999999</v>
      </c>
      <c r="H13649">
        <v>44.220999999999997</v>
      </c>
      <c r="I13649" t="s">
        <v>126</v>
      </c>
      <c r="J13649" t="s">
        <v>731</v>
      </c>
      <c r="K13649" t="s">
        <v>105</v>
      </c>
    </row>
    <row r="13650" spans="1:11" x14ac:dyDescent="0.3">
      <c r="A13650" t="s">
        <v>17907</v>
      </c>
      <c r="B13650" t="s">
        <v>53</v>
      </c>
      <c r="C13650">
        <v>9</v>
      </c>
      <c r="D13650">
        <v>8</v>
      </c>
      <c r="E13650">
        <v>1939</v>
      </c>
      <c r="F13650" s="6">
        <v>0.71875</v>
      </c>
      <c r="G13650">
        <v>-10.692</v>
      </c>
      <c r="H13650">
        <v>44.597999999999999</v>
      </c>
      <c r="I13650" t="s">
        <v>126</v>
      </c>
      <c r="J13650" t="s">
        <v>15726</v>
      </c>
      <c r="K13650" t="s">
        <v>105</v>
      </c>
    </row>
    <row r="13651" spans="1:11" x14ac:dyDescent="0.3">
      <c r="A13651" t="s">
        <v>17908</v>
      </c>
      <c r="B13651" t="s">
        <v>53</v>
      </c>
      <c r="C13651">
        <v>5</v>
      </c>
      <c r="D13651">
        <v>9</v>
      </c>
      <c r="E13651">
        <v>1919</v>
      </c>
      <c r="F13651" s="6">
        <v>0.625</v>
      </c>
      <c r="G13651">
        <v>-11.54</v>
      </c>
      <c r="H13651">
        <v>45.545999999999999</v>
      </c>
      <c r="I13651" t="s">
        <v>190</v>
      </c>
      <c r="J13651" t="s">
        <v>293</v>
      </c>
      <c r="K13651" t="s">
        <v>105</v>
      </c>
    </row>
    <row r="13652" spans="1:11" x14ac:dyDescent="0.3">
      <c r="A13652" t="s">
        <v>17909</v>
      </c>
      <c r="B13652" t="s">
        <v>53</v>
      </c>
      <c r="C13652">
        <v>26</v>
      </c>
      <c r="D13652">
        <v>3</v>
      </c>
      <c r="E13652">
        <v>1903</v>
      </c>
      <c r="F13652" s="6">
        <v>0.25</v>
      </c>
      <c r="G13652">
        <v>-12.566000000000001</v>
      </c>
      <c r="H13652">
        <v>44.061</v>
      </c>
      <c r="I13652" t="s">
        <v>126</v>
      </c>
      <c r="J13652" t="s">
        <v>2333</v>
      </c>
      <c r="K13652" t="s">
        <v>105</v>
      </c>
    </row>
    <row r="13653" spans="1:11" x14ac:dyDescent="0.3">
      <c r="A13653" t="s">
        <v>17910</v>
      </c>
      <c r="B13653" t="s">
        <v>168</v>
      </c>
      <c r="C13653">
        <v>2</v>
      </c>
      <c r="D13653">
        <v>10</v>
      </c>
      <c r="E13653">
        <v>1951</v>
      </c>
      <c r="F13653" s="6">
        <v>0.47499999999999998</v>
      </c>
      <c r="G13653">
        <v>-118.24299999999999</v>
      </c>
      <c r="H13653">
        <v>34.052</v>
      </c>
      <c r="I13653" t="s">
        <v>137</v>
      </c>
      <c r="J13653" t="s">
        <v>536</v>
      </c>
      <c r="K13653" t="s">
        <v>105</v>
      </c>
    </row>
    <row r="13654" spans="1:11" x14ac:dyDescent="0.3">
      <c r="A13654" t="s">
        <v>17911</v>
      </c>
      <c r="B13654" t="s">
        <v>53</v>
      </c>
      <c r="C13654">
        <v>7</v>
      </c>
      <c r="D13654">
        <v>2</v>
      </c>
      <c r="E13654">
        <v>1925</v>
      </c>
      <c r="F13654" s="6">
        <v>0.88888888888888884</v>
      </c>
      <c r="G13654">
        <v>-10.628</v>
      </c>
      <c r="H13654">
        <v>44.695999999999998</v>
      </c>
      <c r="I13654" t="s">
        <v>126</v>
      </c>
      <c r="J13654" t="s">
        <v>17912</v>
      </c>
      <c r="K13654" t="s">
        <v>105</v>
      </c>
    </row>
    <row r="13655" spans="1:11" x14ac:dyDescent="0.3">
      <c r="A13655" t="s">
        <v>17913</v>
      </c>
      <c r="B13655" t="s">
        <v>53</v>
      </c>
      <c r="C13655">
        <v>20</v>
      </c>
      <c r="D13655">
        <v>6</v>
      </c>
      <c r="E13655">
        <v>1876</v>
      </c>
      <c r="F13655" s="6">
        <v>4.1666666666666664E-2</v>
      </c>
      <c r="G13655">
        <v>-1.6779999999999999</v>
      </c>
      <c r="H13655">
        <v>43.252000000000002</v>
      </c>
      <c r="I13655" t="s">
        <v>150</v>
      </c>
      <c r="J13655" t="s">
        <v>17914</v>
      </c>
      <c r="K13655" t="s">
        <v>105</v>
      </c>
    </row>
    <row r="13656" spans="1:11" x14ac:dyDescent="0.3">
      <c r="A13656" t="s">
        <v>17915</v>
      </c>
      <c r="B13656" t="s">
        <v>168</v>
      </c>
      <c r="C13656">
        <v>12</v>
      </c>
      <c r="D13656">
        <v>12</v>
      </c>
      <c r="E13656">
        <v>1988</v>
      </c>
      <c r="F13656" s="6">
        <v>0.63055555555555554</v>
      </c>
      <c r="G13656">
        <v>-4.3869999999999996</v>
      </c>
      <c r="H13656">
        <v>50.837000000000003</v>
      </c>
      <c r="I13656" t="s">
        <v>126</v>
      </c>
      <c r="J13656" t="s">
        <v>1218</v>
      </c>
      <c r="K13656" t="s">
        <v>105</v>
      </c>
    </row>
    <row r="13657" spans="1:11" x14ac:dyDescent="0.3">
      <c r="A13657" t="s">
        <v>17916</v>
      </c>
      <c r="B13657" t="s">
        <v>53</v>
      </c>
      <c r="C13657">
        <v>19</v>
      </c>
      <c r="D13657">
        <v>5</v>
      </c>
      <c r="E13657">
        <v>1950</v>
      </c>
      <c r="F13657" s="6">
        <v>0.69305555555555554</v>
      </c>
      <c r="G13657">
        <v>-4.891</v>
      </c>
      <c r="H13657">
        <v>52.372999999999998</v>
      </c>
      <c r="I13657" t="s">
        <v>126</v>
      </c>
      <c r="J13657" t="s">
        <v>217</v>
      </c>
      <c r="K13657" t="s">
        <v>105</v>
      </c>
    </row>
    <row r="13658" spans="1:11" x14ac:dyDescent="0.3">
      <c r="A13658" t="s">
        <v>17917</v>
      </c>
      <c r="B13658" t="s">
        <v>53</v>
      </c>
      <c r="C13658">
        <v>3</v>
      </c>
      <c r="D13658">
        <v>5</v>
      </c>
      <c r="E13658">
        <v>1940</v>
      </c>
      <c r="F13658" s="6">
        <v>0.97222222222222221</v>
      </c>
      <c r="G13658">
        <v>3.1880000000000002</v>
      </c>
      <c r="H13658">
        <v>55.95</v>
      </c>
      <c r="I13658" t="s">
        <v>126</v>
      </c>
      <c r="J13658" t="s">
        <v>127</v>
      </c>
      <c r="K13658" t="s">
        <v>105</v>
      </c>
    </row>
    <row r="13659" spans="1:11" x14ac:dyDescent="0.3">
      <c r="A13659" t="s">
        <v>17918</v>
      </c>
      <c r="B13659" t="s">
        <v>53</v>
      </c>
      <c r="C13659">
        <v>4</v>
      </c>
      <c r="D13659">
        <v>2</v>
      </c>
      <c r="E13659">
        <v>1945</v>
      </c>
      <c r="F13659" s="6">
        <v>0.39166666666666666</v>
      </c>
      <c r="G13659">
        <v>122.16</v>
      </c>
      <c r="H13659">
        <v>37.445</v>
      </c>
      <c r="I13659" t="s">
        <v>171</v>
      </c>
      <c r="J13659" t="s">
        <v>138</v>
      </c>
      <c r="K13659" t="s">
        <v>105</v>
      </c>
    </row>
    <row r="13660" spans="1:11" x14ac:dyDescent="0.3">
      <c r="A13660" t="s">
        <v>17919</v>
      </c>
      <c r="B13660" t="s">
        <v>53</v>
      </c>
      <c r="C13660">
        <v>21</v>
      </c>
      <c r="D13660">
        <v>6</v>
      </c>
      <c r="E13660">
        <v>1938</v>
      </c>
      <c r="F13660" s="6">
        <v>0.34027777777777779</v>
      </c>
      <c r="G13660">
        <v>-102.40600000000001</v>
      </c>
      <c r="H13660">
        <v>34.822000000000003</v>
      </c>
      <c r="I13660" t="s">
        <v>144</v>
      </c>
      <c r="J13660" t="s">
        <v>5648</v>
      </c>
      <c r="K13660" t="s">
        <v>105</v>
      </c>
    </row>
    <row r="13661" spans="1:11" x14ac:dyDescent="0.3">
      <c r="A13661" t="s">
        <v>17920</v>
      </c>
      <c r="B13661" t="s">
        <v>53</v>
      </c>
      <c r="C13661">
        <v>17</v>
      </c>
      <c r="D13661">
        <v>12</v>
      </c>
      <c r="E13661">
        <v>1943</v>
      </c>
      <c r="F13661" s="6">
        <v>0.25</v>
      </c>
      <c r="G13661">
        <v>4.665</v>
      </c>
      <c r="H13661">
        <v>55.616</v>
      </c>
      <c r="I13661" t="s">
        <v>126</v>
      </c>
      <c r="J13661" t="s">
        <v>4706</v>
      </c>
      <c r="K13661" t="s">
        <v>105</v>
      </c>
    </row>
    <row r="13662" spans="1:11" x14ac:dyDescent="0.3">
      <c r="A13662" t="s">
        <v>17921</v>
      </c>
      <c r="B13662" t="s">
        <v>53</v>
      </c>
      <c r="C13662">
        <v>24</v>
      </c>
      <c r="D13662">
        <v>9</v>
      </c>
      <c r="E13662">
        <v>1948</v>
      </c>
      <c r="F13662" s="6">
        <v>0.11319444444444444</v>
      </c>
      <c r="G13662">
        <v>-123.816</v>
      </c>
      <c r="H13662">
        <v>46.975000000000001</v>
      </c>
      <c r="I13662" t="s">
        <v>171</v>
      </c>
      <c r="J13662" t="s">
        <v>7593</v>
      </c>
      <c r="K13662" t="s">
        <v>105</v>
      </c>
    </row>
    <row r="13663" spans="1:11" x14ac:dyDescent="0.3">
      <c r="A13663" t="s">
        <v>17922</v>
      </c>
      <c r="B13663" t="s">
        <v>53</v>
      </c>
      <c r="C13663">
        <v>1</v>
      </c>
      <c r="D13663">
        <v>3</v>
      </c>
      <c r="E13663">
        <v>1954</v>
      </c>
      <c r="F13663" s="6">
        <v>0.37708333333333333</v>
      </c>
      <c r="G13663">
        <v>97.96</v>
      </c>
      <c r="H13663">
        <v>34.502000000000002</v>
      </c>
      <c r="I13663" t="s">
        <v>104</v>
      </c>
      <c r="J13663" t="s">
        <v>17923</v>
      </c>
      <c r="K13663" t="s">
        <v>105</v>
      </c>
    </row>
    <row r="13664" spans="1:11" x14ac:dyDescent="0.3">
      <c r="A13664" t="s">
        <v>17924</v>
      </c>
      <c r="B13664" t="s">
        <v>53</v>
      </c>
      <c r="C13664">
        <v>30</v>
      </c>
      <c r="D13664">
        <v>6</v>
      </c>
      <c r="E13664">
        <v>1937</v>
      </c>
      <c r="F13664" s="6">
        <v>0.51736111111111116</v>
      </c>
      <c r="G13664">
        <v>89.087999999999994</v>
      </c>
      <c r="H13664">
        <v>42.267000000000003</v>
      </c>
      <c r="I13664" t="s">
        <v>144</v>
      </c>
      <c r="J13664" t="s">
        <v>9432</v>
      </c>
      <c r="K13664" t="s">
        <v>105</v>
      </c>
    </row>
    <row r="13665" spans="1:11" x14ac:dyDescent="0.3">
      <c r="A13665" t="s">
        <v>17925</v>
      </c>
      <c r="B13665" t="s">
        <v>53</v>
      </c>
      <c r="C13665">
        <v>4</v>
      </c>
      <c r="D13665">
        <v>7</v>
      </c>
      <c r="E13665">
        <v>1946</v>
      </c>
      <c r="F13665" s="6">
        <v>0.92638888888888893</v>
      </c>
      <c r="G13665">
        <v>91.09</v>
      </c>
      <c r="H13665">
        <v>45.462000000000003</v>
      </c>
      <c r="I13665" t="s">
        <v>144</v>
      </c>
      <c r="J13665" t="s">
        <v>17926</v>
      </c>
      <c r="K13665" t="s">
        <v>105</v>
      </c>
    </row>
    <row r="13666" spans="1:11" x14ac:dyDescent="0.3">
      <c r="A13666" t="s">
        <v>17927</v>
      </c>
      <c r="B13666" t="s">
        <v>53</v>
      </c>
      <c r="C13666">
        <v>31</v>
      </c>
      <c r="D13666">
        <v>5</v>
      </c>
      <c r="E13666">
        <v>1938</v>
      </c>
      <c r="F13666" s="6">
        <v>0.24374999999999999</v>
      </c>
      <c r="G13666">
        <v>85.653999999999996</v>
      </c>
      <c r="H13666">
        <v>38.198999999999998</v>
      </c>
      <c r="I13666" t="s">
        <v>106</v>
      </c>
      <c r="J13666" t="s">
        <v>8720</v>
      </c>
      <c r="K13666" t="s">
        <v>105</v>
      </c>
    </row>
    <row r="13667" spans="1:11" x14ac:dyDescent="0.3">
      <c r="A13667" t="s">
        <v>17928</v>
      </c>
      <c r="B13667" t="s">
        <v>53</v>
      </c>
      <c r="C13667">
        <v>13</v>
      </c>
      <c r="D13667">
        <v>10</v>
      </c>
      <c r="E13667">
        <v>1938</v>
      </c>
      <c r="F13667" s="6">
        <v>0.96875</v>
      </c>
      <c r="G13667">
        <v>84.513999999999996</v>
      </c>
      <c r="H13667">
        <v>39.103999999999999</v>
      </c>
      <c r="I13667" t="s">
        <v>144</v>
      </c>
      <c r="J13667" t="s">
        <v>140</v>
      </c>
      <c r="K13667" t="s">
        <v>105</v>
      </c>
    </row>
    <row r="13668" spans="1:11" x14ac:dyDescent="0.3">
      <c r="A13668" t="s">
        <v>17929</v>
      </c>
      <c r="B13668" t="s">
        <v>53</v>
      </c>
      <c r="C13668">
        <v>26</v>
      </c>
      <c r="D13668">
        <v>2</v>
      </c>
      <c r="E13668">
        <v>1930</v>
      </c>
      <c r="F13668" s="6">
        <v>0.30555555555555558</v>
      </c>
      <c r="G13668">
        <v>81.516000000000005</v>
      </c>
      <c r="H13668">
        <v>41.085000000000001</v>
      </c>
      <c r="I13668" t="s">
        <v>144</v>
      </c>
      <c r="J13668" t="s">
        <v>1880</v>
      </c>
      <c r="K13668" t="s">
        <v>105</v>
      </c>
    </row>
    <row r="13669" spans="1:11" x14ac:dyDescent="0.3">
      <c r="A13669" t="s">
        <v>17930</v>
      </c>
      <c r="B13669" t="s">
        <v>53</v>
      </c>
      <c r="C13669">
        <v>1</v>
      </c>
      <c r="D13669">
        <v>7</v>
      </c>
      <c r="E13669">
        <v>1937</v>
      </c>
      <c r="F13669" s="6">
        <v>0.84930555555555554</v>
      </c>
      <c r="G13669">
        <v>84.191999999999993</v>
      </c>
      <c r="H13669">
        <v>39.761000000000003</v>
      </c>
      <c r="I13669" t="s">
        <v>106</v>
      </c>
      <c r="J13669" t="s">
        <v>2648</v>
      </c>
      <c r="K13669" t="s">
        <v>105</v>
      </c>
    </row>
    <row r="13670" spans="1:11" x14ac:dyDescent="0.3">
      <c r="A13670" t="s">
        <v>17931</v>
      </c>
      <c r="B13670" t="s">
        <v>53</v>
      </c>
      <c r="C13670">
        <v>20</v>
      </c>
      <c r="D13670">
        <v>5</v>
      </c>
      <c r="E13670">
        <v>1958</v>
      </c>
      <c r="F13670" s="6">
        <v>0.36527777777777776</v>
      </c>
      <c r="G13670">
        <v>-118.24299999999999</v>
      </c>
      <c r="H13670">
        <v>34.052</v>
      </c>
      <c r="I13670" t="s">
        <v>171</v>
      </c>
      <c r="J13670" t="s">
        <v>536</v>
      </c>
      <c r="K13670" t="s">
        <v>105</v>
      </c>
    </row>
    <row r="13671" spans="1:11" x14ac:dyDescent="0.3">
      <c r="A13671" t="s">
        <v>17932</v>
      </c>
      <c r="B13671" t="s">
        <v>53</v>
      </c>
      <c r="C13671">
        <v>4</v>
      </c>
      <c r="D13671">
        <v>2</v>
      </c>
      <c r="E13671">
        <v>1938</v>
      </c>
      <c r="F13671" s="6">
        <v>0.44305555555555554</v>
      </c>
      <c r="G13671">
        <v>122.16</v>
      </c>
      <c r="H13671">
        <v>37.445</v>
      </c>
      <c r="I13671" t="s">
        <v>137</v>
      </c>
      <c r="J13671" t="s">
        <v>138</v>
      </c>
      <c r="K13671" t="s">
        <v>105</v>
      </c>
    </row>
    <row r="13672" spans="1:11" x14ac:dyDescent="0.3">
      <c r="A13672" t="s">
        <v>17933</v>
      </c>
      <c r="B13672" t="s">
        <v>53</v>
      </c>
      <c r="C13672">
        <v>31</v>
      </c>
      <c r="D13672">
        <v>10</v>
      </c>
      <c r="E13672">
        <v>1942</v>
      </c>
      <c r="F13672" s="6">
        <v>0.91527777777777775</v>
      </c>
      <c r="G13672">
        <v>80.650999999999996</v>
      </c>
      <c r="H13672">
        <v>41.097999999999999</v>
      </c>
      <c r="I13672" t="s">
        <v>106</v>
      </c>
      <c r="J13672" t="s">
        <v>3617</v>
      </c>
      <c r="K13672" t="s">
        <v>105</v>
      </c>
    </row>
    <row r="13673" spans="1:11" x14ac:dyDescent="0.3">
      <c r="A13673" t="s">
        <v>17934</v>
      </c>
      <c r="B13673" t="s">
        <v>53</v>
      </c>
      <c r="C13673">
        <v>1</v>
      </c>
      <c r="D13673">
        <v>2</v>
      </c>
      <c r="E13673">
        <v>1943</v>
      </c>
      <c r="F13673" s="6">
        <v>0.88611111111111107</v>
      </c>
      <c r="G13673">
        <v>84.558999999999997</v>
      </c>
      <c r="H13673">
        <v>39.399000000000001</v>
      </c>
      <c r="I13673" t="s">
        <v>106</v>
      </c>
      <c r="J13673" t="s">
        <v>3258</v>
      </c>
      <c r="K13673" t="s">
        <v>105</v>
      </c>
    </row>
    <row r="13674" spans="1:11" x14ac:dyDescent="0.3">
      <c r="A13674" t="s">
        <v>17935</v>
      </c>
      <c r="B13674" t="s">
        <v>53</v>
      </c>
      <c r="C13674">
        <v>12</v>
      </c>
      <c r="D13674">
        <v>5</v>
      </c>
      <c r="E13674">
        <v>1939</v>
      </c>
      <c r="F13674" s="6">
        <v>0.28888888888888886</v>
      </c>
      <c r="G13674">
        <v>84.509</v>
      </c>
      <c r="H13674">
        <v>39.084000000000003</v>
      </c>
      <c r="I13674" t="s">
        <v>106</v>
      </c>
      <c r="J13674" t="s">
        <v>9757</v>
      </c>
      <c r="K13674" t="s">
        <v>105</v>
      </c>
    </row>
    <row r="13675" spans="1:11" x14ac:dyDescent="0.3">
      <c r="A13675" t="s">
        <v>17936</v>
      </c>
      <c r="B13675" t="s">
        <v>53</v>
      </c>
      <c r="C13675">
        <v>30</v>
      </c>
      <c r="D13675">
        <v>7</v>
      </c>
      <c r="E13675">
        <v>1947</v>
      </c>
      <c r="F13675" s="6">
        <v>0.61388888888888893</v>
      </c>
      <c r="G13675">
        <v>71.155000000000001</v>
      </c>
      <c r="H13675">
        <v>41.701000000000001</v>
      </c>
      <c r="I13675" t="s">
        <v>106</v>
      </c>
      <c r="J13675" t="s">
        <v>5982</v>
      </c>
      <c r="K13675" t="s">
        <v>105</v>
      </c>
    </row>
    <row r="13676" spans="1:11" x14ac:dyDescent="0.3">
      <c r="A13676" t="s">
        <v>17937</v>
      </c>
      <c r="B13676" t="s">
        <v>53</v>
      </c>
      <c r="C13676">
        <v>1</v>
      </c>
      <c r="D13676">
        <v>11</v>
      </c>
      <c r="E13676">
        <v>1951</v>
      </c>
      <c r="F13676" s="6">
        <v>0.17569444444444443</v>
      </c>
      <c r="G13676">
        <v>80.650999999999996</v>
      </c>
      <c r="H13676">
        <v>41.097999999999999</v>
      </c>
      <c r="I13676" t="s">
        <v>144</v>
      </c>
      <c r="J13676" t="s">
        <v>3617</v>
      </c>
      <c r="K13676" t="s">
        <v>105</v>
      </c>
    </row>
    <row r="13677" spans="1:11" x14ac:dyDescent="0.3">
      <c r="A13677" t="s">
        <v>17938</v>
      </c>
      <c r="B13677" t="s">
        <v>53</v>
      </c>
      <c r="C13677">
        <v>26</v>
      </c>
      <c r="D13677">
        <v>1</v>
      </c>
      <c r="E13677">
        <v>1910</v>
      </c>
      <c r="F13677" s="6">
        <v>0.68055555555555558</v>
      </c>
      <c r="G13677">
        <v>3.1880000000000002</v>
      </c>
      <c r="H13677">
        <v>55.95</v>
      </c>
      <c r="I13677" t="s">
        <v>108</v>
      </c>
      <c r="J13677" t="s">
        <v>127</v>
      </c>
      <c r="K13677" t="s">
        <v>105</v>
      </c>
    </row>
    <row r="13678" spans="1:11" x14ac:dyDescent="0.3">
      <c r="A13678" t="s">
        <v>17939</v>
      </c>
      <c r="B13678" t="s">
        <v>53</v>
      </c>
      <c r="C13678">
        <v>29</v>
      </c>
      <c r="D13678">
        <v>12</v>
      </c>
      <c r="E13678">
        <v>1910</v>
      </c>
      <c r="F13678" s="6">
        <v>0.64236111111111116</v>
      </c>
      <c r="G13678">
        <v>0.12</v>
      </c>
      <c r="H13678">
        <v>51.5</v>
      </c>
      <c r="I13678" t="s">
        <v>108</v>
      </c>
      <c r="J13678" t="s">
        <v>2379</v>
      </c>
      <c r="K13678" t="s">
        <v>105</v>
      </c>
    </row>
    <row r="13679" spans="1:11" x14ac:dyDescent="0.3">
      <c r="A13679" t="s">
        <v>17940</v>
      </c>
      <c r="B13679" t="s">
        <v>53</v>
      </c>
      <c r="C13679">
        <v>15</v>
      </c>
      <c r="D13679">
        <v>9</v>
      </c>
      <c r="E13679">
        <v>1944</v>
      </c>
      <c r="F13679" s="6">
        <v>0.36805555555555558</v>
      </c>
      <c r="G13679">
        <v>84.513999999999996</v>
      </c>
      <c r="H13679">
        <v>39.103999999999999</v>
      </c>
      <c r="I13679" t="s">
        <v>106</v>
      </c>
      <c r="J13679" t="s">
        <v>140</v>
      </c>
      <c r="K13679" t="s">
        <v>105</v>
      </c>
    </row>
    <row r="13680" spans="1:11" x14ac:dyDescent="0.3">
      <c r="A13680" t="s">
        <v>17941</v>
      </c>
      <c r="B13680" t="s">
        <v>53</v>
      </c>
      <c r="C13680">
        <v>24</v>
      </c>
      <c r="D13680">
        <v>11</v>
      </c>
      <c r="E13680">
        <v>1935</v>
      </c>
      <c r="F13680" s="6">
        <v>0.80833333333333335</v>
      </c>
      <c r="G13680">
        <v>-122.27200000000001</v>
      </c>
      <c r="H13680">
        <v>37.805</v>
      </c>
      <c r="I13680" t="s">
        <v>137</v>
      </c>
      <c r="J13680" t="s">
        <v>1726</v>
      </c>
      <c r="K13680" t="s">
        <v>105</v>
      </c>
    </row>
    <row r="13681" spans="1:11" x14ac:dyDescent="0.3">
      <c r="A13681" t="s">
        <v>17942</v>
      </c>
      <c r="B13681" t="s">
        <v>53</v>
      </c>
      <c r="C13681">
        <v>29</v>
      </c>
      <c r="D13681">
        <v>6</v>
      </c>
      <c r="E13681">
        <v>1937</v>
      </c>
      <c r="F13681" s="6">
        <v>0.11458333333333333</v>
      </c>
      <c r="G13681">
        <v>-118.492</v>
      </c>
      <c r="H13681">
        <v>34.011000000000003</v>
      </c>
      <c r="I13681" t="s">
        <v>137</v>
      </c>
      <c r="J13681" t="s">
        <v>206</v>
      </c>
      <c r="K13681" t="s">
        <v>105</v>
      </c>
    </row>
    <row r="13682" spans="1:11" x14ac:dyDescent="0.3">
      <c r="A13682" t="s">
        <v>17943</v>
      </c>
      <c r="B13682" t="s">
        <v>53</v>
      </c>
      <c r="C13682">
        <v>1</v>
      </c>
      <c r="D13682">
        <v>7</v>
      </c>
      <c r="E13682">
        <v>1952</v>
      </c>
      <c r="F13682" s="6">
        <v>0.89236111111111116</v>
      </c>
      <c r="G13682">
        <v>87.909000000000006</v>
      </c>
      <c r="H13682">
        <v>43.040999999999997</v>
      </c>
      <c r="I13682" t="s">
        <v>144</v>
      </c>
      <c r="J13682" t="s">
        <v>184</v>
      </c>
      <c r="K13682" t="s">
        <v>105</v>
      </c>
    </row>
    <row r="13683" spans="1:11" x14ac:dyDescent="0.3">
      <c r="A13683" t="s">
        <v>17944</v>
      </c>
      <c r="B13683" t="s">
        <v>53</v>
      </c>
      <c r="C13683">
        <v>10</v>
      </c>
      <c r="D13683">
        <v>11</v>
      </c>
      <c r="E13683">
        <v>1933</v>
      </c>
      <c r="F13683" s="6">
        <v>0.1875</v>
      </c>
      <c r="G13683">
        <v>-101.801</v>
      </c>
      <c r="H13683">
        <v>39.767000000000003</v>
      </c>
      <c r="I13683" t="s">
        <v>104</v>
      </c>
      <c r="J13683" t="s">
        <v>17945</v>
      </c>
      <c r="K13683" t="s">
        <v>105</v>
      </c>
    </row>
    <row r="13684" spans="1:11" x14ac:dyDescent="0.3">
      <c r="A13684" t="s">
        <v>17946</v>
      </c>
      <c r="B13684" t="s">
        <v>53</v>
      </c>
      <c r="C13684">
        <v>12</v>
      </c>
      <c r="D13684">
        <v>8</v>
      </c>
      <c r="E13684">
        <v>1952</v>
      </c>
      <c r="F13684" s="6">
        <v>0.2048611111111111</v>
      </c>
      <c r="G13684">
        <v>-4.3540000000000001</v>
      </c>
      <c r="H13684">
        <v>50.811</v>
      </c>
      <c r="I13684" t="s">
        <v>126</v>
      </c>
      <c r="J13684" t="s">
        <v>867</v>
      </c>
      <c r="K13684" t="s">
        <v>105</v>
      </c>
    </row>
    <row r="13685" spans="1:11" x14ac:dyDescent="0.3">
      <c r="A13685" t="s">
        <v>17947</v>
      </c>
      <c r="B13685" t="s">
        <v>53</v>
      </c>
      <c r="C13685">
        <v>21</v>
      </c>
      <c r="D13685">
        <v>5</v>
      </c>
      <c r="E13685">
        <v>1941</v>
      </c>
      <c r="F13685" s="6">
        <v>0.30902777777777779</v>
      </c>
      <c r="G13685">
        <v>84.513999999999996</v>
      </c>
      <c r="H13685">
        <v>39.103999999999999</v>
      </c>
      <c r="I13685" t="s">
        <v>106</v>
      </c>
      <c r="J13685" t="s">
        <v>140</v>
      </c>
      <c r="K13685" t="s">
        <v>105</v>
      </c>
    </row>
    <row r="13686" spans="1:11" x14ac:dyDescent="0.3">
      <c r="A13686" t="s">
        <v>17948</v>
      </c>
      <c r="B13686" t="s">
        <v>53</v>
      </c>
      <c r="C13686">
        <v>2</v>
      </c>
      <c r="D13686">
        <v>5</v>
      </c>
      <c r="E13686">
        <v>1947</v>
      </c>
      <c r="F13686" s="6">
        <v>0.76597222222222228</v>
      </c>
      <c r="G13686">
        <v>84.191999999999993</v>
      </c>
      <c r="H13686">
        <v>39.761000000000003</v>
      </c>
      <c r="I13686" t="s">
        <v>106</v>
      </c>
      <c r="J13686" t="s">
        <v>2648</v>
      </c>
      <c r="K13686" t="s">
        <v>105</v>
      </c>
    </row>
    <row r="13687" spans="1:11" x14ac:dyDescent="0.3">
      <c r="A13687" t="s">
        <v>17949</v>
      </c>
      <c r="B13687" t="s">
        <v>53</v>
      </c>
      <c r="C13687">
        <v>25</v>
      </c>
      <c r="D13687">
        <v>11</v>
      </c>
      <c r="E13687">
        <v>1935</v>
      </c>
      <c r="F13687" s="6">
        <v>0.64583333333333337</v>
      </c>
      <c r="G13687">
        <v>99.77</v>
      </c>
      <c r="H13687">
        <v>37.192999999999998</v>
      </c>
      <c r="I13687" t="s">
        <v>104</v>
      </c>
      <c r="J13687" t="s">
        <v>17950</v>
      </c>
      <c r="K13687" t="s">
        <v>105</v>
      </c>
    </row>
    <row r="13688" spans="1:11" x14ac:dyDescent="0.3">
      <c r="A13688" t="s">
        <v>17951</v>
      </c>
      <c r="B13688" t="s">
        <v>53</v>
      </c>
      <c r="C13688">
        <v>3</v>
      </c>
      <c r="D13688">
        <v>4</v>
      </c>
      <c r="E13688">
        <v>1942</v>
      </c>
      <c r="F13688" s="6">
        <v>0.22569444444444445</v>
      </c>
      <c r="G13688">
        <v>91.974000000000004</v>
      </c>
      <c r="H13688">
        <v>39.993000000000002</v>
      </c>
      <c r="I13688" t="s">
        <v>144</v>
      </c>
      <c r="J13688" t="s">
        <v>17952</v>
      </c>
      <c r="K13688" t="s">
        <v>105</v>
      </c>
    </row>
    <row r="13689" spans="1:11" x14ac:dyDescent="0.3">
      <c r="A13689" t="s">
        <v>17953</v>
      </c>
      <c r="B13689" t="s">
        <v>53</v>
      </c>
      <c r="C13689">
        <v>16</v>
      </c>
      <c r="D13689">
        <v>10</v>
      </c>
      <c r="E13689">
        <v>1942</v>
      </c>
      <c r="F13689" s="6">
        <v>0.38541666666666669</v>
      </c>
      <c r="G13689">
        <v>70.899000000000001</v>
      </c>
      <c r="H13689">
        <v>42.521000000000001</v>
      </c>
      <c r="I13689" t="s">
        <v>106</v>
      </c>
      <c r="J13689" t="s">
        <v>7286</v>
      </c>
      <c r="K13689" t="s">
        <v>105</v>
      </c>
    </row>
    <row r="13690" spans="1:11" x14ac:dyDescent="0.3">
      <c r="A13690" t="s">
        <v>17954</v>
      </c>
      <c r="B13690" t="s">
        <v>53</v>
      </c>
      <c r="C13690">
        <v>11</v>
      </c>
      <c r="D13690">
        <v>8</v>
      </c>
      <c r="E13690">
        <v>1944</v>
      </c>
      <c r="F13690" s="6">
        <v>0.42986111111111114</v>
      </c>
      <c r="G13690">
        <v>70.927999999999997</v>
      </c>
      <c r="H13690">
        <v>41.634</v>
      </c>
      <c r="I13690" t="s">
        <v>106</v>
      </c>
      <c r="J13690" t="s">
        <v>5046</v>
      </c>
      <c r="K13690" t="s">
        <v>105</v>
      </c>
    </row>
    <row r="13691" spans="1:11" x14ac:dyDescent="0.3">
      <c r="A13691" t="s">
        <v>17955</v>
      </c>
      <c r="B13691" t="s">
        <v>53</v>
      </c>
      <c r="C13691">
        <v>10</v>
      </c>
      <c r="D13691">
        <v>9</v>
      </c>
      <c r="E13691">
        <v>1993</v>
      </c>
      <c r="F13691" s="6">
        <v>0.71319444444444446</v>
      </c>
      <c r="G13691">
        <v>-5.5519999999999996</v>
      </c>
      <c r="H13691">
        <v>46.673999999999999</v>
      </c>
      <c r="I13691" t="s">
        <v>190</v>
      </c>
      <c r="J13691" t="s">
        <v>2451</v>
      </c>
      <c r="K13691" t="s">
        <v>105</v>
      </c>
    </row>
    <row r="13692" spans="1:11" x14ac:dyDescent="0.3">
      <c r="A13692" t="s">
        <v>17956</v>
      </c>
      <c r="B13692" t="s">
        <v>168</v>
      </c>
      <c r="C13692">
        <v>1</v>
      </c>
      <c r="D13692">
        <v>2</v>
      </c>
      <c r="E13692">
        <v>1987</v>
      </c>
      <c r="F13692" s="6">
        <v>0.52708333333333335</v>
      </c>
      <c r="G13692">
        <v>-117.377</v>
      </c>
      <c r="H13692">
        <v>33.981000000000002</v>
      </c>
      <c r="I13692" t="s">
        <v>137</v>
      </c>
      <c r="J13692" t="s">
        <v>2299</v>
      </c>
      <c r="K13692" t="s">
        <v>105</v>
      </c>
    </row>
    <row r="13693" spans="1:11" x14ac:dyDescent="0.3">
      <c r="A13693" t="s">
        <v>17957</v>
      </c>
      <c r="B13693" t="s">
        <v>53</v>
      </c>
      <c r="C13693">
        <v>4</v>
      </c>
      <c r="D13693">
        <v>3</v>
      </c>
      <c r="E13693">
        <v>1952</v>
      </c>
      <c r="F13693" s="6">
        <v>0.40416666666666667</v>
      </c>
      <c r="G13693">
        <v>-118.24299999999999</v>
      </c>
      <c r="H13693">
        <v>34.052</v>
      </c>
      <c r="I13693" t="s">
        <v>137</v>
      </c>
      <c r="J13693" t="s">
        <v>536</v>
      </c>
      <c r="K13693" t="s">
        <v>105</v>
      </c>
    </row>
    <row r="13694" spans="1:11" x14ac:dyDescent="0.3">
      <c r="A13694" t="s">
        <v>17958</v>
      </c>
      <c r="B13694" t="s">
        <v>53</v>
      </c>
      <c r="C13694">
        <v>20</v>
      </c>
      <c r="D13694">
        <v>8</v>
      </c>
      <c r="E13694">
        <v>1937</v>
      </c>
      <c r="F13694" s="6">
        <v>3.125E-2</v>
      </c>
      <c r="G13694">
        <v>3.1880000000000002</v>
      </c>
      <c r="H13694">
        <v>55.95</v>
      </c>
      <c r="I13694" t="s">
        <v>126</v>
      </c>
      <c r="J13694" t="s">
        <v>127</v>
      </c>
      <c r="K13694" t="s">
        <v>105</v>
      </c>
    </row>
    <row r="13695" spans="1:11" x14ac:dyDescent="0.3">
      <c r="A13695" t="s">
        <v>17959</v>
      </c>
      <c r="B13695" t="s">
        <v>168</v>
      </c>
      <c r="C13695">
        <v>7</v>
      </c>
      <c r="D13695">
        <v>5</v>
      </c>
      <c r="E13695">
        <v>1953</v>
      </c>
      <c r="F13695" s="6">
        <v>0.55555555555555558</v>
      </c>
      <c r="G13695">
        <v>74.007000000000005</v>
      </c>
      <c r="H13695">
        <v>40.713000000000001</v>
      </c>
      <c r="I13695" t="s">
        <v>106</v>
      </c>
      <c r="J13695" t="s">
        <v>124</v>
      </c>
      <c r="K13695" t="s">
        <v>105</v>
      </c>
    </row>
    <row r="13696" spans="1:11" x14ac:dyDescent="0.3">
      <c r="A13696" t="s">
        <v>17960</v>
      </c>
      <c r="B13696" t="s">
        <v>53</v>
      </c>
      <c r="C13696">
        <v>1</v>
      </c>
      <c r="D13696">
        <v>6</v>
      </c>
      <c r="E13696">
        <v>1953</v>
      </c>
      <c r="F13696" s="6">
        <v>3.4722222222222224E-2</v>
      </c>
      <c r="G13696">
        <v>99.423000000000002</v>
      </c>
      <c r="H13696">
        <v>31.827000000000002</v>
      </c>
      <c r="I13696" t="s">
        <v>144</v>
      </c>
      <c r="J13696" t="s">
        <v>17961</v>
      </c>
      <c r="K13696" t="s">
        <v>105</v>
      </c>
    </row>
    <row r="13697" spans="1:11" x14ac:dyDescent="0.3">
      <c r="A13697" t="s">
        <v>17962</v>
      </c>
      <c r="B13697" t="s">
        <v>53</v>
      </c>
      <c r="C13697">
        <v>3</v>
      </c>
      <c r="D13697">
        <v>9</v>
      </c>
      <c r="E13697">
        <v>1948</v>
      </c>
      <c r="F13697" s="6">
        <v>0.12361111111111112</v>
      </c>
      <c r="G13697">
        <v>81.376999999999995</v>
      </c>
      <c r="H13697">
        <v>40.796999999999997</v>
      </c>
      <c r="I13697" t="s">
        <v>106</v>
      </c>
      <c r="J13697" t="s">
        <v>543</v>
      </c>
      <c r="K13697" t="s">
        <v>105</v>
      </c>
    </row>
    <row r="13698" spans="1:11" x14ac:dyDescent="0.3">
      <c r="A13698" t="s">
        <v>17963</v>
      </c>
      <c r="B13698" t="s">
        <v>53</v>
      </c>
      <c r="C13698">
        <v>24</v>
      </c>
      <c r="D13698">
        <v>10</v>
      </c>
      <c r="E13698">
        <v>1933</v>
      </c>
      <c r="F13698" s="6">
        <v>0.84027777777777779</v>
      </c>
      <c r="G13698">
        <v>0.12</v>
      </c>
      <c r="H13698">
        <v>51.5</v>
      </c>
      <c r="I13698" t="s">
        <v>108</v>
      </c>
      <c r="J13698" t="s">
        <v>2379</v>
      </c>
      <c r="K13698" t="s">
        <v>105</v>
      </c>
    </row>
    <row r="13699" spans="1:11" x14ac:dyDescent="0.3">
      <c r="A13699" t="s">
        <v>17964</v>
      </c>
      <c r="B13699" t="s">
        <v>53</v>
      </c>
      <c r="C13699">
        <v>15</v>
      </c>
      <c r="D13699">
        <v>12</v>
      </c>
      <c r="E13699">
        <v>1951</v>
      </c>
      <c r="F13699" s="6">
        <v>0.75</v>
      </c>
      <c r="G13699">
        <v>-11.403</v>
      </c>
      <c r="H13699">
        <v>44.701000000000001</v>
      </c>
      <c r="I13699" t="s">
        <v>126</v>
      </c>
      <c r="J13699" t="s">
        <v>17965</v>
      </c>
      <c r="K13699" t="s">
        <v>105</v>
      </c>
    </row>
    <row r="13700" spans="1:11" x14ac:dyDescent="0.3">
      <c r="A13700" t="s">
        <v>17966</v>
      </c>
      <c r="B13700" t="s">
        <v>53</v>
      </c>
      <c r="C13700">
        <v>6</v>
      </c>
      <c r="D13700">
        <v>4</v>
      </c>
      <c r="E13700">
        <v>1961</v>
      </c>
      <c r="F13700" s="6">
        <v>0.87847222222222221</v>
      </c>
      <c r="G13700">
        <v>3.1880000000000002</v>
      </c>
      <c r="H13700">
        <v>55.95</v>
      </c>
      <c r="I13700" t="s">
        <v>126</v>
      </c>
      <c r="J13700" t="s">
        <v>127</v>
      </c>
      <c r="K13700" t="s">
        <v>105</v>
      </c>
    </row>
    <row r="13701" spans="1:11" x14ac:dyDescent="0.3">
      <c r="A13701" t="s">
        <v>17967</v>
      </c>
      <c r="B13701" t="s">
        <v>53</v>
      </c>
      <c r="C13701">
        <v>8</v>
      </c>
      <c r="D13701">
        <v>8</v>
      </c>
      <c r="E13701">
        <v>1949</v>
      </c>
      <c r="F13701" s="6">
        <v>0.64652777777777781</v>
      </c>
      <c r="G13701">
        <v>-118.492</v>
      </c>
      <c r="H13701">
        <v>34.011000000000003</v>
      </c>
      <c r="I13701" t="s">
        <v>137</v>
      </c>
      <c r="J13701" t="s">
        <v>206</v>
      </c>
      <c r="K13701" t="s">
        <v>105</v>
      </c>
    </row>
    <row r="13702" spans="1:11" x14ac:dyDescent="0.3">
      <c r="A13702" t="s">
        <v>17968</v>
      </c>
      <c r="B13702" t="s">
        <v>168</v>
      </c>
      <c r="C13702">
        <v>14</v>
      </c>
      <c r="D13702">
        <v>10</v>
      </c>
      <c r="E13702">
        <v>1987</v>
      </c>
      <c r="F13702" s="6">
        <v>0.48958333333333331</v>
      </c>
      <c r="G13702">
        <v>71.058999999999997</v>
      </c>
      <c r="H13702">
        <v>42.359000000000002</v>
      </c>
      <c r="I13702" t="s">
        <v>106</v>
      </c>
      <c r="J13702" t="s">
        <v>176</v>
      </c>
      <c r="K13702" t="s">
        <v>105</v>
      </c>
    </row>
    <row r="13703" spans="1:11" x14ac:dyDescent="0.3">
      <c r="A13703" t="s">
        <v>17969</v>
      </c>
      <c r="B13703" t="s">
        <v>168</v>
      </c>
      <c r="C13703">
        <v>16</v>
      </c>
      <c r="D13703">
        <v>3</v>
      </c>
      <c r="E13703">
        <v>1822</v>
      </c>
      <c r="F13703" s="6">
        <v>0.83333333333333337</v>
      </c>
      <c r="G13703">
        <v>0.57499999999999996</v>
      </c>
      <c r="H13703">
        <v>44.835000000000001</v>
      </c>
      <c r="I13703" t="s">
        <v>150</v>
      </c>
      <c r="J13703" t="s">
        <v>260</v>
      </c>
      <c r="K13703" t="s">
        <v>105</v>
      </c>
    </row>
    <row r="13704" spans="1:11" x14ac:dyDescent="0.3">
      <c r="A13704" t="s">
        <v>17970</v>
      </c>
      <c r="B13704" t="s">
        <v>168</v>
      </c>
      <c r="C13704">
        <v>31</v>
      </c>
      <c r="D13704">
        <v>12</v>
      </c>
      <c r="E13704">
        <v>1938</v>
      </c>
      <c r="F13704" s="6">
        <v>0.76875000000000004</v>
      </c>
      <c r="G13704">
        <v>74.432000000000002</v>
      </c>
      <c r="H13704">
        <v>39.360999999999997</v>
      </c>
      <c r="I13704" t="s">
        <v>144</v>
      </c>
      <c r="J13704" t="s">
        <v>1062</v>
      </c>
      <c r="K13704" t="s">
        <v>105</v>
      </c>
    </row>
    <row r="13705" spans="1:11" x14ac:dyDescent="0.3">
      <c r="A13705" t="s">
        <v>17971</v>
      </c>
      <c r="B13705" t="s">
        <v>168</v>
      </c>
      <c r="C13705">
        <v>28</v>
      </c>
      <c r="D13705">
        <v>3</v>
      </c>
      <c r="E13705">
        <v>1972</v>
      </c>
      <c r="F13705" s="6">
        <v>0.18055555555555555</v>
      </c>
      <c r="G13705">
        <v>-9.7539999999999996</v>
      </c>
      <c r="H13705">
        <v>45.521999999999998</v>
      </c>
      <c r="I13705" t="s">
        <v>126</v>
      </c>
      <c r="J13705" t="s">
        <v>17972</v>
      </c>
      <c r="K13705" t="s">
        <v>105</v>
      </c>
    </row>
    <row r="13706" spans="1:11" x14ac:dyDescent="0.3">
      <c r="A13706" t="s">
        <v>17973</v>
      </c>
      <c r="B13706" t="s">
        <v>168</v>
      </c>
      <c r="C13706">
        <v>10</v>
      </c>
      <c r="D13706">
        <v>4</v>
      </c>
      <c r="E13706">
        <v>1963</v>
      </c>
      <c r="F13706" s="6">
        <v>0.76041666666666663</v>
      </c>
      <c r="G13706">
        <v>-16.065999999999999</v>
      </c>
      <c r="H13706">
        <v>41.222000000000001</v>
      </c>
      <c r="I13706" t="s">
        <v>126</v>
      </c>
      <c r="J13706" t="s">
        <v>17974</v>
      </c>
      <c r="K13706" t="s">
        <v>105</v>
      </c>
    </row>
    <row r="13707" spans="1:11" x14ac:dyDescent="0.3">
      <c r="A13707" t="s">
        <v>17975</v>
      </c>
      <c r="B13707" t="s">
        <v>168</v>
      </c>
      <c r="C13707">
        <v>10</v>
      </c>
      <c r="D13707">
        <v>5</v>
      </c>
      <c r="E13707">
        <v>1948</v>
      </c>
      <c r="F13707" s="6">
        <v>0.89583333333333337</v>
      </c>
      <c r="G13707">
        <v>-8.5109999999999992</v>
      </c>
      <c r="H13707">
        <v>44.606999999999999</v>
      </c>
      <c r="I13707" t="s">
        <v>190</v>
      </c>
      <c r="J13707" t="s">
        <v>17976</v>
      </c>
      <c r="K13707" t="s">
        <v>105</v>
      </c>
    </row>
    <row r="13708" spans="1:11" x14ac:dyDescent="0.3">
      <c r="A13708" t="s">
        <v>17977</v>
      </c>
      <c r="B13708" t="s">
        <v>168</v>
      </c>
      <c r="C13708">
        <v>14</v>
      </c>
      <c r="D13708">
        <v>12</v>
      </c>
      <c r="E13708">
        <v>1930</v>
      </c>
      <c r="F13708" s="6">
        <v>0.3125</v>
      </c>
      <c r="G13708">
        <v>-10.992000000000001</v>
      </c>
      <c r="H13708">
        <v>45.438000000000002</v>
      </c>
      <c r="I13708" t="s">
        <v>126</v>
      </c>
      <c r="J13708" t="s">
        <v>675</v>
      </c>
      <c r="K13708" t="s">
        <v>105</v>
      </c>
    </row>
    <row r="13709" spans="1:11" x14ac:dyDescent="0.3">
      <c r="A13709" t="s">
        <v>17978</v>
      </c>
      <c r="B13709" t="s">
        <v>168</v>
      </c>
      <c r="C13709">
        <v>26</v>
      </c>
      <c r="D13709">
        <v>3</v>
      </c>
      <c r="E13709">
        <v>1951</v>
      </c>
      <c r="F13709" s="6">
        <v>0.47569444444444442</v>
      </c>
      <c r="G13709">
        <v>-15.377000000000001</v>
      </c>
      <c r="H13709">
        <v>41.691000000000003</v>
      </c>
      <c r="I13709" t="s">
        <v>126</v>
      </c>
      <c r="J13709" t="s">
        <v>17979</v>
      </c>
      <c r="K13709" t="s">
        <v>105</v>
      </c>
    </row>
    <row r="13710" spans="1:11" x14ac:dyDescent="0.3">
      <c r="A13710" t="s">
        <v>17980</v>
      </c>
      <c r="B13710" t="s">
        <v>168</v>
      </c>
      <c r="C13710">
        <v>25</v>
      </c>
      <c r="D13710">
        <v>11</v>
      </c>
      <c r="E13710">
        <v>1939</v>
      </c>
      <c r="F13710" s="6">
        <v>0.41666666666666669</v>
      </c>
      <c r="G13710">
        <v>-8.9339999999999993</v>
      </c>
      <c r="H13710">
        <v>44.406999999999996</v>
      </c>
      <c r="I13710" t="s">
        <v>126</v>
      </c>
      <c r="J13710" t="s">
        <v>247</v>
      </c>
      <c r="K13710" t="s">
        <v>105</v>
      </c>
    </row>
    <row r="13711" spans="1:11" x14ac:dyDescent="0.3">
      <c r="A13711" t="s">
        <v>17981</v>
      </c>
      <c r="B13711" t="s">
        <v>53</v>
      </c>
      <c r="C13711">
        <v>8</v>
      </c>
      <c r="D13711">
        <v>6</v>
      </c>
      <c r="E13711">
        <v>1931</v>
      </c>
      <c r="F13711" s="6">
        <v>0.10416666666666667</v>
      </c>
      <c r="G13711">
        <v>-13.361000000000001</v>
      </c>
      <c r="H13711">
        <v>38.116</v>
      </c>
      <c r="I13711" t="s">
        <v>126</v>
      </c>
      <c r="J13711" t="s">
        <v>717</v>
      </c>
      <c r="K13711" t="s">
        <v>105</v>
      </c>
    </row>
    <row r="13712" spans="1:11" x14ac:dyDescent="0.3">
      <c r="A13712" t="s">
        <v>17982</v>
      </c>
      <c r="B13712" t="s">
        <v>53</v>
      </c>
      <c r="C13712">
        <v>28</v>
      </c>
      <c r="D13712">
        <v>9</v>
      </c>
      <c r="E13712">
        <v>1965</v>
      </c>
      <c r="F13712" s="6">
        <v>0.19791666666666666</v>
      </c>
      <c r="G13712">
        <v>-2.2989999999999999</v>
      </c>
      <c r="H13712">
        <v>48.933</v>
      </c>
      <c r="I13712" t="s">
        <v>126</v>
      </c>
      <c r="J13712" t="s">
        <v>7923</v>
      </c>
      <c r="K13712" t="s">
        <v>105</v>
      </c>
    </row>
    <row r="13713" spans="1:11" x14ac:dyDescent="0.3">
      <c r="A13713" t="s">
        <v>17983</v>
      </c>
      <c r="B13713" t="s">
        <v>168</v>
      </c>
      <c r="C13713">
        <v>2</v>
      </c>
      <c r="D13713">
        <v>11</v>
      </c>
      <c r="E13713">
        <v>1936</v>
      </c>
      <c r="F13713" s="6">
        <v>0.71875</v>
      </c>
      <c r="G13713">
        <v>-110.971</v>
      </c>
      <c r="H13713">
        <v>32.222000000000001</v>
      </c>
      <c r="I13713" t="s">
        <v>171</v>
      </c>
      <c r="J13713" t="s">
        <v>2257</v>
      </c>
      <c r="K13713" t="s">
        <v>105</v>
      </c>
    </row>
    <row r="13714" spans="1:11" x14ac:dyDescent="0.3">
      <c r="A13714" t="s">
        <v>17984</v>
      </c>
      <c r="B13714" t="s">
        <v>168</v>
      </c>
      <c r="C13714">
        <v>28</v>
      </c>
      <c r="D13714">
        <v>10</v>
      </c>
      <c r="E13714">
        <v>1919</v>
      </c>
      <c r="F13714" s="6">
        <v>0.3125</v>
      </c>
      <c r="G13714">
        <v>-122.872</v>
      </c>
      <c r="H13714">
        <v>42.326999999999998</v>
      </c>
      <c r="I13714" t="s">
        <v>137</v>
      </c>
      <c r="J13714" t="s">
        <v>17985</v>
      </c>
      <c r="K13714" t="s">
        <v>105</v>
      </c>
    </row>
    <row r="13715" spans="1:11" x14ac:dyDescent="0.3">
      <c r="A13715" t="s">
        <v>17986</v>
      </c>
      <c r="B13715" t="s">
        <v>168</v>
      </c>
      <c r="C13715">
        <v>27</v>
      </c>
      <c r="D13715">
        <v>12</v>
      </c>
      <c r="E13715">
        <v>1951</v>
      </c>
      <c r="F13715" s="6">
        <v>0.83819444444444446</v>
      </c>
      <c r="G13715">
        <v>71.105000000000004</v>
      </c>
      <c r="H13715">
        <v>42.365000000000002</v>
      </c>
      <c r="I13715" t="s">
        <v>144</v>
      </c>
      <c r="J13715" t="s">
        <v>1590</v>
      </c>
      <c r="K13715" t="s">
        <v>105</v>
      </c>
    </row>
    <row r="13716" spans="1:11" x14ac:dyDescent="0.3">
      <c r="A13716" t="s">
        <v>17987</v>
      </c>
      <c r="B13716" t="s">
        <v>168</v>
      </c>
      <c r="C13716">
        <v>26</v>
      </c>
      <c r="D13716">
        <v>12</v>
      </c>
      <c r="E13716">
        <v>1917</v>
      </c>
      <c r="F13716" s="6">
        <v>0.625</v>
      </c>
      <c r="G13716">
        <v>81.019000000000005</v>
      </c>
      <c r="H13716">
        <v>40.923000000000002</v>
      </c>
      <c r="I13716" t="s">
        <v>144</v>
      </c>
      <c r="J13716" t="s">
        <v>17988</v>
      </c>
      <c r="K13716" t="s">
        <v>105</v>
      </c>
    </row>
    <row r="13717" spans="1:11" x14ac:dyDescent="0.3">
      <c r="A13717" t="s">
        <v>17989</v>
      </c>
      <c r="B13717" t="s">
        <v>168</v>
      </c>
      <c r="C13717">
        <v>5</v>
      </c>
      <c r="D13717">
        <v>9</v>
      </c>
      <c r="E13717">
        <v>1973</v>
      </c>
      <c r="F13717" s="6">
        <v>0.98472222222222228</v>
      </c>
      <c r="G13717">
        <v>-11.257</v>
      </c>
      <c r="H13717">
        <v>43.768999999999998</v>
      </c>
      <c r="I13717" t="s">
        <v>190</v>
      </c>
      <c r="J13717" t="s">
        <v>735</v>
      </c>
      <c r="K13717" t="s">
        <v>105</v>
      </c>
    </row>
    <row r="13718" spans="1:11" x14ac:dyDescent="0.3">
      <c r="A13718" t="s">
        <v>17990</v>
      </c>
      <c r="B13718" t="s">
        <v>168</v>
      </c>
      <c r="C13718">
        <v>8</v>
      </c>
      <c r="D13718">
        <v>1</v>
      </c>
      <c r="E13718">
        <v>1913</v>
      </c>
      <c r="F13718" s="6">
        <v>0.31944444444444442</v>
      </c>
      <c r="G13718">
        <v>84.105000000000004</v>
      </c>
      <c r="H13718">
        <v>40.743000000000002</v>
      </c>
      <c r="I13718" t="s">
        <v>144</v>
      </c>
      <c r="J13718" t="s">
        <v>410</v>
      </c>
      <c r="K13718" t="s">
        <v>105</v>
      </c>
    </row>
    <row r="13719" spans="1:11" x14ac:dyDescent="0.3">
      <c r="A13719" t="s">
        <v>17991</v>
      </c>
      <c r="B13719" t="s">
        <v>168</v>
      </c>
      <c r="C13719">
        <v>11</v>
      </c>
      <c r="D13719">
        <v>2</v>
      </c>
      <c r="E13719">
        <v>1898</v>
      </c>
      <c r="F13719" s="6">
        <v>0</v>
      </c>
      <c r="G13719">
        <v>-5.3440000000000003</v>
      </c>
      <c r="H13719">
        <v>45.338999999999999</v>
      </c>
      <c r="I13719" t="s">
        <v>150</v>
      </c>
      <c r="J13719" t="s">
        <v>17992</v>
      </c>
      <c r="K13719" t="s">
        <v>105</v>
      </c>
    </row>
    <row r="13720" spans="1:11" x14ac:dyDescent="0.3">
      <c r="A13720" t="s">
        <v>17993</v>
      </c>
      <c r="B13720" t="s">
        <v>168</v>
      </c>
      <c r="C13720">
        <v>3</v>
      </c>
      <c r="D13720">
        <v>11</v>
      </c>
      <c r="E13720">
        <v>1952</v>
      </c>
      <c r="F13720" s="6">
        <v>0.55625000000000002</v>
      </c>
      <c r="G13720">
        <v>-111.88800000000001</v>
      </c>
      <c r="H13720">
        <v>40.758000000000003</v>
      </c>
      <c r="I13720" t="s">
        <v>171</v>
      </c>
      <c r="J13720" t="s">
        <v>3266</v>
      </c>
      <c r="K13720" t="s">
        <v>105</v>
      </c>
    </row>
    <row r="13721" spans="1:11" x14ac:dyDescent="0.3">
      <c r="A13721" t="s">
        <v>17994</v>
      </c>
      <c r="B13721" t="s">
        <v>168</v>
      </c>
      <c r="C13721">
        <v>24</v>
      </c>
      <c r="D13721">
        <v>12</v>
      </c>
      <c r="E13721">
        <v>1946</v>
      </c>
      <c r="F13721" s="6">
        <v>0.98958333333333337</v>
      </c>
      <c r="G13721">
        <v>-3.1619999999999999</v>
      </c>
      <c r="H13721">
        <v>46.987000000000002</v>
      </c>
      <c r="I13721" t="s">
        <v>126</v>
      </c>
      <c r="J13721" t="s">
        <v>2162</v>
      </c>
      <c r="K13721" t="s">
        <v>105</v>
      </c>
    </row>
    <row r="13722" spans="1:11" x14ac:dyDescent="0.3">
      <c r="A13722" t="s">
        <v>17995</v>
      </c>
      <c r="B13722" t="s">
        <v>168</v>
      </c>
      <c r="C13722">
        <v>23</v>
      </c>
      <c r="D13722">
        <v>5</v>
      </c>
      <c r="E13722">
        <v>1928</v>
      </c>
      <c r="F13722" s="6">
        <v>0.10416666666666667</v>
      </c>
      <c r="G13722">
        <v>83.784000000000006</v>
      </c>
      <c r="H13722">
        <v>38.64</v>
      </c>
      <c r="I13722" t="s">
        <v>106</v>
      </c>
      <c r="J13722" t="s">
        <v>17996</v>
      </c>
      <c r="K13722" t="s">
        <v>105</v>
      </c>
    </row>
    <row r="13723" spans="1:11" x14ac:dyDescent="0.3">
      <c r="A13723" t="s">
        <v>17997</v>
      </c>
      <c r="B13723" t="s">
        <v>168</v>
      </c>
      <c r="C13723">
        <v>14</v>
      </c>
      <c r="D13723">
        <v>11</v>
      </c>
      <c r="E13723">
        <v>1910</v>
      </c>
      <c r="F13723" s="6">
        <v>0.22916666666666666</v>
      </c>
      <c r="G13723">
        <v>-112.46899999999999</v>
      </c>
      <c r="H13723">
        <v>34.542000000000002</v>
      </c>
      <c r="I13723" t="s">
        <v>171</v>
      </c>
      <c r="J13723" t="s">
        <v>17998</v>
      </c>
      <c r="K13723" t="s">
        <v>105</v>
      </c>
    </row>
    <row r="13724" spans="1:11" x14ac:dyDescent="0.3">
      <c r="A13724" t="s">
        <v>17999</v>
      </c>
      <c r="B13724" t="s">
        <v>168</v>
      </c>
      <c r="C13724">
        <v>14</v>
      </c>
      <c r="D13724">
        <v>4</v>
      </c>
      <c r="E13724">
        <v>1932</v>
      </c>
      <c r="F13724" s="6">
        <v>0.67708333333333337</v>
      </c>
      <c r="G13724">
        <v>-2.351</v>
      </c>
      <c r="H13724">
        <v>48.856999999999999</v>
      </c>
      <c r="I13724" t="s">
        <v>126</v>
      </c>
      <c r="J13724" t="s">
        <v>155</v>
      </c>
      <c r="K13724" t="s">
        <v>105</v>
      </c>
    </row>
    <row r="13725" spans="1:11" x14ac:dyDescent="0.3">
      <c r="A13725" t="s">
        <v>18000</v>
      </c>
      <c r="B13725" t="s">
        <v>53</v>
      </c>
      <c r="C13725">
        <v>14</v>
      </c>
      <c r="D13725">
        <v>7</v>
      </c>
      <c r="E13725">
        <v>1932</v>
      </c>
      <c r="F13725" s="6">
        <v>0</v>
      </c>
      <c r="G13725">
        <v>84.795000000000002</v>
      </c>
      <c r="H13725">
        <v>31.777000000000001</v>
      </c>
      <c r="I13725" t="s">
        <v>106</v>
      </c>
      <c r="J13725" t="s">
        <v>18001</v>
      </c>
      <c r="K13725" t="s">
        <v>105</v>
      </c>
    </row>
    <row r="13726" spans="1:11" x14ac:dyDescent="0.3">
      <c r="A13726" t="s">
        <v>18002</v>
      </c>
      <c r="B13726" t="s">
        <v>53</v>
      </c>
      <c r="C13726">
        <v>22</v>
      </c>
      <c r="D13726">
        <v>3</v>
      </c>
      <c r="E13726">
        <v>1954</v>
      </c>
      <c r="F13726" s="6">
        <v>0.33333333333333331</v>
      </c>
      <c r="G13726">
        <v>80.816000000000003</v>
      </c>
      <c r="H13726">
        <v>41.235999999999997</v>
      </c>
      <c r="I13726" t="s">
        <v>144</v>
      </c>
      <c r="J13726" t="s">
        <v>652</v>
      </c>
      <c r="K13726" t="s">
        <v>105</v>
      </c>
    </row>
    <row r="13727" spans="1:11" x14ac:dyDescent="0.3">
      <c r="A13727" t="s">
        <v>18003</v>
      </c>
      <c r="B13727" t="s">
        <v>53</v>
      </c>
      <c r="C13727">
        <v>21</v>
      </c>
      <c r="D13727">
        <v>5</v>
      </c>
      <c r="E13727">
        <v>1938</v>
      </c>
      <c r="F13727" s="6">
        <v>0.99861111111111112</v>
      </c>
      <c r="G13727">
        <v>-112.18899999999999</v>
      </c>
      <c r="H13727">
        <v>35.250999999999998</v>
      </c>
      <c r="I13727" t="s">
        <v>171</v>
      </c>
      <c r="J13727" t="s">
        <v>9561</v>
      </c>
      <c r="K13727" t="s">
        <v>105</v>
      </c>
    </row>
    <row r="13728" spans="1:11" x14ac:dyDescent="0.3">
      <c r="A13728" t="s">
        <v>18004</v>
      </c>
      <c r="B13728" t="s">
        <v>53</v>
      </c>
      <c r="C13728">
        <v>6</v>
      </c>
      <c r="D13728">
        <v>5</v>
      </c>
      <c r="E13728">
        <v>1920</v>
      </c>
      <c r="F13728" s="6">
        <v>0.15625</v>
      </c>
      <c r="G13728">
        <v>81.691000000000003</v>
      </c>
      <c r="H13728">
        <v>41.505000000000003</v>
      </c>
      <c r="I13728" t="s">
        <v>106</v>
      </c>
      <c r="J13728" t="s">
        <v>389</v>
      </c>
      <c r="K13728" t="s">
        <v>105</v>
      </c>
    </row>
    <row r="13729" spans="1:11" x14ac:dyDescent="0.3">
      <c r="A13729" t="s">
        <v>18005</v>
      </c>
      <c r="B13729" t="s">
        <v>53</v>
      </c>
      <c r="C13729">
        <v>20</v>
      </c>
      <c r="D13729">
        <v>8</v>
      </c>
      <c r="E13729">
        <v>1990</v>
      </c>
      <c r="F13729" s="6">
        <v>0.76458333333333328</v>
      </c>
      <c r="G13729">
        <v>4.633</v>
      </c>
      <c r="H13729">
        <v>55.463999999999999</v>
      </c>
      <c r="I13729" t="s">
        <v>126</v>
      </c>
      <c r="J13729" t="s">
        <v>1380</v>
      </c>
      <c r="K13729" t="s">
        <v>105</v>
      </c>
    </row>
    <row r="13730" spans="1:11" x14ac:dyDescent="0.3">
      <c r="A13730" t="s">
        <v>18006</v>
      </c>
      <c r="B13730" t="s">
        <v>53</v>
      </c>
      <c r="C13730">
        <v>21</v>
      </c>
      <c r="D13730">
        <v>2</v>
      </c>
      <c r="E13730">
        <v>1962</v>
      </c>
      <c r="F13730" s="6">
        <v>0.26041666666666669</v>
      </c>
      <c r="G13730">
        <v>4.2569999999999997</v>
      </c>
      <c r="H13730">
        <v>55.866</v>
      </c>
      <c r="I13730" t="s">
        <v>108</v>
      </c>
      <c r="J13730" t="s">
        <v>211</v>
      </c>
      <c r="K13730" t="s">
        <v>105</v>
      </c>
    </row>
    <row r="13731" spans="1:11" x14ac:dyDescent="0.3">
      <c r="A13731" t="s">
        <v>18007</v>
      </c>
      <c r="B13731" t="s">
        <v>53</v>
      </c>
      <c r="C13731">
        <v>25</v>
      </c>
      <c r="D13731">
        <v>4</v>
      </c>
      <c r="E13731">
        <v>1914</v>
      </c>
      <c r="F13731" s="6">
        <v>0.27083333333333331</v>
      </c>
      <c r="G13731">
        <v>86.534999999999997</v>
      </c>
      <c r="H13731">
        <v>39.167000000000002</v>
      </c>
      <c r="I13731" t="s">
        <v>104</v>
      </c>
      <c r="J13731" t="s">
        <v>18008</v>
      </c>
      <c r="K13731" t="s">
        <v>105</v>
      </c>
    </row>
    <row r="13732" spans="1:11" x14ac:dyDescent="0.3">
      <c r="A13732" t="s">
        <v>18009</v>
      </c>
      <c r="B13732" t="s">
        <v>53</v>
      </c>
      <c r="C13732">
        <v>13</v>
      </c>
      <c r="D13732">
        <v>12</v>
      </c>
      <c r="E13732">
        <v>1915</v>
      </c>
      <c r="F13732" s="6">
        <v>0.13194444444444445</v>
      </c>
      <c r="G13732">
        <v>121.98</v>
      </c>
      <c r="H13732">
        <v>37.220999999999997</v>
      </c>
      <c r="I13732" t="s">
        <v>137</v>
      </c>
      <c r="J13732" t="s">
        <v>18010</v>
      </c>
      <c r="K13732" t="s">
        <v>105</v>
      </c>
    </row>
    <row r="13733" spans="1:11" x14ac:dyDescent="0.3">
      <c r="A13733" t="s">
        <v>18011</v>
      </c>
      <c r="B13733" t="s">
        <v>53</v>
      </c>
      <c r="C13733">
        <v>12</v>
      </c>
      <c r="D13733">
        <v>8</v>
      </c>
      <c r="E13733">
        <v>1925</v>
      </c>
      <c r="F13733" s="6">
        <v>0.83333333333333337</v>
      </c>
      <c r="G13733">
        <v>0.12</v>
      </c>
      <c r="H13733">
        <v>51.5</v>
      </c>
      <c r="I13733" t="s">
        <v>126</v>
      </c>
      <c r="J13733" t="s">
        <v>2379</v>
      </c>
      <c r="K13733" t="s">
        <v>105</v>
      </c>
    </row>
    <row r="13734" spans="1:11" x14ac:dyDescent="0.3">
      <c r="A13734" t="s">
        <v>18012</v>
      </c>
      <c r="B13734" t="s">
        <v>53</v>
      </c>
      <c r="C13734">
        <v>27</v>
      </c>
      <c r="D13734">
        <v>6</v>
      </c>
      <c r="E13734">
        <v>1930</v>
      </c>
      <c r="F13734" s="6">
        <v>0.23194444444444445</v>
      </c>
      <c r="G13734">
        <v>94.063999999999993</v>
      </c>
      <c r="H13734">
        <v>33.442</v>
      </c>
      <c r="I13734" t="s">
        <v>144</v>
      </c>
      <c r="J13734" t="s">
        <v>11866</v>
      </c>
      <c r="K13734" t="s">
        <v>105</v>
      </c>
    </row>
    <row r="13735" spans="1:11" x14ac:dyDescent="0.3">
      <c r="A13735" t="s">
        <v>18013</v>
      </c>
      <c r="B13735" t="s">
        <v>53</v>
      </c>
      <c r="C13735">
        <v>21</v>
      </c>
      <c r="D13735">
        <v>2</v>
      </c>
      <c r="E13735">
        <v>1913</v>
      </c>
      <c r="F13735" s="6">
        <v>0.57291666666666663</v>
      </c>
      <c r="G13735">
        <v>84.513999999999996</v>
      </c>
      <c r="H13735">
        <v>39.103999999999999</v>
      </c>
      <c r="I13735" t="s">
        <v>144</v>
      </c>
      <c r="J13735" t="s">
        <v>140</v>
      </c>
      <c r="K13735" t="s">
        <v>105</v>
      </c>
    </row>
    <row r="13736" spans="1:11" x14ac:dyDescent="0.3">
      <c r="A13736" t="s">
        <v>18014</v>
      </c>
      <c r="B13736" t="s">
        <v>53</v>
      </c>
      <c r="C13736">
        <v>19</v>
      </c>
      <c r="D13736">
        <v>2</v>
      </c>
      <c r="E13736">
        <v>1953</v>
      </c>
      <c r="F13736" s="6">
        <v>0.43055555555555558</v>
      </c>
      <c r="G13736">
        <v>-118.246</v>
      </c>
      <c r="H13736">
        <v>34.148000000000003</v>
      </c>
      <c r="I13736" t="s">
        <v>137</v>
      </c>
      <c r="J13736" t="s">
        <v>1090</v>
      </c>
      <c r="K13736" t="s">
        <v>105</v>
      </c>
    </row>
    <row r="13737" spans="1:11" x14ac:dyDescent="0.3">
      <c r="A13737" t="s">
        <v>18015</v>
      </c>
      <c r="B13737" t="s">
        <v>53</v>
      </c>
      <c r="C13737">
        <v>20</v>
      </c>
      <c r="D13737">
        <v>7</v>
      </c>
      <c r="E13737">
        <v>1919</v>
      </c>
      <c r="F13737" s="6">
        <v>0.27430555555555558</v>
      </c>
      <c r="G13737">
        <v>-157.739</v>
      </c>
      <c r="H13737">
        <v>21.283000000000001</v>
      </c>
      <c r="I13737" t="s">
        <v>2594</v>
      </c>
      <c r="J13737" t="s">
        <v>2246</v>
      </c>
      <c r="K13737" t="s">
        <v>105</v>
      </c>
    </row>
    <row r="13738" spans="1:11" x14ac:dyDescent="0.3">
      <c r="A13738" t="s">
        <v>18016</v>
      </c>
      <c r="B13738" t="s">
        <v>53</v>
      </c>
      <c r="C13738">
        <v>18</v>
      </c>
      <c r="D13738">
        <v>9</v>
      </c>
      <c r="E13738">
        <v>1916</v>
      </c>
      <c r="F13738" s="6">
        <v>0.26041666666666669</v>
      </c>
      <c r="G13738">
        <v>-11.347</v>
      </c>
      <c r="H13738">
        <v>44.494</v>
      </c>
      <c r="I13738" t="s">
        <v>190</v>
      </c>
      <c r="J13738" t="s">
        <v>777</v>
      </c>
      <c r="K13738" t="s">
        <v>105</v>
      </c>
    </row>
    <row r="13739" spans="1:11" x14ac:dyDescent="0.3">
      <c r="A13739" t="s">
        <v>18017</v>
      </c>
      <c r="B13739" t="s">
        <v>168</v>
      </c>
      <c r="C13739">
        <v>12</v>
      </c>
      <c r="D13739">
        <v>1</v>
      </c>
      <c r="E13739">
        <v>1937</v>
      </c>
      <c r="F13739" s="6">
        <v>1.3888888888888888E-2</v>
      </c>
      <c r="G13739">
        <v>-12.494</v>
      </c>
      <c r="H13739">
        <v>41.890999999999998</v>
      </c>
      <c r="I13739" t="s">
        <v>126</v>
      </c>
      <c r="J13739" t="s">
        <v>297</v>
      </c>
      <c r="K13739" t="s">
        <v>105</v>
      </c>
    </row>
    <row r="13740" spans="1:11" x14ac:dyDescent="0.3">
      <c r="A13740" t="s">
        <v>18018</v>
      </c>
      <c r="B13740" t="s">
        <v>168</v>
      </c>
      <c r="C13740">
        <v>10</v>
      </c>
      <c r="D13740">
        <v>11</v>
      </c>
      <c r="E13740">
        <v>1926</v>
      </c>
      <c r="F13740" s="6">
        <v>0.375</v>
      </c>
      <c r="G13740">
        <v>-12.494</v>
      </c>
      <c r="H13740">
        <v>41.890999999999998</v>
      </c>
      <c r="I13740" t="s">
        <v>126</v>
      </c>
      <c r="J13740" t="s">
        <v>297</v>
      </c>
      <c r="K13740" t="s">
        <v>105</v>
      </c>
    </row>
    <row r="13741" spans="1:11" x14ac:dyDescent="0.3">
      <c r="A13741" t="s">
        <v>18019</v>
      </c>
      <c r="B13741" t="s">
        <v>53</v>
      </c>
      <c r="C13741">
        <v>15</v>
      </c>
      <c r="D13741">
        <v>1</v>
      </c>
      <c r="E13741">
        <v>1861</v>
      </c>
      <c r="F13741" s="6">
        <v>0.29166666666666669</v>
      </c>
      <c r="G13741">
        <v>-5.3739999999999997</v>
      </c>
      <c r="H13741">
        <v>43.295000000000002</v>
      </c>
      <c r="I13741" t="s">
        <v>150</v>
      </c>
      <c r="J13741" t="s">
        <v>267</v>
      </c>
      <c r="K13741" t="s">
        <v>105</v>
      </c>
    </row>
    <row r="13742" spans="1:11" x14ac:dyDescent="0.3">
      <c r="A13742" t="s">
        <v>18020</v>
      </c>
      <c r="B13742" t="s">
        <v>168</v>
      </c>
      <c r="C13742">
        <v>30</v>
      </c>
      <c r="D13742">
        <v>8</v>
      </c>
      <c r="E13742">
        <v>1996</v>
      </c>
      <c r="F13742" s="6">
        <v>0.70486111111111116</v>
      </c>
      <c r="G13742">
        <v>-4.6660000000000004</v>
      </c>
      <c r="H13742">
        <v>51.811999999999998</v>
      </c>
      <c r="I13742" t="s">
        <v>190</v>
      </c>
      <c r="J13742" t="s">
        <v>9900</v>
      </c>
      <c r="K13742" t="s">
        <v>105</v>
      </c>
    </row>
    <row r="13743" spans="1:11" x14ac:dyDescent="0.3">
      <c r="A13743" t="s">
        <v>18021</v>
      </c>
      <c r="B13743" t="s">
        <v>168</v>
      </c>
      <c r="C13743">
        <v>1</v>
      </c>
      <c r="D13743">
        <v>10</v>
      </c>
      <c r="E13743">
        <v>1935</v>
      </c>
      <c r="F13743" s="6">
        <v>0.1111111111111111</v>
      </c>
      <c r="G13743">
        <v>87.632000000000005</v>
      </c>
      <c r="H13743">
        <v>41.883000000000003</v>
      </c>
      <c r="I13743" t="s">
        <v>104</v>
      </c>
      <c r="J13743" t="s">
        <v>226</v>
      </c>
      <c r="K13743" t="s">
        <v>105</v>
      </c>
    </row>
    <row r="13744" spans="1:11" x14ac:dyDescent="0.3">
      <c r="A13744" t="s">
        <v>18022</v>
      </c>
      <c r="B13744" t="s">
        <v>53</v>
      </c>
      <c r="C13744">
        <v>15</v>
      </c>
      <c r="D13744">
        <v>12</v>
      </c>
      <c r="E13744">
        <v>1920</v>
      </c>
      <c r="F13744" s="6">
        <v>1.3888888888888888E-2</v>
      </c>
      <c r="G13744">
        <v>-121.13500000000001</v>
      </c>
      <c r="H13744">
        <v>37.738999999999997</v>
      </c>
      <c r="I13744" t="s">
        <v>137</v>
      </c>
      <c r="J13744" t="s">
        <v>18023</v>
      </c>
      <c r="K13744" t="s">
        <v>105</v>
      </c>
    </row>
    <row r="13745" spans="1:11" x14ac:dyDescent="0.3">
      <c r="A13745" t="s">
        <v>18024</v>
      </c>
      <c r="B13745" t="s">
        <v>53</v>
      </c>
      <c r="C13745">
        <v>20</v>
      </c>
      <c r="D13745">
        <v>10</v>
      </c>
      <c r="E13745">
        <v>1918</v>
      </c>
      <c r="F13745" s="6">
        <v>0.38263888888888886</v>
      </c>
      <c r="G13745">
        <v>-118.24299999999999</v>
      </c>
      <c r="H13745">
        <v>34.052</v>
      </c>
      <c r="I13745" t="s">
        <v>171</v>
      </c>
      <c r="J13745" t="s">
        <v>536</v>
      </c>
      <c r="K13745" t="s">
        <v>105</v>
      </c>
    </row>
    <row r="13746" spans="1:11" x14ac:dyDescent="0.3">
      <c r="A13746" t="s">
        <v>18025</v>
      </c>
      <c r="B13746" t="s">
        <v>53</v>
      </c>
      <c r="C13746">
        <v>25</v>
      </c>
      <c r="D13746">
        <v>1</v>
      </c>
      <c r="E13746">
        <v>1943</v>
      </c>
      <c r="F13746" s="6">
        <v>0.83333333333333337</v>
      </c>
      <c r="G13746">
        <v>-10.893000000000001</v>
      </c>
      <c r="H13746">
        <v>48.366</v>
      </c>
      <c r="I13746" t="s">
        <v>126</v>
      </c>
      <c r="J13746" t="s">
        <v>1983</v>
      </c>
      <c r="K13746" t="s">
        <v>105</v>
      </c>
    </row>
    <row r="13747" spans="1:11" x14ac:dyDescent="0.3">
      <c r="A13747" t="s">
        <v>18026</v>
      </c>
      <c r="B13747" t="s">
        <v>53</v>
      </c>
      <c r="C13747">
        <v>19</v>
      </c>
      <c r="D13747">
        <v>11</v>
      </c>
      <c r="E13747">
        <v>1921</v>
      </c>
      <c r="F13747" s="6">
        <v>0.94791666666666663</v>
      </c>
      <c r="G13747">
        <v>75.165999999999997</v>
      </c>
      <c r="H13747">
        <v>39.951000000000001</v>
      </c>
      <c r="I13747" t="s">
        <v>144</v>
      </c>
      <c r="J13747" t="s">
        <v>1606</v>
      </c>
      <c r="K13747" t="s">
        <v>105</v>
      </c>
    </row>
    <row r="13748" spans="1:11" x14ac:dyDescent="0.3">
      <c r="A13748" t="s">
        <v>18027</v>
      </c>
      <c r="B13748" t="s">
        <v>53</v>
      </c>
      <c r="C13748">
        <v>18</v>
      </c>
      <c r="D13748">
        <v>8</v>
      </c>
      <c r="E13748">
        <v>1941</v>
      </c>
      <c r="F13748" s="6">
        <v>0.95138888888888884</v>
      </c>
      <c r="G13748">
        <v>87.793999999999997</v>
      </c>
      <c r="H13748">
        <v>41.889000000000003</v>
      </c>
      <c r="I13748" t="s">
        <v>144</v>
      </c>
      <c r="J13748" t="s">
        <v>1355</v>
      </c>
      <c r="K13748" t="s">
        <v>105</v>
      </c>
    </row>
    <row r="13749" spans="1:11" x14ac:dyDescent="0.3">
      <c r="A13749" t="s">
        <v>18028</v>
      </c>
      <c r="B13749" t="s">
        <v>53</v>
      </c>
      <c r="C13749">
        <v>19</v>
      </c>
      <c r="D13749">
        <v>6</v>
      </c>
      <c r="E13749">
        <v>1909</v>
      </c>
      <c r="F13749" s="6">
        <v>8.3333333333333329E-2</v>
      </c>
      <c r="G13749">
        <v>81.691000000000003</v>
      </c>
      <c r="H13749">
        <v>41.505000000000003</v>
      </c>
      <c r="I13749" t="s">
        <v>144</v>
      </c>
      <c r="J13749" t="s">
        <v>389</v>
      </c>
      <c r="K13749" t="s">
        <v>105</v>
      </c>
    </row>
    <row r="13750" spans="1:11" x14ac:dyDescent="0.3">
      <c r="A13750" t="s">
        <v>18029</v>
      </c>
      <c r="B13750" t="s">
        <v>53</v>
      </c>
      <c r="C13750">
        <v>11</v>
      </c>
      <c r="D13750">
        <v>1</v>
      </c>
      <c r="E13750">
        <v>1911</v>
      </c>
      <c r="F13750" s="6">
        <v>0.875</v>
      </c>
      <c r="G13750">
        <v>84.513999999999996</v>
      </c>
      <c r="H13750">
        <v>39.103999999999999</v>
      </c>
      <c r="I13750" t="s">
        <v>144</v>
      </c>
      <c r="J13750" t="s">
        <v>140</v>
      </c>
      <c r="K13750" t="s">
        <v>105</v>
      </c>
    </row>
    <row r="13751" spans="1:11" x14ac:dyDescent="0.3">
      <c r="A13751" t="s">
        <v>18030</v>
      </c>
      <c r="B13751" t="s">
        <v>53</v>
      </c>
      <c r="C13751">
        <v>21</v>
      </c>
      <c r="D13751">
        <v>10</v>
      </c>
      <c r="E13751">
        <v>1932</v>
      </c>
      <c r="F13751" s="6">
        <v>2.7777777777777776E-2</v>
      </c>
      <c r="G13751">
        <v>111.84</v>
      </c>
      <c r="H13751">
        <v>33.302</v>
      </c>
      <c r="I13751" t="s">
        <v>171</v>
      </c>
      <c r="J13751" t="s">
        <v>13013</v>
      </c>
      <c r="K13751" t="s">
        <v>105</v>
      </c>
    </row>
    <row r="13752" spans="1:11" x14ac:dyDescent="0.3">
      <c r="A13752" t="s">
        <v>18031</v>
      </c>
      <c r="B13752" t="s">
        <v>53</v>
      </c>
      <c r="C13752">
        <v>23</v>
      </c>
      <c r="D13752">
        <v>4</v>
      </c>
      <c r="E13752">
        <v>1936</v>
      </c>
      <c r="F13752" s="6">
        <v>0.65972222222222221</v>
      </c>
      <c r="G13752">
        <v>77.096000000000004</v>
      </c>
      <c r="H13752">
        <v>38.716000000000001</v>
      </c>
      <c r="I13752" t="s">
        <v>144</v>
      </c>
      <c r="J13752" t="s">
        <v>2670</v>
      </c>
      <c r="K13752" t="s">
        <v>105</v>
      </c>
    </row>
    <row r="13753" spans="1:11" x14ac:dyDescent="0.3">
      <c r="A13753" t="s">
        <v>18032</v>
      </c>
      <c r="B13753" t="s">
        <v>53</v>
      </c>
      <c r="C13753">
        <v>5</v>
      </c>
      <c r="D13753">
        <v>11</v>
      </c>
      <c r="E13753">
        <v>1911</v>
      </c>
      <c r="F13753" s="6">
        <v>0.51041666666666663</v>
      </c>
      <c r="G13753">
        <v>84.513999999999996</v>
      </c>
      <c r="H13753">
        <v>39.103999999999999</v>
      </c>
      <c r="I13753" t="s">
        <v>144</v>
      </c>
      <c r="J13753" t="s">
        <v>140</v>
      </c>
      <c r="K13753" t="s">
        <v>105</v>
      </c>
    </row>
    <row r="13754" spans="1:11" x14ac:dyDescent="0.3">
      <c r="A13754" t="s">
        <v>18033</v>
      </c>
      <c r="B13754" t="s">
        <v>53</v>
      </c>
      <c r="C13754">
        <v>26</v>
      </c>
      <c r="D13754">
        <v>9</v>
      </c>
      <c r="E13754">
        <v>1933</v>
      </c>
      <c r="F13754" s="6">
        <v>0.58333333333333337</v>
      </c>
      <c r="G13754">
        <v>82.179000000000002</v>
      </c>
      <c r="H13754">
        <v>39.463000000000001</v>
      </c>
      <c r="I13754" t="s">
        <v>144</v>
      </c>
      <c r="J13754" t="s">
        <v>18034</v>
      </c>
      <c r="K13754" t="s">
        <v>105</v>
      </c>
    </row>
    <row r="13755" spans="1:11" x14ac:dyDescent="0.3">
      <c r="A13755" t="s">
        <v>18035</v>
      </c>
      <c r="B13755" t="s">
        <v>53</v>
      </c>
      <c r="C13755">
        <v>17</v>
      </c>
      <c r="D13755">
        <v>11</v>
      </c>
      <c r="E13755">
        <v>1960</v>
      </c>
      <c r="F13755" s="6">
        <v>0.78611111111111109</v>
      </c>
      <c r="G13755">
        <v>-117.164</v>
      </c>
      <c r="H13755">
        <v>32.716000000000001</v>
      </c>
      <c r="I13755" t="s">
        <v>137</v>
      </c>
      <c r="J13755" t="s">
        <v>1080</v>
      </c>
      <c r="K13755" t="s">
        <v>105</v>
      </c>
    </row>
    <row r="13756" spans="1:11" x14ac:dyDescent="0.3">
      <c r="A13756" t="s">
        <v>18036</v>
      </c>
      <c r="B13756" t="s">
        <v>53</v>
      </c>
      <c r="C13756">
        <v>23</v>
      </c>
      <c r="D13756">
        <v>2</v>
      </c>
      <c r="E13756">
        <v>1924</v>
      </c>
      <c r="F13756" s="6">
        <v>0.70833333333333337</v>
      </c>
      <c r="G13756">
        <v>119.27</v>
      </c>
      <c r="H13756">
        <v>35.5</v>
      </c>
      <c r="I13756" t="s">
        <v>137</v>
      </c>
      <c r="J13756" t="s">
        <v>18037</v>
      </c>
      <c r="K13756" t="s">
        <v>105</v>
      </c>
    </row>
    <row r="13757" spans="1:11" x14ac:dyDescent="0.3">
      <c r="A13757" t="s">
        <v>18038</v>
      </c>
      <c r="B13757" t="s">
        <v>53</v>
      </c>
      <c r="C13757">
        <v>6</v>
      </c>
      <c r="D13757">
        <v>5</v>
      </c>
      <c r="E13757">
        <v>1937</v>
      </c>
      <c r="F13757" s="6">
        <v>0.48958333333333331</v>
      </c>
      <c r="G13757">
        <v>74.198999999999998</v>
      </c>
      <c r="H13757">
        <v>40.948</v>
      </c>
      <c r="I13757" t="s">
        <v>106</v>
      </c>
      <c r="J13757" t="s">
        <v>2902</v>
      </c>
      <c r="K13757" t="s">
        <v>105</v>
      </c>
    </row>
    <row r="13758" spans="1:11" x14ac:dyDescent="0.3">
      <c r="A13758" t="s">
        <v>18039</v>
      </c>
      <c r="B13758" t="s">
        <v>168</v>
      </c>
      <c r="C13758">
        <v>27</v>
      </c>
      <c r="D13758">
        <v>10</v>
      </c>
      <c r="E13758">
        <v>1922</v>
      </c>
      <c r="F13758" s="6">
        <v>0.43125000000000002</v>
      </c>
      <c r="G13758">
        <v>81.555999999999997</v>
      </c>
      <c r="H13758">
        <v>41.52</v>
      </c>
      <c r="I13758" t="s">
        <v>144</v>
      </c>
      <c r="J13758" t="s">
        <v>404</v>
      </c>
      <c r="K13758" t="s">
        <v>105</v>
      </c>
    </row>
    <row r="13759" spans="1:11" x14ac:dyDescent="0.3">
      <c r="A13759" t="s">
        <v>18040</v>
      </c>
      <c r="B13759" t="s">
        <v>53</v>
      </c>
      <c r="C13759">
        <v>1</v>
      </c>
      <c r="D13759">
        <v>10</v>
      </c>
      <c r="E13759">
        <v>1867</v>
      </c>
      <c r="F13759" s="6">
        <v>0.89583333333333337</v>
      </c>
      <c r="G13759">
        <v>86.123999999999995</v>
      </c>
      <c r="H13759">
        <v>12.73</v>
      </c>
      <c r="I13759" t="s">
        <v>18041</v>
      </c>
      <c r="J13759" t="s">
        <v>18042</v>
      </c>
      <c r="K13759" t="s">
        <v>105</v>
      </c>
    </row>
    <row r="13760" spans="1:11" x14ac:dyDescent="0.3">
      <c r="A13760" t="s">
        <v>18043</v>
      </c>
      <c r="B13760" t="s">
        <v>53</v>
      </c>
      <c r="C13760">
        <v>18</v>
      </c>
      <c r="D13760">
        <v>3</v>
      </c>
      <c r="E13760">
        <v>1937</v>
      </c>
      <c r="F13760" s="6">
        <v>0.97916666666666663</v>
      </c>
      <c r="G13760">
        <v>-8.4770000000000003</v>
      </c>
      <c r="H13760">
        <v>49.484999999999999</v>
      </c>
      <c r="I13760" t="s">
        <v>126</v>
      </c>
      <c r="J13760" t="s">
        <v>570</v>
      </c>
      <c r="K13760" t="s">
        <v>105</v>
      </c>
    </row>
    <row r="13761" spans="1:11" x14ac:dyDescent="0.3">
      <c r="A13761" t="s">
        <v>18044</v>
      </c>
      <c r="B13761" t="s">
        <v>168</v>
      </c>
      <c r="C13761">
        <v>4</v>
      </c>
      <c r="D13761">
        <v>8</v>
      </c>
      <c r="E13761">
        <v>1933</v>
      </c>
      <c r="F13761" s="6">
        <v>4.1666666666666664E-2</v>
      </c>
      <c r="G13761">
        <v>-4.891</v>
      </c>
      <c r="H13761">
        <v>52.372999999999998</v>
      </c>
      <c r="I13761" t="s">
        <v>126</v>
      </c>
      <c r="J13761" t="s">
        <v>217</v>
      </c>
      <c r="K13761" t="s">
        <v>105</v>
      </c>
    </row>
    <row r="13762" spans="1:11" x14ac:dyDescent="0.3">
      <c r="A13762" t="s">
        <v>18045</v>
      </c>
      <c r="B13762" t="s">
        <v>53</v>
      </c>
      <c r="C13762">
        <v>7</v>
      </c>
      <c r="D13762">
        <v>3</v>
      </c>
      <c r="E13762">
        <v>1940</v>
      </c>
      <c r="F13762" s="6">
        <v>0.99305555555555558</v>
      </c>
      <c r="G13762">
        <v>-13.167999999999999</v>
      </c>
      <c r="H13762">
        <v>52.128</v>
      </c>
      <c r="I13762" t="s">
        <v>126</v>
      </c>
      <c r="J13762" t="s">
        <v>18046</v>
      </c>
      <c r="K13762" t="s">
        <v>105</v>
      </c>
    </row>
    <row r="13763" spans="1:11" x14ac:dyDescent="0.3">
      <c r="A13763" t="s">
        <v>18047</v>
      </c>
      <c r="B13763" t="s">
        <v>53</v>
      </c>
      <c r="C13763">
        <v>27</v>
      </c>
      <c r="D13763">
        <v>7</v>
      </c>
      <c r="E13763">
        <v>1908</v>
      </c>
      <c r="F13763" s="6">
        <v>0.79166666666666663</v>
      </c>
      <c r="G13763">
        <v>-13.035</v>
      </c>
      <c r="H13763">
        <v>48.259</v>
      </c>
      <c r="I13763" t="s">
        <v>126</v>
      </c>
      <c r="J13763" t="s">
        <v>239</v>
      </c>
      <c r="K13763" t="s">
        <v>105</v>
      </c>
    </row>
    <row r="13764" spans="1:11" x14ac:dyDescent="0.3">
      <c r="A13764" t="s">
        <v>18048</v>
      </c>
      <c r="B13764" t="s">
        <v>53</v>
      </c>
      <c r="C13764">
        <v>20</v>
      </c>
      <c r="D13764">
        <v>8</v>
      </c>
      <c r="E13764">
        <v>1884</v>
      </c>
      <c r="F13764" s="6">
        <v>0.23958333333333334</v>
      </c>
      <c r="G13764">
        <v>-8.1159999999999997</v>
      </c>
      <c r="H13764">
        <v>53.256999999999998</v>
      </c>
      <c r="I13764" t="s">
        <v>208</v>
      </c>
      <c r="J13764" t="s">
        <v>18049</v>
      </c>
      <c r="K13764" t="s">
        <v>105</v>
      </c>
    </row>
    <row r="13765" spans="1:11" x14ac:dyDescent="0.3">
      <c r="A13765" t="s">
        <v>18050</v>
      </c>
      <c r="B13765" t="s">
        <v>53</v>
      </c>
      <c r="C13765">
        <v>18</v>
      </c>
      <c r="D13765">
        <v>5</v>
      </c>
      <c r="E13765">
        <v>1891</v>
      </c>
      <c r="F13765" s="6">
        <v>0.875</v>
      </c>
      <c r="G13765">
        <v>-7.1509999999999998</v>
      </c>
      <c r="H13765">
        <v>51.256</v>
      </c>
      <c r="I13765" t="s">
        <v>208</v>
      </c>
      <c r="J13765" t="s">
        <v>973</v>
      </c>
      <c r="K13765" t="s">
        <v>105</v>
      </c>
    </row>
    <row r="13766" spans="1:11" x14ac:dyDescent="0.3">
      <c r="A13766" t="s">
        <v>18051</v>
      </c>
      <c r="B13766" t="s">
        <v>53</v>
      </c>
      <c r="C13766">
        <v>1</v>
      </c>
      <c r="D13766">
        <v>5</v>
      </c>
      <c r="E13766">
        <v>1846</v>
      </c>
      <c r="F13766" s="6">
        <v>0.3125</v>
      </c>
      <c r="G13766">
        <v>-7.48</v>
      </c>
      <c r="H13766">
        <v>53.466999999999999</v>
      </c>
      <c r="I13766" t="s">
        <v>208</v>
      </c>
      <c r="J13766" t="s">
        <v>18052</v>
      </c>
      <c r="K13766" t="s">
        <v>105</v>
      </c>
    </row>
    <row r="13767" spans="1:11" x14ac:dyDescent="0.3">
      <c r="A13767" t="s">
        <v>18053</v>
      </c>
      <c r="B13767" t="s">
        <v>53</v>
      </c>
      <c r="C13767">
        <v>7</v>
      </c>
      <c r="D13767">
        <v>2</v>
      </c>
      <c r="E13767">
        <v>1871</v>
      </c>
      <c r="F13767" s="6">
        <v>0.30208333333333331</v>
      </c>
      <c r="G13767">
        <v>-14.42</v>
      </c>
      <c r="H13767">
        <v>50.088000000000001</v>
      </c>
      <c r="I13767" t="s">
        <v>1016</v>
      </c>
      <c r="J13767" t="s">
        <v>5810</v>
      </c>
      <c r="K13767" t="s">
        <v>105</v>
      </c>
    </row>
    <row r="13768" spans="1:11" x14ac:dyDescent="0.3">
      <c r="A13768" t="s">
        <v>18054</v>
      </c>
      <c r="B13768" t="s">
        <v>53</v>
      </c>
      <c r="C13768">
        <v>3</v>
      </c>
      <c r="D13768">
        <v>9</v>
      </c>
      <c r="E13768">
        <v>1892</v>
      </c>
      <c r="F13768" s="6">
        <v>0.6875</v>
      </c>
      <c r="G13768">
        <v>-13.411</v>
      </c>
      <c r="H13768">
        <v>52.523000000000003</v>
      </c>
      <c r="I13768" t="s">
        <v>208</v>
      </c>
      <c r="J13768" t="s">
        <v>4461</v>
      </c>
      <c r="K13768" t="s">
        <v>105</v>
      </c>
    </row>
    <row r="13769" spans="1:11" x14ac:dyDescent="0.3">
      <c r="A13769" t="s">
        <v>18055</v>
      </c>
      <c r="B13769" t="s">
        <v>53</v>
      </c>
      <c r="C13769">
        <v>24</v>
      </c>
      <c r="D13769">
        <v>8</v>
      </c>
      <c r="E13769">
        <v>1894</v>
      </c>
      <c r="F13769" s="6">
        <v>5.2083333333333336E-2</v>
      </c>
      <c r="G13769">
        <v>-11</v>
      </c>
      <c r="H13769">
        <v>49.6</v>
      </c>
      <c r="I13769" t="s">
        <v>126</v>
      </c>
      <c r="J13769" t="s">
        <v>257</v>
      </c>
      <c r="K13769" t="s">
        <v>105</v>
      </c>
    </row>
    <row r="13770" spans="1:11" x14ac:dyDescent="0.3">
      <c r="A13770" t="s">
        <v>18056</v>
      </c>
      <c r="B13770" t="s">
        <v>53</v>
      </c>
      <c r="C13770">
        <v>8</v>
      </c>
      <c r="D13770">
        <v>11</v>
      </c>
      <c r="E13770">
        <v>1913</v>
      </c>
      <c r="F13770" s="6">
        <v>0.41666666666666669</v>
      </c>
      <c r="G13770">
        <v>-13.734</v>
      </c>
      <c r="H13770">
        <v>51.051000000000002</v>
      </c>
      <c r="I13770" t="s">
        <v>126</v>
      </c>
      <c r="J13770" t="s">
        <v>956</v>
      </c>
      <c r="K13770" t="s">
        <v>105</v>
      </c>
    </row>
    <row r="13771" spans="1:11" x14ac:dyDescent="0.3">
      <c r="A13771" t="s">
        <v>18057</v>
      </c>
      <c r="B13771" t="s">
        <v>53</v>
      </c>
      <c r="C13771">
        <v>22</v>
      </c>
      <c r="D13771">
        <v>7</v>
      </c>
      <c r="E13771">
        <v>1902</v>
      </c>
      <c r="F13771" s="6">
        <v>0.25</v>
      </c>
      <c r="G13771">
        <v>-11.08</v>
      </c>
      <c r="H13771">
        <v>49.451000000000001</v>
      </c>
      <c r="I13771" t="s">
        <v>126</v>
      </c>
      <c r="J13771" t="s">
        <v>4054</v>
      </c>
      <c r="K13771" t="s">
        <v>105</v>
      </c>
    </row>
    <row r="13772" spans="1:11" x14ac:dyDescent="0.3">
      <c r="A13772" t="s">
        <v>18058</v>
      </c>
      <c r="B13772" t="s">
        <v>53</v>
      </c>
      <c r="C13772">
        <v>25</v>
      </c>
      <c r="D13772">
        <v>11</v>
      </c>
      <c r="E13772">
        <v>1901</v>
      </c>
      <c r="F13772" s="6">
        <v>0.5</v>
      </c>
      <c r="G13772">
        <v>-8.24</v>
      </c>
      <c r="H13772">
        <v>48.76</v>
      </c>
      <c r="I13772" t="s">
        <v>126</v>
      </c>
      <c r="J13772" t="s">
        <v>6233</v>
      </c>
      <c r="K13772" t="s">
        <v>105</v>
      </c>
    </row>
    <row r="13773" spans="1:11" x14ac:dyDescent="0.3">
      <c r="A13773" t="s">
        <v>18059</v>
      </c>
      <c r="B13773" t="s">
        <v>53</v>
      </c>
      <c r="C13773">
        <v>14</v>
      </c>
      <c r="D13773">
        <v>10</v>
      </c>
      <c r="E13773">
        <v>1908</v>
      </c>
      <c r="F13773" s="6">
        <v>2.0833333333333332E-2</v>
      </c>
      <c r="G13773">
        <v>-12.151999999999999</v>
      </c>
      <c r="H13773">
        <v>48.539000000000001</v>
      </c>
      <c r="I13773" t="s">
        <v>126</v>
      </c>
      <c r="J13773" t="s">
        <v>13384</v>
      </c>
      <c r="K13773" t="s">
        <v>105</v>
      </c>
    </row>
    <row r="13774" spans="1:11" x14ac:dyDescent="0.3">
      <c r="A13774" t="s">
        <v>18060</v>
      </c>
      <c r="B13774" t="s">
        <v>53</v>
      </c>
      <c r="C13774">
        <v>11</v>
      </c>
      <c r="D13774">
        <v>12</v>
      </c>
      <c r="E13774">
        <v>1886</v>
      </c>
      <c r="F13774" s="6">
        <v>0.66666666666666663</v>
      </c>
      <c r="G13774">
        <v>-11.58</v>
      </c>
      <c r="H13774">
        <v>48.139000000000003</v>
      </c>
      <c r="I13774" t="s">
        <v>208</v>
      </c>
      <c r="J13774" t="s">
        <v>1331</v>
      </c>
      <c r="K13774" t="s">
        <v>105</v>
      </c>
    </row>
    <row r="13775" spans="1:11" x14ac:dyDescent="0.3">
      <c r="A13775" t="s">
        <v>18061</v>
      </c>
      <c r="B13775" t="s">
        <v>53</v>
      </c>
      <c r="C13775">
        <v>14</v>
      </c>
      <c r="D13775">
        <v>6</v>
      </c>
      <c r="E13775">
        <v>1910</v>
      </c>
      <c r="F13775" s="6">
        <v>4.1666666666666664E-2</v>
      </c>
      <c r="G13775">
        <v>-13.734</v>
      </c>
      <c r="H13775">
        <v>51.051000000000002</v>
      </c>
      <c r="I13775" t="s">
        <v>126</v>
      </c>
      <c r="J13775" t="s">
        <v>956</v>
      </c>
      <c r="K13775" t="s">
        <v>105</v>
      </c>
    </row>
    <row r="13776" spans="1:11" x14ac:dyDescent="0.3">
      <c r="A13776" t="s">
        <v>18062</v>
      </c>
      <c r="B13776" t="s">
        <v>53</v>
      </c>
      <c r="C13776">
        <v>30</v>
      </c>
      <c r="D13776">
        <v>1</v>
      </c>
      <c r="E13776">
        <v>1914</v>
      </c>
      <c r="F13776" s="6">
        <v>0.58333333333333337</v>
      </c>
      <c r="G13776">
        <v>-8.68</v>
      </c>
      <c r="H13776">
        <v>49.402000000000001</v>
      </c>
      <c r="I13776" t="s">
        <v>126</v>
      </c>
      <c r="J13776" t="s">
        <v>592</v>
      </c>
      <c r="K13776" t="s">
        <v>105</v>
      </c>
    </row>
    <row r="13777" spans="1:11" x14ac:dyDescent="0.3">
      <c r="A13777" t="s">
        <v>18063</v>
      </c>
      <c r="B13777" t="s">
        <v>53</v>
      </c>
      <c r="C13777">
        <v>13</v>
      </c>
      <c r="D13777">
        <v>8</v>
      </c>
      <c r="E13777">
        <v>1896</v>
      </c>
      <c r="F13777" s="6">
        <v>0.64583333333333337</v>
      </c>
      <c r="G13777">
        <v>-6.1719999999999997</v>
      </c>
      <c r="H13777">
        <v>49.113999999999997</v>
      </c>
      <c r="I13777" t="s">
        <v>150</v>
      </c>
      <c r="J13777" t="s">
        <v>992</v>
      </c>
      <c r="K13777" t="s">
        <v>105</v>
      </c>
    </row>
    <row r="13778" spans="1:11" x14ac:dyDescent="0.3">
      <c r="A13778" t="s">
        <v>18064</v>
      </c>
      <c r="B13778" t="s">
        <v>53</v>
      </c>
      <c r="C13778">
        <v>4</v>
      </c>
      <c r="D13778">
        <v>9</v>
      </c>
      <c r="E13778">
        <v>1915</v>
      </c>
      <c r="F13778" s="6">
        <v>4.1666666666666664E-2</v>
      </c>
      <c r="G13778">
        <v>-6.7629999999999999</v>
      </c>
      <c r="H13778">
        <v>51.435000000000002</v>
      </c>
      <c r="I13778" t="s">
        <v>126</v>
      </c>
      <c r="J13778" t="s">
        <v>5253</v>
      </c>
      <c r="K13778" t="s">
        <v>105</v>
      </c>
    </row>
    <row r="13779" spans="1:11" x14ac:dyDescent="0.3">
      <c r="A13779" t="s">
        <v>18065</v>
      </c>
      <c r="B13779" t="s">
        <v>53</v>
      </c>
      <c r="C13779">
        <v>26</v>
      </c>
      <c r="D13779">
        <v>1</v>
      </c>
      <c r="E13779">
        <v>1878</v>
      </c>
      <c r="F13779" s="6">
        <v>0.8125</v>
      </c>
      <c r="G13779">
        <v>-8.8070000000000004</v>
      </c>
      <c r="H13779">
        <v>53.075000000000003</v>
      </c>
      <c r="I13779" t="s">
        <v>208</v>
      </c>
      <c r="J13779" t="s">
        <v>228</v>
      </c>
      <c r="K13779" t="s">
        <v>105</v>
      </c>
    </row>
    <row r="13780" spans="1:11" x14ac:dyDescent="0.3">
      <c r="A13780" t="s">
        <v>18066</v>
      </c>
      <c r="B13780" t="s">
        <v>53</v>
      </c>
      <c r="C13780">
        <v>13</v>
      </c>
      <c r="D13780">
        <v>2</v>
      </c>
      <c r="E13780">
        <v>1916</v>
      </c>
      <c r="F13780" s="6">
        <v>0.21875</v>
      </c>
      <c r="G13780">
        <v>-9.9960000000000004</v>
      </c>
      <c r="H13780">
        <v>53.557000000000002</v>
      </c>
      <c r="I13780" t="s">
        <v>126</v>
      </c>
      <c r="J13780" t="s">
        <v>3255</v>
      </c>
      <c r="K13780" t="s">
        <v>105</v>
      </c>
    </row>
    <row r="13781" spans="1:11" x14ac:dyDescent="0.3">
      <c r="A13781" t="s">
        <v>18067</v>
      </c>
      <c r="B13781" t="s">
        <v>53</v>
      </c>
      <c r="C13781">
        <v>8</v>
      </c>
      <c r="D13781">
        <v>11</v>
      </c>
      <c r="E13781">
        <v>1882</v>
      </c>
      <c r="F13781" s="6">
        <v>0.5</v>
      </c>
      <c r="G13781">
        <v>-13.324</v>
      </c>
      <c r="H13781">
        <v>41.890999999999998</v>
      </c>
      <c r="I13781" t="s">
        <v>203</v>
      </c>
      <c r="J13781" t="s">
        <v>18068</v>
      </c>
      <c r="K13781" t="s">
        <v>105</v>
      </c>
    </row>
    <row r="13782" spans="1:11" x14ac:dyDescent="0.3">
      <c r="A13782" t="s">
        <v>18069</v>
      </c>
      <c r="B13782" t="s">
        <v>53</v>
      </c>
      <c r="C13782">
        <v>31</v>
      </c>
      <c r="D13782">
        <v>5</v>
      </c>
      <c r="E13782">
        <v>1897</v>
      </c>
      <c r="F13782" s="6">
        <v>0.53125</v>
      </c>
      <c r="G13782">
        <v>-17.378</v>
      </c>
      <c r="H13782">
        <v>51.209000000000003</v>
      </c>
      <c r="I13782" t="s">
        <v>1019</v>
      </c>
      <c r="J13782" t="s">
        <v>18070</v>
      </c>
      <c r="K13782" t="s">
        <v>105</v>
      </c>
    </row>
    <row r="13783" spans="1:11" x14ac:dyDescent="0.3">
      <c r="A13783" t="s">
        <v>18071</v>
      </c>
      <c r="B13783" t="s">
        <v>53</v>
      </c>
      <c r="C13783">
        <v>1</v>
      </c>
      <c r="D13783">
        <v>4</v>
      </c>
      <c r="E13783">
        <v>1939</v>
      </c>
      <c r="F13783" s="6">
        <v>0.77708333333333335</v>
      </c>
      <c r="G13783">
        <v>84.513999999999996</v>
      </c>
      <c r="H13783">
        <v>39.103999999999999</v>
      </c>
      <c r="I13783" t="s">
        <v>144</v>
      </c>
      <c r="J13783" t="s">
        <v>140</v>
      </c>
      <c r="K13783" t="s">
        <v>105</v>
      </c>
    </row>
    <row r="13784" spans="1:11" x14ac:dyDescent="0.3">
      <c r="A13784" t="s">
        <v>18072</v>
      </c>
      <c r="B13784" t="s">
        <v>53</v>
      </c>
      <c r="C13784">
        <v>25</v>
      </c>
      <c r="D13784">
        <v>9</v>
      </c>
      <c r="E13784">
        <v>1869</v>
      </c>
      <c r="F13784" s="6">
        <v>0.45833333333333331</v>
      </c>
      <c r="G13784">
        <v>-10.228999999999999</v>
      </c>
      <c r="H13784">
        <v>52.323</v>
      </c>
      <c r="I13784" t="s">
        <v>208</v>
      </c>
      <c r="J13784" t="s">
        <v>18073</v>
      </c>
      <c r="K13784" t="s">
        <v>105</v>
      </c>
    </row>
    <row r="13785" spans="1:11" x14ac:dyDescent="0.3">
      <c r="A13785" t="s">
        <v>18074</v>
      </c>
      <c r="B13785" t="s">
        <v>53</v>
      </c>
      <c r="C13785">
        <v>5</v>
      </c>
      <c r="D13785">
        <v>6</v>
      </c>
      <c r="E13785">
        <v>1895</v>
      </c>
      <c r="F13785" s="6">
        <v>0.625</v>
      </c>
      <c r="G13785">
        <v>-16.937999999999999</v>
      </c>
      <c r="H13785">
        <v>40.628</v>
      </c>
      <c r="I13785" t="s">
        <v>126</v>
      </c>
      <c r="J13785" t="s">
        <v>18075</v>
      </c>
      <c r="K13785" t="s">
        <v>105</v>
      </c>
    </row>
    <row r="13786" spans="1:11" x14ac:dyDescent="0.3">
      <c r="A13786" t="s">
        <v>18076</v>
      </c>
      <c r="B13786" t="s">
        <v>53</v>
      </c>
      <c r="C13786">
        <v>3</v>
      </c>
      <c r="D13786">
        <v>3</v>
      </c>
      <c r="E13786">
        <v>1952</v>
      </c>
      <c r="F13786" s="6">
        <v>0.85833333333333328</v>
      </c>
      <c r="G13786">
        <v>-120.97499999999999</v>
      </c>
      <c r="H13786">
        <v>14.582000000000001</v>
      </c>
      <c r="I13786" t="s">
        <v>326</v>
      </c>
      <c r="J13786" t="s">
        <v>327</v>
      </c>
      <c r="K13786" t="s">
        <v>105</v>
      </c>
    </row>
    <row r="13787" spans="1:11" x14ac:dyDescent="0.3">
      <c r="A13787" t="s">
        <v>18077</v>
      </c>
      <c r="B13787" t="s">
        <v>53</v>
      </c>
      <c r="C13787">
        <v>7</v>
      </c>
      <c r="D13787">
        <v>9</v>
      </c>
      <c r="E13787">
        <v>1969</v>
      </c>
      <c r="F13787" s="6">
        <v>0.4777777777777778</v>
      </c>
      <c r="G13787">
        <v>-121.88800000000001</v>
      </c>
      <c r="H13787">
        <v>37.335000000000001</v>
      </c>
      <c r="I13787" t="s">
        <v>171</v>
      </c>
      <c r="J13787" t="s">
        <v>3444</v>
      </c>
      <c r="K13787" t="s">
        <v>105</v>
      </c>
    </row>
    <row r="13788" spans="1:11" x14ac:dyDescent="0.3">
      <c r="A13788" t="s">
        <v>18078</v>
      </c>
      <c r="B13788" t="s">
        <v>53</v>
      </c>
      <c r="C13788">
        <v>20</v>
      </c>
      <c r="D13788">
        <v>8</v>
      </c>
      <c r="E13788">
        <v>1952</v>
      </c>
      <c r="F13788" s="6">
        <v>0.62152777777777779</v>
      </c>
      <c r="G13788">
        <v>98.75</v>
      </c>
      <c r="H13788">
        <v>33.371000000000002</v>
      </c>
      <c r="I13788" t="s">
        <v>144</v>
      </c>
      <c r="J13788" t="s">
        <v>2782</v>
      </c>
      <c r="K13788" t="s">
        <v>105</v>
      </c>
    </row>
    <row r="13789" spans="1:11" x14ac:dyDescent="0.3">
      <c r="A13789" t="s">
        <v>18079</v>
      </c>
      <c r="B13789" t="s">
        <v>53</v>
      </c>
      <c r="C13789">
        <v>29</v>
      </c>
      <c r="D13789">
        <v>8</v>
      </c>
      <c r="E13789">
        <v>1919</v>
      </c>
      <c r="F13789" s="6">
        <v>4.1666666666666664E-2</v>
      </c>
      <c r="G13789">
        <v>1.298</v>
      </c>
      <c r="H13789">
        <v>43.34</v>
      </c>
      <c r="I13789" t="s">
        <v>126</v>
      </c>
      <c r="J13789" t="s">
        <v>18080</v>
      </c>
      <c r="K13789" t="s">
        <v>105</v>
      </c>
    </row>
    <row r="13790" spans="1:11" x14ac:dyDescent="0.3">
      <c r="A13790" t="s">
        <v>18081</v>
      </c>
      <c r="B13790" t="s">
        <v>53</v>
      </c>
      <c r="C13790">
        <v>5</v>
      </c>
      <c r="D13790">
        <v>11</v>
      </c>
      <c r="E13790">
        <v>1941</v>
      </c>
      <c r="F13790" s="6">
        <v>0.4375</v>
      </c>
      <c r="G13790">
        <v>84.513999999999996</v>
      </c>
      <c r="H13790">
        <v>39.103999999999999</v>
      </c>
      <c r="I13790" t="s">
        <v>144</v>
      </c>
      <c r="J13790" t="s">
        <v>140</v>
      </c>
      <c r="K13790" t="s">
        <v>105</v>
      </c>
    </row>
    <row r="13791" spans="1:11" x14ac:dyDescent="0.3">
      <c r="A13791" t="s">
        <v>18082</v>
      </c>
      <c r="B13791" t="s">
        <v>53</v>
      </c>
      <c r="C13791">
        <v>12</v>
      </c>
      <c r="D13791">
        <v>8</v>
      </c>
      <c r="E13791">
        <v>1963</v>
      </c>
      <c r="F13791" s="6">
        <v>0.57291666666666663</v>
      </c>
      <c r="G13791">
        <v>-4.399</v>
      </c>
      <c r="H13791">
        <v>51.220999999999997</v>
      </c>
      <c r="I13791" t="s">
        <v>126</v>
      </c>
      <c r="J13791" t="s">
        <v>913</v>
      </c>
      <c r="K13791" t="s">
        <v>105</v>
      </c>
    </row>
    <row r="13792" spans="1:11" x14ac:dyDescent="0.3">
      <c r="A13792" t="s">
        <v>18083</v>
      </c>
      <c r="B13792" t="s">
        <v>168</v>
      </c>
      <c r="C13792">
        <v>21</v>
      </c>
      <c r="D13792">
        <v>2</v>
      </c>
      <c r="E13792">
        <v>1934</v>
      </c>
      <c r="F13792" s="6">
        <v>0.79166666666666663</v>
      </c>
      <c r="G13792">
        <v>97.488</v>
      </c>
      <c r="H13792">
        <v>34.232999999999997</v>
      </c>
      <c r="I13792" t="s">
        <v>104</v>
      </c>
      <c r="J13792" t="s">
        <v>18084</v>
      </c>
      <c r="K13792" t="s">
        <v>105</v>
      </c>
    </row>
    <row r="13793" spans="1:11" x14ac:dyDescent="0.3">
      <c r="A13793" t="s">
        <v>18085</v>
      </c>
      <c r="B13793" t="s">
        <v>53</v>
      </c>
      <c r="C13793">
        <v>19</v>
      </c>
      <c r="D13793">
        <v>12</v>
      </c>
      <c r="E13793">
        <v>1942</v>
      </c>
      <c r="F13793" s="6">
        <v>0.79166666666666663</v>
      </c>
      <c r="G13793">
        <v>-3.113</v>
      </c>
      <c r="H13793">
        <v>45.892000000000003</v>
      </c>
      <c r="I13793" t="s">
        <v>126</v>
      </c>
      <c r="J13793" t="s">
        <v>547</v>
      </c>
      <c r="K13793" t="s">
        <v>105</v>
      </c>
    </row>
    <row r="13794" spans="1:11" x14ac:dyDescent="0.3">
      <c r="A13794" t="s">
        <v>18086</v>
      </c>
      <c r="B13794" t="s">
        <v>53</v>
      </c>
      <c r="C13794">
        <v>10</v>
      </c>
      <c r="D13794">
        <v>1</v>
      </c>
      <c r="E13794">
        <v>1799</v>
      </c>
      <c r="F13794" s="6">
        <v>0.625</v>
      </c>
      <c r="G13794">
        <v>70.837000000000003</v>
      </c>
      <c r="H13794">
        <v>42.68</v>
      </c>
      <c r="I13794" t="s">
        <v>179</v>
      </c>
      <c r="J13794" t="s">
        <v>18087</v>
      </c>
      <c r="K13794" t="s">
        <v>105</v>
      </c>
    </row>
    <row r="13795" spans="1:11" x14ac:dyDescent="0.3">
      <c r="A13795" t="s">
        <v>18088</v>
      </c>
      <c r="B13795" t="s">
        <v>53</v>
      </c>
      <c r="C13795">
        <v>3</v>
      </c>
      <c r="D13795">
        <v>10</v>
      </c>
      <c r="E13795">
        <v>1941</v>
      </c>
      <c r="F13795" s="6">
        <v>0.25</v>
      </c>
      <c r="G13795">
        <v>-11.347</v>
      </c>
      <c r="H13795">
        <v>44.494</v>
      </c>
      <c r="I13795" t="s">
        <v>190</v>
      </c>
      <c r="J13795" t="s">
        <v>777</v>
      </c>
      <c r="K13795" t="s">
        <v>105</v>
      </c>
    </row>
    <row r="13796" spans="1:11" x14ac:dyDescent="0.3">
      <c r="A13796" t="s">
        <v>18089</v>
      </c>
      <c r="B13796" t="s">
        <v>53</v>
      </c>
      <c r="C13796">
        <v>23</v>
      </c>
      <c r="D13796">
        <v>4</v>
      </c>
      <c r="E13796">
        <v>1857</v>
      </c>
      <c r="F13796" s="6">
        <v>0.66666666666666663</v>
      </c>
      <c r="G13796">
        <v>-14.253</v>
      </c>
      <c r="H13796">
        <v>40.840000000000003</v>
      </c>
      <c r="I13796" t="s">
        <v>203</v>
      </c>
      <c r="J13796" t="s">
        <v>1315</v>
      </c>
      <c r="K13796" t="s">
        <v>105</v>
      </c>
    </row>
    <row r="13797" spans="1:11" x14ac:dyDescent="0.3">
      <c r="A13797" t="s">
        <v>18090</v>
      </c>
      <c r="B13797" t="s">
        <v>53</v>
      </c>
      <c r="C13797">
        <v>12</v>
      </c>
      <c r="D13797">
        <v>1</v>
      </c>
      <c r="E13797">
        <v>1951</v>
      </c>
      <c r="F13797" s="6">
        <v>0.3263888888888889</v>
      </c>
      <c r="G13797">
        <v>89.552000000000007</v>
      </c>
      <c r="H13797">
        <v>37.313000000000002</v>
      </c>
      <c r="I13797" t="s">
        <v>104</v>
      </c>
      <c r="J13797" t="s">
        <v>18091</v>
      </c>
      <c r="K13797" t="s">
        <v>105</v>
      </c>
    </row>
    <row r="13798" spans="1:11" x14ac:dyDescent="0.3">
      <c r="A13798" t="s">
        <v>18092</v>
      </c>
      <c r="B13798" t="s">
        <v>53</v>
      </c>
      <c r="C13798">
        <v>2</v>
      </c>
      <c r="D13798">
        <v>3</v>
      </c>
      <c r="E13798">
        <v>1953</v>
      </c>
      <c r="F13798" s="6">
        <v>0.89375000000000004</v>
      </c>
      <c r="G13798">
        <v>89.027000000000001</v>
      </c>
      <c r="H13798">
        <v>42.680999999999997</v>
      </c>
      <c r="I13798" t="s">
        <v>104</v>
      </c>
      <c r="J13798" t="s">
        <v>16087</v>
      </c>
      <c r="K13798" t="s">
        <v>105</v>
      </c>
    </row>
    <row r="13799" spans="1:11" x14ac:dyDescent="0.3">
      <c r="A13799" t="s">
        <v>18093</v>
      </c>
      <c r="B13799" t="s">
        <v>53</v>
      </c>
      <c r="C13799">
        <v>10</v>
      </c>
      <c r="D13799">
        <v>11</v>
      </c>
      <c r="E13799">
        <v>1920</v>
      </c>
      <c r="F13799" s="6">
        <v>0.22916666666666666</v>
      </c>
      <c r="G13799">
        <v>82.710999999999999</v>
      </c>
      <c r="H13799">
        <v>41.454999999999998</v>
      </c>
      <c r="I13799" t="s">
        <v>144</v>
      </c>
      <c r="J13799" t="s">
        <v>12440</v>
      </c>
      <c r="K13799" t="s">
        <v>105</v>
      </c>
    </row>
    <row r="13800" spans="1:11" x14ac:dyDescent="0.3">
      <c r="A13800" t="s">
        <v>18094</v>
      </c>
      <c r="B13800" t="s">
        <v>53</v>
      </c>
      <c r="C13800">
        <v>19</v>
      </c>
      <c r="D13800">
        <v>9</v>
      </c>
      <c r="E13800">
        <v>1944</v>
      </c>
      <c r="F13800" s="6">
        <v>0.46875</v>
      </c>
      <c r="G13800">
        <v>84.513999999999996</v>
      </c>
      <c r="H13800">
        <v>39.103999999999999</v>
      </c>
      <c r="I13800" t="s">
        <v>106</v>
      </c>
      <c r="J13800" t="s">
        <v>140</v>
      </c>
      <c r="K13800" t="s">
        <v>105</v>
      </c>
    </row>
    <row r="13801" spans="1:11" x14ac:dyDescent="0.3">
      <c r="A13801" t="s">
        <v>18095</v>
      </c>
      <c r="B13801" t="s">
        <v>53</v>
      </c>
      <c r="C13801">
        <v>19</v>
      </c>
      <c r="D13801">
        <v>2</v>
      </c>
      <c r="E13801">
        <v>1935</v>
      </c>
      <c r="F13801" s="6">
        <v>0.79861111111111116</v>
      </c>
      <c r="G13801">
        <v>84.813999999999993</v>
      </c>
      <c r="H13801">
        <v>39.262</v>
      </c>
      <c r="I13801" t="s">
        <v>144</v>
      </c>
      <c r="J13801" t="s">
        <v>18096</v>
      </c>
      <c r="K13801" t="s">
        <v>105</v>
      </c>
    </row>
    <row r="13802" spans="1:11" x14ac:dyDescent="0.3">
      <c r="A13802" t="s">
        <v>18097</v>
      </c>
      <c r="B13802" t="s">
        <v>53</v>
      </c>
      <c r="C13802">
        <v>30</v>
      </c>
      <c r="D13802">
        <v>12</v>
      </c>
      <c r="E13802">
        <v>1934</v>
      </c>
      <c r="F13802" s="6">
        <v>0.16666666666666666</v>
      </c>
      <c r="G13802">
        <v>-118.24299999999999</v>
      </c>
      <c r="H13802">
        <v>34.052</v>
      </c>
      <c r="I13802" t="s">
        <v>137</v>
      </c>
      <c r="J13802" t="s">
        <v>536</v>
      </c>
      <c r="K13802" t="s">
        <v>105</v>
      </c>
    </row>
    <row r="13803" spans="1:11" x14ac:dyDescent="0.3">
      <c r="A13803" t="s">
        <v>18098</v>
      </c>
      <c r="B13803" t="s">
        <v>53</v>
      </c>
      <c r="C13803">
        <v>28</v>
      </c>
      <c r="D13803">
        <v>3</v>
      </c>
      <c r="E13803">
        <v>1940</v>
      </c>
      <c r="F13803" s="6">
        <v>0.24027777777777778</v>
      </c>
      <c r="G13803">
        <v>71.212000000000003</v>
      </c>
      <c r="H13803">
        <v>42.338000000000001</v>
      </c>
      <c r="I13803" t="s">
        <v>144</v>
      </c>
      <c r="J13803" t="s">
        <v>1208</v>
      </c>
      <c r="K13803" t="s">
        <v>105</v>
      </c>
    </row>
    <row r="13804" spans="1:11" x14ac:dyDescent="0.3">
      <c r="A13804" t="s">
        <v>18099</v>
      </c>
      <c r="B13804" t="s">
        <v>53</v>
      </c>
      <c r="C13804">
        <v>18</v>
      </c>
      <c r="D13804">
        <v>2</v>
      </c>
      <c r="E13804">
        <v>1925</v>
      </c>
      <c r="F13804" s="6">
        <v>0.97569444444444442</v>
      </c>
      <c r="G13804">
        <v>4.2569999999999997</v>
      </c>
      <c r="H13804">
        <v>55.866</v>
      </c>
      <c r="I13804" t="s">
        <v>108</v>
      </c>
      <c r="J13804" t="s">
        <v>211</v>
      </c>
      <c r="K13804" t="s">
        <v>105</v>
      </c>
    </row>
    <row r="13805" spans="1:11" x14ac:dyDescent="0.3">
      <c r="A13805" t="s">
        <v>18100</v>
      </c>
      <c r="B13805" t="s">
        <v>53</v>
      </c>
      <c r="C13805">
        <v>3</v>
      </c>
      <c r="D13805">
        <v>10</v>
      </c>
      <c r="E13805">
        <v>1916</v>
      </c>
      <c r="F13805" s="6">
        <v>0.16666666666666666</v>
      </c>
      <c r="G13805">
        <v>89.462000000000003</v>
      </c>
      <c r="H13805">
        <v>43.54</v>
      </c>
      <c r="I13805" t="s">
        <v>104</v>
      </c>
      <c r="J13805" t="s">
        <v>18101</v>
      </c>
      <c r="K13805" t="s">
        <v>105</v>
      </c>
    </row>
    <row r="13806" spans="1:11" x14ac:dyDescent="0.3">
      <c r="A13806" t="s">
        <v>18102</v>
      </c>
      <c r="B13806" t="s">
        <v>53</v>
      </c>
      <c r="C13806">
        <v>25</v>
      </c>
      <c r="D13806">
        <v>10</v>
      </c>
      <c r="E13806">
        <v>1935</v>
      </c>
      <c r="F13806" s="6">
        <v>0.79305555555555551</v>
      </c>
      <c r="G13806">
        <v>74.034999999999997</v>
      </c>
      <c r="H13806">
        <v>40.213000000000001</v>
      </c>
      <c r="I13806" t="s">
        <v>144</v>
      </c>
      <c r="J13806" t="s">
        <v>2816</v>
      </c>
      <c r="K13806" t="s">
        <v>105</v>
      </c>
    </row>
    <row r="13807" spans="1:11" x14ac:dyDescent="0.3">
      <c r="A13807" t="s">
        <v>18103</v>
      </c>
      <c r="B13807" t="s">
        <v>53</v>
      </c>
      <c r="C13807">
        <v>23</v>
      </c>
      <c r="D13807">
        <v>1</v>
      </c>
      <c r="E13807">
        <v>1944</v>
      </c>
      <c r="F13807" s="6">
        <v>0.76249999999999996</v>
      </c>
      <c r="G13807">
        <v>-5.0030000000000001</v>
      </c>
      <c r="H13807">
        <v>52.170999999999999</v>
      </c>
      <c r="I13807" t="s">
        <v>126</v>
      </c>
      <c r="J13807" t="s">
        <v>18104</v>
      </c>
      <c r="K13807" t="s">
        <v>105</v>
      </c>
    </row>
    <row r="13808" spans="1:11" x14ac:dyDescent="0.3">
      <c r="A13808" t="s">
        <v>18105</v>
      </c>
      <c r="B13808" t="s">
        <v>168</v>
      </c>
      <c r="C13808">
        <v>24</v>
      </c>
      <c r="D13808">
        <v>7</v>
      </c>
      <c r="E13808">
        <v>1936</v>
      </c>
      <c r="F13808" s="6">
        <v>0.8</v>
      </c>
      <c r="G13808">
        <v>71.826999999999998</v>
      </c>
      <c r="H13808">
        <v>41.377000000000002</v>
      </c>
      <c r="I13808" t="s">
        <v>106</v>
      </c>
      <c r="J13808" t="s">
        <v>18106</v>
      </c>
      <c r="K13808" t="s">
        <v>105</v>
      </c>
    </row>
    <row r="13809" spans="1:11" x14ac:dyDescent="0.3">
      <c r="A13809" t="s">
        <v>18107</v>
      </c>
      <c r="B13809" t="s">
        <v>168</v>
      </c>
      <c r="C13809">
        <v>19</v>
      </c>
      <c r="D13809">
        <v>9</v>
      </c>
      <c r="E13809">
        <v>1930</v>
      </c>
      <c r="F13809" s="6">
        <v>0.28125</v>
      </c>
      <c r="H13809">
        <v>-21.794</v>
      </c>
      <c r="I13809" t="s">
        <v>290</v>
      </c>
      <c r="J13809" t="s">
        <v>18108</v>
      </c>
      <c r="K13809" t="s">
        <v>105</v>
      </c>
    </row>
    <row r="13810" spans="1:11" x14ac:dyDescent="0.3">
      <c r="A13810" t="s">
        <v>18109</v>
      </c>
      <c r="B13810" t="s">
        <v>168</v>
      </c>
      <c r="C13810">
        <v>30</v>
      </c>
      <c r="D13810">
        <v>6</v>
      </c>
      <c r="E13810">
        <v>1920</v>
      </c>
      <c r="F13810" s="6">
        <v>0.45833333333333331</v>
      </c>
      <c r="G13810">
        <v>-117.425</v>
      </c>
      <c r="H13810">
        <v>47.658999999999999</v>
      </c>
      <c r="I13810" t="s">
        <v>137</v>
      </c>
      <c r="J13810" t="s">
        <v>2929</v>
      </c>
      <c r="K13810" t="s">
        <v>105</v>
      </c>
    </row>
    <row r="13811" spans="1:11" x14ac:dyDescent="0.3">
      <c r="A13811" t="s">
        <v>18110</v>
      </c>
      <c r="B13811" t="s">
        <v>168</v>
      </c>
      <c r="C13811">
        <v>27</v>
      </c>
      <c r="D13811">
        <v>8</v>
      </c>
      <c r="E13811">
        <v>1912</v>
      </c>
      <c r="F13811" s="6">
        <v>0.57291666666666663</v>
      </c>
      <c r="G13811">
        <v>-13.411</v>
      </c>
      <c r="H13811">
        <v>52.523000000000003</v>
      </c>
      <c r="I13811" t="s">
        <v>126</v>
      </c>
      <c r="J13811" t="s">
        <v>209</v>
      </c>
      <c r="K13811" t="s">
        <v>105</v>
      </c>
    </row>
    <row r="13812" spans="1:11" x14ac:dyDescent="0.3">
      <c r="A13812" t="s">
        <v>18111</v>
      </c>
      <c r="B13812" t="s">
        <v>168</v>
      </c>
      <c r="C13812">
        <v>19</v>
      </c>
      <c r="D13812">
        <v>3</v>
      </c>
      <c r="E13812">
        <v>1945</v>
      </c>
      <c r="F13812" s="6">
        <v>0.72013888888888888</v>
      </c>
      <c r="H13812">
        <v>-23.548999999999999</v>
      </c>
      <c r="I13812" t="s">
        <v>290</v>
      </c>
      <c r="J13812" t="s">
        <v>1514</v>
      </c>
      <c r="K13812" t="s">
        <v>105</v>
      </c>
    </row>
    <row r="13813" spans="1:11" x14ac:dyDescent="0.3">
      <c r="A13813" t="s">
        <v>18112</v>
      </c>
      <c r="B13813" t="s">
        <v>168</v>
      </c>
      <c r="C13813">
        <v>23</v>
      </c>
      <c r="D13813">
        <v>4</v>
      </c>
      <c r="E13813">
        <v>1924</v>
      </c>
      <c r="F13813" s="6">
        <v>0.5</v>
      </c>
      <c r="G13813">
        <v>-7.0140000000000002</v>
      </c>
      <c r="H13813">
        <v>51.457999999999998</v>
      </c>
      <c r="I13813" t="s">
        <v>126</v>
      </c>
      <c r="J13813" t="s">
        <v>949</v>
      </c>
      <c r="K13813" t="s">
        <v>105</v>
      </c>
    </row>
    <row r="13814" spans="1:11" x14ac:dyDescent="0.3">
      <c r="A13814" t="s">
        <v>18113</v>
      </c>
      <c r="B13814" t="s">
        <v>168</v>
      </c>
      <c r="C13814">
        <v>19</v>
      </c>
      <c r="D13814">
        <v>3</v>
      </c>
      <c r="E13814">
        <v>1946</v>
      </c>
      <c r="F13814" s="6">
        <v>0.42708333333333331</v>
      </c>
      <c r="G13814">
        <v>-122.27200000000001</v>
      </c>
      <c r="H13814">
        <v>37.805</v>
      </c>
      <c r="I13814" t="s">
        <v>137</v>
      </c>
      <c r="J13814" t="s">
        <v>1726</v>
      </c>
      <c r="K13814" t="s">
        <v>105</v>
      </c>
    </row>
    <row r="13815" spans="1:11" x14ac:dyDescent="0.3">
      <c r="A13815" t="s">
        <v>18114</v>
      </c>
      <c r="B13815" t="s">
        <v>168</v>
      </c>
      <c r="C13815">
        <v>2</v>
      </c>
      <c r="D13815">
        <v>3</v>
      </c>
      <c r="E13815">
        <v>1977</v>
      </c>
      <c r="F13815" s="6">
        <v>0.55625000000000002</v>
      </c>
      <c r="G13815">
        <v>-121.953</v>
      </c>
      <c r="H13815">
        <v>37.351999999999997</v>
      </c>
      <c r="I13815" t="s">
        <v>137</v>
      </c>
      <c r="J13815" t="s">
        <v>18115</v>
      </c>
      <c r="K13815" t="s">
        <v>105</v>
      </c>
    </row>
    <row r="13816" spans="1:11" x14ac:dyDescent="0.3">
      <c r="A13816" t="s">
        <v>18116</v>
      </c>
      <c r="B13816" t="s">
        <v>168</v>
      </c>
      <c r="C13816">
        <v>15</v>
      </c>
      <c r="D13816">
        <v>1</v>
      </c>
      <c r="E13816">
        <v>1925</v>
      </c>
      <c r="F13816" s="6">
        <v>0.32291666666666669</v>
      </c>
      <c r="G13816">
        <v>-121.495</v>
      </c>
      <c r="H13816">
        <v>38.576999999999998</v>
      </c>
      <c r="I13816" t="s">
        <v>137</v>
      </c>
      <c r="J13816" t="s">
        <v>1733</v>
      </c>
      <c r="K13816" t="s">
        <v>105</v>
      </c>
    </row>
    <row r="13817" spans="1:11" x14ac:dyDescent="0.3">
      <c r="A13817" t="s">
        <v>18117</v>
      </c>
      <c r="B13817" t="s">
        <v>168</v>
      </c>
      <c r="C13817">
        <v>24</v>
      </c>
      <c r="D13817">
        <v>1</v>
      </c>
      <c r="E13817">
        <v>1933</v>
      </c>
      <c r="F13817" s="6">
        <v>0.51458333333333328</v>
      </c>
      <c r="G13817">
        <v>87.632000000000005</v>
      </c>
      <c r="H13817">
        <v>41.883000000000003</v>
      </c>
      <c r="I13817" t="s">
        <v>104</v>
      </c>
      <c r="J13817" t="s">
        <v>226</v>
      </c>
      <c r="K13817" t="s">
        <v>105</v>
      </c>
    </row>
    <row r="13818" spans="1:11" x14ac:dyDescent="0.3">
      <c r="A13818" t="s">
        <v>18118</v>
      </c>
      <c r="B13818" t="s">
        <v>53</v>
      </c>
      <c r="C13818">
        <v>15</v>
      </c>
      <c r="D13818">
        <v>3</v>
      </c>
      <c r="E13818">
        <v>1947</v>
      </c>
      <c r="F13818" s="6">
        <v>8.6805555555555552E-2</v>
      </c>
      <c r="G13818">
        <v>-118.24299999999999</v>
      </c>
      <c r="H13818">
        <v>34.052</v>
      </c>
      <c r="I13818" t="s">
        <v>137</v>
      </c>
      <c r="J13818" t="s">
        <v>536</v>
      </c>
      <c r="K13818" t="s">
        <v>105</v>
      </c>
    </row>
    <row r="13819" spans="1:11" x14ac:dyDescent="0.3">
      <c r="A13819" t="s">
        <v>18119</v>
      </c>
      <c r="B13819" t="s">
        <v>53</v>
      </c>
      <c r="C13819">
        <v>1</v>
      </c>
      <c r="D13819">
        <v>11</v>
      </c>
      <c r="E13819">
        <v>1978</v>
      </c>
      <c r="F13819" s="6">
        <v>0.71875</v>
      </c>
      <c r="G13819">
        <v>71.093000000000004</v>
      </c>
      <c r="H13819">
        <v>41.902000000000001</v>
      </c>
      <c r="I13819" t="s">
        <v>144</v>
      </c>
      <c r="J13819" t="s">
        <v>14265</v>
      </c>
      <c r="K13819" t="s">
        <v>105</v>
      </c>
    </row>
    <row r="13820" spans="1:11" x14ac:dyDescent="0.3">
      <c r="A13820" t="s">
        <v>18120</v>
      </c>
      <c r="B13820" t="s">
        <v>53</v>
      </c>
      <c r="C13820">
        <v>23</v>
      </c>
      <c r="D13820">
        <v>2</v>
      </c>
      <c r="E13820">
        <v>1966</v>
      </c>
      <c r="F13820" s="6">
        <v>3.0555555555555555E-2</v>
      </c>
      <c r="G13820">
        <v>-118.492</v>
      </c>
      <c r="H13820">
        <v>34.011000000000003</v>
      </c>
      <c r="I13820" t="s">
        <v>137</v>
      </c>
      <c r="J13820" t="s">
        <v>206</v>
      </c>
      <c r="K13820" t="s">
        <v>105</v>
      </c>
    </row>
    <row r="13821" spans="1:11" x14ac:dyDescent="0.3">
      <c r="A13821" t="s">
        <v>18121</v>
      </c>
      <c r="B13821" t="s">
        <v>53</v>
      </c>
      <c r="C13821">
        <v>15</v>
      </c>
      <c r="D13821">
        <v>5</v>
      </c>
      <c r="E13821">
        <v>1976</v>
      </c>
      <c r="F13821" s="6">
        <v>0.41597222222222224</v>
      </c>
      <c r="G13821">
        <v>-111.306</v>
      </c>
      <c r="H13821">
        <v>47.506</v>
      </c>
      <c r="I13821" t="s">
        <v>104</v>
      </c>
      <c r="J13821" t="s">
        <v>7753</v>
      </c>
      <c r="K13821" t="s">
        <v>105</v>
      </c>
    </row>
    <row r="13822" spans="1:11" x14ac:dyDescent="0.3">
      <c r="A13822" t="s">
        <v>18122</v>
      </c>
      <c r="B13822" t="s">
        <v>53</v>
      </c>
      <c r="C13822">
        <v>4</v>
      </c>
      <c r="D13822">
        <v>7</v>
      </c>
      <c r="E13822">
        <v>1987</v>
      </c>
      <c r="F13822" s="6">
        <v>0.52152777777777781</v>
      </c>
      <c r="G13822">
        <v>71.058999999999997</v>
      </c>
      <c r="H13822">
        <v>42.359000000000002</v>
      </c>
      <c r="I13822" t="s">
        <v>106</v>
      </c>
      <c r="J13822" t="s">
        <v>176</v>
      </c>
      <c r="K13822" t="s">
        <v>105</v>
      </c>
    </row>
    <row r="13823" spans="1:11" x14ac:dyDescent="0.3">
      <c r="A13823" t="s">
        <v>18123</v>
      </c>
      <c r="B13823" t="s">
        <v>53</v>
      </c>
      <c r="C13823">
        <v>20</v>
      </c>
      <c r="D13823">
        <v>4</v>
      </c>
      <c r="E13823">
        <v>1941</v>
      </c>
      <c r="F13823" s="6">
        <v>0.39861111111111114</v>
      </c>
      <c r="G13823">
        <v>-118.24299999999999</v>
      </c>
      <c r="H13823">
        <v>34.052</v>
      </c>
      <c r="I13823" t="s">
        <v>137</v>
      </c>
      <c r="J13823" t="s">
        <v>536</v>
      </c>
      <c r="K13823" t="s">
        <v>105</v>
      </c>
    </row>
    <row r="13824" spans="1:11" x14ac:dyDescent="0.3">
      <c r="A13824" t="s">
        <v>18124</v>
      </c>
      <c r="B13824" t="s">
        <v>53</v>
      </c>
      <c r="C13824">
        <v>22</v>
      </c>
      <c r="D13824">
        <v>2</v>
      </c>
      <c r="E13824">
        <v>1929</v>
      </c>
      <c r="F13824" s="6">
        <v>4.1666666666666664E-2</v>
      </c>
      <c r="G13824">
        <v>90.195999999999998</v>
      </c>
      <c r="H13824">
        <v>43.524000000000001</v>
      </c>
      <c r="I13824" t="s">
        <v>104</v>
      </c>
      <c r="J13824" t="s">
        <v>18125</v>
      </c>
      <c r="K13824" t="s">
        <v>105</v>
      </c>
    </row>
    <row r="13825" spans="1:11" x14ac:dyDescent="0.3">
      <c r="A13825" t="s">
        <v>18126</v>
      </c>
      <c r="B13825" t="s">
        <v>53</v>
      </c>
      <c r="C13825">
        <v>10</v>
      </c>
      <c r="D13825">
        <v>5</v>
      </c>
      <c r="E13825">
        <v>1972</v>
      </c>
      <c r="F13825" s="6">
        <v>0.93402777777777779</v>
      </c>
      <c r="G13825">
        <v>-2.4750000000000001</v>
      </c>
      <c r="H13825">
        <v>49.26</v>
      </c>
      <c r="I13825" t="s">
        <v>126</v>
      </c>
      <c r="J13825" t="s">
        <v>18127</v>
      </c>
      <c r="K13825" t="s">
        <v>105</v>
      </c>
    </row>
    <row r="13826" spans="1:11" x14ac:dyDescent="0.3">
      <c r="A13826" t="s">
        <v>18128</v>
      </c>
      <c r="B13826" t="s">
        <v>168</v>
      </c>
      <c r="C13826">
        <v>27</v>
      </c>
      <c r="D13826">
        <v>6</v>
      </c>
      <c r="E13826">
        <v>1970</v>
      </c>
      <c r="F13826" s="6">
        <v>9.375E-2</v>
      </c>
      <c r="G13826">
        <v>-6.3239999999999998</v>
      </c>
      <c r="H13826">
        <v>45.881999999999998</v>
      </c>
      <c r="I13826" t="s">
        <v>126</v>
      </c>
      <c r="J13826" t="s">
        <v>18129</v>
      </c>
      <c r="K13826" t="s">
        <v>105</v>
      </c>
    </row>
    <row r="13827" spans="1:11" x14ac:dyDescent="0.3">
      <c r="A13827" t="s">
        <v>18130</v>
      </c>
      <c r="B13827" t="s">
        <v>168</v>
      </c>
      <c r="C13827">
        <v>15</v>
      </c>
      <c r="D13827">
        <v>8</v>
      </c>
      <c r="E13827">
        <v>1935</v>
      </c>
      <c r="F13827" s="6">
        <v>0.51041666666666663</v>
      </c>
      <c r="G13827">
        <v>-0.86699999999999999</v>
      </c>
      <c r="H13827">
        <v>46.426000000000002</v>
      </c>
      <c r="I13827" t="s">
        <v>126</v>
      </c>
      <c r="J13827" t="s">
        <v>18131</v>
      </c>
      <c r="K13827" t="s">
        <v>105</v>
      </c>
    </row>
    <row r="13828" spans="1:11" x14ac:dyDescent="0.3">
      <c r="A13828" t="s">
        <v>18132</v>
      </c>
      <c r="B13828" t="s">
        <v>53</v>
      </c>
      <c r="C13828">
        <v>4</v>
      </c>
      <c r="D13828">
        <v>5</v>
      </c>
      <c r="E13828">
        <v>1920</v>
      </c>
      <c r="F13828" s="6">
        <v>0.20833333333333334</v>
      </c>
      <c r="G13828">
        <v>-6.87</v>
      </c>
      <c r="H13828">
        <v>45.924999999999997</v>
      </c>
      <c r="I13828" t="s">
        <v>126</v>
      </c>
      <c r="J13828" t="s">
        <v>598</v>
      </c>
      <c r="K13828" t="s">
        <v>105</v>
      </c>
    </row>
    <row r="13829" spans="1:11" x14ac:dyDescent="0.3">
      <c r="A13829" t="s">
        <v>18133</v>
      </c>
      <c r="B13829" t="s">
        <v>53</v>
      </c>
      <c r="C13829">
        <v>2</v>
      </c>
      <c r="D13829">
        <v>9</v>
      </c>
      <c r="E13829">
        <v>1940</v>
      </c>
      <c r="F13829" s="6">
        <v>0.70833333333333337</v>
      </c>
      <c r="G13829">
        <v>-2.351</v>
      </c>
      <c r="H13829">
        <v>48.856999999999999</v>
      </c>
      <c r="I13829" t="s">
        <v>190</v>
      </c>
      <c r="J13829" t="s">
        <v>155</v>
      </c>
      <c r="K13829" t="s">
        <v>105</v>
      </c>
    </row>
    <row r="13830" spans="1:11" x14ac:dyDescent="0.3">
      <c r="A13830" t="s">
        <v>18134</v>
      </c>
      <c r="B13830" t="s">
        <v>53</v>
      </c>
      <c r="C13830">
        <v>11</v>
      </c>
      <c r="D13830">
        <v>2</v>
      </c>
      <c r="E13830">
        <v>1948</v>
      </c>
      <c r="F13830" s="6">
        <v>4.1666666666666664E-2</v>
      </c>
      <c r="G13830">
        <v>-2.76</v>
      </c>
      <c r="H13830">
        <v>43.201999999999998</v>
      </c>
      <c r="I13830" t="s">
        <v>126</v>
      </c>
      <c r="J13830" t="s">
        <v>18135</v>
      </c>
      <c r="K13830" t="s">
        <v>105</v>
      </c>
    </row>
    <row r="13831" spans="1:11" x14ac:dyDescent="0.3">
      <c r="A13831" t="s">
        <v>18136</v>
      </c>
      <c r="B13831" t="s">
        <v>53</v>
      </c>
      <c r="C13831">
        <v>14</v>
      </c>
      <c r="D13831">
        <v>6</v>
      </c>
      <c r="E13831">
        <v>1956</v>
      </c>
      <c r="F13831" s="6">
        <v>0.3125</v>
      </c>
      <c r="G13831">
        <v>-4.4359999999999999</v>
      </c>
      <c r="H13831">
        <v>45.142000000000003</v>
      </c>
      <c r="I13831" t="s">
        <v>126</v>
      </c>
      <c r="J13831" t="s">
        <v>18137</v>
      </c>
      <c r="K13831" t="s">
        <v>105</v>
      </c>
    </row>
    <row r="13832" spans="1:11" x14ac:dyDescent="0.3">
      <c r="A13832" t="s">
        <v>18138</v>
      </c>
      <c r="B13832" t="s">
        <v>53</v>
      </c>
      <c r="C13832">
        <v>19</v>
      </c>
      <c r="D13832">
        <v>9</v>
      </c>
      <c r="E13832">
        <v>1944</v>
      </c>
      <c r="F13832" s="6">
        <v>0.72222222222222221</v>
      </c>
      <c r="H13832">
        <v>-20.771999999999998</v>
      </c>
      <c r="I13832" t="s">
        <v>290</v>
      </c>
      <c r="J13832" t="s">
        <v>18139</v>
      </c>
      <c r="K13832" t="s">
        <v>105</v>
      </c>
    </row>
    <row r="13833" spans="1:11" x14ac:dyDescent="0.3">
      <c r="A13833" t="s">
        <v>18140</v>
      </c>
      <c r="B13833" t="s">
        <v>53</v>
      </c>
      <c r="C13833">
        <v>18</v>
      </c>
      <c r="D13833">
        <v>4</v>
      </c>
      <c r="E13833">
        <v>1948</v>
      </c>
      <c r="F13833" s="6">
        <v>5.5555555555555552E-2</v>
      </c>
      <c r="G13833">
        <v>-6.1719999999999997</v>
      </c>
      <c r="H13833">
        <v>49.113999999999997</v>
      </c>
      <c r="I13833" t="s">
        <v>126</v>
      </c>
      <c r="J13833" t="s">
        <v>992</v>
      </c>
      <c r="K13833" t="s">
        <v>105</v>
      </c>
    </row>
    <row r="13834" spans="1:11" x14ac:dyDescent="0.3">
      <c r="A13834" t="s">
        <v>18141</v>
      </c>
      <c r="B13834" t="s">
        <v>53</v>
      </c>
      <c r="C13834">
        <v>16</v>
      </c>
      <c r="D13834">
        <v>10</v>
      </c>
      <c r="E13834">
        <v>1983</v>
      </c>
      <c r="F13834" s="6">
        <v>0.81597222222222221</v>
      </c>
      <c r="G13834">
        <v>-6.1680000000000001</v>
      </c>
      <c r="H13834">
        <v>49.356999999999999</v>
      </c>
      <c r="I13834" t="s">
        <v>126</v>
      </c>
      <c r="J13834" t="s">
        <v>3411</v>
      </c>
      <c r="K13834" t="s">
        <v>105</v>
      </c>
    </row>
    <row r="13835" spans="1:11" x14ac:dyDescent="0.3">
      <c r="A13835" t="s">
        <v>18142</v>
      </c>
      <c r="B13835" t="s">
        <v>53</v>
      </c>
      <c r="C13835">
        <v>10</v>
      </c>
      <c r="D13835">
        <v>4</v>
      </c>
      <c r="E13835">
        <v>1949</v>
      </c>
      <c r="F13835" s="6">
        <v>2.0833333333333332E-2</v>
      </c>
      <c r="G13835">
        <v>-7.6429999999999998</v>
      </c>
      <c r="H13835">
        <v>48.951000000000001</v>
      </c>
      <c r="I13835" t="s">
        <v>126</v>
      </c>
      <c r="J13835" t="s">
        <v>18143</v>
      </c>
      <c r="K13835" t="s">
        <v>105</v>
      </c>
    </row>
    <row r="13836" spans="1:11" x14ac:dyDescent="0.3">
      <c r="A13836" t="s">
        <v>18144</v>
      </c>
      <c r="B13836" t="s">
        <v>53</v>
      </c>
      <c r="C13836">
        <v>20</v>
      </c>
      <c r="D13836">
        <v>1</v>
      </c>
      <c r="E13836">
        <v>1948</v>
      </c>
      <c r="F13836" s="6">
        <v>0.91666666666666663</v>
      </c>
      <c r="G13836">
        <v>-2.2429999999999999</v>
      </c>
      <c r="H13836">
        <v>48.834000000000003</v>
      </c>
      <c r="I13836" t="s">
        <v>126</v>
      </c>
      <c r="J13836" t="s">
        <v>459</v>
      </c>
      <c r="K13836" t="s">
        <v>105</v>
      </c>
    </row>
    <row r="13837" spans="1:11" x14ac:dyDescent="0.3">
      <c r="A13837" t="s">
        <v>18145</v>
      </c>
      <c r="B13837" t="s">
        <v>53</v>
      </c>
      <c r="C13837">
        <v>30</v>
      </c>
      <c r="D13837">
        <v>3</v>
      </c>
      <c r="E13837">
        <v>1965</v>
      </c>
      <c r="F13837" s="6">
        <v>7.0833333333333331E-2</v>
      </c>
      <c r="G13837">
        <v>-118.24299999999999</v>
      </c>
      <c r="H13837">
        <v>34.052</v>
      </c>
      <c r="I13837" t="s">
        <v>137</v>
      </c>
      <c r="J13837" t="s">
        <v>536</v>
      </c>
      <c r="K13837" t="s">
        <v>105</v>
      </c>
    </row>
    <row r="13838" spans="1:11" x14ac:dyDescent="0.3">
      <c r="A13838" t="s">
        <v>18146</v>
      </c>
      <c r="B13838" t="s">
        <v>168</v>
      </c>
      <c r="C13838">
        <v>25</v>
      </c>
      <c r="D13838">
        <v>6</v>
      </c>
      <c r="E13838">
        <v>1963</v>
      </c>
      <c r="F13838" s="6">
        <v>0.16319444444444445</v>
      </c>
      <c r="G13838">
        <v>-12.494</v>
      </c>
      <c r="H13838">
        <v>41.890999999999998</v>
      </c>
      <c r="I13838" t="s">
        <v>126</v>
      </c>
      <c r="J13838" t="s">
        <v>297</v>
      </c>
      <c r="K13838" t="s">
        <v>105</v>
      </c>
    </row>
    <row r="13839" spans="1:11" x14ac:dyDescent="0.3">
      <c r="A13839" t="s">
        <v>18147</v>
      </c>
      <c r="B13839" t="s">
        <v>168</v>
      </c>
      <c r="C13839">
        <v>22</v>
      </c>
      <c r="D13839">
        <v>4</v>
      </c>
      <c r="E13839">
        <v>1972</v>
      </c>
      <c r="F13839" s="6">
        <v>0.1875</v>
      </c>
      <c r="G13839">
        <v>-4.0410000000000004</v>
      </c>
      <c r="H13839">
        <v>50.936999999999998</v>
      </c>
      <c r="I13839" t="s">
        <v>126</v>
      </c>
      <c r="J13839" t="s">
        <v>7148</v>
      </c>
      <c r="K13839" t="s">
        <v>105</v>
      </c>
    </row>
    <row r="13840" spans="1:11" x14ac:dyDescent="0.3">
      <c r="A13840" t="s">
        <v>18148</v>
      </c>
      <c r="B13840" t="s">
        <v>168</v>
      </c>
      <c r="C13840">
        <v>20</v>
      </c>
      <c r="D13840">
        <v>9</v>
      </c>
      <c r="E13840">
        <v>1949</v>
      </c>
      <c r="F13840" s="6">
        <v>6.25E-2</v>
      </c>
      <c r="G13840">
        <v>-2.351</v>
      </c>
      <c r="H13840">
        <v>48.856999999999999</v>
      </c>
      <c r="I13840" t="s">
        <v>126</v>
      </c>
      <c r="J13840" t="s">
        <v>155</v>
      </c>
      <c r="K13840" t="s">
        <v>105</v>
      </c>
    </row>
    <row r="13841" spans="1:11" x14ac:dyDescent="0.3">
      <c r="A13841" t="s">
        <v>18149</v>
      </c>
      <c r="B13841" t="s">
        <v>168</v>
      </c>
      <c r="C13841">
        <v>7</v>
      </c>
      <c r="D13841">
        <v>2</v>
      </c>
      <c r="E13841">
        <v>1965</v>
      </c>
      <c r="F13841" s="6">
        <v>0.71875</v>
      </c>
      <c r="G13841">
        <v>-5.8479999999999999</v>
      </c>
      <c r="H13841">
        <v>43.139000000000003</v>
      </c>
      <c r="I13841" t="s">
        <v>126</v>
      </c>
      <c r="J13841" t="s">
        <v>18150</v>
      </c>
      <c r="K13841" t="s">
        <v>105</v>
      </c>
    </row>
    <row r="13842" spans="1:11" x14ac:dyDescent="0.3">
      <c r="A13842" t="s">
        <v>18151</v>
      </c>
      <c r="B13842" t="s">
        <v>168</v>
      </c>
      <c r="C13842">
        <v>28</v>
      </c>
      <c r="D13842">
        <v>10</v>
      </c>
      <c r="E13842">
        <v>1983</v>
      </c>
      <c r="F13842" s="6">
        <v>0.3888888888888889</v>
      </c>
      <c r="G13842">
        <v>-3.3879999999999999</v>
      </c>
      <c r="H13842">
        <v>50.606000000000002</v>
      </c>
      <c r="I13842" t="s">
        <v>126</v>
      </c>
      <c r="J13842" t="s">
        <v>7938</v>
      </c>
      <c r="K13842" t="s">
        <v>105</v>
      </c>
    </row>
    <row r="13843" spans="1:11" x14ac:dyDescent="0.3">
      <c r="A13843" t="s">
        <v>18152</v>
      </c>
      <c r="B13843" t="s">
        <v>168</v>
      </c>
      <c r="C13843">
        <v>16</v>
      </c>
      <c r="D13843">
        <v>4</v>
      </c>
      <c r="E13843">
        <v>1963</v>
      </c>
      <c r="F13843" s="6">
        <v>0.8125</v>
      </c>
      <c r="G13843">
        <v>-12.494</v>
      </c>
      <c r="H13843">
        <v>41.890999999999998</v>
      </c>
      <c r="I13843" t="s">
        <v>126</v>
      </c>
      <c r="J13843" t="s">
        <v>297</v>
      </c>
      <c r="K13843" t="s">
        <v>105</v>
      </c>
    </row>
    <row r="13844" spans="1:11" x14ac:dyDescent="0.3">
      <c r="A13844" t="s">
        <v>18153</v>
      </c>
      <c r="B13844" t="s">
        <v>168</v>
      </c>
      <c r="C13844">
        <v>28</v>
      </c>
      <c r="D13844">
        <v>6</v>
      </c>
      <c r="E13844">
        <v>1964</v>
      </c>
      <c r="F13844" s="6">
        <v>0.87847222222222221</v>
      </c>
      <c r="G13844">
        <v>-12.494</v>
      </c>
      <c r="H13844">
        <v>41.890999999999998</v>
      </c>
      <c r="I13844" t="s">
        <v>126</v>
      </c>
      <c r="J13844" t="s">
        <v>297</v>
      </c>
      <c r="K13844" t="s">
        <v>105</v>
      </c>
    </row>
    <row r="13845" spans="1:11" x14ac:dyDescent="0.3">
      <c r="A13845" t="s">
        <v>18154</v>
      </c>
      <c r="B13845" t="s">
        <v>168</v>
      </c>
      <c r="C13845">
        <v>26</v>
      </c>
      <c r="D13845">
        <v>6</v>
      </c>
      <c r="E13845">
        <v>1962</v>
      </c>
      <c r="F13845" s="6">
        <v>0.72222222222222221</v>
      </c>
      <c r="G13845">
        <v>-15.087999999999999</v>
      </c>
      <c r="H13845">
        <v>37.502000000000002</v>
      </c>
      <c r="I13845" t="s">
        <v>126</v>
      </c>
      <c r="J13845" t="s">
        <v>2408</v>
      </c>
      <c r="K13845" t="s">
        <v>105</v>
      </c>
    </row>
    <row r="13846" spans="1:11" x14ac:dyDescent="0.3">
      <c r="A13846" t="s">
        <v>18155</v>
      </c>
      <c r="B13846" t="s">
        <v>53</v>
      </c>
      <c r="C13846">
        <v>29</v>
      </c>
      <c r="D13846">
        <v>1</v>
      </c>
      <c r="E13846">
        <v>1933</v>
      </c>
      <c r="F13846" s="6">
        <v>0.57291666666666663</v>
      </c>
      <c r="G13846">
        <v>-2.351</v>
      </c>
      <c r="H13846">
        <v>48.856999999999999</v>
      </c>
      <c r="I13846" t="s">
        <v>108</v>
      </c>
      <c r="J13846" t="s">
        <v>155</v>
      </c>
      <c r="K13846" t="s">
        <v>105</v>
      </c>
    </row>
    <row r="13847" spans="1:11" x14ac:dyDescent="0.3">
      <c r="A13847" t="s">
        <v>18156</v>
      </c>
      <c r="B13847" t="s">
        <v>53</v>
      </c>
      <c r="C13847">
        <v>10</v>
      </c>
      <c r="D13847">
        <v>8</v>
      </c>
      <c r="E13847">
        <v>1919</v>
      </c>
      <c r="F13847" s="6">
        <v>0.51041666666666663</v>
      </c>
      <c r="G13847">
        <v>-2.7069999999999999</v>
      </c>
      <c r="H13847">
        <v>48.469000000000001</v>
      </c>
      <c r="I13847" t="s">
        <v>126</v>
      </c>
      <c r="J13847" t="s">
        <v>18157</v>
      </c>
      <c r="K13847" t="s">
        <v>105</v>
      </c>
    </row>
    <row r="13848" spans="1:11" x14ac:dyDescent="0.3">
      <c r="A13848" t="s">
        <v>18158</v>
      </c>
      <c r="B13848" t="s">
        <v>168</v>
      </c>
      <c r="C13848">
        <v>27</v>
      </c>
      <c r="D13848">
        <v>9</v>
      </c>
      <c r="E13848">
        <v>1927</v>
      </c>
      <c r="F13848" s="6">
        <v>0.64583333333333337</v>
      </c>
      <c r="G13848">
        <v>93.62</v>
      </c>
      <c r="H13848">
        <v>41.588999999999999</v>
      </c>
      <c r="I13848" t="s">
        <v>104</v>
      </c>
      <c r="J13848" t="s">
        <v>2853</v>
      </c>
      <c r="K13848" t="s">
        <v>105</v>
      </c>
    </row>
    <row r="13849" spans="1:11" x14ac:dyDescent="0.3">
      <c r="A13849" t="s">
        <v>18159</v>
      </c>
      <c r="B13849" t="s">
        <v>53</v>
      </c>
      <c r="C13849">
        <v>8</v>
      </c>
      <c r="D13849">
        <v>11</v>
      </c>
      <c r="E13849">
        <v>1837</v>
      </c>
      <c r="F13849" s="6">
        <v>0.75</v>
      </c>
      <c r="G13849">
        <v>-1.262</v>
      </c>
      <c r="H13849">
        <v>45.829000000000001</v>
      </c>
      <c r="I13849" t="s">
        <v>150</v>
      </c>
      <c r="J13849" t="s">
        <v>1388</v>
      </c>
      <c r="K13849" t="s">
        <v>105</v>
      </c>
    </row>
    <row r="13850" spans="1:11" x14ac:dyDescent="0.3">
      <c r="A13850" t="s">
        <v>18160</v>
      </c>
      <c r="B13850" t="s">
        <v>53</v>
      </c>
      <c r="C13850">
        <v>19</v>
      </c>
      <c r="D13850">
        <v>5</v>
      </c>
      <c r="E13850">
        <v>1876</v>
      </c>
      <c r="F13850" s="6">
        <v>0.25</v>
      </c>
      <c r="G13850">
        <v>-2.1789999999999998</v>
      </c>
      <c r="H13850">
        <v>48.877000000000002</v>
      </c>
      <c r="I13850" t="s">
        <v>150</v>
      </c>
      <c r="J13850" t="s">
        <v>5204</v>
      </c>
      <c r="K13850" t="s">
        <v>105</v>
      </c>
    </row>
    <row r="13851" spans="1:11" x14ac:dyDescent="0.3">
      <c r="A13851" t="s">
        <v>18161</v>
      </c>
      <c r="B13851" t="s">
        <v>168</v>
      </c>
      <c r="C13851">
        <v>1</v>
      </c>
      <c r="D13851">
        <v>7</v>
      </c>
      <c r="E13851">
        <v>1844</v>
      </c>
      <c r="F13851" s="6">
        <v>0.58333333333333337</v>
      </c>
      <c r="G13851">
        <v>-2.266</v>
      </c>
      <c r="H13851">
        <v>48.521999999999998</v>
      </c>
      <c r="I13851" t="s">
        <v>150</v>
      </c>
      <c r="J13851" t="s">
        <v>9286</v>
      </c>
      <c r="K13851" t="s">
        <v>105</v>
      </c>
    </row>
    <row r="13852" spans="1:11" x14ac:dyDescent="0.3">
      <c r="A13852" t="s">
        <v>18162</v>
      </c>
      <c r="B13852" t="s">
        <v>168</v>
      </c>
      <c r="C13852">
        <v>5</v>
      </c>
      <c r="D13852">
        <v>2</v>
      </c>
      <c r="E13852">
        <v>1806</v>
      </c>
      <c r="F13852" s="6">
        <v>0.75</v>
      </c>
      <c r="G13852">
        <v>-4.2119999999999997</v>
      </c>
      <c r="H13852">
        <v>47.584000000000003</v>
      </c>
      <c r="I13852" t="s">
        <v>150</v>
      </c>
      <c r="J13852" t="s">
        <v>18163</v>
      </c>
      <c r="K13852" t="s">
        <v>105</v>
      </c>
    </row>
    <row r="13853" spans="1:11" x14ac:dyDescent="0.3">
      <c r="A13853" t="s">
        <v>18164</v>
      </c>
      <c r="B13853" t="s">
        <v>53</v>
      </c>
      <c r="C13853">
        <v>16</v>
      </c>
      <c r="D13853">
        <v>8</v>
      </c>
      <c r="E13853">
        <v>1815</v>
      </c>
      <c r="F13853" s="6">
        <v>0.72222222222222221</v>
      </c>
      <c r="G13853">
        <v>-7.9640000000000004</v>
      </c>
      <c r="H13853">
        <v>45.040999999999997</v>
      </c>
      <c r="I13853" t="s">
        <v>203</v>
      </c>
      <c r="J13853" t="s">
        <v>18165</v>
      </c>
      <c r="K13853" t="s">
        <v>105</v>
      </c>
    </row>
    <row r="13854" spans="1:11" x14ac:dyDescent="0.3">
      <c r="A13854" t="s">
        <v>18166</v>
      </c>
      <c r="B13854" t="s">
        <v>168</v>
      </c>
      <c r="C13854">
        <v>1</v>
      </c>
      <c r="D13854">
        <v>2</v>
      </c>
      <c r="E13854">
        <v>1873</v>
      </c>
      <c r="F13854" s="6">
        <v>0.97916666666666663</v>
      </c>
      <c r="G13854">
        <v>-8.4000000000000005E-2</v>
      </c>
      <c r="H13854">
        <v>48.43</v>
      </c>
      <c r="I13854" t="s">
        <v>150</v>
      </c>
      <c r="J13854" t="s">
        <v>1249</v>
      </c>
      <c r="K13854" t="s">
        <v>105</v>
      </c>
    </row>
    <row r="13855" spans="1:11" x14ac:dyDescent="0.3">
      <c r="A13855" t="s">
        <v>18167</v>
      </c>
      <c r="B13855" t="s">
        <v>53</v>
      </c>
      <c r="C13855">
        <v>13</v>
      </c>
      <c r="D13855">
        <v>2</v>
      </c>
      <c r="E13855">
        <v>1944</v>
      </c>
      <c r="F13855" s="6">
        <v>0.63749999999999996</v>
      </c>
      <c r="G13855">
        <v>81.691000000000003</v>
      </c>
      <c r="H13855">
        <v>41.505000000000003</v>
      </c>
      <c r="I13855" t="s">
        <v>106</v>
      </c>
      <c r="J13855" t="s">
        <v>389</v>
      </c>
      <c r="K13855" t="s">
        <v>105</v>
      </c>
    </row>
    <row r="13856" spans="1:11" x14ac:dyDescent="0.3">
      <c r="A13856" t="s">
        <v>18168</v>
      </c>
      <c r="B13856" t="s">
        <v>53</v>
      </c>
      <c r="C13856">
        <v>10</v>
      </c>
      <c r="D13856">
        <v>1</v>
      </c>
      <c r="E13856">
        <v>1939</v>
      </c>
      <c r="F13856" s="6">
        <v>0.28125</v>
      </c>
      <c r="G13856">
        <v>74.007000000000005</v>
      </c>
      <c r="H13856">
        <v>40.713000000000001</v>
      </c>
      <c r="I13856" t="s">
        <v>144</v>
      </c>
      <c r="J13856" t="s">
        <v>124</v>
      </c>
      <c r="K13856" t="s">
        <v>105</v>
      </c>
    </row>
    <row r="13857" spans="1:11" x14ac:dyDescent="0.3">
      <c r="A13857" t="s">
        <v>18169</v>
      </c>
      <c r="B13857" t="s">
        <v>168</v>
      </c>
      <c r="C13857">
        <v>11</v>
      </c>
      <c r="D13857">
        <v>7</v>
      </c>
      <c r="E13857">
        <v>1910</v>
      </c>
      <c r="F13857" s="6">
        <v>0.22916666666666666</v>
      </c>
      <c r="G13857">
        <v>-105.997</v>
      </c>
      <c r="H13857">
        <v>38.533000000000001</v>
      </c>
      <c r="I13857" t="s">
        <v>171</v>
      </c>
      <c r="J13857" t="s">
        <v>18170</v>
      </c>
      <c r="K13857" t="s">
        <v>105</v>
      </c>
    </row>
    <row r="13858" spans="1:11" x14ac:dyDescent="0.3">
      <c r="A13858" t="s">
        <v>18171</v>
      </c>
      <c r="B13858" t="s">
        <v>168</v>
      </c>
      <c r="C13858">
        <v>6</v>
      </c>
      <c r="D13858">
        <v>11</v>
      </c>
      <c r="E13858">
        <v>1946</v>
      </c>
      <c r="F13858" s="6">
        <v>0.18263888888888888</v>
      </c>
      <c r="G13858">
        <v>118.14100000000001</v>
      </c>
      <c r="H13858">
        <v>34.15</v>
      </c>
      <c r="I13858" t="s">
        <v>137</v>
      </c>
      <c r="J13858" t="s">
        <v>2666</v>
      </c>
      <c r="K13858" t="s">
        <v>105</v>
      </c>
    </row>
    <row r="13859" spans="1:11" x14ac:dyDescent="0.3">
      <c r="A13859" t="s">
        <v>18172</v>
      </c>
      <c r="B13859" t="s">
        <v>168</v>
      </c>
      <c r="C13859">
        <v>2</v>
      </c>
      <c r="D13859">
        <v>6</v>
      </c>
      <c r="E13859">
        <v>1937</v>
      </c>
      <c r="F13859" s="6">
        <v>0.31736111111111109</v>
      </c>
      <c r="G13859">
        <v>-118.181</v>
      </c>
      <c r="H13859">
        <v>33.771999999999998</v>
      </c>
      <c r="I13859" t="s">
        <v>137</v>
      </c>
      <c r="J13859" t="s">
        <v>2285</v>
      </c>
      <c r="K13859" t="s">
        <v>105</v>
      </c>
    </row>
    <row r="13860" spans="1:11" x14ac:dyDescent="0.3">
      <c r="A13860" t="s">
        <v>18173</v>
      </c>
      <c r="B13860" t="s">
        <v>168</v>
      </c>
      <c r="C13860">
        <v>27</v>
      </c>
      <c r="D13860">
        <v>6</v>
      </c>
      <c r="E13860">
        <v>1946</v>
      </c>
      <c r="F13860" s="6">
        <v>5.6944444444444443E-2</v>
      </c>
      <c r="G13860">
        <v>81.691000000000003</v>
      </c>
      <c r="H13860">
        <v>41.505000000000003</v>
      </c>
      <c r="I13860" t="s">
        <v>106</v>
      </c>
      <c r="J13860" t="s">
        <v>389</v>
      </c>
      <c r="K13860" t="s">
        <v>105</v>
      </c>
    </row>
    <row r="13861" spans="1:11" x14ac:dyDescent="0.3">
      <c r="A13861" t="s">
        <v>18174</v>
      </c>
      <c r="B13861" t="s">
        <v>168</v>
      </c>
      <c r="C13861">
        <v>26</v>
      </c>
      <c r="D13861">
        <v>5</v>
      </c>
      <c r="E13861">
        <v>1951</v>
      </c>
      <c r="F13861" s="6">
        <v>0.34097222222222223</v>
      </c>
      <c r="G13861">
        <v>-118.24299999999999</v>
      </c>
      <c r="H13861">
        <v>34.052</v>
      </c>
      <c r="I13861" t="s">
        <v>171</v>
      </c>
      <c r="J13861" t="s">
        <v>536</v>
      </c>
      <c r="K13861" t="s">
        <v>105</v>
      </c>
    </row>
    <row r="13862" spans="1:11" x14ac:dyDescent="0.3">
      <c r="A13862" t="s">
        <v>18175</v>
      </c>
      <c r="B13862" t="s">
        <v>53</v>
      </c>
      <c r="C13862">
        <v>24</v>
      </c>
      <c r="D13862">
        <v>4</v>
      </c>
      <c r="E13862">
        <v>1914</v>
      </c>
      <c r="F13862" s="6">
        <v>0.58333333333333337</v>
      </c>
      <c r="G13862">
        <v>-4.891</v>
      </c>
      <c r="H13862">
        <v>52.372999999999998</v>
      </c>
      <c r="I13862" t="s">
        <v>108</v>
      </c>
      <c r="J13862" t="s">
        <v>217</v>
      </c>
      <c r="K13862" t="s">
        <v>105</v>
      </c>
    </row>
    <row r="13863" spans="1:11" x14ac:dyDescent="0.3">
      <c r="A13863" t="s">
        <v>18176</v>
      </c>
      <c r="B13863" t="s">
        <v>168</v>
      </c>
      <c r="C13863">
        <v>8</v>
      </c>
      <c r="D13863">
        <v>5</v>
      </c>
      <c r="E13863">
        <v>1935</v>
      </c>
      <c r="F13863" s="6">
        <v>0.26041666666666669</v>
      </c>
      <c r="G13863">
        <v>87.909000000000006</v>
      </c>
      <c r="H13863">
        <v>43.040999999999997</v>
      </c>
      <c r="I13863" t="s">
        <v>144</v>
      </c>
      <c r="J13863" t="s">
        <v>184</v>
      </c>
      <c r="K13863" t="s">
        <v>105</v>
      </c>
    </row>
    <row r="13864" spans="1:11" x14ac:dyDescent="0.3">
      <c r="A13864" t="s">
        <v>18177</v>
      </c>
      <c r="B13864" t="s">
        <v>53</v>
      </c>
      <c r="C13864">
        <v>8</v>
      </c>
      <c r="D13864">
        <v>6</v>
      </c>
      <c r="E13864">
        <v>1901</v>
      </c>
      <c r="F13864" s="6">
        <v>0.66666666666666663</v>
      </c>
      <c r="G13864">
        <v>5.6630000000000003</v>
      </c>
      <c r="H13864">
        <v>40.965000000000003</v>
      </c>
      <c r="I13864" t="s">
        <v>108</v>
      </c>
      <c r="J13864" t="s">
        <v>18178</v>
      </c>
      <c r="K13864" t="s">
        <v>105</v>
      </c>
    </row>
    <row r="13865" spans="1:11" x14ac:dyDescent="0.3">
      <c r="A13865" t="s">
        <v>18179</v>
      </c>
      <c r="B13865" t="s">
        <v>53</v>
      </c>
      <c r="C13865">
        <v>26</v>
      </c>
      <c r="D13865">
        <v>6</v>
      </c>
      <c r="E13865">
        <v>1908</v>
      </c>
      <c r="F13865" s="6">
        <v>6.25E-2</v>
      </c>
      <c r="H13865">
        <v>-33.045999999999999</v>
      </c>
      <c r="I13865" t="s">
        <v>18180</v>
      </c>
      <c r="J13865" t="s">
        <v>18181</v>
      </c>
      <c r="K13865" t="s">
        <v>105</v>
      </c>
    </row>
    <row r="13866" spans="1:11" x14ac:dyDescent="0.3">
      <c r="A13866" t="s">
        <v>18182</v>
      </c>
      <c r="B13866" t="s">
        <v>53</v>
      </c>
      <c r="C13866">
        <v>11</v>
      </c>
      <c r="D13866">
        <v>5</v>
      </c>
      <c r="E13866">
        <v>1904</v>
      </c>
      <c r="F13866" s="6">
        <v>0.36458333333333331</v>
      </c>
      <c r="G13866">
        <v>-2.9609999999999999</v>
      </c>
      <c r="H13866">
        <v>42.268000000000001</v>
      </c>
      <c r="I13866" t="s">
        <v>108</v>
      </c>
      <c r="J13866" t="s">
        <v>18183</v>
      </c>
      <c r="K13866" t="s">
        <v>105</v>
      </c>
    </row>
    <row r="13867" spans="1:11" x14ac:dyDescent="0.3">
      <c r="A13867" t="s">
        <v>18184</v>
      </c>
      <c r="B13867" t="s">
        <v>53</v>
      </c>
      <c r="C13867">
        <v>12</v>
      </c>
      <c r="D13867">
        <v>10</v>
      </c>
      <c r="E13867">
        <v>1901</v>
      </c>
      <c r="F13867" s="6">
        <v>0.45833333333333331</v>
      </c>
      <c r="G13867">
        <v>-2.9609999999999999</v>
      </c>
      <c r="H13867">
        <v>42.268000000000001</v>
      </c>
      <c r="I13867" t="s">
        <v>108</v>
      </c>
      <c r="J13867" t="s">
        <v>18183</v>
      </c>
      <c r="K13867" t="s">
        <v>105</v>
      </c>
    </row>
    <row r="13868" spans="1:11" x14ac:dyDescent="0.3">
      <c r="A13868" t="s">
        <v>18185</v>
      </c>
      <c r="B13868" t="s">
        <v>53</v>
      </c>
      <c r="C13868">
        <v>13</v>
      </c>
      <c r="D13868">
        <v>8</v>
      </c>
      <c r="E13868">
        <v>1912</v>
      </c>
      <c r="F13868" s="6">
        <v>0.57291666666666663</v>
      </c>
      <c r="G13868">
        <v>-7.6829999999999998</v>
      </c>
      <c r="H13868">
        <v>45.067999999999998</v>
      </c>
      <c r="I13868" t="s">
        <v>126</v>
      </c>
      <c r="J13868" t="s">
        <v>191</v>
      </c>
      <c r="K13868" t="s">
        <v>105</v>
      </c>
    </row>
    <row r="13869" spans="1:11" x14ac:dyDescent="0.3">
      <c r="A13869" t="s">
        <v>18186</v>
      </c>
      <c r="B13869" t="s">
        <v>53</v>
      </c>
      <c r="C13869">
        <v>13</v>
      </c>
      <c r="D13869">
        <v>1</v>
      </c>
      <c r="E13869">
        <v>1927</v>
      </c>
      <c r="F13869" s="6">
        <v>0.97916666666666663</v>
      </c>
      <c r="G13869">
        <v>-5.0439999999999996</v>
      </c>
      <c r="H13869">
        <v>47.326999999999998</v>
      </c>
      <c r="I13869" t="s">
        <v>108</v>
      </c>
      <c r="J13869" t="s">
        <v>988</v>
      </c>
      <c r="K13869" t="s">
        <v>105</v>
      </c>
    </row>
    <row r="13870" spans="1:11" x14ac:dyDescent="0.3">
      <c r="A13870" t="s">
        <v>18187</v>
      </c>
      <c r="B13870" t="s">
        <v>53</v>
      </c>
      <c r="C13870">
        <v>26</v>
      </c>
      <c r="D13870">
        <v>9</v>
      </c>
      <c r="E13870">
        <v>1941</v>
      </c>
      <c r="F13870" s="6">
        <v>8.3333333333333329E-2</v>
      </c>
      <c r="G13870">
        <v>-7.6829999999999998</v>
      </c>
      <c r="H13870">
        <v>45.067999999999998</v>
      </c>
      <c r="I13870" t="s">
        <v>190</v>
      </c>
      <c r="J13870" t="s">
        <v>191</v>
      </c>
      <c r="K13870" t="s">
        <v>105</v>
      </c>
    </row>
    <row r="13871" spans="1:11" x14ac:dyDescent="0.3">
      <c r="A13871" t="s">
        <v>18188</v>
      </c>
      <c r="B13871" t="s">
        <v>53</v>
      </c>
      <c r="C13871">
        <v>31</v>
      </c>
      <c r="D13871">
        <v>10</v>
      </c>
      <c r="E13871">
        <v>1943</v>
      </c>
      <c r="F13871" s="6">
        <v>8.3333333333333329E-2</v>
      </c>
      <c r="G13871">
        <v>-14.606</v>
      </c>
      <c r="H13871">
        <v>36.947000000000003</v>
      </c>
      <c r="I13871" t="s">
        <v>126</v>
      </c>
      <c r="J13871" t="s">
        <v>8096</v>
      </c>
      <c r="K13871" t="s">
        <v>105</v>
      </c>
    </row>
    <row r="13872" spans="1:11" x14ac:dyDescent="0.3">
      <c r="A13872" t="s">
        <v>18189</v>
      </c>
      <c r="B13872" t="s">
        <v>53</v>
      </c>
      <c r="C13872">
        <v>8</v>
      </c>
      <c r="D13872">
        <v>11</v>
      </c>
      <c r="E13872">
        <v>1979</v>
      </c>
      <c r="F13872" s="6">
        <v>0.125</v>
      </c>
      <c r="G13872">
        <v>-13.38</v>
      </c>
      <c r="H13872">
        <v>37.682000000000002</v>
      </c>
      <c r="I13872" t="s">
        <v>126</v>
      </c>
      <c r="J13872" t="s">
        <v>18190</v>
      </c>
      <c r="K13872" t="s">
        <v>105</v>
      </c>
    </row>
    <row r="13873" spans="1:11" x14ac:dyDescent="0.3">
      <c r="A13873" t="s">
        <v>18191</v>
      </c>
      <c r="B13873" t="s">
        <v>53</v>
      </c>
      <c r="C13873">
        <v>6</v>
      </c>
      <c r="D13873">
        <v>9</v>
      </c>
      <c r="E13873">
        <v>1930</v>
      </c>
      <c r="F13873" s="6">
        <v>0.8125</v>
      </c>
      <c r="G13873">
        <v>-18.303999999999998</v>
      </c>
      <c r="H13873">
        <v>40.290999999999997</v>
      </c>
      <c r="I13873" t="s">
        <v>126</v>
      </c>
      <c r="J13873" t="s">
        <v>18192</v>
      </c>
      <c r="K13873" t="s">
        <v>105</v>
      </c>
    </row>
    <row r="13874" spans="1:11" x14ac:dyDescent="0.3">
      <c r="A13874" t="s">
        <v>18193</v>
      </c>
      <c r="B13874" t="s">
        <v>53</v>
      </c>
      <c r="C13874">
        <v>3</v>
      </c>
      <c r="D13874">
        <v>12</v>
      </c>
      <c r="E13874">
        <v>1860</v>
      </c>
      <c r="F13874" s="6">
        <v>0.83333333333333337</v>
      </c>
      <c r="G13874">
        <v>-14.253</v>
      </c>
      <c r="H13874">
        <v>40.840000000000003</v>
      </c>
      <c r="I13874" t="s">
        <v>203</v>
      </c>
      <c r="J13874" t="s">
        <v>1315</v>
      </c>
      <c r="K13874" t="s">
        <v>105</v>
      </c>
    </row>
    <row r="13875" spans="1:11" x14ac:dyDescent="0.3">
      <c r="A13875" t="s">
        <v>18194</v>
      </c>
      <c r="B13875" t="s">
        <v>53</v>
      </c>
      <c r="C13875">
        <v>11</v>
      </c>
      <c r="D13875">
        <v>8</v>
      </c>
      <c r="E13875">
        <v>1945</v>
      </c>
      <c r="F13875" s="6">
        <v>0.12152777777777778</v>
      </c>
      <c r="G13875">
        <v>71.058999999999997</v>
      </c>
      <c r="H13875">
        <v>42.359000000000002</v>
      </c>
      <c r="I13875" t="s">
        <v>106</v>
      </c>
      <c r="J13875" t="s">
        <v>176</v>
      </c>
      <c r="K13875" t="s">
        <v>105</v>
      </c>
    </row>
    <row r="13876" spans="1:11" x14ac:dyDescent="0.3">
      <c r="A13876" t="s">
        <v>18195</v>
      </c>
      <c r="B13876" t="s">
        <v>53</v>
      </c>
      <c r="C13876">
        <v>1</v>
      </c>
      <c r="D13876">
        <v>10</v>
      </c>
      <c r="E13876">
        <v>1846</v>
      </c>
      <c r="F13876" s="6">
        <v>0.29166666666666669</v>
      </c>
      <c r="G13876">
        <v>-8.5749999999999993</v>
      </c>
      <c r="H13876">
        <v>40.796999999999997</v>
      </c>
      <c r="I13876" t="s">
        <v>203</v>
      </c>
      <c r="J13876" t="s">
        <v>18196</v>
      </c>
      <c r="K13876" t="s">
        <v>105</v>
      </c>
    </row>
    <row r="13877" spans="1:11" x14ac:dyDescent="0.3">
      <c r="A13877" t="s">
        <v>18197</v>
      </c>
      <c r="B13877" t="s">
        <v>53</v>
      </c>
      <c r="C13877">
        <v>6</v>
      </c>
      <c r="D13877">
        <v>5</v>
      </c>
      <c r="E13877">
        <v>1898</v>
      </c>
      <c r="F13877" s="6">
        <v>0.31944444444444442</v>
      </c>
      <c r="G13877">
        <v>-15.002000000000001</v>
      </c>
      <c r="H13877">
        <v>41.098999999999997</v>
      </c>
      <c r="I13877" t="s">
        <v>126</v>
      </c>
      <c r="J13877" t="s">
        <v>18198</v>
      </c>
      <c r="K13877" t="s">
        <v>105</v>
      </c>
    </row>
    <row r="13878" spans="1:11" x14ac:dyDescent="0.3">
      <c r="A13878" t="s">
        <v>18199</v>
      </c>
      <c r="B13878" t="s">
        <v>53</v>
      </c>
      <c r="C13878">
        <v>23</v>
      </c>
      <c r="D13878">
        <v>10</v>
      </c>
      <c r="E13878">
        <v>1915</v>
      </c>
      <c r="F13878" s="6">
        <v>0.88541666666666663</v>
      </c>
      <c r="G13878">
        <v>-14.606</v>
      </c>
      <c r="H13878">
        <v>36.947000000000003</v>
      </c>
      <c r="I13878" t="s">
        <v>126</v>
      </c>
      <c r="J13878" t="s">
        <v>8096</v>
      </c>
      <c r="K13878" t="s">
        <v>105</v>
      </c>
    </row>
    <row r="13879" spans="1:11" x14ac:dyDescent="0.3">
      <c r="A13879" t="s">
        <v>18200</v>
      </c>
      <c r="B13879" t="s">
        <v>53</v>
      </c>
      <c r="C13879">
        <v>13</v>
      </c>
      <c r="D13879">
        <v>3</v>
      </c>
      <c r="E13879">
        <v>1932</v>
      </c>
      <c r="F13879" s="6">
        <v>0.35416666666666669</v>
      </c>
      <c r="G13879">
        <v>-14.901</v>
      </c>
      <c r="H13879">
        <v>37.567</v>
      </c>
      <c r="I13879" t="s">
        <v>126</v>
      </c>
      <c r="J13879" t="s">
        <v>6604</v>
      </c>
      <c r="K13879" t="s">
        <v>105</v>
      </c>
    </row>
    <row r="13880" spans="1:11" x14ac:dyDescent="0.3">
      <c r="A13880" t="s">
        <v>18201</v>
      </c>
      <c r="B13880" t="s">
        <v>53</v>
      </c>
      <c r="C13880">
        <v>20</v>
      </c>
      <c r="D13880">
        <v>8</v>
      </c>
      <c r="E13880">
        <v>1901</v>
      </c>
      <c r="F13880" s="6">
        <v>0.1736111111111111</v>
      </c>
      <c r="G13880">
        <v>-14.760999999999999</v>
      </c>
      <c r="H13880">
        <v>36.859000000000002</v>
      </c>
      <c r="I13880" t="s">
        <v>126</v>
      </c>
      <c r="J13880" t="s">
        <v>18202</v>
      </c>
      <c r="K13880" t="s">
        <v>105</v>
      </c>
    </row>
    <row r="13881" spans="1:11" x14ac:dyDescent="0.3">
      <c r="A13881" t="s">
        <v>18203</v>
      </c>
      <c r="B13881" t="s">
        <v>53</v>
      </c>
      <c r="C13881">
        <v>16</v>
      </c>
      <c r="D13881">
        <v>11</v>
      </c>
      <c r="E13881">
        <v>1930</v>
      </c>
      <c r="F13881" s="6">
        <v>0.66666666666666663</v>
      </c>
      <c r="G13881">
        <v>-13.361000000000001</v>
      </c>
      <c r="H13881">
        <v>38.116</v>
      </c>
      <c r="I13881" t="s">
        <v>126</v>
      </c>
      <c r="J13881" t="s">
        <v>717</v>
      </c>
      <c r="K13881" t="s">
        <v>105</v>
      </c>
    </row>
    <row r="13882" spans="1:11" x14ac:dyDescent="0.3">
      <c r="A13882" t="s">
        <v>18204</v>
      </c>
      <c r="B13882" t="s">
        <v>53</v>
      </c>
      <c r="C13882">
        <v>26</v>
      </c>
      <c r="D13882">
        <v>7</v>
      </c>
      <c r="E13882">
        <v>1943</v>
      </c>
      <c r="F13882" s="6">
        <v>0.8125</v>
      </c>
      <c r="G13882">
        <v>-11.877000000000001</v>
      </c>
      <c r="H13882">
        <v>45.41</v>
      </c>
      <c r="I13882" t="s">
        <v>190</v>
      </c>
      <c r="J13882" t="s">
        <v>4301</v>
      </c>
      <c r="K13882" t="s">
        <v>105</v>
      </c>
    </row>
    <row r="13883" spans="1:11" x14ac:dyDescent="0.3">
      <c r="A13883" t="s">
        <v>18205</v>
      </c>
      <c r="B13883" t="s">
        <v>53</v>
      </c>
      <c r="C13883">
        <v>17</v>
      </c>
      <c r="D13883">
        <v>8</v>
      </c>
      <c r="E13883">
        <v>1976</v>
      </c>
      <c r="F13883" s="6">
        <v>0.62777777777777777</v>
      </c>
      <c r="G13883">
        <v>71.105000000000004</v>
      </c>
      <c r="H13883">
        <v>42.365000000000002</v>
      </c>
      <c r="I13883" t="s">
        <v>106</v>
      </c>
      <c r="J13883" t="s">
        <v>1590</v>
      </c>
      <c r="K13883" t="s">
        <v>105</v>
      </c>
    </row>
    <row r="13884" spans="1:11" x14ac:dyDescent="0.3">
      <c r="A13884" t="s">
        <v>18206</v>
      </c>
      <c r="B13884" t="s">
        <v>53</v>
      </c>
      <c r="C13884">
        <v>11</v>
      </c>
      <c r="D13884">
        <v>8</v>
      </c>
      <c r="E13884">
        <v>1920</v>
      </c>
      <c r="F13884" s="6">
        <v>0.60069444444444442</v>
      </c>
      <c r="G13884">
        <v>122.33</v>
      </c>
      <c r="H13884">
        <v>47.603000000000002</v>
      </c>
      <c r="I13884" t="s">
        <v>137</v>
      </c>
      <c r="J13884" t="s">
        <v>1144</v>
      </c>
      <c r="K13884" t="s">
        <v>105</v>
      </c>
    </row>
    <row r="13885" spans="1:11" x14ac:dyDescent="0.3">
      <c r="A13885" t="s">
        <v>18207</v>
      </c>
      <c r="B13885" t="s">
        <v>53</v>
      </c>
      <c r="C13885">
        <v>19</v>
      </c>
      <c r="D13885">
        <v>2</v>
      </c>
      <c r="E13885">
        <v>1945</v>
      </c>
      <c r="F13885" s="6">
        <v>0.61527777777777781</v>
      </c>
      <c r="G13885">
        <v>83.536000000000001</v>
      </c>
      <c r="H13885">
        <v>41.655000000000001</v>
      </c>
      <c r="I13885" t="s">
        <v>106</v>
      </c>
      <c r="J13885" t="s">
        <v>2019</v>
      </c>
      <c r="K13885" t="s">
        <v>105</v>
      </c>
    </row>
    <row r="13886" spans="1:11" x14ac:dyDescent="0.3">
      <c r="A13886" t="s">
        <v>18208</v>
      </c>
      <c r="B13886" t="s">
        <v>53</v>
      </c>
      <c r="C13886">
        <v>30</v>
      </c>
      <c r="D13886">
        <v>1</v>
      </c>
      <c r="E13886">
        <v>1909</v>
      </c>
      <c r="F13886" s="6">
        <v>0.91666666666666663</v>
      </c>
      <c r="G13886">
        <v>82.049000000000007</v>
      </c>
      <c r="H13886">
        <v>39.002000000000002</v>
      </c>
      <c r="I13886" t="s">
        <v>144</v>
      </c>
      <c r="J13886" t="s">
        <v>18209</v>
      </c>
      <c r="K13886" t="s">
        <v>105</v>
      </c>
    </row>
    <row r="13887" spans="1:11" x14ac:dyDescent="0.3">
      <c r="A13887" t="s">
        <v>18210</v>
      </c>
      <c r="B13887" t="s">
        <v>53</v>
      </c>
      <c r="C13887">
        <v>17</v>
      </c>
      <c r="D13887">
        <v>10</v>
      </c>
      <c r="E13887">
        <v>1955</v>
      </c>
      <c r="F13887" s="6">
        <v>0.86111111111111116</v>
      </c>
      <c r="G13887">
        <v>-119.69799999999999</v>
      </c>
      <c r="H13887">
        <v>34.420999999999999</v>
      </c>
      <c r="I13887" t="s">
        <v>137</v>
      </c>
      <c r="J13887" t="s">
        <v>1729</v>
      </c>
      <c r="K13887" t="s">
        <v>105</v>
      </c>
    </row>
    <row r="13888" spans="1:11" x14ac:dyDescent="0.3">
      <c r="A13888" t="s">
        <v>18211</v>
      </c>
      <c r="B13888" t="s">
        <v>53</v>
      </c>
      <c r="C13888">
        <v>22</v>
      </c>
      <c r="D13888">
        <v>1</v>
      </c>
      <c r="E13888">
        <v>1931</v>
      </c>
      <c r="F13888" s="6">
        <v>0.59027777777777779</v>
      </c>
      <c r="G13888">
        <v>90.575000000000003</v>
      </c>
      <c r="H13888">
        <v>34.203000000000003</v>
      </c>
      <c r="I13888" t="s">
        <v>104</v>
      </c>
      <c r="J13888" t="s">
        <v>4268</v>
      </c>
      <c r="K13888" t="s">
        <v>105</v>
      </c>
    </row>
    <row r="13889" spans="1:11" x14ac:dyDescent="0.3">
      <c r="A13889" t="s">
        <v>18212</v>
      </c>
      <c r="B13889" t="s">
        <v>53</v>
      </c>
      <c r="C13889">
        <v>15</v>
      </c>
      <c r="D13889">
        <v>8</v>
      </c>
      <c r="E13889">
        <v>1950</v>
      </c>
      <c r="F13889" s="6">
        <v>0.14166666666666666</v>
      </c>
      <c r="G13889">
        <v>-119.69799999999999</v>
      </c>
      <c r="H13889">
        <v>34.420999999999999</v>
      </c>
      <c r="I13889" t="s">
        <v>171</v>
      </c>
      <c r="J13889" t="s">
        <v>1729</v>
      </c>
      <c r="K13889" t="s">
        <v>105</v>
      </c>
    </row>
    <row r="13890" spans="1:11" x14ac:dyDescent="0.3">
      <c r="A13890" t="s">
        <v>18213</v>
      </c>
      <c r="B13890" t="s">
        <v>53</v>
      </c>
      <c r="C13890">
        <v>11</v>
      </c>
      <c r="D13890">
        <v>3</v>
      </c>
      <c r="E13890">
        <v>1934</v>
      </c>
      <c r="F13890" s="6">
        <v>0.35138888888888886</v>
      </c>
      <c r="G13890">
        <v>106.492</v>
      </c>
      <c r="H13890">
        <v>31.76</v>
      </c>
      <c r="I13890" t="s">
        <v>171</v>
      </c>
      <c r="J13890" t="s">
        <v>4327</v>
      </c>
      <c r="K13890" t="s">
        <v>105</v>
      </c>
    </row>
    <row r="13891" spans="1:11" x14ac:dyDescent="0.3">
      <c r="A13891" t="s">
        <v>18214</v>
      </c>
      <c r="B13891" t="s">
        <v>53</v>
      </c>
      <c r="C13891">
        <v>25</v>
      </c>
      <c r="D13891">
        <v>6</v>
      </c>
      <c r="E13891">
        <v>1923</v>
      </c>
      <c r="F13891" s="6">
        <v>0.27083333333333331</v>
      </c>
      <c r="G13891">
        <v>-122.31399999999999</v>
      </c>
      <c r="H13891">
        <v>37.546999999999997</v>
      </c>
      <c r="I13891" t="s">
        <v>137</v>
      </c>
      <c r="J13891" t="s">
        <v>2303</v>
      </c>
      <c r="K13891" t="s">
        <v>105</v>
      </c>
    </row>
    <row r="13892" spans="1:11" x14ac:dyDescent="0.3">
      <c r="A13892" t="s">
        <v>18215</v>
      </c>
      <c r="B13892" t="s">
        <v>53</v>
      </c>
      <c r="C13892">
        <v>10</v>
      </c>
      <c r="D13892">
        <v>3</v>
      </c>
      <c r="E13892">
        <v>1937</v>
      </c>
      <c r="F13892" s="6">
        <v>0.76180555555555551</v>
      </c>
      <c r="G13892">
        <v>84.191999999999993</v>
      </c>
      <c r="H13892">
        <v>39.761000000000003</v>
      </c>
      <c r="I13892" t="s">
        <v>144</v>
      </c>
      <c r="J13892" t="s">
        <v>2648</v>
      </c>
      <c r="K13892" t="s">
        <v>105</v>
      </c>
    </row>
    <row r="13893" spans="1:11" x14ac:dyDescent="0.3">
      <c r="A13893" t="s">
        <v>18216</v>
      </c>
      <c r="B13893" t="s">
        <v>53</v>
      </c>
      <c r="C13893">
        <v>12</v>
      </c>
      <c r="D13893">
        <v>11</v>
      </c>
      <c r="E13893">
        <v>1963</v>
      </c>
      <c r="F13893" s="6">
        <v>0.13750000000000001</v>
      </c>
      <c r="G13893">
        <v>72.481999999999999</v>
      </c>
      <c r="H13893">
        <v>43.298999999999999</v>
      </c>
      <c r="I13893" t="s">
        <v>144</v>
      </c>
      <c r="J13893" t="s">
        <v>18217</v>
      </c>
      <c r="K13893" t="s">
        <v>105</v>
      </c>
    </row>
    <row r="13894" spans="1:11" x14ac:dyDescent="0.3">
      <c r="A13894" t="s">
        <v>18218</v>
      </c>
      <c r="B13894" t="s">
        <v>53</v>
      </c>
      <c r="C13894">
        <v>3</v>
      </c>
      <c r="D13894">
        <v>6</v>
      </c>
      <c r="E13894">
        <v>1959</v>
      </c>
      <c r="F13894" s="6">
        <v>0.35208333333333336</v>
      </c>
      <c r="G13894">
        <v>74.034999999999997</v>
      </c>
      <c r="H13894">
        <v>40.213000000000001</v>
      </c>
      <c r="I13894" t="s">
        <v>106</v>
      </c>
      <c r="J13894" t="s">
        <v>2816</v>
      </c>
      <c r="K13894" t="s">
        <v>105</v>
      </c>
    </row>
    <row r="13895" spans="1:11" x14ac:dyDescent="0.3">
      <c r="A13895" t="s">
        <v>18219</v>
      </c>
      <c r="B13895" t="s">
        <v>53</v>
      </c>
      <c r="C13895">
        <v>16</v>
      </c>
      <c r="D13895">
        <v>12</v>
      </c>
      <c r="E13895">
        <v>1930</v>
      </c>
      <c r="F13895" s="6">
        <v>0.16666666666666666</v>
      </c>
      <c r="G13895">
        <v>74.432000000000002</v>
      </c>
      <c r="H13895">
        <v>39.360999999999997</v>
      </c>
      <c r="I13895" t="s">
        <v>144</v>
      </c>
      <c r="J13895" t="s">
        <v>1062</v>
      </c>
      <c r="K13895" t="s">
        <v>105</v>
      </c>
    </row>
    <row r="13896" spans="1:11" x14ac:dyDescent="0.3">
      <c r="A13896" t="s">
        <v>18220</v>
      </c>
      <c r="B13896" t="s">
        <v>53</v>
      </c>
      <c r="C13896">
        <v>21</v>
      </c>
      <c r="D13896">
        <v>2</v>
      </c>
      <c r="E13896">
        <v>1925</v>
      </c>
      <c r="F13896" s="6">
        <v>0.59375</v>
      </c>
      <c r="G13896">
        <v>-119.786</v>
      </c>
      <c r="H13896">
        <v>36.731999999999999</v>
      </c>
      <c r="I13896" t="s">
        <v>137</v>
      </c>
      <c r="J13896" t="s">
        <v>1362</v>
      </c>
      <c r="K13896" t="s">
        <v>105</v>
      </c>
    </row>
    <row r="13897" spans="1:11" x14ac:dyDescent="0.3">
      <c r="A13897" t="s">
        <v>18221</v>
      </c>
      <c r="B13897" t="s">
        <v>53</v>
      </c>
      <c r="C13897">
        <v>5</v>
      </c>
      <c r="D13897">
        <v>11</v>
      </c>
      <c r="E13897">
        <v>1968</v>
      </c>
      <c r="F13897" s="6">
        <v>0.17152777777777778</v>
      </c>
      <c r="G13897">
        <v>-122.47199999999999</v>
      </c>
      <c r="H13897">
        <v>37.691000000000003</v>
      </c>
      <c r="I13897" t="s">
        <v>137</v>
      </c>
      <c r="J13897" t="s">
        <v>18222</v>
      </c>
      <c r="K13897" t="s">
        <v>105</v>
      </c>
    </row>
    <row r="13898" spans="1:11" x14ac:dyDescent="0.3">
      <c r="A13898" t="s">
        <v>18223</v>
      </c>
      <c r="B13898" t="s">
        <v>53</v>
      </c>
      <c r="C13898">
        <v>5</v>
      </c>
      <c r="D13898">
        <v>11</v>
      </c>
      <c r="E13898">
        <v>1943</v>
      </c>
      <c r="F13898" s="6">
        <v>0.65625</v>
      </c>
      <c r="G13898">
        <v>87.808000000000007</v>
      </c>
      <c r="H13898">
        <v>42.210999999999999</v>
      </c>
      <c r="I13898" t="s">
        <v>144</v>
      </c>
      <c r="J13898" t="s">
        <v>18224</v>
      </c>
      <c r="K13898" t="s">
        <v>105</v>
      </c>
    </row>
    <row r="13899" spans="1:11" x14ac:dyDescent="0.3">
      <c r="A13899" t="s">
        <v>18225</v>
      </c>
      <c r="B13899" t="s">
        <v>53</v>
      </c>
      <c r="C13899">
        <v>29</v>
      </c>
      <c r="D13899">
        <v>12</v>
      </c>
      <c r="E13899">
        <v>1923</v>
      </c>
      <c r="F13899" s="6">
        <v>0.22916666666666666</v>
      </c>
      <c r="G13899">
        <v>81.691000000000003</v>
      </c>
      <c r="H13899">
        <v>41.505000000000003</v>
      </c>
      <c r="I13899" t="s">
        <v>144</v>
      </c>
      <c r="J13899" t="s">
        <v>389</v>
      </c>
      <c r="K13899" t="s">
        <v>105</v>
      </c>
    </row>
    <row r="13900" spans="1:11" x14ac:dyDescent="0.3">
      <c r="A13900" t="s">
        <v>18226</v>
      </c>
      <c r="B13900" t="s">
        <v>53</v>
      </c>
      <c r="C13900">
        <v>14</v>
      </c>
      <c r="D13900">
        <v>6</v>
      </c>
      <c r="E13900">
        <v>1919</v>
      </c>
      <c r="F13900" s="6">
        <v>0.39583333333333331</v>
      </c>
      <c r="G13900">
        <v>87.632000000000005</v>
      </c>
      <c r="H13900">
        <v>41.883000000000003</v>
      </c>
      <c r="I13900" t="s">
        <v>144</v>
      </c>
      <c r="J13900" t="s">
        <v>226</v>
      </c>
      <c r="K13900" t="s">
        <v>105</v>
      </c>
    </row>
    <row r="13901" spans="1:11" x14ac:dyDescent="0.3">
      <c r="A13901" t="s">
        <v>18227</v>
      </c>
      <c r="B13901" t="s">
        <v>53</v>
      </c>
      <c r="C13901">
        <v>15</v>
      </c>
      <c r="D13901">
        <v>11</v>
      </c>
      <c r="E13901">
        <v>1940</v>
      </c>
      <c r="F13901" s="6">
        <v>9.583333333333334E-2</v>
      </c>
      <c r="G13901">
        <v>71.105000000000004</v>
      </c>
      <c r="H13901">
        <v>42.365000000000002</v>
      </c>
      <c r="I13901" t="s">
        <v>144</v>
      </c>
      <c r="J13901" t="s">
        <v>1590</v>
      </c>
      <c r="K13901" t="s">
        <v>105</v>
      </c>
    </row>
    <row r="13902" spans="1:11" x14ac:dyDescent="0.3">
      <c r="A13902" t="s">
        <v>18228</v>
      </c>
      <c r="B13902" t="s">
        <v>53</v>
      </c>
      <c r="C13902">
        <v>25</v>
      </c>
      <c r="D13902">
        <v>2</v>
      </c>
      <c r="E13902">
        <v>1976</v>
      </c>
      <c r="F13902" s="6">
        <v>0.40833333333333333</v>
      </c>
      <c r="G13902">
        <v>82.995999999999995</v>
      </c>
      <c r="H13902">
        <v>39.963000000000001</v>
      </c>
      <c r="I13902" t="s">
        <v>144</v>
      </c>
      <c r="J13902" t="s">
        <v>224</v>
      </c>
      <c r="K13902" t="s">
        <v>105</v>
      </c>
    </row>
    <row r="13903" spans="1:11" x14ac:dyDescent="0.3">
      <c r="A13903" t="s">
        <v>18229</v>
      </c>
      <c r="B13903" t="s">
        <v>168</v>
      </c>
      <c r="C13903">
        <v>7</v>
      </c>
      <c r="D13903">
        <v>8</v>
      </c>
      <c r="E13903">
        <v>1977</v>
      </c>
      <c r="F13903" s="6">
        <v>0.5625</v>
      </c>
      <c r="G13903">
        <v>0.12</v>
      </c>
      <c r="H13903">
        <v>51.5</v>
      </c>
      <c r="I13903" t="s">
        <v>126</v>
      </c>
      <c r="J13903" t="s">
        <v>2379</v>
      </c>
      <c r="K13903" t="s">
        <v>105</v>
      </c>
    </row>
    <row r="13904" spans="1:11" x14ac:dyDescent="0.3">
      <c r="A13904" t="s">
        <v>18230</v>
      </c>
      <c r="B13904" t="s">
        <v>53</v>
      </c>
      <c r="C13904">
        <v>13</v>
      </c>
      <c r="D13904">
        <v>10</v>
      </c>
      <c r="E13904">
        <v>1937</v>
      </c>
      <c r="F13904" s="6">
        <v>0.125</v>
      </c>
      <c r="G13904">
        <v>-2.351</v>
      </c>
      <c r="H13904">
        <v>48.856999999999999</v>
      </c>
      <c r="I13904" t="s">
        <v>108</v>
      </c>
      <c r="J13904" t="s">
        <v>155</v>
      </c>
      <c r="K13904" t="s">
        <v>105</v>
      </c>
    </row>
    <row r="13905" spans="1:11" x14ac:dyDescent="0.3">
      <c r="A13905" t="s">
        <v>18231</v>
      </c>
      <c r="B13905" t="s">
        <v>53</v>
      </c>
      <c r="C13905">
        <v>26</v>
      </c>
      <c r="D13905">
        <v>6</v>
      </c>
      <c r="E13905">
        <v>1987</v>
      </c>
      <c r="F13905" s="6">
        <v>0.53125</v>
      </c>
      <c r="G13905">
        <v>-5.3739999999999997</v>
      </c>
      <c r="H13905">
        <v>43.295000000000002</v>
      </c>
      <c r="I13905" t="s">
        <v>190</v>
      </c>
      <c r="J13905" t="s">
        <v>267</v>
      </c>
      <c r="K13905" t="s">
        <v>105</v>
      </c>
    </row>
    <row r="13906" spans="1:11" x14ac:dyDescent="0.3">
      <c r="A13906" t="s">
        <v>18232</v>
      </c>
      <c r="B13906" t="s">
        <v>53</v>
      </c>
      <c r="C13906">
        <v>11</v>
      </c>
      <c r="D13906">
        <v>2</v>
      </c>
      <c r="E13906">
        <v>1941</v>
      </c>
      <c r="F13906" s="6">
        <v>0.66666666666666663</v>
      </c>
      <c r="G13906">
        <v>80.650999999999996</v>
      </c>
      <c r="H13906">
        <v>41.097999999999999</v>
      </c>
      <c r="I13906" t="s">
        <v>144</v>
      </c>
      <c r="J13906" t="s">
        <v>3617</v>
      </c>
      <c r="K13906" t="s">
        <v>105</v>
      </c>
    </row>
    <row r="13907" spans="1:11" x14ac:dyDescent="0.3">
      <c r="A13907" t="s">
        <v>18233</v>
      </c>
      <c r="B13907" t="s">
        <v>53</v>
      </c>
      <c r="C13907">
        <v>1</v>
      </c>
      <c r="D13907">
        <v>8</v>
      </c>
      <c r="E13907">
        <v>1920</v>
      </c>
      <c r="F13907" s="6">
        <v>0.2951388888888889</v>
      </c>
      <c r="G13907">
        <v>-119.786</v>
      </c>
      <c r="H13907">
        <v>36.731999999999999</v>
      </c>
      <c r="I13907" t="s">
        <v>137</v>
      </c>
      <c r="J13907" t="s">
        <v>1362</v>
      </c>
      <c r="K13907" t="s">
        <v>105</v>
      </c>
    </row>
    <row r="13908" spans="1:11" x14ac:dyDescent="0.3">
      <c r="A13908" t="s">
        <v>18234</v>
      </c>
      <c r="B13908" t="s">
        <v>53</v>
      </c>
      <c r="C13908">
        <v>29</v>
      </c>
      <c r="D13908">
        <v>7</v>
      </c>
      <c r="E13908">
        <v>1956</v>
      </c>
      <c r="F13908" s="6">
        <v>7.1527777777777773E-2</v>
      </c>
      <c r="G13908">
        <v>81.516000000000005</v>
      </c>
      <c r="H13908">
        <v>41.085000000000001</v>
      </c>
      <c r="I13908" t="s">
        <v>106</v>
      </c>
      <c r="J13908" t="s">
        <v>1880</v>
      </c>
      <c r="K13908" t="s">
        <v>105</v>
      </c>
    </row>
    <row r="13909" spans="1:11" x14ac:dyDescent="0.3">
      <c r="A13909" t="s">
        <v>18235</v>
      </c>
      <c r="B13909" t="s">
        <v>53</v>
      </c>
      <c r="C13909">
        <v>27</v>
      </c>
      <c r="D13909">
        <v>9</v>
      </c>
      <c r="E13909">
        <v>1722</v>
      </c>
      <c r="F13909" s="6">
        <v>0.5</v>
      </c>
      <c r="G13909">
        <v>71.058999999999997</v>
      </c>
      <c r="H13909">
        <v>42.359000000000002</v>
      </c>
      <c r="I13909" t="s">
        <v>179</v>
      </c>
      <c r="J13909" t="s">
        <v>176</v>
      </c>
      <c r="K13909" t="s">
        <v>105</v>
      </c>
    </row>
    <row r="13910" spans="1:11" x14ac:dyDescent="0.3">
      <c r="A13910" t="s">
        <v>18236</v>
      </c>
      <c r="B13910" t="s">
        <v>53</v>
      </c>
      <c r="C13910">
        <v>1</v>
      </c>
      <c r="D13910">
        <v>4</v>
      </c>
      <c r="E13910">
        <v>1950</v>
      </c>
      <c r="F13910" s="6">
        <v>3.888888888888889E-2</v>
      </c>
      <c r="G13910">
        <v>74.760000000000005</v>
      </c>
      <c r="H13910">
        <v>40.220999999999997</v>
      </c>
      <c r="I13910" t="s">
        <v>144</v>
      </c>
      <c r="J13910" t="s">
        <v>1803</v>
      </c>
      <c r="K13910" t="s">
        <v>105</v>
      </c>
    </row>
    <row r="13911" spans="1:11" x14ac:dyDescent="0.3">
      <c r="A13911" t="s">
        <v>18237</v>
      </c>
      <c r="B13911" t="s">
        <v>53</v>
      </c>
      <c r="C13911">
        <v>1</v>
      </c>
      <c r="D13911">
        <v>6</v>
      </c>
      <c r="E13911">
        <v>1968</v>
      </c>
      <c r="F13911" s="6">
        <v>0.625</v>
      </c>
      <c r="G13911">
        <v>-6.62</v>
      </c>
      <c r="H13911">
        <v>46.348999999999997</v>
      </c>
      <c r="I13911" t="s">
        <v>126</v>
      </c>
      <c r="J13911" t="s">
        <v>3005</v>
      </c>
      <c r="K13911" t="s">
        <v>105</v>
      </c>
    </row>
    <row r="13912" spans="1:11" x14ac:dyDescent="0.3">
      <c r="A13912" t="s">
        <v>18238</v>
      </c>
      <c r="B13912" t="s">
        <v>53</v>
      </c>
      <c r="C13912">
        <v>9</v>
      </c>
      <c r="D13912">
        <v>3</v>
      </c>
      <c r="E13912">
        <v>1910</v>
      </c>
      <c r="F13912" s="6">
        <v>3.472222222222222E-3</v>
      </c>
      <c r="G13912">
        <v>75.605000000000004</v>
      </c>
      <c r="H13912">
        <v>39.96</v>
      </c>
      <c r="I13912" t="s">
        <v>144</v>
      </c>
      <c r="J13912" t="s">
        <v>18239</v>
      </c>
      <c r="K13912" t="s">
        <v>105</v>
      </c>
    </row>
    <row r="13913" spans="1:11" x14ac:dyDescent="0.3">
      <c r="A13913" t="s">
        <v>18240</v>
      </c>
      <c r="B13913" t="s">
        <v>53</v>
      </c>
      <c r="C13913">
        <v>26</v>
      </c>
      <c r="D13913">
        <v>6</v>
      </c>
      <c r="E13913">
        <v>1973</v>
      </c>
      <c r="F13913" s="6">
        <v>0.3125</v>
      </c>
      <c r="G13913">
        <v>-2.4969999999999999</v>
      </c>
      <c r="H13913">
        <v>48.817</v>
      </c>
      <c r="I13913" t="s">
        <v>126</v>
      </c>
      <c r="J13913" t="s">
        <v>7968</v>
      </c>
      <c r="K13913" t="s">
        <v>105</v>
      </c>
    </row>
    <row r="13914" spans="1:11" x14ac:dyDescent="0.3">
      <c r="A13914" t="s">
        <v>18241</v>
      </c>
      <c r="B13914" t="s">
        <v>53</v>
      </c>
      <c r="C13914">
        <v>19</v>
      </c>
      <c r="D13914">
        <v>2</v>
      </c>
      <c r="E13914">
        <v>1921</v>
      </c>
      <c r="F13914" s="6">
        <v>0.83333333333333337</v>
      </c>
      <c r="G13914">
        <v>-109.282</v>
      </c>
      <c r="H13914">
        <v>34.131</v>
      </c>
      <c r="I13914" t="s">
        <v>171</v>
      </c>
      <c r="J13914" t="s">
        <v>18242</v>
      </c>
      <c r="K13914" t="s">
        <v>105</v>
      </c>
    </row>
    <row r="13915" spans="1:11" x14ac:dyDescent="0.3">
      <c r="A13915" t="s">
        <v>18243</v>
      </c>
      <c r="B13915" t="s">
        <v>53</v>
      </c>
      <c r="C13915">
        <v>4</v>
      </c>
      <c r="D13915">
        <v>3</v>
      </c>
      <c r="E13915">
        <v>1983</v>
      </c>
      <c r="F13915" s="6">
        <v>0.54861111111111116</v>
      </c>
      <c r="G13915">
        <v>-0.106</v>
      </c>
      <c r="H13915">
        <v>49.493000000000002</v>
      </c>
      <c r="I13915" t="s">
        <v>126</v>
      </c>
      <c r="J13915" t="s">
        <v>481</v>
      </c>
      <c r="K13915" t="s">
        <v>105</v>
      </c>
    </row>
    <row r="13916" spans="1:11" x14ac:dyDescent="0.3">
      <c r="A13916" t="s">
        <v>18244</v>
      </c>
      <c r="B13916" t="s">
        <v>53</v>
      </c>
      <c r="C13916">
        <v>27</v>
      </c>
      <c r="D13916">
        <v>2</v>
      </c>
      <c r="E13916">
        <v>1925</v>
      </c>
      <c r="F13916" s="6">
        <v>0.93055555555555558</v>
      </c>
      <c r="G13916">
        <v>75.119</v>
      </c>
      <c r="H13916">
        <v>39.945</v>
      </c>
      <c r="I13916" t="s">
        <v>144</v>
      </c>
      <c r="J13916" t="s">
        <v>1310</v>
      </c>
      <c r="K13916" t="s">
        <v>105</v>
      </c>
    </row>
    <row r="13917" spans="1:11" x14ac:dyDescent="0.3">
      <c r="A13917" t="s">
        <v>18245</v>
      </c>
      <c r="B13917" t="s">
        <v>53</v>
      </c>
      <c r="C13917">
        <v>9</v>
      </c>
      <c r="D13917">
        <v>1</v>
      </c>
      <c r="E13917">
        <v>1973</v>
      </c>
      <c r="F13917" s="6">
        <v>0.71736111111111112</v>
      </c>
      <c r="G13917">
        <v>-118.24299999999999</v>
      </c>
      <c r="H13917">
        <v>34.052</v>
      </c>
      <c r="I13917" t="s">
        <v>137</v>
      </c>
      <c r="J13917" t="s">
        <v>536</v>
      </c>
      <c r="K13917" t="s">
        <v>105</v>
      </c>
    </row>
    <row r="13918" spans="1:11" x14ac:dyDescent="0.3">
      <c r="A13918" t="s">
        <v>18246</v>
      </c>
      <c r="B13918" t="s">
        <v>53</v>
      </c>
      <c r="C13918">
        <v>28</v>
      </c>
      <c r="D13918">
        <v>7</v>
      </c>
      <c r="E13918">
        <v>1911</v>
      </c>
      <c r="F13918" s="6">
        <v>0.91666666666666663</v>
      </c>
      <c r="G13918">
        <v>82.974000000000004</v>
      </c>
      <c r="H13918">
        <v>40.808999999999997</v>
      </c>
      <c r="I13918" t="s">
        <v>144</v>
      </c>
      <c r="J13918" t="s">
        <v>9071</v>
      </c>
      <c r="K13918" t="s">
        <v>105</v>
      </c>
    </row>
    <row r="13919" spans="1:11" x14ac:dyDescent="0.3">
      <c r="A13919" t="s">
        <v>18247</v>
      </c>
      <c r="B13919" t="s">
        <v>53</v>
      </c>
      <c r="C13919">
        <v>2</v>
      </c>
      <c r="D13919">
        <v>11</v>
      </c>
      <c r="E13919">
        <v>1965</v>
      </c>
      <c r="F13919" s="6">
        <v>0.14583333333333334</v>
      </c>
      <c r="G13919">
        <v>1.355</v>
      </c>
      <c r="H13919">
        <v>48.683999999999997</v>
      </c>
      <c r="I13919" t="s">
        <v>126</v>
      </c>
      <c r="J13919" t="s">
        <v>10506</v>
      </c>
      <c r="K13919" t="s">
        <v>105</v>
      </c>
    </row>
    <row r="13920" spans="1:11" x14ac:dyDescent="0.3">
      <c r="A13920" t="s">
        <v>18248</v>
      </c>
      <c r="B13920" t="s">
        <v>53</v>
      </c>
      <c r="C13920">
        <v>20</v>
      </c>
      <c r="D13920">
        <v>9</v>
      </c>
      <c r="E13920">
        <v>1969</v>
      </c>
      <c r="F13920" s="6">
        <v>0.1875</v>
      </c>
      <c r="G13920">
        <v>-1.5509999999999999</v>
      </c>
      <c r="H13920">
        <v>48.512</v>
      </c>
      <c r="I13920" t="s">
        <v>126</v>
      </c>
      <c r="J13920" t="s">
        <v>18249</v>
      </c>
      <c r="K13920" t="s">
        <v>105</v>
      </c>
    </row>
    <row r="13921" spans="1:11" x14ac:dyDescent="0.3">
      <c r="A13921" t="s">
        <v>18250</v>
      </c>
      <c r="B13921" t="s">
        <v>53</v>
      </c>
      <c r="C13921">
        <v>22</v>
      </c>
      <c r="D13921">
        <v>11</v>
      </c>
      <c r="E13921">
        <v>1967</v>
      </c>
      <c r="F13921" s="6">
        <v>0.55555555555555558</v>
      </c>
      <c r="G13921">
        <v>78.879000000000005</v>
      </c>
      <c r="H13921">
        <v>42.887999999999998</v>
      </c>
      <c r="I13921" t="s">
        <v>144</v>
      </c>
      <c r="J13921" t="s">
        <v>4996</v>
      </c>
      <c r="K13921" t="s">
        <v>105</v>
      </c>
    </row>
    <row r="13922" spans="1:11" x14ac:dyDescent="0.3">
      <c r="A13922" t="s">
        <v>18251</v>
      </c>
      <c r="B13922" t="s">
        <v>53</v>
      </c>
      <c r="C13922">
        <v>18</v>
      </c>
      <c r="D13922">
        <v>5</v>
      </c>
      <c r="E13922">
        <v>1947</v>
      </c>
      <c r="F13922" s="6">
        <v>0.60416666666666663</v>
      </c>
      <c r="G13922">
        <v>-118.24299999999999</v>
      </c>
      <c r="H13922">
        <v>34.052</v>
      </c>
      <c r="I13922" t="s">
        <v>137</v>
      </c>
      <c r="J13922" t="s">
        <v>536</v>
      </c>
      <c r="K13922" t="s">
        <v>105</v>
      </c>
    </row>
    <row r="13923" spans="1:11" x14ac:dyDescent="0.3">
      <c r="A13923" t="s">
        <v>18252</v>
      </c>
      <c r="B13923" t="s">
        <v>53</v>
      </c>
      <c r="C13923">
        <v>12</v>
      </c>
      <c r="D13923">
        <v>11</v>
      </c>
      <c r="E13923">
        <v>1998</v>
      </c>
      <c r="F13923" s="6">
        <v>0.35069444444444442</v>
      </c>
      <c r="G13923">
        <v>-7.3129999999999997</v>
      </c>
      <c r="H13923">
        <v>45.734999999999999</v>
      </c>
      <c r="I13923" t="s">
        <v>126</v>
      </c>
      <c r="J13923" t="s">
        <v>6614</v>
      </c>
      <c r="K13923" t="s">
        <v>105</v>
      </c>
    </row>
    <row r="13924" spans="1:11" x14ac:dyDescent="0.3">
      <c r="A13924" t="s">
        <v>18253</v>
      </c>
      <c r="B13924" t="s">
        <v>53</v>
      </c>
      <c r="C13924">
        <v>20</v>
      </c>
      <c r="D13924">
        <v>5</v>
      </c>
      <c r="E13924">
        <v>1973</v>
      </c>
      <c r="F13924" s="6">
        <v>0.45833333333333331</v>
      </c>
      <c r="G13924">
        <v>-13.516</v>
      </c>
      <c r="H13924">
        <v>43.616999999999997</v>
      </c>
      <c r="I13924" t="s">
        <v>126</v>
      </c>
      <c r="J13924" t="s">
        <v>6986</v>
      </c>
      <c r="K13924" t="s">
        <v>105</v>
      </c>
    </row>
    <row r="13925" spans="1:11" x14ac:dyDescent="0.3">
      <c r="A13925" t="s">
        <v>18254</v>
      </c>
      <c r="B13925" t="s">
        <v>53</v>
      </c>
      <c r="C13925">
        <v>8</v>
      </c>
      <c r="D13925">
        <v>1</v>
      </c>
      <c r="E13925">
        <v>1928</v>
      </c>
      <c r="F13925" s="6">
        <v>0.70694444444444449</v>
      </c>
      <c r="G13925">
        <v>81.691000000000003</v>
      </c>
      <c r="H13925">
        <v>41.505000000000003</v>
      </c>
      <c r="I13925" t="s">
        <v>144</v>
      </c>
      <c r="J13925" t="s">
        <v>389</v>
      </c>
      <c r="K13925" t="s">
        <v>105</v>
      </c>
    </row>
    <row r="13926" spans="1:11" x14ac:dyDescent="0.3">
      <c r="A13926" t="s">
        <v>18255</v>
      </c>
      <c r="B13926" t="s">
        <v>168</v>
      </c>
      <c r="C13926">
        <v>1</v>
      </c>
      <c r="D13926">
        <v>8</v>
      </c>
      <c r="E13926">
        <v>1945</v>
      </c>
      <c r="F13926" s="6">
        <v>2.2916666666666665E-2</v>
      </c>
      <c r="G13926">
        <v>-118.24299999999999</v>
      </c>
      <c r="H13926">
        <v>34.052</v>
      </c>
      <c r="I13926" t="s">
        <v>171</v>
      </c>
      <c r="J13926" t="s">
        <v>536</v>
      </c>
      <c r="K13926" t="s">
        <v>105</v>
      </c>
    </row>
    <row r="13927" spans="1:11" x14ac:dyDescent="0.3">
      <c r="A13927" t="s">
        <v>18256</v>
      </c>
      <c r="B13927" t="s">
        <v>168</v>
      </c>
      <c r="C13927">
        <v>30</v>
      </c>
      <c r="D13927">
        <v>6</v>
      </c>
      <c r="E13927">
        <v>1972</v>
      </c>
      <c r="F13927" s="6">
        <v>0.47569444444444442</v>
      </c>
      <c r="G13927">
        <v>-5.5119999999999996</v>
      </c>
      <c r="H13927">
        <v>50.598999999999997</v>
      </c>
      <c r="I13927" t="s">
        <v>126</v>
      </c>
      <c r="J13927" t="s">
        <v>11749</v>
      </c>
      <c r="K13927" t="s">
        <v>105</v>
      </c>
    </row>
    <row r="13928" spans="1:11" x14ac:dyDescent="0.3">
      <c r="A13928" t="s">
        <v>18257</v>
      </c>
      <c r="B13928" t="s">
        <v>168</v>
      </c>
      <c r="C13928">
        <v>26</v>
      </c>
      <c r="D13928">
        <v>3</v>
      </c>
      <c r="E13928">
        <v>1930</v>
      </c>
      <c r="F13928" s="6">
        <v>4.8611111111111112E-2</v>
      </c>
      <c r="G13928">
        <v>106.492</v>
      </c>
      <c r="H13928">
        <v>31.76</v>
      </c>
      <c r="I13928" t="s">
        <v>171</v>
      </c>
      <c r="J13928" t="s">
        <v>4327</v>
      </c>
      <c r="K13928" t="s">
        <v>105</v>
      </c>
    </row>
    <row r="13929" spans="1:11" x14ac:dyDescent="0.3">
      <c r="A13929" t="s">
        <v>18258</v>
      </c>
      <c r="B13929" t="s">
        <v>168</v>
      </c>
      <c r="C13929">
        <v>23</v>
      </c>
      <c r="D13929">
        <v>4</v>
      </c>
      <c r="E13929">
        <v>1942</v>
      </c>
      <c r="F13929" s="6">
        <v>0.2326388888888889</v>
      </c>
      <c r="G13929">
        <v>74.117000000000004</v>
      </c>
      <c r="H13929">
        <v>40.668999999999997</v>
      </c>
      <c r="I13929" t="s">
        <v>106</v>
      </c>
      <c r="J13929" t="s">
        <v>2959</v>
      </c>
      <c r="K13929" t="s">
        <v>105</v>
      </c>
    </row>
    <row r="13930" spans="1:11" x14ac:dyDescent="0.3">
      <c r="A13930" t="s">
        <v>18259</v>
      </c>
      <c r="B13930" t="s">
        <v>168</v>
      </c>
      <c r="C13930">
        <v>28</v>
      </c>
      <c r="D13930">
        <v>6</v>
      </c>
      <c r="E13930">
        <v>1967</v>
      </c>
      <c r="F13930" s="6">
        <v>0.73888888888888893</v>
      </c>
      <c r="G13930">
        <v>72.622</v>
      </c>
      <c r="H13930">
        <v>42.201999999999998</v>
      </c>
      <c r="I13930" t="s">
        <v>106</v>
      </c>
      <c r="J13930" t="s">
        <v>13000</v>
      </c>
      <c r="K13930" t="s">
        <v>105</v>
      </c>
    </row>
    <row r="13931" spans="1:11" x14ac:dyDescent="0.3">
      <c r="A13931" t="s">
        <v>18260</v>
      </c>
      <c r="B13931" t="s">
        <v>168</v>
      </c>
      <c r="C13931">
        <v>24</v>
      </c>
      <c r="D13931">
        <v>8</v>
      </c>
      <c r="E13931">
        <v>1964</v>
      </c>
      <c r="F13931" s="6">
        <v>0.15277777777777779</v>
      </c>
      <c r="H13931">
        <v>-23.994</v>
      </c>
      <c r="I13931" t="s">
        <v>290</v>
      </c>
      <c r="J13931" t="s">
        <v>18261</v>
      </c>
      <c r="K13931" t="s">
        <v>105</v>
      </c>
    </row>
    <row r="13932" spans="1:11" x14ac:dyDescent="0.3">
      <c r="A13932" t="s">
        <v>18262</v>
      </c>
      <c r="B13932" t="s">
        <v>168</v>
      </c>
      <c r="C13932">
        <v>25</v>
      </c>
      <c r="D13932">
        <v>5</v>
      </c>
      <c r="E13932">
        <v>1976</v>
      </c>
      <c r="F13932" s="6">
        <v>0.72916666666666663</v>
      </c>
      <c r="G13932">
        <v>-9.9280000000000008</v>
      </c>
      <c r="H13932">
        <v>51.533000000000001</v>
      </c>
      <c r="I13932" t="s">
        <v>126</v>
      </c>
      <c r="J13932" t="s">
        <v>8660</v>
      </c>
      <c r="K13932" t="s">
        <v>105</v>
      </c>
    </row>
    <row r="13933" spans="1:11" x14ac:dyDescent="0.3">
      <c r="A13933" t="s">
        <v>18263</v>
      </c>
      <c r="B13933" t="s">
        <v>168</v>
      </c>
      <c r="C13933">
        <v>19</v>
      </c>
      <c r="D13933">
        <v>12</v>
      </c>
      <c r="E13933">
        <v>1944</v>
      </c>
      <c r="F13933" s="6">
        <v>0.42499999999999999</v>
      </c>
      <c r="G13933">
        <v>81.691000000000003</v>
      </c>
      <c r="H13933">
        <v>41.505000000000003</v>
      </c>
      <c r="I13933" t="s">
        <v>106</v>
      </c>
      <c r="J13933" t="s">
        <v>389</v>
      </c>
      <c r="K13933" t="s">
        <v>105</v>
      </c>
    </row>
    <row r="13934" spans="1:11" x14ac:dyDescent="0.3">
      <c r="A13934" t="s">
        <v>18264</v>
      </c>
      <c r="B13934" t="s">
        <v>168</v>
      </c>
      <c r="C13934">
        <v>13</v>
      </c>
      <c r="D13934">
        <v>6</v>
      </c>
      <c r="E13934">
        <v>1975</v>
      </c>
      <c r="F13934" s="6">
        <v>0.15972222222222221</v>
      </c>
      <c r="G13934">
        <v>-6.45</v>
      </c>
      <c r="H13934">
        <v>48.174999999999997</v>
      </c>
      <c r="I13934" t="s">
        <v>126</v>
      </c>
      <c r="J13934" t="s">
        <v>1458</v>
      </c>
      <c r="K13934" t="s">
        <v>105</v>
      </c>
    </row>
    <row r="13935" spans="1:11" x14ac:dyDescent="0.3">
      <c r="A13935" t="s">
        <v>18265</v>
      </c>
      <c r="B13935" t="s">
        <v>168</v>
      </c>
      <c r="C13935">
        <v>6</v>
      </c>
      <c r="D13935">
        <v>11</v>
      </c>
      <c r="E13935">
        <v>1978</v>
      </c>
      <c r="F13935" s="6">
        <v>0.52847222222222223</v>
      </c>
      <c r="G13935">
        <v>-4.3540000000000001</v>
      </c>
      <c r="H13935">
        <v>50.811</v>
      </c>
      <c r="I13935" t="s">
        <v>126</v>
      </c>
      <c r="J13935" t="s">
        <v>867</v>
      </c>
      <c r="K13935" t="s">
        <v>105</v>
      </c>
    </row>
    <row r="13936" spans="1:11" x14ac:dyDescent="0.3">
      <c r="A13936" t="s">
        <v>18266</v>
      </c>
      <c r="B13936" t="s">
        <v>168</v>
      </c>
      <c r="C13936">
        <v>31</v>
      </c>
      <c r="D13936">
        <v>5</v>
      </c>
      <c r="E13936">
        <v>1967</v>
      </c>
      <c r="F13936" s="6">
        <v>0.52083333333333337</v>
      </c>
      <c r="G13936">
        <v>-3.198</v>
      </c>
      <c r="H13936">
        <v>46.098999999999997</v>
      </c>
      <c r="I13936" t="s">
        <v>126</v>
      </c>
      <c r="J13936" t="s">
        <v>8809</v>
      </c>
      <c r="K13936" t="s">
        <v>105</v>
      </c>
    </row>
    <row r="13937" spans="1:11" x14ac:dyDescent="0.3">
      <c r="A13937" t="s">
        <v>18267</v>
      </c>
      <c r="B13937" t="s">
        <v>168</v>
      </c>
      <c r="C13937">
        <v>25</v>
      </c>
      <c r="D13937">
        <v>2</v>
      </c>
      <c r="E13937">
        <v>1968</v>
      </c>
      <c r="F13937" s="6">
        <v>2.0833333333333332E-2</v>
      </c>
      <c r="G13937">
        <v>-2.2429999999999999</v>
      </c>
      <c r="H13937">
        <v>48.834000000000003</v>
      </c>
      <c r="I13937" t="s">
        <v>126</v>
      </c>
      <c r="J13937" t="s">
        <v>459</v>
      </c>
      <c r="K13937" t="s">
        <v>105</v>
      </c>
    </row>
    <row r="13938" spans="1:11" x14ac:dyDescent="0.3">
      <c r="A13938" t="s">
        <v>18268</v>
      </c>
      <c r="B13938" t="s">
        <v>53</v>
      </c>
      <c r="C13938">
        <v>8</v>
      </c>
      <c r="D13938">
        <v>11</v>
      </c>
      <c r="E13938">
        <v>1942</v>
      </c>
      <c r="F13938" s="6">
        <v>0.73958333333333337</v>
      </c>
      <c r="G13938">
        <v>-7.6829999999999998</v>
      </c>
      <c r="H13938">
        <v>45.067999999999998</v>
      </c>
      <c r="I13938" t="s">
        <v>126</v>
      </c>
      <c r="J13938" t="s">
        <v>191</v>
      </c>
      <c r="K13938" t="s">
        <v>105</v>
      </c>
    </row>
    <row r="13939" spans="1:11" x14ac:dyDescent="0.3">
      <c r="A13939" t="s">
        <v>18269</v>
      </c>
      <c r="B13939" t="s">
        <v>53</v>
      </c>
      <c r="C13939">
        <v>27</v>
      </c>
      <c r="D13939">
        <v>3</v>
      </c>
      <c r="E13939">
        <v>1940</v>
      </c>
      <c r="F13939" s="6">
        <v>0.27083333333333331</v>
      </c>
      <c r="G13939">
        <v>-12.081</v>
      </c>
      <c r="H13939">
        <v>45.134999999999998</v>
      </c>
      <c r="I13939" t="s">
        <v>126</v>
      </c>
      <c r="J13939" t="s">
        <v>18270</v>
      </c>
      <c r="K13939" t="s">
        <v>105</v>
      </c>
    </row>
    <row r="13940" spans="1:11" x14ac:dyDescent="0.3">
      <c r="A13940" t="s">
        <v>18271</v>
      </c>
      <c r="B13940" t="s">
        <v>53</v>
      </c>
      <c r="C13940">
        <v>9</v>
      </c>
      <c r="D13940">
        <v>8</v>
      </c>
      <c r="E13940">
        <v>1922</v>
      </c>
      <c r="F13940" s="6">
        <v>0.16666666666666666</v>
      </c>
      <c r="G13940">
        <v>-13.361000000000001</v>
      </c>
      <c r="H13940">
        <v>38.116</v>
      </c>
      <c r="I13940" t="s">
        <v>126</v>
      </c>
      <c r="J13940" t="s">
        <v>717</v>
      </c>
      <c r="K13940" t="s">
        <v>105</v>
      </c>
    </row>
    <row r="13941" spans="1:11" x14ac:dyDescent="0.3">
      <c r="A13941" t="s">
        <v>18272</v>
      </c>
      <c r="B13941" t="s">
        <v>53</v>
      </c>
      <c r="C13941">
        <v>25</v>
      </c>
      <c r="D13941">
        <v>9</v>
      </c>
      <c r="E13941">
        <v>1896</v>
      </c>
      <c r="F13941" s="6">
        <v>0.70833333333333337</v>
      </c>
      <c r="G13941">
        <v>-8.4979999999999993</v>
      </c>
      <c r="H13941">
        <v>44.393000000000001</v>
      </c>
      <c r="I13941" t="s">
        <v>126</v>
      </c>
      <c r="J13941" t="s">
        <v>18273</v>
      </c>
      <c r="K13941" t="s">
        <v>105</v>
      </c>
    </row>
    <row r="13942" spans="1:11" x14ac:dyDescent="0.3">
      <c r="A13942" t="s">
        <v>18274</v>
      </c>
      <c r="B13942" t="s">
        <v>53</v>
      </c>
      <c r="C13942">
        <v>16</v>
      </c>
      <c r="D13942">
        <v>1</v>
      </c>
      <c r="E13942">
        <v>1917</v>
      </c>
      <c r="F13942" s="6">
        <v>0.71527777777777779</v>
      </c>
      <c r="G13942">
        <v>81.691000000000003</v>
      </c>
      <c r="H13942">
        <v>41.505000000000003</v>
      </c>
      <c r="I13942" t="s">
        <v>144</v>
      </c>
      <c r="J13942" t="s">
        <v>389</v>
      </c>
      <c r="K13942" t="s">
        <v>105</v>
      </c>
    </row>
    <row r="13943" spans="1:11" x14ac:dyDescent="0.3">
      <c r="A13943" t="s">
        <v>18275</v>
      </c>
      <c r="B13943" t="s">
        <v>168</v>
      </c>
      <c r="C13943">
        <v>27</v>
      </c>
      <c r="D13943">
        <v>4</v>
      </c>
      <c r="E13943">
        <v>1937</v>
      </c>
      <c r="F13943" s="6">
        <v>0.80347222222222225</v>
      </c>
      <c r="G13943">
        <v>98.394000000000005</v>
      </c>
      <c r="H13943">
        <v>40.588999999999999</v>
      </c>
      <c r="I13943" t="s">
        <v>144</v>
      </c>
      <c r="J13943" t="s">
        <v>18276</v>
      </c>
      <c r="K13943" t="s">
        <v>105</v>
      </c>
    </row>
    <row r="13944" spans="1:11" x14ac:dyDescent="0.3">
      <c r="A13944" t="s">
        <v>18277</v>
      </c>
      <c r="B13944" t="s">
        <v>168</v>
      </c>
      <c r="C13944">
        <v>20</v>
      </c>
      <c r="D13944">
        <v>2</v>
      </c>
      <c r="E13944">
        <v>1946</v>
      </c>
      <c r="F13944" s="6">
        <v>0.35694444444444445</v>
      </c>
      <c r="G13944">
        <v>-114.98399999999999</v>
      </c>
      <c r="H13944">
        <v>36.033999999999999</v>
      </c>
      <c r="I13944" t="s">
        <v>137</v>
      </c>
      <c r="J13944" t="s">
        <v>1382</v>
      </c>
      <c r="K13944" t="s">
        <v>105</v>
      </c>
    </row>
    <row r="13945" spans="1:11" x14ac:dyDescent="0.3">
      <c r="A13945" t="s">
        <v>18278</v>
      </c>
      <c r="B13945" t="s">
        <v>53</v>
      </c>
      <c r="C13945">
        <v>24</v>
      </c>
      <c r="D13945">
        <v>10</v>
      </c>
      <c r="E13945">
        <v>1934</v>
      </c>
      <c r="F13945" s="6">
        <v>0.38194444444444442</v>
      </c>
      <c r="G13945">
        <v>97.32</v>
      </c>
      <c r="H13945">
        <v>31.951000000000001</v>
      </c>
      <c r="I13945" t="s">
        <v>104</v>
      </c>
      <c r="J13945" t="s">
        <v>18279</v>
      </c>
      <c r="K13945" t="s">
        <v>105</v>
      </c>
    </row>
    <row r="13946" spans="1:11" x14ac:dyDescent="0.3">
      <c r="A13946" t="s">
        <v>18280</v>
      </c>
      <c r="B13946" t="s">
        <v>53</v>
      </c>
      <c r="C13946">
        <v>14</v>
      </c>
      <c r="D13946">
        <v>12</v>
      </c>
      <c r="E13946">
        <v>1946</v>
      </c>
      <c r="F13946" s="6">
        <v>0.39374999999999999</v>
      </c>
      <c r="G13946">
        <v>-72.820999999999998</v>
      </c>
      <c r="H13946">
        <v>18.969000000000001</v>
      </c>
      <c r="I13946" t="s">
        <v>116</v>
      </c>
      <c r="J13946" t="s">
        <v>16838</v>
      </c>
      <c r="K13946" t="s">
        <v>105</v>
      </c>
    </row>
    <row r="13947" spans="1:11" x14ac:dyDescent="0.3">
      <c r="A13947" t="s">
        <v>18281</v>
      </c>
      <c r="B13947" t="s">
        <v>53</v>
      </c>
      <c r="C13947">
        <v>29</v>
      </c>
      <c r="D13947">
        <v>6</v>
      </c>
      <c r="E13947">
        <v>1939</v>
      </c>
      <c r="F13947" s="6">
        <v>0.58333333333333337</v>
      </c>
      <c r="G13947">
        <v>-15.433</v>
      </c>
      <c r="H13947">
        <v>38.235999999999997</v>
      </c>
      <c r="I13947" t="s">
        <v>126</v>
      </c>
      <c r="J13947" t="s">
        <v>18282</v>
      </c>
      <c r="K13947" t="s">
        <v>105</v>
      </c>
    </row>
    <row r="13948" spans="1:11" x14ac:dyDescent="0.3">
      <c r="A13948" t="s">
        <v>18283</v>
      </c>
      <c r="B13948" t="s">
        <v>53</v>
      </c>
      <c r="C13948">
        <v>9</v>
      </c>
      <c r="D13948">
        <v>9</v>
      </c>
      <c r="E13948">
        <v>1873</v>
      </c>
      <c r="F13948" s="6">
        <v>0.83333333333333337</v>
      </c>
      <c r="G13948">
        <v>-8.9930000000000003</v>
      </c>
      <c r="H13948">
        <v>45.286999999999999</v>
      </c>
      <c r="I13948" t="s">
        <v>203</v>
      </c>
      <c r="J13948" t="s">
        <v>18284</v>
      </c>
      <c r="K13948" t="s">
        <v>105</v>
      </c>
    </row>
    <row r="13949" spans="1:11" x14ac:dyDescent="0.3">
      <c r="A13949" t="s">
        <v>18285</v>
      </c>
      <c r="B13949" t="s">
        <v>53</v>
      </c>
      <c r="C13949">
        <v>5</v>
      </c>
      <c r="D13949">
        <v>1</v>
      </c>
      <c r="E13949">
        <v>1852</v>
      </c>
      <c r="F13949" s="6">
        <v>0.875</v>
      </c>
      <c r="G13949">
        <v>1.093</v>
      </c>
      <c r="H13949">
        <v>42.460999999999999</v>
      </c>
      <c r="I13949" t="s">
        <v>707</v>
      </c>
      <c r="J13949" t="s">
        <v>18286</v>
      </c>
      <c r="K13949" t="s">
        <v>105</v>
      </c>
    </row>
    <row r="13950" spans="1:11" x14ac:dyDescent="0.3">
      <c r="A13950" t="s">
        <v>18287</v>
      </c>
      <c r="B13950" t="s">
        <v>168</v>
      </c>
      <c r="C13950">
        <v>6</v>
      </c>
      <c r="D13950">
        <v>11</v>
      </c>
      <c r="E13950">
        <v>1958</v>
      </c>
      <c r="F13950" s="6">
        <v>0.6875</v>
      </c>
      <c r="G13950">
        <v>-8.3119999999999994</v>
      </c>
      <c r="H13950">
        <v>45.04</v>
      </c>
      <c r="I13950" t="s">
        <v>126</v>
      </c>
      <c r="J13950" t="s">
        <v>16693</v>
      </c>
      <c r="K13950" t="s">
        <v>105</v>
      </c>
    </row>
    <row r="13951" spans="1:11" x14ac:dyDescent="0.3">
      <c r="A13951" t="s">
        <v>18288</v>
      </c>
      <c r="B13951" t="s">
        <v>53</v>
      </c>
      <c r="C13951">
        <v>2</v>
      </c>
      <c r="D13951">
        <v>1</v>
      </c>
      <c r="E13951">
        <v>1945</v>
      </c>
      <c r="F13951" s="6">
        <v>0.97916666666666663</v>
      </c>
      <c r="G13951">
        <v>-15.65</v>
      </c>
      <c r="H13951">
        <v>38.115000000000002</v>
      </c>
      <c r="I13951" t="s">
        <v>126</v>
      </c>
      <c r="J13951" t="s">
        <v>5425</v>
      </c>
      <c r="K13951" t="s">
        <v>105</v>
      </c>
    </row>
    <row r="13952" spans="1:11" x14ac:dyDescent="0.3">
      <c r="A13952" t="s">
        <v>18289</v>
      </c>
      <c r="B13952" t="s">
        <v>168</v>
      </c>
      <c r="C13952">
        <v>6</v>
      </c>
      <c r="D13952">
        <v>9</v>
      </c>
      <c r="E13952">
        <v>1964</v>
      </c>
      <c r="F13952" s="6">
        <v>0.68055555555555558</v>
      </c>
      <c r="G13952">
        <v>97.504999999999995</v>
      </c>
      <c r="H13952">
        <v>25.88</v>
      </c>
      <c r="I13952" t="s">
        <v>104</v>
      </c>
      <c r="J13952" t="s">
        <v>18290</v>
      </c>
      <c r="K13952" t="s">
        <v>105</v>
      </c>
    </row>
    <row r="13953" spans="1:11" x14ac:dyDescent="0.3">
      <c r="A13953" t="s">
        <v>18291</v>
      </c>
      <c r="B13953" t="s">
        <v>168</v>
      </c>
      <c r="C13953">
        <v>23</v>
      </c>
      <c r="D13953">
        <v>12</v>
      </c>
      <c r="E13953">
        <v>1802</v>
      </c>
      <c r="F13953" s="6">
        <v>0.2638888888888889</v>
      </c>
      <c r="G13953">
        <v>3.13</v>
      </c>
      <c r="H13953">
        <v>54.6</v>
      </c>
      <c r="I13953" t="s">
        <v>834</v>
      </c>
      <c r="J13953" t="s">
        <v>18292</v>
      </c>
      <c r="K13953" t="s">
        <v>105</v>
      </c>
    </row>
    <row r="13954" spans="1:11" x14ac:dyDescent="0.3">
      <c r="A13954" t="s">
        <v>18293</v>
      </c>
      <c r="B13954" t="s">
        <v>168</v>
      </c>
      <c r="C13954">
        <v>29</v>
      </c>
      <c r="D13954">
        <v>1</v>
      </c>
      <c r="E13954">
        <v>1975</v>
      </c>
      <c r="F13954" s="6">
        <v>0.62986111111111109</v>
      </c>
      <c r="G13954">
        <v>-118.492</v>
      </c>
      <c r="H13954">
        <v>34.011000000000003</v>
      </c>
      <c r="I13954" t="s">
        <v>137</v>
      </c>
      <c r="J13954" t="s">
        <v>206</v>
      </c>
      <c r="K13954" t="s">
        <v>105</v>
      </c>
    </row>
    <row r="13955" spans="1:11" x14ac:dyDescent="0.3">
      <c r="A13955" t="s">
        <v>18294</v>
      </c>
      <c r="B13955" t="s">
        <v>168</v>
      </c>
      <c r="C13955">
        <v>11</v>
      </c>
      <c r="D13955">
        <v>7</v>
      </c>
      <c r="E13955">
        <v>1883</v>
      </c>
      <c r="F13955" s="6">
        <v>0.80208333333333337</v>
      </c>
      <c r="G13955">
        <v>84.513999999999996</v>
      </c>
      <c r="H13955">
        <v>39.103999999999999</v>
      </c>
      <c r="I13955" t="s">
        <v>179</v>
      </c>
      <c r="J13955" t="s">
        <v>140</v>
      </c>
      <c r="K13955" t="s">
        <v>105</v>
      </c>
    </row>
    <row r="13956" spans="1:11" x14ac:dyDescent="0.3">
      <c r="A13956" t="s">
        <v>18295</v>
      </c>
      <c r="B13956" t="s">
        <v>168</v>
      </c>
      <c r="C13956">
        <v>26</v>
      </c>
      <c r="D13956">
        <v>11</v>
      </c>
      <c r="E13956">
        <v>1965</v>
      </c>
      <c r="F13956" s="6">
        <v>0.63541666666666663</v>
      </c>
      <c r="G13956">
        <v>-10.919</v>
      </c>
      <c r="H13956">
        <v>43.932000000000002</v>
      </c>
      <c r="I13956" t="s">
        <v>126</v>
      </c>
      <c r="J13956" t="s">
        <v>1900</v>
      </c>
      <c r="K13956" t="s">
        <v>105</v>
      </c>
    </row>
    <row r="13957" spans="1:11" x14ac:dyDescent="0.3">
      <c r="A13957" t="s">
        <v>18296</v>
      </c>
      <c r="B13957" t="s">
        <v>168</v>
      </c>
      <c r="C13957">
        <v>19</v>
      </c>
      <c r="D13957">
        <v>4</v>
      </c>
      <c r="E13957">
        <v>1953</v>
      </c>
      <c r="F13957" s="6">
        <v>0.77777777777777779</v>
      </c>
      <c r="G13957">
        <v>-10.811999999999999</v>
      </c>
      <c r="H13957">
        <v>45.572000000000003</v>
      </c>
      <c r="I13957" t="s">
        <v>126</v>
      </c>
      <c r="J13957" t="s">
        <v>18297</v>
      </c>
      <c r="K13957" t="s">
        <v>105</v>
      </c>
    </row>
    <row r="13958" spans="1:11" x14ac:dyDescent="0.3">
      <c r="A13958" t="s">
        <v>18298</v>
      </c>
      <c r="B13958" t="s">
        <v>168</v>
      </c>
      <c r="C13958">
        <v>1</v>
      </c>
      <c r="D13958">
        <v>1</v>
      </c>
      <c r="E13958">
        <v>2000</v>
      </c>
      <c r="F13958" s="6">
        <v>0</v>
      </c>
      <c r="G13958">
        <v>-101</v>
      </c>
      <c r="H13958">
        <v>4.59</v>
      </c>
      <c r="I13958" t="s">
        <v>326</v>
      </c>
      <c r="J13958" t="s">
        <v>426</v>
      </c>
      <c r="K13958" t="s">
        <v>105</v>
      </c>
    </row>
    <row r="13959" spans="1:11" x14ac:dyDescent="0.3">
      <c r="A13959" t="s">
        <v>18299</v>
      </c>
      <c r="B13959" t="s">
        <v>168</v>
      </c>
      <c r="C13959">
        <v>21</v>
      </c>
      <c r="D13959">
        <v>7</v>
      </c>
      <c r="E13959">
        <v>1977</v>
      </c>
      <c r="F13959" s="6">
        <v>0.78125</v>
      </c>
      <c r="G13959">
        <v>-6.641</v>
      </c>
      <c r="H13959">
        <v>43.27</v>
      </c>
      <c r="I13959" t="s">
        <v>190</v>
      </c>
      <c r="J13959" t="s">
        <v>6829</v>
      </c>
      <c r="K13959" t="s">
        <v>105</v>
      </c>
    </row>
    <row r="13960" spans="1:11" x14ac:dyDescent="0.3">
      <c r="A13960" t="s">
        <v>18300</v>
      </c>
      <c r="B13960" t="s">
        <v>168</v>
      </c>
      <c r="C13960">
        <v>17</v>
      </c>
      <c r="D13960">
        <v>11</v>
      </c>
      <c r="E13960">
        <v>1973</v>
      </c>
      <c r="F13960" s="6">
        <v>0.74930555555555556</v>
      </c>
      <c r="G13960">
        <v>71.058999999999997</v>
      </c>
      <c r="H13960">
        <v>42.359000000000002</v>
      </c>
      <c r="I13960" t="s">
        <v>144</v>
      </c>
      <c r="J13960" t="s">
        <v>176</v>
      </c>
      <c r="K13960" t="s">
        <v>105</v>
      </c>
    </row>
    <row r="13961" spans="1:11" x14ac:dyDescent="0.3">
      <c r="A13961" t="s">
        <v>18301</v>
      </c>
      <c r="B13961" t="s">
        <v>168</v>
      </c>
      <c r="C13961">
        <v>9</v>
      </c>
      <c r="D13961">
        <v>12</v>
      </c>
      <c r="E13961">
        <v>1909</v>
      </c>
      <c r="F13961" s="6">
        <v>0.1875</v>
      </c>
      <c r="G13961">
        <v>-11.096</v>
      </c>
      <c r="H13961">
        <v>43.88</v>
      </c>
      <c r="I13961" t="s">
        <v>126</v>
      </c>
      <c r="J13961" t="s">
        <v>4509</v>
      </c>
      <c r="K13961" t="s">
        <v>105</v>
      </c>
    </row>
    <row r="13962" spans="1:11" x14ac:dyDescent="0.3">
      <c r="A13962" t="s">
        <v>18302</v>
      </c>
      <c r="B13962" t="s">
        <v>168</v>
      </c>
      <c r="C13962">
        <v>16</v>
      </c>
      <c r="D13962">
        <v>4</v>
      </c>
      <c r="E13962">
        <v>1935</v>
      </c>
      <c r="F13962" s="6">
        <v>0.60416666666666663</v>
      </c>
      <c r="G13962">
        <v>-10.551</v>
      </c>
      <c r="H13962">
        <v>51.551000000000002</v>
      </c>
      <c r="I13962" t="s">
        <v>126</v>
      </c>
      <c r="J13962" t="s">
        <v>18303</v>
      </c>
      <c r="K13962" t="s">
        <v>105</v>
      </c>
    </row>
    <row r="13963" spans="1:11" x14ac:dyDescent="0.3">
      <c r="A13963" t="s">
        <v>18304</v>
      </c>
      <c r="B13963" t="s">
        <v>168</v>
      </c>
      <c r="C13963">
        <v>17</v>
      </c>
      <c r="D13963">
        <v>10</v>
      </c>
      <c r="E13963">
        <v>1980</v>
      </c>
      <c r="F13963" s="6">
        <v>0.35902777777777778</v>
      </c>
      <c r="G13963">
        <v>71.058999999999997</v>
      </c>
      <c r="H13963">
        <v>42.359000000000002</v>
      </c>
      <c r="I13963" t="s">
        <v>106</v>
      </c>
      <c r="J13963" t="s">
        <v>176</v>
      </c>
      <c r="K13963" t="s">
        <v>105</v>
      </c>
    </row>
    <row r="13964" spans="1:11" x14ac:dyDescent="0.3">
      <c r="A13964" t="s">
        <v>18305</v>
      </c>
      <c r="B13964" t="s">
        <v>168</v>
      </c>
      <c r="C13964">
        <v>21</v>
      </c>
      <c r="D13964">
        <v>12</v>
      </c>
      <c r="E13964">
        <v>1979</v>
      </c>
      <c r="F13964" s="6">
        <v>0.92013888888888884</v>
      </c>
      <c r="G13964">
        <v>-8.7420000000000009</v>
      </c>
      <c r="H13964">
        <v>46.002000000000002</v>
      </c>
      <c r="I13964" t="s">
        <v>126</v>
      </c>
      <c r="J13964" t="s">
        <v>4449</v>
      </c>
      <c r="K13964" t="s">
        <v>105</v>
      </c>
    </row>
    <row r="13965" spans="1:11" x14ac:dyDescent="0.3">
      <c r="A13965" t="s">
        <v>18306</v>
      </c>
      <c r="B13965" t="s">
        <v>168</v>
      </c>
      <c r="C13965">
        <v>20</v>
      </c>
      <c r="D13965">
        <v>6</v>
      </c>
      <c r="E13965">
        <v>1981</v>
      </c>
      <c r="F13965" s="6">
        <v>0.38194444444444442</v>
      </c>
      <c r="G13965">
        <v>-2.351</v>
      </c>
      <c r="H13965">
        <v>48.856999999999999</v>
      </c>
      <c r="I13965" t="s">
        <v>190</v>
      </c>
      <c r="J13965" t="s">
        <v>155</v>
      </c>
      <c r="K13965" t="s">
        <v>105</v>
      </c>
    </row>
    <row r="13966" spans="1:11" x14ac:dyDescent="0.3">
      <c r="A13966" t="s">
        <v>18307</v>
      </c>
      <c r="B13966" t="s">
        <v>168</v>
      </c>
      <c r="C13966">
        <v>27</v>
      </c>
      <c r="D13966">
        <v>7</v>
      </c>
      <c r="E13966">
        <v>1987</v>
      </c>
      <c r="F13966" s="6">
        <v>0.69791666666666663</v>
      </c>
      <c r="G13966">
        <v>71.058999999999997</v>
      </c>
      <c r="H13966">
        <v>42.359000000000002</v>
      </c>
      <c r="I13966" t="s">
        <v>106</v>
      </c>
      <c r="J13966" t="s">
        <v>176</v>
      </c>
      <c r="K13966" t="s">
        <v>105</v>
      </c>
    </row>
    <row r="13967" spans="1:11" x14ac:dyDescent="0.3">
      <c r="A13967" t="s">
        <v>18308</v>
      </c>
      <c r="B13967" t="s">
        <v>168</v>
      </c>
      <c r="C13967">
        <v>12</v>
      </c>
      <c r="D13967">
        <v>6</v>
      </c>
      <c r="E13967">
        <v>1993</v>
      </c>
      <c r="F13967" s="6">
        <v>0.97847222222222219</v>
      </c>
      <c r="G13967">
        <v>71.802000000000007</v>
      </c>
      <c r="H13967">
        <v>42.262</v>
      </c>
      <c r="I13967" t="s">
        <v>106</v>
      </c>
      <c r="J13967" t="s">
        <v>520</v>
      </c>
      <c r="K13967" t="s">
        <v>105</v>
      </c>
    </row>
    <row r="13968" spans="1:11" x14ac:dyDescent="0.3">
      <c r="A13968" t="s">
        <v>18309</v>
      </c>
      <c r="B13968" t="s">
        <v>168</v>
      </c>
      <c r="C13968">
        <v>15</v>
      </c>
      <c r="D13968">
        <v>8</v>
      </c>
      <c r="E13968">
        <v>1968</v>
      </c>
      <c r="F13968" s="6">
        <v>0.59791666666666665</v>
      </c>
      <c r="G13968">
        <v>71.058999999999997</v>
      </c>
      <c r="H13968">
        <v>42.359000000000002</v>
      </c>
      <c r="I13968" t="s">
        <v>106</v>
      </c>
      <c r="J13968" t="s">
        <v>176</v>
      </c>
      <c r="K13968" t="s">
        <v>105</v>
      </c>
    </row>
    <row r="13969" spans="1:11" x14ac:dyDescent="0.3">
      <c r="A13969" t="s">
        <v>18310</v>
      </c>
      <c r="B13969" t="s">
        <v>168</v>
      </c>
      <c r="C13969">
        <v>8</v>
      </c>
      <c r="D13969">
        <v>10</v>
      </c>
      <c r="E13969">
        <v>1946</v>
      </c>
      <c r="F13969" s="6">
        <v>0.79374999999999996</v>
      </c>
      <c r="G13969">
        <v>84.89</v>
      </c>
      <c r="H13969">
        <v>39.826999999999998</v>
      </c>
      <c r="I13969" t="s">
        <v>104</v>
      </c>
      <c r="J13969" t="s">
        <v>15286</v>
      </c>
      <c r="K13969" t="s">
        <v>105</v>
      </c>
    </row>
    <row r="13970" spans="1:11" x14ac:dyDescent="0.3">
      <c r="A13970" t="s">
        <v>18311</v>
      </c>
      <c r="B13970" t="s">
        <v>168</v>
      </c>
      <c r="C13970">
        <v>27</v>
      </c>
      <c r="D13970">
        <v>3</v>
      </c>
      <c r="E13970">
        <v>1924</v>
      </c>
      <c r="F13970" s="6">
        <v>0.90625</v>
      </c>
      <c r="G13970">
        <v>75.754000000000005</v>
      </c>
      <c r="H13970">
        <v>39.682000000000002</v>
      </c>
      <c r="I13970" t="s">
        <v>144</v>
      </c>
      <c r="J13970" t="s">
        <v>1188</v>
      </c>
      <c r="K13970" t="s">
        <v>105</v>
      </c>
    </row>
    <row r="13971" spans="1:11" x14ac:dyDescent="0.3">
      <c r="A13971" t="s">
        <v>18312</v>
      </c>
      <c r="B13971" t="s">
        <v>168</v>
      </c>
      <c r="C13971">
        <v>10</v>
      </c>
      <c r="D13971">
        <v>12</v>
      </c>
      <c r="E13971">
        <v>1941</v>
      </c>
      <c r="F13971" s="6">
        <v>3.472222222222222E-3</v>
      </c>
      <c r="G13971">
        <v>74.007000000000005</v>
      </c>
      <c r="H13971">
        <v>40.713000000000001</v>
      </c>
      <c r="I13971" t="s">
        <v>144</v>
      </c>
      <c r="J13971" t="s">
        <v>124</v>
      </c>
      <c r="K13971" t="s">
        <v>105</v>
      </c>
    </row>
    <row r="13972" spans="1:11" x14ac:dyDescent="0.3">
      <c r="A13972" t="s">
        <v>18313</v>
      </c>
      <c r="B13972" t="s">
        <v>53</v>
      </c>
      <c r="C13972">
        <v>19</v>
      </c>
      <c r="D13972">
        <v>1</v>
      </c>
      <c r="E13972">
        <v>1913</v>
      </c>
      <c r="F13972" s="6">
        <v>0.625</v>
      </c>
      <c r="G13972">
        <v>-15.087999999999999</v>
      </c>
      <c r="H13972">
        <v>37.502000000000002</v>
      </c>
      <c r="I13972" t="s">
        <v>126</v>
      </c>
      <c r="J13972" t="s">
        <v>2408</v>
      </c>
      <c r="K13972" t="s">
        <v>105</v>
      </c>
    </row>
    <row r="13973" spans="1:11" x14ac:dyDescent="0.3">
      <c r="A13973" t="s">
        <v>18314</v>
      </c>
      <c r="B13973" t="s">
        <v>168</v>
      </c>
      <c r="C13973">
        <v>26</v>
      </c>
      <c r="D13973">
        <v>10</v>
      </c>
      <c r="E13973">
        <v>1984</v>
      </c>
      <c r="F13973" s="6">
        <v>0.88958333333333328</v>
      </c>
      <c r="G13973">
        <v>-118.24299999999999</v>
      </c>
      <c r="H13973">
        <v>34.052</v>
      </c>
      <c r="I13973" t="s">
        <v>171</v>
      </c>
      <c r="J13973" t="s">
        <v>536</v>
      </c>
      <c r="K13973" t="s">
        <v>105</v>
      </c>
    </row>
    <row r="13974" spans="1:11" x14ac:dyDescent="0.3">
      <c r="A13974" t="s">
        <v>18315</v>
      </c>
      <c r="B13974" t="s">
        <v>53</v>
      </c>
      <c r="C13974">
        <v>4</v>
      </c>
      <c r="D13974">
        <v>4</v>
      </c>
      <c r="E13974">
        <v>1884</v>
      </c>
      <c r="F13974" s="6">
        <v>0.4375</v>
      </c>
      <c r="G13974">
        <v>-3.2869999999999999</v>
      </c>
      <c r="H13974">
        <v>48.198</v>
      </c>
      <c r="I13974" t="s">
        <v>150</v>
      </c>
      <c r="J13974" t="s">
        <v>3695</v>
      </c>
      <c r="K13974" t="s">
        <v>105</v>
      </c>
    </row>
    <row r="13975" spans="1:11" x14ac:dyDescent="0.3">
      <c r="A13975" t="s">
        <v>18316</v>
      </c>
      <c r="B13975" t="s">
        <v>53</v>
      </c>
      <c r="C13975">
        <v>13</v>
      </c>
      <c r="D13975">
        <v>11</v>
      </c>
      <c r="E13975">
        <v>1940</v>
      </c>
      <c r="F13975" s="6">
        <v>0.77500000000000002</v>
      </c>
      <c r="G13975">
        <v>73.263000000000005</v>
      </c>
      <c r="H13975">
        <v>40.738</v>
      </c>
      <c r="I13975" t="s">
        <v>144</v>
      </c>
      <c r="J13975" t="s">
        <v>2583</v>
      </c>
      <c r="K13975" t="s">
        <v>105</v>
      </c>
    </row>
    <row r="13976" spans="1:11" x14ac:dyDescent="0.3">
      <c r="A13976" t="s">
        <v>18317</v>
      </c>
      <c r="B13976" t="s">
        <v>168</v>
      </c>
      <c r="C13976">
        <v>21</v>
      </c>
      <c r="D13976">
        <v>12</v>
      </c>
      <c r="E13976">
        <v>1942</v>
      </c>
      <c r="F13976" s="6">
        <v>0.15625</v>
      </c>
      <c r="G13976">
        <v>81.691000000000003</v>
      </c>
      <c r="H13976">
        <v>41.505000000000003</v>
      </c>
      <c r="I13976" t="s">
        <v>106</v>
      </c>
      <c r="J13976" t="s">
        <v>389</v>
      </c>
      <c r="K13976" t="s">
        <v>105</v>
      </c>
    </row>
    <row r="13977" spans="1:11" x14ac:dyDescent="0.3">
      <c r="A13977" t="s">
        <v>18318</v>
      </c>
      <c r="B13977" t="s">
        <v>168</v>
      </c>
      <c r="C13977">
        <v>9</v>
      </c>
      <c r="D13977">
        <v>10</v>
      </c>
      <c r="E13977">
        <v>1970</v>
      </c>
      <c r="F13977" s="6">
        <v>0.47083333333333333</v>
      </c>
      <c r="G13977">
        <v>118.35</v>
      </c>
      <c r="H13977">
        <v>33.915999999999997</v>
      </c>
      <c r="I13977" t="s">
        <v>171</v>
      </c>
      <c r="J13977" t="s">
        <v>16938</v>
      </c>
      <c r="K13977" t="s">
        <v>105</v>
      </c>
    </row>
    <row r="13978" spans="1:11" x14ac:dyDescent="0.3">
      <c r="A13978" t="s">
        <v>18319</v>
      </c>
      <c r="B13978" t="s">
        <v>168</v>
      </c>
      <c r="C13978">
        <v>24</v>
      </c>
      <c r="D13978">
        <v>2</v>
      </c>
      <c r="E13978">
        <v>1994</v>
      </c>
      <c r="F13978" s="6">
        <v>0.14930555555555555</v>
      </c>
      <c r="G13978">
        <v>-118.24299999999999</v>
      </c>
      <c r="H13978">
        <v>34.052</v>
      </c>
      <c r="I13978" t="s">
        <v>137</v>
      </c>
      <c r="J13978" t="s">
        <v>536</v>
      </c>
      <c r="K13978" t="s">
        <v>105</v>
      </c>
    </row>
    <row r="13979" spans="1:11" x14ac:dyDescent="0.3">
      <c r="A13979" t="s">
        <v>18320</v>
      </c>
      <c r="B13979" t="s">
        <v>53</v>
      </c>
      <c r="C13979">
        <v>26</v>
      </c>
      <c r="D13979">
        <v>11</v>
      </c>
      <c r="E13979">
        <v>1911</v>
      </c>
      <c r="F13979" s="6">
        <v>0.9375</v>
      </c>
      <c r="G13979">
        <v>-9.1880000000000006</v>
      </c>
      <c r="H13979">
        <v>45.463999999999999</v>
      </c>
      <c r="I13979" t="s">
        <v>126</v>
      </c>
      <c r="J13979" t="s">
        <v>286</v>
      </c>
      <c r="K13979" t="s">
        <v>105</v>
      </c>
    </row>
    <row r="13980" spans="1:11" x14ac:dyDescent="0.3">
      <c r="A13980" t="s">
        <v>18321</v>
      </c>
      <c r="B13980" t="s">
        <v>53</v>
      </c>
      <c r="C13980">
        <v>19</v>
      </c>
      <c r="D13980">
        <v>7</v>
      </c>
      <c r="E13980">
        <v>1972</v>
      </c>
      <c r="F13980" s="6">
        <v>5.9027777777777776E-2</v>
      </c>
      <c r="G13980">
        <v>-2.5449999999999999</v>
      </c>
      <c r="H13980">
        <v>48.957999999999998</v>
      </c>
      <c r="I13980" t="s">
        <v>126</v>
      </c>
      <c r="J13980" t="s">
        <v>18322</v>
      </c>
      <c r="K13980" t="s">
        <v>105</v>
      </c>
    </row>
    <row r="13981" spans="1:11" x14ac:dyDescent="0.3">
      <c r="A13981" t="s">
        <v>18323</v>
      </c>
      <c r="B13981" t="s">
        <v>53</v>
      </c>
      <c r="C13981">
        <v>13</v>
      </c>
      <c r="D13981">
        <v>3</v>
      </c>
      <c r="E13981">
        <v>1959</v>
      </c>
      <c r="F13981" s="6">
        <v>0.46875</v>
      </c>
      <c r="G13981">
        <v>-14.766</v>
      </c>
      <c r="H13981">
        <v>40.677999999999997</v>
      </c>
      <c r="I13981" t="s">
        <v>126</v>
      </c>
      <c r="J13981" t="s">
        <v>917</v>
      </c>
      <c r="K13981" t="s">
        <v>105</v>
      </c>
    </row>
    <row r="13982" spans="1:11" x14ac:dyDescent="0.3">
      <c r="A13982" t="s">
        <v>18324</v>
      </c>
      <c r="B13982" t="s">
        <v>53</v>
      </c>
      <c r="C13982">
        <v>13</v>
      </c>
      <c r="D13982">
        <v>3</v>
      </c>
      <c r="E13982">
        <v>1942</v>
      </c>
      <c r="F13982" s="6">
        <v>0.42638888888888887</v>
      </c>
      <c r="G13982">
        <v>-118.03100000000001</v>
      </c>
      <c r="H13982">
        <v>34.070999999999998</v>
      </c>
      <c r="I13982" t="s">
        <v>171</v>
      </c>
      <c r="J13982" t="s">
        <v>18325</v>
      </c>
      <c r="K13982" t="s">
        <v>105</v>
      </c>
    </row>
    <row r="13983" spans="1:11" x14ac:dyDescent="0.3">
      <c r="A13983" t="s">
        <v>18326</v>
      </c>
      <c r="B13983" t="s">
        <v>168</v>
      </c>
      <c r="C13983">
        <v>4</v>
      </c>
      <c r="D13983">
        <v>4</v>
      </c>
      <c r="E13983">
        <v>1938</v>
      </c>
      <c r="F13983" s="6">
        <v>0.58333333333333337</v>
      </c>
      <c r="G13983">
        <v>-12.566000000000001</v>
      </c>
      <c r="H13983">
        <v>44.061</v>
      </c>
      <c r="I13983" t="s">
        <v>126</v>
      </c>
      <c r="J13983" t="s">
        <v>2333</v>
      </c>
      <c r="K13983" t="s">
        <v>105</v>
      </c>
    </row>
    <row r="13984" spans="1:11" x14ac:dyDescent="0.3">
      <c r="A13984" t="s">
        <v>18327</v>
      </c>
      <c r="B13984" t="s">
        <v>53</v>
      </c>
      <c r="C13984">
        <v>1</v>
      </c>
      <c r="D13984">
        <v>5</v>
      </c>
      <c r="E13984">
        <v>1925</v>
      </c>
      <c r="F13984" s="6">
        <v>0.28125</v>
      </c>
      <c r="G13984">
        <v>105.28</v>
      </c>
      <c r="H13984">
        <v>40.017000000000003</v>
      </c>
      <c r="I13984" t="s">
        <v>171</v>
      </c>
      <c r="J13984" t="s">
        <v>5384</v>
      </c>
      <c r="K13984" t="s">
        <v>105</v>
      </c>
    </row>
    <row r="13985" spans="1:11" x14ac:dyDescent="0.3">
      <c r="A13985" t="s">
        <v>18328</v>
      </c>
      <c r="B13985" t="s">
        <v>53</v>
      </c>
      <c r="C13985">
        <v>9</v>
      </c>
      <c r="D13985">
        <v>9</v>
      </c>
      <c r="E13985">
        <v>1969</v>
      </c>
      <c r="F13985" s="6">
        <v>0.85972222222222228</v>
      </c>
      <c r="G13985">
        <v>71.212000000000003</v>
      </c>
      <c r="H13985">
        <v>42.338000000000001</v>
      </c>
      <c r="I13985" t="s">
        <v>106</v>
      </c>
      <c r="J13985" t="s">
        <v>1208</v>
      </c>
      <c r="K13985" t="s">
        <v>105</v>
      </c>
    </row>
    <row r="13986" spans="1:11" x14ac:dyDescent="0.3">
      <c r="A13986" t="s">
        <v>18329</v>
      </c>
      <c r="B13986" t="s">
        <v>53</v>
      </c>
      <c r="C13986">
        <v>30</v>
      </c>
      <c r="D13986">
        <v>10</v>
      </c>
      <c r="E13986">
        <v>1988</v>
      </c>
      <c r="F13986" s="6">
        <v>0.64097222222222228</v>
      </c>
      <c r="G13986">
        <v>-122.27200000000001</v>
      </c>
      <c r="H13986">
        <v>37.805</v>
      </c>
      <c r="I13986" t="s">
        <v>137</v>
      </c>
      <c r="J13986" t="s">
        <v>1726</v>
      </c>
      <c r="K13986" t="s">
        <v>105</v>
      </c>
    </row>
    <row r="13987" spans="1:11" x14ac:dyDescent="0.3">
      <c r="A13987" t="s">
        <v>18330</v>
      </c>
      <c r="B13987" t="s">
        <v>53</v>
      </c>
      <c r="C13987">
        <v>21</v>
      </c>
      <c r="D13987">
        <v>9</v>
      </c>
      <c r="E13987">
        <v>1983</v>
      </c>
      <c r="F13987" s="6">
        <v>0.375</v>
      </c>
      <c r="G13987">
        <v>71.058999999999997</v>
      </c>
      <c r="H13987">
        <v>42.359000000000002</v>
      </c>
      <c r="I13987" t="s">
        <v>106</v>
      </c>
      <c r="J13987" t="s">
        <v>176</v>
      </c>
      <c r="K13987" t="s">
        <v>105</v>
      </c>
    </row>
    <row r="13988" spans="1:11" x14ac:dyDescent="0.3">
      <c r="A13988" t="s">
        <v>18331</v>
      </c>
      <c r="B13988" t="s">
        <v>53</v>
      </c>
      <c r="C13988">
        <v>9</v>
      </c>
      <c r="D13988">
        <v>7</v>
      </c>
      <c r="E13988">
        <v>1971</v>
      </c>
      <c r="F13988" s="6">
        <v>0.55555555555555558</v>
      </c>
      <c r="G13988">
        <v>71.307000000000002</v>
      </c>
      <c r="H13988">
        <v>42.645000000000003</v>
      </c>
      <c r="I13988" t="s">
        <v>106</v>
      </c>
      <c r="J13988" t="s">
        <v>2810</v>
      </c>
      <c r="K13988" t="s">
        <v>105</v>
      </c>
    </row>
    <row r="13989" spans="1:11" x14ac:dyDescent="0.3">
      <c r="A13989" t="s">
        <v>18332</v>
      </c>
      <c r="B13989" t="s">
        <v>53</v>
      </c>
      <c r="C13989">
        <v>5</v>
      </c>
      <c r="D13989">
        <v>4</v>
      </c>
      <c r="E13989">
        <v>1954</v>
      </c>
      <c r="F13989" s="6">
        <v>0.86250000000000004</v>
      </c>
      <c r="G13989">
        <v>71.058999999999997</v>
      </c>
      <c r="H13989">
        <v>42.359000000000002</v>
      </c>
      <c r="I13989" t="s">
        <v>144</v>
      </c>
      <c r="J13989" t="s">
        <v>176</v>
      </c>
      <c r="K13989" t="s">
        <v>105</v>
      </c>
    </row>
    <row r="13990" spans="1:11" x14ac:dyDescent="0.3">
      <c r="A13990" t="s">
        <v>18333</v>
      </c>
      <c r="B13990" t="s">
        <v>53</v>
      </c>
      <c r="C13990">
        <v>16</v>
      </c>
      <c r="D13990">
        <v>1</v>
      </c>
      <c r="E13990">
        <v>1953</v>
      </c>
      <c r="F13990" s="6">
        <v>0.64444444444444449</v>
      </c>
      <c r="G13990">
        <v>87.909000000000006</v>
      </c>
      <c r="H13990">
        <v>43.040999999999997</v>
      </c>
      <c r="I13990" t="s">
        <v>104</v>
      </c>
      <c r="J13990" t="s">
        <v>184</v>
      </c>
      <c r="K13990" t="s">
        <v>105</v>
      </c>
    </row>
    <row r="13991" spans="1:11" x14ac:dyDescent="0.3">
      <c r="A13991" t="s">
        <v>18334</v>
      </c>
      <c r="B13991" t="s">
        <v>53</v>
      </c>
      <c r="C13991">
        <v>15</v>
      </c>
      <c r="D13991">
        <v>2</v>
      </c>
      <c r="E13991">
        <v>1947</v>
      </c>
      <c r="F13991" s="6">
        <v>0.82986111111111116</v>
      </c>
      <c r="G13991">
        <v>82.995999999999995</v>
      </c>
      <c r="H13991">
        <v>39.963000000000001</v>
      </c>
      <c r="I13991" t="s">
        <v>144</v>
      </c>
      <c r="J13991" t="s">
        <v>224</v>
      </c>
      <c r="K13991" t="s">
        <v>105</v>
      </c>
    </row>
    <row r="13992" spans="1:11" x14ac:dyDescent="0.3">
      <c r="A13992" t="s">
        <v>18335</v>
      </c>
      <c r="B13992" t="s">
        <v>53</v>
      </c>
      <c r="C13992">
        <v>23</v>
      </c>
      <c r="D13992">
        <v>9</v>
      </c>
      <c r="E13992">
        <v>1950</v>
      </c>
      <c r="F13992" s="6">
        <v>0.67083333333333328</v>
      </c>
      <c r="G13992">
        <v>81.691000000000003</v>
      </c>
      <c r="H13992">
        <v>41.505000000000003</v>
      </c>
      <c r="I13992" t="s">
        <v>106</v>
      </c>
      <c r="J13992" t="s">
        <v>389</v>
      </c>
      <c r="K13992" t="s">
        <v>105</v>
      </c>
    </row>
    <row r="13993" spans="1:11" x14ac:dyDescent="0.3">
      <c r="A13993" t="s">
        <v>18336</v>
      </c>
      <c r="B13993" t="s">
        <v>53</v>
      </c>
      <c r="C13993">
        <v>24</v>
      </c>
      <c r="D13993">
        <v>10</v>
      </c>
      <c r="E13993">
        <v>1972</v>
      </c>
      <c r="F13993" s="6">
        <v>0.4</v>
      </c>
      <c r="G13993">
        <v>-117.164</v>
      </c>
      <c r="H13993">
        <v>32.716000000000001</v>
      </c>
      <c r="I13993" t="s">
        <v>171</v>
      </c>
      <c r="J13993" t="s">
        <v>1080</v>
      </c>
      <c r="K13993" t="s">
        <v>105</v>
      </c>
    </row>
    <row r="13994" spans="1:11" x14ac:dyDescent="0.3">
      <c r="A13994" t="s">
        <v>18337</v>
      </c>
      <c r="B13994" t="s">
        <v>53</v>
      </c>
      <c r="C13994">
        <v>2</v>
      </c>
      <c r="D13994">
        <v>5</v>
      </c>
      <c r="E13994">
        <v>1946</v>
      </c>
      <c r="F13994" s="6">
        <v>0.24791666666666667</v>
      </c>
      <c r="G13994">
        <v>-118.24299999999999</v>
      </c>
      <c r="H13994">
        <v>34.052</v>
      </c>
      <c r="I13994" t="s">
        <v>137</v>
      </c>
      <c r="J13994" t="s">
        <v>536</v>
      </c>
      <c r="K13994" t="s">
        <v>105</v>
      </c>
    </row>
    <row r="13995" spans="1:11" x14ac:dyDescent="0.3">
      <c r="A13995" t="s">
        <v>18338</v>
      </c>
      <c r="B13995" t="s">
        <v>53</v>
      </c>
      <c r="C13995">
        <v>15</v>
      </c>
      <c r="D13995">
        <v>8</v>
      </c>
      <c r="E13995">
        <v>1964</v>
      </c>
      <c r="F13995" s="6">
        <v>9.7222222222222224E-3</v>
      </c>
      <c r="G13995">
        <v>71.058999999999997</v>
      </c>
      <c r="H13995">
        <v>42.359000000000002</v>
      </c>
      <c r="I13995" t="s">
        <v>106</v>
      </c>
      <c r="J13995" t="s">
        <v>176</v>
      </c>
      <c r="K13995" t="s">
        <v>105</v>
      </c>
    </row>
    <row r="13996" spans="1:11" x14ac:dyDescent="0.3">
      <c r="A13996" t="s">
        <v>18339</v>
      </c>
      <c r="B13996" t="s">
        <v>53</v>
      </c>
      <c r="C13996">
        <v>15</v>
      </c>
      <c r="D13996">
        <v>9</v>
      </c>
      <c r="E13996">
        <v>1960</v>
      </c>
      <c r="F13996" s="6">
        <v>0.12569444444444444</v>
      </c>
      <c r="G13996">
        <v>114.34699999999999</v>
      </c>
      <c r="H13996">
        <v>35.28</v>
      </c>
      <c r="I13996" t="s">
        <v>171</v>
      </c>
      <c r="J13996" t="s">
        <v>18340</v>
      </c>
      <c r="K13996" t="s">
        <v>105</v>
      </c>
    </row>
    <row r="13997" spans="1:11" x14ac:dyDescent="0.3">
      <c r="A13997" t="s">
        <v>18341</v>
      </c>
      <c r="B13997" t="s">
        <v>53</v>
      </c>
      <c r="C13997">
        <v>9</v>
      </c>
      <c r="D13997">
        <v>1</v>
      </c>
      <c r="E13997">
        <v>1943</v>
      </c>
      <c r="F13997" s="6">
        <v>0.72569444444444442</v>
      </c>
      <c r="G13997">
        <v>74.653000000000006</v>
      </c>
      <c r="H13997">
        <v>40.228000000000002</v>
      </c>
      <c r="I13997" t="s">
        <v>106</v>
      </c>
      <c r="J13997" t="s">
        <v>18342</v>
      </c>
      <c r="K13997" t="s">
        <v>105</v>
      </c>
    </row>
    <row r="13998" spans="1:11" x14ac:dyDescent="0.3">
      <c r="A13998" t="s">
        <v>18343</v>
      </c>
      <c r="B13998" t="s">
        <v>53</v>
      </c>
      <c r="C13998">
        <v>4</v>
      </c>
      <c r="D13998">
        <v>6</v>
      </c>
      <c r="E13998">
        <v>1968</v>
      </c>
      <c r="F13998" s="6">
        <v>0.63888888888888884</v>
      </c>
      <c r="G13998">
        <v>71.058999999999997</v>
      </c>
      <c r="H13998">
        <v>42.359000000000002</v>
      </c>
      <c r="I13998" t="s">
        <v>106</v>
      </c>
      <c r="J13998" t="s">
        <v>176</v>
      </c>
      <c r="K13998" t="s">
        <v>105</v>
      </c>
    </row>
    <row r="13999" spans="1:11" x14ac:dyDescent="0.3">
      <c r="A13999" t="s">
        <v>18344</v>
      </c>
      <c r="B13999" t="s">
        <v>168</v>
      </c>
      <c r="C13999">
        <v>26</v>
      </c>
      <c r="D13999">
        <v>10</v>
      </c>
      <c r="E13999">
        <v>1921</v>
      </c>
      <c r="F13999" s="6">
        <v>0.62152777777777779</v>
      </c>
      <c r="G13999">
        <v>93.093999999999994</v>
      </c>
      <c r="H13999">
        <v>44.944000000000003</v>
      </c>
      <c r="I13999" t="s">
        <v>144</v>
      </c>
      <c r="J13999" t="s">
        <v>3284</v>
      </c>
      <c r="K13999" t="s">
        <v>105</v>
      </c>
    </row>
    <row r="14000" spans="1:11" x14ac:dyDescent="0.3">
      <c r="A14000" t="s">
        <v>18345</v>
      </c>
      <c r="B14000" t="s">
        <v>53</v>
      </c>
      <c r="C14000">
        <v>4</v>
      </c>
      <c r="D14000">
        <v>10</v>
      </c>
      <c r="E14000">
        <v>1929</v>
      </c>
      <c r="F14000" s="6">
        <v>0.34930555555555554</v>
      </c>
      <c r="G14000">
        <v>-122.27200000000001</v>
      </c>
      <c r="H14000">
        <v>37.805</v>
      </c>
      <c r="I14000" t="s">
        <v>137</v>
      </c>
      <c r="J14000" t="s">
        <v>1726</v>
      </c>
      <c r="K14000" t="s">
        <v>105</v>
      </c>
    </row>
    <row r="14001" spans="1:11" x14ac:dyDescent="0.3">
      <c r="A14001" t="s">
        <v>18346</v>
      </c>
      <c r="B14001" t="s">
        <v>53</v>
      </c>
      <c r="C14001">
        <v>9</v>
      </c>
      <c r="D14001">
        <v>10</v>
      </c>
      <c r="E14001">
        <v>1993</v>
      </c>
      <c r="F14001" s="6">
        <v>0.1763888888888889</v>
      </c>
      <c r="G14001">
        <v>78.641999999999996</v>
      </c>
      <c r="H14001">
        <v>35.780999999999999</v>
      </c>
      <c r="I14001" t="s">
        <v>106</v>
      </c>
      <c r="J14001" t="s">
        <v>2952</v>
      </c>
      <c r="K14001" t="s">
        <v>105</v>
      </c>
    </row>
    <row r="14002" spans="1:11" x14ac:dyDescent="0.3">
      <c r="A14002" t="s">
        <v>18347</v>
      </c>
      <c r="B14002" t="s">
        <v>53</v>
      </c>
      <c r="C14002">
        <v>25</v>
      </c>
      <c r="D14002">
        <v>2</v>
      </c>
      <c r="E14002">
        <v>1971</v>
      </c>
      <c r="F14002" s="6">
        <v>0.77222222222222225</v>
      </c>
      <c r="G14002">
        <v>-118.492</v>
      </c>
      <c r="H14002">
        <v>34.011000000000003</v>
      </c>
      <c r="I14002" t="s">
        <v>137</v>
      </c>
      <c r="J14002" t="s">
        <v>206</v>
      </c>
      <c r="K14002" t="s">
        <v>105</v>
      </c>
    </row>
    <row r="14003" spans="1:11" x14ac:dyDescent="0.3">
      <c r="A14003" t="s">
        <v>18348</v>
      </c>
      <c r="B14003" t="s">
        <v>53</v>
      </c>
      <c r="C14003">
        <v>25</v>
      </c>
      <c r="D14003">
        <v>8</v>
      </c>
      <c r="E14003">
        <v>1930</v>
      </c>
      <c r="F14003" s="6">
        <v>0.75347222222222221</v>
      </c>
      <c r="G14003">
        <v>3.1880000000000002</v>
      </c>
      <c r="H14003">
        <v>55.95</v>
      </c>
      <c r="I14003" t="s">
        <v>126</v>
      </c>
      <c r="J14003" t="s">
        <v>127</v>
      </c>
      <c r="K14003" t="s">
        <v>105</v>
      </c>
    </row>
    <row r="14004" spans="1:11" x14ac:dyDescent="0.3">
      <c r="A14004" t="s">
        <v>18349</v>
      </c>
      <c r="B14004" t="s">
        <v>53</v>
      </c>
      <c r="C14004">
        <v>4</v>
      </c>
      <c r="D14004">
        <v>6</v>
      </c>
      <c r="E14004">
        <v>1968</v>
      </c>
      <c r="F14004" s="6">
        <v>0.64652777777777781</v>
      </c>
      <c r="G14004">
        <v>71.058999999999997</v>
      </c>
      <c r="H14004">
        <v>42.359000000000002</v>
      </c>
      <c r="I14004" t="s">
        <v>106</v>
      </c>
      <c r="J14004" t="s">
        <v>176</v>
      </c>
      <c r="K14004" t="s">
        <v>105</v>
      </c>
    </row>
    <row r="14005" spans="1:11" x14ac:dyDescent="0.3">
      <c r="A14005" t="s">
        <v>18350</v>
      </c>
      <c r="B14005" t="s">
        <v>53</v>
      </c>
      <c r="C14005">
        <v>14</v>
      </c>
      <c r="D14005">
        <v>8</v>
      </c>
      <c r="E14005">
        <v>1971</v>
      </c>
      <c r="F14005" s="6">
        <v>9.7916666666666666E-2</v>
      </c>
      <c r="G14005">
        <v>86.108000000000004</v>
      </c>
      <c r="H14005">
        <v>41.982999999999997</v>
      </c>
      <c r="I14005" t="s">
        <v>144</v>
      </c>
      <c r="J14005" t="s">
        <v>18351</v>
      </c>
      <c r="K14005" t="s">
        <v>105</v>
      </c>
    </row>
    <row r="14006" spans="1:11" x14ac:dyDescent="0.3">
      <c r="A14006" t="s">
        <v>18352</v>
      </c>
      <c r="B14006" t="s">
        <v>53</v>
      </c>
      <c r="C14006">
        <v>9</v>
      </c>
      <c r="D14006">
        <v>10</v>
      </c>
      <c r="E14006">
        <v>1975</v>
      </c>
      <c r="F14006" s="6">
        <v>8.3333333333333329E-2</v>
      </c>
      <c r="G14006">
        <v>74.007000000000005</v>
      </c>
      <c r="H14006">
        <v>40.713000000000001</v>
      </c>
      <c r="I14006" t="s">
        <v>106</v>
      </c>
      <c r="J14006" t="s">
        <v>124</v>
      </c>
      <c r="K14006" t="s">
        <v>105</v>
      </c>
    </row>
    <row r="14007" spans="1:11" x14ac:dyDescent="0.3">
      <c r="A14007" t="s">
        <v>18353</v>
      </c>
      <c r="B14007" t="s">
        <v>53</v>
      </c>
      <c r="C14007">
        <v>13</v>
      </c>
      <c r="D14007">
        <v>5</v>
      </c>
      <c r="E14007">
        <v>1962</v>
      </c>
      <c r="F14007" s="6">
        <v>0.74791666666666667</v>
      </c>
      <c r="G14007">
        <v>71.058999999999997</v>
      </c>
      <c r="H14007">
        <v>42.359000000000002</v>
      </c>
      <c r="I14007" t="s">
        <v>106</v>
      </c>
      <c r="J14007" t="s">
        <v>176</v>
      </c>
      <c r="K14007" t="s">
        <v>105</v>
      </c>
    </row>
    <row r="14008" spans="1:11" x14ac:dyDescent="0.3">
      <c r="A14008" t="s">
        <v>18354</v>
      </c>
      <c r="B14008" t="s">
        <v>53</v>
      </c>
      <c r="C14008">
        <v>11</v>
      </c>
      <c r="D14008">
        <v>10</v>
      </c>
      <c r="E14008">
        <v>1965</v>
      </c>
      <c r="F14008" s="6">
        <v>0.61319444444444449</v>
      </c>
      <c r="G14008">
        <v>93.216999999999999</v>
      </c>
      <c r="H14008">
        <v>30.228999999999999</v>
      </c>
      <c r="I14008" t="s">
        <v>144</v>
      </c>
      <c r="J14008" t="s">
        <v>2892</v>
      </c>
      <c r="K14008" t="s">
        <v>105</v>
      </c>
    </row>
    <row r="14009" spans="1:11" x14ac:dyDescent="0.3">
      <c r="A14009" t="s">
        <v>18355</v>
      </c>
      <c r="B14009" t="s">
        <v>53</v>
      </c>
      <c r="C14009">
        <v>4</v>
      </c>
      <c r="D14009">
        <v>3</v>
      </c>
      <c r="E14009">
        <v>1967</v>
      </c>
      <c r="F14009" s="6">
        <v>0.91597222222222219</v>
      </c>
      <c r="G14009">
        <v>71.096999999999994</v>
      </c>
      <c r="H14009">
        <v>42.473999999999997</v>
      </c>
      <c r="I14009" t="s">
        <v>144</v>
      </c>
      <c r="J14009" t="s">
        <v>3484</v>
      </c>
      <c r="K14009" t="s">
        <v>105</v>
      </c>
    </row>
    <row r="14010" spans="1:11" x14ac:dyDescent="0.3">
      <c r="A14010" t="s">
        <v>18356</v>
      </c>
      <c r="B14010" t="s">
        <v>53</v>
      </c>
      <c r="C14010">
        <v>17</v>
      </c>
      <c r="D14010">
        <v>8</v>
      </c>
      <c r="E14010">
        <v>1960</v>
      </c>
      <c r="F14010" s="6">
        <v>0.63680555555555551</v>
      </c>
      <c r="G14010">
        <v>-118.307</v>
      </c>
      <c r="H14010">
        <v>34.182000000000002</v>
      </c>
      <c r="I14010" t="s">
        <v>171</v>
      </c>
      <c r="J14010" t="s">
        <v>387</v>
      </c>
      <c r="K14010" t="s">
        <v>105</v>
      </c>
    </row>
    <row r="14011" spans="1:11" x14ac:dyDescent="0.3">
      <c r="A14011" t="s">
        <v>18357</v>
      </c>
      <c r="B14011" t="s">
        <v>53</v>
      </c>
      <c r="C14011">
        <v>14</v>
      </c>
      <c r="D14011">
        <v>9</v>
      </c>
      <c r="E14011">
        <v>2005</v>
      </c>
      <c r="F14011" s="6">
        <v>0.5395833333333333</v>
      </c>
      <c r="G14011">
        <v>-118.492</v>
      </c>
      <c r="H14011">
        <v>34.011000000000003</v>
      </c>
      <c r="I14011" t="s">
        <v>171</v>
      </c>
      <c r="J14011" t="s">
        <v>206</v>
      </c>
      <c r="K14011" t="s">
        <v>105</v>
      </c>
    </row>
    <row r="14012" spans="1:11" x14ac:dyDescent="0.3">
      <c r="A14012" t="s">
        <v>18358</v>
      </c>
      <c r="B14012" t="s">
        <v>53</v>
      </c>
      <c r="C14012">
        <v>18</v>
      </c>
      <c r="D14012">
        <v>5</v>
      </c>
      <c r="E14012">
        <v>1969</v>
      </c>
      <c r="F14012" s="6">
        <v>0.64652777777777781</v>
      </c>
      <c r="G14012">
        <v>119.56</v>
      </c>
      <c r="H14012">
        <v>36.097999999999999</v>
      </c>
      <c r="I14012" t="s">
        <v>171</v>
      </c>
      <c r="J14012" t="s">
        <v>18359</v>
      </c>
      <c r="K14012" t="s">
        <v>105</v>
      </c>
    </row>
    <row r="14013" spans="1:11" x14ac:dyDescent="0.3">
      <c r="A14013" t="s">
        <v>18360</v>
      </c>
      <c r="B14013" t="s">
        <v>53</v>
      </c>
      <c r="C14013">
        <v>9</v>
      </c>
      <c r="D14013">
        <v>1</v>
      </c>
      <c r="E14013">
        <v>1969</v>
      </c>
      <c r="F14013" s="6">
        <v>0.49513888888888891</v>
      </c>
      <c r="G14013">
        <v>72.63</v>
      </c>
      <c r="H14013">
        <v>42.32</v>
      </c>
      <c r="I14013" t="s">
        <v>144</v>
      </c>
      <c r="J14013" t="s">
        <v>6175</v>
      </c>
      <c r="K14013" t="s">
        <v>105</v>
      </c>
    </row>
    <row r="14014" spans="1:11" x14ac:dyDescent="0.3">
      <c r="A14014" t="s">
        <v>18361</v>
      </c>
      <c r="B14014" t="s">
        <v>168</v>
      </c>
      <c r="C14014">
        <v>20</v>
      </c>
      <c r="D14014">
        <v>11</v>
      </c>
      <c r="E14014">
        <v>1959</v>
      </c>
      <c r="F14014" s="6">
        <v>0.44861111111111113</v>
      </c>
      <c r="G14014">
        <v>85.653999999999996</v>
      </c>
      <c r="H14014">
        <v>38.198999999999998</v>
      </c>
      <c r="I14014" t="s">
        <v>144</v>
      </c>
      <c r="J14014" t="s">
        <v>8720</v>
      </c>
      <c r="K14014" t="s">
        <v>105</v>
      </c>
    </row>
    <row r="14015" spans="1:11" x14ac:dyDescent="0.3">
      <c r="A14015" t="s">
        <v>18362</v>
      </c>
      <c r="B14015" t="s">
        <v>53</v>
      </c>
      <c r="C14015">
        <v>17</v>
      </c>
      <c r="D14015">
        <v>1</v>
      </c>
      <c r="E14015">
        <v>1962</v>
      </c>
      <c r="F14015" s="6">
        <v>0.8208333333333333</v>
      </c>
      <c r="G14015">
        <v>81.037999999999997</v>
      </c>
      <c r="H14015">
        <v>35.244</v>
      </c>
      <c r="I14015" t="s">
        <v>144</v>
      </c>
      <c r="J14015" t="s">
        <v>18363</v>
      </c>
      <c r="K14015" t="s">
        <v>105</v>
      </c>
    </row>
    <row r="14016" spans="1:11" x14ac:dyDescent="0.3">
      <c r="A14016" t="s">
        <v>18364</v>
      </c>
      <c r="B14016" t="s">
        <v>53</v>
      </c>
      <c r="C14016">
        <v>16</v>
      </c>
      <c r="D14016">
        <v>5</v>
      </c>
      <c r="E14016">
        <v>1913</v>
      </c>
      <c r="F14016" s="6">
        <v>0.34375</v>
      </c>
      <c r="G14016">
        <v>-11.763</v>
      </c>
      <c r="H14016">
        <v>45.723999999999997</v>
      </c>
      <c r="I14016" t="s">
        <v>126</v>
      </c>
      <c r="J14016" t="s">
        <v>18365</v>
      </c>
      <c r="K14016" t="s">
        <v>105</v>
      </c>
    </row>
    <row r="14017" spans="1:11" x14ac:dyDescent="0.3">
      <c r="A14017" t="s">
        <v>18366</v>
      </c>
      <c r="B14017" t="s">
        <v>53</v>
      </c>
      <c r="C14017">
        <v>6</v>
      </c>
      <c r="D14017">
        <v>5</v>
      </c>
      <c r="E14017">
        <v>1972</v>
      </c>
      <c r="F14017" s="6">
        <v>0.55555555555555558</v>
      </c>
      <c r="G14017">
        <v>1.2150000000000001</v>
      </c>
      <c r="H14017">
        <v>47.966000000000001</v>
      </c>
      <c r="I14017" t="s">
        <v>126</v>
      </c>
      <c r="J14017" t="s">
        <v>11909</v>
      </c>
      <c r="K14017" t="s">
        <v>105</v>
      </c>
    </row>
    <row r="14018" spans="1:11" x14ac:dyDescent="0.3">
      <c r="A14018" t="s">
        <v>18367</v>
      </c>
      <c r="B14018" t="s">
        <v>53</v>
      </c>
      <c r="C14018">
        <v>28</v>
      </c>
      <c r="D14018">
        <v>2</v>
      </c>
      <c r="E14018">
        <v>1979</v>
      </c>
      <c r="F14018" s="6">
        <v>0.47916666666666669</v>
      </c>
      <c r="G14018">
        <v>-0.19900000000000001</v>
      </c>
      <c r="H14018">
        <v>48.008000000000003</v>
      </c>
      <c r="I14018" t="s">
        <v>126</v>
      </c>
      <c r="J14018" t="s">
        <v>1988</v>
      </c>
      <c r="K14018" t="s">
        <v>105</v>
      </c>
    </row>
    <row r="14019" spans="1:11" x14ac:dyDescent="0.3">
      <c r="A14019" t="s">
        <v>18368</v>
      </c>
      <c r="B14019" t="s">
        <v>53</v>
      </c>
      <c r="C14019">
        <v>19</v>
      </c>
      <c r="D14019">
        <v>3</v>
      </c>
      <c r="E14019">
        <v>1971</v>
      </c>
      <c r="F14019" s="6">
        <v>0.51041666666666663</v>
      </c>
      <c r="G14019">
        <v>-4.399</v>
      </c>
      <c r="H14019">
        <v>51.220999999999997</v>
      </c>
      <c r="I14019" t="s">
        <v>126</v>
      </c>
      <c r="J14019" t="s">
        <v>913</v>
      </c>
      <c r="K14019" t="s">
        <v>105</v>
      </c>
    </row>
    <row r="14020" spans="1:11" x14ac:dyDescent="0.3">
      <c r="A14020" t="s">
        <v>18369</v>
      </c>
      <c r="B14020" t="s">
        <v>53</v>
      </c>
      <c r="C14020">
        <v>8</v>
      </c>
      <c r="D14020">
        <v>10</v>
      </c>
      <c r="E14020">
        <v>1913</v>
      </c>
      <c r="F14020" s="6">
        <v>0.4375</v>
      </c>
      <c r="G14020">
        <v>-11.978</v>
      </c>
      <c r="H14020">
        <v>44.412999999999997</v>
      </c>
      <c r="I14020" t="s">
        <v>126</v>
      </c>
      <c r="J14020" t="s">
        <v>1313</v>
      </c>
      <c r="K14020" t="s">
        <v>105</v>
      </c>
    </row>
    <row r="14021" spans="1:11" x14ac:dyDescent="0.3">
      <c r="A14021" t="s">
        <v>18370</v>
      </c>
      <c r="B14021" t="s">
        <v>168</v>
      </c>
      <c r="C14021">
        <v>23</v>
      </c>
      <c r="D14021">
        <v>4</v>
      </c>
      <c r="E14021">
        <v>1981</v>
      </c>
      <c r="F14021" s="6">
        <v>2.7777777777777776E-2</v>
      </c>
      <c r="G14021">
        <v>-19.103000000000002</v>
      </c>
      <c r="H14021">
        <v>44.387</v>
      </c>
      <c r="I14021" t="s">
        <v>126</v>
      </c>
      <c r="J14021" t="s">
        <v>18371</v>
      </c>
      <c r="K14021" t="s">
        <v>105</v>
      </c>
    </row>
    <row r="14022" spans="1:11" x14ac:dyDescent="0.3">
      <c r="A14022" t="s">
        <v>18372</v>
      </c>
      <c r="B14022" t="s">
        <v>53</v>
      </c>
      <c r="C14022">
        <v>28</v>
      </c>
      <c r="D14022">
        <v>3</v>
      </c>
      <c r="E14022">
        <v>1897</v>
      </c>
      <c r="F14022" s="6">
        <v>0.40625</v>
      </c>
      <c r="G14022">
        <v>-8.4770000000000003</v>
      </c>
      <c r="H14022">
        <v>49.484999999999999</v>
      </c>
      <c r="I14022" t="s">
        <v>126</v>
      </c>
      <c r="J14022" t="s">
        <v>570</v>
      </c>
      <c r="K14022" t="s">
        <v>105</v>
      </c>
    </row>
    <row r="14023" spans="1:11" x14ac:dyDescent="0.3">
      <c r="A14023" t="s">
        <v>18373</v>
      </c>
      <c r="B14023" t="s">
        <v>53</v>
      </c>
      <c r="C14023">
        <v>28</v>
      </c>
      <c r="D14023">
        <v>2</v>
      </c>
      <c r="E14023">
        <v>1944</v>
      </c>
      <c r="F14023" s="6">
        <v>0.81736111111111109</v>
      </c>
      <c r="G14023">
        <v>-12.914999999999999</v>
      </c>
      <c r="H14023">
        <v>48.854999999999997</v>
      </c>
      <c r="I14023" t="s">
        <v>126</v>
      </c>
      <c r="J14023" t="s">
        <v>18374</v>
      </c>
      <c r="K14023" t="s">
        <v>105</v>
      </c>
    </row>
    <row r="14024" spans="1:11" x14ac:dyDescent="0.3">
      <c r="A14024" t="s">
        <v>18375</v>
      </c>
      <c r="B14024" t="s">
        <v>53</v>
      </c>
      <c r="C14024">
        <v>2</v>
      </c>
      <c r="D14024">
        <v>7</v>
      </c>
      <c r="E14024">
        <v>1906</v>
      </c>
      <c r="F14024" s="6">
        <v>0.74375000000000002</v>
      </c>
      <c r="G14024">
        <v>-7.266</v>
      </c>
      <c r="H14024">
        <v>43.703000000000003</v>
      </c>
      <c r="I14024" t="s">
        <v>150</v>
      </c>
      <c r="J14024" t="s">
        <v>575</v>
      </c>
      <c r="K14024" t="s">
        <v>105</v>
      </c>
    </row>
    <row r="14025" spans="1:11" x14ac:dyDescent="0.3">
      <c r="A14025" t="s">
        <v>18376</v>
      </c>
      <c r="B14025" t="s">
        <v>168</v>
      </c>
      <c r="C14025">
        <v>23</v>
      </c>
      <c r="D14025">
        <v>3</v>
      </c>
      <c r="E14025">
        <v>1956</v>
      </c>
      <c r="F14025" s="6">
        <v>0.3576388888888889</v>
      </c>
      <c r="G14025">
        <v>-11.347</v>
      </c>
      <c r="H14025">
        <v>44.494</v>
      </c>
      <c r="I14025" t="s">
        <v>126</v>
      </c>
      <c r="J14025" t="s">
        <v>777</v>
      </c>
      <c r="K14025" t="s">
        <v>105</v>
      </c>
    </row>
    <row r="14026" spans="1:11" x14ac:dyDescent="0.3">
      <c r="A14026" t="s">
        <v>18377</v>
      </c>
      <c r="B14026" t="s">
        <v>168</v>
      </c>
      <c r="C14026">
        <v>26</v>
      </c>
      <c r="D14026">
        <v>9</v>
      </c>
      <c r="E14026">
        <v>1981</v>
      </c>
      <c r="F14026" s="6">
        <v>0.85277777777777775</v>
      </c>
      <c r="G14026">
        <v>83.945999999999998</v>
      </c>
      <c r="H14026">
        <v>43.42</v>
      </c>
      <c r="I14026" t="s">
        <v>106</v>
      </c>
      <c r="J14026" t="s">
        <v>18378</v>
      </c>
      <c r="K14026" t="s">
        <v>105</v>
      </c>
    </row>
    <row r="14027" spans="1:11" x14ac:dyDescent="0.3">
      <c r="A14027" t="s">
        <v>18379</v>
      </c>
      <c r="B14027" t="s">
        <v>53</v>
      </c>
      <c r="C14027">
        <v>31</v>
      </c>
      <c r="D14027">
        <v>8</v>
      </c>
      <c r="E14027">
        <v>1958</v>
      </c>
      <c r="F14027" s="6">
        <v>0.5</v>
      </c>
      <c r="G14027">
        <v>66.918999999999997</v>
      </c>
      <c r="H14027">
        <v>10.503</v>
      </c>
      <c r="I14027" t="s">
        <v>18380</v>
      </c>
      <c r="J14027" t="s">
        <v>18381</v>
      </c>
      <c r="K14027" t="s">
        <v>105</v>
      </c>
    </row>
    <row r="14028" spans="1:11" x14ac:dyDescent="0.3">
      <c r="A14028" t="s">
        <v>18382</v>
      </c>
      <c r="B14028" t="s">
        <v>53</v>
      </c>
      <c r="C14028">
        <v>3</v>
      </c>
      <c r="D14028">
        <v>9</v>
      </c>
      <c r="E14028">
        <v>1928</v>
      </c>
      <c r="F14028" s="6">
        <v>0.60416666666666663</v>
      </c>
      <c r="G14028">
        <v>-2.5190000000000001</v>
      </c>
      <c r="H14028">
        <v>49.551000000000002</v>
      </c>
      <c r="I14028" t="s">
        <v>126</v>
      </c>
      <c r="J14028" t="s">
        <v>18383</v>
      </c>
      <c r="K14028" t="s">
        <v>105</v>
      </c>
    </row>
    <row r="14029" spans="1:11" x14ac:dyDescent="0.3">
      <c r="A14029" t="s">
        <v>18384</v>
      </c>
      <c r="B14029" t="s">
        <v>53</v>
      </c>
      <c r="C14029">
        <v>31</v>
      </c>
      <c r="D14029">
        <v>5</v>
      </c>
      <c r="E14029">
        <v>1951</v>
      </c>
      <c r="F14029" s="6">
        <v>5.2083333333333336E-2</v>
      </c>
      <c r="G14029">
        <v>-2.351</v>
      </c>
      <c r="H14029">
        <v>48.856999999999999</v>
      </c>
      <c r="I14029" t="s">
        <v>126</v>
      </c>
      <c r="J14029" t="s">
        <v>155</v>
      </c>
      <c r="K14029" t="s">
        <v>105</v>
      </c>
    </row>
    <row r="14030" spans="1:11" x14ac:dyDescent="0.3">
      <c r="A14030" t="s">
        <v>18385</v>
      </c>
      <c r="B14030" t="s">
        <v>53</v>
      </c>
      <c r="C14030">
        <v>4</v>
      </c>
      <c r="D14030">
        <v>5</v>
      </c>
      <c r="E14030">
        <v>1924</v>
      </c>
      <c r="F14030" s="6">
        <v>8.3333333333333329E-2</v>
      </c>
      <c r="G14030">
        <v>-4.3289999999999997</v>
      </c>
      <c r="H14030">
        <v>50.848999999999997</v>
      </c>
      <c r="I14030" t="s">
        <v>126</v>
      </c>
      <c r="J14030" t="s">
        <v>10773</v>
      </c>
      <c r="K14030" t="s">
        <v>105</v>
      </c>
    </row>
    <row r="14031" spans="1:11" x14ac:dyDescent="0.3">
      <c r="A14031" t="s">
        <v>18386</v>
      </c>
      <c r="B14031" t="s">
        <v>53</v>
      </c>
      <c r="C14031">
        <v>4</v>
      </c>
      <c r="D14031">
        <v>4</v>
      </c>
      <c r="E14031">
        <v>1925</v>
      </c>
      <c r="F14031" s="6">
        <v>0.14583333333333334</v>
      </c>
      <c r="G14031">
        <v>-2.351</v>
      </c>
      <c r="H14031">
        <v>48.856999999999999</v>
      </c>
      <c r="I14031" t="s">
        <v>108</v>
      </c>
      <c r="J14031" t="s">
        <v>155</v>
      </c>
      <c r="K14031" t="s">
        <v>105</v>
      </c>
    </row>
    <row r="14032" spans="1:11" x14ac:dyDescent="0.3">
      <c r="A14032" t="s">
        <v>18387</v>
      </c>
      <c r="B14032" t="s">
        <v>53</v>
      </c>
      <c r="C14032">
        <v>7</v>
      </c>
      <c r="D14032">
        <v>2</v>
      </c>
      <c r="E14032">
        <v>1961</v>
      </c>
      <c r="F14032" s="6">
        <v>1.3888888888888888E-2</v>
      </c>
      <c r="G14032">
        <v>0.55900000000000005</v>
      </c>
      <c r="H14032">
        <v>47.469000000000001</v>
      </c>
      <c r="I14032" t="s">
        <v>126</v>
      </c>
      <c r="J14032" t="s">
        <v>1238</v>
      </c>
      <c r="K14032" t="s">
        <v>105</v>
      </c>
    </row>
    <row r="14033" spans="1:11" x14ac:dyDescent="0.3">
      <c r="A14033" t="s">
        <v>18388</v>
      </c>
      <c r="B14033" t="s">
        <v>53</v>
      </c>
      <c r="C14033">
        <v>2</v>
      </c>
      <c r="D14033">
        <v>4</v>
      </c>
      <c r="E14033">
        <v>1928</v>
      </c>
      <c r="F14033" s="6">
        <v>0.2048611111111111</v>
      </c>
      <c r="G14033">
        <v>-2.351</v>
      </c>
      <c r="H14033">
        <v>48.856999999999999</v>
      </c>
      <c r="I14033" t="s">
        <v>108</v>
      </c>
      <c r="J14033" t="s">
        <v>155</v>
      </c>
      <c r="K14033" t="s">
        <v>105</v>
      </c>
    </row>
    <row r="14034" spans="1:11" x14ac:dyDescent="0.3">
      <c r="A14034" t="s">
        <v>18389</v>
      </c>
      <c r="B14034" t="s">
        <v>53</v>
      </c>
      <c r="C14034">
        <v>18</v>
      </c>
      <c r="D14034">
        <v>10</v>
      </c>
      <c r="E14034">
        <v>1920</v>
      </c>
      <c r="F14034" s="6">
        <v>0.25</v>
      </c>
      <c r="G14034">
        <v>0.45800000000000002</v>
      </c>
      <c r="H14034">
        <v>46.323999999999998</v>
      </c>
      <c r="I14034" t="s">
        <v>126</v>
      </c>
      <c r="J14034" t="s">
        <v>9238</v>
      </c>
      <c r="K14034" t="s">
        <v>105</v>
      </c>
    </row>
    <row r="14035" spans="1:11" x14ac:dyDescent="0.3">
      <c r="A14035" t="s">
        <v>18390</v>
      </c>
      <c r="B14035" t="s">
        <v>53</v>
      </c>
      <c r="C14035">
        <v>2</v>
      </c>
      <c r="D14035">
        <v>4</v>
      </c>
      <c r="E14035">
        <v>1929</v>
      </c>
      <c r="F14035" s="6">
        <v>0.33333333333333331</v>
      </c>
      <c r="G14035">
        <v>-2.351</v>
      </c>
      <c r="H14035">
        <v>48.856999999999999</v>
      </c>
      <c r="I14035" t="s">
        <v>108</v>
      </c>
      <c r="J14035" t="s">
        <v>155</v>
      </c>
      <c r="K14035" t="s">
        <v>105</v>
      </c>
    </row>
    <row r="14036" spans="1:11" x14ac:dyDescent="0.3">
      <c r="A14036" t="s">
        <v>18391</v>
      </c>
      <c r="B14036" t="s">
        <v>53</v>
      </c>
      <c r="C14036">
        <v>27</v>
      </c>
      <c r="D14036">
        <v>12</v>
      </c>
      <c r="E14036">
        <v>1942</v>
      </c>
      <c r="F14036" s="6">
        <v>0.125</v>
      </c>
      <c r="G14036">
        <v>-2.351</v>
      </c>
      <c r="H14036">
        <v>48.856999999999999</v>
      </c>
      <c r="I14036" t="s">
        <v>126</v>
      </c>
      <c r="J14036" t="s">
        <v>155</v>
      </c>
      <c r="K14036" t="s">
        <v>105</v>
      </c>
    </row>
    <row r="14037" spans="1:11" x14ac:dyDescent="0.3">
      <c r="A14037" t="s">
        <v>18392</v>
      </c>
      <c r="B14037" t="s">
        <v>53</v>
      </c>
      <c r="C14037">
        <v>11</v>
      </c>
      <c r="D14037">
        <v>2</v>
      </c>
      <c r="E14037">
        <v>1943</v>
      </c>
      <c r="F14037" s="6">
        <v>0.58333333333333337</v>
      </c>
      <c r="G14037">
        <v>0.57499999999999996</v>
      </c>
      <c r="H14037">
        <v>44.835000000000001</v>
      </c>
      <c r="I14037" t="s">
        <v>126</v>
      </c>
      <c r="J14037" t="s">
        <v>260</v>
      </c>
      <c r="K14037" t="s">
        <v>105</v>
      </c>
    </row>
    <row r="14038" spans="1:11" x14ac:dyDescent="0.3">
      <c r="A14038" t="s">
        <v>18393</v>
      </c>
      <c r="B14038" t="s">
        <v>53</v>
      </c>
      <c r="C14038">
        <v>12</v>
      </c>
      <c r="D14038">
        <v>12</v>
      </c>
      <c r="E14038">
        <v>1957</v>
      </c>
      <c r="F14038" s="6">
        <v>0.14583333333333334</v>
      </c>
      <c r="G14038">
        <v>-4.3869999999999996</v>
      </c>
      <c r="H14038">
        <v>50.837000000000003</v>
      </c>
      <c r="I14038" t="s">
        <v>126</v>
      </c>
      <c r="J14038" t="s">
        <v>1218</v>
      </c>
      <c r="K14038" t="s">
        <v>105</v>
      </c>
    </row>
    <row r="14039" spans="1:11" x14ac:dyDescent="0.3">
      <c r="A14039" t="s">
        <v>18394</v>
      </c>
      <c r="B14039" t="s">
        <v>53</v>
      </c>
      <c r="C14039">
        <v>6</v>
      </c>
      <c r="D14039">
        <v>7</v>
      </c>
      <c r="E14039">
        <v>1924</v>
      </c>
      <c r="F14039" s="6">
        <v>0.5</v>
      </c>
      <c r="G14039">
        <v>-7.7439999999999998</v>
      </c>
      <c r="H14039">
        <v>48.582999999999998</v>
      </c>
      <c r="I14039" t="s">
        <v>126</v>
      </c>
      <c r="J14039" t="s">
        <v>812</v>
      </c>
      <c r="K14039" t="s">
        <v>105</v>
      </c>
    </row>
    <row r="14040" spans="1:11" x14ac:dyDescent="0.3">
      <c r="A14040" t="s">
        <v>18395</v>
      </c>
      <c r="B14040" t="s">
        <v>53</v>
      </c>
      <c r="C14040">
        <v>14</v>
      </c>
      <c r="D14040">
        <v>3</v>
      </c>
      <c r="E14040">
        <v>1942</v>
      </c>
      <c r="F14040" s="6">
        <v>0.70138888888888884</v>
      </c>
      <c r="G14040">
        <v>-3.0630000000000002</v>
      </c>
      <c r="H14040">
        <v>50.631</v>
      </c>
      <c r="I14040" t="s">
        <v>190</v>
      </c>
      <c r="J14040" t="s">
        <v>450</v>
      </c>
      <c r="K14040" t="s">
        <v>105</v>
      </c>
    </row>
    <row r="14041" spans="1:11" x14ac:dyDescent="0.3">
      <c r="A14041" t="s">
        <v>18396</v>
      </c>
      <c r="B14041" t="s">
        <v>53</v>
      </c>
      <c r="C14041">
        <v>12</v>
      </c>
      <c r="D14041">
        <v>3</v>
      </c>
      <c r="E14041">
        <v>1930</v>
      </c>
      <c r="F14041" s="6">
        <v>0.99930555555555556</v>
      </c>
      <c r="G14041">
        <v>-5.3739999999999997</v>
      </c>
      <c r="H14041">
        <v>43.295000000000002</v>
      </c>
      <c r="I14041" t="s">
        <v>108</v>
      </c>
      <c r="J14041" t="s">
        <v>267</v>
      </c>
      <c r="K14041" t="s">
        <v>105</v>
      </c>
    </row>
    <row r="14042" spans="1:11" x14ac:dyDescent="0.3">
      <c r="A14042" t="s">
        <v>18397</v>
      </c>
      <c r="B14042" t="s">
        <v>53</v>
      </c>
      <c r="C14042">
        <v>6</v>
      </c>
      <c r="D14042">
        <v>6</v>
      </c>
      <c r="E14042">
        <v>1924</v>
      </c>
      <c r="F14042" s="6">
        <v>0.22916666666666666</v>
      </c>
      <c r="G14042">
        <v>-2.351</v>
      </c>
      <c r="H14042">
        <v>48.856999999999999</v>
      </c>
      <c r="I14042" t="s">
        <v>126</v>
      </c>
      <c r="J14042" t="s">
        <v>155</v>
      </c>
      <c r="K14042" t="s">
        <v>105</v>
      </c>
    </row>
    <row r="14043" spans="1:11" x14ac:dyDescent="0.3">
      <c r="A14043" t="s">
        <v>18398</v>
      </c>
      <c r="B14043" t="s">
        <v>53</v>
      </c>
      <c r="C14043">
        <v>23</v>
      </c>
      <c r="D14043">
        <v>12</v>
      </c>
      <c r="E14043">
        <v>1941</v>
      </c>
      <c r="F14043" s="6">
        <v>0.20833333333333334</v>
      </c>
      <c r="G14043">
        <v>-4.4340000000000002</v>
      </c>
      <c r="H14043">
        <v>50.816000000000003</v>
      </c>
      <c r="I14043" t="s">
        <v>190</v>
      </c>
      <c r="J14043" t="s">
        <v>8008</v>
      </c>
      <c r="K14043" t="s">
        <v>105</v>
      </c>
    </row>
    <row r="14044" spans="1:11" x14ac:dyDescent="0.3">
      <c r="A14044" t="s">
        <v>18399</v>
      </c>
      <c r="B14044" t="s">
        <v>53</v>
      </c>
      <c r="C14044">
        <v>2</v>
      </c>
      <c r="D14044">
        <v>5</v>
      </c>
      <c r="E14044">
        <v>1922</v>
      </c>
      <c r="F14044" s="6">
        <v>0.20833333333333334</v>
      </c>
      <c r="G14044">
        <v>-10.628</v>
      </c>
      <c r="H14044">
        <v>44.695999999999998</v>
      </c>
      <c r="I14044" t="s">
        <v>126</v>
      </c>
      <c r="J14044" t="s">
        <v>1918</v>
      </c>
      <c r="K14044" t="s">
        <v>105</v>
      </c>
    </row>
    <row r="14045" spans="1:11" x14ac:dyDescent="0.3">
      <c r="A14045" t="s">
        <v>18400</v>
      </c>
      <c r="B14045" t="s">
        <v>53</v>
      </c>
      <c r="C14045">
        <v>9</v>
      </c>
      <c r="D14045">
        <v>11</v>
      </c>
      <c r="E14045">
        <v>1932</v>
      </c>
      <c r="F14045" s="6">
        <v>0.16666666666666666</v>
      </c>
      <c r="G14045">
        <v>-4.8380000000000001</v>
      </c>
      <c r="H14045">
        <v>47.024000000000001</v>
      </c>
      <c r="I14045" t="s">
        <v>108</v>
      </c>
      <c r="J14045" t="s">
        <v>14902</v>
      </c>
      <c r="K14045" t="s">
        <v>105</v>
      </c>
    </row>
    <row r="14046" spans="1:11" x14ac:dyDescent="0.3">
      <c r="A14046" t="s">
        <v>18401</v>
      </c>
      <c r="B14046" t="s">
        <v>53</v>
      </c>
      <c r="C14046">
        <v>16</v>
      </c>
      <c r="D14046">
        <v>1</v>
      </c>
      <c r="E14046">
        <v>1971</v>
      </c>
      <c r="F14046" s="6">
        <v>0.83333333333333337</v>
      </c>
      <c r="G14046">
        <v>-2.17</v>
      </c>
      <c r="H14046">
        <v>41.387999999999998</v>
      </c>
      <c r="I14046" t="s">
        <v>126</v>
      </c>
      <c r="J14046" t="s">
        <v>1882</v>
      </c>
      <c r="K14046" t="s">
        <v>105</v>
      </c>
    </row>
    <row r="14047" spans="1:11" x14ac:dyDescent="0.3">
      <c r="A14047" t="s">
        <v>18402</v>
      </c>
      <c r="B14047" t="s">
        <v>53</v>
      </c>
      <c r="C14047">
        <v>3</v>
      </c>
      <c r="D14047">
        <v>5</v>
      </c>
      <c r="E14047">
        <v>1922</v>
      </c>
      <c r="F14047" s="6">
        <v>0.29166666666666669</v>
      </c>
      <c r="G14047">
        <v>-12.173</v>
      </c>
      <c r="H14047">
        <v>42.26</v>
      </c>
      <c r="I14047" t="s">
        <v>126</v>
      </c>
      <c r="J14047" t="s">
        <v>18403</v>
      </c>
      <c r="K14047" t="s">
        <v>105</v>
      </c>
    </row>
    <row r="14048" spans="1:11" x14ac:dyDescent="0.3">
      <c r="A14048" t="s">
        <v>18404</v>
      </c>
      <c r="B14048" t="s">
        <v>53</v>
      </c>
      <c r="C14048">
        <v>23</v>
      </c>
      <c r="D14048">
        <v>9</v>
      </c>
      <c r="E14048">
        <v>1915</v>
      </c>
      <c r="F14048" s="6">
        <v>0.125</v>
      </c>
      <c r="G14048">
        <v>-10.397</v>
      </c>
      <c r="H14048">
        <v>43.716000000000001</v>
      </c>
      <c r="I14048" t="s">
        <v>126</v>
      </c>
      <c r="J14048" t="s">
        <v>3069</v>
      </c>
      <c r="K14048" t="s">
        <v>105</v>
      </c>
    </row>
    <row r="14049" spans="1:11" x14ac:dyDescent="0.3">
      <c r="A14049" t="s">
        <v>18405</v>
      </c>
      <c r="B14049" t="s">
        <v>53</v>
      </c>
      <c r="C14049">
        <v>16</v>
      </c>
      <c r="D14049">
        <v>2</v>
      </c>
      <c r="E14049">
        <v>1939</v>
      </c>
      <c r="F14049" s="6">
        <v>0.22569444444444445</v>
      </c>
      <c r="G14049">
        <v>-14.465999999999999</v>
      </c>
      <c r="H14049">
        <v>40.750999999999998</v>
      </c>
      <c r="I14049" t="s">
        <v>126</v>
      </c>
      <c r="J14049" t="s">
        <v>18406</v>
      </c>
      <c r="K14049" t="s">
        <v>105</v>
      </c>
    </row>
    <row r="14050" spans="1:11" x14ac:dyDescent="0.3">
      <c r="A14050" t="s">
        <v>18407</v>
      </c>
      <c r="B14050" t="s">
        <v>53</v>
      </c>
      <c r="C14050">
        <v>23</v>
      </c>
      <c r="D14050">
        <v>9</v>
      </c>
      <c r="E14050">
        <v>1932</v>
      </c>
      <c r="F14050" s="6">
        <v>0.25</v>
      </c>
      <c r="G14050">
        <v>-10.925000000000001</v>
      </c>
      <c r="H14050">
        <v>44.646999999999998</v>
      </c>
      <c r="I14050" t="s">
        <v>126</v>
      </c>
      <c r="J14050" t="s">
        <v>321</v>
      </c>
      <c r="K14050" t="s">
        <v>105</v>
      </c>
    </row>
    <row r="14051" spans="1:11" x14ac:dyDescent="0.3">
      <c r="A14051" t="s">
        <v>18408</v>
      </c>
      <c r="B14051" t="s">
        <v>53</v>
      </c>
      <c r="C14051">
        <v>11</v>
      </c>
      <c r="D14051">
        <v>7</v>
      </c>
      <c r="E14051">
        <v>1932</v>
      </c>
      <c r="F14051" s="6">
        <v>2.0833333333333332E-2</v>
      </c>
      <c r="G14051">
        <v>-12.412000000000001</v>
      </c>
      <c r="H14051">
        <v>42.289000000000001</v>
      </c>
      <c r="I14051" t="s">
        <v>126</v>
      </c>
      <c r="J14051" t="s">
        <v>18409</v>
      </c>
      <c r="K14051" t="s">
        <v>105</v>
      </c>
    </row>
    <row r="14052" spans="1:11" x14ac:dyDescent="0.3">
      <c r="A14052" t="s">
        <v>18410</v>
      </c>
      <c r="B14052" t="s">
        <v>53</v>
      </c>
      <c r="C14052">
        <v>18</v>
      </c>
      <c r="D14052">
        <v>8</v>
      </c>
      <c r="E14052">
        <v>1953</v>
      </c>
      <c r="F14052" s="6">
        <v>0.76388888888888884</v>
      </c>
      <c r="G14052">
        <v>-12.494</v>
      </c>
      <c r="H14052">
        <v>41.890999999999998</v>
      </c>
      <c r="I14052" t="s">
        <v>126</v>
      </c>
      <c r="J14052" t="s">
        <v>297</v>
      </c>
      <c r="K14052" t="s">
        <v>105</v>
      </c>
    </row>
    <row r="14053" spans="1:11" x14ac:dyDescent="0.3">
      <c r="A14053" t="s">
        <v>18411</v>
      </c>
      <c r="B14053" t="s">
        <v>53</v>
      </c>
      <c r="C14053">
        <v>22</v>
      </c>
      <c r="D14053">
        <v>3</v>
      </c>
      <c r="E14053">
        <v>1929</v>
      </c>
      <c r="F14053" s="6">
        <v>0.41666666666666669</v>
      </c>
      <c r="G14053">
        <v>-11.707000000000001</v>
      </c>
      <c r="H14053">
        <v>45.63</v>
      </c>
      <c r="I14053" t="s">
        <v>126</v>
      </c>
      <c r="J14053" t="s">
        <v>18412</v>
      </c>
      <c r="K14053" t="s">
        <v>105</v>
      </c>
    </row>
    <row r="14054" spans="1:11" x14ac:dyDescent="0.3">
      <c r="A14054" t="s">
        <v>18413</v>
      </c>
      <c r="B14054" t="s">
        <v>53</v>
      </c>
      <c r="C14054">
        <v>2</v>
      </c>
      <c r="D14054">
        <v>6</v>
      </c>
      <c r="E14054">
        <v>1886</v>
      </c>
      <c r="F14054" s="6">
        <v>0.58333333333333337</v>
      </c>
      <c r="G14054">
        <v>-12.494</v>
      </c>
      <c r="H14054">
        <v>41.890999999999998</v>
      </c>
      <c r="I14054" t="s">
        <v>203</v>
      </c>
      <c r="J14054" t="s">
        <v>297</v>
      </c>
      <c r="K14054" t="s">
        <v>105</v>
      </c>
    </row>
    <row r="14055" spans="1:11" x14ac:dyDescent="0.3">
      <c r="A14055" t="s">
        <v>18414</v>
      </c>
      <c r="B14055" t="s">
        <v>53</v>
      </c>
      <c r="C14055">
        <v>6</v>
      </c>
      <c r="D14055">
        <v>8</v>
      </c>
      <c r="E14055">
        <v>1930</v>
      </c>
      <c r="F14055" s="6">
        <v>2.7777777777777776E-2</v>
      </c>
      <c r="G14055">
        <v>-12.494</v>
      </c>
      <c r="H14055">
        <v>41.890999999999998</v>
      </c>
      <c r="I14055" t="s">
        <v>126</v>
      </c>
      <c r="J14055" t="s">
        <v>297</v>
      </c>
      <c r="K14055" t="s">
        <v>105</v>
      </c>
    </row>
    <row r="14056" spans="1:11" x14ac:dyDescent="0.3">
      <c r="A14056" t="s">
        <v>18415</v>
      </c>
      <c r="B14056" t="s">
        <v>53</v>
      </c>
      <c r="C14056">
        <v>26</v>
      </c>
      <c r="D14056">
        <v>7</v>
      </c>
      <c r="E14056">
        <v>1945</v>
      </c>
      <c r="F14056" s="6">
        <v>0.1076388888888889</v>
      </c>
      <c r="G14056">
        <v>-10.227</v>
      </c>
      <c r="H14056">
        <v>43.957000000000001</v>
      </c>
      <c r="I14056" t="s">
        <v>190</v>
      </c>
      <c r="J14056" t="s">
        <v>18416</v>
      </c>
      <c r="K14056" t="s">
        <v>105</v>
      </c>
    </row>
    <row r="14057" spans="1:11" x14ac:dyDescent="0.3">
      <c r="A14057" t="s">
        <v>18417</v>
      </c>
      <c r="B14057" t="s">
        <v>53</v>
      </c>
      <c r="C14057">
        <v>3</v>
      </c>
      <c r="D14057">
        <v>1</v>
      </c>
      <c r="E14057">
        <v>1929</v>
      </c>
      <c r="F14057" s="6">
        <v>2.0833333333333332E-2</v>
      </c>
      <c r="G14057">
        <v>-12.494</v>
      </c>
      <c r="H14057">
        <v>41.890999999999998</v>
      </c>
      <c r="I14057" t="s">
        <v>126</v>
      </c>
      <c r="J14057" t="s">
        <v>297</v>
      </c>
      <c r="K14057" t="s">
        <v>105</v>
      </c>
    </row>
    <row r="14058" spans="1:11" x14ac:dyDescent="0.3">
      <c r="A14058" t="s">
        <v>18418</v>
      </c>
      <c r="B14058" t="s">
        <v>53</v>
      </c>
      <c r="C14058">
        <v>10</v>
      </c>
      <c r="D14058">
        <v>12</v>
      </c>
      <c r="E14058">
        <v>1924</v>
      </c>
      <c r="F14058" s="6">
        <v>0.27083333333333331</v>
      </c>
      <c r="G14058">
        <v>-13.231</v>
      </c>
      <c r="H14058">
        <v>46.064999999999998</v>
      </c>
      <c r="I14058" t="s">
        <v>126</v>
      </c>
      <c r="J14058" t="s">
        <v>324</v>
      </c>
      <c r="K14058" t="s">
        <v>105</v>
      </c>
    </row>
    <row r="14059" spans="1:11" x14ac:dyDescent="0.3">
      <c r="A14059" t="s">
        <v>18419</v>
      </c>
      <c r="B14059" t="s">
        <v>53</v>
      </c>
      <c r="C14059">
        <v>22</v>
      </c>
      <c r="D14059">
        <v>5</v>
      </c>
      <c r="E14059">
        <v>1920</v>
      </c>
      <c r="F14059" s="6">
        <v>0.58333333333333337</v>
      </c>
      <c r="G14059">
        <v>-10.397</v>
      </c>
      <c r="H14059">
        <v>43.716000000000001</v>
      </c>
      <c r="I14059" t="s">
        <v>190</v>
      </c>
      <c r="J14059" t="s">
        <v>3069</v>
      </c>
      <c r="K14059" t="s">
        <v>105</v>
      </c>
    </row>
    <row r="14060" spans="1:11" x14ac:dyDescent="0.3">
      <c r="A14060" t="s">
        <v>18420</v>
      </c>
      <c r="B14060" t="s">
        <v>53</v>
      </c>
      <c r="C14060">
        <v>17</v>
      </c>
      <c r="D14060">
        <v>6</v>
      </c>
      <c r="E14060">
        <v>1952</v>
      </c>
      <c r="F14060" s="6">
        <v>0.16666666666666666</v>
      </c>
      <c r="G14060">
        <v>-14.167</v>
      </c>
      <c r="H14060">
        <v>42.351999999999997</v>
      </c>
      <c r="I14060" t="s">
        <v>126</v>
      </c>
      <c r="J14060" t="s">
        <v>1133</v>
      </c>
      <c r="K14060" t="s">
        <v>105</v>
      </c>
    </row>
    <row r="14061" spans="1:11" x14ac:dyDescent="0.3">
      <c r="A14061" t="s">
        <v>18421</v>
      </c>
      <c r="B14061" t="s">
        <v>53</v>
      </c>
      <c r="C14061">
        <v>2</v>
      </c>
      <c r="D14061">
        <v>4</v>
      </c>
      <c r="E14061">
        <v>1928</v>
      </c>
      <c r="F14061" s="6">
        <v>0.41666666666666669</v>
      </c>
      <c r="G14061">
        <v>-12.339</v>
      </c>
      <c r="H14061">
        <v>45.435000000000002</v>
      </c>
      <c r="I14061" t="s">
        <v>126</v>
      </c>
      <c r="J14061" t="s">
        <v>662</v>
      </c>
      <c r="K14061" t="s">
        <v>105</v>
      </c>
    </row>
    <row r="14062" spans="1:11" x14ac:dyDescent="0.3">
      <c r="A14062" t="s">
        <v>18422</v>
      </c>
      <c r="B14062" t="s">
        <v>53</v>
      </c>
      <c r="C14062">
        <v>21</v>
      </c>
      <c r="D14062">
        <v>7</v>
      </c>
      <c r="E14062">
        <v>1920</v>
      </c>
      <c r="F14062" s="6">
        <v>0.125</v>
      </c>
      <c r="G14062">
        <v>-10.525</v>
      </c>
      <c r="H14062">
        <v>42.926000000000002</v>
      </c>
      <c r="I14062" t="s">
        <v>190</v>
      </c>
      <c r="J14062" t="s">
        <v>6571</v>
      </c>
      <c r="K14062" t="s">
        <v>105</v>
      </c>
    </row>
    <row r="14063" spans="1:11" x14ac:dyDescent="0.3">
      <c r="A14063" t="s">
        <v>18423</v>
      </c>
      <c r="B14063" t="s">
        <v>53</v>
      </c>
      <c r="C14063">
        <v>8</v>
      </c>
      <c r="D14063">
        <v>9</v>
      </c>
      <c r="E14063">
        <v>1926</v>
      </c>
      <c r="F14063" s="6">
        <v>0.52083333333333337</v>
      </c>
      <c r="G14063">
        <v>-7.6829999999999998</v>
      </c>
      <c r="H14063">
        <v>45.067999999999998</v>
      </c>
      <c r="I14063" t="s">
        <v>126</v>
      </c>
      <c r="J14063" t="s">
        <v>191</v>
      </c>
      <c r="K14063" t="s">
        <v>105</v>
      </c>
    </row>
    <row r="14064" spans="1:11" x14ac:dyDescent="0.3">
      <c r="A14064" t="s">
        <v>18424</v>
      </c>
      <c r="B14064" t="s">
        <v>53</v>
      </c>
      <c r="C14064">
        <v>21</v>
      </c>
      <c r="D14064">
        <v>12</v>
      </c>
      <c r="E14064">
        <v>1959</v>
      </c>
      <c r="F14064" s="6">
        <v>0.33333333333333331</v>
      </c>
      <c r="G14064">
        <v>-16.709</v>
      </c>
      <c r="H14064">
        <v>41.015000000000001</v>
      </c>
      <c r="I14064" t="s">
        <v>126</v>
      </c>
      <c r="J14064" t="s">
        <v>6857</v>
      </c>
      <c r="K14064" t="s">
        <v>105</v>
      </c>
    </row>
    <row r="14065" spans="1:11" x14ac:dyDescent="0.3">
      <c r="A14065" t="s">
        <v>18425</v>
      </c>
      <c r="B14065" t="s">
        <v>53</v>
      </c>
      <c r="C14065">
        <v>11</v>
      </c>
      <c r="D14065">
        <v>4</v>
      </c>
      <c r="E14065">
        <v>1941</v>
      </c>
      <c r="F14065" s="6">
        <v>8.3333333333333329E-2</v>
      </c>
      <c r="G14065">
        <v>-13.334</v>
      </c>
      <c r="H14065">
        <v>42.899000000000001</v>
      </c>
      <c r="I14065" t="s">
        <v>190</v>
      </c>
      <c r="J14065" t="s">
        <v>18426</v>
      </c>
      <c r="K14065" t="s">
        <v>105</v>
      </c>
    </row>
    <row r="14066" spans="1:11" x14ac:dyDescent="0.3">
      <c r="A14066" t="s">
        <v>18427</v>
      </c>
      <c r="B14066" t="s">
        <v>53</v>
      </c>
      <c r="C14066">
        <v>17</v>
      </c>
      <c r="D14066">
        <v>4</v>
      </c>
      <c r="E14066">
        <v>1921</v>
      </c>
      <c r="F14066" s="6">
        <v>0.375</v>
      </c>
      <c r="G14066">
        <v>-12.494</v>
      </c>
      <c r="H14066">
        <v>41.890999999999998</v>
      </c>
      <c r="I14066" t="s">
        <v>126</v>
      </c>
      <c r="J14066" t="s">
        <v>297</v>
      </c>
      <c r="K14066" t="s">
        <v>105</v>
      </c>
    </row>
    <row r="14067" spans="1:11" x14ac:dyDescent="0.3">
      <c r="A14067" t="s">
        <v>18428</v>
      </c>
      <c r="B14067" t="s">
        <v>53</v>
      </c>
      <c r="C14067">
        <v>26</v>
      </c>
      <c r="D14067">
        <v>12</v>
      </c>
      <c r="E14067">
        <v>1905</v>
      </c>
      <c r="F14067" s="6">
        <v>0.57291666666666663</v>
      </c>
      <c r="G14067">
        <v>-11.877000000000001</v>
      </c>
      <c r="H14067">
        <v>45.41</v>
      </c>
      <c r="I14067" t="s">
        <v>126</v>
      </c>
      <c r="J14067" t="s">
        <v>4301</v>
      </c>
      <c r="K14067" t="s">
        <v>105</v>
      </c>
    </row>
    <row r="14068" spans="1:11" x14ac:dyDescent="0.3">
      <c r="A14068" t="s">
        <v>18429</v>
      </c>
      <c r="B14068" t="s">
        <v>53</v>
      </c>
      <c r="C14068">
        <v>5</v>
      </c>
      <c r="D14068">
        <v>5</v>
      </c>
      <c r="E14068">
        <v>1958</v>
      </c>
      <c r="F14068" s="6">
        <v>0.29166666666666669</v>
      </c>
      <c r="G14068">
        <v>-12.39</v>
      </c>
      <c r="H14068">
        <v>43.112000000000002</v>
      </c>
      <c r="I14068" t="s">
        <v>126</v>
      </c>
      <c r="J14068" t="s">
        <v>727</v>
      </c>
      <c r="K14068" t="s">
        <v>105</v>
      </c>
    </row>
    <row r="14069" spans="1:11" x14ac:dyDescent="0.3">
      <c r="A14069" t="s">
        <v>18430</v>
      </c>
      <c r="B14069" t="s">
        <v>53</v>
      </c>
      <c r="C14069">
        <v>9</v>
      </c>
      <c r="D14069">
        <v>4</v>
      </c>
      <c r="E14069">
        <v>1968</v>
      </c>
      <c r="F14069" s="6">
        <v>0.68541666666666667</v>
      </c>
      <c r="G14069">
        <v>71.058999999999997</v>
      </c>
      <c r="H14069">
        <v>42.359000000000002</v>
      </c>
      <c r="I14069" t="s">
        <v>144</v>
      </c>
      <c r="J14069" t="s">
        <v>176</v>
      </c>
      <c r="K14069" t="s">
        <v>105</v>
      </c>
    </row>
    <row r="14070" spans="1:11" x14ac:dyDescent="0.3">
      <c r="A14070" t="s">
        <v>18431</v>
      </c>
      <c r="B14070" t="s">
        <v>53</v>
      </c>
      <c r="C14070">
        <v>26</v>
      </c>
      <c r="D14070">
        <v>6</v>
      </c>
      <c r="E14070">
        <v>1978</v>
      </c>
      <c r="F14070" s="6">
        <v>0.34027777777777779</v>
      </c>
      <c r="G14070">
        <v>70.358999999999995</v>
      </c>
      <c r="H14070">
        <v>41.677999999999997</v>
      </c>
      <c r="I14070" t="s">
        <v>106</v>
      </c>
      <c r="J14070" t="s">
        <v>12296</v>
      </c>
      <c r="K14070" t="s">
        <v>105</v>
      </c>
    </row>
    <row r="14071" spans="1:11" x14ac:dyDescent="0.3">
      <c r="A14071" t="s">
        <v>18432</v>
      </c>
      <c r="B14071" t="s">
        <v>168</v>
      </c>
      <c r="C14071">
        <v>9</v>
      </c>
      <c r="D14071">
        <v>10</v>
      </c>
      <c r="E14071">
        <v>1969</v>
      </c>
      <c r="F14071" s="6">
        <v>0.85347222222222219</v>
      </c>
      <c r="G14071">
        <v>71.105000000000004</v>
      </c>
      <c r="H14071">
        <v>42.365000000000002</v>
      </c>
      <c r="I14071" t="s">
        <v>106</v>
      </c>
      <c r="J14071" t="s">
        <v>1590</v>
      </c>
      <c r="K14071" t="s">
        <v>105</v>
      </c>
    </row>
    <row r="14072" spans="1:11" x14ac:dyDescent="0.3">
      <c r="A14072" t="s">
        <v>18433</v>
      </c>
      <c r="B14072" t="s">
        <v>53</v>
      </c>
      <c r="C14072">
        <v>6</v>
      </c>
      <c r="D14072">
        <v>9</v>
      </c>
      <c r="E14072">
        <v>1945</v>
      </c>
      <c r="F14072" s="6">
        <v>0.33333333333333331</v>
      </c>
      <c r="G14072">
        <v>-13.667</v>
      </c>
      <c r="H14072">
        <v>42.771999999999998</v>
      </c>
      <c r="I14072" t="s">
        <v>190</v>
      </c>
      <c r="J14072" t="s">
        <v>18434</v>
      </c>
      <c r="K14072" t="s">
        <v>105</v>
      </c>
    </row>
    <row r="14073" spans="1:11" x14ac:dyDescent="0.3">
      <c r="A14073" t="s">
        <v>18435</v>
      </c>
      <c r="B14073" t="s">
        <v>53</v>
      </c>
      <c r="C14073">
        <v>24</v>
      </c>
      <c r="D14073">
        <v>8</v>
      </c>
      <c r="E14073">
        <v>1914</v>
      </c>
      <c r="F14073" s="6">
        <v>6.25E-2</v>
      </c>
      <c r="G14073">
        <v>-10.628</v>
      </c>
      <c r="H14073">
        <v>44.695999999999998</v>
      </c>
      <c r="I14073" t="s">
        <v>126</v>
      </c>
      <c r="J14073" t="s">
        <v>1918</v>
      </c>
      <c r="K14073" t="s">
        <v>105</v>
      </c>
    </row>
    <row r="14074" spans="1:11" x14ac:dyDescent="0.3">
      <c r="A14074" t="s">
        <v>18436</v>
      </c>
      <c r="B14074" t="s">
        <v>53</v>
      </c>
      <c r="C14074">
        <v>24</v>
      </c>
      <c r="D14074">
        <v>9</v>
      </c>
      <c r="E14074">
        <v>1905</v>
      </c>
      <c r="F14074" s="6">
        <v>0.79166666666666663</v>
      </c>
      <c r="G14074">
        <v>6.5359999999999996</v>
      </c>
      <c r="H14074">
        <v>43.542000000000002</v>
      </c>
      <c r="I14074" t="s">
        <v>108</v>
      </c>
      <c r="J14074" t="s">
        <v>18437</v>
      </c>
      <c r="K14074" t="s">
        <v>105</v>
      </c>
    </row>
    <row r="14075" spans="1:11" x14ac:dyDescent="0.3">
      <c r="A14075" t="s">
        <v>18438</v>
      </c>
      <c r="B14075" t="s">
        <v>53</v>
      </c>
      <c r="C14075">
        <v>28</v>
      </c>
      <c r="D14075">
        <v>9</v>
      </c>
      <c r="E14075">
        <v>1925</v>
      </c>
      <c r="F14075" s="6">
        <v>0.35416666666666669</v>
      </c>
      <c r="G14075">
        <v>91.391999999999996</v>
      </c>
      <c r="H14075">
        <v>44.938000000000002</v>
      </c>
      <c r="I14075" t="s">
        <v>104</v>
      </c>
      <c r="J14075" t="s">
        <v>18439</v>
      </c>
      <c r="K14075" t="s">
        <v>105</v>
      </c>
    </row>
    <row r="14076" spans="1:11" x14ac:dyDescent="0.3">
      <c r="A14076" t="s">
        <v>18440</v>
      </c>
      <c r="B14076" t="s">
        <v>53</v>
      </c>
      <c r="C14076">
        <v>8</v>
      </c>
      <c r="D14076">
        <v>4</v>
      </c>
      <c r="E14076">
        <v>1937</v>
      </c>
      <c r="F14076" s="6">
        <v>0.33680555555555558</v>
      </c>
      <c r="G14076">
        <v>87.632000000000005</v>
      </c>
      <c r="H14076">
        <v>41.883000000000003</v>
      </c>
      <c r="I14076" t="s">
        <v>104</v>
      </c>
      <c r="J14076" t="s">
        <v>226</v>
      </c>
      <c r="K14076" t="s">
        <v>105</v>
      </c>
    </row>
    <row r="14077" spans="1:11" x14ac:dyDescent="0.3">
      <c r="A14077" t="s">
        <v>18441</v>
      </c>
      <c r="B14077" t="s">
        <v>53</v>
      </c>
      <c r="C14077">
        <v>3</v>
      </c>
      <c r="D14077">
        <v>11</v>
      </c>
      <c r="E14077">
        <v>1946</v>
      </c>
      <c r="F14077" s="6">
        <v>0.71805555555555556</v>
      </c>
      <c r="G14077">
        <v>98.709000000000003</v>
      </c>
      <c r="H14077">
        <v>46.911999999999999</v>
      </c>
      <c r="I14077" t="s">
        <v>104</v>
      </c>
      <c r="J14077" t="s">
        <v>18442</v>
      </c>
      <c r="K14077" t="s">
        <v>105</v>
      </c>
    </row>
    <row r="14078" spans="1:11" x14ac:dyDescent="0.3">
      <c r="A14078" t="s">
        <v>18443</v>
      </c>
      <c r="B14078" t="s">
        <v>53</v>
      </c>
      <c r="C14078">
        <v>15</v>
      </c>
      <c r="D14078">
        <v>10</v>
      </c>
      <c r="E14078">
        <v>1972</v>
      </c>
      <c r="F14078" s="6">
        <v>0.74652777777777779</v>
      </c>
      <c r="G14078">
        <v>71.096999999999994</v>
      </c>
      <c r="H14078">
        <v>42.473999999999997</v>
      </c>
      <c r="I14078" t="s">
        <v>106</v>
      </c>
      <c r="J14078" t="s">
        <v>3484</v>
      </c>
      <c r="K14078" t="s">
        <v>105</v>
      </c>
    </row>
    <row r="14079" spans="1:11" x14ac:dyDescent="0.3">
      <c r="A14079" t="s">
        <v>18444</v>
      </c>
      <c r="B14079" t="s">
        <v>53</v>
      </c>
      <c r="C14079">
        <v>21</v>
      </c>
      <c r="D14079">
        <v>9</v>
      </c>
      <c r="E14079">
        <v>2003</v>
      </c>
      <c r="F14079" s="6">
        <v>0.59861111111111109</v>
      </c>
      <c r="G14079">
        <v>71.162000000000006</v>
      </c>
      <c r="H14079">
        <v>42.707999999999998</v>
      </c>
      <c r="I14079" t="s">
        <v>106</v>
      </c>
      <c r="J14079" t="s">
        <v>129</v>
      </c>
      <c r="K14079" t="s">
        <v>105</v>
      </c>
    </row>
    <row r="14080" spans="1:11" x14ac:dyDescent="0.3">
      <c r="A14080" t="s">
        <v>18445</v>
      </c>
      <c r="B14080" t="s">
        <v>53</v>
      </c>
      <c r="C14080">
        <v>14</v>
      </c>
      <c r="D14080">
        <v>7</v>
      </c>
      <c r="E14080">
        <v>1987</v>
      </c>
      <c r="F14080" s="6">
        <v>0.90069444444444446</v>
      </c>
      <c r="G14080">
        <v>118.14100000000001</v>
      </c>
      <c r="H14080">
        <v>34.15</v>
      </c>
      <c r="I14080" t="s">
        <v>171</v>
      </c>
      <c r="J14080" t="s">
        <v>2666</v>
      </c>
      <c r="K14080" t="s">
        <v>105</v>
      </c>
    </row>
    <row r="14081" spans="1:11" x14ac:dyDescent="0.3">
      <c r="A14081" t="s">
        <v>18446</v>
      </c>
      <c r="B14081" t="s">
        <v>53</v>
      </c>
      <c r="C14081">
        <v>12</v>
      </c>
      <c r="D14081">
        <v>6</v>
      </c>
      <c r="E14081">
        <v>1975</v>
      </c>
      <c r="F14081" s="6">
        <v>0.42916666666666664</v>
      </c>
      <c r="G14081">
        <v>70.936999999999998</v>
      </c>
      <c r="H14081">
        <v>42.218000000000004</v>
      </c>
      <c r="I14081" t="s">
        <v>106</v>
      </c>
      <c r="J14081" t="s">
        <v>3857</v>
      </c>
      <c r="K14081" t="s">
        <v>105</v>
      </c>
    </row>
    <row r="14082" spans="1:11" x14ac:dyDescent="0.3">
      <c r="A14082" t="s">
        <v>18447</v>
      </c>
      <c r="B14082" t="s">
        <v>168</v>
      </c>
      <c r="C14082">
        <v>12</v>
      </c>
      <c r="D14082">
        <v>4</v>
      </c>
      <c r="E14082">
        <v>1971</v>
      </c>
      <c r="F14082" s="6">
        <v>0.67777777777777781</v>
      </c>
      <c r="G14082">
        <v>90.052000000000007</v>
      </c>
      <c r="H14082">
        <v>35.143000000000001</v>
      </c>
      <c r="I14082" t="s">
        <v>104</v>
      </c>
      <c r="J14082" t="s">
        <v>1903</v>
      </c>
      <c r="K14082" t="s">
        <v>105</v>
      </c>
    </row>
    <row r="14083" spans="1:11" x14ac:dyDescent="0.3">
      <c r="A14083" t="s">
        <v>18448</v>
      </c>
      <c r="B14083" t="s">
        <v>168</v>
      </c>
      <c r="C14083">
        <v>30</v>
      </c>
      <c r="D14083">
        <v>4</v>
      </c>
      <c r="E14083">
        <v>1959</v>
      </c>
      <c r="F14083" s="6">
        <v>0.29722222222222222</v>
      </c>
      <c r="G14083">
        <v>71.058999999999997</v>
      </c>
      <c r="H14083">
        <v>42.359000000000002</v>
      </c>
      <c r="I14083" t="s">
        <v>106</v>
      </c>
      <c r="J14083" t="s">
        <v>176</v>
      </c>
      <c r="K14083" t="s">
        <v>105</v>
      </c>
    </row>
    <row r="14084" spans="1:11" x14ac:dyDescent="0.3">
      <c r="A14084" t="s">
        <v>18449</v>
      </c>
      <c r="B14084" t="s">
        <v>168</v>
      </c>
      <c r="C14084">
        <v>17</v>
      </c>
      <c r="D14084">
        <v>1</v>
      </c>
      <c r="E14084">
        <v>1933</v>
      </c>
      <c r="F14084" s="6">
        <v>0.95625000000000004</v>
      </c>
      <c r="G14084">
        <v>74.007000000000005</v>
      </c>
      <c r="H14084">
        <v>40.713000000000001</v>
      </c>
      <c r="I14084" t="s">
        <v>144</v>
      </c>
      <c r="J14084" t="s">
        <v>124</v>
      </c>
      <c r="K14084" t="s">
        <v>105</v>
      </c>
    </row>
    <row r="14085" spans="1:11" x14ac:dyDescent="0.3">
      <c r="A14085" t="s">
        <v>18450</v>
      </c>
      <c r="B14085" t="s">
        <v>168</v>
      </c>
      <c r="C14085">
        <v>7</v>
      </c>
      <c r="D14085">
        <v>11</v>
      </c>
      <c r="E14085">
        <v>1967</v>
      </c>
      <c r="F14085" s="6">
        <v>0.31597222222222221</v>
      </c>
      <c r="G14085">
        <v>4.2569999999999997</v>
      </c>
      <c r="H14085">
        <v>55.866</v>
      </c>
      <c r="I14085" t="s">
        <v>108</v>
      </c>
      <c r="J14085" t="s">
        <v>211</v>
      </c>
      <c r="K14085" t="s">
        <v>105</v>
      </c>
    </row>
    <row r="14086" spans="1:11" x14ac:dyDescent="0.3">
      <c r="A14086" t="s">
        <v>18451</v>
      </c>
      <c r="B14086" t="s">
        <v>168</v>
      </c>
      <c r="C14086">
        <v>11</v>
      </c>
      <c r="D14086">
        <v>5</v>
      </c>
      <c r="E14086">
        <v>1941</v>
      </c>
      <c r="F14086" s="6">
        <v>0.65486111111111112</v>
      </c>
      <c r="G14086">
        <v>94.57</v>
      </c>
      <c r="H14086">
        <v>39.1</v>
      </c>
      <c r="I14086" t="s">
        <v>144</v>
      </c>
      <c r="J14086" t="s">
        <v>186</v>
      </c>
      <c r="K14086" t="s">
        <v>105</v>
      </c>
    </row>
    <row r="14087" spans="1:11" x14ac:dyDescent="0.3">
      <c r="A14087" t="s">
        <v>18452</v>
      </c>
      <c r="B14087" t="s">
        <v>168</v>
      </c>
      <c r="C14087">
        <v>31</v>
      </c>
      <c r="D14087">
        <v>5</v>
      </c>
      <c r="E14087">
        <v>1943</v>
      </c>
      <c r="F14087" s="6">
        <v>0.74930555555555556</v>
      </c>
      <c r="G14087">
        <v>-118.24299999999999</v>
      </c>
      <c r="H14087">
        <v>34.052</v>
      </c>
      <c r="I14087" t="s">
        <v>171</v>
      </c>
      <c r="J14087" t="s">
        <v>536</v>
      </c>
      <c r="K14087" t="s">
        <v>105</v>
      </c>
    </row>
    <row r="14088" spans="1:11" x14ac:dyDescent="0.3">
      <c r="A14088" t="s">
        <v>18453</v>
      </c>
      <c r="B14088" t="s">
        <v>168</v>
      </c>
      <c r="C14088">
        <v>10</v>
      </c>
      <c r="D14088">
        <v>12</v>
      </c>
      <c r="E14088">
        <v>1944</v>
      </c>
      <c r="F14088" s="6">
        <v>0.7270833333333333</v>
      </c>
      <c r="G14088">
        <v>-122.27200000000001</v>
      </c>
      <c r="H14088">
        <v>37.805</v>
      </c>
      <c r="I14088" t="s">
        <v>171</v>
      </c>
      <c r="J14088" t="s">
        <v>1726</v>
      </c>
      <c r="K14088" t="s">
        <v>105</v>
      </c>
    </row>
    <row r="14089" spans="1:11" x14ac:dyDescent="0.3">
      <c r="A14089" t="s">
        <v>18454</v>
      </c>
      <c r="B14089" t="s">
        <v>168</v>
      </c>
      <c r="C14089">
        <v>24</v>
      </c>
      <c r="D14089">
        <v>6</v>
      </c>
      <c r="E14089">
        <v>1945</v>
      </c>
      <c r="F14089" s="6">
        <v>0.40972222222222221</v>
      </c>
      <c r="G14089">
        <v>-103.664</v>
      </c>
      <c r="H14089">
        <v>41.868000000000002</v>
      </c>
      <c r="I14089" t="s">
        <v>104</v>
      </c>
      <c r="J14089" t="s">
        <v>16882</v>
      </c>
      <c r="K14089" t="s">
        <v>105</v>
      </c>
    </row>
    <row r="14090" spans="1:11" x14ac:dyDescent="0.3">
      <c r="A14090" t="s">
        <v>18455</v>
      </c>
      <c r="B14090" t="s">
        <v>168</v>
      </c>
      <c r="C14090">
        <v>9</v>
      </c>
      <c r="D14090">
        <v>11</v>
      </c>
      <c r="E14090">
        <v>1948</v>
      </c>
      <c r="F14090" s="6">
        <v>9.4444444444444442E-2</v>
      </c>
      <c r="G14090">
        <v>-117.86499999999999</v>
      </c>
      <c r="H14090">
        <v>34.136000000000003</v>
      </c>
      <c r="I14090" t="s">
        <v>171</v>
      </c>
      <c r="J14090" t="s">
        <v>18456</v>
      </c>
      <c r="K14090" t="s">
        <v>105</v>
      </c>
    </row>
    <row r="14091" spans="1:11" x14ac:dyDescent="0.3">
      <c r="A14091" t="s">
        <v>18457</v>
      </c>
      <c r="B14091" t="s">
        <v>168</v>
      </c>
      <c r="C14091">
        <v>24</v>
      </c>
      <c r="D14091">
        <v>1</v>
      </c>
      <c r="E14091">
        <v>1943</v>
      </c>
      <c r="F14091" s="6">
        <v>0.74097222222222225</v>
      </c>
      <c r="G14091">
        <v>96.796000000000006</v>
      </c>
      <c r="H14091">
        <v>32.777999999999999</v>
      </c>
      <c r="I14091" t="s">
        <v>144</v>
      </c>
      <c r="J14091" t="s">
        <v>142</v>
      </c>
      <c r="K14091" t="s">
        <v>105</v>
      </c>
    </row>
    <row r="14092" spans="1:11" x14ac:dyDescent="0.3">
      <c r="A14092" t="s">
        <v>18458</v>
      </c>
      <c r="B14092" t="s">
        <v>53</v>
      </c>
      <c r="C14092">
        <v>27</v>
      </c>
      <c r="D14092">
        <v>9</v>
      </c>
      <c r="E14092">
        <v>1958</v>
      </c>
      <c r="F14092" s="6">
        <v>0.69027777777777777</v>
      </c>
      <c r="G14092">
        <v>-118.492</v>
      </c>
      <c r="H14092">
        <v>34.011000000000003</v>
      </c>
      <c r="I14092" t="s">
        <v>171</v>
      </c>
      <c r="J14092" t="s">
        <v>206</v>
      </c>
      <c r="K14092" t="s">
        <v>105</v>
      </c>
    </row>
    <row r="14093" spans="1:11" x14ac:dyDescent="0.3">
      <c r="A14093" t="s">
        <v>18459</v>
      </c>
      <c r="B14093" t="s">
        <v>53</v>
      </c>
      <c r="C14093">
        <v>3</v>
      </c>
      <c r="D14093">
        <v>9</v>
      </c>
      <c r="E14093">
        <v>1986</v>
      </c>
      <c r="F14093" s="6">
        <v>0.19236111111111112</v>
      </c>
      <c r="G14093">
        <v>-117.164</v>
      </c>
      <c r="H14093">
        <v>32.716000000000001</v>
      </c>
      <c r="I14093" t="s">
        <v>171</v>
      </c>
      <c r="J14093" t="s">
        <v>1080</v>
      </c>
      <c r="K14093" t="s">
        <v>105</v>
      </c>
    </row>
    <row r="14094" spans="1:11" x14ac:dyDescent="0.3">
      <c r="A14094" t="s">
        <v>18460</v>
      </c>
      <c r="B14094" t="s">
        <v>53</v>
      </c>
      <c r="C14094">
        <v>15</v>
      </c>
      <c r="D14094">
        <v>10</v>
      </c>
      <c r="E14094">
        <v>1971</v>
      </c>
      <c r="F14094" s="6">
        <v>4.6527777777777779E-2</v>
      </c>
      <c r="G14094">
        <v>71.058999999999997</v>
      </c>
      <c r="H14094">
        <v>42.359000000000002</v>
      </c>
      <c r="I14094" t="s">
        <v>106</v>
      </c>
      <c r="J14094" t="s">
        <v>176</v>
      </c>
      <c r="K14094" t="s">
        <v>105</v>
      </c>
    </row>
    <row r="14095" spans="1:11" x14ac:dyDescent="0.3">
      <c r="A14095" t="s">
        <v>18461</v>
      </c>
      <c r="B14095" t="s">
        <v>53</v>
      </c>
      <c r="C14095">
        <v>28</v>
      </c>
      <c r="D14095">
        <v>2</v>
      </c>
      <c r="E14095">
        <v>1969</v>
      </c>
      <c r="F14095" s="6">
        <v>0.34791666666666665</v>
      </c>
      <c r="G14095">
        <v>71.239000000000004</v>
      </c>
      <c r="H14095">
        <v>42.375999999999998</v>
      </c>
      <c r="I14095" t="s">
        <v>144</v>
      </c>
      <c r="J14095" t="s">
        <v>395</v>
      </c>
      <c r="K14095" t="s">
        <v>105</v>
      </c>
    </row>
    <row r="14096" spans="1:11" x14ac:dyDescent="0.3">
      <c r="A14096" t="s">
        <v>18462</v>
      </c>
      <c r="B14096" t="s">
        <v>168</v>
      </c>
      <c r="C14096">
        <v>4</v>
      </c>
      <c r="D14096">
        <v>12</v>
      </c>
      <c r="E14096">
        <v>1971</v>
      </c>
      <c r="F14096" s="6">
        <v>0.88263888888888886</v>
      </c>
      <c r="G14096">
        <v>-118.24299999999999</v>
      </c>
      <c r="H14096">
        <v>34.052</v>
      </c>
      <c r="I14096" t="s">
        <v>137</v>
      </c>
      <c r="J14096" t="s">
        <v>536</v>
      </c>
      <c r="K14096" t="s">
        <v>105</v>
      </c>
    </row>
    <row r="14097" spans="1:11" x14ac:dyDescent="0.3">
      <c r="A14097" t="s">
        <v>18463</v>
      </c>
      <c r="B14097" t="s">
        <v>53</v>
      </c>
      <c r="C14097">
        <v>16</v>
      </c>
      <c r="D14097">
        <v>10</v>
      </c>
      <c r="E14097">
        <v>1984</v>
      </c>
      <c r="F14097" s="6">
        <v>0.89861111111111114</v>
      </c>
      <c r="G14097">
        <v>2.234</v>
      </c>
      <c r="H14097">
        <v>53.481000000000002</v>
      </c>
      <c r="I14097" t="s">
        <v>126</v>
      </c>
      <c r="J14097" t="s">
        <v>1517</v>
      </c>
      <c r="K14097" t="s">
        <v>105</v>
      </c>
    </row>
    <row r="14098" spans="1:11" x14ac:dyDescent="0.3">
      <c r="A14098" t="s">
        <v>18464</v>
      </c>
      <c r="B14098" t="s">
        <v>168</v>
      </c>
      <c r="C14098">
        <v>27</v>
      </c>
      <c r="D14098">
        <v>4</v>
      </c>
      <c r="E14098">
        <v>1959</v>
      </c>
      <c r="F14098" s="6">
        <v>0.65277777777777779</v>
      </c>
      <c r="G14098">
        <v>4.0259999999999998</v>
      </c>
      <c r="H14098">
        <v>55.819000000000003</v>
      </c>
      <c r="I14098" t="s">
        <v>126</v>
      </c>
      <c r="J14098" t="s">
        <v>5486</v>
      </c>
      <c r="K14098" t="s">
        <v>105</v>
      </c>
    </row>
    <row r="14099" spans="1:11" x14ac:dyDescent="0.3">
      <c r="A14099" t="s">
        <v>18465</v>
      </c>
      <c r="B14099" t="s">
        <v>168</v>
      </c>
      <c r="C14099">
        <v>25</v>
      </c>
      <c r="D14099">
        <v>7</v>
      </c>
      <c r="E14099">
        <v>1954</v>
      </c>
      <c r="F14099" s="6">
        <v>0.28819444444444442</v>
      </c>
      <c r="G14099">
        <v>3.4620000000000002</v>
      </c>
      <c r="H14099">
        <v>56.070999999999998</v>
      </c>
      <c r="I14099" t="s">
        <v>126</v>
      </c>
      <c r="J14099" t="s">
        <v>1374</v>
      </c>
      <c r="K14099" t="s">
        <v>105</v>
      </c>
    </row>
    <row r="14100" spans="1:11" x14ac:dyDescent="0.3">
      <c r="A14100" t="s">
        <v>18466</v>
      </c>
      <c r="B14100" t="s">
        <v>168</v>
      </c>
      <c r="C14100">
        <v>16</v>
      </c>
      <c r="D14100">
        <v>8</v>
      </c>
      <c r="E14100">
        <v>1945</v>
      </c>
      <c r="F14100" s="6">
        <v>0.14583333333333334</v>
      </c>
      <c r="G14100">
        <v>-2.4529999999999998</v>
      </c>
      <c r="H14100">
        <v>48.79</v>
      </c>
      <c r="I14100" t="s">
        <v>190</v>
      </c>
      <c r="J14100" t="s">
        <v>9992</v>
      </c>
      <c r="K14100" t="s">
        <v>105</v>
      </c>
    </row>
    <row r="14101" spans="1:11" x14ac:dyDescent="0.3">
      <c r="A14101" t="s">
        <v>18467</v>
      </c>
      <c r="B14101" t="s">
        <v>168</v>
      </c>
      <c r="C14101">
        <v>18</v>
      </c>
      <c r="D14101">
        <v>7</v>
      </c>
      <c r="E14101">
        <v>1956</v>
      </c>
      <c r="F14101" s="6">
        <v>0.5625</v>
      </c>
      <c r="G14101">
        <v>82.072999999999993</v>
      </c>
      <c r="H14101">
        <v>35.915999999999997</v>
      </c>
      <c r="I14101" t="s">
        <v>106</v>
      </c>
      <c r="J14101" t="s">
        <v>18468</v>
      </c>
      <c r="K14101" t="s">
        <v>105</v>
      </c>
    </row>
    <row r="14102" spans="1:11" x14ac:dyDescent="0.3">
      <c r="A14102" t="s">
        <v>18469</v>
      </c>
      <c r="B14102" t="s">
        <v>168</v>
      </c>
      <c r="C14102">
        <v>12</v>
      </c>
      <c r="D14102">
        <v>12</v>
      </c>
      <c r="E14102">
        <v>1957</v>
      </c>
      <c r="F14102" s="6">
        <v>0.44444444444444442</v>
      </c>
      <c r="G14102">
        <v>-122.27200000000001</v>
      </c>
      <c r="H14102">
        <v>37.805</v>
      </c>
      <c r="I14102" t="s">
        <v>137</v>
      </c>
      <c r="J14102" t="s">
        <v>1726</v>
      </c>
      <c r="K14102" t="s">
        <v>105</v>
      </c>
    </row>
    <row r="14103" spans="1:11" x14ac:dyDescent="0.3">
      <c r="A14103" t="s">
        <v>18470</v>
      </c>
      <c r="B14103" t="s">
        <v>168</v>
      </c>
      <c r="C14103">
        <v>11</v>
      </c>
      <c r="D14103">
        <v>2</v>
      </c>
      <c r="E14103">
        <v>1959</v>
      </c>
      <c r="F14103" s="6">
        <v>0.98958333333333337</v>
      </c>
      <c r="G14103">
        <v>4.2569999999999997</v>
      </c>
      <c r="H14103">
        <v>55.866</v>
      </c>
      <c r="I14103" t="s">
        <v>108</v>
      </c>
      <c r="J14103" t="s">
        <v>211</v>
      </c>
      <c r="K14103" t="s">
        <v>105</v>
      </c>
    </row>
    <row r="14104" spans="1:11" x14ac:dyDescent="0.3">
      <c r="A14104" t="s">
        <v>18471</v>
      </c>
      <c r="B14104" t="s">
        <v>168</v>
      </c>
      <c r="C14104">
        <v>27</v>
      </c>
      <c r="D14104">
        <v>9</v>
      </c>
      <c r="E14104">
        <v>1955</v>
      </c>
      <c r="F14104" s="6">
        <v>0.31041666666666667</v>
      </c>
      <c r="G14104">
        <v>71.058999999999997</v>
      </c>
      <c r="H14104">
        <v>42.359000000000002</v>
      </c>
      <c r="I14104" t="s">
        <v>106</v>
      </c>
      <c r="J14104" t="s">
        <v>176</v>
      </c>
      <c r="K14104" t="s">
        <v>105</v>
      </c>
    </row>
    <row r="14105" spans="1:11" x14ac:dyDescent="0.3">
      <c r="A14105" t="s">
        <v>18472</v>
      </c>
      <c r="B14105" t="s">
        <v>168</v>
      </c>
      <c r="C14105">
        <v>10</v>
      </c>
      <c r="D14105">
        <v>4</v>
      </c>
      <c r="E14105">
        <v>1936</v>
      </c>
      <c r="F14105" s="6">
        <v>0.27847222222222223</v>
      </c>
      <c r="G14105">
        <v>87.632000000000005</v>
      </c>
      <c r="H14105">
        <v>41.883000000000003</v>
      </c>
      <c r="I14105" t="s">
        <v>144</v>
      </c>
      <c r="J14105" t="s">
        <v>226</v>
      </c>
      <c r="K14105" t="s">
        <v>105</v>
      </c>
    </row>
    <row r="14106" spans="1:11" x14ac:dyDescent="0.3">
      <c r="A14106" t="s">
        <v>18473</v>
      </c>
      <c r="B14106" t="s">
        <v>53</v>
      </c>
      <c r="C14106">
        <v>1</v>
      </c>
      <c r="D14106">
        <v>4</v>
      </c>
      <c r="E14106">
        <v>1941</v>
      </c>
      <c r="F14106" s="6">
        <v>0.52222222222222225</v>
      </c>
      <c r="G14106">
        <v>81.691000000000003</v>
      </c>
      <c r="H14106">
        <v>41.505000000000003</v>
      </c>
      <c r="I14106" t="s">
        <v>144</v>
      </c>
      <c r="J14106" t="s">
        <v>389</v>
      </c>
      <c r="K14106" t="s">
        <v>105</v>
      </c>
    </row>
    <row r="14107" spans="1:11" x14ac:dyDescent="0.3">
      <c r="A14107" t="s">
        <v>18474</v>
      </c>
      <c r="B14107" t="s">
        <v>168</v>
      </c>
      <c r="C14107">
        <v>14</v>
      </c>
      <c r="D14107">
        <v>10</v>
      </c>
      <c r="E14107">
        <v>1953</v>
      </c>
      <c r="F14107" s="6">
        <v>0.21527777777777779</v>
      </c>
      <c r="G14107">
        <v>74.007000000000005</v>
      </c>
      <c r="H14107">
        <v>40.713000000000001</v>
      </c>
      <c r="I14107" t="s">
        <v>144</v>
      </c>
      <c r="J14107" t="s">
        <v>124</v>
      </c>
      <c r="K14107" t="s">
        <v>105</v>
      </c>
    </row>
    <row r="14108" spans="1:11" x14ac:dyDescent="0.3">
      <c r="A14108" t="s">
        <v>18475</v>
      </c>
      <c r="B14108" t="s">
        <v>168</v>
      </c>
      <c r="C14108">
        <v>19</v>
      </c>
      <c r="D14108">
        <v>1</v>
      </c>
      <c r="E14108">
        <v>1944</v>
      </c>
      <c r="F14108" s="6">
        <v>0.18402777777777779</v>
      </c>
      <c r="G14108">
        <v>-118.492</v>
      </c>
      <c r="H14108">
        <v>34.011000000000003</v>
      </c>
      <c r="I14108" t="s">
        <v>171</v>
      </c>
      <c r="J14108" t="s">
        <v>206</v>
      </c>
      <c r="K14108" t="s">
        <v>105</v>
      </c>
    </row>
    <row r="14109" spans="1:11" x14ac:dyDescent="0.3">
      <c r="A14109" t="s">
        <v>18476</v>
      </c>
      <c r="B14109" t="s">
        <v>168</v>
      </c>
      <c r="C14109">
        <v>15</v>
      </c>
      <c r="D14109">
        <v>7</v>
      </c>
      <c r="E14109">
        <v>1946</v>
      </c>
      <c r="F14109" s="6">
        <v>0.6958333333333333</v>
      </c>
      <c r="G14109">
        <v>-118.24299999999999</v>
      </c>
      <c r="H14109">
        <v>34.052</v>
      </c>
      <c r="I14109" t="s">
        <v>137</v>
      </c>
      <c r="J14109" t="s">
        <v>536</v>
      </c>
      <c r="K14109" t="s">
        <v>105</v>
      </c>
    </row>
    <row r="14110" spans="1:11" x14ac:dyDescent="0.3">
      <c r="A14110" t="s">
        <v>18477</v>
      </c>
      <c r="B14110" t="s">
        <v>168</v>
      </c>
      <c r="C14110">
        <v>28</v>
      </c>
      <c r="D14110">
        <v>1</v>
      </c>
      <c r="E14110">
        <v>1953</v>
      </c>
      <c r="F14110" s="6">
        <v>0.26805555555555555</v>
      </c>
      <c r="G14110">
        <v>-117.164</v>
      </c>
      <c r="H14110">
        <v>32.716000000000001</v>
      </c>
      <c r="I14110" t="s">
        <v>137</v>
      </c>
      <c r="J14110" t="s">
        <v>1080</v>
      </c>
      <c r="K14110" t="s">
        <v>105</v>
      </c>
    </row>
    <row r="14111" spans="1:11" x14ac:dyDescent="0.3">
      <c r="A14111" t="s">
        <v>18478</v>
      </c>
      <c r="B14111" t="s">
        <v>168</v>
      </c>
      <c r="C14111">
        <v>28</v>
      </c>
      <c r="D14111">
        <v>11</v>
      </c>
      <c r="E14111">
        <v>1969</v>
      </c>
      <c r="F14111" s="6">
        <v>0.46805555555555556</v>
      </c>
      <c r="G14111">
        <v>74.043999999999997</v>
      </c>
      <c r="H14111">
        <v>40.881</v>
      </c>
      <c r="I14111" t="s">
        <v>144</v>
      </c>
      <c r="J14111" t="s">
        <v>3652</v>
      </c>
      <c r="K14111" t="s">
        <v>105</v>
      </c>
    </row>
    <row r="14112" spans="1:11" x14ac:dyDescent="0.3">
      <c r="A14112" t="s">
        <v>18479</v>
      </c>
      <c r="B14112" t="s">
        <v>168</v>
      </c>
      <c r="C14112">
        <v>1</v>
      </c>
      <c r="D14112">
        <v>12</v>
      </c>
      <c r="E14112">
        <v>1952</v>
      </c>
      <c r="F14112" s="6">
        <v>0.84861111111111109</v>
      </c>
      <c r="G14112">
        <v>82.009</v>
      </c>
      <c r="H14112">
        <v>35.685000000000002</v>
      </c>
      <c r="I14112" t="s">
        <v>144</v>
      </c>
      <c r="J14112" t="s">
        <v>18480</v>
      </c>
      <c r="K14112" t="s">
        <v>105</v>
      </c>
    </row>
    <row r="14113" spans="1:11" x14ac:dyDescent="0.3">
      <c r="A14113" t="s">
        <v>18481</v>
      </c>
      <c r="B14113" t="s">
        <v>168</v>
      </c>
      <c r="C14113">
        <v>18</v>
      </c>
      <c r="D14113">
        <v>3</v>
      </c>
      <c r="E14113">
        <v>1956</v>
      </c>
      <c r="F14113" s="6">
        <v>1.0416666666666666E-2</v>
      </c>
      <c r="G14113">
        <v>122.42</v>
      </c>
      <c r="H14113">
        <v>37.78</v>
      </c>
      <c r="I14113" t="s">
        <v>137</v>
      </c>
      <c r="J14113" t="s">
        <v>172</v>
      </c>
      <c r="K14113" t="s">
        <v>105</v>
      </c>
    </row>
    <row r="14114" spans="1:11" x14ac:dyDescent="0.3">
      <c r="A14114" t="s">
        <v>18482</v>
      </c>
      <c r="B14114" t="s">
        <v>53</v>
      </c>
      <c r="C14114">
        <v>11</v>
      </c>
      <c r="D14114">
        <v>6</v>
      </c>
      <c r="E14114">
        <v>1986</v>
      </c>
      <c r="F14114" s="6">
        <v>9.7222222222222224E-3</v>
      </c>
      <c r="G14114">
        <v>-118.24299999999999</v>
      </c>
      <c r="H14114">
        <v>34.052</v>
      </c>
      <c r="I14114" t="s">
        <v>171</v>
      </c>
      <c r="J14114" t="s">
        <v>536</v>
      </c>
      <c r="K14114" t="s">
        <v>105</v>
      </c>
    </row>
    <row r="14115" spans="1:11" x14ac:dyDescent="0.3">
      <c r="A14115" t="s">
        <v>18483</v>
      </c>
      <c r="B14115" t="s">
        <v>168</v>
      </c>
      <c r="C14115">
        <v>24</v>
      </c>
      <c r="D14115">
        <v>8</v>
      </c>
      <c r="E14115">
        <v>1925</v>
      </c>
      <c r="F14115" s="6">
        <v>0.27083333333333331</v>
      </c>
      <c r="G14115">
        <v>-104.985</v>
      </c>
      <c r="H14115">
        <v>39.738</v>
      </c>
      <c r="I14115" t="s">
        <v>171</v>
      </c>
      <c r="J14115" t="s">
        <v>161</v>
      </c>
      <c r="K14115" t="s">
        <v>105</v>
      </c>
    </row>
    <row r="14116" spans="1:11" x14ac:dyDescent="0.3">
      <c r="A14116" t="s">
        <v>18484</v>
      </c>
      <c r="B14116" t="s">
        <v>168</v>
      </c>
      <c r="C14116">
        <v>25</v>
      </c>
      <c r="D14116">
        <v>1</v>
      </c>
      <c r="E14116">
        <v>1923</v>
      </c>
      <c r="F14116" s="6">
        <v>0.125</v>
      </c>
      <c r="G14116">
        <v>92.849000000000004</v>
      </c>
      <c r="H14116">
        <v>44.03</v>
      </c>
      <c r="I14116" t="s">
        <v>104</v>
      </c>
      <c r="J14116" t="s">
        <v>18485</v>
      </c>
      <c r="K14116" t="s">
        <v>105</v>
      </c>
    </row>
    <row r="14117" spans="1:11" x14ac:dyDescent="0.3">
      <c r="A14117" t="s">
        <v>18486</v>
      </c>
      <c r="B14117" t="s">
        <v>168</v>
      </c>
      <c r="C14117">
        <v>31</v>
      </c>
      <c r="D14117">
        <v>1</v>
      </c>
      <c r="E14117">
        <v>1957</v>
      </c>
      <c r="F14117" s="6">
        <v>0.58680555555555558</v>
      </c>
      <c r="G14117">
        <v>-118.033</v>
      </c>
      <c r="H14117">
        <v>33.972999999999999</v>
      </c>
      <c r="I14117" t="s">
        <v>137</v>
      </c>
      <c r="J14117" t="s">
        <v>3862</v>
      </c>
      <c r="K14117" t="s">
        <v>105</v>
      </c>
    </row>
    <row r="14118" spans="1:11" x14ac:dyDescent="0.3">
      <c r="A14118" t="s">
        <v>18487</v>
      </c>
      <c r="B14118" t="s">
        <v>168</v>
      </c>
      <c r="C14118">
        <v>22</v>
      </c>
      <c r="D14118">
        <v>9</v>
      </c>
      <c r="E14118">
        <v>1983</v>
      </c>
      <c r="F14118" s="6">
        <v>0.4375</v>
      </c>
      <c r="H14118">
        <v>-23.548999999999999</v>
      </c>
      <c r="I14118" t="s">
        <v>290</v>
      </c>
      <c r="J14118" t="s">
        <v>1514</v>
      </c>
      <c r="K14118" t="s">
        <v>105</v>
      </c>
    </row>
    <row r="14119" spans="1:11" x14ac:dyDescent="0.3">
      <c r="A14119" t="s">
        <v>18488</v>
      </c>
      <c r="B14119" t="s">
        <v>168</v>
      </c>
      <c r="C14119">
        <v>30</v>
      </c>
      <c r="D14119">
        <v>6</v>
      </c>
      <c r="E14119">
        <v>1927</v>
      </c>
      <c r="F14119" s="6">
        <v>0.52430555555555558</v>
      </c>
      <c r="G14119">
        <v>81.516000000000005</v>
      </c>
      <c r="H14119">
        <v>41.085000000000001</v>
      </c>
      <c r="I14119" t="s">
        <v>106</v>
      </c>
      <c r="J14119" t="s">
        <v>1880</v>
      </c>
      <c r="K14119" t="s">
        <v>105</v>
      </c>
    </row>
    <row r="14120" spans="1:11" x14ac:dyDescent="0.3">
      <c r="A14120" t="s">
        <v>18489</v>
      </c>
      <c r="B14120" t="s">
        <v>168</v>
      </c>
      <c r="C14120">
        <v>20</v>
      </c>
      <c r="D14120">
        <v>5</v>
      </c>
      <c r="E14120">
        <v>1954</v>
      </c>
      <c r="F14120" s="6">
        <v>0.8305555555555556</v>
      </c>
      <c r="G14120">
        <v>70.664000000000001</v>
      </c>
      <c r="H14120">
        <v>41.956000000000003</v>
      </c>
      <c r="I14120" t="s">
        <v>106</v>
      </c>
      <c r="J14120" t="s">
        <v>7990</v>
      </c>
      <c r="K14120" t="s">
        <v>105</v>
      </c>
    </row>
    <row r="14121" spans="1:11" x14ac:dyDescent="0.3">
      <c r="A14121" t="s">
        <v>18490</v>
      </c>
      <c r="B14121" t="s">
        <v>168</v>
      </c>
      <c r="C14121">
        <v>14</v>
      </c>
      <c r="D14121">
        <v>12</v>
      </c>
      <c r="E14121">
        <v>1916</v>
      </c>
      <c r="F14121" s="6">
        <v>0.30208333333333331</v>
      </c>
      <c r="G14121">
        <v>122.42</v>
      </c>
      <c r="H14121">
        <v>37.78</v>
      </c>
      <c r="I14121" t="s">
        <v>137</v>
      </c>
      <c r="J14121" t="s">
        <v>172</v>
      </c>
      <c r="K14121" t="s">
        <v>105</v>
      </c>
    </row>
    <row r="14122" spans="1:11" x14ac:dyDescent="0.3">
      <c r="A14122" t="s">
        <v>18491</v>
      </c>
      <c r="B14122" t="s">
        <v>168</v>
      </c>
      <c r="C14122">
        <v>31</v>
      </c>
      <c r="D14122">
        <v>3</v>
      </c>
      <c r="E14122">
        <v>1934</v>
      </c>
      <c r="F14122" s="6">
        <v>0.22916666666666666</v>
      </c>
      <c r="G14122">
        <v>79.897999999999996</v>
      </c>
      <c r="H14122">
        <v>40.137999999999998</v>
      </c>
      <c r="I14122" t="s">
        <v>144</v>
      </c>
      <c r="J14122" t="s">
        <v>18492</v>
      </c>
      <c r="K14122" t="s">
        <v>105</v>
      </c>
    </row>
    <row r="14123" spans="1:11" x14ac:dyDescent="0.3">
      <c r="A14123" t="s">
        <v>18493</v>
      </c>
      <c r="B14123" t="s">
        <v>168</v>
      </c>
      <c r="C14123">
        <v>26</v>
      </c>
      <c r="D14123">
        <v>8</v>
      </c>
      <c r="E14123">
        <v>1966</v>
      </c>
      <c r="F14123" s="6">
        <v>0.73263888888888884</v>
      </c>
      <c r="G14123">
        <v>3.1880000000000002</v>
      </c>
      <c r="H14123">
        <v>55.95</v>
      </c>
      <c r="I14123" t="s">
        <v>126</v>
      </c>
      <c r="J14123" t="s">
        <v>127</v>
      </c>
      <c r="K14123" t="s">
        <v>105</v>
      </c>
    </row>
    <row r="14124" spans="1:11" x14ac:dyDescent="0.3">
      <c r="A14124" t="s">
        <v>18494</v>
      </c>
      <c r="B14124" t="s">
        <v>168</v>
      </c>
      <c r="C14124">
        <v>20</v>
      </c>
      <c r="D14124">
        <v>3</v>
      </c>
      <c r="E14124">
        <v>1934</v>
      </c>
      <c r="F14124" s="6">
        <v>2.7777777777777776E-2</v>
      </c>
      <c r="G14124">
        <v>74.007000000000005</v>
      </c>
      <c r="H14124">
        <v>40.713000000000001</v>
      </c>
      <c r="I14124" t="s">
        <v>144</v>
      </c>
      <c r="J14124" t="s">
        <v>124</v>
      </c>
      <c r="K14124" t="s">
        <v>105</v>
      </c>
    </row>
    <row r="14125" spans="1:11" x14ac:dyDescent="0.3">
      <c r="A14125" t="s">
        <v>18495</v>
      </c>
      <c r="B14125" t="s">
        <v>168</v>
      </c>
      <c r="C14125">
        <v>23</v>
      </c>
      <c r="D14125">
        <v>4</v>
      </c>
      <c r="E14125">
        <v>1928</v>
      </c>
      <c r="F14125" s="6">
        <v>0.875</v>
      </c>
      <c r="G14125">
        <v>-118.492</v>
      </c>
      <c r="H14125">
        <v>34.011000000000003</v>
      </c>
      <c r="I14125" t="s">
        <v>137</v>
      </c>
      <c r="J14125" t="s">
        <v>206</v>
      </c>
      <c r="K14125" t="s">
        <v>105</v>
      </c>
    </row>
    <row r="14126" spans="1:11" x14ac:dyDescent="0.3">
      <c r="A14126" t="s">
        <v>18496</v>
      </c>
      <c r="B14126" t="s">
        <v>168</v>
      </c>
      <c r="C14126">
        <v>23</v>
      </c>
      <c r="D14126">
        <v>4</v>
      </c>
      <c r="E14126">
        <v>1928</v>
      </c>
      <c r="F14126" s="6">
        <v>0.875</v>
      </c>
      <c r="G14126">
        <v>-118.492</v>
      </c>
      <c r="H14126">
        <v>34.011000000000003</v>
      </c>
      <c r="I14126" t="s">
        <v>137</v>
      </c>
      <c r="J14126" t="s">
        <v>206</v>
      </c>
      <c r="K14126" t="s">
        <v>105</v>
      </c>
    </row>
    <row r="14127" spans="1:11" x14ac:dyDescent="0.3">
      <c r="A14127" t="s">
        <v>18497</v>
      </c>
      <c r="B14127" t="s">
        <v>53</v>
      </c>
      <c r="C14127">
        <v>24</v>
      </c>
      <c r="D14127">
        <v>9</v>
      </c>
      <c r="E14127">
        <v>1976</v>
      </c>
      <c r="F14127" s="6">
        <v>5.9027777777777776E-2</v>
      </c>
      <c r="G14127">
        <v>71.105000000000004</v>
      </c>
      <c r="H14127">
        <v>42.365000000000002</v>
      </c>
      <c r="I14127" t="s">
        <v>106</v>
      </c>
      <c r="J14127" t="s">
        <v>1590</v>
      </c>
      <c r="K14127" t="s">
        <v>105</v>
      </c>
    </row>
    <row r="14128" spans="1:11" x14ac:dyDescent="0.3">
      <c r="A14128" t="s">
        <v>18498</v>
      </c>
      <c r="B14128" t="s">
        <v>168</v>
      </c>
      <c r="C14128">
        <v>14</v>
      </c>
      <c r="D14128">
        <v>8</v>
      </c>
      <c r="E14128">
        <v>1876</v>
      </c>
      <c r="F14128" s="6">
        <v>0.20833333333333334</v>
      </c>
      <c r="G14128">
        <v>-8.6170000000000009</v>
      </c>
      <c r="H14128">
        <v>44.912999999999997</v>
      </c>
      <c r="I14128" t="s">
        <v>203</v>
      </c>
      <c r="J14128" t="s">
        <v>222</v>
      </c>
      <c r="K14128" t="s">
        <v>105</v>
      </c>
    </row>
    <row r="14129" spans="1:11" x14ac:dyDescent="0.3">
      <c r="A14129" t="s">
        <v>18499</v>
      </c>
      <c r="B14129" t="s">
        <v>53</v>
      </c>
      <c r="C14129">
        <v>22</v>
      </c>
      <c r="D14129">
        <v>12</v>
      </c>
      <c r="E14129">
        <v>1945</v>
      </c>
      <c r="F14129" s="6">
        <v>0.11458333333333333</v>
      </c>
      <c r="G14129">
        <v>-5.1710000000000003</v>
      </c>
      <c r="H14129">
        <v>52.223999999999997</v>
      </c>
      <c r="I14129" t="s">
        <v>126</v>
      </c>
      <c r="J14129" t="s">
        <v>1709</v>
      </c>
      <c r="K14129" t="s">
        <v>105</v>
      </c>
    </row>
    <row r="14130" spans="1:11" x14ac:dyDescent="0.3">
      <c r="A14130" t="s">
        <v>18500</v>
      </c>
      <c r="B14130" t="s">
        <v>168</v>
      </c>
      <c r="C14130">
        <v>16</v>
      </c>
      <c r="D14130">
        <v>8</v>
      </c>
      <c r="E14130">
        <v>1849</v>
      </c>
      <c r="F14130" s="6">
        <v>0.45833333333333331</v>
      </c>
      <c r="G14130">
        <v>2.76</v>
      </c>
      <c r="H14130">
        <v>47.655000000000001</v>
      </c>
      <c r="I14130" t="s">
        <v>150</v>
      </c>
      <c r="J14130" t="s">
        <v>496</v>
      </c>
      <c r="K14130" t="s">
        <v>105</v>
      </c>
    </row>
    <row r="14131" spans="1:11" x14ac:dyDescent="0.3">
      <c r="A14131" t="s">
        <v>18501</v>
      </c>
      <c r="B14131" t="s">
        <v>53</v>
      </c>
      <c r="C14131">
        <v>13</v>
      </c>
      <c r="D14131">
        <v>9</v>
      </c>
      <c r="E14131">
        <v>1908</v>
      </c>
      <c r="F14131" s="6">
        <v>8.3333333333333329E-2</v>
      </c>
      <c r="G14131">
        <v>-6.3339999999999996</v>
      </c>
      <c r="H14131">
        <v>53.359000000000002</v>
      </c>
      <c r="I14131" t="s">
        <v>108</v>
      </c>
      <c r="J14131" t="s">
        <v>18502</v>
      </c>
      <c r="K14131" t="s">
        <v>105</v>
      </c>
    </row>
    <row r="14132" spans="1:11" x14ac:dyDescent="0.3">
      <c r="A14132" t="s">
        <v>18503</v>
      </c>
      <c r="B14132" t="s">
        <v>53</v>
      </c>
      <c r="C14132">
        <v>13</v>
      </c>
      <c r="D14132">
        <v>9</v>
      </c>
      <c r="E14132">
        <v>1926</v>
      </c>
      <c r="F14132" s="6">
        <v>0.17152777777777778</v>
      </c>
      <c r="G14132">
        <v>74.432000000000002</v>
      </c>
      <c r="H14132">
        <v>39.360999999999997</v>
      </c>
      <c r="I14132" t="s">
        <v>106</v>
      </c>
      <c r="J14132" t="s">
        <v>1062</v>
      </c>
      <c r="K14132" t="s">
        <v>105</v>
      </c>
    </row>
    <row r="14133" spans="1:11" x14ac:dyDescent="0.3">
      <c r="A14133" t="s">
        <v>18504</v>
      </c>
      <c r="B14133" t="s">
        <v>53</v>
      </c>
      <c r="C14133">
        <v>3</v>
      </c>
      <c r="D14133">
        <v>8</v>
      </c>
      <c r="E14133">
        <v>1918</v>
      </c>
      <c r="F14133" s="6">
        <v>0.52708333333333335</v>
      </c>
      <c r="G14133">
        <v>74.007000000000005</v>
      </c>
      <c r="H14133">
        <v>40.713000000000001</v>
      </c>
      <c r="I14133" t="s">
        <v>106</v>
      </c>
      <c r="J14133" t="s">
        <v>124</v>
      </c>
      <c r="K14133" t="s">
        <v>105</v>
      </c>
    </row>
    <row r="14134" spans="1:11" x14ac:dyDescent="0.3">
      <c r="A14134" t="s">
        <v>18505</v>
      </c>
      <c r="B14134" t="s">
        <v>53</v>
      </c>
      <c r="C14134">
        <v>6</v>
      </c>
      <c r="D14134">
        <v>6</v>
      </c>
      <c r="E14134">
        <v>1869</v>
      </c>
      <c r="F14134" s="6">
        <v>0.14583333333333334</v>
      </c>
      <c r="G14134">
        <v>-8.3079999999999998</v>
      </c>
      <c r="H14134">
        <v>47.045999999999999</v>
      </c>
      <c r="I14134" t="s">
        <v>262</v>
      </c>
      <c r="J14134" t="s">
        <v>3525</v>
      </c>
      <c r="K14134" t="s">
        <v>105</v>
      </c>
    </row>
    <row r="14135" spans="1:11" x14ac:dyDescent="0.3">
      <c r="A14135" t="s">
        <v>18506</v>
      </c>
      <c r="B14135" t="s">
        <v>53</v>
      </c>
      <c r="C14135">
        <v>20</v>
      </c>
      <c r="D14135">
        <v>1</v>
      </c>
      <c r="E14135">
        <v>1921</v>
      </c>
      <c r="F14135" s="6">
        <v>0.70833333333333337</v>
      </c>
      <c r="G14135">
        <v>-10.526</v>
      </c>
      <c r="H14135">
        <v>52.264000000000003</v>
      </c>
      <c r="I14135" t="s">
        <v>126</v>
      </c>
      <c r="J14135" t="s">
        <v>2550</v>
      </c>
      <c r="K14135" t="s">
        <v>105</v>
      </c>
    </row>
    <row r="14136" spans="1:11" x14ac:dyDescent="0.3">
      <c r="A14136" t="s">
        <v>18507</v>
      </c>
      <c r="B14136" t="s">
        <v>53</v>
      </c>
      <c r="C14136">
        <v>27</v>
      </c>
      <c r="D14136">
        <v>12</v>
      </c>
      <c r="E14136">
        <v>1895</v>
      </c>
      <c r="F14136" s="6">
        <v>0.9375</v>
      </c>
      <c r="G14136">
        <v>-9.9960000000000004</v>
      </c>
      <c r="H14136">
        <v>53.557000000000002</v>
      </c>
      <c r="I14136" t="s">
        <v>126</v>
      </c>
      <c r="J14136" t="s">
        <v>3255</v>
      </c>
      <c r="K14136" t="s">
        <v>105</v>
      </c>
    </row>
    <row r="14137" spans="1:11" x14ac:dyDescent="0.3">
      <c r="A14137" t="s">
        <v>18508</v>
      </c>
      <c r="B14137" t="s">
        <v>53</v>
      </c>
      <c r="C14137">
        <v>31</v>
      </c>
      <c r="D14137">
        <v>10</v>
      </c>
      <c r="E14137">
        <v>1906</v>
      </c>
      <c r="F14137" s="6">
        <v>0.52430555555555558</v>
      </c>
      <c r="G14137">
        <v>-7.5810000000000004</v>
      </c>
      <c r="H14137">
        <v>47.56</v>
      </c>
      <c r="I14137" t="s">
        <v>126</v>
      </c>
      <c r="J14137" t="s">
        <v>2183</v>
      </c>
      <c r="K14137" t="s">
        <v>105</v>
      </c>
    </row>
    <row r="14138" spans="1:11" x14ac:dyDescent="0.3">
      <c r="A14138" t="s">
        <v>18509</v>
      </c>
      <c r="B14138" t="s">
        <v>53</v>
      </c>
      <c r="C14138">
        <v>5</v>
      </c>
      <c r="D14138">
        <v>6</v>
      </c>
      <c r="E14138">
        <v>1856</v>
      </c>
      <c r="F14138" s="6">
        <v>0.77083333333333337</v>
      </c>
      <c r="G14138">
        <v>-18.143999999999998</v>
      </c>
      <c r="H14138">
        <v>49.64</v>
      </c>
      <c r="I14138" t="s">
        <v>1016</v>
      </c>
      <c r="J14138" t="s">
        <v>18510</v>
      </c>
      <c r="K14138" t="s">
        <v>105</v>
      </c>
    </row>
    <row r="14139" spans="1:11" x14ac:dyDescent="0.3">
      <c r="A14139" t="s">
        <v>18511</v>
      </c>
      <c r="B14139" t="s">
        <v>168</v>
      </c>
      <c r="C14139">
        <v>8</v>
      </c>
      <c r="D14139">
        <v>10</v>
      </c>
      <c r="E14139">
        <v>1949</v>
      </c>
      <c r="F14139" s="6">
        <v>0.76041666666666663</v>
      </c>
      <c r="G14139">
        <v>74.007000000000005</v>
      </c>
      <c r="H14139">
        <v>40.713000000000001</v>
      </c>
      <c r="I14139" t="s">
        <v>144</v>
      </c>
      <c r="J14139" t="s">
        <v>124</v>
      </c>
      <c r="K14139" t="s">
        <v>105</v>
      </c>
    </row>
    <row r="14140" spans="1:11" x14ac:dyDescent="0.3">
      <c r="A14140" t="s">
        <v>18512</v>
      </c>
      <c r="B14140" t="s">
        <v>168</v>
      </c>
      <c r="C14140">
        <v>2</v>
      </c>
      <c r="D14140">
        <v>2</v>
      </c>
      <c r="E14140">
        <v>1916</v>
      </c>
      <c r="F14140" s="6">
        <v>0.90625</v>
      </c>
      <c r="G14140">
        <v>-9.1880000000000006</v>
      </c>
      <c r="H14140">
        <v>45.463999999999999</v>
      </c>
      <c r="I14140" t="s">
        <v>126</v>
      </c>
      <c r="J14140" t="s">
        <v>286</v>
      </c>
      <c r="K14140" t="s">
        <v>105</v>
      </c>
    </row>
    <row r="14141" spans="1:11" x14ac:dyDescent="0.3">
      <c r="A14141" t="s">
        <v>18513</v>
      </c>
      <c r="B14141" t="s">
        <v>168</v>
      </c>
      <c r="C14141">
        <v>23</v>
      </c>
      <c r="D14141">
        <v>4</v>
      </c>
      <c r="E14141">
        <v>1930</v>
      </c>
      <c r="F14141" s="6">
        <v>0.84027777777777779</v>
      </c>
      <c r="G14141">
        <v>-12.494</v>
      </c>
      <c r="H14141">
        <v>41.890999999999998</v>
      </c>
      <c r="I14141" t="s">
        <v>126</v>
      </c>
      <c r="J14141" t="s">
        <v>297</v>
      </c>
      <c r="K14141" t="s">
        <v>105</v>
      </c>
    </row>
    <row r="14142" spans="1:11" x14ac:dyDescent="0.3">
      <c r="A14142" t="s">
        <v>18514</v>
      </c>
      <c r="B14142" t="s">
        <v>168</v>
      </c>
      <c r="C14142">
        <v>25</v>
      </c>
      <c r="D14142">
        <v>9</v>
      </c>
      <c r="E14142">
        <v>1925</v>
      </c>
      <c r="F14142" s="6">
        <v>0.95833333333333337</v>
      </c>
      <c r="G14142">
        <v>-12.494</v>
      </c>
      <c r="H14142">
        <v>41.890999999999998</v>
      </c>
      <c r="I14142" t="s">
        <v>126</v>
      </c>
      <c r="J14142" t="s">
        <v>297</v>
      </c>
      <c r="K14142" t="s">
        <v>105</v>
      </c>
    </row>
    <row r="14143" spans="1:11" x14ac:dyDescent="0.3">
      <c r="A14143" t="s">
        <v>18515</v>
      </c>
      <c r="B14143" t="s">
        <v>168</v>
      </c>
      <c r="C14143">
        <v>16</v>
      </c>
      <c r="D14143">
        <v>11</v>
      </c>
      <c r="E14143">
        <v>1949</v>
      </c>
      <c r="F14143" s="6">
        <v>0.44791666666666669</v>
      </c>
      <c r="G14143">
        <v>-8.9339999999999993</v>
      </c>
      <c r="H14143">
        <v>44.406999999999996</v>
      </c>
      <c r="I14143" t="s">
        <v>126</v>
      </c>
      <c r="J14143" t="s">
        <v>247</v>
      </c>
      <c r="K14143" t="s">
        <v>105</v>
      </c>
    </row>
    <row r="14144" spans="1:11" x14ac:dyDescent="0.3">
      <c r="A14144" t="s">
        <v>18516</v>
      </c>
      <c r="B14144" t="s">
        <v>53</v>
      </c>
      <c r="C14144">
        <v>23</v>
      </c>
      <c r="D14144">
        <v>3</v>
      </c>
      <c r="E14144">
        <v>1938</v>
      </c>
      <c r="F14144" s="6">
        <v>0.52083333333333337</v>
      </c>
      <c r="G14144">
        <v>-10.223000000000001</v>
      </c>
      <c r="H14144">
        <v>45.54</v>
      </c>
      <c r="I14144" t="s">
        <v>126</v>
      </c>
      <c r="J14144" t="s">
        <v>331</v>
      </c>
      <c r="K14144" t="s">
        <v>105</v>
      </c>
    </row>
    <row r="14145" spans="1:11" x14ac:dyDescent="0.3">
      <c r="A14145" t="s">
        <v>18517</v>
      </c>
      <c r="B14145" t="s">
        <v>53</v>
      </c>
      <c r="C14145">
        <v>20</v>
      </c>
      <c r="D14145">
        <v>1</v>
      </c>
      <c r="E14145">
        <v>1940</v>
      </c>
      <c r="F14145" s="6">
        <v>0.52083333333333337</v>
      </c>
      <c r="G14145">
        <v>-9.1880000000000006</v>
      </c>
      <c r="H14145">
        <v>45.463999999999999</v>
      </c>
      <c r="I14145" t="s">
        <v>126</v>
      </c>
      <c r="J14145" t="s">
        <v>286</v>
      </c>
      <c r="K14145" t="s">
        <v>105</v>
      </c>
    </row>
    <row r="14146" spans="1:11" x14ac:dyDescent="0.3">
      <c r="A14146" t="s">
        <v>18518</v>
      </c>
      <c r="B14146" t="s">
        <v>53</v>
      </c>
      <c r="C14146">
        <v>21</v>
      </c>
      <c r="D14146">
        <v>2</v>
      </c>
      <c r="E14146">
        <v>1924</v>
      </c>
      <c r="F14146" s="6">
        <v>0.625</v>
      </c>
      <c r="G14146">
        <v>-11.432</v>
      </c>
      <c r="H14146">
        <v>44.006</v>
      </c>
      <c r="I14146" t="s">
        <v>126</v>
      </c>
      <c r="J14146" t="s">
        <v>18519</v>
      </c>
      <c r="K14146" t="s">
        <v>105</v>
      </c>
    </row>
    <row r="14147" spans="1:11" x14ac:dyDescent="0.3">
      <c r="A14147" t="s">
        <v>18520</v>
      </c>
      <c r="B14147" t="s">
        <v>53</v>
      </c>
      <c r="C14147">
        <v>31</v>
      </c>
      <c r="D14147">
        <v>12</v>
      </c>
      <c r="E14147">
        <v>1899</v>
      </c>
      <c r="F14147" s="6">
        <v>0.70833333333333337</v>
      </c>
      <c r="G14147">
        <v>-105.42100000000001</v>
      </c>
      <c r="H14147">
        <v>25.039000000000001</v>
      </c>
      <c r="I14147" t="s">
        <v>2087</v>
      </c>
      <c r="J14147" t="s">
        <v>18521</v>
      </c>
      <c r="K14147" t="s">
        <v>105</v>
      </c>
    </row>
    <row r="14148" spans="1:11" x14ac:dyDescent="0.3">
      <c r="A14148" t="s">
        <v>18522</v>
      </c>
      <c r="B14148" t="s">
        <v>53</v>
      </c>
      <c r="C14148">
        <v>21</v>
      </c>
      <c r="D14148">
        <v>7</v>
      </c>
      <c r="E14148">
        <v>1988</v>
      </c>
      <c r="F14148" s="6">
        <v>0.45833333333333331</v>
      </c>
      <c r="G14148">
        <v>-13.096</v>
      </c>
      <c r="H14148">
        <v>41.235999999999997</v>
      </c>
      <c r="I14148" t="s">
        <v>190</v>
      </c>
      <c r="J14148" t="s">
        <v>18523</v>
      </c>
      <c r="K14148" t="s">
        <v>105</v>
      </c>
    </row>
    <row r="14149" spans="1:11" x14ac:dyDescent="0.3">
      <c r="A14149" t="s">
        <v>18524</v>
      </c>
      <c r="B14149" t="s">
        <v>168</v>
      </c>
      <c r="C14149">
        <v>12</v>
      </c>
      <c r="D14149">
        <v>12</v>
      </c>
      <c r="E14149">
        <v>1947</v>
      </c>
      <c r="F14149" s="6">
        <v>0.97916666666666663</v>
      </c>
      <c r="G14149">
        <v>-12.494</v>
      </c>
      <c r="H14149">
        <v>41.890999999999998</v>
      </c>
      <c r="I14149" t="s">
        <v>126</v>
      </c>
      <c r="J14149" t="s">
        <v>297</v>
      </c>
      <c r="K14149" t="s">
        <v>105</v>
      </c>
    </row>
    <row r="14150" spans="1:11" x14ac:dyDescent="0.3">
      <c r="A14150" t="s">
        <v>18525</v>
      </c>
      <c r="B14150" t="s">
        <v>168</v>
      </c>
      <c r="C14150">
        <v>22</v>
      </c>
      <c r="D14150">
        <v>7</v>
      </c>
      <c r="E14150">
        <v>1975</v>
      </c>
      <c r="F14150" s="6">
        <v>0.85416666666666663</v>
      </c>
      <c r="G14150">
        <v>-9.1880000000000006</v>
      </c>
      <c r="H14150">
        <v>45.463999999999999</v>
      </c>
      <c r="I14150" t="s">
        <v>190</v>
      </c>
      <c r="J14150" t="s">
        <v>286</v>
      </c>
      <c r="K14150" t="s">
        <v>105</v>
      </c>
    </row>
    <row r="14151" spans="1:11" x14ac:dyDescent="0.3">
      <c r="A14151" t="s">
        <v>18526</v>
      </c>
      <c r="B14151" t="s">
        <v>168</v>
      </c>
      <c r="C14151">
        <v>22</v>
      </c>
      <c r="D14151">
        <v>4</v>
      </c>
      <c r="E14151">
        <v>1967</v>
      </c>
      <c r="F14151" s="6">
        <v>0.70138888888888884</v>
      </c>
      <c r="G14151">
        <v>-11.347</v>
      </c>
      <c r="H14151">
        <v>44.494</v>
      </c>
      <c r="I14151" t="s">
        <v>126</v>
      </c>
      <c r="J14151" t="s">
        <v>777</v>
      </c>
      <c r="K14151" t="s">
        <v>105</v>
      </c>
    </row>
    <row r="14152" spans="1:11" x14ac:dyDescent="0.3">
      <c r="A14152" t="s">
        <v>18527</v>
      </c>
      <c r="B14152" t="s">
        <v>168</v>
      </c>
      <c r="C14152">
        <v>7</v>
      </c>
      <c r="D14152">
        <v>6</v>
      </c>
      <c r="E14152">
        <v>1923</v>
      </c>
      <c r="F14152" s="6">
        <v>0.91666666666666663</v>
      </c>
      <c r="G14152">
        <v>-2.351</v>
      </c>
      <c r="H14152">
        <v>48.856999999999999</v>
      </c>
      <c r="I14152" t="s">
        <v>126</v>
      </c>
      <c r="J14152" t="s">
        <v>155</v>
      </c>
      <c r="K14152" t="s">
        <v>105</v>
      </c>
    </row>
    <row r="14153" spans="1:11" x14ac:dyDescent="0.3">
      <c r="A14153" t="s">
        <v>18528</v>
      </c>
      <c r="B14153" t="s">
        <v>168</v>
      </c>
      <c r="C14153">
        <v>31</v>
      </c>
      <c r="D14153">
        <v>1</v>
      </c>
      <c r="E14153">
        <v>1991</v>
      </c>
      <c r="F14153" s="6">
        <v>0.40277777777777779</v>
      </c>
      <c r="G14153">
        <v>-16.872</v>
      </c>
      <c r="H14153">
        <v>41.125999999999998</v>
      </c>
      <c r="I14153" t="s">
        <v>126</v>
      </c>
      <c r="J14153" t="s">
        <v>3353</v>
      </c>
      <c r="K14153" t="s">
        <v>105</v>
      </c>
    </row>
    <row r="14154" spans="1:11" x14ac:dyDescent="0.3">
      <c r="A14154" t="s">
        <v>18529</v>
      </c>
      <c r="B14154" t="s">
        <v>53</v>
      </c>
      <c r="C14154">
        <v>1</v>
      </c>
      <c r="D14154">
        <v>11</v>
      </c>
      <c r="E14154">
        <v>1968</v>
      </c>
      <c r="F14154" s="6">
        <v>0.5</v>
      </c>
      <c r="G14154">
        <v>-12.374000000000001</v>
      </c>
      <c r="H14154">
        <v>46.429000000000002</v>
      </c>
      <c r="I14154" t="s">
        <v>126</v>
      </c>
      <c r="J14154" t="s">
        <v>12524</v>
      </c>
      <c r="K14154" t="s">
        <v>105</v>
      </c>
    </row>
    <row r="14155" spans="1:11" x14ac:dyDescent="0.3">
      <c r="A14155" t="s">
        <v>18530</v>
      </c>
      <c r="B14155" t="s">
        <v>53</v>
      </c>
      <c r="C14155">
        <v>24</v>
      </c>
      <c r="D14155">
        <v>2</v>
      </c>
      <c r="E14155">
        <v>1922</v>
      </c>
      <c r="F14155" s="6">
        <v>0.625</v>
      </c>
      <c r="G14155">
        <v>-11.877000000000001</v>
      </c>
      <c r="H14155">
        <v>45.41</v>
      </c>
      <c r="I14155" t="s">
        <v>126</v>
      </c>
      <c r="J14155" t="s">
        <v>4301</v>
      </c>
      <c r="K14155" t="s">
        <v>105</v>
      </c>
    </row>
    <row r="14156" spans="1:11" x14ac:dyDescent="0.3">
      <c r="A14156" t="s">
        <v>18531</v>
      </c>
      <c r="B14156" t="s">
        <v>53</v>
      </c>
      <c r="C14156">
        <v>3</v>
      </c>
      <c r="D14156">
        <v>8</v>
      </c>
      <c r="E14156">
        <v>1910</v>
      </c>
      <c r="F14156" s="6">
        <v>0.60416666666666663</v>
      </c>
      <c r="G14156">
        <v>-11.331</v>
      </c>
      <c r="H14156">
        <v>43.319000000000003</v>
      </c>
      <c r="I14156" t="s">
        <v>126</v>
      </c>
      <c r="J14156" t="s">
        <v>787</v>
      </c>
      <c r="K14156" t="s">
        <v>105</v>
      </c>
    </row>
    <row r="14157" spans="1:11" x14ac:dyDescent="0.3">
      <c r="A14157" t="s">
        <v>18532</v>
      </c>
      <c r="B14157" t="s">
        <v>53</v>
      </c>
      <c r="C14157">
        <v>19</v>
      </c>
      <c r="D14157">
        <v>1</v>
      </c>
      <c r="E14157">
        <v>1963</v>
      </c>
      <c r="F14157" s="6">
        <v>0.79861111111111116</v>
      </c>
      <c r="G14157">
        <v>-11.877000000000001</v>
      </c>
      <c r="H14157">
        <v>45.41</v>
      </c>
      <c r="I14157" t="s">
        <v>126</v>
      </c>
      <c r="J14157" t="s">
        <v>4301</v>
      </c>
      <c r="K14157" t="s">
        <v>105</v>
      </c>
    </row>
    <row r="14158" spans="1:11" x14ac:dyDescent="0.3">
      <c r="A14158" t="s">
        <v>18533</v>
      </c>
      <c r="B14158" t="s">
        <v>53</v>
      </c>
      <c r="C14158">
        <v>29</v>
      </c>
      <c r="D14158">
        <v>9</v>
      </c>
      <c r="E14158">
        <v>1913</v>
      </c>
      <c r="F14158" s="6">
        <v>0.9375</v>
      </c>
      <c r="G14158">
        <v>-8.5920000000000005</v>
      </c>
      <c r="H14158">
        <v>45.292000000000002</v>
      </c>
      <c r="I14158" t="s">
        <v>126</v>
      </c>
      <c r="J14158" t="s">
        <v>18534</v>
      </c>
      <c r="K14158" t="s">
        <v>105</v>
      </c>
    </row>
    <row r="14159" spans="1:11" x14ac:dyDescent="0.3">
      <c r="A14159" t="s">
        <v>18535</v>
      </c>
      <c r="B14159" t="s">
        <v>53</v>
      </c>
      <c r="C14159">
        <v>12</v>
      </c>
      <c r="D14159">
        <v>12</v>
      </c>
      <c r="E14159">
        <v>1930</v>
      </c>
      <c r="F14159" s="6">
        <v>1.0416666666666666E-2</v>
      </c>
      <c r="H14159">
        <v>-22.901</v>
      </c>
      <c r="I14159" t="s">
        <v>290</v>
      </c>
      <c r="J14159" t="s">
        <v>7976</v>
      </c>
      <c r="K14159" t="s">
        <v>105</v>
      </c>
    </row>
    <row r="14160" spans="1:11" x14ac:dyDescent="0.3">
      <c r="A14160" t="s">
        <v>18536</v>
      </c>
      <c r="B14160" t="s">
        <v>53</v>
      </c>
      <c r="C14160">
        <v>30</v>
      </c>
      <c r="D14160">
        <v>6</v>
      </c>
      <c r="E14160">
        <v>1940</v>
      </c>
      <c r="F14160" s="6">
        <v>1.3888888888888888E-2</v>
      </c>
      <c r="G14160">
        <v>-4.3869999999999996</v>
      </c>
      <c r="H14160">
        <v>50.837000000000003</v>
      </c>
      <c r="I14160" t="s">
        <v>190</v>
      </c>
      <c r="J14160" t="s">
        <v>1218</v>
      </c>
      <c r="K14160" t="s">
        <v>105</v>
      </c>
    </row>
    <row r="14161" spans="1:11" x14ac:dyDescent="0.3">
      <c r="A14161" t="s">
        <v>18537</v>
      </c>
      <c r="B14161" t="s">
        <v>53</v>
      </c>
      <c r="C14161">
        <v>7</v>
      </c>
      <c r="D14161">
        <v>10</v>
      </c>
      <c r="E14161">
        <v>1913</v>
      </c>
      <c r="F14161" s="6">
        <v>0.97916666666666663</v>
      </c>
      <c r="G14161">
        <v>-4.3099999999999996</v>
      </c>
      <c r="H14161">
        <v>52.08</v>
      </c>
      <c r="I14161" t="s">
        <v>108</v>
      </c>
      <c r="J14161" t="s">
        <v>896</v>
      </c>
      <c r="K14161" t="s">
        <v>105</v>
      </c>
    </row>
    <row r="14162" spans="1:11" x14ac:dyDescent="0.3">
      <c r="A14162" t="s">
        <v>18538</v>
      </c>
      <c r="B14162" t="s">
        <v>53</v>
      </c>
      <c r="C14162">
        <v>2</v>
      </c>
      <c r="D14162">
        <v>9</v>
      </c>
      <c r="E14162">
        <v>1947</v>
      </c>
      <c r="F14162" s="6">
        <v>0.125</v>
      </c>
      <c r="G14162">
        <v>-4.3609999999999998</v>
      </c>
      <c r="H14162">
        <v>43.835000000000001</v>
      </c>
      <c r="I14162" t="s">
        <v>126</v>
      </c>
      <c r="J14162" t="s">
        <v>1102</v>
      </c>
      <c r="K14162" t="s">
        <v>105</v>
      </c>
    </row>
    <row r="14163" spans="1:11" x14ac:dyDescent="0.3">
      <c r="A14163" t="s">
        <v>18539</v>
      </c>
      <c r="B14163" t="s">
        <v>53</v>
      </c>
      <c r="C14163">
        <v>16</v>
      </c>
      <c r="D14163">
        <v>3</v>
      </c>
      <c r="E14163">
        <v>1937</v>
      </c>
      <c r="F14163" s="6">
        <v>0.84722222222222221</v>
      </c>
      <c r="G14163">
        <v>-2.4969999999999999</v>
      </c>
      <c r="H14163">
        <v>48.817</v>
      </c>
      <c r="I14163" t="s">
        <v>108</v>
      </c>
      <c r="J14163" t="s">
        <v>7968</v>
      </c>
      <c r="K14163" t="s">
        <v>105</v>
      </c>
    </row>
    <row r="14164" spans="1:11" x14ac:dyDescent="0.3">
      <c r="A14164" t="s">
        <v>18540</v>
      </c>
      <c r="B14164" t="s">
        <v>53</v>
      </c>
      <c r="C14164">
        <v>3</v>
      </c>
      <c r="D14164">
        <v>12</v>
      </c>
      <c r="E14164">
        <v>1835</v>
      </c>
      <c r="F14164" s="6">
        <v>0.16666666666666666</v>
      </c>
      <c r="G14164">
        <v>63.472999999999999</v>
      </c>
      <c r="H14164">
        <v>45.814</v>
      </c>
      <c r="I14164" t="s">
        <v>18541</v>
      </c>
      <c r="J14164" t="s">
        <v>18542</v>
      </c>
      <c r="K14164" t="s">
        <v>105</v>
      </c>
    </row>
    <row r="14165" spans="1:11" x14ac:dyDescent="0.3">
      <c r="A14165" t="s">
        <v>18543</v>
      </c>
      <c r="B14165" t="s">
        <v>53</v>
      </c>
      <c r="C14165">
        <v>21</v>
      </c>
      <c r="D14165">
        <v>2</v>
      </c>
      <c r="E14165">
        <v>1921</v>
      </c>
      <c r="F14165" s="6">
        <v>0.91666666666666663</v>
      </c>
      <c r="G14165">
        <v>-2.351</v>
      </c>
      <c r="H14165">
        <v>48.856999999999999</v>
      </c>
      <c r="I14165" t="s">
        <v>108</v>
      </c>
      <c r="J14165" t="s">
        <v>155</v>
      </c>
      <c r="K14165" t="s">
        <v>105</v>
      </c>
    </row>
    <row r="14166" spans="1:11" x14ac:dyDescent="0.3">
      <c r="A14166" t="s">
        <v>18544</v>
      </c>
      <c r="B14166" t="s">
        <v>53</v>
      </c>
      <c r="C14166">
        <v>15</v>
      </c>
      <c r="D14166">
        <v>3</v>
      </c>
      <c r="E14166">
        <v>1973</v>
      </c>
      <c r="F14166" s="6">
        <v>0.78680555555555554</v>
      </c>
      <c r="G14166">
        <v>72.622</v>
      </c>
      <c r="H14166">
        <v>42.201999999999998</v>
      </c>
      <c r="I14166" t="s">
        <v>144</v>
      </c>
      <c r="J14166" t="s">
        <v>13000</v>
      </c>
      <c r="K14166" t="s">
        <v>105</v>
      </c>
    </row>
    <row r="14167" spans="1:11" x14ac:dyDescent="0.3">
      <c r="A14167" t="s">
        <v>18545</v>
      </c>
      <c r="B14167" t="s">
        <v>53</v>
      </c>
      <c r="C14167">
        <v>7</v>
      </c>
      <c r="D14167">
        <v>5</v>
      </c>
      <c r="E14167">
        <v>1913</v>
      </c>
      <c r="F14167" s="6">
        <v>0.47916666666666669</v>
      </c>
      <c r="G14167">
        <v>-111.88800000000001</v>
      </c>
      <c r="H14167">
        <v>40.758000000000003</v>
      </c>
      <c r="I14167" t="s">
        <v>171</v>
      </c>
      <c r="J14167" t="s">
        <v>3266</v>
      </c>
      <c r="K14167" t="s">
        <v>105</v>
      </c>
    </row>
    <row r="14168" spans="1:11" x14ac:dyDescent="0.3">
      <c r="A14168" t="s">
        <v>18546</v>
      </c>
      <c r="B14168" t="s">
        <v>53</v>
      </c>
      <c r="C14168">
        <v>14</v>
      </c>
      <c r="D14168">
        <v>10</v>
      </c>
      <c r="E14168">
        <v>1808</v>
      </c>
      <c r="F14168" s="6">
        <v>0.91666666666666663</v>
      </c>
      <c r="G14168">
        <v>-4.8339999999999996</v>
      </c>
      <c r="H14168">
        <v>45.767000000000003</v>
      </c>
      <c r="I14168" t="s">
        <v>150</v>
      </c>
      <c r="J14168" t="s">
        <v>153</v>
      </c>
      <c r="K14168" t="s">
        <v>105</v>
      </c>
    </row>
    <row r="14169" spans="1:11" x14ac:dyDescent="0.3">
      <c r="A14169" t="s">
        <v>18547</v>
      </c>
      <c r="B14169" t="s">
        <v>53</v>
      </c>
      <c r="C14169">
        <v>20</v>
      </c>
      <c r="D14169">
        <v>4</v>
      </c>
      <c r="E14169">
        <v>1909</v>
      </c>
      <c r="F14169" s="6">
        <v>0.29166666666666669</v>
      </c>
      <c r="G14169">
        <v>-5.3739999999999997</v>
      </c>
      <c r="H14169">
        <v>43.295000000000002</v>
      </c>
      <c r="I14169" t="s">
        <v>150</v>
      </c>
      <c r="J14169" t="s">
        <v>267</v>
      </c>
      <c r="K14169" t="s">
        <v>105</v>
      </c>
    </row>
    <row r="14170" spans="1:11" x14ac:dyDescent="0.3">
      <c r="A14170" t="s">
        <v>18548</v>
      </c>
      <c r="B14170" t="s">
        <v>53</v>
      </c>
      <c r="C14170">
        <v>17</v>
      </c>
      <c r="D14170">
        <v>10</v>
      </c>
      <c r="E14170">
        <v>1898</v>
      </c>
      <c r="F14170" s="6">
        <v>0.72916666666666663</v>
      </c>
      <c r="G14170">
        <v>-5.4210000000000003</v>
      </c>
      <c r="H14170">
        <v>53.173999999999999</v>
      </c>
      <c r="I14170" t="s">
        <v>108</v>
      </c>
      <c r="J14170" t="s">
        <v>18549</v>
      </c>
      <c r="K14170" t="s">
        <v>105</v>
      </c>
    </row>
    <row r="14171" spans="1:11" x14ac:dyDescent="0.3">
      <c r="A14171" t="s">
        <v>18550</v>
      </c>
      <c r="B14171" t="s">
        <v>53</v>
      </c>
      <c r="C14171">
        <v>21</v>
      </c>
      <c r="D14171">
        <v>5</v>
      </c>
      <c r="E14171">
        <v>1873</v>
      </c>
      <c r="F14171" s="6">
        <v>0.875</v>
      </c>
      <c r="G14171">
        <v>-4.3099999999999996</v>
      </c>
      <c r="H14171">
        <v>52.08</v>
      </c>
      <c r="I14171" t="s">
        <v>147</v>
      </c>
      <c r="J14171" t="s">
        <v>896</v>
      </c>
      <c r="K14171" t="s">
        <v>105</v>
      </c>
    </row>
    <row r="14172" spans="1:11" x14ac:dyDescent="0.3">
      <c r="A14172" t="s">
        <v>18551</v>
      </c>
      <c r="B14172" t="s">
        <v>53</v>
      </c>
      <c r="C14172">
        <v>28</v>
      </c>
      <c r="D14172">
        <v>10</v>
      </c>
      <c r="E14172">
        <v>1836</v>
      </c>
      <c r="F14172" s="6">
        <v>0.16666666666666666</v>
      </c>
      <c r="G14172">
        <v>-7.5469999999999997</v>
      </c>
      <c r="H14172">
        <v>49.591000000000001</v>
      </c>
      <c r="I14172" t="s">
        <v>208</v>
      </c>
      <c r="J14172" t="s">
        <v>18552</v>
      </c>
      <c r="K14172" t="s">
        <v>105</v>
      </c>
    </row>
    <row r="14173" spans="1:11" x14ac:dyDescent="0.3">
      <c r="A14173" t="s">
        <v>18553</v>
      </c>
      <c r="B14173" t="s">
        <v>53</v>
      </c>
      <c r="C14173">
        <v>18</v>
      </c>
      <c r="D14173">
        <v>5</v>
      </c>
      <c r="E14173">
        <v>1927</v>
      </c>
      <c r="F14173" s="6">
        <v>0.77083333333333337</v>
      </c>
      <c r="G14173">
        <v>-2.5049999999999999</v>
      </c>
      <c r="H14173">
        <v>50.472000000000001</v>
      </c>
      <c r="I14173" t="s">
        <v>126</v>
      </c>
      <c r="J14173" t="s">
        <v>18554</v>
      </c>
      <c r="K14173" t="s">
        <v>105</v>
      </c>
    </row>
    <row r="14174" spans="1:11" x14ac:dyDescent="0.3">
      <c r="A14174" t="s">
        <v>18555</v>
      </c>
      <c r="B14174" t="s">
        <v>168</v>
      </c>
      <c r="C14174">
        <v>19</v>
      </c>
      <c r="D14174">
        <v>12</v>
      </c>
      <c r="E14174">
        <v>1941</v>
      </c>
      <c r="F14174" s="6">
        <v>0.69444444444444442</v>
      </c>
      <c r="G14174">
        <v>-12.494</v>
      </c>
      <c r="H14174">
        <v>41.890999999999998</v>
      </c>
      <c r="I14174" t="s">
        <v>190</v>
      </c>
      <c r="J14174" t="s">
        <v>297</v>
      </c>
      <c r="K14174" t="s">
        <v>105</v>
      </c>
    </row>
    <row r="14175" spans="1:11" x14ac:dyDescent="0.3">
      <c r="A14175" t="s">
        <v>18556</v>
      </c>
      <c r="B14175" t="s">
        <v>168</v>
      </c>
      <c r="C14175">
        <v>6</v>
      </c>
      <c r="D14175">
        <v>6</v>
      </c>
      <c r="E14175">
        <v>1975</v>
      </c>
      <c r="F14175" s="6">
        <v>9.7222222222222224E-2</v>
      </c>
      <c r="G14175">
        <v>-11.347</v>
      </c>
      <c r="H14175">
        <v>44.494</v>
      </c>
      <c r="I14175" t="s">
        <v>190</v>
      </c>
      <c r="J14175" t="s">
        <v>777</v>
      </c>
      <c r="K14175" t="s">
        <v>105</v>
      </c>
    </row>
    <row r="14176" spans="1:11" x14ac:dyDescent="0.3">
      <c r="A14176" t="s">
        <v>18557</v>
      </c>
      <c r="B14176" t="s">
        <v>168</v>
      </c>
      <c r="C14176">
        <v>22</v>
      </c>
      <c r="D14176">
        <v>2</v>
      </c>
      <c r="E14176">
        <v>1964</v>
      </c>
      <c r="F14176" s="6">
        <v>0.55902777777777779</v>
      </c>
      <c r="G14176">
        <v>-9.1880000000000006</v>
      </c>
      <c r="H14176">
        <v>45.463999999999999</v>
      </c>
      <c r="I14176" t="s">
        <v>126</v>
      </c>
      <c r="J14176" t="s">
        <v>286</v>
      </c>
      <c r="K14176" t="s">
        <v>105</v>
      </c>
    </row>
    <row r="14177" spans="1:11" x14ac:dyDescent="0.3">
      <c r="A14177" t="s">
        <v>18558</v>
      </c>
      <c r="B14177" t="s">
        <v>168</v>
      </c>
      <c r="C14177">
        <v>12</v>
      </c>
      <c r="D14177">
        <v>5</v>
      </c>
      <c r="E14177">
        <v>1975</v>
      </c>
      <c r="F14177" s="6">
        <v>0.4861111111111111</v>
      </c>
      <c r="G14177">
        <v>-12.494</v>
      </c>
      <c r="H14177">
        <v>41.890999999999998</v>
      </c>
      <c r="I14177" t="s">
        <v>126</v>
      </c>
      <c r="J14177" t="s">
        <v>297</v>
      </c>
      <c r="K14177" t="s">
        <v>105</v>
      </c>
    </row>
    <row r="14178" spans="1:11" x14ac:dyDescent="0.3">
      <c r="A14178" t="s">
        <v>18559</v>
      </c>
      <c r="B14178" t="s">
        <v>168</v>
      </c>
      <c r="C14178">
        <v>1</v>
      </c>
      <c r="D14178">
        <v>4</v>
      </c>
      <c r="E14178">
        <v>1965</v>
      </c>
      <c r="F14178" s="6">
        <v>0.93402777777777779</v>
      </c>
      <c r="G14178">
        <v>-11.419</v>
      </c>
      <c r="H14178">
        <v>44.636000000000003</v>
      </c>
      <c r="I14178" t="s">
        <v>126</v>
      </c>
      <c r="J14178" t="s">
        <v>18560</v>
      </c>
      <c r="K14178" t="s">
        <v>105</v>
      </c>
    </row>
    <row r="14179" spans="1:11" x14ac:dyDescent="0.3">
      <c r="A14179" t="s">
        <v>18561</v>
      </c>
      <c r="B14179" t="s">
        <v>168</v>
      </c>
      <c r="C14179">
        <v>26</v>
      </c>
      <c r="D14179">
        <v>7</v>
      </c>
      <c r="E14179">
        <v>1967</v>
      </c>
      <c r="F14179" s="6">
        <v>0.94444444444444442</v>
      </c>
      <c r="G14179">
        <v>-12.494</v>
      </c>
      <c r="H14179">
        <v>41.890999999999998</v>
      </c>
      <c r="I14179" t="s">
        <v>190</v>
      </c>
      <c r="J14179" t="s">
        <v>297</v>
      </c>
      <c r="K14179" t="s">
        <v>105</v>
      </c>
    </row>
    <row r="14180" spans="1:11" x14ac:dyDescent="0.3">
      <c r="A14180" t="s">
        <v>18562</v>
      </c>
      <c r="B14180" t="s">
        <v>168</v>
      </c>
      <c r="C14180">
        <v>8</v>
      </c>
      <c r="D14180">
        <v>8</v>
      </c>
      <c r="E14180">
        <v>1970</v>
      </c>
      <c r="F14180" s="6">
        <v>0.625</v>
      </c>
      <c r="G14180">
        <v>-12.494</v>
      </c>
      <c r="H14180">
        <v>41.890999999999998</v>
      </c>
      <c r="I14180" t="s">
        <v>190</v>
      </c>
      <c r="J14180" t="s">
        <v>297</v>
      </c>
      <c r="K14180" t="s">
        <v>105</v>
      </c>
    </row>
    <row r="14181" spans="1:11" x14ac:dyDescent="0.3">
      <c r="A14181" t="s">
        <v>18563</v>
      </c>
      <c r="B14181" t="s">
        <v>168</v>
      </c>
      <c r="C14181">
        <v>19</v>
      </c>
      <c r="D14181">
        <v>1</v>
      </c>
      <c r="E14181">
        <v>1903</v>
      </c>
      <c r="F14181" s="6">
        <v>0.25</v>
      </c>
      <c r="G14181">
        <v>-6.1820000000000004</v>
      </c>
      <c r="H14181">
        <v>48.691000000000003</v>
      </c>
      <c r="I14181" t="s">
        <v>150</v>
      </c>
      <c r="J14181" t="s">
        <v>2488</v>
      </c>
      <c r="K14181" t="s">
        <v>105</v>
      </c>
    </row>
    <row r="14182" spans="1:11" x14ac:dyDescent="0.3">
      <c r="A14182" t="s">
        <v>18564</v>
      </c>
      <c r="B14182" t="s">
        <v>168</v>
      </c>
      <c r="C14182">
        <v>7</v>
      </c>
      <c r="D14182">
        <v>7</v>
      </c>
      <c r="E14182">
        <v>1904</v>
      </c>
      <c r="F14182" s="6">
        <v>5.6250000000000001E-2</v>
      </c>
      <c r="G14182">
        <v>-0.90800000000000003</v>
      </c>
      <c r="H14182">
        <v>49.781999999999996</v>
      </c>
      <c r="I14182" t="s">
        <v>150</v>
      </c>
      <c r="J14182" t="s">
        <v>18565</v>
      </c>
      <c r="K14182" t="s">
        <v>105</v>
      </c>
    </row>
    <row r="14183" spans="1:11" x14ac:dyDescent="0.3">
      <c r="A14183" t="s">
        <v>18566</v>
      </c>
      <c r="B14183" t="s">
        <v>168</v>
      </c>
      <c r="C14183">
        <v>21</v>
      </c>
      <c r="D14183">
        <v>7</v>
      </c>
      <c r="E14183">
        <v>1896</v>
      </c>
      <c r="F14183" s="6">
        <v>0.95833333333333337</v>
      </c>
      <c r="G14183">
        <v>-0.10199999999999999</v>
      </c>
      <c r="H14183">
        <v>49.344000000000001</v>
      </c>
      <c r="I14183" t="s">
        <v>150</v>
      </c>
      <c r="J14183" t="s">
        <v>18567</v>
      </c>
      <c r="K14183" t="s">
        <v>105</v>
      </c>
    </row>
    <row r="14184" spans="1:11" x14ac:dyDescent="0.3">
      <c r="A14184" t="s">
        <v>18568</v>
      </c>
      <c r="B14184" t="s">
        <v>168</v>
      </c>
      <c r="C14184">
        <v>26</v>
      </c>
      <c r="D14184">
        <v>5</v>
      </c>
      <c r="E14184">
        <v>1927</v>
      </c>
      <c r="F14184" s="6">
        <v>0.625</v>
      </c>
      <c r="G14184">
        <v>0.82499999999999996</v>
      </c>
      <c r="H14184">
        <v>47.811</v>
      </c>
      <c r="I14184" t="s">
        <v>126</v>
      </c>
      <c r="J14184" t="s">
        <v>18569</v>
      </c>
      <c r="K14184" t="s">
        <v>105</v>
      </c>
    </row>
    <row r="14185" spans="1:11" x14ac:dyDescent="0.3">
      <c r="A14185" t="s">
        <v>18570</v>
      </c>
      <c r="B14185" t="s">
        <v>53</v>
      </c>
      <c r="C14185">
        <v>5</v>
      </c>
      <c r="D14185">
        <v>2</v>
      </c>
      <c r="E14185">
        <v>1977</v>
      </c>
      <c r="F14185" s="6">
        <v>6.25E-2</v>
      </c>
      <c r="G14185">
        <v>-12.494</v>
      </c>
      <c r="H14185">
        <v>41.890999999999998</v>
      </c>
      <c r="I14185" t="s">
        <v>126</v>
      </c>
      <c r="J14185" t="s">
        <v>297</v>
      </c>
      <c r="K14185" t="s">
        <v>105</v>
      </c>
    </row>
    <row r="14186" spans="1:11" x14ac:dyDescent="0.3">
      <c r="A14186" t="s">
        <v>18571</v>
      </c>
      <c r="B14186" t="s">
        <v>168</v>
      </c>
      <c r="C14186">
        <v>6</v>
      </c>
      <c r="D14186">
        <v>2</v>
      </c>
      <c r="E14186">
        <v>1965</v>
      </c>
      <c r="F14186" s="6">
        <v>0.70833333333333337</v>
      </c>
      <c r="G14186">
        <v>3.9359999999999999</v>
      </c>
      <c r="H14186">
        <v>56.119</v>
      </c>
      <c r="I14186" t="s">
        <v>108</v>
      </c>
      <c r="J14186" t="s">
        <v>1184</v>
      </c>
      <c r="K14186" t="s">
        <v>105</v>
      </c>
    </row>
    <row r="14187" spans="1:11" x14ac:dyDescent="0.3">
      <c r="A14187" t="s">
        <v>18572</v>
      </c>
      <c r="B14187" t="s">
        <v>168</v>
      </c>
      <c r="C14187">
        <v>31</v>
      </c>
      <c r="D14187">
        <v>1</v>
      </c>
      <c r="E14187">
        <v>1908</v>
      </c>
      <c r="F14187" s="6">
        <v>0.48958333333333331</v>
      </c>
      <c r="G14187">
        <v>-2.2730000000000001</v>
      </c>
      <c r="H14187">
        <v>48.884</v>
      </c>
      <c r="I14187" t="s">
        <v>150</v>
      </c>
      <c r="J14187" t="s">
        <v>888</v>
      </c>
      <c r="K14187" t="s">
        <v>105</v>
      </c>
    </row>
    <row r="14188" spans="1:11" x14ac:dyDescent="0.3">
      <c r="A14188" t="s">
        <v>18573</v>
      </c>
      <c r="B14188" t="s">
        <v>53</v>
      </c>
      <c r="C14188">
        <v>24</v>
      </c>
      <c r="D14188">
        <v>11</v>
      </c>
      <c r="E14188">
        <v>1968</v>
      </c>
      <c r="F14188" s="6">
        <v>0.85069444444444442</v>
      </c>
      <c r="G14188">
        <v>-8.6180000000000003</v>
      </c>
      <c r="H14188">
        <v>45.445</v>
      </c>
      <c r="I14188" t="s">
        <v>126</v>
      </c>
      <c r="J14188" t="s">
        <v>3558</v>
      </c>
      <c r="K14188" t="s">
        <v>105</v>
      </c>
    </row>
    <row r="14189" spans="1:11" x14ac:dyDescent="0.3">
      <c r="A14189" t="s">
        <v>18574</v>
      </c>
      <c r="B14189" t="s">
        <v>168</v>
      </c>
      <c r="C14189">
        <v>19</v>
      </c>
      <c r="D14189">
        <v>3</v>
      </c>
      <c r="E14189">
        <v>1911</v>
      </c>
      <c r="F14189" s="6">
        <v>0.79166666666666663</v>
      </c>
      <c r="G14189">
        <v>-2.294</v>
      </c>
      <c r="H14189">
        <v>49.893999999999998</v>
      </c>
      <c r="I14189" t="s">
        <v>108</v>
      </c>
      <c r="J14189" t="s">
        <v>1650</v>
      </c>
      <c r="K14189" t="s">
        <v>105</v>
      </c>
    </row>
    <row r="14190" spans="1:11" x14ac:dyDescent="0.3">
      <c r="A14190" t="s">
        <v>18575</v>
      </c>
      <c r="B14190" t="s">
        <v>168</v>
      </c>
      <c r="C14190">
        <v>29</v>
      </c>
      <c r="D14190">
        <v>3</v>
      </c>
      <c r="E14190">
        <v>1920</v>
      </c>
      <c r="F14190" s="6">
        <v>0.58333333333333337</v>
      </c>
      <c r="G14190">
        <v>-2.351</v>
      </c>
      <c r="H14190">
        <v>48.856999999999999</v>
      </c>
      <c r="I14190" t="s">
        <v>126</v>
      </c>
      <c r="J14190" t="s">
        <v>155</v>
      </c>
      <c r="K14190" t="s">
        <v>105</v>
      </c>
    </row>
    <row r="14191" spans="1:11" x14ac:dyDescent="0.3">
      <c r="A14191" t="s">
        <v>18576</v>
      </c>
      <c r="B14191" t="s">
        <v>168</v>
      </c>
      <c r="C14191">
        <v>25</v>
      </c>
      <c r="D14191">
        <v>3</v>
      </c>
      <c r="E14191">
        <v>1921</v>
      </c>
      <c r="F14191" s="6">
        <v>0.10416666666666667</v>
      </c>
      <c r="G14191">
        <v>-8.24</v>
      </c>
      <c r="H14191">
        <v>50.084000000000003</v>
      </c>
      <c r="I14191" t="s">
        <v>126</v>
      </c>
      <c r="J14191" t="s">
        <v>915</v>
      </c>
      <c r="K14191" t="s">
        <v>105</v>
      </c>
    </row>
    <row r="14192" spans="1:11" x14ac:dyDescent="0.3">
      <c r="A14192" t="s">
        <v>18577</v>
      </c>
      <c r="B14192" t="s">
        <v>168</v>
      </c>
      <c r="C14192">
        <v>23</v>
      </c>
      <c r="D14192">
        <v>4</v>
      </c>
      <c r="E14192">
        <v>1911</v>
      </c>
      <c r="F14192" s="6">
        <v>8.3333333333333329E-2</v>
      </c>
      <c r="G14192">
        <v>-5.3739999999999997</v>
      </c>
      <c r="H14192">
        <v>43.295000000000002</v>
      </c>
      <c r="I14192" t="s">
        <v>108</v>
      </c>
      <c r="J14192" t="s">
        <v>267</v>
      </c>
      <c r="K14192" t="s">
        <v>105</v>
      </c>
    </row>
    <row r="14193" spans="1:11" x14ac:dyDescent="0.3">
      <c r="A14193" t="s">
        <v>18578</v>
      </c>
      <c r="B14193" t="s">
        <v>168</v>
      </c>
      <c r="C14193">
        <v>2</v>
      </c>
      <c r="D14193">
        <v>8</v>
      </c>
      <c r="E14193">
        <v>1921</v>
      </c>
      <c r="F14193" s="6">
        <v>0.75</v>
      </c>
      <c r="G14193">
        <v>-2.351</v>
      </c>
      <c r="H14193">
        <v>48.856999999999999</v>
      </c>
      <c r="I14193" t="s">
        <v>126</v>
      </c>
      <c r="J14193" t="s">
        <v>155</v>
      </c>
      <c r="K14193" t="s">
        <v>105</v>
      </c>
    </row>
    <row r="14194" spans="1:11" x14ac:dyDescent="0.3">
      <c r="A14194" t="s">
        <v>18579</v>
      </c>
      <c r="B14194" t="s">
        <v>168</v>
      </c>
      <c r="C14194">
        <v>13</v>
      </c>
      <c r="D14194">
        <v>7</v>
      </c>
      <c r="E14194">
        <v>1927</v>
      </c>
      <c r="F14194" s="6">
        <v>0.34375</v>
      </c>
      <c r="G14194">
        <v>-7.266</v>
      </c>
      <c r="H14194">
        <v>43.703000000000003</v>
      </c>
      <c r="I14194" t="s">
        <v>126</v>
      </c>
      <c r="J14194" t="s">
        <v>575</v>
      </c>
      <c r="K14194" t="s">
        <v>105</v>
      </c>
    </row>
    <row r="14195" spans="1:11" x14ac:dyDescent="0.3">
      <c r="A14195" t="s">
        <v>18580</v>
      </c>
      <c r="B14195" t="s">
        <v>168</v>
      </c>
      <c r="C14195">
        <v>3</v>
      </c>
      <c r="D14195">
        <v>2</v>
      </c>
      <c r="E14195">
        <v>1909</v>
      </c>
      <c r="F14195" s="6">
        <v>0.20833333333333334</v>
      </c>
      <c r="G14195">
        <v>-2.351</v>
      </c>
      <c r="H14195">
        <v>48.856999999999999</v>
      </c>
      <c r="I14195" t="s">
        <v>150</v>
      </c>
      <c r="J14195" t="s">
        <v>155</v>
      </c>
      <c r="K14195" t="s">
        <v>105</v>
      </c>
    </row>
    <row r="14196" spans="1:11" x14ac:dyDescent="0.3">
      <c r="A14196" t="s">
        <v>18581</v>
      </c>
      <c r="B14196" t="s">
        <v>168</v>
      </c>
      <c r="C14196">
        <v>9</v>
      </c>
      <c r="D14196">
        <v>1</v>
      </c>
      <c r="E14196">
        <v>1908</v>
      </c>
      <c r="F14196" s="6">
        <v>0.1875</v>
      </c>
      <c r="G14196">
        <v>-2.351</v>
      </c>
      <c r="H14196">
        <v>48.856999999999999</v>
      </c>
      <c r="I14196" t="s">
        <v>150</v>
      </c>
      <c r="J14196" t="s">
        <v>155</v>
      </c>
      <c r="K14196" t="s">
        <v>105</v>
      </c>
    </row>
    <row r="14197" spans="1:11" x14ac:dyDescent="0.3">
      <c r="A14197" t="s">
        <v>18582</v>
      </c>
      <c r="B14197" t="s">
        <v>168</v>
      </c>
      <c r="C14197">
        <v>30</v>
      </c>
      <c r="D14197">
        <v>11</v>
      </c>
      <c r="E14197">
        <v>1954</v>
      </c>
      <c r="F14197" s="6">
        <v>0.45833333333333331</v>
      </c>
      <c r="G14197">
        <v>-12.494</v>
      </c>
      <c r="H14197">
        <v>41.890999999999998</v>
      </c>
      <c r="I14197" t="s">
        <v>126</v>
      </c>
      <c r="J14197" t="s">
        <v>297</v>
      </c>
      <c r="K14197" t="s">
        <v>105</v>
      </c>
    </row>
    <row r="14198" spans="1:11" x14ac:dyDescent="0.3">
      <c r="A14198" t="s">
        <v>18583</v>
      </c>
      <c r="B14198" t="s">
        <v>53</v>
      </c>
      <c r="C14198">
        <v>19</v>
      </c>
      <c r="D14198">
        <v>7</v>
      </c>
      <c r="E14198">
        <v>1970</v>
      </c>
      <c r="F14198" s="6">
        <v>0.63194444444444442</v>
      </c>
      <c r="G14198">
        <v>-0.68899999999999995</v>
      </c>
      <c r="H14198">
        <v>47.39</v>
      </c>
      <c r="I14198" t="s">
        <v>126</v>
      </c>
      <c r="J14198" t="s">
        <v>2471</v>
      </c>
      <c r="K14198" t="s">
        <v>105</v>
      </c>
    </row>
    <row r="14199" spans="1:11" x14ac:dyDescent="0.3">
      <c r="A14199" t="s">
        <v>18584</v>
      </c>
      <c r="B14199" t="s">
        <v>168</v>
      </c>
      <c r="C14199">
        <v>9</v>
      </c>
      <c r="D14199">
        <v>7</v>
      </c>
      <c r="E14199">
        <v>1976</v>
      </c>
      <c r="F14199" s="6">
        <v>0.53263888888888888</v>
      </c>
      <c r="G14199">
        <v>3.1880000000000002</v>
      </c>
      <c r="H14199">
        <v>55.95</v>
      </c>
      <c r="I14199" t="s">
        <v>126</v>
      </c>
      <c r="J14199" t="s">
        <v>127</v>
      </c>
      <c r="K14199" t="s">
        <v>105</v>
      </c>
    </row>
    <row r="14200" spans="1:11" x14ac:dyDescent="0.3">
      <c r="A14200" t="s">
        <v>18585</v>
      </c>
      <c r="B14200" t="s">
        <v>53</v>
      </c>
      <c r="C14200">
        <v>30</v>
      </c>
      <c r="D14200">
        <v>12</v>
      </c>
      <c r="E14200">
        <v>1928</v>
      </c>
      <c r="F14200" s="6">
        <v>0.14583333333333334</v>
      </c>
      <c r="G14200">
        <v>-2.351</v>
      </c>
      <c r="H14200">
        <v>48.856999999999999</v>
      </c>
      <c r="I14200" t="s">
        <v>108</v>
      </c>
      <c r="J14200" t="s">
        <v>155</v>
      </c>
      <c r="K14200" t="s">
        <v>105</v>
      </c>
    </row>
    <row r="14201" spans="1:11" x14ac:dyDescent="0.3">
      <c r="A14201" t="s">
        <v>18586</v>
      </c>
      <c r="B14201" t="s">
        <v>168</v>
      </c>
      <c r="C14201">
        <v>15</v>
      </c>
      <c r="D14201">
        <v>3</v>
      </c>
      <c r="E14201">
        <v>1990</v>
      </c>
      <c r="F14201" s="6">
        <v>0.40763888888888888</v>
      </c>
      <c r="G14201">
        <v>70.664000000000001</v>
      </c>
      <c r="H14201">
        <v>41.956000000000003</v>
      </c>
      <c r="I14201" t="s">
        <v>144</v>
      </c>
      <c r="J14201" t="s">
        <v>7990</v>
      </c>
      <c r="K14201" t="s">
        <v>105</v>
      </c>
    </row>
    <row r="14202" spans="1:11" x14ac:dyDescent="0.3">
      <c r="A14202" t="s">
        <v>18587</v>
      </c>
      <c r="B14202" t="s">
        <v>168</v>
      </c>
      <c r="C14202">
        <v>27</v>
      </c>
      <c r="D14202">
        <v>7</v>
      </c>
      <c r="E14202">
        <v>1959</v>
      </c>
      <c r="F14202" s="6">
        <v>0.9375</v>
      </c>
      <c r="G14202">
        <v>4.2569999999999997</v>
      </c>
      <c r="H14202">
        <v>55.866</v>
      </c>
      <c r="I14202" t="s">
        <v>126</v>
      </c>
      <c r="J14202" t="s">
        <v>211</v>
      </c>
      <c r="K14202" t="s">
        <v>105</v>
      </c>
    </row>
    <row r="14203" spans="1:11" x14ac:dyDescent="0.3">
      <c r="A14203" t="s">
        <v>18588</v>
      </c>
      <c r="B14203" t="s">
        <v>53</v>
      </c>
      <c r="C14203">
        <v>23</v>
      </c>
      <c r="D14203">
        <v>3</v>
      </c>
      <c r="E14203">
        <v>1976</v>
      </c>
      <c r="F14203" s="6">
        <v>0.58333333333333337</v>
      </c>
      <c r="G14203">
        <v>3.1880000000000002</v>
      </c>
      <c r="H14203">
        <v>55.95</v>
      </c>
      <c r="I14203" t="s">
        <v>126</v>
      </c>
      <c r="J14203" t="s">
        <v>127</v>
      </c>
      <c r="K14203" t="s">
        <v>105</v>
      </c>
    </row>
    <row r="14204" spans="1:11" x14ac:dyDescent="0.3">
      <c r="A14204" t="s">
        <v>18589</v>
      </c>
      <c r="B14204" t="s">
        <v>53</v>
      </c>
      <c r="C14204">
        <v>27</v>
      </c>
      <c r="D14204">
        <v>3</v>
      </c>
      <c r="E14204">
        <v>1894</v>
      </c>
      <c r="F14204" s="6">
        <v>0.27777777777777779</v>
      </c>
      <c r="G14204">
        <v>-4.4710000000000001</v>
      </c>
      <c r="H14204">
        <v>51.923000000000002</v>
      </c>
      <c r="I14204" t="s">
        <v>108</v>
      </c>
      <c r="J14204" t="s">
        <v>832</v>
      </c>
      <c r="K14204" t="s">
        <v>105</v>
      </c>
    </row>
    <row r="14205" spans="1:11" x14ac:dyDescent="0.3">
      <c r="A14205" t="s">
        <v>18590</v>
      </c>
      <c r="B14205" t="s">
        <v>168</v>
      </c>
      <c r="C14205">
        <v>25</v>
      </c>
      <c r="D14205">
        <v>12</v>
      </c>
      <c r="E14205">
        <v>1949</v>
      </c>
      <c r="F14205" s="6">
        <v>2.0833333333333333E-3</v>
      </c>
      <c r="G14205">
        <v>95.451999999999998</v>
      </c>
      <c r="H14205">
        <v>32.795999999999999</v>
      </c>
      <c r="I14205" t="s">
        <v>104</v>
      </c>
      <c r="J14205" t="s">
        <v>18591</v>
      </c>
      <c r="K14205" t="s">
        <v>105</v>
      </c>
    </row>
    <row r="14206" spans="1:11" x14ac:dyDescent="0.3">
      <c r="A14206" t="s">
        <v>18592</v>
      </c>
      <c r="B14206" t="s">
        <v>168</v>
      </c>
      <c r="C14206">
        <v>28</v>
      </c>
      <c r="D14206">
        <v>1</v>
      </c>
      <c r="E14206">
        <v>1942</v>
      </c>
      <c r="F14206" s="6">
        <v>0.99305555555555558</v>
      </c>
      <c r="G14206">
        <v>-5.835</v>
      </c>
      <c r="H14206">
        <v>53.048999999999999</v>
      </c>
      <c r="I14206" t="s">
        <v>190</v>
      </c>
      <c r="J14206" t="s">
        <v>18593</v>
      </c>
      <c r="K14206" t="s">
        <v>105</v>
      </c>
    </row>
    <row r="14207" spans="1:11" x14ac:dyDescent="0.3">
      <c r="A14207" t="s">
        <v>18594</v>
      </c>
      <c r="B14207" t="s">
        <v>168</v>
      </c>
      <c r="C14207">
        <v>30</v>
      </c>
      <c r="D14207">
        <v>12</v>
      </c>
      <c r="E14207">
        <v>1931</v>
      </c>
      <c r="F14207" s="6">
        <v>0.33333333333333331</v>
      </c>
      <c r="G14207">
        <v>84.906999999999996</v>
      </c>
      <c r="H14207">
        <v>38.677</v>
      </c>
      <c r="I14207" t="s">
        <v>144</v>
      </c>
      <c r="J14207" t="s">
        <v>18595</v>
      </c>
      <c r="K14207" t="s">
        <v>105</v>
      </c>
    </row>
    <row r="14208" spans="1:11" x14ac:dyDescent="0.3">
      <c r="A14208" t="s">
        <v>18596</v>
      </c>
      <c r="B14208" t="s">
        <v>53</v>
      </c>
      <c r="C14208">
        <v>28</v>
      </c>
      <c r="D14208">
        <v>5</v>
      </c>
      <c r="E14208">
        <v>1911</v>
      </c>
      <c r="F14208" s="6">
        <v>0.83333333333333337</v>
      </c>
      <c r="G14208">
        <v>84.513999999999996</v>
      </c>
      <c r="H14208">
        <v>39.103999999999999</v>
      </c>
      <c r="I14208" t="s">
        <v>144</v>
      </c>
      <c r="J14208" t="s">
        <v>140</v>
      </c>
      <c r="K14208" t="s">
        <v>105</v>
      </c>
    </row>
    <row r="14209" spans="1:11" x14ac:dyDescent="0.3">
      <c r="A14209" t="s">
        <v>18597</v>
      </c>
      <c r="B14209" t="s">
        <v>53</v>
      </c>
      <c r="C14209">
        <v>18</v>
      </c>
      <c r="D14209">
        <v>2</v>
      </c>
      <c r="E14209">
        <v>1934</v>
      </c>
      <c r="F14209" s="6">
        <v>0.26805555555555555</v>
      </c>
      <c r="G14209">
        <v>82.194999999999993</v>
      </c>
      <c r="H14209">
        <v>38.819000000000003</v>
      </c>
      <c r="I14209" t="s">
        <v>144</v>
      </c>
      <c r="J14209" t="s">
        <v>4793</v>
      </c>
      <c r="K14209" t="s">
        <v>105</v>
      </c>
    </row>
    <row r="14210" spans="1:11" x14ac:dyDescent="0.3">
      <c r="A14210" t="s">
        <v>18598</v>
      </c>
      <c r="B14210" t="s">
        <v>53</v>
      </c>
      <c r="C14210">
        <v>15</v>
      </c>
      <c r="D14210">
        <v>2</v>
      </c>
      <c r="E14210">
        <v>1936</v>
      </c>
      <c r="F14210" s="6">
        <v>0.1875</v>
      </c>
      <c r="G14210">
        <v>-118.24299999999999</v>
      </c>
      <c r="H14210">
        <v>34.052</v>
      </c>
      <c r="I14210" t="s">
        <v>137</v>
      </c>
      <c r="J14210" t="s">
        <v>536</v>
      </c>
      <c r="K14210" t="s">
        <v>105</v>
      </c>
    </row>
    <row r="14211" spans="1:11" x14ac:dyDescent="0.3">
      <c r="A14211" t="s">
        <v>18599</v>
      </c>
      <c r="B14211" t="s">
        <v>53</v>
      </c>
      <c r="C14211">
        <v>29</v>
      </c>
      <c r="D14211">
        <v>6</v>
      </c>
      <c r="E14211">
        <v>1919</v>
      </c>
      <c r="F14211" s="6">
        <v>0.99305555555555558</v>
      </c>
      <c r="G14211">
        <v>-119.54900000000001</v>
      </c>
      <c r="H14211">
        <v>36.518000000000001</v>
      </c>
      <c r="I14211" t="s">
        <v>171</v>
      </c>
      <c r="J14211" t="s">
        <v>18600</v>
      </c>
      <c r="K14211" t="s">
        <v>105</v>
      </c>
    </row>
    <row r="14212" spans="1:11" x14ac:dyDescent="0.3">
      <c r="A14212" t="s">
        <v>18601</v>
      </c>
      <c r="B14212" t="s">
        <v>53</v>
      </c>
      <c r="C14212">
        <v>3</v>
      </c>
      <c r="D14212">
        <v>1</v>
      </c>
      <c r="E14212">
        <v>1958</v>
      </c>
      <c r="F14212" s="6">
        <v>0.91666666666666663</v>
      </c>
      <c r="G14212">
        <v>-6.6120000000000001</v>
      </c>
      <c r="H14212">
        <v>36.351999999999997</v>
      </c>
      <c r="I14212" t="s">
        <v>126</v>
      </c>
      <c r="J14212" t="s">
        <v>982</v>
      </c>
      <c r="K14212" t="s">
        <v>105</v>
      </c>
    </row>
    <row r="14213" spans="1:11" x14ac:dyDescent="0.3">
      <c r="A14213" t="s">
        <v>18602</v>
      </c>
      <c r="B14213" t="s">
        <v>53</v>
      </c>
      <c r="C14213">
        <v>3</v>
      </c>
      <c r="D14213">
        <v>2</v>
      </c>
      <c r="E14213">
        <v>1919</v>
      </c>
      <c r="F14213" s="6">
        <v>0.13541666666666666</v>
      </c>
      <c r="G14213">
        <v>84.191999999999993</v>
      </c>
      <c r="H14213">
        <v>39.761000000000003</v>
      </c>
      <c r="I14213" t="s">
        <v>144</v>
      </c>
      <c r="J14213" t="s">
        <v>2648</v>
      </c>
      <c r="K14213" t="s">
        <v>105</v>
      </c>
    </row>
    <row r="14214" spans="1:11" x14ac:dyDescent="0.3">
      <c r="A14214" t="s">
        <v>18603</v>
      </c>
      <c r="B14214" t="s">
        <v>53</v>
      </c>
      <c r="C14214">
        <v>20</v>
      </c>
      <c r="D14214">
        <v>10</v>
      </c>
      <c r="E14214">
        <v>1971</v>
      </c>
      <c r="F14214" s="6">
        <v>0.76388888888888884</v>
      </c>
      <c r="G14214">
        <v>-118.181</v>
      </c>
      <c r="H14214">
        <v>33.771999999999998</v>
      </c>
      <c r="I14214" t="s">
        <v>171</v>
      </c>
      <c r="J14214" t="s">
        <v>2285</v>
      </c>
      <c r="K14214" t="s">
        <v>105</v>
      </c>
    </row>
    <row r="14215" spans="1:11" x14ac:dyDescent="0.3">
      <c r="A14215" t="s">
        <v>18604</v>
      </c>
      <c r="B14215" t="s">
        <v>53</v>
      </c>
      <c r="C14215">
        <v>1</v>
      </c>
      <c r="D14215">
        <v>11</v>
      </c>
      <c r="E14215">
        <v>1704</v>
      </c>
      <c r="F14215" s="6">
        <v>0.9375</v>
      </c>
      <c r="G14215">
        <v>0.12</v>
      </c>
      <c r="H14215">
        <v>51.5</v>
      </c>
      <c r="I14215" t="s">
        <v>834</v>
      </c>
      <c r="J14215" t="s">
        <v>2379</v>
      </c>
      <c r="K14215" t="s">
        <v>105</v>
      </c>
    </row>
    <row r="14216" spans="1:11" x14ac:dyDescent="0.3">
      <c r="A14216" t="s">
        <v>18605</v>
      </c>
      <c r="B14216" t="s">
        <v>168</v>
      </c>
      <c r="C14216">
        <v>24</v>
      </c>
      <c r="D14216">
        <v>2</v>
      </c>
      <c r="E14216">
        <v>1985</v>
      </c>
      <c r="F14216" s="6">
        <v>0.58333333333333337</v>
      </c>
      <c r="G14216">
        <v>-122.458</v>
      </c>
      <c r="H14216">
        <v>38.292000000000002</v>
      </c>
      <c r="I14216" t="s">
        <v>137</v>
      </c>
      <c r="J14216" t="s">
        <v>3384</v>
      </c>
      <c r="K14216" t="s">
        <v>105</v>
      </c>
    </row>
    <row r="14217" spans="1:11" x14ac:dyDescent="0.3">
      <c r="A14217" t="s">
        <v>18606</v>
      </c>
      <c r="B14217" t="s">
        <v>168</v>
      </c>
      <c r="C14217">
        <v>20</v>
      </c>
      <c r="D14217">
        <v>3</v>
      </c>
      <c r="E14217">
        <v>1913</v>
      </c>
      <c r="F14217" s="6">
        <v>0.58333333333333337</v>
      </c>
      <c r="G14217">
        <v>-2.0339999999999998</v>
      </c>
      <c r="H14217">
        <v>48.77</v>
      </c>
      <c r="I14217" t="s">
        <v>108</v>
      </c>
      <c r="J14217" t="s">
        <v>7543</v>
      </c>
      <c r="K14217" t="s">
        <v>105</v>
      </c>
    </row>
    <row r="14218" spans="1:11" x14ac:dyDescent="0.3">
      <c r="A14218" t="s">
        <v>18607</v>
      </c>
      <c r="B14218" t="s">
        <v>168</v>
      </c>
      <c r="C14218">
        <v>11</v>
      </c>
      <c r="D14218">
        <v>12</v>
      </c>
      <c r="E14218">
        <v>1975</v>
      </c>
      <c r="F14218" s="6">
        <v>0.16319444444444445</v>
      </c>
      <c r="G14218">
        <v>-2.351</v>
      </c>
      <c r="H14218">
        <v>48.856999999999999</v>
      </c>
      <c r="I14218" t="s">
        <v>126</v>
      </c>
      <c r="J14218" t="s">
        <v>155</v>
      </c>
      <c r="K14218" t="s">
        <v>105</v>
      </c>
    </row>
    <row r="14219" spans="1:11" x14ac:dyDescent="0.3">
      <c r="A14219" t="s">
        <v>18608</v>
      </c>
      <c r="B14219" t="s">
        <v>53</v>
      </c>
      <c r="C14219">
        <v>3</v>
      </c>
      <c r="D14219">
        <v>11</v>
      </c>
      <c r="E14219">
        <v>1753</v>
      </c>
      <c r="F14219" s="6">
        <v>0.33333333333333331</v>
      </c>
      <c r="G14219">
        <v>71.412999999999997</v>
      </c>
      <c r="H14219">
        <v>41.823999999999998</v>
      </c>
      <c r="I14219" t="s">
        <v>179</v>
      </c>
      <c r="J14219" t="s">
        <v>4175</v>
      </c>
      <c r="K14219" t="s">
        <v>105</v>
      </c>
    </row>
    <row r="14220" spans="1:11" x14ac:dyDescent="0.3">
      <c r="A14220" t="s">
        <v>18609</v>
      </c>
      <c r="B14220" t="s">
        <v>168</v>
      </c>
      <c r="C14220">
        <v>9</v>
      </c>
      <c r="D14220">
        <v>12</v>
      </c>
      <c r="E14220">
        <v>1946</v>
      </c>
      <c r="F14220" s="6">
        <v>0.89583333333333337</v>
      </c>
      <c r="G14220">
        <v>-11.576000000000001</v>
      </c>
      <c r="H14220">
        <v>45.784999999999997</v>
      </c>
      <c r="I14220" t="s">
        <v>126</v>
      </c>
      <c r="J14220" t="s">
        <v>18610</v>
      </c>
      <c r="K14220" t="s">
        <v>105</v>
      </c>
    </row>
    <row r="14221" spans="1:11" x14ac:dyDescent="0.3">
      <c r="A14221" t="s">
        <v>18611</v>
      </c>
      <c r="B14221" t="s">
        <v>168</v>
      </c>
      <c r="C14221">
        <v>10</v>
      </c>
      <c r="D14221">
        <v>4</v>
      </c>
      <c r="E14221">
        <v>1925</v>
      </c>
      <c r="F14221" s="6">
        <v>0.15277777777777779</v>
      </c>
      <c r="G14221">
        <v>82.406000000000006</v>
      </c>
      <c r="H14221">
        <v>40.057000000000002</v>
      </c>
      <c r="I14221" t="s">
        <v>144</v>
      </c>
      <c r="J14221" t="s">
        <v>11136</v>
      </c>
      <c r="K14221" t="s">
        <v>105</v>
      </c>
    </row>
    <row r="14222" spans="1:11" x14ac:dyDescent="0.3">
      <c r="A14222" t="s">
        <v>18612</v>
      </c>
      <c r="B14222" t="s">
        <v>168</v>
      </c>
      <c r="C14222">
        <v>25</v>
      </c>
      <c r="D14222">
        <v>5</v>
      </c>
      <c r="E14222">
        <v>1930</v>
      </c>
      <c r="F14222" s="6">
        <v>0.99652777777777779</v>
      </c>
      <c r="G14222">
        <v>-2.351</v>
      </c>
      <c r="H14222">
        <v>48.856999999999999</v>
      </c>
      <c r="I14222" t="s">
        <v>126</v>
      </c>
      <c r="J14222" t="s">
        <v>155</v>
      </c>
      <c r="K14222" t="s">
        <v>105</v>
      </c>
    </row>
    <row r="14223" spans="1:11" x14ac:dyDescent="0.3">
      <c r="A14223" t="s">
        <v>18613</v>
      </c>
      <c r="B14223" t="s">
        <v>168</v>
      </c>
      <c r="C14223">
        <v>4</v>
      </c>
      <c r="D14223">
        <v>7</v>
      </c>
      <c r="E14223">
        <v>1937</v>
      </c>
      <c r="F14223" s="6">
        <v>0.85416666666666663</v>
      </c>
      <c r="G14223">
        <v>-10.739000000000001</v>
      </c>
      <c r="H14223">
        <v>59.914000000000001</v>
      </c>
      <c r="I14223" t="s">
        <v>126</v>
      </c>
      <c r="J14223" t="s">
        <v>1978</v>
      </c>
      <c r="K14223" t="s">
        <v>105</v>
      </c>
    </row>
    <row r="14224" spans="1:11" x14ac:dyDescent="0.3">
      <c r="A14224" t="s">
        <v>18614</v>
      </c>
      <c r="B14224" t="s">
        <v>53</v>
      </c>
      <c r="C14224">
        <v>16</v>
      </c>
      <c r="D14224">
        <v>2</v>
      </c>
      <c r="E14224">
        <v>1935</v>
      </c>
      <c r="F14224" s="6">
        <v>0.88958333333333328</v>
      </c>
      <c r="G14224">
        <v>83.048000000000002</v>
      </c>
      <c r="H14224">
        <v>42.332999999999998</v>
      </c>
      <c r="I14224" t="s">
        <v>144</v>
      </c>
      <c r="J14224" t="s">
        <v>3664</v>
      </c>
      <c r="K14224" t="s">
        <v>105</v>
      </c>
    </row>
    <row r="14225" spans="1:11" x14ac:dyDescent="0.3">
      <c r="A14225" t="s">
        <v>18615</v>
      </c>
      <c r="B14225" t="s">
        <v>53</v>
      </c>
      <c r="C14225">
        <v>13</v>
      </c>
      <c r="D14225">
        <v>11</v>
      </c>
      <c r="E14225">
        <v>1931</v>
      </c>
      <c r="F14225" s="6">
        <v>0.77083333333333337</v>
      </c>
      <c r="G14225">
        <v>95.48</v>
      </c>
      <c r="H14225">
        <v>32.307000000000002</v>
      </c>
      <c r="I14225" t="s">
        <v>104</v>
      </c>
      <c r="J14225" t="s">
        <v>18616</v>
      </c>
      <c r="K14225" t="s">
        <v>105</v>
      </c>
    </row>
    <row r="14226" spans="1:11" x14ac:dyDescent="0.3">
      <c r="A14226" t="s">
        <v>18617</v>
      </c>
      <c r="B14226" t="s">
        <v>53</v>
      </c>
      <c r="C14226">
        <v>23</v>
      </c>
      <c r="D14226">
        <v>8</v>
      </c>
      <c r="E14226">
        <v>1934</v>
      </c>
      <c r="F14226" s="6">
        <v>0.23958333333333334</v>
      </c>
      <c r="G14226">
        <v>77.945999999999998</v>
      </c>
      <c r="H14226">
        <v>34.237000000000002</v>
      </c>
      <c r="I14226" t="s">
        <v>106</v>
      </c>
      <c r="J14226" t="s">
        <v>3718</v>
      </c>
      <c r="K14226" t="s">
        <v>105</v>
      </c>
    </row>
    <row r="14227" spans="1:11" x14ac:dyDescent="0.3">
      <c r="A14227" t="s">
        <v>18618</v>
      </c>
      <c r="B14227" t="s">
        <v>53</v>
      </c>
      <c r="C14227">
        <v>29</v>
      </c>
      <c r="D14227">
        <v>10</v>
      </c>
      <c r="E14227">
        <v>1937</v>
      </c>
      <c r="F14227" s="6">
        <v>0.375</v>
      </c>
      <c r="G14227">
        <v>83.373999999999995</v>
      </c>
      <c r="H14227">
        <v>37.161999999999999</v>
      </c>
      <c r="I14227" t="s">
        <v>144</v>
      </c>
      <c r="J14227" t="s">
        <v>2857</v>
      </c>
      <c r="K14227" t="s">
        <v>105</v>
      </c>
    </row>
    <row r="14228" spans="1:11" x14ac:dyDescent="0.3">
      <c r="A14228" t="s">
        <v>18619</v>
      </c>
      <c r="B14228" t="s">
        <v>168</v>
      </c>
      <c r="C14228">
        <v>1</v>
      </c>
      <c r="D14228">
        <v>3</v>
      </c>
      <c r="E14228">
        <v>1989</v>
      </c>
      <c r="F14228" s="6">
        <v>0.48125000000000001</v>
      </c>
      <c r="G14228">
        <v>72.599999999999994</v>
      </c>
      <c r="H14228">
        <v>42.588000000000001</v>
      </c>
      <c r="I14228" t="s">
        <v>144</v>
      </c>
      <c r="J14228" t="s">
        <v>16166</v>
      </c>
      <c r="K14228" t="s">
        <v>105</v>
      </c>
    </row>
    <row r="14229" spans="1:11" x14ac:dyDescent="0.3">
      <c r="A14229" t="s">
        <v>18620</v>
      </c>
      <c r="B14229" t="s">
        <v>168</v>
      </c>
      <c r="C14229">
        <v>20</v>
      </c>
      <c r="D14229">
        <v>9</v>
      </c>
      <c r="E14229">
        <v>1934</v>
      </c>
      <c r="F14229" s="6">
        <v>0.59027777777777779</v>
      </c>
      <c r="G14229">
        <v>-12.494</v>
      </c>
      <c r="H14229">
        <v>41.890999999999998</v>
      </c>
      <c r="I14229" t="s">
        <v>126</v>
      </c>
      <c r="J14229" t="s">
        <v>297</v>
      </c>
      <c r="K14229" t="s">
        <v>105</v>
      </c>
    </row>
    <row r="14230" spans="1:11" x14ac:dyDescent="0.3">
      <c r="A14230" t="s">
        <v>18621</v>
      </c>
      <c r="B14230" t="s">
        <v>168</v>
      </c>
      <c r="C14230">
        <v>19</v>
      </c>
      <c r="D14230">
        <v>1</v>
      </c>
      <c r="E14230">
        <v>1889</v>
      </c>
      <c r="F14230" s="6">
        <v>0.16666666666666666</v>
      </c>
      <c r="G14230">
        <v>-9.84</v>
      </c>
      <c r="H14230">
        <v>46.808999999999997</v>
      </c>
      <c r="I14230" t="s">
        <v>262</v>
      </c>
      <c r="J14230" t="s">
        <v>18622</v>
      </c>
      <c r="K14230" t="s">
        <v>105</v>
      </c>
    </row>
    <row r="14231" spans="1:11" x14ac:dyDescent="0.3">
      <c r="A14231" t="s">
        <v>18623</v>
      </c>
      <c r="B14231" t="s">
        <v>168</v>
      </c>
      <c r="C14231">
        <v>6</v>
      </c>
      <c r="D14231">
        <v>11</v>
      </c>
      <c r="E14231">
        <v>1919</v>
      </c>
      <c r="F14231" s="6">
        <v>0.46875</v>
      </c>
      <c r="G14231">
        <v>8.61</v>
      </c>
      <c r="H14231">
        <v>41.15</v>
      </c>
      <c r="I14231" t="s">
        <v>108</v>
      </c>
      <c r="J14231" t="s">
        <v>697</v>
      </c>
      <c r="K14231" t="s">
        <v>105</v>
      </c>
    </row>
    <row r="14232" spans="1:11" x14ac:dyDescent="0.3">
      <c r="A14232" t="s">
        <v>18624</v>
      </c>
      <c r="B14232" t="s">
        <v>168</v>
      </c>
      <c r="C14232">
        <v>15</v>
      </c>
      <c r="D14232">
        <v>12</v>
      </c>
      <c r="E14232">
        <v>1943</v>
      </c>
      <c r="F14232" s="6">
        <v>0.58333333333333337</v>
      </c>
      <c r="G14232">
        <v>-5.7089999999999996</v>
      </c>
      <c r="H14232">
        <v>46.835000000000001</v>
      </c>
      <c r="I14232" t="s">
        <v>126</v>
      </c>
      <c r="J14232" t="s">
        <v>18625</v>
      </c>
      <c r="K14232" t="s">
        <v>105</v>
      </c>
    </row>
    <row r="14233" spans="1:11" x14ac:dyDescent="0.3">
      <c r="A14233" t="s">
        <v>18626</v>
      </c>
      <c r="B14233" t="s">
        <v>168</v>
      </c>
      <c r="C14233">
        <v>24</v>
      </c>
      <c r="D14233">
        <v>8</v>
      </c>
      <c r="E14233">
        <v>1961</v>
      </c>
      <c r="F14233" s="6">
        <v>0.4236111111111111</v>
      </c>
      <c r="G14233">
        <v>1.66</v>
      </c>
      <c r="H14233">
        <v>43.387999999999998</v>
      </c>
      <c r="I14233" t="s">
        <v>126</v>
      </c>
      <c r="J14233" t="s">
        <v>2719</v>
      </c>
      <c r="K14233" t="s">
        <v>105</v>
      </c>
    </row>
    <row r="14234" spans="1:11" x14ac:dyDescent="0.3">
      <c r="A14234" t="s">
        <v>18627</v>
      </c>
      <c r="B14234" t="s">
        <v>168</v>
      </c>
      <c r="C14234">
        <v>28</v>
      </c>
      <c r="D14234">
        <v>2</v>
      </c>
      <c r="E14234">
        <v>1775</v>
      </c>
      <c r="F14234" s="6">
        <v>0.16666666666666666</v>
      </c>
      <c r="G14234">
        <v>-13.411</v>
      </c>
      <c r="H14234">
        <v>52.523000000000003</v>
      </c>
      <c r="I14234" t="s">
        <v>208</v>
      </c>
      <c r="J14234" t="s">
        <v>209</v>
      </c>
      <c r="K14234" t="s">
        <v>105</v>
      </c>
    </row>
    <row r="14235" spans="1:11" x14ac:dyDescent="0.3">
      <c r="A14235" t="s">
        <v>18628</v>
      </c>
      <c r="B14235" t="s">
        <v>168</v>
      </c>
      <c r="C14235">
        <v>24</v>
      </c>
      <c r="D14235">
        <v>11</v>
      </c>
      <c r="E14235">
        <v>1934</v>
      </c>
      <c r="F14235" s="6">
        <v>0.22916666666666666</v>
      </c>
      <c r="G14235">
        <v>-1.615</v>
      </c>
      <c r="H14235">
        <v>50.725999999999999</v>
      </c>
      <c r="I14235" t="s">
        <v>108</v>
      </c>
      <c r="J14235" t="s">
        <v>2180</v>
      </c>
      <c r="K14235" t="s">
        <v>105</v>
      </c>
    </row>
    <row r="14236" spans="1:11" x14ac:dyDescent="0.3">
      <c r="A14236" t="s">
        <v>18629</v>
      </c>
      <c r="B14236" t="s">
        <v>168</v>
      </c>
      <c r="C14236">
        <v>19</v>
      </c>
      <c r="D14236">
        <v>5</v>
      </c>
      <c r="E14236">
        <v>1963</v>
      </c>
      <c r="F14236" s="6">
        <v>0.29166666666666669</v>
      </c>
      <c r="G14236">
        <v>0.57499999999999996</v>
      </c>
      <c r="H14236">
        <v>44.835000000000001</v>
      </c>
      <c r="I14236" t="s">
        <v>126</v>
      </c>
      <c r="J14236" t="s">
        <v>260</v>
      </c>
      <c r="K14236" t="s">
        <v>105</v>
      </c>
    </row>
    <row r="14237" spans="1:11" x14ac:dyDescent="0.3">
      <c r="A14237" t="s">
        <v>18630</v>
      </c>
      <c r="B14237" t="s">
        <v>168</v>
      </c>
      <c r="C14237">
        <v>7</v>
      </c>
      <c r="D14237">
        <v>4</v>
      </c>
      <c r="E14237">
        <v>1922</v>
      </c>
      <c r="F14237" s="6">
        <v>0.45833333333333331</v>
      </c>
      <c r="G14237">
        <v>-2.351</v>
      </c>
      <c r="H14237">
        <v>48.856999999999999</v>
      </c>
      <c r="I14237" t="s">
        <v>126</v>
      </c>
      <c r="J14237" t="s">
        <v>155</v>
      </c>
      <c r="K14237" t="s">
        <v>105</v>
      </c>
    </row>
    <row r="14238" spans="1:11" x14ac:dyDescent="0.3">
      <c r="A14238" t="s">
        <v>18631</v>
      </c>
      <c r="B14238" t="s">
        <v>168</v>
      </c>
      <c r="C14238">
        <v>6</v>
      </c>
      <c r="D14238">
        <v>10</v>
      </c>
      <c r="E14238">
        <v>1962</v>
      </c>
      <c r="F14238" s="6">
        <v>0.45833333333333331</v>
      </c>
      <c r="G14238">
        <v>-7.266</v>
      </c>
      <c r="H14238">
        <v>43.703000000000003</v>
      </c>
      <c r="I14238" t="s">
        <v>126</v>
      </c>
      <c r="J14238" t="s">
        <v>575</v>
      </c>
      <c r="K14238" t="s">
        <v>105</v>
      </c>
    </row>
    <row r="14239" spans="1:11" x14ac:dyDescent="0.3">
      <c r="A14239" t="s">
        <v>18632</v>
      </c>
      <c r="B14239" t="s">
        <v>168</v>
      </c>
      <c r="C14239">
        <v>14</v>
      </c>
      <c r="D14239">
        <v>12</v>
      </c>
      <c r="E14239">
        <v>1993</v>
      </c>
      <c r="F14239" s="6">
        <v>0.36180555555555555</v>
      </c>
      <c r="G14239">
        <v>71.058999999999997</v>
      </c>
      <c r="H14239">
        <v>42.359000000000002</v>
      </c>
      <c r="I14239" t="s">
        <v>144</v>
      </c>
      <c r="J14239" t="s">
        <v>176</v>
      </c>
      <c r="K14239" t="s">
        <v>105</v>
      </c>
    </row>
    <row r="14240" spans="1:11" x14ac:dyDescent="0.3">
      <c r="A14240" t="s">
        <v>18633</v>
      </c>
      <c r="B14240" t="s">
        <v>168</v>
      </c>
      <c r="C14240">
        <v>2</v>
      </c>
      <c r="D14240">
        <v>10</v>
      </c>
      <c r="E14240">
        <v>1990</v>
      </c>
      <c r="F14240" s="6">
        <v>0.6118055555555556</v>
      </c>
      <c r="G14240">
        <v>3.9359999999999999</v>
      </c>
      <c r="H14240">
        <v>56.119</v>
      </c>
      <c r="I14240" t="s">
        <v>126</v>
      </c>
      <c r="J14240" t="s">
        <v>1184</v>
      </c>
      <c r="K14240" t="s">
        <v>105</v>
      </c>
    </row>
    <row r="14241" spans="1:11" x14ac:dyDescent="0.3">
      <c r="A14241" t="s">
        <v>18634</v>
      </c>
      <c r="B14241" t="s">
        <v>168</v>
      </c>
      <c r="C14241">
        <v>17</v>
      </c>
      <c r="D14241">
        <v>11</v>
      </c>
      <c r="E14241">
        <v>1966</v>
      </c>
      <c r="F14241" s="6">
        <v>0.10416666666666667</v>
      </c>
      <c r="G14241">
        <v>-2.351</v>
      </c>
      <c r="H14241">
        <v>48.856999999999999</v>
      </c>
      <c r="I14241" t="s">
        <v>126</v>
      </c>
      <c r="J14241" t="s">
        <v>155</v>
      </c>
      <c r="K14241" t="s">
        <v>105</v>
      </c>
    </row>
    <row r="14242" spans="1:11" x14ac:dyDescent="0.3">
      <c r="A14242" t="s">
        <v>18635</v>
      </c>
      <c r="B14242" t="s">
        <v>168</v>
      </c>
      <c r="C14242">
        <v>11</v>
      </c>
      <c r="D14242">
        <v>3</v>
      </c>
      <c r="E14242">
        <v>1991</v>
      </c>
      <c r="F14242" s="6">
        <v>3.4027777777777775E-2</v>
      </c>
      <c r="G14242">
        <v>-4.3719999999999999</v>
      </c>
      <c r="H14242">
        <v>50.828000000000003</v>
      </c>
      <c r="I14242" t="s">
        <v>126</v>
      </c>
      <c r="J14242" t="s">
        <v>348</v>
      </c>
      <c r="K14242" t="s">
        <v>105</v>
      </c>
    </row>
    <row r="14243" spans="1:11" x14ac:dyDescent="0.3">
      <c r="A14243" t="s">
        <v>18636</v>
      </c>
      <c r="B14243" t="s">
        <v>168</v>
      </c>
      <c r="C14243">
        <v>3</v>
      </c>
      <c r="D14243">
        <v>4</v>
      </c>
      <c r="E14243">
        <v>1962</v>
      </c>
      <c r="F14243" s="6">
        <v>0.21875</v>
      </c>
      <c r="G14243">
        <v>-3.891</v>
      </c>
      <c r="H14243">
        <v>49.572000000000003</v>
      </c>
      <c r="I14243" t="s">
        <v>126</v>
      </c>
      <c r="J14243" t="s">
        <v>18637</v>
      </c>
      <c r="K14243" t="s">
        <v>105</v>
      </c>
    </row>
    <row r="14244" spans="1:11" x14ac:dyDescent="0.3">
      <c r="A14244" t="s">
        <v>18638</v>
      </c>
      <c r="B14244" t="s">
        <v>168</v>
      </c>
      <c r="C14244">
        <v>25</v>
      </c>
      <c r="D14244">
        <v>2</v>
      </c>
      <c r="E14244">
        <v>1971</v>
      </c>
      <c r="F14244" s="6">
        <v>0.1388888888888889</v>
      </c>
      <c r="G14244">
        <v>-3.88</v>
      </c>
      <c r="H14244">
        <v>43.607999999999997</v>
      </c>
      <c r="I14244" t="s">
        <v>126</v>
      </c>
      <c r="J14244" t="s">
        <v>383</v>
      </c>
      <c r="K14244" t="s">
        <v>105</v>
      </c>
    </row>
    <row r="14245" spans="1:11" x14ac:dyDescent="0.3">
      <c r="A14245" t="s">
        <v>18639</v>
      </c>
      <c r="B14245" t="s">
        <v>168</v>
      </c>
      <c r="C14245">
        <v>28</v>
      </c>
      <c r="D14245">
        <v>7</v>
      </c>
      <c r="E14245">
        <v>1957</v>
      </c>
      <c r="F14245" s="6">
        <v>0.63541666666666663</v>
      </c>
      <c r="G14245">
        <v>-2.351</v>
      </c>
      <c r="H14245">
        <v>48.856999999999999</v>
      </c>
      <c r="I14245" t="s">
        <v>126</v>
      </c>
      <c r="J14245" t="s">
        <v>155</v>
      </c>
      <c r="K14245" t="s">
        <v>105</v>
      </c>
    </row>
    <row r="14246" spans="1:11" x14ac:dyDescent="0.3">
      <c r="A14246" t="s">
        <v>18640</v>
      </c>
      <c r="B14246" t="s">
        <v>168</v>
      </c>
      <c r="C14246">
        <v>18</v>
      </c>
      <c r="D14246">
        <v>12</v>
      </c>
      <c r="E14246">
        <v>1923</v>
      </c>
      <c r="F14246" s="6">
        <v>0.28125</v>
      </c>
      <c r="G14246">
        <v>-10.739000000000001</v>
      </c>
      <c r="H14246">
        <v>59.914000000000001</v>
      </c>
      <c r="I14246" t="s">
        <v>126</v>
      </c>
      <c r="J14246" t="s">
        <v>1978</v>
      </c>
      <c r="K14246" t="s">
        <v>105</v>
      </c>
    </row>
    <row r="14247" spans="1:11" x14ac:dyDescent="0.3">
      <c r="A14247" t="s">
        <v>18641</v>
      </c>
      <c r="B14247" t="s">
        <v>53</v>
      </c>
      <c r="C14247">
        <v>8</v>
      </c>
      <c r="D14247">
        <v>1</v>
      </c>
      <c r="E14247">
        <v>1926</v>
      </c>
      <c r="F14247" s="6">
        <v>0.625</v>
      </c>
      <c r="G14247">
        <v>78.456999999999994</v>
      </c>
      <c r="H14247">
        <v>36.103999999999999</v>
      </c>
      <c r="I14247" t="s">
        <v>144</v>
      </c>
      <c r="J14247" t="s">
        <v>18642</v>
      </c>
      <c r="K14247" t="s">
        <v>105</v>
      </c>
    </row>
    <row r="14248" spans="1:11" x14ac:dyDescent="0.3">
      <c r="A14248" t="s">
        <v>18643</v>
      </c>
      <c r="B14248" t="s">
        <v>53</v>
      </c>
      <c r="C14248">
        <v>8</v>
      </c>
      <c r="D14248">
        <v>10</v>
      </c>
      <c r="E14248">
        <v>1916</v>
      </c>
      <c r="F14248" s="6">
        <v>0.91666666666666663</v>
      </c>
      <c r="G14248">
        <v>-159.45500000000001</v>
      </c>
      <c r="H14248">
        <v>21.908000000000001</v>
      </c>
      <c r="I14248" t="s">
        <v>2594</v>
      </c>
      <c r="J14248" t="s">
        <v>18644</v>
      </c>
      <c r="K14248" t="s">
        <v>105</v>
      </c>
    </row>
    <row r="14249" spans="1:11" x14ac:dyDescent="0.3">
      <c r="A14249" t="s">
        <v>18645</v>
      </c>
      <c r="B14249" t="s">
        <v>53</v>
      </c>
      <c r="C14249">
        <v>11</v>
      </c>
      <c r="D14249">
        <v>1</v>
      </c>
      <c r="E14249">
        <v>1762</v>
      </c>
      <c r="F14249" s="6">
        <v>0.3125</v>
      </c>
      <c r="G14249">
        <v>0.12</v>
      </c>
      <c r="H14249">
        <v>51.5</v>
      </c>
      <c r="I14249" t="s">
        <v>834</v>
      </c>
      <c r="J14249" t="s">
        <v>2379</v>
      </c>
      <c r="K14249" t="s">
        <v>105</v>
      </c>
    </row>
    <row r="14250" spans="1:11" x14ac:dyDescent="0.3">
      <c r="A14250" t="s">
        <v>18646</v>
      </c>
      <c r="B14250" t="s">
        <v>53</v>
      </c>
      <c r="C14250">
        <v>9</v>
      </c>
      <c r="D14250">
        <v>11</v>
      </c>
      <c r="E14250">
        <v>1918</v>
      </c>
      <c r="F14250" s="6">
        <v>0.375</v>
      </c>
      <c r="G14250">
        <v>76.391999999999996</v>
      </c>
      <c r="H14250">
        <v>39.585999999999999</v>
      </c>
      <c r="I14250" t="s">
        <v>144</v>
      </c>
      <c r="J14250" t="s">
        <v>18647</v>
      </c>
      <c r="K14250" t="s">
        <v>105</v>
      </c>
    </row>
    <row r="14251" spans="1:11" x14ac:dyDescent="0.3">
      <c r="A14251" t="s">
        <v>18648</v>
      </c>
      <c r="B14251" t="s">
        <v>168</v>
      </c>
      <c r="C14251">
        <v>22</v>
      </c>
      <c r="D14251">
        <v>10</v>
      </c>
      <c r="E14251">
        <v>1948</v>
      </c>
      <c r="F14251" s="6">
        <v>0.23402777777777778</v>
      </c>
      <c r="G14251">
        <v>-118.492</v>
      </c>
      <c r="H14251">
        <v>34.011000000000003</v>
      </c>
      <c r="I14251" t="s">
        <v>171</v>
      </c>
      <c r="J14251" t="s">
        <v>206</v>
      </c>
      <c r="K14251" t="s">
        <v>105</v>
      </c>
    </row>
    <row r="14252" spans="1:11" x14ac:dyDescent="0.3">
      <c r="A14252" t="s">
        <v>18649</v>
      </c>
      <c r="B14252" t="s">
        <v>168</v>
      </c>
      <c r="C14252">
        <v>1</v>
      </c>
      <c r="D14252">
        <v>3</v>
      </c>
      <c r="E14252">
        <v>1966</v>
      </c>
      <c r="F14252" s="6">
        <v>0.44791666666666669</v>
      </c>
      <c r="G14252">
        <v>74.007000000000005</v>
      </c>
      <c r="H14252">
        <v>40.713000000000001</v>
      </c>
      <c r="I14252" t="s">
        <v>144</v>
      </c>
      <c r="J14252" t="s">
        <v>124</v>
      </c>
      <c r="K14252" t="s">
        <v>105</v>
      </c>
    </row>
    <row r="14253" spans="1:11" x14ac:dyDescent="0.3">
      <c r="A14253" t="s">
        <v>18650</v>
      </c>
      <c r="B14253" t="s">
        <v>53</v>
      </c>
      <c r="C14253">
        <v>2</v>
      </c>
      <c r="D14253">
        <v>6</v>
      </c>
      <c r="E14253">
        <v>1941</v>
      </c>
      <c r="F14253" s="6">
        <v>0.80208333333333337</v>
      </c>
      <c r="G14253">
        <v>80.849000000000004</v>
      </c>
      <c r="H14253">
        <v>31.992000000000001</v>
      </c>
      <c r="I14253" t="s">
        <v>106</v>
      </c>
      <c r="J14253" t="s">
        <v>18651</v>
      </c>
      <c r="K14253" t="s">
        <v>105</v>
      </c>
    </row>
    <row r="14254" spans="1:11" x14ac:dyDescent="0.3">
      <c r="A14254" t="s">
        <v>18652</v>
      </c>
      <c r="B14254" t="s">
        <v>53</v>
      </c>
      <c r="C14254">
        <v>5</v>
      </c>
      <c r="D14254">
        <v>6</v>
      </c>
      <c r="E14254">
        <v>1914</v>
      </c>
      <c r="F14254" s="6">
        <v>0.33333333333333331</v>
      </c>
      <c r="G14254">
        <v>-109.54600000000001</v>
      </c>
      <c r="H14254">
        <v>31.344000000000001</v>
      </c>
      <c r="I14254" t="s">
        <v>171</v>
      </c>
      <c r="J14254" t="s">
        <v>6514</v>
      </c>
      <c r="K14254" t="s">
        <v>105</v>
      </c>
    </row>
    <row r="14255" spans="1:11" x14ac:dyDescent="0.3">
      <c r="A14255" t="s">
        <v>18653</v>
      </c>
      <c r="B14255" t="s">
        <v>53</v>
      </c>
      <c r="C14255">
        <v>15</v>
      </c>
      <c r="D14255">
        <v>12</v>
      </c>
      <c r="E14255">
        <v>1911</v>
      </c>
      <c r="F14255" s="6">
        <v>0.91666666666666663</v>
      </c>
      <c r="G14255">
        <v>97.335999999999999</v>
      </c>
      <c r="H14255">
        <v>37.686</v>
      </c>
      <c r="I14255" t="s">
        <v>104</v>
      </c>
      <c r="J14255" t="s">
        <v>3086</v>
      </c>
      <c r="K14255" t="s">
        <v>105</v>
      </c>
    </row>
    <row r="14256" spans="1:11" x14ac:dyDescent="0.3">
      <c r="A14256" t="s">
        <v>18654</v>
      </c>
      <c r="B14256" t="s">
        <v>53</v>
      </c>
      <c r="C14256">
        <v>3</v>
      </c>
      <c r="D14256">
        <v>2</v>
      </c>
      <c r="E14256">
        <v>1920</v>
      </c>
      <c r="F14256" s="6">
        <v>0.20833333333333334</v>
      </c>
      <c r="G14256">
        <v>-4.399</v>
      </c>
      <c r="H14256">
        <v>51.220999999999997</v>
      </c>
      <c r="I14256" t="s">
        <v>108</v>
      </c>
      <c r="J14256" t="s">
        <v>913</v>
      </c>
      <c r="K14256" t="s">
        <v>105</v>
      </c>
    </row>
    <row r="14257" spans="1:11" x14ac:dyDescent="0.3">
      <c r="A14257" t="s">
        <v>18655</v>
      </c>
      <c r="B14257" t="s">
        <v>53</v>
      </c>
      <c r="C14257">
        <v>14</v>
      </c>
      <c r="D14257">
        <v>12</v>
      </c>
      <c r="E14257">
        <v>1946</v>
      </c>
      <c r="F14257" s="6">
        <v>0.92569444444444449</v>
      </c>
      <c r="G14257">
        <v>95.192999999999998</v>
      </c>
      <c r="H14257">
        <v>29.693000000000001</v>
      </c>
      <c r="I14257" t="s">
        <v>104</v>
      </c>
      <c r="J14257" t="s">
        <v>12006</v>
      </c>
      <c r="K14257" t="s">
        <v>105</v>
      </c>
    </row>
    <row r="14258" spans="1:11" x14ac:dyDescent="0.3">
      <c r="A14258" t="s">
        <v>18656</v>
      </c>
      <c r="B14258" t="s">
        <v>53</v>
      </c>
      <c r="C14258">
        <v>24</v>
      </c>
      <c r="D14258">
        <v>4</v>
      </c>
      <c r="E14258">
        <v>1929</v>
      </c>
      <c r="F14258" s="6">
        <v>0.45833333333333331</v>
      </c>
      <c r="G14258">
        <v>-7.2409999999999997</v>
      </c>
      <c r="H14258">
        <v>47.808999999999997</v>
      </c>
      <c r="I14258" t="s">
        <v>126</v>
      </c>
      <c r="J14258" t="s">
        <v>18657</v>
      </c>
      <c r="K14258" t="s">
        <v>105</v>
      </c>
    </row>
    <row r="14259" spans="1:11" x14ac:dyDescent="0.3">
      <c r="A14259" t="s">
        <v>18658</v>
      </c>
      <c r="B14259" t="s">
        <v>53</v>
      </c>
      <c r="C14259">
        <v>26</v>
      </c>
      <c r="D14259">
        <v>9</v>
      </c>
      <c r="E14259">
        <v>1931</v>
      </c>
      <c r="F14259" s="6">
        <v>0.95833333333333337</v>
      </c>
      <c r="G14259">
        <v>-2.7440000000000002</v>
      </c>
      <c r="H14259">
        <v>48.597000000000001</v>
      </c>
      <c r="I14259" t="s">
        <v>126</v>
      </c>
      <c r="J14259" t="s">
        <v>18659</v>
      </c>
      <c r="K14259" t="s">
        <v>105</v>
      </c>
    </row>
    <row r="14260" spans="1:11" x14ac:dyDescent="0.3">
      <c r="A14260" t="s">
        <v>18660</v>
      </c>
      <c r="B14260" t="s">
        <v>53</v>
      </c>
      <c r="C14260">
        <v>24</v>
      </c>
      <c r="D14260">
        <v>5</v>
      </c>
      <c r="E14260">
        <v>1926</v>
      </c>
      <c r="F14260" s="6">
        <v>9.375E-2</v>
      </c>
      <c r="G14260">
        <v>4.2569999999999997</v>
      </c>
      <c r="H14260">
        <v>55.866</v>
      </c>
      <c r="I14260" t="s">
        <v>126</v>
      </c>
      <c r="J14260" t="s">
        <v>211</v>
      </c>
      <c r="K14260" t="s">
        <v>105</v>
      </c>
    </row>
    <row r="14261" spans="1:11" x14ac:dyDescent="0.3">
      <c r="A14261" t="s">
        <v>18661</v>
      </c>
      <c r="B14261" t="s">
        <v>53</v>
      </c>
      <c r="C14261">
        <v>5</v>
      </c>
      <c r="D14261">
        <v>5</v>
      </c>
      <c r="E14261">
        <v>1941</v>
      </c>
      <c r="F14261" s="6">
        <v>0.65625</v>
      </c>
      <c r="G14261">
        <v>83.536000000000001</v>
      </c>
      <c r="H14261">
        <v>41.655000000000001</v>
      </c>
      <c r="I14261" t="s">
        <v>106</v>
      </c>
      <c r="J14261" t="s">
        <v>2019</v>
      </c>
      <c r="K14261" t="s">
        <v>105</v>
      </c>
    </row>
    <row r="14262" spans="1:11" x14ac:dyDescent="0.3">
      <c r="A14262" t="s">
        <v>18662</v>
      </c>
      <c r="B14262" t="s">
        <v>53</v>
      </c>
      <c r="C14262">
        <v>15</v>
      </c>
      <c r="D14262">
        <v>11</v>
      </c>
      <c r="E14262">
        <v>1924</v>
      </c>
      <c r="F14262" s="6">
        <v>0.96527777777777779</v>
      </c>
      <c r="G14262">
        <v>122.42</v>
      </c>
      <c r="H14262">
        <v>37.78</v>
      </c>
      <c r="I14262" t="s">
        <v>137</v>
      </c>
      <c r="J14262" t="s">
        <v>172</v>
      </c>
      <c r="K14262" t="s">
        <v>105</v>
      </c>
    </row>
    <row r="14263" spans="1:11" x14ac:dyDescent="0.3">
      <c r="A14263" t="s">
        <v>18663</v>
      </c>
      <c r="B14263" t="s">
        <v>53</v>
      </c>
      <c r="C14263">
        <v>10</v>
      </c>
      <c r="D14263">
        <v>8</v>
      </c>
      <c r="E14263">
        <v>1911</v>
      </c>
      <c r="F14263" s="6">
        <v>0.58333333333333337</v>
      </c>
      <c r="G14263">
        <v>83.536000000000001</v>
      </c>
      <c r="H14263">
        <v>41.655000000000001</v>
      </c>
      <c r="I14263" t="s">
        <v>144</v>
      </c>
      <c r="J14263" t="s">
        <v>2019</v>
      </c>
      <c r="K14263" t="s">
        <v>105</v>
      </c>
    </row>
    <row r="14264" spans="1:11" x14ac:dyDescent="0.3">
      <c r="A14264" t="s">
        <v>18664</v>
      </c>
      <c r="B14264" t="s">
        <v>53</v>
      </c>
      <c r="C14264">
        <v>14</v>
      </c>
      <c r="D14264">
        <v>6</v>
      </c>
      <c r="E14264">
        <v>1916</v>
      </c>
      <c r="F14264" s="6">
        <v>0.47916666666666669</v>
      </c>
      <c r="G14264">
        <v>87.632000000000005</v>
      </c>
      <c r="H14264">
        <v>41.883000000000003</v>
      </c>
      <c r="I14264" t="s">
        <v>104</v>
      </c>
      <c r="J14264" t="s">
        <v>226</v>
      </c>
      <c r="K14264" t="s">
        <v>105</v>
      </c>
    </row>
    <row r="14265" spans="1:11" x14ac:dyDescent="0.3">
      <c r="A14265" t="s">
        <v>18665</v>
      </c>
      <c r="B14265" t="s">
        <v>53</v>
      </c>
      <c r="C14265">
        <v>5</v>
      </c>
      <c r="D14265">
        <v>11</v>
      </c>
      <c r="E14265">
        <v>1883</v>
      </c>
      <c r="F14265" s="6">
        <v>0.125</v>
      </c>
      <c r="G14265">
        <v>73.691000000000003</v>
      </c>
      <c r="H14265">
        <v>42.728000000000002</v>
      </c>
      <c r="I14265" t="s">
        <v>179</v>
      </c>
      <c r="J14265" t="s">
        <v>14379</v>
      </c>
      <c r="K14265" t="s">
        <v>105</v>
      </c>
    </row>
    <row r="14266" spans="1:11" x14ac:dyDescent="0.3">
      <c r="A14266" t="s">
        <v>18666</v>
      </c>
      <c r="B14266" t="s">
        <v>53</v>
      </c>
      <c r="C14266">
        <v>24</v>
      </c>
      <c r="D14266">
        <v>11</v>
      </c>
      <c r="E14266">
        <v>1950</v>
      </c>
      <c r="F14266" s="6">
        <v>0.30486111111111114</v>
      </c>
      <c r="G14266">
        <v>-118.24299999999999</v>
      </c>
      <c r="H14266">
        <v>34.052</v>
      </c>
      <c r="I14266" t="s">
        <v>137</v>
      </c>
      <c r="J14266" t="s">
        <v>536</v>
      </c>
      <c r="K14266" t="s">
        <v>105</v>
      </c>
    </row>
    <row r="14267" spans="1:11" x14ac:dyDescent="0.3">
      <c r="A14267" t="s">
        <v>18667</v>
      </c>
      <c r="B14267" t="s">
        <v>53</v>
      </c>
      <c r="C14267">
        <v>7</v>
      </c>
      <c r="D14267">
        <v>3</v>
      </c>
      <c r="E14267">
        <v>1944</v>
      </c>
      <c r="F14267" s="6">
        <v>0.90902777777777777</v>
      </c>
      <c r="G14267">
        <v>84.513999999999996</v>
      </c>
      <c r="H14267">
        <v>39.103999999999999</v>
      </c>
      <c r="I14267" t="s">
        <v>106</v>
      </c>
      <c r="J14267" t="s">
        <v>140</v>
      </c>
      <c r="K14267" t="s">
        <v>105</v>
      </c>
    </row>
    <row r="14268" spans="1:11" x14ac:dyDescent="0.3">
      <c r="A14268" t="s">
        <v>18668</v>
      </c>
      <c r="B14268" t="s">
        <v>53</v>
      </c>
      <c r="C14268">
        <v>24</v>
      </c>
      <c r="D14268">
        <v>4</v>
      </c>
      <c r="E14268">
        <v>1957</v>
      </c>
      <c r="F14268" s="6">
        <v>0.72916666666666663</v>
      </c>
      <c r="G14268">
        <v>-4.399</v>
      </c>
      <c r="H14268">
        <v>51.220999999999997</v>
      </c>
      <c r="I14268" t="s">
        <v>126</v>
      </c>
      <c r="J14268" t="s">
        <v>913</v>
      </c>
      <c r="K14268" t="s">
        <v>105</v>
      </c>
    </row>
    <row r="14269" spans="1:11" x14ac:dyDescent="0.3">
      <c r="A14269" t="s">
        <v>18669</v>
      </c>
      <c r="B14269" t="s">
        <v>53</v>
      </c>
      <c r="C14269">
        <v>1</v>
      </c>
      <c r="D14269">
        <v>12</v>
      </c>
      <c r="E14269">
        <v>1923</v>
      </c>
      <c r="F14269" s="6">
        <v>0.8041666666666667</v>
      </c>
      <c r="G14269">
        <v>87.632000000000005</v>
      </c>
      <c r="H14269">
        <v>41.883000000000003</v>
      </c>
      <c r="I14269" t="s">
        <v>104</v>
      </c>
      <c r="J14269" t="s">
        <v>226</v>
      </c>
      <c r="K14269" t="s">
        <v>105</v>
      </c>
    </row>
    <row r="14270" spans="1:11" x14ac:dyDescent="0.3">
      <c r="A14270" t="s">
        <v>18670</v>
      </c>
      <c r="B14270" t="s">
        <v>168</v>
      </c>
      <c r="C14270">
        <v>24</v>
      </c>
      <c r="D14270">
        <v>3</v>
      </c>
      <c r="E14270">
        <v>1962</v>
      </c>
      <c r="F14270" s="6">
        <v>0.47916666666666669</v>
      </c>
      <c r="G14270">
        <v>80.2</v>
      </c>
      <c r="H14270">
        <v>35.351999999999997</v>
      </c>
      <c r="I14270" t="s">
        <v>144</v>
      </c>
      <c r="J14270" t="s">
        <v>18671</v>
      </c>
      <c r="K14270" t="s">
        <v>105</v>
      </c>
    </row>
    <row r="14271" spans="1:11" x14ac:dyDescent="0.3">
      <c r="A14271" t="s">
        <v>18672</v>
      </c>
      <c r="B14271" t="s">
        <v>53</v>
      </c>
      <c r="C14271">
        <v>6</v>
      </c>
      <c r="D14271">
        <v>3</v>
      </c>
      <c r="E14271">
        <v>1951</v>
      </c>
      <c r="F14271" s="6">
        <v>0.9375</v>
      </c>
      <c r="G14271">
        <v>74.921999999999997</v>
      </c>
      <c r="H14271">
        <v>38.933999999999997</v>
      </c>
      <c r="I14271" t="s">
        <v>144</v>
      </c>
      <c r="J14271" t="s">
        <v>16112</v>
      </c>
      <c r="K14271" t="s">
        <v>105</v>
      </c>
    </row>
    <row r="14272" spans="1:11" x14ac:dyDescent="0.3">
      <c r="A14272" t="s">
        <v>18673</v>
      </c>
      <c r="B14272" t="s">
        <v>53</v>
      </c>
      <c r="C14272">
        <v>2</v>
      </c>
      <c r="D14272">
        <v>10</v>
      </c>
      <c r="E14272">
        <v>1985</v>
      </c>
      <c r="F14272" s="6">
        <v>0.51736111111111116</v>
      </c>
      <c r="G14272">
        <v>-4.8529999999999998</v>
      </c>
      <c r="H14272">
        <v>46.783999999999999</v>
      </c>
      <c r="I14272" t="s">
        <v>126</v>
      </c>
      <c r="J14272" t="s">
        <v>2372</v>
      </c>
      <c r="K14272" t="s">
        <v>105</v>
      </c>
    </row>
    <row r="14273" spans="1:11" x14ac:dyDescent="0.3">
      <c r="A14273" t="s">
        <v>18674</v>
      </c>
      <c r="B14273" t="s">
        <v>53</v>
      </c>
      <c r="C14273">
        <v>13</v>
      </c>
      <c r="D14273">
        <v>5</v>
      </c>
      <c r="E14273">
        <v>1972</v>
      </c>
      <c r="F14273" s="6">
        <v>0.22916666666666666</v>
      </c>
      <c r="G14273">
        <v>-2.9140000000000001</v>
      </c>
      <c r="H14273">
        <v>51.225000000000001</v>
      </c>
      <c r="I14273" t="s">
        <v>126</v>
      </c>
      <c r="J14273" t="s">
        <v>2721</v>
      </c>
      <c r="K14273" t="s">
        <v>105</v>
      </c>
    </row>
    <row r="14274" spans="1:11" x14ac:dyDescent="0.3">
      <c r="A14274" t="s">
        <v>18675</v>
      </c>
      <c r="B14274" t="s">
        <v>53</v>
      </c>
      <c r="C14274">
        <v>26</v>
      </c>
      <c r="D14274">
        <v>6</v>
      </c>
      <c r="E14274">
        <v>1906</v>
      </c>
      <c r="F14274" s="6">
        <v>0.35416666666666669</v>
      </c>
      <c r="G14274">
        <v>-6.9</v>
      </c>
      <c r="H14274">
        <v>49.823</v>
      </c>
      <c r="I14274" t="s">
        <v>126</v>
      </c>
      <c r="J14274" t="s">
        <v>18676</v>
      </c>
      <c r="K14274" t="s">
        <v>105</v>
      </c>
    </row>
    <row r="14275" spans="1:11" x14ac:dyDescent="0.3">
      <c r="A14275" t="s">
        <v>18677</v>
      </c>
      <c r="B14275" t="s">
        <v>53</v>
      </c>
      <c r="C14275">
        <v>7</v>
      </c>
      <c r="D14275">
        <v>12</v>
      </c>
      <c r="E14275">
        <v>1868</v>
      </c>
      <c r="F14275" s="6">
        <v>0.625</v>
      </c>
      <c r="G14275">
        <v>-6.5549999999999997</v>
      </c>
      <c r="H14275">
        <v>50.216999999999999</v>
      </c>
      <c r="I14275" t="s">
        <v>208</v>
      </c>
      <c r="J14275" t="s">
        <v>18678</v>
      </c>
      <c r="K14275" t="s">
        <v>105</v>
      </c>
    </row>
    <row r="14276" spans="1:11" x14ac:dyDescent="0.3">
      <c r="A14276" t="s">
        <v>18679</v>
      </c>
      <c r="B14276" t="s">
        <v>53</v>
      </c>
      <c r="C14276">
        <v>26</v>
      </c>
      <c r="D14276">
        <v>3</v>
      </c>
      <c r="E14276">
        <v>1889</v>
      </c>
      <c r="F14276" s="6">
        <v>0.29166666666666669</v>
      </c>
      <c r="G14276">
        <v>-11.08</v>
      </c>
      <c r="H14276">
        <v>49.451000000000001</v>
      </c>
      <c r="I14276" t="s">
        <v>208</v>
      </c>
      <c r="J14276" t="s">
        <v>4054</v>
      </c>
      <c r="K14276" t="s">
        <v>105</v>
      </c>
    </row>
    <row r="14277" spans="1:11" x14ac:dyDescent="0.3">
      <c r="A14277" t="s">
        <v>18680</v>
      </c>
      <c r="B14277" t="s">
        <v>53</v>
      </c>
      <c r="C14277">
        <v>22</v>
      </c>
      <c r="D14277">
        <v>2</v>
      </c>
      <c r="E14277">
        <v>1901</v>
      </c>
      <c r="F14277" s="6">
        <v>0.25</v>
      </c>
      <c r="G14277">
        <v>-19.041</v>
      </c>
      <c r="H14277">
        <v>47.497999999999998</v>
      </c>
      <c r="I14277" t="s">
        <v>126</v>
      </c>
      <c r="J14277" t="s">
        <v>2045</v>
      </c>
      <c r="K14277" t="s">
        <v>105</v>
      </c>
    </row>
    <row r="14278" spans="1:11" x14ac:dyDescent="0.3">
      <c r="A14278" t="s">
        <v>18681</v>
      </c>
      <c r="B14278" t="s">
        <v>53</v>
      </c>
      <c r="C14278">
        <v>3</v>
      </c>
      <c r="D14278">
        <v>7</v>
      </c>
      <c r="E14278">
        <v>1969</v>
      </c>
      <c r="F14278" s="6">
        <v>0.96875</v>
      </c>
      <c r="G14278">
        <v>-4.1280000000000001</v>
      </c>
      <c r="H14278">
        <v>51.218000000000004</v>
      </c>
      <c r="I14278" t="s">
        <v>126</v>
      </c>
      <c r="J14278" t="s">
        <v>18682</v>
      </c>
      <c r="K14278" t="s">
        <v>105</v>
      </c>
    </row>
    <row r="14279" spans="1:11" x14ac:dyDescent="0.3">
      <c r="A14279" t="s">
        <v>18683</v>
      </c>
      <c r="B14279" t="s">
        <v>53</v>
      </c>
      <c r="C14279">
        <v>27</v>
      </c>
      <c r="D14279">
        <v>3</v>
      </c>
      <c r="E14279">
        <v>1922</v>
      </c>
      <c r="F14279" s="6">
        <v>0.62847222222222221</v>
      </c>
      <c r="G14279">
        <v>-2.351</v>
      </c>
      <c r="H14279">
        <v>48.856999999999999</v>
      </c>
      <c r="I14279" t="s">
        <v>126</v>
      </c>
      <c r="J14279" t="s">
        <v>155</v>
      </c>
      <c r="K14279" t="s">
        <v>105</v>
      </c>
    </row>
    <row r="14280" spans="1:11" x14ac:dyDescent="0.3">
      <c r="A14280" t="s">
        <v>18684</v>
      </c>
      <c r="B14280" t="s">
        <v>168</v>
      </c>
      <c r="C14280">
        <v>13</v>
      </c>
      <c r="D14280">
        <v>1</v>
      </c>
      <c r="E14280">
        <v>1969</v>
      </c>
      <c r="F14280" s="6">
        <v>0.55208333333333337</v>
      </c>
      <c r="G14280">
        <v>-7.1740000000000004</v>
      </c>
      <c r="H14280">
        <v>44.307000000000002</v>
      </c>
      <c r="I14280" t="s">
        <v>126</v>
      </c>
      <c r="J14280" t="s">
        <v>18685</v>
      </c>
      <c r="K14280" t="s">
        <v>105</v>
      </c>
    </row>
    <row r="14281" spans="1:11" x14ac:dyDescent="0.3">
      <c r="A14281" t="s">
        <v>18686</v>
      </c>
      <c r="B14281" t="s">
        <v>168</v>
      </c>
      <c r="C14281">
        <v>5</v>
      </c>
      <c r="D14281">
        <v>6</v>
      </c>
      <c r="E14281">
        <v>1946</v>
      </c>
      <c r="F14281" s="6">
        <v>0.78125</v>
      </c>
      <c r="G14281">
        <v>-10.257</v>
      </c>
      <c r="H14281">
        <v>43.875</v>
      </c>
      <c r="I14281" t="s">
        <v>190</v>
      </c>
      <c r="J14281" t="s">
        <v>660</v>
      </c>
      <c r="K14281" t="s">
        <v>105</v>
      </c>
    </row>
    <row r="14282" spans="1:11" x14ac:dyDescent="0.3">
      <c r="A14282" t="s">
        <v>18687</v>
      </c>
      <c r="B14282" t="s">
        <v>168</v>
      </c>
      <c r="C14282">
        <v>2</v>
      </c>
      <c r="D14282">
        <v>11</v>
      </c>
      <c r="E14282">
        <v>1942</v>
      </c>
      <c r="F14282" s="6">
        <v>0.59027777777777779</v>
      </c>
      <c r="G14282">
        <v>-118.24299999999999</v>
      </c>
      <c r="H14282">
        <v>34.052</v>
      </c>
      <c r="I14282" t="s">
        <v>171</v>
      </c>
      <c r="J14282" t="s">
        <v>536</v>
      </c>
      <c r="K14282" t="s">
        <v>105</v>
      </c>
    </row>
    <row r="14283" spans="1:11" x14ac:dyDescent="0.3">
      <c r="A14283" t="s">
        <v>18688</v>
      </c>
      <c r="B14283" t="s">
        <v>53</v>
      </c>
      <c r="C14283">
        <v>2</v>
      </c>
      <c r="D14283">
        <v>3</v>
      </c>
      <c r="E14283">
        <v>1971</v>
      </c>
      <c r="F14283" s="6">
        <v>0.60416666666666663</v>
      </c>
      <c r="G14283">
        <v>-11.347</v>
      </c>
      <c r="H14283">
        <v>44.494</v>
      </c>
      <c r="I14283" t="s">
        <v>126</v>
      </c>
      <c r="J14283" t="s">
        <v>777</v>
      </c>
      <c r="K14283" t="s">
        <v>105</v>
      </c>
    </row>
    <row r="14284" spans="1:11" x14ac:dyDescent="0.3">
      <c r="A14284" t="s">
        <v>18689</v>
      </c>
      <c r="B14284" t="s">
        <v>53</v>
      </c>
      <c r="C14284">
        <v>25</v>
      </c>
      <c r="D14284">
        <v>5</v>
      </c>
      <c r="E14284">
        <v>1971</v>
      </c>
      <c r="F14284" s="6">
        <v>0.97916666666666663</v>
      </c>
      <c r="G14284">
        <v>-10.561</v>
      </c>
      <c r="H14284">
        <v>44.811</v>
      </c>
      <c r="I14284" t="s">
        <v>190</v>
      </c>
      <c r="J14284" t="s">
        <v>18690</v>
      </c>
      <c r="K14284" t="s">
        <v>105</v>
      </c>
    </row>
    <row r="14285" spans="1:11" x14ac:dyDescent="0.3">
      <c r="A14285" t="s">
        <v>18691</v>
      </c>
      <c r="B14285" t="s">
        <v>53</v>
      </c>
      <c r="C14285">
        <v>6</v>
      </c>
      <c r="D14285">
        <v>3</v>
      </c>
      <c r="E14285">
        <v>1970</v>
      </c>
      <c r="F14285" s="6">
        <v>0.125</v>
      </c>
      <c r="G14285">
        <v>-12.494</v>
      </c>
      <c r="H14285">
        <v>41.890999999999998</v>
      </c>
      <c r="I14285" t="s">
        <v>126</v>
      </c>
      <c r="J14285" t="s">
        <v>297</v>
      </c>
      <c r="K14285" t="s">
        <v>105</v>
      </c>
    </row>
    <row r="14286" spans="1:11" x14ac:dyDescent="0.3">
      <c r="A14286" t="s">
        <v>18692</v>
      </c>
      <c r="B14286" t="s">
        <v>53</v>
      </c>
      <c r="C14286">
        <v>23</v>
      </c>
      <c r="D14286">
        <v>4</v>
      </c>
      <c r="E14286">
        <v>1955</v>
      </c>
      <c r="F14286" s="6">
        <v>0.44097222222222221</v>
      </c>
      <c r="G14286">
        <v>-9.1880000000000006</v>
      </c>
      <c r="H14286">
        <v>45.463999999999999</v>
      </c>
      <c r="I14286" t="s">
        <v>126</v>
      </c>
      <c r="J14286" t="s">
        <v>286</v>
      </c>
      <c r="K14286" t="s">
        <v>105</v>
      </c>
    </row>
    <row r="14287" spans="1:11" x14ac:dyDescent="0.3">
      <c r="A14287" t="s">
        <v>18693</v>
      </c>
      <c r="B14287" t="s">
        <v>53</v>
      </c>
      <c r="C14287">
        <v>12</v>
      </c>
      <c r="D14287">
        <v>8</v>
      </c>
      <c r="E14287">
        <v>1947</v>
      </c>
      <c r="F14287" s="6">
        <v>0.67013888888888884</v>
      </c>
      <c r="G14287">
        <v>-11.347</v>
      </c>
      <c r="H14287">
        <v>44.494</v>
      </c>
      <c r="I14287" t="s">
        <v>190</v>
      </c>
      <c r="J14287" t="s">
        <v>777</v>
      </c>
      <c r="K14287" t="s">
        <v>105</v>
      </c>
    </row>
    <row r="14288" spans="1:11" x14ac:dyDescent="0.3">
      <c r="A14288" t="s">
        <v>18694</v>
      </c>
      <c r="B14288" t="s">
        <v>53</v>
      </c>
      <c r="C14288">
        <v>17</v>
      </c>
      <c r="D14288">
        <v>3</v>
      </c>
      <c r="E14288">
        <v>1964</v>
      </c>
      <c r="F14288" s="6">
        <v>0.95833333333333337</v>
      </c>
      <c r="G14288">
        <v>-9.1999999999999993</v>
      </c>
      <c r="H14288">
        <v>45.7</v>
      </c>
      <c r="I14288" t="s">
        <v>126</v>
      </c>
      <c r="J14288" t="s">
        <v>722</v>
      </c>
      <c r="K14288" t="s">
        <v>105</v>
      </c>
    </row>
    <row r="14289" spans="1:11" x14ac:dyDescent="0.3">
      <c r="A14289" t="s">
        <v>18695</v>
      </c>
      <c r="B14289" t="s">
        <v>53</v>
      </c>
      <c r="C14289">
        <v>8</v>
      </c>
      <c r="D14289">
        <v>9</v>
      </c>
      <c r="E14289">
        <v>1960</v>
      </c>
      <c r="F14289" s="6">
        <v>0.9375</v>
      </c>
      <c r="G14289">
        <v>-9.1880000000000006</v>
      </c>
      <c r="H14289">
        <v>45.463999999999999</v>
      </c>
      <c r="I14289" t="s">
        <v>126</v>
      </c>
      <c r="J14289" t="s">
        <v>286</v>
      </c>
      <c r="K14289" t="s">
        <v>105</v>
      </c>
    </row>
    <row r="14290" spans="1:11" x14ac:dyDescent="0.3">
      <c r="A14290" t="s">
        <v>18696</v>
      </c>
      <c r="B14290" t="s">
        <v>53</v>
      </c>
      <c r="C14290">
        <v>13</v>
      </c>
      <c r="D14290">
        <v>9</v>
      </c>
      <c r="E14290">
        <v>1936</v>
      </c>
      <c r="F14290" s="6">
        <v>0.91666666666666663</v>
      </c>
      <c r="G14290">
        <v>-14.334</v>
      </c>
      <c r="H14290">
        <v>41.076000000000001</v>
      </c>
      <c r="I14290" t="s">
        <v>126</v>
      </c>
      <c r="J14290" t="s">
        <v>6877</v>
      </c>
      <c r="K14290" t="s">
        <v>105</v>
      </c>
    </row>
    <row r="14291" spans="1:11" x14ac:dyDescent="0.3">
      <c r="A14291" t="s">
        <v>18697</v>
      </c>
      <c r="B14291" t="s">
        <v>53</v>
      </c>
      <c r="C14291">
        <v>22</v>
      </c>
      <c r="D14291">
        <v>1</v>
      </c>
      <c r="E14291">
        <v>1975</v>
      </c>
      <c r="F14291" s="6">
        <v>0.58333333333333337</v>
      </c>
      <c r="G14291">
        <v>-8.9339999999999993</v>
      </c>
      <c r="H14291">
        <v>44.406999999999996</v>
      </c>
      <c r="I14291" t="s">
        <v>126</v>
      </c>
      <c r="J14291" t="s">
        <v>247</v>
      </c>
      <c r="K14291" t="s">
        <v>105</v>
      </c>
    </row>
    <row r="14292" spans="1:11" x14ac:dyDescent="0.3">
      <c r="A14292" t="s">
        <v>18698</v>
      </c>
      <c r="B14292" t="s">
        <v>53</v>
      </c>
      <c r="C14292">
        <v>14</v>
      </c>
      <c r="D14292">
        <v>11</v>
      </c>
      <c r="E14292">
        <v>1962</v>
      </c>
      <c r="F14292" s="6">
        <v>0.44444444444444442</v>
      </c>
      <c r="G14292">
        <v>-9.1880000000000006</v>
      </c>
      <c r="H14292">
        <v>45.463999999999999</v>
      </c>
      <c r="I14292" t="s">
        <v>126</v>
      </c>
      <c r="J14292" t="s">
        <v>286</v>
      </c>
      <c r="K14292" t="s">
        <v>105</v>
      </c>
    </row>
    <row r="14293" spans="1:11" x14ac:dyDescent="0.3">
      <c r="A14293" t="s">
        <v>18699</v>
      </c>
      <c r="B14293" t="s">
        <v>53</v>
      </c>
      <c r="C14293">
        <v>16</v>
      </c>
      <c r="D14293">
        <v>7</v>
      </c>
      <c r="E14293">
        <v>1973</v>
      </c>
      <c r="F14293" s="6">
        <v>0.21527777777777779</v>
      </c>
      <c r="G14293">
        <v>-8.8260000000000005</v>
      </c>
      <c r="H14293">
        <v>45.817999999999998</v>
      </c>
      <c r="I14293" t="s">
        <v>190</v>
      </c>
      <c r="J14293" t="s">
        <v>1320</v>
      </c>
      <c r="K14293" t="s">
        <v>105</v>
      </c>
    </row>
    <row r="14294" spans="1:11" x14ac:dyDescent="0.3">
      <c r="A14294" t="s">
        <v>18700</v>
      </c>
      <c r="B14294" t="s">
        <v>53</v>
      </c>
      <c r="C14294">
        <v>26</v>
      </c>
      <c r="D14294">
        <v>6</v>
      </c>
      <c r="E14294">
        <v>1958</v>
      </c>
      <c r="F14294" s="6">
        <v>0.53125</v>
      </c>
      <c r="G14294">
        <v>-8.2780000000000005</v>
      </c>
      <c r="H14294">
        <v>44.398000000000003</v>
      </c>
      <c r="I14294" t="s">
        <v>126</v>
      </c>
      <c r="J14294" t="s">
        <v>16713</v>
      </c>
      <c r="K14294" t="s">
        <v>105</v>
      </c>
    </row>
    <row r="14295" spans="1:11" x14ac:dyDescent="0.3">
      <c r="A14295" t="s">
        <v>18701</v>
      </c>
      <c r="B14295" t="s">
        <v>53</v>
      </c>
      <c r="C14295">
        <v>18</v>
      </c>
      <c r="D14295">
        <v>4</v>
      </c>
      <c r="E14295">
        <v>1952</v>
      </c>
      <c r="F14295" s="6">
        <v>0.29166666666666669</v>
      </c>
      <c r="G14295">
        <v>-14.214</v>
      </c>
      <c r="H14295">
        <v>42.465000000000003</v>
      </c>
      <c r="I14295" t="s">
        <v>126</v>
      </c>
      <c r="J14295" t="s">
        <v>774</v>
      </c>
      <c r="K14295" t="s">
        <v>105</v>
      </c>
    </row>
    <row r="14296" spans="1:11" x14ac:dyDescent="0.3">
      <c r="A14296" t="s">
        <v>18702</v>
      </c>
      <c r="B14296" t="s">
        <v>53</v>
      </c>
      <c r="C14296">
        <v>3</v>
      </c>
      <c r="D14296">
        <v>2</v>
      </c>
      <c r="E14296">
        <v>1963</v>
      </c>
      <c r="F14296" s="6">
        <v>0.3611111111111111</v>
      </c>
      <c r="G14296">
        <v>-9.8290000000000006</v>
      </c>
      <c r="H14296">
        <v>44.106999999999999</v>
      </c>
      <c r="I14296" t="s">
        <v>126</v>
      </c>
      <c r="J14296" t="s">
        <v>2562</v>
      </c>
      <c r="K14296" t="s">
        <v>105</v>
      </c>
    </row>
    <row r="14297" spans="1:11" x14ac:dyDescent="0.3">
      <c r="A14297" t="s">
        <v>18703</v>
      </c>
      <c r="B14297" t="s">
        <v>53</v>
      </c>
      <c r="C14297">
        <v>12</v>
      </c>
      <c r="D14297">
        <v>5</v>
      </c>
      <c r="E14297">
        <v>1963</v>
      </c>
      <c r="F14297" s="6">
        <v>0.11805555555555555</v>
      </c>
      <c r="G14297">
        <v>-10.925000000000001</v>
      </c>
      <c r="H14297">
        <v>44.646999999999998</v>
      </c>
      <c r="I14297" t="s">
        <v>126</v>
      </c>
      <c r="J14297" t="s">
        <v>321</v>
      </c>
      <c r="K14297" t="s">
        <v>105</v>
      </c>
    </row>
    <row r="14298" spans="1:11" x14ac:dyDescent="0.3">
      <c r="A14298" t="s">
        <v>18704</v>
      </c>
      <c r="B14298" t="s">
        <v>53</v>
      </c>
      <c r="C14298">
        <v>14</v>
      </c>
      <c r="D14298">
        <v>1</v>
      </c>
      <c r="E14298">
        <v>1937</v>
      </c>
      <c r="F14298" s="6">
        <v>0.4375</v>
      </c>
      <c r="G14298">
        <v>-14.253</v>
      </c>
      <c r="H14298">
        <v>40.840000000000003</v>
      </c>
      <c r="I14298" t="s">
        <v>126</v>
      </c>
      <c r="J14298" t="s">
        <v>1315</v>
      </c>
      <c r="K14298" t="s">
        <v>105</v>
      </c>
    </row>
    <row r="14299" spans="1:11" x14ac:dyDescent="0.3">
      <c r="A14299" t="s">
        <v>18705</v>
      </c>
      <c r="B14299" t="s">
        <v>53</v>
      </c>
      <c r="C14299">
        <v>27</v>
      </c>
      <c r="D14299">
        <v>4</v>
      </c>
      <c r="E14299">
        <v>1973</v>
      </c>
      <c r="F14299" s="6">
        <v>0.98958333333333337</v>
      </c>
      <c r="G14299">
        <v>-11.715999999999999</v>
      </c>
      <c r="H14299">
        <v>44.356000000000002</v>
      </c>
      <c r="I14299" t="s">
        <v>126</v>
      </c>
      <c r="J14299" t="s">
        <v>18706</v>
      </c>
      <c r="K14299" t="s">
        <v>105</v>
      </c>
    </row>
    <row r="14300" spans="1:11" x14ac:dyDescent="0.3">
      <c r="A14300" t="s">
        <v>18707</v>
      </c>
      <c r="B14300" t="s">
        <v>53</v>
      </c>
      <c r="C14300">
        <v>13</v>
      </c>
      <c r="D14300">
        <v>5</v>
      </c>
      <c r="E14300">
        <v>1957</v>
      </c>
      <c r="F14300" s="6">
        <v>0.25</v>
      </c>
      <c r="G14300">
        <v>-12.39</v>
      </c>
      <c r="H14300">
        <v>43.112000000000002</v>
      </c>
      <c r="I14300" t="s">
        <v>126</v>
      </c>
      <c r="J14300" t="s">
        <v>727</v>
      </c>
      <c r="K14300" t="s">
        <v>105</v>
      </c>
    </row>
    <row r="14301" spans="1:11" x14ac:dyDescent="0.3">
      <c r="A14301" t="s">
        <v>18708</v>
      </c>
      <c r="B14301" t="s">
        <v>168</v>
      </c>
      <c r="C14301">
        <v>14</v>
      </c>
      <c r="D14301">
        <v>6</v>
      </c>
      <c r="E14301">
        <v>1969</v>
      </c>
      <c r="F14301" s="6">
        <v>0.19444444444444445</v>
      </c>
      <c r="G14301">
        <v>-8.4770000000000003</v>
      </c>
      <c r="H14301">
        <v>49.484999999999999</v>
      </c>
      <c r="I14301" t="s">
        <v>126</v>
      </c>
      <c r="J14301" t="s">
        <v>570</v>
      </c>
      <c r="K14301" t="s">
        <v>105</v>
      </c>
    </row>
    <row r="14302" spans="1:11" x14ac:dyDescent="0.3">
      <c r="A14302" t="s">
        <v>18709</v>
      </c>
      <c r="B14302" t="s">
        <v>168</v>
      </c>
      <c r="C14302">
        <v>24</v>
      </c>
      <c r="D14302">
        <v>2</v>
      </c>
      <c r="E14302">
        <v>1955</v>
      </c>
      <c r="F14302" s="6">
        <v>0.45833333333333331</v>
      </c>
      <c r="G14302">
        <v>-12.494</v>
      </c>
      <c r="H14302">
        <v>41.890999999999998</v>
      </c>
      <c r="I14302" t="s">
        <v>126</v>
      </c>
      <c r="J14302" t="s">
        <v>297</v>
      </c>
      <c r="K14302" t="s">
        <v>105</v>
      </c>
    </row>
    <row r="14303" spans="1:11" x14ac:dyDescent="0.3">
      <c r="A14303" t="s">
        <v>18710</v>
      </c>
      <c r="B14303" t="s">
        <v>168</v>
      </c>
      <c r="C14303">
        <v>9</v>
      </c>
      <c r="D14303">
        <v>6</v>
      </c>
      <c r="E14303">
        <v>2008</v>
      </c>
      <c r="F14303" s="6">
        <v>0.63402777777777775</v>
      </c>
      <c r="G14303">
        <v>-118.24299999999999</v>
      </c>
      <c r="H14303">
        <v>34.052</v>
      </c>
      <c r="I14303" t="s">
        <v>171</v>
      </c>
      <c r="J14303" t="s">
        <v>536</v>
      </c>
      <c r="K14303" t="s">
        <v>105</v>
      </c>
    </row>
    <row r="14304" spans="1:11" x14ac:dyDescent="0.3">
      <c r="A14304" t="s">
        <v>18711</v>
      </c>
      <c r="B14304" t="s">
        <v>53</v>
      </c>
      <c r="C14304">
        <v>7</v>
      </c>
      <c r="D14304">
        <v>5</v>
      </c>
      <c r="E14304">
        <v>1921</v>
      </c>
      <c r="F14304" s="6">
        <v>5.2083333333333336E-2</v>
      </c>
      <c r="G14304">
        <v>-2.351</v>
      </c>
      <c r="H14304">
        <v>48.856999999999999</v>
      </c>
      <c r="I14304" t="s">
        <v>126</v>
      </c>
      <c r="J14304" t="s">
        <v>155</v>
      </c>
      <c r="K14304" t="s">
        <v>105</v>
      </c>
    </row>
    <row r="14305" spans="1:11" x14ac:dyDescent="0.3">
      <c r="A14305" t="s">
        <v>18712</v>
      </c>
      <c r="B14305" t="s">
        <v>53</v>
      </c>
      <c r="C14305">
        <v>19</v>
      </c>
      <c r="D14305">
        <v>1</v>
      </c>
      <c r="E14305">
        <v>1917</v>
      </c>
      <c r="F14305" s="6">
        <v>0.50694444444444442</v>
      </c>
      <c r="G14305">
        <v>-12.494</v>
      </c>
      <c r="H14305">
        <v>41.890999999999998</v>
      </c>
      <c r="I14305" t="s">
        <v>126</v>
      </c>
      <c r="J14305" t="s">
        <v>297</v>
      </c>
      <c r="K14305" t="s">
        <v>105</v>
      </c>
    </row>
    <row r="14306" spans="1:11" x14ac:dyDescent="0.3">
      <c r="A14306" t="s">
        <v>18713</v>
      </c>
      <c r="B14306" t="s">
        <v>53</v>
      </c>
      <c r="C14306">
        <v>13</v>
      </c>
      <c r="D14306">
        <v>3</v>
      </c>
      <c r="E14306">
        <v>1932</v>
      </c>
      <c r="F14306" s="6">
        <v>0.84375</v>
      </c>
      <c r="G14306">
        <v>-4.6379999999999999</v>
      </c>
      <c r="H14306">
        <v>52.378999999999998</v>
      </c>
      <c r="I14306" t="s">
        <v>108</v>
      </c>
      <c r="J14306" t="s">
        <v>1896</v>
      </c>
      <c r="K14306" t="s">
        <v>105</v>
      </c>
    </row>
    <row r="14307" spans="1:11" x14ac:dyDescent="0.3">
      <c r="A14307" t="s">
        <v>18714</v>
      </c>
      <c r="B14307" t="s">
        <v>53</v>
      </c>
      <c r="C14307">
        <v>1</v>
      </c>
      <c r="D14307">
        <v>1</v>
      </c>
      <c r="E14307">
        <v>2000</v>
      </c>
      <c r="F14307" s="6">
        <v>0</v>
      </c>
      <c r="G14307">
        <v>-101</v>
      </c>
      <c r="H14307">
        <v>4.59</v>
      </c>
      <c r="I14307" t="s">
        <v>326</v>
      </c>
      <c r="J14307" t="s">
        <v>426</v>
      </c>
      <c r="K14307" t="s">
        <v>105</v>
      </c>
    </row>
    <row r="14308" spans="1:11" x14ac:dyDescent="0.3">
      <c r="A14308" t="s">
        <v>18715</v>
      </c>
      <c r="B14308" t="s">
        <v>53</v>
      </c>
      <c r="C14308">
        <v>30</v>
      </c>
      <c r="D14308">
        <v>9</v>
      </c>
      <c r="E14308">
        <v>1969</v>
      </c>
      <c r="F14308" s="6">
        <v>0.63541666666666663</v>
      </c>
      <c r="G14308">
        <v>0.498</v>
      </c>
      <c r="H14308">
        <v>43.890999999999998</v>
      </c>
      <c r="I14308" t="s">
        <v>126</v>
      </c>
      <c r="J14308" t="s">
        <v>477</v>
      </c>
      <c r="K14308" t="s">
        <v>105</v>
      </c>
    </row>
    <row r="14309" spans="1:11" x14ac:dyDescent="0.3">
      <c r="A14309" t="s">
        <v>18716</v>
      </c>
      <c r="B14309" t="s">
        <v>53</v>
      </c>
      <c r="C14309">
        <v>5</v>
      </c>
      <c r="D14309">
        <v>10</v>
      </c>
      <c r="E14309">
        <v>1969</v>
      </c>
      <c r="F14309" s="6">
        <v>0.40972222222222221</v>
      </c>
      <c r="G14309">
        <v>-0.106</v>
      </c>
      <c r="H14309">
        <v>49.493000000000002</v>
      </c>
      <c r="I14309" t="s">
        <v>126</v>
      </c>
      <c r="J14309" t="s">
        <v>481</v>
      </c>
      <c r="K14309" t="s">
        <v>105</v>
      </c>
    </row>
    <row r="14310" spans="1:11" x14ac:dyDescent="0.3">
      <c r="A14310" t="s">
        <v>18717</v>
      </c>
      <c r="B14310" t="s">
        <v>53</v>
      </c>
      <c r="C14310">
        <v>23</v>
      </c>
      <c r="D14310">
        <v>7</v>
      </c>
      <c r="E14310">
        <v>1969</v>
      </c>
      <c r="F14310" s="6">
        <v>0.91666666666666663</v>
      </c>
      <c r="G14310">
        <v>-2.8849999999999998</v>
      </c>
      <c r="H14310">
        <v>43.957999999999998</v>
      </c>
      <c r="I14310" t="s">
        <v>126</v>
      </c>
      <c r="J14310" t="s">
        <v>6006</v>
      </c>
      <c r="K14310" t="s">
        <v>105</v>
      </c>
    </row>
    <row r="14311" spans="1:11" x14ac:dyDescent="0.3">
      <c r="A14311" t="s">
        <v>18718</v>
      </c>
      <c r="B14311" t="s">
        <v>53</v>
      </c>
      <c r="C14311">
        <v>20</v>
      </c>
      <c r="D14311">
        <v>4</v>
      </c>
      <c r="E14311">
        <v>1970</v>
      </c>
      <c r="F14311" s="6">
        <v>0.10416666666666667</v>
      </c>
      <c r="G14311">
        <v>-6.8620000000000001</v>
      </c>
      <c r="H14311">
        <v>47.639000000000003</v>
      </c>
      <c r="I14311" t="s">
        <v>126</v>
      </c>
      <c r="J14311" t="s">
        <v>1154</v>
      </c>
      <c r="K14311" t="s">
        <v>105</v>
      </c>
    </row>
    <row r="14312" spans="1:11" x14ac:dyDescent="0.3">
      <c r="A14312" t="s">
        <v>18719</v>
      </c>
      <c r="B14312" t="s">
        <v>53</v>
      </c>
      <c r="C14312">
        <v>12</v>
      </c>
      <c r="D14312">
        <v>11</v>
      </c>
      <c r="E14312">
        <v>1973</v>
      </c>
      <c r="F14312" s="6">
        <v>0.8125</v>
      </c>
      <c r="G14312">
        <v>-5.2770000000000001</v>
      </c>
      <c r="H14312">
        <v>45.585999999999999</v>
      </c>
      <c r="I14312" t="s">
        <v>126</v>
      </c>
      <c r="J14312" t="s">
        <v>7430</v>
      </c>
      <c r="K14312" t="s">
        <v>105</v>
      </c>
    </row>
    <row r="14313" spans="1:11" x14ac:dyDescent="0.3">
      <c r="A14313" t="s">
        <v>18720</v>
      </c>
      <c r="B14313" t="s">
        <v>53</v>
      </c>
      <c r="C14313">
        <v>16</v>
      </c>
      <c r="D14313">
        <v>9</v>
      </c>
      <c r="E14313">
        <v>1966</v>
      </c>
      <c r="F14313" s="6">
        <v>0.83333333333333337</v>
      </c>
      <c r="G14313">
        <v>0.879</v>
      </c>
      <c r="H14313">
        <v>47.058</v>
      </c>
      <c r="I14313" t="s">
        <v>126</v>
      </c>
      <c r="J14313" t="s">
        <v>18721</v>
      </c>
      <c r="K14313" t="s">
        <v>105</v>
      </c>
    </row>
    <row r="14314" spans="1:11" x14ac:dyDescent="0.3">
      <c r="A14314" t="s">
        <v>18722</v>
      </c>
      <c r="B14314" t="s">
        <v>53</v>
      </c>
      <c r="C14314">
        <v>28</v>
      </c>
      <c r="D14314">
        <v>5</v>
      </c>
      <c r="E14314">
        <v>1961</v>
      </c>
      <c r="F14314" s="6">
        <v>0.85416666666666663</v>
      </c>
      <c r="G14314">
        <v>-2.351</v>
      </c>
      <c r="H14314">
        <v>48.856999999999999</v>
      </c>
      <c r="I14314" t="s">
        <v>126</v>
      </c>
      <c r="J14314" t="s">
        <v>155</v>
      </c>
      <c r="K14314" t="s">
        <v>105</v>
      </c>
    </row>
    <row r="14315" spans="1:11" x14ac:dyDescent="0.3">
      <c r="A14315" t="s">
        <v>18723</v>
      </c>
      <c r="B14315" t="s">
        <v>168</v>
      </c>
      <c r="C14315">
        <v>17</v>
      </c>
      <c r="D14315">
        <v>2</v>
      </c>
      <c r="E14315">
        <v>1991</v>
      </c>
      <c r="F14315" s="6">
        <v>0.45624999999999999</v>
      </c>
      <c r="G14315">
        <v>-7.266</v>
      </c>
      <c r="H14315">
        <v>43.703000000000003</v>
      </c>
      <c r="I14315" t="s">
        <v>126</v>
      </c>
      <c r="J14315" t="s">
        <v>575</v>
      </c>
      <c r="K14315" t="s">
        <v>105</v>
      </c>
    </row>
    <row r="14316" spans="1:11" x14ac:dyDescent="0.3">
      <c r="A14316" t="s">
        <v>18724</v>
      </c>
      <c r="B14316" t="s">
        <v>168</v>
      </c>
      <c r="C14316">
        <v>12</v>
      </c>
      <c r="D14316">
        <v>3</v>
      </c>
      <c r="E14316">
        <v>1970</v>
      </c>
      <c r="F14316" s="6">
        <v>0.24027777777777778</v>
      </c>
      <c r="G14316">
        <v>-118.24299999999999</v>
      </c>
      <c r="H14316">
        <v>34.052</v>
      </c>
      <c r="I14316" t="s">
        <v>137</v>
      </c>
      <c r="J14316" t="s">
        <v>536</v>
      </c>
      <c r="K14316" t="s">
        <v>105</v>
      </c>
    </row>
    <row r="14317" spans="1:11" x14ac:dyDescent="0.3">
      <c r="A14317" t="s">
        <v>18725</v>
      </c>
      <c r="B14317" t="s">
        <v>168</v>
      </c>
      <c r="C14317">
        <v>18</v>
      </c>
      <c r="D14317">
        <v>7</v>
      </c>
      <c r="E14317">
        <v>1947</v>
      </c>
      <c r="F14317" s="6">
        <v>0.125</v>
      </c>
      <c r="G14317">
        <v>71.096999999999994</v>
      </c>
      <c r="H14317">
        <v>42.389000000000003</v>
      </c>
      <c r="I14317" t="s">
        <v>106</v>
      </c>
      <c r="J14317" t="s">
        <v>399</v>
      </c>
      <c r="K14317" t="s">
        <v>105</v>
      </c>
    </row>
    <row r="14318" spans="1:11" x14ac:dyDescent="0.3">
      <c r="A14318" t="s">
        <v>18726</v>
      </c>
      <c r="B14318" t="s">
        <v>168</v>
      </c>
      <c r="C14318">
        <v>29</v>
      </c>
      <c r="D14318">
        <v>11</v>
      </c>
      <c r="E14318">
        <v>1979</v>
      </c>
      <c r="F14318" s="6">
        <v>0.5395833333333333</v>
      </c>
      <c r="G14318">
        <v>71.796000000000006</v>
      </c>
      <c r="H14318">
        <v>42.581000000000003</v>
      </c>
      <c r="I14318" t="s">
        <v>144</v>
      </c>
      <c r="J14318" t="s">
        <v>4638</v>
      </c>
      <c r="K14318" t="s">
        <v>105</v>
      </c>
    </row>
    <row r="14319" spans="1:11" x14ac:dyDescent="0.3">
      <c r="A14319" t="s">
        <v>18727</v>
      </c>
      <c r="B14319" t="s">
        <v>168</v>
      </c>
      <c r="C14319">
        <v>23</v>
      </c>
      <c r="D14319">
        <v>7</v>
      </c>
      <c r="E14319">
        <v>1968</v>
      </c>
      <c r="F14319" s="6">
        <v>0.32222222222222224</v>
      </c>
      <c r="G14319">
        <v>-117.164</v>
      </c>
      <c r="H14319">
        <v>32.716000000000001</v>
      </c>
      <c r="I14319" t="s">
        <v>171</v>
      </c>
      <c r="J14319" t="s">
        <v>1080</v>
      </c>
      <c r="K14319" t="s">
        <v>105</v>
      </c>
    </row>
    <row r="14320" spans="1:11" x14ac:dyDescent="0.3">
      <c r="A14320" t="s">
        <v>18728</v>
      </c>
      <c r="B14320" t="s">
        <v>168</v>
      </c>
      <c r="C14320">
        <v>19</v>
      </c>
      <c r="D14320">
        <v>10</v>
      </c>
      <c r="E14320">
        <v>1947</v>
      </c>
      <c r="F14320" s="6">
        <v>0.4513888888888889</v>
      </c>
      <c r="G14320">
        <v>112.01600000000001</v>
      </c>
      <c r="H14320">
        <v>41.51</v>
      </c>
      <c r="I14320" t="s">
        <v>171</v>
      </c>
      <c r="J14320" t="s">
        <v>18729</v>
      </c>
      <c r="K14320" t="s">
        <v>105</v>
      </c>
    </row>
    <row r="14321" spans="1:11" x14ac:dyDescent="0.3">
      <c r="A14321" t="s">
        <v>18730</v>
      </c>
      <c r="B14321" t="s">
        <v>168</v>
      </c>
      <c r="C14321">
        <v>27</v>
      </c>
      <c r="D14321">
        <v>9</v>
      </c>
      <c r="E14321">
        <v>1966</v>
      </c>
      <c r="F14321" s="6">
        <v>0.14583333333333334</v>
      </c>
      <c r="G14321">
        <v>71.058999999999997</v>
      </c>
      <c r="H14321">
        <v>42.359000000000002</v>
      </c>
      <c r="I14321" t="s">
        <v>106</v>
      </c>
      <c r="J14321" t="s">
        <v>176</v>
      </c>
      <c r="K14321" t="s">
        <v>105</v>
      </c>
    </row>
    <row r="14322" spans="1:11" x14ac:dyDescent="0.3">
      <c r="A14322" t="s">
        <v>18731</v>
      </c>
      <c r="B14322" t="s">
        <v>53</v>
      </c>
      <c r="C14322">
        <v>6</v>
      </c>
      <c r="D14322">
        <v>10</v>
      </c>
      <c r="E14322">
        <v>1946</v>
      </c>
      <c r="F14322" s="6">
        <v>0.73263888888888884</v>
      </c>
      <c r="G14322">
        <v>94.57</v>
      </c>
      <c r="H14322">
        <v>39.1</v>
      </c>
      <c r="I14322" t="s">
        <v>104</v>
      </c>
      <c r="J14322" t="s">
        <v>186</v>
      </c>
      <c r="K14322" t="s">
        <v>105</v>
      </c>
    </row>
    <row r="14323" spans="1:11" x14ac:dyDescent="0.3">
      <c r="A14323" t="s">
        <v>18732</v>
      </c>
      <c r="B14323" t="s">
        <v>53</v>
      </c>
      <c r="C14323">
        <v>10</v>
      </c>
      <c r="D14323">
        <v>5</v>
      </c>
      <c r="E14323">
        <v>1925</v>
      </c>
      <c r="F14323" s="6">
        <v>0.20624999999999999</v>
      </c>
      <c r="G14323">
        <v>-122.27200000000001</v>
      </c>
      <c r="H14323">
        <v>37.805</v>
      </c>
      <c r="I14323" t="s">
        <v>137</v>
      </c>
      <c r="J14323" t="s">
        <v>1726</v>
      </c>
      <c r="K14323" t="s">
        <v>105</v>
      </c>
    </row>
    <row r="14324" spans="1:11" x14ac:dyDescent="0.3">
      <c r="A14324" t="s">
        <v>18733</v>
      </c>
      <c r="B14324" t="s">
        <v>53</v>
      </c>
      <c r="C14324">
        <v>6</v>
      </c>
      <c r="D14324">
        <v>1</v>
      </c>
      <c r="E14324">
        <v>1949</v>
      </c>
      <c r="F14324" s="6">
        <v>0.97361111111111109</v>
      </c>
      <c r="G14324">
        <v>-118.24299999999999</v>
      </c>
      <c r="H14324">
        <v>34.052</v>
      </c>
      <c r="I14324" t="s">
        <v>137</v>
      </c>
      <c r="J14324" t="s">
        <v>536</v>
      </c>
      <c r="K14324" t="s">
        <v>105</v>
      </c>
    </row>
    <row r="14325" spans="1:11" x14ac:dyDescent="0.3">
      <c r="A14325" t="s">
        <v>18734</v>
      </c>
      <c r="B14325" t="s">
        <v>53</v>
      </c>
      <c r="C14325">
        <v>15</v>
      </c>
      <c r="D14325">
        <v>8</v>
      </c>
      <c r="E14325">
        <v>1938</v>
      </c>
      <c r="F14325" s="6">
        <v>0.31944444444444442</v>
      </c>
      <c r="G14325">
        <v>122.42</v>
      </c>
      <c r="H14325">
        <v>37.78</v>
      </c>
      <c r="I14325" t="s">
        <v>137</v>
      </c>
      <c r="J14325" t="s">
        <v>172</v>
      </c>
      <c r="K14325" t="s">
        <v>105</v>
      </c>
    </row>
    <row r="14326" spans="1:11" x14ac:dyDescent="0.3">
      <c r="A14326" t="s">
        <v>18735</v>
      </c>
      <c r="B14326" t="s">
        <v>53</v>
      </c>
      <c r="C14326">
        <v>27</v>
      </c>
      <c r="D14326">
        <v>12</v>
      </c>
      <c r="E14326">
        <v>1950</v>
      </c>
      <c r="F14326" s="6">
        <v>0.2</v>
      </c>
      <c r="G14326">
        <v>96.796000000000006</v>
      </c>
      <c r="H14326">
        <v>32.777999999999999</v>
      </c>
      <c r="I14326" t="s">
        <v>104</v>
      </c>
      <c r="J14326" t="s">
        <v>142</v>
      </c>
      <c r="K14326" t="s">
        <v>105</v>
      </c>
    </row>
    <row r="14327" spans="1:11" x14ac:dyDescent="0.3">
      <c r="A14327" t="s">
        <v>18736</v>
      </c>
      <c r="B14327" t="s">
        <v>53</v>
      </c>
      <c r="C14327">
        <v>4</v>
      </c>
      <c r="D14327">
        <v>7</v>
      </c>
      <c r="E14327">
        <v>1974</v>
      </c>
      <c r="F14327" s="6">
        <v>0.57222222222222219</v>
      </c>
      <c r="G14327">
        <v>71.194999999999993</v>
      </c>
      <c r="H14327">
        <v>42.186</v>
      </c>
      <c r="I14327" t="s">
        <v>106</v>
      </c>
      <c r="J14327" t="s">
        <v>2906</v>
      </c>
      <c r="K14327" t="s">
        <v>105</v>
      </c>
    </row>
    <row r="14328" spans="1:11" x14ac:dyDescent="0.3">
      <c r="A14328" t="s">
        <v>18737</v>
      </c>
      <c r="B14328" t="s">
        <v>53</v>
      </c>
      <c r="C14328">
        <v>27</v>
      </c>
      <c r="D14328">
        <v>9</v>
      </c>
      <c r="E14328">
        <v>1921</v>
      </c>
      <c r="F14328" s="6">
        <v>0.29166666666666669</v>
      </c>
      <c r="G14328">
        <v>82.486999999999995</v>
      </c>
      <c r="H14328">
        <v>40.393999999999998</v>
      </c>
      <c r="I14328" t="s">
        <v>144</v>
      </c>
      <c r="J14328" t="s">
        <v>11133</v>
      </c>
      <c r="K14328" t="s">
        <v>105</v>
      </c>
    </row>
    <row r="14329" spans="1:11" x14ac:dyDescent="0.3">
      <c r="A14329" t="s">
        <v>18738</v>
      </c>
      <c r="B14329" t="s">
        <v>53</v>
      </c>
      <c r="C14329">
        <v>15</v>
      </c>
      <c r="D14329">
        <v>9</v>
      </c>
      <c r="E14329">
        <v>1946</v>
      </c>
      <c r="F14329" s="6">
        <v>0.1763888888888889</v>
      </c>
      <c r="G14329">
        <v>76.307000000000002</v>
      </c>
      <c r="H14329">
        <v>40.039000000000001</v>
      </c>
      <c r="I14329" t="s">
        <v>106</v>
      </c>
      <c r="J14329" t="s">
        <v>18739</v>
      </c>
      <c r="K14329" t="s">
        <v>105</v>
      </c>
    </row>
    <row r="14330" spans="1:11" x14ac:dyDescent="0.3">
      <c r="A14330" t="s">
        <v>18740</v>
      </c>
      <c r="B14330" t="s">
        <v>53</v>
      </c>
      <c r="C14330">
        <v>31</v>
      </c>
      <c r="D14330">
        <v>3</v>
      </c>
      <c r="E14330">
        <v>1955</v>
      </c>
      <c r="F14330" s="6">
        <v>0.79166666666666663</v>
      </c>
      <c r="G14330">
        <v>71.058999999999997</v>
      </c>
      <c r="H14330">
        <v>42.359000000000002</v>
      </c>
      <c r="I14330" t="s">
        <v>144</v>
      </c>
      <c r="J14330" t="s">
        <v>176</v>
      </c>
      <c r="K14330" t="s">
        <v>105</v>
      </c>
    </row>
    <row r="14331" spans="1:11" x14ac:dyDescent="0.3">
      <c r="A14331" t="s">
        <v>18741</v>
      </c>
      <c r="B14331" t="s">
        <v>53</v>
      </c>
      <c r="C14331">
        <v>6</v>
      </c>
      <c r="D14331">
        <v>5</v>
      </c>
      <c r="E14331">
        <v>1918</v>
      </c>
      <c r="F14331" s="6">
        <v>0.59027777777777779</v>
      </c>
      <c r="G14331">
        <v>96.436999999999998</v>
      </c>
      <c r="H14331">
        <v>45.570999999999998</v>
      </c>
      <c r="I14331" t="s">
        <v>144</v>
      </c>
      <c r="J14331" t="s">
        <v>18742</v>
      </c>
      <c r="K14331" t="s">
        <v>105</v>
      </c>
    </row>
    <row r="14332" spans="1:11" x14ac:dyDescent="0.3">
      <c r="A14332" t="s">
        <v>18743</v>
      </c>
      <c r="B14332" t="s">
        <v>53</v>
      </c>
      <c r="C14332">
        <v>7</v>
      </c>
      <c r="D14332">
        <v>4</v>
      </c>
      <c r="E14332">
        <v>1826</v>
      </c>
      <c r="F14332" s="6">
        <v>0.52083333333333337</v>
      </c>
      <c r="G14332">
        <v>79.995000000000005</v>
      </c>
      <c r="H14332">
        <v>40.442</v>
      </c>
      <c r="I14332" t="s">
        <v>179</v>
      </c>
      <c r="J14332" t="s">
        <v>5423</v>
      </c>
      <c r="K14332" t="s">
        <v>105</v>
      </c>
    </row>
    <row r="14333" spans="1:11" x14ac:dyDescent="0.3">
      <c r="A14333" t="s">
        <v>18744</v>
      </c>
      <c r="B14333" t="s">
        <v>53</v>
      </c>
      <c r="C14333">
        <v>21</v>
      </c>
      <c r="D14333">
        <v>10</v>
      </c>
      <c r="E14333">
        <v>1966</v>
      </c>
      <c r="F14333" s="6">
        <v>0.47222222222222221</v>
      </c>
      <c r="G14333">
        <v>71.105999999999995</v>
      </c>
      <c r="H14333">
        <v>42.418999999999997</v>
      </c>
      <c r="I14333" t="s">
        <v>106</v>
      </c>
      <c r="J14333" t="s">
        <v>3400</v>
      </c>
      <c r="K14333" t="s">
        <v>105</v>
      </c>
    </row>
    <row r="14334" spans="1:11" x14ac:dyDescent="0.3">
      <c r="A14334" t="s">
        <v>18745</v>
      </c>
      <c r="B14334" t="s">
        <v>53</v>
      </c>
      <c r="C14334">
        <v>1</v>
      </c>
      <c r="D14334">
        <v>5</v>
      </c>
      <c r="E14334">
        <v>1979</v>
      </c>
      <c r="F14334" s="6">
        <v>0.5756944444444444</v>
      </c>
      <c r="G14334">
        <v>71.064999999999998</v>
      </c>
      <c r="H14334">
        <v>42.456000000000003</v>
      </c>
      <c r="I14334" t="s">
        <v>106</v>
      </c>
      <c r="J14334" t="s">
        <v>5429</v>
      </c>
      <c r="K14334" t="s">
        <v>105</v>
      </c>
    </row>
    <row r="14335" spans="1:11" x14ac:dyDescent="0.3">
      <c r="A14335" t="s">
        <v>18746</v>
      </c>
      <c r="B14335" t="s">
        <v>53</v>
      </c>
      <c r="C14335">
        <v>10</v>
      </c>
      <c r="D14335">
        <v>8</v>
      </c>
      <c r="E14335">
        <v>1941</v>
      </c>
      <c r="F14335" s="6">
        <v>0.19791666666666666</v>
      </c>
      <c r="G14335">
        <v>71.058999999999997</v>
      </c>
      <c r="H14335">
        <v>42.359000000000002</v>
      </c>
      <c r="I14335" t="s">
        <v>106</v>
      </c>
      <c r="J14335" t="s">
        <v>176</v>
      </c>
      <c r="K14335" t="s">
        <v>105</v>
      </c>
    </row>
    <row r="14336" spans="1:11" x14ac:dyDescent="0.3">
      <c r="A14336" t="s">
        <v>18747</v>
      </c>
      <c r="B14336" t="s">
        <v>53</v>
      </c>
      <c r="C14336">
        <v>13</v>
      </c>
      <c r="D14336">
        <v>1</v>
      </c>
      <c r="E14336">
        <v>1969</v>
      </c>
      <c r="F14336" s="6">
        <v>0.89236111111111116</v>
      </c>
      <c r="G14336">
        <v>3.4239999999999999</v>
      </c>
      <c r="H14336">
        <v>55.991999999999997</v>
      </c>
      <c r="I14336" t="s">
        <v>126</v>
      </c>
      <c r="J14336" t="s">
        <v>18748</v>
      </c>
      <c r="K14336" t="s">
        <v>105</v>
      </c>
    </row>
    <row r="14337" spans="1:11" x14ac:dyDescent="0.3">
      <c r="A14337" t="s">
        <v>18749</v>
      </c>
      <c r="B14337" t="s">
        <v>53</v>
      </c>
      <c r="C14337">
        <v>5</v>
      </c>
      <c r="D14337">
        <v>2</v>
      </c>
      <c r="E14337">
        <v>1941</v>
      </c>
      <c r="F14337" s="6">
        <v>0.61041666666666672</v>
      </c>
      <c r="G14337">
        <v>-118.24299999999999</v>
      </c>
      <c r="H14337">
        <v>34.052</v>
      </c>
      <c r="I14337" t="s">
        <v>137</v>
      </c>
      <c r="J14337" t="s">
        <v>536</v>
      </c>
      <c r="K14337" t="s">
        <v>105</v>
      </c>
    </row>
    <row r="14338" spans="1:11" x14ac:dyDescent="0.3">
      <c r="A14338" t="s">
        <v>18750</v>
      </c>
      <c r="B14338" t="s">
        <v>53</v>
      </c>
      <c r="C14338">
        <v>5</v>
      </c>
      <c r="D14338">
        <v>5</v>
      </c>
      <c r="E14338">
        <v>1940</v>
      </c>
      <c r="F14338" s="6">
        <v>0.9375</v>
      </c>
      <c r="G14338">
        <v>85.182000000000002</v>
      </c>
      <c r="H14338">
        <v>42.319000000000003</v>
      </c>
      <c r="I14338" t="s">
        <v>144</v>
      </c>
      <c r="J14338" t="s">
        <v>5159</v>
      </c>
      <c r="K14338" t="s">
        <v>105</v>
      </c>
    </row>
    <row r="14339" spans="1:11" x14ac:dyDescent="0.3">
      <c r="A14339" t="s">
        <v>18751</v>
      </c>
      <c r="B14339" t="s">
        <v>53</v>
      </c>
      <c r="C14339">
        <v>10</v>
      </c>
      <c r="D14339">
        <v>9</v>
      </c>
      <c r="E14339">
        <v>1941</v>
      </c>
      <c r="F14339" s="6">
        <v>0.3972222222222222</v>
      </c>
      <c r="G14339">
        <v>74.007000000000005</v>
      </c>
      <c r="H14339">
        <v>40.713000000000001</v>
      </c>
      <c r="I14339" t="s">
        <v>106</v>
      </c>
      <c r="J14339" t="s">
        <v>124</v>
      </c>
      <c r="K14339" t="s">
        <v>105</v>
      </c>
    </row>
    <row r="14340" spans="1:11" x14ac:dyDescent="0.3">
      <c r="A14340" t="s">
        <v>18752</v>
      </c>
      <c r="B14340" t="s">
        <v>53</v>
      </c>
      <c r="C14340">
        <v>13</v>
      </c>
      <c r="D14340">
        <v>7</v>
      </c>
      <c r="E14340">
        <v>1942</v>
      </c>
      <c r="F14340" s="6">
        <v>0.13541666666666666</v>
      </c>
      <c r="G14340">
        <v>71.058999999999997</v>
      </c>
      <c r="H14340">
        <v>42.359000000000002</v>
      </c>
      <c r="I14340" t="s">
        <v>106</v>
      </c>
      <c r="J14340" t="s">
        <v>176</v>
      </c>
      <c r="K14340" t="s">
        <v>105</v>
      </c>
    </row>
    <row r="14341" spans="1:11" x14ac:dyDescent="0.3">
      <c r="A14341" t="s">
        <v>18753</v>
      </c>
      <c r="B14341" t="s">
        <v>53</v>
      </c>
      <c r="C14341">
        <v>27</v>
      </c>
      <c r="D14341">
        <v>2</v>
      </c>
      <c r="E14341">
        <v>1951</v>
      </c>
      <c r="F14341" s="6">
        <v>0.77500000000000002</v>
      </c>
      <c r="G14341">
        <v>84.513999999999996</v>
      </c>
      <c r="H14341">
        <v>39.103999999999999</v>
      </c>
      <c r="I14341" t="s">
        <v>144</v>
      </c>
      <c r="J14341" t="s">
        <v>140</v>
      </c>
      <c r="K14341" t="s">
        <v>105</v>
      </c>
    </row>
    <row r="14342" spans="1:11" x14ac:dyDescent="0.3">
      <c r="A14342" t="s">
        <v>18754</v>
      </c>
      <c r="B14342" t="s">
        <v>53</v>
      </c>
      <c r="C14342">
        <v>19</v>
      </c>
      <c r="D14342">
        <v>2</v>
      </c>
      <c r="E14342">
        <v>1951</v>
      </c>
      <c r="F14342" s="6">
        <v>0.73819444444444449</v>
      </c>
      <c r="G14342">
        <v>84.513999999999996</v>
      </c>
      <c r="H14342">
        <v>39.103999999999999</v>
      </c>
      <c r="I14342" t="s">
        <v>144</v>
      </c>
      <c r="J14342" t="s">
        <v>140</v>
      </c>
      <c r="K14342" t="s">
        <v>105</v>
      </c>
    </row>
    <row r="14343" spans="1:11" x14ac:dyDescent="0.3">
      <c r="A14343" t="s">
        <v>18755</v>
      </c>
      <c r="B14343" t="s">
        <v>53</v>
      </c>
      <c r="C14343">
        <v>16</v>
      </c>
      <c r="D14343">
        <v>8</v>
      </c>
      <c r="E14343">
        <v>1946</v>
      </c>
      <c r="F14343" s="6">
        <v>0.25555555555555554</v>
      </c>
      <c r="G14343">
        <v>-118.24299999999999</v>
      </c>
      <c r="H14343">
        <v>34.052</v>
      </c>
      <c r="I14343" t="s">
        <v>137</v>
      </c>
      <c r="J14343" t="s">
        <v>536</v>
      </c>
      <c r="K14343" t="s">
        <v>105</v>
      </c>
    </row>
    <row r="14344" spans="1:11" x14ac:dyDescent="0.3">
      <c r="A14344" t="s">
        <v>18756</v>
      </c>
      <c r="B14344" t="s">
        <v>53</v>
      </c>
      <c r="C14344">
        <v>4</v>
      </c>
      <c r="D14344">
        <v>4</v>
      </c>
      <c r="E14344">
        <v>1950</v>
      </c>
      <c r="F14344" s="6">
        <v>0.70347222222222228</v>
      </c>
      <c r="G14344">
        <v>71.058999999999997</v>
      </c>
      <c r="H14344">
        <v>42.359000000000002</v>
      </c>
      <c r="I14344" t="s">
        <v>144</v>
      </c>
      <c r="J14344" t="s">
        <v>176</v>
      </c>
      <c r="K14344" t="s">
        <v>105</v>
      </c>
    </row>
    <row r="14345" spans="1:11" x14ac:dyDescent="0.3">
      <c r="A14345" t="s">
        <v>18757</v>
      </c>
      <c r="B14345" t="s">
        <v>53</v>
      </c>
      <c r="C14345">
        <v>2</v>
      </c>
      <c r="D14345">
        <v>11</v>
      </c>
      <c r="E14345">
        <v>1954</v>
      </c>
      <c r="F14345" s="6">
        <v>0.15902777777777777</v>
      </c>
      <c r="G14345">
        <v>-122.343</v>
      </c>
      <c r="H14345">
        <v>37.938000000000002</v>
      </c>
      <c r="I14345" t="s">
        <v>137</v>
      </c>
      <c r="J14345" t="s">
        <v>17563</v>
      </c>
      <c r="K14345" t="s">
        <v>105</v>
      </c>
    </row>
    <row r="14346" spans="1:11" x14ac:dyDescent="0.3">
      <c r="A14346" t="s">
        <v>18758</v>
      </c>
      <c r="B14346" t="s">
        <v>53</v>
      </c>
      <c r="C14346">
        <v>26</v>
      </c>
      <c r="D14346">
        <v>12</v>
      </c>
      <c r="E14346">
        <v>1847</v>
      </c>
      <c r="F14346" s="6">
        <v>0.45833333333333331</v>
      </c>
      <c r="G14346">
        <v>-0.42699999999999999</v>
      </c>
      <c r="H14346">
        <v>48.180999999999997</v>
      </c>
      <c r="I14346" t="s">
        <v>150</v>
      </c>
      <c r="J14346" t="s">
        <v>18759</v>
      </c>
      <c r="K14346" t="s">
        <v>105</v>
      </c>
    </row>
    <row r="14347" spans="1:11" x14ac:dyDescent="0.3">
      <c r="A14347" t="s">
        <v>18760</v>
      </c>
      <c r="B14347" t="s">
        <v>53</v>
      </c>
      <c r="C14347">
        <v>11</v>
      </c>
      <c r="D14347">
        <v>6</v>
      </c>
      <c r="E14347">
        <v>1948</v>
      </c>
      <c r="F14347" s="6">
        <v>0.60763888888888884</v>
      </c>
      <c r="G14347">
        <v>71.058999999999997</v>
      </c>
      <c r="H14347">
        <v>42.359000000000002</v>
      </c>
      <c r="I14347" t="s">
        <v>106</v>
      </c>
      <c r="J14347" t="s">
        <v>176</v>
      </c>
      <c r="K14347" t="s">
        <v>105</v>
      </c>
    </row>
    <row r="14348" spans="1:11" x14ac:dyDescent="0.3">
      <c r="A14348" t="s">
        <v>18761</v>
      </c>
      <c r="B14348" t="s">
        <v>53</v>
      </c>
      <c r="C14348">
        <v>28</v>
      </c>
      <c r="D14348">
        <v>8</v>
      </c>
      <c r="E14348">
        <v>1926</v>
      </c>
      <c r="F14348" s="6">
        <v>0.72222222222222221</v>
      </c>
      <c r="G14348">
        <v>93.263999999999996</v>
      </c>
      <c r="H14348">
        <v>44.976999999999997</v>
      </c>
      <c r="I14348" t="s">
        <v>144</v>
      </c>
      <c r="J14348" t="s">
        <v>1680</v>
      </c>
      <c r="K14348" t="s">
        <v>105</v>
      </c>
    </row>
    <row r="14349" spans="1:11" x14ac:dyDescent="0.3">
      <c r="A14349" t="s">
        <v>18762</v>
      </c>
      <c r="B14349" t="s">
        <v>53</v>
      </c>
      <c r="C14349">
        <v>14</v>
      </c>
      <c r="D14349">
        <v>9</v>
      </c>
      <c r="E14349">
        <v>1951</v>
      </c>
      <c r="F14349" s="6">
        <v>0.22291666666666668</v>
      </c>
      <c r="G14349">
        <v>91.53</v>
      </c>
      <c r="H14349">
        <v>41.661000000000001</v>
      </c>
      <c r="I14349" t="s">
        <v>144</v>
      </c>
      <c r="J14349" t="s">
        <v>1066</v>
      </c>
      <c r="K14349" t="s">
        <v>105</v>
      </c>
    </row>
    <row r="14350" spans="1:11" x14ac:dyDescent="0.3">
      <c r="A14350" t="s">
        <v>18763</v>
      </c>
      <c r="B14350" t="s">
        <v>53</v>
      </c>
      <c r="C14350">
        <v>7</v>
      </c>
      <c r="D14350">
        <v>3</v>
      </c>
      <c r="E14350">
        <v>1965</v>
      </c>
      <c r="F14350" s="6">
        <v>0.19722222222222222</v>
      </c>
      <c r="G14350">
        <v>-118.24299999999999</v>
      </c>
      <c r="H14350">
        <v>34.052</v>
      </c>
      <c r="I14350" t="s">
        <v>137</v>
      </c>
      <c r="J14350" t="s">
        <v>536</v>
      </c>
      <c r="K14350" t="s">
        <v>105</v>
      </c>
    </row>
    <row r="14351" spans="1:11" x14ac:dyDescent="0.3">
      <c r="A14351" t="s">
        <v>18764</v>
      </c>
      <c r="B14351" t="s">
        <v>53</v>
      </c>
      <c r="C14351">
        <v>22</v>
      </c>
      <c r="D14351">
        <v>2</v>
      </c>
      <c r="E14351">
        <v>1967</v>
      </c>
      <c r="F14351" s="6">
        <v>0.61597222222222225</v>
      </c>
      <c r="G14351">
        <v>-118.24299999999999</v>
      </c>
      <c r="H14351">
        <v>34.052</v>
      </c>
      <c r="I14351" t="s">
        <v>137</v>
      </c>
      <c r="J14351" t="s">
        <v>536</v>
      </c>
      <c r="K14351" t="s">
        <v>105</v>
      </c>
    </row>
    <row r="14352" spans="1:11" x14ac:dyDescent="0.3">
      <c r="A14352" t="s">
        <v>18765</v>
      </c>
      <c r="B14352" t="s">
        <v>53</v>
      </c>
      <c r="C14352">
        <v>16</v>
      </c>
      <c r="D14352">
        <v>8</v>
      </c>
      <c r="E14352">
        <v>1962</v>
      </c>
      <c r="F14352" s="6">
        <v>0.37430555555555556</v>
      </c>
      <c r="G14352">
        <v>71.355000000000004</v>
      </c>
      <c r="H14352">
        <v>42.459000000000003</v>
      </c>
      <c r="I14352" t="s">
        <v>106</v>
      </c>
      <c r="J14352" t="s">
        <v>861</v>
      </c>
      <c r="K14352" t="s">
        <v>105</v>
      </c>
    </row>
    <row r="14353" spans="1:11" x14ac:dyDescent="0.3">
      <c r="A14353" t="s">
        <v>18766</v>
      </c>
      <c r="B14353" t="s">
        <v>53</v>
      </c>
      <c r="C14353">
        <v>1</v>
      </c>
      <c r="D14353">
        <v>5</v>
      </c>
      <c r="E14353">
        <v>1960</v>
      </c>
      <c r="F14353" s="6">
        <v>0.86319444444444449</v>
      </c>
      <c r="G14353">
        <v>84.509</v>
      </c>
      <c r="H14353">
        <v>39.084000000000003</v>
      </c>
      <c r="I14353" t="s">
        <v>106</v>
      </c>
      <c r="J14353" t="s">
        <v>9757</v>
      </c>
      <c r="K14353" t="s">
        <v>105</v>
      </c>
    </row>
    <row r="14354" spans="1:11" x14ac:dyDescent="0.3">
      <c r="A14354" t="s">
        <v>18767</v>
      </c>
      <c r="B14354" t="s">
        <v>53</v>
      </c>
      <c r="C14354">
        <v>25</v>
      </c>
      <c r="D14354">
        <v>6</v>
      </c>
      <c r="E14354">
        <v>1917</v>
      </c>
      <c r="F14354" s="6">
        <v>0.97916666666666663</v>
      </c>
      <c r="G14354">
        <v>-124.161</v>
      </c>
      <c r="H14354">
        <v>40.786000000000001</v>
      </c>
      <c r="I14354" t="s">
        <v>137</v>
      </c>
      <c r="J14354" t="s">
        <v>12879</v>
      </c>
      <c r="K14354" t="s">
        <v>105</v>
      </c>
    </row>
    <row r="14355" spans="1:11" x14ac:dyDescent="0.3">
      <c r="A14355" t="s">
        <v>18768</v>
      </c>
      <c r="B14355" t="s">
        <v>53</v>
      </c>
      <c r="C14355">
        <v>18</v>
      </c>
      <c r="D14355">
        <v>7</v>
      </c>
      <c r="E14355">
        <v>1947</v>
      </c>
      <c r="F14355" s="6">
        <v>6.5972222222222224E-2</v>
      </c>
      <c r="G14355">
        <v>74.481999999999999</v>
      </c>
      <c r="H14355">
        <v>40.796999999999997</v>
      </c>
      <c r="I14355" t="s">
        <v>106</v>
      </c>
      <c r="J14355" t="s">
        <v>2873</v>
      </c>
      <c r="K14355" t="s">
        <v>105</v>
      </c>
    </row>
    <row r="14356" spans="1:11" x14ac:dyDescent="0.3">
      <c r="A14356" t="s">
        <v>18769</v>
      </c>
      <c r="B14356" t="s">
        <v>53</v>
      </c>
      <c r="C14356">
        <v>22</v>
      </c>
      <c r="D14356">
        <v>4</v>
      </c>
      <c r="E14356">
        <v>1944</v>
      </c>
      <c r="F14356" s="6">
        <v>8.1944444444444445E-2</v>
      </c>
      <c r="G14356">
        <v>88.819000000000003</v>
      </c>
      <c r="H14356">
        <v>35.613999999999997</v>
      </c>
      <c r="I14356" t="s">
        <v>144</v>
      </c>
      <c r="J14356" t="s">
        <v>18770</v>
      </c>
      <c r="K14356" t="s">
        <v>105</v>
      </c>
    </row>
    <row r="14357" spans="1:11" x14ac:dyDescent="0.3">
      <c r="A14357" t="s">
        <v>18771</v>
      </c>
      <c r="B14357" t="s">
        <v>53</v>
      </c>
      <c r="C14357">
        <v>4</v>
      </c>
      <c r="D14357">
        <v>4</v>
      </c>
      <c r="E14357">
        <v>1951</v>
      </c>
      <c r="F14357" s="6">
        <v>0.38194444444444442</v>
      </c>
      <c r="G14357">
        <v>98.75</v>
      </c>
      <c r="H14357">
        <v>33.371000000000002</v>
      </c>
      <c r="I14357" t="s">
        <v>104</v>
      </c>
      <c r="J14357" t="s">
        <v>2782</v>
      </c>
      <c r="K14357" t="s">
        <v>105</v>
      </c>
    </row>
    <row r="14358" spans="1:11" x14ac:dyDescent="0.3">
      <c r="A14358" t="s">
        <v>18772</v>
      </c>
      <c r="B14358" t="s">
        <v>53</v>
      </c>
      <c r="C14358">
        <v>1</v>
      </c>
      <c r="D14358">
        <v>12</v>
      </c>
      <c r="E14358">
        <v>1973</v>
      </c>
      <c r="F14358" s="6">
        <v>0.99722222222222223</v>
      </c>
      <c r="G14358">
        <v>0.12</v>
      </c>
      <c r="H14358">
        <v>51.5</v>
      </c>
      <c r="I14358" t="s">
        <v>108</v>
      </c>
      <c r="J14358" t="s">
        <v>2379</v>
      </c>
      <c r="K14358" t="s">
        <v>105</v>
      </c>
    </row>
    <row r="14359" spans="1:11" x14ac:dyDescent="0.3">
      <c r="A14359" t="s">
        <v>18773</v>
      </c>
      <c r="B14359" t="s">
        <v>53</v>
      </c>
      <c r="C14359">
        <v>23</v>
      </c>
      <c r="D14359">
        <v>6</v>
      </c>
      <c r="E14359">
        <v>1944</v>
      </c>
      <c r="F14359" s="6">
        <v>0.65972222222222221</v>
      </c>
      <c r="G14359">
        <v>-118.24299999999999</v>
      </c>
      <c r="H14359">
        <v>34.052</v>
      </c>
      <c r="I14359" t="s">
        <v>171</v>
      </c>
      <c r="J14359" t="s">
        <v>536</v>
      </c>
      <c r="K14359" t="s">
        <v>105</v>
      </c>
    </row>
    <row r="14360" spans="1:11" x14ac:dyDescent="0.3">
      <c r="A14360" t="s">
        <v>18774</v>
      </c>
      <c r="B14360" t="s">
        <v>53</v>
      </c>
      <c r="C14360">
        <v>17</v>
      </c>
      <c r="D14360">
        <v>2</v>
      </c>
      <c r="E14360">
        <v>1946</v>
      </c>
      <c r="F14360" s="6">
        <v>0.59305555555555556</v>
      </c>
      <c r="G14360">
        <v>71.212000000000003</v>
      </c>
      <c r="H14360">
        <v>42.338000000000001</v>
      </c>
      <c r="I14360" t="s">
        <v>144</v>
      </c>
      <c r="J14360" t="s">
        <v>1208</v>
      </c>
      <c r="K14360" t="s">
        <v>105</v>
      </c>
    </row>
    <row r="14361" spans="1:11" x14ac:dyDescent="0.3">
      <c r="A14361" t="s">
        <v>18775</v>
      </c>
      <c r="B14361" t="s">
        <v>53</v>
      </c>
      <c r="C14361">
        <v>26</v>
      </c>
      <c r="D14361">
        <v>2</v>
      </c>
      <c r="E14361">
        <v>1945</v>
      </c>
      <c r="F14361" s="6">
        <v>0.50416666666666665</v>
      </c>
      <c r="G14361">
        <v>84.483999999999995</v>
      </c>
      <c r="H14361">
        <v>40.305999999999997</v>
      </c>
      <c r="I14361" t="s">
        <v>106</v>
      </c>
      <c r="J14361" t="s">
        <v>3279</v>
      </c>
      <c r="K14361" t="s">
        <v>105</v>
      </c>
    </row>
    <row r="14362" spans="1:11" x14ac:dyDescent="0.3">
      <c r="A14362" t="s">
        <v>18776</v>
      </c>
      <c r="B14362" t="s">
        <v>53</v>
      </c>
      <c r="C14362">
        <v>3</v>
      </c>
      <c r="D14362">
        <v>12</v>
      </c>
      <c r="E14362">
        <v>1945</v>
      </c>
      <c r="F14362" s="6">
        <v>0.54861111111111116</v>
      </c>
      <c r="G14362">
        <v>81.691000000000003</v>
      </c>
      <c r="H14362">
        <v>41.505000000000003</v>
      </c>
      <c r="I14362" t="s">
        <v>144</v>
      </c>
      <c r="J14362" t="s">
        <v>389</v>
      </c>
      <c r="K14362" t="s">
        <v>105</v>
      </c>
    </row>
    <row r="14363" spans="1:11" x14ac:dyDescent="0.3">
      <c r="A14363" t="s">
        <v>18777</v>
      </c>
      <c r="B14363" t="s">
        <v>53</v>
      </c>
      <c r="C14363">
        <v>24</v>
      </c>
      <c r="D14363">
        <v>2</v>
      </c>
      <c r="E14363">
        <v>1955</v>
      </c>
      <c r="F14363" s="6">
        <v>0.80208333333333337</v>
      </c>
      <c r="G14363">
        <v>122.42</v>
      </c>
      <c r="H14363">
        <v>37.78</v>
      </c>
      <c r="I14363" t="s">
        <v>137</v>
      </c>
      <c r="J14363" t="s">
        <v>172</v>
      </c>
      <c r="K14363" t="s">
        <v>105</v>
      </c>
    </row>
    <row r="14364" spans="1:11" x14ac:dyDescent="0.3">
      <c r="A14364" t="s">
        <v>18778</v>
      </c>
      <c r="B14364" t="s">
        <v>53</v>
      </c>
      <c r="C14364">
        <v>22</v>
      </c>
      <c r="D14364">
        <v>8</v>
      </c>
      <c r="E14364">
        <v>1945</v>
      </c>
      <c r="F14364" s="6">
        <v>0.44444444444444442</v>
      </c>
      <c r="G14364">
        <v>86.131</v>
      </c>
      <c r="H14364">
        <v>40.487000000000002</v>
      </c>
      <c r="I14364" t="s">
        <v>144</v>
      </c>
      <c r="J14364" t="s">
        <v>5364</v>
      </c>
      <c r="K14364" t="s">
        <v>105</v>
      </c>
    </row>
    <row r="14365" spans="1:11" x14ac:dyDescent="0.3">
      <c r="A14365" t="s">
        <v>18779</v>
      </c>
      <c r="B14365" t="s">
        <v>53</v>
      </c>
      <c r="C14365">
        <v>9</v>
      </c>
      <c r="D14365">
        <v>12</v>
      </c>
      <c r="E14365">
        <v>1910</v>
      </c>
      <c r="F14365" s="6">
        <v>0.1875</v>
      </c>
      <c r="G14365">
        <v>84.513999999999996</v>
      </c>
      <c r="H14365">
        <v>39.103999999999999</v>
      </c>
      <c r="I14365" t="s">
        <v>144</v>
      </c>
      <c r="J14365" t="s">
        <v>140</v>
      </c>
      <c r="K14365" t="s">
        <v>105</v>
      </c>
    </row>
    <row r="14366" spans="1:11" x14ac:dyDescent="0.3">
      <c r="A14366" t="s">
        <v>18780</v>
      </c>
      <c r="B14366" t="s">
        <v>53</v>
      </c>
      <c r="C14366">
        <v>10</v>
      </c>
      <c r="D14366">
        <v>10</v>
      </c>
      <c r="E14366">
        <v>1891</v>
      </c>
      <c r="F14366" s="6">
        <v>0.39583333333333331</v>
      </c>
      <c r="G14366">
        <v>-12.887</v>
      </c>
      <c r="H14366">
        <v>38.020000000000003</v>
      </c>
      <c r="I14366" t="s">
        <v>203</v>
      </c>
      <c r="J14366" t="s">
        <v>18781</v>
      </c>
      <c r="K14366" t="s">
        <v>105</v>
      </c>
    </row>
    <row r="14367" spans="1:11" x14ac:dyDescent="0.3">
      <c r="A14367" t="s">
        <v>18782</v>
      </c>
      <c r="B14367" t="s">
        <v>53</v>
      </c>
      <c r="C14367">
        <v>10</v>
      </c>
      <c r="D14367">
        <v>5</v>
      </c>
      <c r="E14367">
        <v>1957</v>
      </c>
      <c r="F14367" s="6">
        <v>0.24444444444444444</v>
      </c>
      <c r="G14367">
        <v>-120.506</v>
      </c>
      <c r="H14367">
        <v>46.601999999999997</v>
      </c>
      <c r="I14367" t="s">
        <v>171</v>
      </c>
      <c r="J14367" t="s">
        <v>2353</v>
      </c>
      <c r="K14367" t="s">
        <v>105</v>
      </c>
    </row>
    <row r="14368" spans="1:11" x14ac:dyDescent="0.3">
      <c r="A14368" t="s">
        <v>18783</v>
      </c>
      <c r="B14368" t="s">
        <v>53</v>
      </c>
      <c r="C14368">
        <v>14</v>
      </c>
      <c r="D14368">
        <v>8</v>
      </c>
      <c r="E14368">
        <v>1945</v>
      </c>
      <c r="F14368" s="6">
        <v>0.24583333333333332</v>
      </c>
      <c r="G14368">
        <v>97.13</v>
      </c>
      <c r="H14368">
        <v>31.556999999999999</v>
      </c>
      <c r="I14368" t="s">
        <v>144</v>
      </c>
      <c r="J14368" t="s">
        <v>4767</v>
      </c>
      <c r="K14368" t="s">
        <v>105</v>
      </c>
    </row>
    <row r="14369" spans="1:11" x14ac:dyDescent="0.3">
      <c r="A14369" t="s">
        <v>18784</v>
      </c>
      <c r="B14369" t="s">
        <v>53</v>
      </c>
      <c r="C14369">
        <v>24</v>
      </c>
      <c r="D14369">
        <v>3</v>
      </c>
      <c r="E14369">
        <v>1930</v>
      </c>
      <c r="F14369" s="6">
        <v>0.51041666666666663</v>
      </c>
      <c r="G14369">
        <v>86.156000000000006</v>
      </c>
      <c r="H14369">
        <v>39.768000000000001</v>
      </c>
      <c r="I14369" t="s">
        <v>104</v>
      </c>
      <c r="J14369" t="s">
        <v>2924</v>
      </c>
      <c r="K14369" t="s">
        <v>105</v>
      </c>
    </row>
    <row r="14370" spans="1:11" x14ac:dyDescent="0.3">
      <c r="A14370" t="s">
        <v>18785</v>
      </c>
      <c r="B14370" t="s">
        <v>53</v>
      </c>
      <c r="C14370">
        <v>5</v>
      </c>
      <c r="D14370">
        <v>10</v>
      </c>
      <c r="E14370">
        <v>1943</v>
      </c>
      <c r="F14370" s="6">
        <v>0.43819444444444444</v>
      </c>
      <c r="G14370">
        <v>87.909000000000006</v>
      </c>
      <c r="H14370">
        <v>43.040999999999997</v>
      </c>
      <c r="I14370" t="s">
        <v>144</v>
      </c>
      <c r="J14370" t="s">
        <v>184</v>
      </c>
      <c r="K14370" t="s">
        <v>105</v>
      </c>
    </row>
    <row r="14371" spans="1:11" x14ac:dyDescent="0.3">
      <c r="A14371" t="s">
        <v>18786</v>
      </c>
      <c r="B14371" t="s">
        <v>53</v>
      </c>
      <c r="C14371">
        <v>12</v>
      </c>
      <c r="D14371">
        <v>12</v>
      </c>
      <c r="E14371">
        <v>1984</v>
      </c>
      <c r="F14371" s="6">
        <v>0.56597222222222221</v>
      </c>
      <c r="G14371">
        <v>-6.12</v>
      </c>
      <c r="H14371">
        <v>45.9</v>
      </c>
      <c r="I14371" t="s">
        <v>126</v>
      </c>
      <c r="J14371" t="s">
        <v>908</v>
      </c>
      <c r="K14371" t="s">
        <v>105</v>
      </c>
    </row>
    <row r="14372" spans="1:11" x14ac:dyDescent="0.3">
      <c r="A14372" t="s">
        <v>18787</v>
      </c>
      <c r="B14372" t="s">
        <v>53</v>
      </c>
      <c r="C14372">
        <v>30</v>
      </c>
      <c r="D14372">
        <v>12</v>
      </c>
      <c r="E14372">
        <v>1947</v>
      </c>
      <c r="F14372" s="6">
        <v>0.76597222222222228</v>
      </c>
      <c r="G14372">
        <v>83.536000000000001</v>
      </c>
      <c r="H14372">
        <v>41.655000000000001</v>
      </c>
      <c r="I14372" t="s">
        <v>144</v>
      </c>
      <c r="J14372" t="s">
        <v>2019</v>
      </c>
      <c r="K14372" t="s">
        <v>105</v>
      </c>
    </row>
    <row r="14373" spans="1:11" x14ac:dyDescent="0.3">
      <c r="A14373" t="s">
        <v>18788</v>
      </c>
      <c r="B14373" t="s">
        <v>53</v>
      </c>
      <c r="C14373">
        <v>24</v>
      </c>
      <c r="D14373">
        <v>9</v>
      </c>
      <c r="E14373">
        <v>1899</v>
      </c>
      <c r="F14373" s="6">
        <v>4.1666666666666664E-2</v>
      </c>
      <c r="G14373">
        <v>-4.9450000000000003</v>
      </c>
      <c r="H14373">
        <v>49.701000000000001</v>
      </c>
      <c r="I14373" t="s">
        <v>150</v>
      </c>
      <c r="J14373" t="s">
        <v>7451</v>
      </c>
      <c r="K14373" t="s">
        <v>105</v>
      </c>
    </row>
    <row r="14374" spans="1:11" x14ac:dyDescent="0.3">
      <c r="A14374" t="s">
        <v>18789</v>
      </c>
      <c r="B14374" t="s">
        <v>53</v>
      </c>
      <c r="C14374">
        <v>22</v>
      </c>
      <c r="D14374">
        <v>1</v>
      </c>
      <c r="E14374">
        <v>1949</v>
      </c>
      <c r="F14374" s="6">
        <v>0.75347222222222221</v>
      </c>
      <c r="G14374">
        <v>-119.646</v>
      </c>
      <c r="H14374">
        <v>36.328000000000003</v>
      </c>
      <c r="I14374" t="s">
        <v>137</v>
      </c>
      <c r="J14374" t="s">
        <v>16412</v>
      </c>
      <c r="K14374" t="s">
        <v>105</v>
      </c>
    </row>
    <row r="14375" spans="1:11" x14ac:dyDescent="0.3">
      <c r="A14375" t="s">
        <v>18790</v>
      </c>
      <c r="B14375" t="s">
        <v>53</v>
      </c>
      <c r="C14375">
        <v>25</v>
      </c>
      <c r="D14375">
        <v>1</v>
      </c>
      <c r="E14375">
        <v>1951</v>
      </c>
      <c r="F14375" s="6">
        <v>0.33680555555555558</v>
      </c>
      <c r="G14375">
        <v>-124.21899999999999</v>
      </c>
      <c r="H14375">
        <v>43.368000000000002</v>
      </c>
      <c r="I14375" t="s">
        <v>137</v>
      </c>
      <c r="J14375" t="s">
        <v>18791</v>
      </c>
      <c r="K14375" t="s">
        <v>105</v>
      </c>
    </row>
    <row r="14376" spans="1:11" x14ac:dyDescent="0.3">
      <c r="A14376" t="s">
        <v>18792</v>
      </c>
      <c r="B14376" t="s">
        <v>53</v>
      </c>
      <c r="C14376">
        <v>5</v>
      </c>
      <c r="D14376">
        <v>12</v>
      </c>
      <c r="E14376">
        <v>1916</v>
      </c>
      <c r="F14376" s="6">
        <v>0.125</v>
      </c>
      <c r="G14376">
        <v>81.781999999999996</v>
      </c>
      <c r="H14376">
        <v>40.972999999999999</v>
      </c>
      <c r="I14376" t="s">
        <v>144</v>
      </c>
      <c r="J14376" t="s">
        <v>18793</v>
      </c>
      <c r="K14376" t="s">
        <v>105</v>
      </c>
    </row>
    <row r="14377" spans="1:11" x14ac:dyDescent="0.3">
      <c r="A14377" t="s">
        <v>18794</v>
      </c>
      <c r="B14377" t="s">
        <v>53</v>
      </c>
      <c r="C14377">
        <v>30</v>
      </c>
      <c r="D14377">
        <v>8</v>
      </c>
      <c r="E14377">
        <v>1956</v>
      </c>
      <c r="F14377" s="6">
        <v>6.2500000000000003E-3</v>
      </c>
      <c r="G14377">
        <v>88.284000000000006</v>
      </c>
      <c r="H14377">
        <v>42.04</v>
      </c>
      <c r="I14377" t="s">
        <v>144</v>
      </c>
      <c r="J14377" t="s">
        <v>3013</v>
      </c>
      <c r="K14377" t="s">
        <v>105</v>
      </c>
    </row>
    <row r="14378" spans="1:11" x14ac:dyDescent="0.3">
      <c r="A14378" t="s">
        <v>18795</v>
      </c>
      <c r="B14378" t="s">
        <v>53</v>
      </c>
      <c r="C14378">
        <v>21</v>
      </c>
      <c r="D14378">
        <v>1</v>
      </c>
      <c r="E14378">
        <v>1926</v>
      </c>
      <c r="F14378" s="6">
        <v>0.33333333333333331</v>
      </c>
      <c r="G14378">
        <v>-106.63800000000001</v>
      </c>
      <c r="H14378">
        <v>48.195</v>
      </c>
      <c r="I14378" t="s">
        <v>171</v>
      </c>
      <c r="J14378" t="s">
        <v>18796</v>
      </c>
      <c r="K14378" t="s">
        <v>105</v>
      </c>
    </row>
    <row r="14379" spans="1:11" x14ac:dyDescent="0.3">
      <c r="A14379" t="s">
        <v>18797</v>
      </c>
      <c r="B14379" t="s">
        <v>53</v>
      </c>
      <c r="C14379">
        <v>3</v>
      </c>
      <c r="D14379">
        <v>10</v>
      </c>
      <c r="E14379">
        <v>1936</v>
      </c>
      <c r="F14379" s="6">
        <v>0.76458333333333328</v>
      </c>
      <c r="G14379">
        <v>96.566999999999993</v>
      </c>
      <c r="H14379">
        <v>39.186999999999998</v>
      </c>
      <c r="I14379" t="s">
        <v>144</v>
      </c>
      <c r="J14379" t="s">
        <v>11458</v>
      </c>
      <c r="K14379" t="s">
        <v>105</v>
      </c>
    </row>
    <row r="14380" spans="1:11" x14ac:dyDescent="0.3">
      <c r="A14380" t="s">
        <v>18798</v>
      </c>
      <c r="B14380" t="s">
        <v>53</v>
      </c>
      <c r="C14380">
        <v>23</v>
      </c>
      <c r="D14380">
        <v>11</v>
      </c>
      <c r="E14380">
        <v>1944</v>
      </c>
      <c r="F14380" s="6">
        <v>0.5708333333333333</v>
      </c>
      <c r="G14380">
        <v>74.432000000000002</v>
      </c>
      <c r="H14380">
        <v>39.360999999999997</v>
      </c>
      <c r="I14380" t="s">
        <v>106</v>
      </c>
      <c r="J14380" t="s">
        <v>1062</v>
      </c>
      <c r="K14380" t="s">
        <v>105</v>
      </c>
    </row>
    <row r="14381" spans="1:11" x14ac:dyDescent="0.3">
      <c r="A14381" t="s">
        <v>18799</v>
      </c>
      <c r="B14381" t="s">
        <v>53</v>
      </c>
      <c r="C14381">
        <v>29</v>
      </c>
      <c r="D14381">
        <v>4</v>
      </c>
      <c r="E14381">
        <v>1950</v>
      </c>
      <c r="F14381" s="6">
        <v>0.30208333333333331</v>
      </c>
      <c r="G14381">
        <v>-9.625</v>
      </c>
      <c r="H14381">
        <v>51.881999999999998</v>
      </c>
      <c r="I14381" t="s">
        <v>126</v>
      </c>
      <c r="J14381" t="s">
        <v>18800</v>
      </c>
      <c r="K14381" t="s">
        <v>105</v>
      </c>
    </row>
    <row r="14382" spans="1:11" x14ac:dyDescent="0.3">
      <c r="A14382" t="s">
        <v>18801</v>
      </c>
      <c r="B14382" t="s">
        <v>53</v>
      </c>
      <c r="C14382">
        <v>14</v>
      </c>
      <c r="D14382">
        <v>7</v>
      </c>
      <c r="E14382">
        <v>1947</v>
      </c>
      <c r="F14382" s="6">
        <v>0.61736111111111114</v>
      </c>
      <c r="G14382">
        <v>81.527000000000001</v>
      </c>
      <c r="H14382">
        <v>41.598999999999997</v>
      </c>
      <c r="I14382" t="s">
        <v>106</v>
      </c>
      <c r="J14382" t="s">
        <v>4798</v>
      </c>
      <c r="K14382" t="s">
        <v>105</v>
      </c>
    </row>
    <row r="14383" spans="1:11" x14ac:dyDescent="0.3">
      <c r="A14383" t="s">
        <v>18802</v>
      </c>
      <c r="B14383" t="s">
        <v>53</v>
      </c>
      <c r="C14383">
        <v>9</v>
      </c>
      <c r="D14383">
        <v>7</v>
      </c>
      <c r="E14383">
        <v>1966</v>
      </c>
      <c r="F14383" s="6">
        <v>0.5131944444444444</v>
      </c>
      <c r="G14383">
        <v>118.14100000000001</v>
      </c>
      <c r="H14383">
        <v>34.15</v>
      </c>
      <c r="I14383" t="s">
        <v>171</v>
      </c>
      <c r="J14383" t="s">
        <v>2666</v>
      </c>
      <c r="K14383" t="s">
        <v>105</v>
      </c>
    </row>
    <row r="14384" spans="1:11" x14ac:dyDescent="0.3">
      <c r="A14384" t="s">
        <v>18803</v>
      </c>
      <c r="B14384" t="s">
        <v>53</v>
      </c>
      <c r="C14384">
        <v>20</v>
      </c>
      <c r="D14384">
        <v>9</v>
      </c>
      <c r="E14384">
        <v>1964</v>
      </c>
      <c r="F14384" s="6">
        <v>0.4236111111111111</v>
      </c>
      <c r="G14384">
        <v>71.058999999999997</v>
      </c>
      <c r="H14384">
        <v>42.359000000000002</v>
      </c>
      <c r="I14384" t="s">
        <v>106</v>
      </c>
      <c r="J14384" t="s">
        <v>176</v>
      </c>
      <c r="K14384" t="s">
        <v>105</v>
      </c>
    </row>
    <row r="14385" spans="1:11" x14ac:dyDescent="0.3">
      <c r="A14385" t="s">
        <v>18804</v>
      </c>
      <c r="B14385" t="s">
        <v>53</v>
      </c>
      <c r="C14385">
        <v>11</v>
      </c>
      <c r="D14385">
        <v>8</v>
      </c>
      <c r="E14385">
        <v>1950</v>
      </c>
      <c r="F14385" s="6">
        <v>0.40625</v>
      </c>
      <c r="G14385">
        <v>-121.88800000000001</v>
      </c>
      <c r="H14385">
        <v>37.335000000000001</v>
      </c>
      <c r="I14385" t="s">
        <v>171</v>
      </c>
      <c r="J14385" t="s">
        <v>3444</v>
      </c>
      <c r="K14385" t="s">
        <v>105</v>
      </c>
    </row>
    <row r="14386" spans="1:11" x14ac:dyDescent="0.3">
      <c r="A14386" t="s">
        <v>18805</v>
      </c>
      <c r="B14386" t="s">
        <v>53</v>
      </c>
      <c r="C14386">
        <v>16</v>
      </c>
      <c r="D14386">
        <v>4</v>
      </c>
      <c r="E14386">
        <v>1947</v>
      </c>
      <c r="F14386" s="6">
        <v>0.95902777777777781</v>
      </c>
      <c r="G14386">
        <v>81.691000000000003</v>
      </c>
      <c r="H14386">
        <v>41.505000000000003</v>
      </c>
      <c r="I14386" t="s">
        <v>144</v>
      </c>
      <c r="J14386" t="s">
        <v>389</v>
      </c>
      <c r="K14386" t="s">
        <v>105</v>
      </c>
    </row>
    <row r="14387" spans="1:11" x14ac:dyDescent="0.3">
      <c r="A14387" t="s">
        <v>18806</v>
      </c>
      <c r="B14387" t="s">
        <v>53</v>
      </c>
      <c r="C14387">
        <v>24</v>
      </c>
      <c r="D14387">
        <v>3</v>
      </c>
      <c r="E14387">
        <v>1955</v>
      </c>
      <c r="F14387" s="6">
        <v>0.28055555555555556</v>
      </c>
      <c r="G14387">
        <v>71.105999999999995</v>
      </c>
      <c r="H14387">
        <v>42.418999999999997</v>
      </c>
      <c r="I14387" t="s">
        <v>144</v>
      </c>
      <c r="J14387" t="s">
        <v>3400</v>
      </c>
      <c r="K14387" t="s">
        <v>105</v>
      </c>
    </row>
    <row r="14388" spans="1:11" x14ac:dyDescent="0.3">
      <c r="A14388" t="s">
        <v>18807</v>
      </c>
      <c r="B14388" t="s">
        <v>53</v>
      </c>
      <c r="C14388">
        <v>12</v>
      </c>
      <c r="D14388">
        <v>2</v>
      </c>
      <c r="E14388">
        <v>1951</v>
      </c>
      <c r="F14388" s="6">
        <v>8.3333333333333329E-2</v>
      </c>
      <c r="G14388">
        <v>118.14100000000001</v>
      </c>
      <c r="H14388">
        <v>34.15</v>
      </c>
      <c r="I14388" t="s">
        <v>137</v>
      </c>
      <c r="J14388" t="s">
        <v>2666</v>
      </c>
      <c r="K14388" t="s">
        <v>105</v>
      </c>
    </row>
    <row r="14389" spans="1:11" x14ac:dyDescent="0.3">
      <c r="A14389" t="s">
        <v>18808</v>
      </c>
      <c r="B14389" t="s">
        <v>53</v>
      </c>
      <c r="C14389">
        <v>6</v>
      </c>
      <c r="D14389">
        <v>1</v>
      </c>
      <c r="E14389">
        <v>1949</v>
      </c>
      <c r="F14389" s="6">
        <v>0.14583333333333334</v>
      </c>
      <c r="G14389">
        <v>73.837000000000003</v>
      </c>
      <c r="H14389">
        <v>40.912999999999997</v>
      </c>
      <c r="I14389" t="s">
        <v>144</v>
      </c>
      <c r="J14389" t="s">
        <v>2007</v>
      </c>
      <c r="K14389" t="s">
        <v>105</v>
      </c>
    </row>
    <row r="14390" spans="1:11" x14ac:dyDescent="0.3">
      <c r="A14390" t="s">
        <v>18809</v>
      </c>
      <c r="B14390" t="s">
        <v>53</v>
      </c>
      <c r="C14390">
        <v>15</v>
      </c>
      <c r="D14390">
        <v>4</v>
      </c>
      <c r="E14390">
        <v>1983</v>
      </c>
      <c r="F14390" s="6">
        <v>0.45624999999999999</v>
      </c>
      <c r="G14390">
        <v>71.073999999999998</v>
      </c>
      <c r="H14390">
        <v>42.426000000000002</v>
      </c>
      <c r="I14390" t="s">
        <v>144</v>
      </c>
      <c r="J14390" t="s">
        <v>1685</v>
      </c>
      <c r="K14390" t="s">
        <v>105</v>
      </c>
    </row>
    <row r="14391" spans="1:11" x14ac:dyDescent="0.3">
      <c r="A14391" t="s">
        <v>18810</v>
      </c>
      <c r="B14391" t="s">
        <v>53</v>
      </c>
      <c r="C14391">
        <v>24</v>
      </c>
      <c r="D14391">
        <v>8</v>
      </c>
      <c r="E14391">
        <v>1960</v>
      </c>
      <c r="F14391" s="6">
        <v>0.5541666666666667</v>
      </c>
      <c r="G14391">
        <v>-118.04600000000001</v>
      </c>
      <c r="H14391">
        <v>34.127000000000002</v>
      </c>
      <c r="I14391" t="s">
        <v>171</v>
      </c>
      <c r="J14391" t="s">
        <v>18811</v>
      </c>
      <c r="K14391" t="s">
        <v>105</v>
      </c>
    </row>
    <row r="14392" spans="1:11" x14ac:dyDescent="0.3">
      <c r="A14392" t="s">
        <v>18812</v>
      </c>
      <c r="B14392" t="s">
        <v>53</v>
      </c>
      <c r="C14392">
        <v>7</v>
      </c>
      <c r="D14392">
        <v>3</v>
      </c>
      <c r="E14392">
        <v>1955</v>
      </c>
      <c r="F14392" s="6">
        <v>0.61944444444444446</v>
      </c>
      <c r="G14392">
        <v>71.058999999999997</v>
      </c>
      <c r="H14392">
        <v>42.359000000000002</v>
      </c>
      <c r="I14392" t="s">
        <v>144</v>
      </c>
      <c r="J14392" t="s">
        <v>176</v>
      </c>
      <c r="K14392" t="s">
        <v>105</v>
      </c>
    </row>
    <row r="14393" spans="1:11" x14ac:dyDescent="0.3">
      <c r="A14393" t="s">
        <v>18813</v>
      </c>
      <c r="B14393" t="s">
        <v>53</v>
      </c>
      <c r="C14393">
        <v>24</v>
      </c>
      <c r="D14393">
        <v>11</v>
      </c>
      <c r="E14393">
        <v>1956</v>
      </c>
      <c r="F14393" s="6">
        <v>0.90347222222222223</v>
      </c>
      <c r="G14393">
        <v>89.385000000000005</v>
      </c>
      <c r="H14393">
        <v>43.073999999999998</v>
      </c>
      <c r="I14393" t="s">
        <v>104</v>
      </c>
      <c r="J14393" t="s">
        <v>2581</v>
      </c>
      <c r="K14393" t="s">
        <v>105</v>
      </c>
    </row>
    <row r="14394" spans="1:11" x14ac:dyDescent="0.3">
      <c r="A14394" t="s">
        <v>18814</v>
      </c>
      <c r="B14394" t="s">
        <v>53</v>
      </c>
      <c r="C14394">
        <v>26</v>
      </c>
      <c r="D14394">
        <v>8</v>
      </c>
      <c r="E14394">
        <v>1964</v>
      </c>
      <c r="F14394" s="6">
        <v>0.54652777777777772</v>
      </c>
      <c r="G14394">
        <v>70.358999999999995</v>
      </c>
      <c r="H14394">
        <v>41.677999999999997</v>
      </c>
      <c r="I14394" t="s">
        <v>106</v>
      </c>
      <c r="J14394" t="s">
        <v>12296</v>
      </c>
      <c r="K14394" t="s">
        <v>105</v>
      </c>
    </row>
    <row r="14395" spans="1:11" x14ac:dyDescent="0.3">
      <c r="A14395" t="s">
        <v>18815</v>
      </c>
      <c r="B14395" t="s">
        <v>53</v>
      </c>
      <c r="C14395">
        <v>10</v>
      </c>
      <c r="D14395">
        <v>4</v>
      </c>
      <c r="E14395">
        <v>1952</v>
      </c>
      <c r="F14395" s="6">
        <v>0.57916666666666672</v>
      </c>
      <c r="G14395">
        <v>84.554000000000002</v>
      </c>
      <c r="H14395">
        <v>42.734000000000002</v>
      </c>
      <c r="I14395" t="s">
        <v>144</v>
      </c>
      <c r="J14395" t="s">
        <v>899</v>
      </c>
      <c r="K14395" t="s">
        <v>105</v>
      </c>
    </row>
    <row r="14396" spans="1:11" x14ac:dyDescent="0.3">
      <c r="A14396" t="s">
        <v>18816</v>
      </c>
      <c r="B14396" t="s">
        <v>53</v>
      </c>
      <c r="C14396">
        <v>4</v>
      </c>
      <c r="D14396">
        <v>11</v>
      </c>
      <c r="E14396">
        <v>1961</v>
      </c>
      <c r="F14396" s="6">
        <v>0.28958333333333336</v>
      </c>
      <c r="G14396">
        <v>-120.43600000000001</v>
      </c>
      <c r="H14396">
        <v>34.948</v>
      </c>
      <c r="I14396" t="s">
        <v>137</v>
      </c>
      <c r="J14396" t="s">
        <v>18817</v>
      </c>
      <c r="K14396" t="s">
        <v>105</v>
      </c>
    </row>
    <row r="14397" spans="1:11" x14ac:dyDescent="0.3">
      <c r="A14397" t="s">
        <v>18818</v>
      </c>
      <c r="B14397" t="s">
        <v>53</v>
      </c>
      <c r="C14397">
        <v>18</v>
      </c>
      <c r="D14397">
        <v>12</v>
      </c>
      <c r="E14397">
        <v>1946</v>
      </c>
      <c r="F14397" s="6">
        <v>0.76111111111111107</v>
      </c>
      <c r="G14397">
        <v>84.513999999999996</v>
      </c>
      <c r="H14397">
        <v>39.103999999999999</v>
      </c>
      <c r="I14397" t="s">
        <v>144</v>
      </c>
      <c r="J14397" t="s">
        <v>140</v>
      </c>
      <c r="K14397" t="s">
        <v>105</v>
      </c>
    </row>
    <row r="14398" spans="1:11" x14ac:dyDescent="0.3">
      <c r="A14398" t="s">
        <v>18819</v>
      </c>
      <c r="B14398" t="s">
        <v>53</v>
      </c>
      <c r="C14398">
        <v>18</v>
      </c>
      <c r="D14398">
        <v>4</v>
      </c>
      <c r="E14398">
        <v>1965</v>
      </c>
      <c r="F14398" s="6">
        <v>0.10347222222222222</v>
      </c>
      <c r="G14398">
        <v>120.42</v>
      </c>
      <c r="H14398">
        <v>37.366999999999997</v>
      </c>
      <c r="I14398" t="s">
        <v>137</v>
      </c>
      <c r="J14398" t="s">
        <v>3453</v>
      </c>
      <c r="K14398" t="s">
        <v>105</v>
      </c>
    </row>
    <row r="14399" spans="1:11" x14ac:dyDescent="0.3">
      <c r="A14399" t="s">
        <v>18820</v>
      </c>
      <c r="B14399" t="s">
        <v>53</v>
      </c>
      <c r="C14399">
        <v>6</v>
      </c>
      <c r="D14399">
        <v>12</v>
      </c>
      <c r="E14399">
        <v>1955</v>
      </c>
      <c r="F14399" s="6">
        <v>0.52152777777777781</v>
      </c>
      <c r="G14399">
        <v>71.105000000000004</v>
      </c>
      <c r="H14399">
        <v>42.365000000000002</v>
      </c>
      <c r="I14399" t="s">
        <v>144</v>
      </c>
      <c r="J14399" t="s">
        <v>1590</v>
      </c>
      <c r="K14399" t="s">
        <v>105</v>
      </c>
    </row>
    <row r="14400" spans="1:11" x14ac:dyDescent="0.3">
      <c r="A14400" t="s">
        <v>18821</v>
      </c>
      <c r="B14400" t="s">
        <v>53</v>
      </c>
      <c r="C14400">
        <v>4</v>
      </c>
      <c r="D14400">
        <v>12</v>
      </c>
      <c r="E14400">
        <v>1937</v>
      </c>
      <c r="F14400" s="6">
        <v>0.40625</v>
      </c>
      <c r="G14400">
        <v>83.685000000000002</v>
      </c>
      <c r="H14400">
        <v>43.01</v>
      </c>
      <c r="I14400" t="s">
        <v>144</v>
      </c>
      <c r="J14400" t="s">
        <v>2759</v>
      </c>
      <c r="K14400" t="s">
        <v>105</v>
      </c>
    </row>
    <row r="14401" spans="1:11" x14ac:dyDescent="0.3">
      <c r="A14401" t="s">
        <v>18822</v>
      </c>
      <c r="B14401" t="s">
        <v>53</v>
      </c>
      <c r="C14401">
        <v>5</v>
      </c>
      <c r="D14401">
        <v>11</v>
      </c>
      <c r="E14401">
        <v>1936</v>
      </c>
      <c r="F14401" s="6">
        <v>0.3125</v>
      </c>
      <c r="G14401">
        <v>4.2569999999999997</v>
      </c>
      <c r="H14401">
        <v>55.866</v>
      </c>
      <c r="I14401" t="s">
        <v>108</v>
      </c>
      <c r="J14401" t="s">
        <v>211</v>
      </c>
      <c r="K14401" t="s">
        <v>105</v>
      </c>
    </row>
    <row r="14402" spans="1:11" x14ac:dyDescent="0.3">
      <c r="A14402" t="s">
        <v>18823</v>
      </c>
      <c r="B14402" t="s">
        <v>53</v>
      </c>
      <c r="C14402">
        <v>31</v>
      </c>
      <c r="D14402">
        <v>1</v>
      </c>
      <c r="E14402">
        <v>1920</v>
      </c>
      <c r="F14402" s="6">
        <v>0.38541666666666669</v>
      </c>
      <c r="G14402">
        <v>-109.371</v>
      </c>
      <c r="H14402">
        <v>34.509</v>
      </c>
      <c r="I14402" t="s">
        <v>171</v>
      </c>
      <c r="J14402" t="s">
        <v>15143</v>
      </c>
      <c r="K14402" t="s">
        <v>105</v>
      </c>
    </row>
    <row r="14403" spans="1:11" x14ac:dyDescent="0.3">
      <c r="A14403" t="s">
        <v>18824</v>
      </c>
      <c r="B14403" t="s">
        <v>53</v>
      </c>
      <c r="C14403">
        <v>24</v>
      </c>
      <c r="D14403">
        <v>5</v>
      </c>
      <c r="E14403">
        <v>1928</v>
      </c>
      <c r="F14403" s="6">
        <v>1.8749999999999999E-2</v>
      </c>
      <c r="G14403">
        <v>93.263999999999996</v>
      </c>
      <c r="H14403">
        <v>44.976999999999997</v>
      </c>
      <c r="I14403" t="s">
        <v>104</v>
      </c>
      <c r="J14403" t="s">
        <v>1680</v>
      </c>
      <c r="K14403" t="s">
        <v>105</v>
      </c>
    </row>
    <row r="14404" spans="1:11" x14ac:dyDescent="0.3">
      <c r="A14404" t="s">
        <v>18825</v>
      </c>
      <c r="B14404" t="s">
        <v>53</v>
      </c>
      <c r="C14404">
        <v>10</v>
      </c>
      <c r="D14404">
        <v>3</v>
      </c>
      <c r="E14404">
        <v>1871</v>
      </c>
      <c r="F14404" s="6">
        <v>0.41666666666666669</v>
      </c>
      <c r="G14404">
        <v>-3.2650000000000001</v>
      </c>
      <c r="H14404">
        <v>50.828000000000003</v>
      </c>
      <c r="I14404" t="s">
        <v>147</v>
      </c>
      <c r="J14404" t="s">
        <v>1433</v>
      </c>
      <c r="K14404" t="s">
        <v>105</v>
      </c>
    </row>
    <row r="14405" spans="1:11" x14ac:dyDescent="0.3">
      <c r="A14405" t="s">
        <v>18826</v>
      </c>
      <c r="B14405" t="s">
        <v>53</v>
      </c>
      <c r="C14405">
        <v>22</v>
      </c>
      <c r="D14405">
        <v>10</v>
      </c>
      <c r="E14405">
        <v>1949</v>
      </c>
      <c r="F14405" s="6">
        <v>0.77986111111111112</v>
      </c>
      <c r="G14405">
        <v>-112.303</v>
      </c>
      <c r="H14405">
        <v>33.594000000000001</v>
      </c>
      <c r="I14405" t="s">
        <v>171</v>
      </c>
      <c r="J14405" t="s">
        <v>18827</v>
      </c>
      <c r="K14405" t="s">
        <v>105</v>
      </c>
    </row>
    <row r="14406" spans="1:11" x14ac:dyDescent="0.3">
      <c r="A14406" t="s">
        <v>18828</v>
      </c>
      <c r="B14406" t="s">
        <v>53</v>
      </c>
      <c r="C14406">
        <v>21</v>
      </c>
      <c r="D14406">
        <v>5</v>
      </c>
      <c r="E14406">
        <v>1972</v>
      </c>
      <c r="F14406" s="6">
        <v>0.2951388888888889</v>
      </c>
      <c r="G14406">
        <v>-2.351</v>
      </c>
      <c r="H14406">
        <v>48.856999999999999</v>
      </c>
      <c r="I14406" t="s">
        <v>126</v>
      </c>
      <c r="J14406" t="s">
        <v>155</v>
      </c>
      <c r="K14406" t="s">
        <v>105</v>
      </c>
    </row>
    <row r="14407" spans="1:11" x14ac:dyDescent="0.3">
      <c r="A14407" t="s">
        <v>18829</v>
      </c>
      <c r="B14407" t="s">
        <v>53</v>
      </c>
      <c r="C14407">
        <v>3</v>
      </c>
      <c r="D14407">
        <v>6</v>
      </c>
      <c r="E14407">
        <v>1908</v>
      </c>
      <c r="F14407" s="6">
        <v>0.48958333333333331</v>
      </c>
      <c r="G14407">
        <v>97.521000000000001</v>
      </c>
      <c r="H14407">
        <v>35.468000000000004</v>
      </c>
      <c r="I14407" t="s">
        <v>104</v>
      </c>
      <c r="J14407" t="s">
        <v>2843</v>
      </c>
      <c r="K14407" t="s">
        <v>105</v>
      </c>
    </row>
    <row r="14408" spans="1:11" x14ac:dyDescent="0.3">
      <c r="A14408" t="s">
        <v>18830</v>
      </c>
      <c r="B14408" t="s">
        <v>53</v>
      </c>
      <c r="C14408">
        <v>12</v>
      </c>
      <c r="D14408">
        <v>3</v>
      </c>
      <c r="E14408">
        <v>1985</v>
      </c>
      <c r="F14408" s="6">
        <v>0.39652777777777776</v>
      </c>
      <c r="G14408">
        <v>-4.3869999999999996</v>
      </c>
      <c r="H14408">
        <v>50.837000000000003</v>
      </c>
      <c r="I14408" t="s">
        <v>126</v>
      </c>
      <c r="J14408" t="s">
        <v>1218</v>
      </c>
      <c r="K14408" t="s">
        <v>105</v>
      </c>
    </row>
    <row r="14409" spans="1:11" x14ac:dyDescent="0.3">
      <c r="A14409" t="s">
        <v>18831</v>
      </c>
      <c r="B14409" t="s">
        <v>53</v>
      </c>
      <c r="C14409">
        <v>26</v>
      </c>
      <c r="D14409">
        <v>3</v>
      </c>
      <c r="E14409">
        <v>1919</v>
      </c>
      <c r="F14409" s="6">
        <v>1.0416666666666666E-2</v>
      </c>
      <c r="G14409">
        <v>86.131</v>
      </c>
      <c r="H14409">
        <v>40.487000000000002</v>
      </c>
      <c r="I14409" t="s">
        <v>104</v>
      </c>
      <c r="J14409" t="s">
        <v>5364</v>
      </c>
      <c r="K14409" t="s">
        <v>105</v>
      </c>
    </row>
    <row r="14410" spans="1:11" x14ac:dyDescent="0.3">
      <c r="A14410" t="s">
        <v>18832</v>
      </c>
      <c r="B14410" t="s">
        <v>53</v>
      </c>
      <c r="C14410">
        <v>23</v>
      </c>
      <c r="D14410">
        <v>6</v>
      </c>
      <c r="E14410">
        <v>1940</v>
      </c>
      <c r="F14410" s="6">
        <v>0.97569444444444442</v>
      </c>
      <c r="G14410">
        <v>3.1880000000000002</v>
      </c>
      <c r="H14410">
        <v>55.95</v>
      </c>
      <c r="I14410" t="s">
        <v>126</v>
      </c>
      <c r="J14410" t="s">
        <v>127</v>
      </c>
      <c r="K14410" t="s">
        <v>105</v>
      </c>
    </row>
    <row r="14411" spans="1:11" x14ac:dyDescent="0.3">
      <c r="A14411" t="s">
        <v>18833</v>
      </c>
      <c r="B14411" t="s">
        <v>53</v>
      </c>
      <c r="C14411">
        <v>25</v>
      </c>
      <c r="D14411">
        <v>2</v>
      </c>
      <c r="E14411">
        <v>1957</v>
      </c>
      <c r="F14411" s="6">
        <v>0.71180555555555558</v>
      </c>
      <c r="G14411">
        <v>3.1880000000000002</v>
      </c>
      <c r="H14411">
        <v>55.95</v>
      </c>
      <c r="I14411" t="s">
        <v>108</v>
      </c>
      <c r="J14411" t="s">
        <v>127</v>
      </c>
      <c r="K14411" t="s">
        <v>105</v>
      </c>
    </row>
    <row r="14412" spans="1:11" x14ac:dyDescent="0.3">
      <c r="A14412" t="s">
        <v>18834</v>
      </c>
      <c r="B14412" t="s">
        <v>53</v>
      </c>
      <c r="C14412">
        <v>10</v>
      </c>
      <c r="D14412">
        <v>7</v>
      </c>
      <c r="E14412">
        <v>1946</v>
      </c>
      <c r="F14412" s="6">
        <v>0.12152777777777778</v>
      </c>
      <c r="G14412">
        <v>4.0259999999999998</v>
      </c>
      <c r="H14412">
        <v>55.819000000000003</v>
      </c>
      <c r="I14412" t="s">
        <v>126</v>
      </c>
      <c r="J14412" t="s">
        <v>5486</v>
      </c>
      <c r="K14412" t="s">
        <v>105</v>
      </c>
    </row>
    <row r="14413" spans="1:11" x14ac:dyDescent="0.3">
      <c r="A14413" t="s">
        <v>18835</v>
      </c>
      <c r="B14413" t="s">
        <v>53</v>
      </c>
      <c r="C14413">
        <v>20</v>
      </c>
      <c r="D14413">
        <v>7</v>
      </c>
      <c r="E14413">
        <v>1949</v>
      </c>
      <c r="F14413" s="6">
        <v>0.19097222222222221</v>
      </c>
      <c r="G14413">
        <v>80.650999999999996</v>
      </c>
      <c r="H14413">
        <v>41.097999999999999</v>
      </c>
      <c r="I14413" t="s">
        <v>106</v>
      </c>
      <c r="J14413" t="s">
        <v>3617</v>
      </c>
      <c r="K14413" t="s">
        <v>105</v>
      </c>
    </row>
    <row r="14414" spans="1:11" x14ac:dyDescent="0.3">
      <c r="A14414" t="s">
        <v>18836</v>
      </c>
      <c r="B14414" t="s">
        <v>53</v>
      </c>
      <c r="C14414">
        <v>11</v>
      </c>
      <c r="D14414">
        <v>10</v>
      </c>
      <c r="E14414">
        <v>1968</v>
      </c>
      <c r="F14414" s="6">
        <v>0.81180555555555556</v>
      </c>
      <c r="G14414">
        <v>71.058999999999997</v>
      </c>
      <c r="H14414">
        <v>42.359000000000002</v>
      </c>
      <c r="I14414" t="s">
        <v>106</v>
      </c>
      <c r="J14414" t="s">
        <v>176</v>
      </c>
      <c r="K14414" t="s">
        <v>105</v>
      </c>
    </row>
    <row r="14415" spans="1:11" x14ac:dyDescent="0.3">
      <c r="A14415" t="s">
        <v>18837</v>
      </c>
      <c r="B14415" t="s">
        <v>53</v>
      </c>
      <c r="C14415">
        <v>11</v>
      </c>
      <c r="D14415">
        <v>3</v>
      </c>
      <c r="E14415">
        <v>1953</v>
      </c>
      <c r="F14415" s="6">
        <v>7.0833333333333331E-2</v>
      </c>
      <c r="G14415">
        <v>74.212000000000003</v>
      </c>
      <c r="H14415">
        <v>40.661999999999999</v>
      </c>
      <c r="I14415" t="s">
        <v>144</v>
      </c>
      <c r="J14415" t="s">
        <v>2059</v>
      </c>
      <c r="K14415" t="s">
        <v>105</v>
      </c>
    </row>
    <row r="14416" spans="1:11" x14ac:dyDescent="0.3">
      <c r="A14416" t="s">
        <v>18838</v>
      </c>
      <c r="B14416" t="s">
        <v>53</v>
      </c>
      <c r="C14416">
        <v>16</v>
      </c>
      <c r="D14416">
        <v>8</v>
      </c>
      <c r="E14416">
        <v>1933</v>
      </c>
      <c r="F14416" s="6">
        <v>0.95833333333333337</v>
      </c>
      <c r="G14416">
        <v>-107.878</v>
      </c>
      <c r="H14416">
        <v>37.281999999999996</v>
      </c>
      <c r="I14416" t="s">
        <v>171</v>
      </c>
      <c r="J14416" t="s">
        <v>14701</v>
      </c>
      <c r="K14416" t="s">
        <v>105</v>
      </c>
    </row>
    <row r="14417" spans="1:11" x14ac:dyDescent="0.3">
      <c r="A14417" t="s">
        <v>18839</v>
      </c>
      <c r="B14417" t="s">
        <v>53</v>
      </c>
      <c r="C14417">
        <v>26</v>
      </c>
      <c r="D14417">
        <v>9</v>
      </c>
      <c r="E14417">
        <v>1956</v>
      </c>
      <c r="F14417" s="6">
        <v>0.10416666666666667</v>
      </c>
      <c r="G14417">
        <v>71.058999999999997</v>
      </c>
      <c r="H14417">
        <v>42.359000000000002</v>
      </c>
      <c r="I14417" t="s">
        <v>106</v>
      </c>
      <c r="J14417" t="s">
        <v>176</v>
      </c>
      <c r="K14417" t="s">
        <v>105</v>
      </c>
    </row>
    <row r="14418" spans="1:11" x14ac:dyDescent="0.3">
      <c r="A14418" t="s">
        <v>18840</v>
      </c>
      <c r="B14418" t="s">
        <v>53</v>
      </c>
      <c r="C14418">
        <v>1</v>
      </c>
      <c r="D14418">
        <v>2</v>
      </c>
      <c r="E14418">
        <v>1928</v>
      </c>
      <c r="F14418" s="6">
        <v>0.3923611111111111</v>
      </c>
      <c r="G14418">
        <v>122.42</v>
      </c>
      <c r="H14418">
        <v>37.78</v>
      </c>
      <c r="I14418" t="s">
        <v>137</v>
      </c>
      <c r="J14418" t="s">
        <v>172</v>
      </c>
      <c r="K14418" t="s">
        <v>105</v>
      </c>
    </row>
    <row r="14419" spans="1:11" x14ac:dyDescent="0.3">
      <c r="A14419" t="s">
        <v>18841</v>
      </c>
      <c r="B14419" t="s">
        <v>53</v>
      </c>
      <c r="C14419">
        <v>13</v>
      </c>
      <c r="D14419">
        <v>8</v>
      </c>
      <c r="E14419">
        <v>1909</v>
      </c>
      <c r="F14419" s="6">
        <v>0.58333333333333337</v>
      </c>
      <c r="G14419">
        <v>82.984999999999999</v>
      </c>
      <c r="H14419">
        <v>38.74</v>
      </c>
      <c r="I14419" t="s">
        <v>144</v>
      </c>
      <c r="J14419" t="s">
        <v>415</v>
      </c>
      <c r="K14419" t="s">
        <v>105</v>
      </c>
    </row>
    <row r="14420" spans="1:11" x14ac:dyDescent="0.3">
      <c r="A14420" t="s">
        <v>18842</v>
      </c>
      <c r="B14420" t="s">
        <v>168</v>
      </c>
      <c r="C14420">
        <v>8</v>
      </c>
      <c r="D14420">
        <v>11</v>
      </c>
      <c r="E14420">
        <v>1932</v>
      </c>
      <c r="F14420" s="6">
        <v>9.375E-2</v>
      </c>
      <c r="G14420">
        <v>-2.13</v>
      </c>
      <c r="H14420">
        <v>48.802</v>
      </c>
      <c r="I14420" t="s">
        <v>108</v>
      </c>
      <c r="J14420" t="s">
        <v>337</v>
      </c>
      <c r="K14420" t="s">
        <v>105</v>
      </c>
    </row>
    <row r="14421" spans="1:11" x14ac:dyDescent="0.3">
      <c r="A14421" t="s">
        <v>18843</v>
      </c>
      <c r="B14421" t="s">
        <v>53</v>
      </c>
      <c r="C14421">
        <v>14</v>
      </c>
      <c r="D14421">
        <v>11</v>
      </c>
      <c r="E14421">
        <v>1963</v>
      </c>
      <c r="F14421" s="6">
        <v>0.375</v>
      </c>
      <c r="G14421">
        <v>-4.8339999999999996</v>
      </c>
      <c r="H14421">
        <v>45.767000000000003</v>
      </c>
      <c r="I14421" t="s">
        <v>126</v>
      </c>
      <c r="J14421" t="s">
        <v>153</v>
      </c>
      <c r="K14421" t="s">
        <v>105</v>
      </c>
    </row>
    <row r="14422" spans="1:11" x14ac:dyDescent="0.3">
      <c r="A14422" t="s">
        <v>18844</v>
      </c>
      <c r="B14422" t="s">
        <v>53</v>
      </c>
      <c r="C14422">
        <v>21</v>
      </c>
      <c r="D14422">
        <v>8</v>
      </c>
      <c r="E14422">
        <v>1967</v>
      </c>
      <c r="F14422" s="6">
        <v>0.77083333333333337</v>
      </c>
      <c r="G14422">
        <v>-2.0920000000000001</v>
      </c>
      <c r="H14422">
        <v>48.993000000000002</v>
      </c>
      <c r="I14422" t="s">
        <v>126</v>
      </c>
      <c r="J14422" t="s">
        <v>18845</v>
      </c>
      <c r="K14422" t="s">
        <v>105</v>
      </c>
    </row>
    <row r="14423" spans="1:11" x14ac:dyDescent="0.3">
      <c r="A14423" t="s">
        <v>18846</v>
      </c>
      <c r="B14423" t="s">
        <v>53</v>
      </c>
      <c r="C14423">
        <v>20</v>
      </c>
      <c r="D14423">
        <v>5</v>
      </c>
      <c r="E14423">
        <v>1943</v>
      </c>
      <c r="F14423" s="6">
        <v>0.96875</v>
      </c>
      <c r="G14423">
        <v>-2.2730000000000001</v>
      </c>
      <c r="H14423">
        <v>48.884</v>
      </c>
      <c r="I14423" t="s">
        <v>190</v>
      </c>
      <c r="J14423" t="s">
        <v>888</v>
      </c>
      <c r="K14423" t="s">
        <v>105</v>
      </c>
    </row>
    <row r="14424" spans="1:11" x14ac:dyDescent="0.3">
      <c r="A14424" t="s">
        <v>18847</v>
      </c>
      <c r="B14424" t="s">
        <v>53</v>
      </c>
      <c r="C14424">
        <v>29</v>
      </c>
      <c r="D14424">
        <v>6</v>
      </c>
      <c r="E14424">
        <v>1921</v>
      </c>
      <c r="F14424" s="6">
        <v>0.66666666666666663</v>
      </c>
      <c r="G14424">
        <v>-3.302</v>
      </c>
      <c r="H14424">
        <v>48.558999999999997</v>
      </c>
      <c r="I14424" t="s">
        <v>126</v>
      </c>
      <c r="J14424" t="s">
        <v>1258</v>
      </c>
      <c r="K14424" t="s">
        <v>105</v>
      </c>
    </row>
    <row r="14425" spans="1:11" x14ac:dyDescent="0.3">
      <c r="A14425" t="s">
        <v>18848</v>
      </c>
      <c r="B14425" t="s">
        <v>53</v>
      </c>
      <c r="C14425">
        <v>22</v>
      </c>
      <c r="D14425">
        <v>6</v>
      </c>
      <c r="E14425">
        <v>1969</v>
      </c>
      <c r="F14425" s="6">
        <v>0.99652777777777779</v>
      </c>
      <c r="G14425">
        <v>-2.4750000000000001</v>
      </c>
      <c r="H14425">
        <v>49.26</v>
      </c>
      <c r="I14425" t="s">
        <v>126</v>
      </c>
      <c r="J14425" t="s">
        <v>18127</v>
      </c>
      <c r="K14425" t="s">
        <v>105</v>
      </c>
    </row>
    <row r="14426" spans="1:11" x14ac:dyDescent="0.3">
      <c r="A14426" t="s">
        <v>18849</v>
      </c>
      <c r="B14426" t="s">
        <v>53</v>
      </c>
      <c r="C14426">
        <v>22</v>
      </c>
      <c r="D14426">
        <v>11</v>
      </c>
      <c r="E14426">
        <v>1960</v>
      </c>
      <c r="F14426" s="6">
        <v>0.97222222222222221</v>
      </c>
      <c r="G14426">
        <v>-2.351</v>
      </c>
      <c r="H14426">
        <v>48.856999999999999</v>
      </c>
      <c r="I14426" t="s">
        <v>126</v>
      </c>
      <c r="J14426" t="s">
        <v>155</v>
      </c>
      <c r="K14426" t="s">
        <v>105</v>
      </c>
    </row>
    <row r="14427" spans="1:11" x14ac:dyDescent="0.3">
      <c r="A14427" t="s">
        <v>18850</v>
      </c>
      <c r="B14427" t="s">
        <v>53</v>
      </c>
      <c r="C14427">
        <v>26</v>
      </c>
      <c r="D14427">
        <v>1</v>
      </c>
      <c r="E14427">
        <v>1908</v>
      </c>
      <c r="F14427" s="6">
        <v>0.29166666666666669</v>
      </c>
      <c r="G14427">
        <v>-2.351</v>
      </c>
      <c r="H14427">
        <v>48.856999999999999</v>
      </c>
      <c r="I14427" t="s">
        <v>150</v>
      </c>
      <c r="J14427" t="s">
        <v>155</v>
      </c>
      <c r="K14427" t="s">
        <v>105</v>
      </c>
    </row>
    <row r="14428" spans="1:11" x14ac:dyDescent="0.3">
      <c r="A14428" t="s">
        <v>18851</v>
      </c>
      <c r="B14428" t="s">
        <v>53</v>
      </c>
      <c r="C14428">
        <v>6</v>
      </c>
      <c r="D14428">
        <v>12</v>
      </c>
      <c r="E14428">
        <v>1963</v>
      </c>
      <c r="F14428" s="6">
        <v>0.54166666666666663</v>
      </c>
      <c r="G14428">
        <v>-2.2730000000000001</v>
      </c>
      <c r="H14428">
        <v>48.884</v>
      </c>
      <c r="I14428" t="s">
        <v>126</v>
      </c>
      <c r="J14428" t="s">
        <v>888</v>
      </c>
      <c r="K14428" t="s">
        <v>105</v>
      </c>
    </row>
    <row r="14429" spans="1:11" x14ac:dyDescent="0.3">
      <c r="A14429" t="s">
        <v>18852</v>
      </c>
      <c r="B14429" t="s">
        <v>53</v>
      </c>
      <c r="C14429">
        <v>2</v>
      </c>
      <c r="D14429">
        <v>4</v>
      </c>
      <c r="E14429">
        <v>1985</v>
      </c>
      <c r="F14429" s="6">
        <v>0.33402777777777776</v>
      </c>
      <c r="G14429">
        <v>-7.0730000000000004</v>
      </c>
      <c r="H14429">
        <v>46.101999999999997</v>
      </c>
      <c r="I14429" t="s">
        <v>190</v>
      </c>
      <c r="J14429" t="s">
        <v>18853</v>
      </c>
      <c r="K14429" t="s">
        <v>105</v>
      </c>
    </row>
    <row r="14430" spans="1:11" x14ac:dyDescent="0.3">
      <c r="A14430" t="s">
        <v>18854</v>
      </c>
      <c r="B14430" t="s">
        <v>53</v>
      </c>
      <c r="C14430">
        <v>3</v>
      </c>
      <c r="D14430">
        <v>2</v>
      </c>
      <c r="E14430">
        <v>1960</v>
      </c>
      <c r="F14430" s="6">
        <v>0.40277777777777779</v>
      </c>
      <c r="G14430">
        <v>-0.19900000000000001</v>
      </c>
      <c r="H14430">
        <v>48.008000000000003</v>
      </c>
      <c r="I14430" t="s">
        <v>126</v>
      </c>
      <c r="J14430" t="s">
        <v>1988</v>
      </c>
      <c r="K14430" t="s">
        <v>105</v>
      </c>
    </row>
    <row r="14431" spans="1:11" x14ac:dyDescent="0.3">
      <c r="A14431" t="s">
        <v>18855</v>
      </c>
      <c r="B14431" t="s">
        <v>53</v>
      </c>
      <c r="C14431">
        <v>18</v>
      </c>
      <c r="D14431">
        <v>3</v>
      </c>
      <c r="E14431">
        <v>1842</v>
      </c>
      <c r="F14431" s="6">
        <v>0.29166666666666669</v>
      </c>
      <c r="G14431">
        <v>-2.351</v>
      </c>
      <c r="H14431">
        <v>48.856999999999999</v>
      </c>
      <c r="I14431" t="s">
        <v>150</v>
      </c>
      <c r="J14431" t="s">
        <v>155</v>
      </c>
      <c r="K14431" t="s">
        <v>105</v>
      </c>
    </row>
    <row r="14432" spans="1:11" x14ac:dyDescent="0.3">
      <c r="A14432" t="s">
        <v>18856</v>
      </c>
      <c r="B14432" t="s">
        <v>53</v>
      </c>
      <c r="C14432">
        <v>6</v>
      </c>
      <c r="D14432">
        <v>8</v>
      </c>
      <c r="E14432">
        <v>1965</v>
      </c>
      <c r="F14432" s="6">
        <v>0.39583333333333331</v>
      </c>
      <c r="G14432">
        <v>-6.1559999999999997</v>
      </c>
      <c r="H14432">
        <v>47.624000000000002</v>
      </c>
      <c r="I14432" t="s">
        <v>126</v>
      </c>
      <c r="J14432" t="s">
        <v>5786</v>
      </c>
      <c r="K14432" t="s">
        <v>105</v>
      </c>
    </row>
    <row r="14433" spans="1:11" x14ac:dyDescent="0.3">
      <c r="A14433" t="s">
        <v>18857</v>
      </c>
      <c r="B14433" t="s">
        <v>53</v>
      </c>
      <c r="C14433">
        <v>1</v>
      </c>
      <c r="D14433">
        <v>12</v>
      </c>
      <c r="E14433">
        <v>1960</v>
      </c>
      <c r="F14433" s="6">
        <v>0.41666666666666669</v>
      </c>
      <c r="G14433">
        <v>1.5569999999999999</v>
      </c>
      <c r="H14433">
        <v>47.218000000000004</v>
      </c>
      <c r="I14433" t="s">
        <v>126</v>
      </c>
      <c r="J14433" t="s">
        <v>1920</v>
      </c>
      <c r="K14433" t="s">
        <v>105</v>
      </c>
    </row>
    <row r="14434" spans="1:11" x14ac:dyDescent="0.3">
      <c r="A14434" t="s">
        <v>18858</v>
      </c>
      <c r="B14434" t="s">
        <v>53</v>
      </c>
      <c r="C14434">
        <v>24</v>
      </c>
      <c r="D14434">
        <v>8</v>
      </c>
      <c r="E14434">
        <v>1961</v>
      </c>
      <c r="F14434" s="6">
        <v>1.0416666666666666E-2</v>
      </c>
      <c r="G14434">
        <v>0.42799999999999999</v>
      </c>
      <c r="H14434">
        <v>44.795999999999999</v>
      </c>
      <c r="I14434" t="s">
        <v>126</v>
      </c>
      <c r="J14434" t="s">
        <v>1703</v>
      </c>
      <c r="K14434" t="s">
        <v>105</v>
      </c>
    </row>
    <row r="14435" spans="1:11" x14ac:dyDescent="0.3">
      <c r="A14435" t="s">
        <v>18859</v>
      </c>
      <c r="B14435" t="s">
        <v>53</v>
      </c>
      <c r="C14435">
        <v>15</v>
      </c>
      <c r="D14435">
        <v>1</v>
      </c>
      <c r="E14435">
        <v>1933</v>
      </c>
      <c r="F14435" s="6">
        <v>0.5</v>
      </c>
      <c r="G14435">
        <v>-4.3869999999999996</v>
      </c>
      <c r="H14435">
        <v>50.837000000000003</v>
      </c>
      <c r="I14435" t="s">
        <v>108</v>
      </c>
      <c r="J14435" t="s">
        <v>1218</v>
      </c>
      <c r="K14435" t="s">
        <v>105</v>
      </c>
    </row>
    <row r="14436" spans="1:11" x14ac:dyDescent="0.3">
      <c r="A14436" t="s">
        <v>18860</v>
      </c>
      <c r="B14436" t="s">
        <v>168</v>
      </c>
      <c r="C14436">
        <v>26</v>
      </c>
      <c r="D14436">
        <v>10</v>
      </c>
      <c r="E14436">
        <v>1985</v>
      </c>
      <c r="F14436" s="6">
        <v>0.5</v>
      </c>
      <c r="G14436">
        <v>0.57499999999999996</v>
      </c>
      <c r="H14436">
        <v>44.835000000000001</v>
      </c>
      <c r="I14436" t="s">
        <v>126</v>
      </c>
      <c r="J14436" t="s">
        <v>260</v>
      </c>
      <c r="K14436" t="s">
        <v>105</v>
      </c>
    </row>
    <row r="14437" spans="1:11" x14ac:dyDescent="0.3">
      <c r="A14437" t="s">
        <v>18861</v>
      </c>
      <c r="B14437" t="s">
        <v>168</v>
      </c>
      <c r="C14437">
        <v>24</v>
      </c>
      <c r="D14437">
        <v>4</v>
      </c>
      <c r="E14437">
        <v>1940</v>
      </c>
      <c r="F14437" s="6">
        <v>0.1736111111111111</v>
      </c>
      <c r="G14437">
        <v>85.653999999999996</v>
      </c>
      <c r="H14437">
        <v>38.198999999999998</v>
      </c>
      <c r="I14437" t="s">
        <v>144</v>
      </c>
      <c r="J14437" t="s">
        <v>8720</v>
      </c>
      <c r="K14437" t="s">
        <v>105</v>
      </c>
    </row>
    <row r="14438" spans="1:11" x14ac:dyDescent="0.3">
      <c r="A14438" t="s">
        <v>18862</v>
      </c>
      <c r="B14438" t="s">
        <v>53</v>
      </c>
      <c r="C14438">
        <v>17</v>
      </c>
      <c r="D14438">
        <v>5</v>
      </c>
      <c r="E14438">
        <v>1956</v>
      </c>
      <c r="F14438" s="6">
        <v>0.83194444444444449</v>
      </c>
      <c r="G14438">
        <v>77.945999999999998</v>
      </c>
      <c r="H14438">
        <v>34.237000000000002</v>
      </c>
      <c r="I14438" t="s">
        <v>106</v>
      </c>
      <c r="J14438" t="s">
        <v>3718</v>
      </c>
      <c r="K14438" t="s">
        <v>105</v>
      </c>
    </row>
    <row r="14439" spans="1:11" x14ac:dyDescent="0.3">
      <c r="A14439" t="s">
        <v>18863</v>
      </c>
      <c r="B14439" t="s">
        <v>53</v>
      </c>
      <c r="C14439">
        <v>16</v>
      </c>
      <c r="D14439">
        <v>3</v>
      </c>
      <c r="E14439">
        <v>1839</v>
      </c>
      <c r="F14439" s="6">
        <v>0.16666666666666666</v>
      </c>
      <c r="G14439">
        <v>-2.351</v>
      </c>
      <c r="H14439">
        <v>48.856999999999999</v>
      </c>
      <c r="I14439" t="s">
        <v>150</v>
      </c>
      <c r="J14439" t="s">
        <v>155</v>
      </c>
      <c r="K14439" t="s">
        <v>105</v>
      </c>
    </row>
    <row r="14440" spans="1:11" x14ac:dyDescent="0.3">
      <c r="A14440" t="s">
        <v>18864</v>
      </c>
      <c r="B14440" t="s">
        <v>168</v>
      </c>
      <c r="C14440">
        <v>20</v>
      </c>
      <c r="D14440">
        <v>11</v>
      </c>
      <c r="E14440">
        <v>1951</v>
      </c>
      <c r="F14440" s="6">
        <v>0.82291666666666663</v>
      </c>
      <c r="G14440">
        <v>120.42</v>
      </c>
      <c r="H14440">
        <v>37.366999999999997</v>
      </c>
      <c r="I14440" t="s">
        <v>137</v>
      </c>
      <c r="J14440" t="s">
        <v>3453</v>
      </c>
      <c r="K14440" t="s">
        <v>105</v>
      </c>
    </row>
    <row r="14441" spans="1:11" x14ac:dyDescent="0.3">
      <c r="A14441" t="s">
        <v>18865</v>
      </c>
      <c r="B14441" t="s">
        <v>168</v>
      </c>
      <c r="C14441">
        <v>28</v>
      </c>
      <c r="D14441">
        <v>6</v>
      </c>
      <c r="E14441">
        <v>1935</v>
      </c>
      <c r="F14441" s="6">
        <v>0.45833333333333331</v>
      </c>
      <c r="G14441">
        <v>-6.6349999999999998</v>
      </c>
      <c r="H14441">
        <v>48.345999999999997</v>
      </c>
      <c r="I14441" t="s">
        <v>126</v>
      </c>
      <c r="J14441" t="s">
        <v>18866</v>
      </c>
      <c r="K14441" t="s">
        <v>105</v>
      </c>
    </row>
    <row r="14442" spans="1:11" x14ac:dyDescent="0.3">
      <c r="A14442" t="s">
        <v>18867</v>
      </c>
      <c r="B14442" t="s">
        <v>168</v>
      </c>
      <c r="C14442">
        <v>18</v>
      </c>
      <c r="D14442">
        <v>4</v>
      </c>
      <c r="E14442">
        <v>2006</v>
      </c>
      <c r="F14442" s="6">
        <v>0.14305555555555555</v>
      </c>
      <c r="G14442">
        <v>-118.492</v>
      </c>
      <c r="H14442">
        <v>34.011000000000003</v>
      </c>
      <c r="I14442" t="s">
        <v>171</v>
      </c>
      <c r="J14442" t="s">
        <v>206</v>
      </c>
      <c r="K14442" t="s">
        <v>105</v>
      </c>
    </row>
    <row r="14443" spans="1:11" x14ac:dyDescent="0.3">
      <c r="A14443" t="s">
        <v>18868</v>
      </c>
      <c r="B14443" t="s">
        <v>168</v>
      </c>
      <c r="C14443">
        <v>15</v>
      </c>
      <c r="D14443">
        <v>12</v>
      </c>
      <c r="E14443">
        <v>1973</v>
      </c>
      <c r="F14443" s="6">
        <v>1.7361111111111112E-2</v>
      </c>
      <c r="G14443">
        <v>-7.266</v>
      </c>
      <c r="H14443">
        <v>43.703000000000003</v>
      </c>
      <c r="I14443" t="s">
        <v>126</v>
      </c>
      <c r="J14443" t="s">
        <v>575</v>
      </c>
      <c r="K14443" t="s">
        <v>105</v>
      </c>
    </row>
    <row r="14444" spans="1:11" x14ac:dyDescent="0.3">
      <c r="A14444" t="s">
        <v>18869</v>
      </c>
      <c r="B14444" t="s">
        <v>168</v>
      </c>
      <c r="C14444">
        <v>12</v>
      </c>
      <c r="D14444">
        <v>10</v>
      </c>
      <c r="E14444">
        <v>1950</v>
      </c>
      <c r="F14444" s="6">
        <v>0.64583333333333337</v>
      </c>
      <c r="G14444">
        <v>-116.947</v>
      </c>
      <c r="H14444">
        <v>34.048999999999999</v>
      </c>
      <c r="I14444" t="s">
        <v>137</v>
      </c>
      <c r="J14444" t="s">
        <v>18870</v>
      </c>
      <c r="K14444" t="s">
        <v>105</v>
      </c>
    </row>
    <row r="14445" spans="1:11" x14ac:dyDescent="0.3">
      <c r="A14445" t="s">
        <v>18871</v>
      </c>
      <c r="B14445" t="s">
        <v>168</v>
      </c>
      <c r="C14445">
        <v>7</v>
      </c>
      <c r="D14445">
        <v>5</v>
      </c>
      <c r="E14445">
        <v>1948</v>
      </c>
      <c r="F14445" s="6">
        <v>4.3749999999999997E-2</v>
      </c>
      <c r="G14445">
        <v>-118.107</v>
      </c>
      <c r="H14445">
        <v>34.098999999999997</v>
      </c>
      <c r="I14445" t="s">
        <v>171</v>
      </c>
      <c r="J14445" t="s">
        <v>18872</v>
      </c>
      <c r="K14445" t="s">
        <v>105</v>
      </c>
    </row>
    <row r="14446" spans="1:11" x14ac:dyDescent="0.3">
      <c r="A14446" t="s">
        <v>18873</v>
      </c>
      <c r="B14446" t="s">
        <v>168</v>
      </c>
      <c r="C14446">
        <v>15</v>
      </c>
      <c r="D14446">
        <v>12</v>
      </c>
      <c r="E14446">
        <v>1942</v>
      </c>
      <c r="F14446" s="6">
        <v>0.72013888888888888</v>
      </c>
      <c r="G14446">
        <v>77.02</v>
      </c>
      <c r="H14446">
        <v>38.892000000000003</v>
      </c>
      <c r="I14446" t="s">
        <v>106</v>
      </c>
      <c r="J14446" t="s">
        <v>408</v>
      </c>
      <c r="K14446" t="s">
        <v>105</v>
      </c>
    </row>
    <row r="14447" spans="1:11" x14ac:dyDescent="0.3">
      <c r="A14447" t="s">
        <v>18874</v>
      </c>
      <c r="B14447" t="s">
        <v>168</v>
      </c>
      <c r="C14447">
        <v>25</v>
      </c>
      <c r="D14447">
        <v>5</v>
      </c>
      <c r="E14447">
        <v>1948</v>
      </c>
      <c r="F14447" s="6">
        <v>0.98124999999999996</v>
      </c>
      <c r="G14447">
        <v>71.058999999999997</v>
      </c>
      <c r="H14447">
        <v>42.359000000000002</v>
      </c>
      <c r="I14447" t="s">
        <v>106</v>
      </c>
      <c r="J14447" t="s">
        <v>176</v>
      </c>
      <c r="K14447" t="s">
        <v>105</v>
      </c>
    </row>
    <row r="14448" spans="1:11" x14ac:dyDescent="0.3">
      <c r="A14448" t="s">
        <v>18875</v>
      </c>
      <c r="B14448" t="s">
        <v>168</v>
      </c>
      <c r="C14448">
        <v>1</v>
      </c>
      <c r="D14448">
        <v>4</v>
      </c>
      <c r="E14448">
        <v>1961</v>
      </c>
      <c r="F14448" s="6">
        <v>0.40972222222222221</v>
      </c>
      <c r="G14448">
        <v>2.2879999999999998</v>
      </c>
      <c r="H14448">
        <v>57.204999999999998</v>
      </c>
      <c r="I14448" t="s">
        <v>126</v>
      </c>
      <c r="J14448" t="s">
        <v>18876</v>
      </c>
      <c r="K14448" t="s">
        <v>105</v>
      </c>
    </row>
    <row r="14449" spans="1:11" x14ac:dyDescent="0.3">
      <c r="A14449" t="s">
        <v>18877</v>
      </c>
      <c r="B14449" t="s">
        <v>168</v>
      </c>
      <c r="C14449">
        <v>26</v>
      </c>
      <c r="D14449">
        <v>12</v>
      </c>
      <c r="E14449">
        <v>1954</v>
      </c>
      <c r="F14449" s="6">
        <v>0.80555555555555558</v>
      </c>
      <c r="G14449">
        <v>71.058999999999997</v>
      </c>
      <c r="H14449">
        <v>42.359000000000002</v>
      </c>
      <c r="I14449" t="s">
        <v>144</v>
      </c>
      <c r="J14449" t="s">
        <v>176</v>
      </c>
      <c r="K14449" t="s">
        <v>105</v>
      </c>
    </row>
    <row r="14450" spans="1:11" x14ac:dyDescent="0.3">
      <c r="A14450" t="s">
        <v>18878</v>
      </c>
      <c r="B14450" t="s">
        <v>168</v>
      </c>
      <c r="C14450">
        <v>20</v>
      </c>
      <c r="D14450">
        <v>5</v>
      </c>
      <c r="E14450">
        <v>1965</v>
      </c>
      <c r="F14450" s="6">
        <v>0.42708333333333331</v>
      </c>
      <c r="G14450">
        <v>71.058999999999997</v>
      </c>
      <c r="H14450">
        <v>42.359000000000002</v>
      </c>
      <c r="I14450" t="s">
        <v>106</v>
      </c>
      <c r="J14450" t="s">
        <v>176</v>
      </c>
      <c r="K14450" t="s">
        <v>105</v>
      </c>
    </row>
    <row r="14451" spans="1:11" x14ac:dyDescent="0.3">
      <c r="A14451" t="s">
        <v>18879</v>
      </c>
      <c r="B14451" t="s">
        <v>168</v>
      </c>
      <c r="C14451">
        <v>10</v>
      </c>
      <c r="D14451">
        <v>12</v>
      </c>
      <c r="E14451">
        <v>1952</v>
      </c>
      <c r="F14451" s="6">
        <v>0.17847222222222223</v>
      </c>
      <c r="G14451">
        <v>89.647000000000006</v>
      </c>
      <c r="H14451">
        <v>40.567999999999998</v>
      </c>
      <c r="I14451" t="s">
        <v>104</v>
      </c>
      <c r="J14451" t="s">
        <v>5420</v>
      </c>
      <c r="K14451" t="s">
        <v>105</v>
      </c>
    </row>
    <row r="14452" spans="1:11" x14ac:dyDescent="0.3">
      <c r="A14452" t="s">
        <v>18880</v>
      </c>
      <c r="B14452" t="s">
        <v>168</v>
      </c>
      <c r="C14452">
        <v>5</v>
      </c>
      <c r="D14452">
        <v>7</v>
      </c>
      <c r="E14452">
        <v>1949</v>
      </c>
      <c r="F14452" s="6">
        <v>0.97777777777777775</v>
      </c>
      <c r="G14452">
        <v>-118.492</v>
      </c>
      <c r="H14452">
        <v>34.011000000000003</v>
      </c>
      <c r="I14452" t="s">
        <v>137</v>
      </c>
      <c r="J14452" t="s">
        <v>206</v>
      </c>
      <c r="K14452" t="s">
        <v>105</v>
      </c>
    </row>
    <row r="14453" spans="1:11" x14ac:dyDescent="0.3">
      <c r="A14453" t="s">
        <v>18881</v>
      </c>
      <c r="B14453" t="s">
        <v>168</v>
      </c>
      <c r="C14453">
        <v>16</v>
      </c>
      <c r="D14453">
        <v>12</v>
      </c>
      <c r="E14453">
        <v>1952</v>
      </c>
      <c r="F14453" s="6">
        <v>0.71875</v>
      </c>
      <c r="G14453">
        <v>70.948999999999998</v>
      </c>
      <c r="H14453">
        <v>42.463999999999999</v>
      </c>
      <c r="I14453" t="s">
        <v>144</v>
      </c>
      <c r="J14453" t="s">
        <v>2949</v>
      </c>
      <c r="K14453" t="s">
        <v>105</v>
      </c>
    </row>
    <row r="14454" spans="1:11" x14ac:dyDescent="0.3">
      <c r="A14454" t="s">
        <v>18882</v>
      </c>
      <c r="B14454" t="s">
        <v>168</v>
      </c>
      <c r="C14454">
        <v>21</v>
      </c>
      <c r="D14454">
        <v>9</v>
      </c>
      <c r="E14454">
        <v>1944</v>
      </c>
      <c r="F14454" s="6">
        <v>0.4375</v>
      </c>
      <c r="G14454">
        <v>2.7989999999999999</v>
      </c>
      <c r="H14454">
        <v>56.338999999999999</v>
      </c>
      <c r="I14454" t="s">
        <v>126</v>
      </c>
      <c r="J14454" t="s">
        <v>954</v>
      </c>
      <c r="K14454" t="s">
        <v>105</v>
      </c>
    </row>
    <row r="14455" spans="1:11" x14ac:dyDescent="0.3">
      <c r="A14455" t="s">
        <v>18883</v>
      </c>
      <c r="B14455" t="s">
        <v>168</v>
      </c>
      <c r="C14455">
        <v>17</v>
      </c>
      <c r="D14455">
        <v>6</v>
      </c>
      <c r="E14455">
        <v>1959</v>
      </c>
      <c r="F14455" s="6">
        <v>0.12222222222222222</v>
      </c>
      <c r="G14455">
        <v>71.183999999999997</v>
      </c>
      <c r="H14455">
        <v>42.73</v>
      </c>
      <c r="I14455" t="s">
        <v>106</v>
      </c>
      <c r="J14455" t="s">
        <v>1731</v>
      </c>
      <c r="K14455" t="s">
        <v>105</v>
      </c>
    </row>
    <row r="14456" spans="1:11" x14ac:dyDescent="0.3">
      <c r="A14456" t="s">
        <v>18884</v>
      </c>
      <c r="B14456" t="s">
        <v>168</v>
      </c>
      <c r="C14456">
        <v>19</v>
      </c>
      <c r="D14456">
        <v>3</v>
      </c>
      <c r="E14456">
        <v>1943</v>
      </c>
      <c r="F14456" s="6">
        <v>0.1875</v>
      </c>
      <c r="G14456">
        <v>-122.79300000000001</v>
      </c>
      <c r="H14456">
        <v>38.005000000000003</v>
      </c>
      <c r="I14456" t="s">
        <v>171</v>
      </c>
      <c r="J14456" t="s">
        <v>18885</v>
      </c>
      <c r="K14456" t="s">
        <v>105</v>
      </c>
    </row>
    <row r="14457" spans="1:11" x14ac:dyDescent="0.3">
      <c r="A14457" t="s">
        <v>18886</v>
      </c>
      <c r="B14457" t="s">
        <v>168</v>
      </c>
      <c r="C14457">
        <v>28</v>
      </c>
      <c r="D14457">
        <v>4</v>
      </c>
      <c r="E14457">
        <v>1941</v>
      </c>
      <c r="F14457" s="6">
        <v>0.41666666666666669</v>
      </c>
      <c r="G14457">
        <v>74.358999999999995</v>
      </c>
      <c r="H14457">
        <v>40.718000000000004</v>
      </c>
      <c r="I14457" t="s">
        <v>106</v>
      </c>
      <c r="J14457" t="s">
        <v>3772</v>
      </c>
      <c r="K14457" t="s">
        <v>105</v>
      </c>
    </row>
    <row r="14458" spans="1:11" x14ac:dyDescent="0.3">
      <c r="A14458" t="s">
        <v>18887</v>
      </c>
      <c r="B14458" t="s">
        <v>168</v>
      </c>
      <c r="C14458">
        <v>11</v>
      </c>
      <c r="D14458">
        <v>11</v>
      </c>
      <c r="E14458">
        <v>1936</v>
      </c>
      <c r="F14458" s="6">
        <v>0.22500000000000001</v>
      </c>
      <c r="G14458">
        <v>-118.24299999999999</v>
      </c>
      <c r="H14458">
        <v>34.052</v>
      </c>
      <c r="I14458" t="s">
        <v>137</v>
      </c>
      <c r="J14458" t="s">
        <v>536</v>
      </c>
      <c r="K14458" t="s">
        <v>105</v>
      </c>
    </row>
    <row r="14459" spans="1:11" x14ac:dyDescent="0.3">
      <c r="A14459" t="s">
        <v>18888</v>
      </c>
      <c r="B14459" t="s">
        <v>168</v>
      </c>
      <c r="C14459">
        <v>4</v>
      </c>
      <c r="D14459">
        <v>9</v>
      </c>
      <c r="E14459">
        <v>1957</v>
      </c>
      <c r="F14459" s="6">
        <v>0.84166666666666667</v>
      </c>
      <c r="G14459">
        <v>71.058999999999997</v>
      </c>
      <c r="H14459">
        <v>42.359000000000002</v>
      </c>
      <c r="I14459" t="s">
        <v>106</v>
      </c>
      <c r="J14459" t="s">
        <v>176</v>
      </c>
      <c r="K14459" t="s">
        <v>105</v>
      </c>
    </row>
    <row r="14460" spans="1:11" x14ac:dyDescent="0.3">
      <c r="A14460" t="s">
        <v>18889</v>
      </c>
      <c r="B14460" t="s">
        <v>168</v>
      </c>
      <c r="C14460">
        <v>7</v>
      </c>
      <c r="D14460">
        <v>12</v>
      </c>
      <c r="E14460">
        <v>1956</v>
      </c>
      <c r="F14460" s="6">
        <v>0.88680555555555551</v>
      </c>
      <c r="G14460">
        <v>71.058999999999997</v>
      </c>
      <c r="H14460">
        <v>42.359000000000002</v>
      </c>
      <c r="I14460" t="s">
        <v>144</v>
      </c>
      <c r="J14460" t="s">
        <v>176</v>
      </c>
      <c r="K14460" t="s">
        <v>105</v>
      </c>
    </row>
    <row r="14461" spans="1:11" x14ac:dyDescent="0.3">
      <c r="A14461" t="s">
        <v>18890</v>
      </c>
      <c r="B14461" t="s">
        <v>168</v>
      </c>
      <c r="C14461">
        <v>13</v>
      </c>
      <c r="D14461">
        <v>2</v>
      </c>
      <c r="E14461">
        <v>1932</v>
      </c>
      <c r="F14461" s="6">
        <v>0.68055555555555558</v>
      </c>
      <c r="G14461">
        <v>74.007000000000005</v>
      </c>
      <c r="H14461">
        <v>40.713000000000001</v>
      </c>
      <c r="I14461" t="s">
        <v>144</v>
      </c>
      <c r="J14461" t="s">
        <v>124</v>
      </c>
      <c r="K14461" t="s">
        <v>105</v>
      </c>
    </row>
    <row r="14462" spans="1:11" x14ac:dyDescent="0.3">
      <c r="A14462" t="s">
        <v>18891</v>
      </c>
      <c r="B14462" t="s">
        <v>168</v>
      </c>
      <c r="C14462">
        <v>14</v>
      </c>
      <c r="D14462">
        <v>8</v>
      </c>
      <c r="E14462">
        <v>1946</v>
      </c>
      <c r="F14462" s="6">
        <v>0.86041666666666672</v>
      </c>
      <c r="G14462">
        <v>-118.24299999999999</v>
      </c>
      <c r="H14462">
        <v>34.052</v>
      </c>
      <c r="I14462" t="s">
        <v>137</v>
      </c>
      <c r="J14462" t="s">
        <v>536</v>
      </c>
      <c r="K14462" t="s">
        <v>105</v>
      </c>
    </row>
    <row r="14463" spans="1:11" x14ac:dyDescent="0.3">
      <c r="A14463" t="s">
        <v>18892</v>
      </c>
      <c r="B14463" t="s">
        <v>168</v>
      </c>
      <c r="C14463">
        <v>11</v>
      </c>
      <c r="D14463">
        <v>7</v>
      </c>
      <c r="E14463">
        <v>1943</v>
      </c>
      <c r="F14463" s="6">
        <v>0.47361111111111109</v>
      </c>
      <c r="G14463">
        <v>-122.27200000000001</v>
      </c>
      <c r="H14463">
        <v>37.805</v>
      </c>
      <c r="I14463" t="s">
        <v>171</v>
      </c>
      <c r="J14463" t="s">
        <v>1726</v>
      </c>
      <c r="K14463" t="s">
        <v>105</v>
      </c>
    </row>
    <row r="14464" spans="1:11" x14ac:dyDescent="0.3">
      <c r="A14464" t="s">
        <v>18893</v>
      </c>
      <c r="B14464" t="s">
        <v>168</v>
      </c>
      <c r="C14464">
        <v>13</v>
      </c>
      <c r="D14464">
        <v>2</v>
      </c>
      <c r="E14464">
        <v>1965</v>
      </c>
      <c r="F14464" s="6">
        <v>0.19236111111111112</v>
      </c>
      <c r="G14464">
        <v>71.054000000000002</v>
      </c>
      <c r="H14464">
        <v>42.408000000000001</v>
      </c>
      <c r="I14464" t="s">
        <v>144</v>
      </c>
      <c r="J14464" t="s">
        <v>3819</v>
      </c>
      <c r="K14464" t="s">
        <v>105</v>
      </c>
    </row>
    <row r="14465" spans="1:11" x14ac:dyDescent="0.3">
      <c r="A14465" t="s">
        <v>18894</v>
      </c>
      <c r="B14465" t="s">
        <v>168</v>
      </c>
      <c r="C14465">
        <v>9</v>
      </c>
      <c r="D14465">
        <v>11</v>
      </c>
      <c r="E14465">
        <v>1970</v>
      </c>
      <c r="F14465" s="6">
        <v>0.58194444444444449</v>
      </c>
      <c r="G14465">
        <v>71.058999999999997</v>
      </c>
      <c r="H14465">
        <v>42.359000000000002</v>
      </c>
      <c r="I14465" t="s">
        <v>144</v>
      </c>
      <c r="J14465" t="s">
        <v>176</v>
      </c>
      <c r="K14465" t="s">
        <v>105</v>
      </c>
    </row>
    <row r="14466" spans="1:11" x14ac:dyDescent="0.3">
      <c r="A14466" t="s">
        <v>18895</v>
      </c>
      <c r="B14466" t="s">
        <v>168</v>
      </c>
      <c r="C14466">
        <v>1</v>
      </c>
      <c r="D14466">
        <v>10</v>
      </c>
      <c r="E14466">
        <v>1953</v>
      </c>
      <c r="F14466" s="6">
        <v>0.65486111111111112</v>
      </c>
      <c r="G14466">
        <v>-118.492</v>
      </c>
      <c r="H14466">
        <v>34.011000000000003</v>
      </c>
      <c r="I14466" t="s">
        <v>137</v>
      </c>
      <c r="J14466" t="s">
        <v>206</v>
      </c>
      <c r="K14466" t="s">
        <v>105</v>
      </c>
    </row>
    <row r="14467" spans="1:11" x14ac:dyDescent="0.3">
      <c r="A14467" t="s">
        <v>18896</v>
      </c>
      <c r="B14467" t="s">
        <v>168</v>
      </c>
      <c r="C14467">
        <v>8</v>
      </c>
      <c r="D14467">
        <v>9</v>
      </c>
      <c r="E14467">
        <v>1974</v>
      </c>
      <c r="F14467" s="6">
        <v>0.51388888888888884</v>
      </c>
      <c r="G14467">
        <v>-8.4770000000000003</v>
      </c>
      <c r="H14467">
        <v>44.311</v>
      </c>
      <c r="I14467" t="s">
        <v>190</v>
      </c>
      <c r="J14467" t="s">
        <v>657</v>
      </c>
      <c r="K14467" t="s">
        <v>105</v>
      </c>
    </row>
    <row r="14468" spans="1:11" x14ac:dyDescent="0.3">
      <c r="A14468" t="s">
        <v>18897</v>
      </c>
      <c r="B14468" t="s">
        <v>168</v>
      </c>
      <c r="C14468">
        <v>6</v>
      </c>
      <c r="D14468">
        <v>12</v>
      </c>
      <c r="E14468">
        <v>1924</v>
      </c>
      <c r="F14468" s="6">
        <v>5.486111111111111E-2</v>
      </c>
      <c r="G14468">
        <v>87.632000000000005</v>
      </c>
      <c r="H14468">
        <v>41.883000000000003</v>
      </c>
      <c r="I14468" t="s">
        <v>104</v>
      </c>
      <c r="J14468" t="s">
        <v>226</v>
      </c>
      <c r="K14468" t="s">
        <v>105</v>
      </c>
    </row>
    <row r="14469" spans="1:11" x14ac:dyDescent="0.3">
      <c r="A14469" t="s">
        <v>18898</v>
      </c>
      <c r="B14469" t="s">
        <v>168</v>
      </c>
      <c r="C14469">
        <v>10</v>
      </c>
      <c r="D14469">
        <v>6</v>
      </c>
      <c r="E14469">
        <v>1969</v>
      </c>
      <c r="F14469" s="6">
        <v>0.90625</v>
      </c>
      <c r="G14469">
        <v>-13.779</v>
      </c>
      <c r="H14469">
        <v>45.654000000000003</v>
      </c>
      <c r="I14469" t="s">
        <v>190</v>
      </c>
      <c r="J14469" t="s">
        <v>302</v>
      </c>
      <c r="K14469" t="s">
        <v>105</v>
      </c>
    </row>
    <row r="14470" spans="1:11" x14ac:dyDescent="0.3">
      <c r="A14470" t="s">
        <v>18899</v>
      </c>
      <c r="B14470" t="s">
        <v>168</v>
      </c>
      <c r="C14470">
        <v>11</v>
      </c>
      <c r="D14470">
        <v>11</v>
      </c>
      <c r="E14470">
        <v>1948</v>
      </c>
      <c r="F14470" s="6">
        <v>0.25347222222222221</v>
      </c>
      <c r="G14470">
        <v>71.058999999999997</v>
      </c>
      <c r="H14470">
        <v>42.359000000000002</v>
      </c>
      <c r="I14470" t="s">
        <v>144</v>
      </c>
      <c r="J14470" t="s">
        <v>176</v>
      </c>
      <c r="K14470" t="s">
        <v>105</v>
      </c>
    </row>
    <row r="14471" spans="1:11" x14ac:dyDescent="0.3">
      <c r="A14471" t="s">
        <v>18900</v>
      </c>
      <c r="B14471" t="s">
        <v>168</v>
      </c>
      <c r="C14471">
        <v>1</v>
      </c>
      <c r="D14471">
        <v>1</v>
      </c>
      <c r="E14471">
        <v>1946</v>
      </c>
      <c r="F14471" s="6">
        <v>0.97986111111111107</v>
      </c>
      <c r="G14471">
        <v>122.27</v>
      </c>
      <c r="H14471">
        <v>37.869</v>
      </c>
      <c r="I14471" t="s">
        <v>137</v>
      </c>
      <c r="J14471" t="s">
        <v>640</v>
      </c>
      <c r="K14471" t="s">
        <v>105</v>
      </c>
    </row>
    <row r="14472" spans="1:11" x14ac:dyDescent="0.3">
      <c r="A14472" t="s">
        <v>18901</v>
      </c>
      <c r="B14472" t="s">
        <v>168</v>
      </c>
      <c r="C14472">
        <v>27</v>
      </c>
      <c r="D14472">
        <v>11</v>
      </c>
      <c r="E14472">
        <v>1965</v>
      </c>
      <c r="F14472" s="6">
        <v>0.42708333333333331</v>
      </c>
      <c r="G14472">
        <v>71.02</v>
      </c>
      <c r="H14472">
        <v>42.082999999999998</v>
      </c>
      <c r="I14472" t="s">
        <v>144</v>
      </c>
      <c r="J14472" t="s">
        <v>1040</v>
      </c>
      <c r="K14472" t="s">
        <v>105</v>
      </c>
    </row>
    <row r="14473" spans="1:11" x14ac:dyDescent="0.3">
      <c r="A14473" t="s">
        <v>18902</v>
      </c>
      <c r="B14473" t="s">
        <v>168</v>
      </c>
      <c r="C14473">
        <v>27</v>
      </c>
      <c r="D14473">
        <v>10</v>
      </c>
      <c r="E14473">
        <v>1979</v>
      </c>
      <c r="F14473" s="6">
        <v>0.61041666666666672</v>
      </c>
      <c r="G14473">
        <v>71.183999999999997</v>
      </c>
      <c r="H14473">
        <v>42.73</v>
      </c>
      <c r="I14473" t="s">
        <v>106</v>
      </c>
      <c r="J14473" t="s">
        <v>1731</v>
      </c>
      <c r="K14473" t="s">
        <v>105</v>
      </c>
    </row>
    <row r="14474" spans="1:11" x14ac:dyDescent="0.3">
      <c r="A14474" t="s">
        <v>18903</v>
      </c>
      <c r="B14474" t="s">
        <v>168</v>
      </c>
      <c r="C14474">
        <v>17</v>
      </c>
      <c r="D14474">
        <v>6</v>
      </c>
      <c r="E14474">
        <v>1949</v>
      </c>
      <c r="F14474" s="6">
        <v>0.90277777777777779</v>
      </c>
      <c r="G14474">
        <v>-110.971</v>
      </c>
      <c r="H14474">
        <v>32.222000000000001</v>
      </c>
      <c r="I14474" t="s">
        <v>171</v>
      </c>
      <c r="J14474" t="s">
        <v>2257</v>
      </c>
      <c r="K14474" t="s">
        <v>105</v>
      </c>
    </row>
    <row r="14475" spans="1:11" x14ac:dyDescent="0.3">
      <c r="A14475" t="s">
        <v>18904</v>
      </c>
      <c r="B14475" t="s">
        <v>168</v>
      </c>
      <c r="C14475">
        <v>22</v>
      </c>
      <c r="D14475">
        <v>3</v>
      </c>
      <c r="E14475">
        <v>1919</v>
      </c>
      <c r="F14475" s="6">
        <v>0.61597222222222225</v>
      </c>
      <c r="G14475">
        <v>81.691000000000003</v>
      </c>
      <c r="H14475">
        <v>41.505000000000003</v>
      </c>
      <c r="I14475" t="s">
        <v>144</v>
      </c>
      <c r="J14475" t="s">
        <v>389</v>
      </c>
      <c r="K14475" t="s">
        <v>105</v>
      </c>
    </row>
    <row r="14476" spans="1:11" x14ac:dyDescent="0.3">
      <c r="A14476" t="s">
        <v>18905</v>
      </c>
      <c r="B14476" t="s">
        <v>168</v>
      </c>
      <c r="C14476">
        <v>24</v>
      </c>
      <c r="D14476">
        <v>5</v>
      </c>
      <c r="E14476">
        <v>1949</v>
      </c>
      <c r="F14476" s="6">
        <v>0.27777777777777779</v>
      </c>
      <c r="G14476">
        <v>-4.3099999999999996</v>
      </c>
      <c r="H14476">
        <v>52.08</v>
      </c>
      <c r="I14476" t="s">
        <v>126</v>
      </c>
      <c r="J14476" t="s">
        <v>896</v>
      </c>
      <c r="K14476" t="s">
        <v>105</v>
      </c>
    </row>
    <row r="14477" spans="1:11" x14ac:dyDescent="0.3">
      <c r="A14477" t="s">
        <v>18906</v>
      </c>
      <c r="B14477" t="s">
        <v>168</v>
      </c>
      <c r="C14477">
        <v>14</v>
      </c>
      <c r="D14477">
        <v>3</v>
      </c>
      <c r="E14477">
        <v>1901</v>
      </c>
      <c r="F14477" s="6">
        <v>0.625</v>
      </c>
      <c r="G14477">
        <v>-2.6070000000000002</v>
      </c>
      <c r="H14477">
        <v>46.341999999999999</v>
      </c>
      <c r="I14477" t="s">
        <v>150</v>
      </c>
      <c r="J14477" t="s">
        <v>1106</v>
      </c>
      <c r="K14477" t="s">
        <v>105</v>
      </c>
    </row>
    <row r="14478" spans="1:11" x14ac:dyDescent="0.3">
      <c r="A14478" t="s">
        <v>18907</v>
      </c>
      <c r="B14478" t="s">
        <v>168</v>
      </c>
      <c r="C14478">
        <v>22</v>
      </c>
      <c r="D14478">
        <v>1</v>
      </c>
      <c r="E14478">
        <v>1911</v>
      </c>
      <c r="F14478" s="6">
        <v>0.15625</v>
      </c>
      <c r="G14478">
        <v>-4.3719999999999999</v>
      </c>
      <c r="H14478">
        <v>50.828000000000003</v>
      </c>
      <c r="I14478" t="s">
        <v>108</v>
      </c>
      <c r="J14478" t="s">
        <v>348</v>
      </c>
      <c r="K14478" t="s">
        <v>105</v>
      </c>
    </row>
    <row r="14479" spans="1:11" x14ac:dyDescent="0.3">
      <c r="A14479" t="s">
        <v>18908</v>
      </c>
      <c r="B14479" t="s">
        <v>168</v>
      </c>
      <c r="C14479">
        <v>14</v>
      </c>
      <c r="D14479">
        <v>12</v>
      </c>
      <c r="E14479">
        <v>1901</v>
      </c>
      <c r="F14479" s="6">
        <v>0.99305555555555558</v>
      </c>
      <c r="G14479">
        <v>-2.2730000000000001</v>
      </c>
      <c r="H14479">
        <v>48.884</v>
      </c>
      <c r="I14479" t="s">
        <v>150</v>
      </c>
      <c r="J14479" t="s">
        <v>888</v>
      </c>
      <c r="K14479" t="s">
        <v>105</v>
      </c>
    </row>
    <row r="14480" spans="1:11" x14ac:dyDescent="0.3">
      <c r="A14480" t="s">
        <v>18909</v>
      </c>
      <c r="B14480" t="s">
        <v>168</v>
      </c>
      <c r="C14480">
        <v>29</v>
      </c>
      <c r="D14480">
        <v>8</v>
      </c>
      <c r="E14480">
        <v>1905</v>
      </c>
      <c r="F14480" s="6">
        <v>0.625</v>
      </c>
      <c r="G14480">
        <v>-2.637</v>
      </c>
      <c r="H14480">
        <v>48.515000000000001</v>
      </c>
      <c r="I14480" t="s">
        <v>150</v>
      </c>
      <c r="J14480" t="s">
        <v>18910</v>
      </c>
      <c r="K14480" t="s">
        <v>105</v>
      </c>
    </row>
    <row r="14481" spans="1:11" x14ac:dyDescent="0.3">
      <c r="A14481" t="s">
        <v>18911</v>
      </c>
      <c r="B14481" t="s">
        <v>168</v>
      </c>
      <c r="C14481">
        <v>28</v>
      </c>
      <c r="D14481">
        <v>1</v>
      </c>
      <c r="E14481">
        <v>1918</v>
      </c>
      <c r="F14481" s="6">
        <v>1.0416666666666666E-2</v>
      </c>
      <c r="G14481">
        <v>-2.3570000000000002</v>
      </c>
      <c r="H14481">
        <v>48.811999999999998</v>
      </c>
      <c r="I14481" t="s">
        <v>108</v>
      </c>
      <c r="J14481" t="s">
        <v>5125</v>
      </c>
      <c r="K14481" t="s">
        <v>105</v>
      </c>
    </row>
    <row r="14482" spans="1:11" x14ac:dyDescent="0.3">
      <c r="A14482" t="s">
        <v>18912</v>
      </c>
      <c r="B14482" t="s">
        <v>168</v>
      </c>
      <c r="C14482">
        <v>21</v>
      </c>
      <c r="D14482">
        <v>11</v>
      </c>
      <c r="E14482">
        <v>1952</v>
      </c>
      <c r="F14482" s="6">
        <v>5.2083333333333336E-2</v>
      </c>
      <c r="G14482">
        <v>-118.492</v>
      </c>
      <c r="H14482">
        <v>34.011000000000003</v>
      </c>
      <c r="I14482" t="s">
        <v>137</v>
      </c>
      <c r="J14482" t="s">
        <v>206</v>
      </c>
      <c r="K14482" t="s">
        <v>105</v>
      </c>
    </row>
    <row r="14483" spans="1:11" x14ac:dyDescent="0.3">
      <c r="A14483" t="s">
        <v>18913</v>
      </c>
      <c r="B14483" t="s">
        <v>168</v>
      </c>
      <c r="C14483">
        <v>24</v>
      </c>
      <c r="D14483">
        <v>2</v>
      </c>
      <c r="E14483">
        <v>1961</v>
      </c>
      <c r="F14483" s="6">
        <v>0.53541666666666665</v>
      </c>
      <c r="G14483">
        <v>72.585999999999999</v>
      </c>
      <c r="H14483">
        <v>42.101999999999997</v>
      </c>
      <c r="I14483" t="s">
        <v>144</v>
      </c>
      <c r="J14483" t="s">
        <v>534</v>
      </c>
      <c r="K14483" t="s">
        <v>105</v>
      </c>
    </row>
    <row r="14484" spans="1:11" x14ac:dyDescent="0.3">
      <c r="A14484" t="s">
        <v>18914</v>
      </c>
      <c r="B14484" t="s">
        <v>168</v>
      </c>
      <c r="C14484">
        <v>24</v>
      </c>
      <c r="D14484">
        <v>5</v>
      </c>
      <c r="E14484">
        <v>1899</v>
      </c>
      <c r="F14484" s="6">
        <v>0.79166666666666663</v>
      </c>
      <c r="G14484">
        <v>-2.8220000000000001</v>
      </c>
      <c r="H14484">
        <v>49.415999999999997</v>
      </c>
      <c r="I14484" t="s">
        <v>150</v>
      </c>
      <c r="J14484" t="s">
        <v>629</v>
      </c>
      <c r="K14484" t="s">
        <v>105</v>
      </c>
    </row>
    <row r="14485" spans="1:11" x14ac:dyDescent="0.3">
      <c r="A14485" t="s">
        <v>18915</v>
      </c>
      <c r="B14485" t="s">
        <v>168</v>
      </c>
      <c r="C14485">
        <v>20</v>
      </c>
      <c r="D14485">
        <v>8</v>
      </c>
      <c r="E14485">
        <v>1912</v>
      </c>
      <c r="F14485" s="6">
        <v>0.54166666666666663</v>
      </c>
      <c r="G14485">
        <v>-2.351</v>
      </c>
      <c r="H14485">
        <v>48.856999999999999</v>
      </c>
      <c r="I14485" t="s">
        <v>108</v>
      </c>
      <c r="J14485" t="s">
        <v>155</v>
      </c>
      <c r="K14485" t="s">
        <v>105</v>
      </c>
    </row>
    <row r="14486" spans="1:11" x14ac:dyDescent="0.3">
      <c r="A14486" t="s">
        <v>18916</v>
      </c>
      <c r="B14486" t="s">
        <v>168</v>
      </c>
      <c r="C14486">
        <v>31</v>
      </c>
      <c r="D14486">
        <v>1</v>
      </c>
      <c r="E14486">
        <v>1937</v>
      </c>
      <c r="F14486" s="6">
        <v>0.93333333333333335</v>
      </c>
      <c r="G14486">
        <v>74.007000000000005</v>
      </c>
      <c r="H14486">
        <v>40.713000000000001</v>
      </c>
      <c r="I14486" t="s">
        <v>144</v>
      </c>
      <c r="J14486" t="s">
        <v>124</v>
      </c>
      <c r="K14486" t="s">
        <v>105</v>
      </c>
    </row>
    <row r="14487" spans="1:11" x14ac:dyDescent="0.3">
      <c r="A14487" t="s">
        <v>18917</v>
      </c>
      <c r="B14487" t="s">
        <v>168</v>
      </c>
      <c r="C14487">
        <v>16</v>
      </c>
      <c r="D14487">
        <v>10</v>
      </c>
      <c r="E14487">
        <v>1946</v>
      </c>
      <c r="F14487" s="6">
        <v>0.75763888888888886</v>
      </c>
      <c r="G14487">
        <v>-122.31399999999999</v>
      </c>
      <c r="H14487">
        <v>37.546999999999997</v>
      </c>
      <c r="I14487" t="s">
        <v>137</v>
      </c>
      <c r="J14487" t="s">
        <v>2303</v>
      </c>
      <c r="K14487" t="s">
        <v>105</v>
      </c>
    </row>
    <row r="14488" spans="1:11" x14ac:dyDescent="0.3">
      <c r="A14488" t="s">
        <v>18918</v>
      </c>
      <c r="B14488" t="s">
        <v>168</v>
      </c>
      <c r="C14488">
        <v>23</v>
      </c>
      <c r="D14488">
        <v>9</v>
      </c>
      <c r="E14488">
        <v>1865</v>
      </c>
      <c r="F14488" s="6">
        <v>0.25</v>
      </c>
      <c r="G14488">
        <v>0.51700000000000002</v>
      </c>
      <c r="H14488">
        <v>46.302</v>
      </c>
      <c r="I14488" t="s">
        <v>150</v>
      </c>
      <c r="J14488" t="s">
        <v>10822</v>
      </c>
      <c r="K14488" t="s">
        <v>105</v>
      </c>
    </row>
    <row r="14489" spans="1:11" x14ac:dyDescent="0.3">
      <c r="A14489" t="s">
        <v>18919</v>
      </c>
      <c r="B14489" t="s">
        <v>168</v>
      </c>
      <c r="C14489">
        <v>27</v>
      </c>
      <c r="D14489">
        <v>11</v>
      </c>
      <c r="E14489">
        <v>1961</v>
      </c>
      <c r="F14489" s="6">
        <v>0.85416666666666663</v>
      </c>
      <c r="G14489">
        <v>-2.444</v>
      </c>
      <c r="H14489">
        <v>44.927999999999997</v>
      </c>
      <c r="I14489" t="s">
        <v>126</v>
      </c>
      <c r="J14489" t="s">
        <v>4264</v>
      </c>
      <c r="K14489" t="s">
        <v>105</v>
      </c>
    </row>
    <row r="14490" spans="1:11" x14ac:dyDescent="0.3">
      <c r="A14490" t="s">
        <v>18920</v>
      </c>
      <c r="B14490" t="s">
        <v>168</v>
      </c>
      <c r="C14490">
        <v>17</v>
      </c>
      <c r="D14490">
        <v>7</v>
      </c>
      <c r="E14490">
        <v>1959</v>
      </c>
      <c r="F14490" s="6">
        <v>8.7499999999999994E-2</v>
      </c>
      <c r="G14490">
        <v>70.948999999999998</v>
      </c>
      <c r="H14490">
        <v>42.463999999999999</v>
      </c>
      <c r="I14490" t="s">
        <v>106</v>
      </c>
      <c r="J14490" t="s">
        <v>2949</v>
      </c>
      <c r="K14490" t="s">
        <v>105</v>
      </c>
    </row>
    <row r="14491" spans="1:11" x14ac:dyDescent="0.3">
      <c r="A14491" t="s">
        <v>18921</v>
      </c>
      <c r="B14491" t="s">
        <v>168</v>
      </c>
      <c r="C14491">
        <v>12</v>
      </c>
      <c r="D14491">
        <v>11</v>
      </c>
      <c r="E14491">
        <v>1966</v>
      </c>
      <c r="F14491" s="6">
        <v>0.48958333333333331</v>
      </c>
      <c r="G14491">
        <v>-5.6609999999999996</v>
      </c>
      <c r="H14491">
        <v>53.033999999999999</v>
      </c>
      <c r="I14491" t="s">
        <v>126</v>
      </c>
      <c r="J14491" t="s">
        <v>18922</v>
      </c>
      <c r="K14491" t="s">
        <v>105</v>
      </c>
    </row>
    <row r="14492" spans="1:11" x14ac:dyDescent="0.3">
      <c r="A14492" t="s">
        <v>18923</v>
      </c>
      <c r="B14492" t="s">
        <v>168</v>
      </c>
      <c r="C14492">
        <v>18</v>
      </c>
      <c r="D14492">
        <v>11</v>
      </c>
      <c r="E14492">
        <v>1936</v>
      </c>
      <c r="F14492" s="6">
        <v>0.45833333333333331</v>
      </c>
      <c r="G14492">
        <v>91.06</v>
      </c>
      <c r="H14492">
        <v>39.444000000000003</v>
      </c>
      <c r="I14492" t="s">
        <v>104</v>
      </c>
      <c r="J14492" t="s">
        <v>18924</v>
      </c>
      <c r="K14492" t="s">
        <v>105</v>
      </c>
    </row>
    <row r="14493" spans="1:11" x14ac:dyDescent="0.3">
      <c r="A14493" t="s">
        <v>18925</v>
      </c>
      <c r="B14493" t="s">
        <v>168</v>
      </c>
      <c r="C14493">
        <v>30</v>
      </c>
      <c r="D14493">
        <v>12</v>
      </c>
      <c r="E14493">
        <v>1956</v>
      </c>
      <c r="F14493" s="6">
        <v>0.51041666666666663</v>
      </c>
      <c r="G14493">
        <v>90.74</v>
      </c>
      <c r="H14493">
        <v>41.2</v>
      </c>
      <c r="I14493" t="s">
        <v>104</v>
      </c>
      <c r="J14493" t="s">
        <v>12747</v>
      </c>
      <c r="K14493" t="s">
        <v>105</v>
      </c>
    </row>
    <row r="14494" spans="1:11" x14ac:dyDescent="0.3">
      <c r="A14494" t="s">
        <v>18926</v>
      </c>
      <c r="B14494" t="s">
        <v>168</v>
      </c>
      <c r="C14494">
        <v>13</v>
      </c>
      <c r="D14494">
        <v>11</v>
      </c>
      <c r="E14494">
        <v>1922</v>
      </c>
      <c r="F14494" s="6">
        <v>4.1666666666666664E-2</v>
      </c>
      <c r="G14494">
        <v>-3.335</v>
      </c>
      <c r="H14494">
        <v>46.566000000000003</v>
      </c>
      <c r="I14494" t="s">
        <v>108</v>
      </c>
      <c r="J14494" t="s">
        <v>5184</v>
      </c>
      <c r="K14494" t="s">
        <v>105</v>
      </c>
    </row>
    <row r="14495" spans="1:11" x14ac:dyDescent="0.3">
      <c r="A14495" t="s">
        <v>18927</v>
      </c>
      <c r="B14495" t="s">
        <v>168</v>
      </c>
      <c r="C14495">
        <v>31</v>
      </c>
      <c r="D14495">
        <v>12</v>
      </c>
      <c r="E14495">
        <v>1917</v>
      </c>
      <c r="F14495" s="6">
        <v>0.58333333333333337</v>
      </c>
      <c r="G14495">
        <v>-2.351</v>
      </c>
      <c r="H14495">
        <v>48.856999999999999</v>
      </c>
      <c r="I14495" t="s">
        <v>108</v>
      </c>
      <c r="J14495" t="s">
        <v>155</v>
      </c>
      <c r="K14495" t="s">
        <v>105</v>
      </c>
    </row>
    <row r="14496" spans="1:11" x14ac:dyDescent="0.3">
      <c r="A14496" t="s">
        <v>18928</v>
      </c>
      <c r="B14496" t="s">
        <v>168</v>
      </c>
      <c r="C14496">
        <v>10</v>
      </c>
      <c r="D14496">
        <v>11</v>
      </c>
      <c r="E14496">
        <v>1896</v>
      </c>
      <c r="F14496" s="6">
        <v>0.5</v>
      </c>
      <c r="G14496">
        <v>-2.351</v>
      </c>
      <c r="H14496">
        <v>48.856999999999999</v>
      </c>
      <c r="I14496" t="s">
        <v>150</v>
      </c>
      <c r="J14496" t="s">
        <v>155</v>
      </c>
      <c r="K14496" t="s">
        <v>105</v>
      </c>
    </row>
    <row r="14497" spans="1:11" x14ac:dyDescent="0.3">
      <c r="A14497" t="s">
        <v>18929</v>
      </c>
      <c r="B14497" t="s">
        <v>53</v>
      </c>
      <c r="C14497">
        <v>5</v>
      </c>
      <c r="D14497">
        <v>6</v>
      </c>
      <c r="E14497">
        <v>1976</v>
      </c>
      <c r="F14497" s="6">
        <v>0.41666666666666669</v>
      </c>
      <c r="G14497">
        <v>-3.1309999999999998</v>
      </c>
      <c r="H14497">
        <v>51.314999999999998</v>
      </c>
      <c r="I14497" t="s">
        <v>126</v>
      </c>
      <c r="J14497" t="s">
        <v>7126</v>
      </c>
      <c r="K14497" t="s">
        <v>105</v>
      </c>
    </row>
    <row r="14498" spans="1:11" x14ac:dyDescent="0.3">
      <c r="A14498" t="s">
        <v>18930</v>
      </c>
      <c r="B14498" t="s">
        <v>53</v>
      </c>
      <c r="C14498">
        <v>1</v>
      </c>
      <c r="D14498">
        <v>12</v>
      </c>
      <c r="E14498">
        <v>1863</v>
      </c>
      <c r="F14498" s="6">
        <v>0.27291666666666664</v>
      </c>
      <c r="G14498">
        <v>-88.37</v>
      </c>
      <c r="H14498">
        <v>22.565999999999999</v>
      </c>
      <c r="I14498" t="s">
        <v>18931</v>
      </c>
      <c r="J14498" t="s">
        <v>15325</v>
      </c>
      <c r="K14498" t="s">
        <v>105</v>
      </c>
    </row>
    <row r="14499" spans="1:11" x14ac:dyDescent="0.3">
      <c r="A14499" t="s">
        <v>18932</v>
      </c>
      <c r="B14499" t="s">
        <v>168</v>
      </c>
      <c r="C14499">
        <v>6</v>
      </c>
      <c r="D14499">
        <v>9</v>
      </c>
      <c r="E14499">
        <v>1944</v>
      </c>
      <c r="F14499" s="6">
        <v>0.76180555555555551</v>
      </c>
      <c r="G14499">
        <v>95.936999999999998</v>
      </c>
      <c r="H14499">
        <v>41.259</v>
      </c>
      <c r="I14499" t="s">
        <v>144</v>
      </c>
      <c r="J14499" t="s">
        <v>2766</v>
      </c>
      <c r="K14499" t="s">
        <v>105</v>
      </c>
    </row>
    <row r="14500" spans="1:11" x14ac:dyDescent="0.3">
      <c r="A14500" t="s">
        <v>18933</v>
      </c>
      <c r="B14500" t="s">
        <v>53</v>
      </c>
      <c r="C14500">
        <v>4</v>
      </c>
      <c r="D14500">
        <v>6</v>
      </c>
      <c r="E14500">
        <v>1941</v>
      </c>
      <c r="F14500" s="6">
        <v>0.34166666666666667</v>
      </c>
      <c r="G14500">
        <v>84.513999999999996</v>
      </c>
      <c r="H14500">
        <v>39.103999999999999</v>
      </c>
      <c r="I14500" t="s">
        <v>106</v>
      </c>
      <c r="J14500" t="s">
        <v>140</v>
      </c>
      <c r="K14500" t="s">
        <v>105</v>
      </c>
    </row>
    <row r="14501" spans="1:11" x14ac:dyDescent="0.3">
      <c r="A14501" t="s">
        <v>18934</v>
      </c>
      <c r="B14501" t="s">
        <v>168</v>
      </c>
      <c r="C14501">
        <v>2</v>
      </c>
      <c r="D14501">
        <v>12</v>
      </c>
      <c r="E14501">
        <v>1909</v>
      </c>
      <c r="F14501" s="6">
        <v>0.13541666666666666</v>
      </c>
      <c r="G14501">
        <v>-6.48</v>
      </c>
      <c r="H14501">
        <v>50.8</v>
      </c>
      <c r="I14501" t="s">
        <v>126</v>
      </c>
      <c r="J14501" t="s">
        <v>14573</v>
      </c>
      <c r="K14501" t="s">
        <v>105</v>
      </c>
    </row>
    <row r="14502" spans="1:11" x14ac:dyDescent="0.3">
      <c r="A14502" t="s">
        <v>18935</v>
      </c>
      <c r="B14502" t="s">
        <v>53</v>
      </c>
      <c r="C14502">
        <v>27</v>
      </c>
      <c r="D14502">
        <v>9</v>
      </c>
      <c r="E14502">
        <v>1958</v>
      </c>
      <c r="F14502" s="6">
        <v>0.56319444444444444</v>
      </c>
      <c r="G14502">
        <v>74.239000000000004</v>
      </c>
      <c r="H14502">
        <v>40.767000000000003</v>
      </c>
      <c r="I14502" t="s">
        <v>106</v>
      </c>
      <c r="J14502" t="s">
        <v>2922</v>
      </c>
      <c r="K14502" t="s">
        <v>105</v>
      </c>
    </row>
    <row r="14503" spans="1:11" x14ac:dyDescent="0.3">
      <c r="A14503" t="s">
        <v>18936</v>
      </c>
      <c r="B14503" t="s">
        <v>168</v>
      </c>
      <c r="C14503">
        <v>14</v>
      </c>
      <c r="D14503">
        <v>1</v>
      </c>
      <c r="E14503">
        <v>1952</v>
      </c>
      <c r="F14503" s="6">
        <v>8.6805555555555552E-2</v>
      </c>
      <c r="G14503">
        <v>73.992999999999995</v>
      </c>
      <c r="H14503">
        <v>40.304000000000002</v>
      </c>
      <c r="I14503" t="s">
        <v>144</v>
      </c>
      <c r="J14503" t="s">
        <v>4329</v>
      </c>
      <c r="K14503" t="s">
        <v>105</v>
      </c>
    </row>
    <row r="14504" spans="1:11" x14ac:dyDescent="0.3">
      <c r="A14504" t="s">
        <v>18937</v>
      </c>
      <c r="B14504" t="s">
        <v>53</v>
      </c>
      <c r="C14504">
        <v>30</v>
      </c>
      <c r="D14504">
        <v>3</v>
      </c>
      <c r="E14504">
        <v>1926</v>
      </c>
      <c r="F14504" s="6">
        <v>0.36805555555555558</v>
      </c>
      <c r="G14504">
        <v>118.405</v>
      </c>
      <c r="H14504">
        <v>34.08</v>
      </c>
      <c r="I14504" t="s">
        <v>137</v>
      </c>
      <c r="J14504" t="s">
        <v>18938</v>
      </c>
      <c r="K14504" t="s">
        <v>105</v>
      </c>
    </row>
    <row r="14505" spans="1:11" x14ac:dyDescent="0.3">
      <c r="A14505" t="s">
        <v>18939</v>
      </c>
      <c r="B14505" t="s">
        <v>53</v>
      </c>
      <c r="C14505">
        <v>1</v>
      </c>
      <c r="D14505">
        <v>7</v>
      </c>
      <c r="E14505">
        <v>1934</v>
      </c>
      <c r="F14505" s="6">
        <v>0.6875</v>
      </c>
      <c r="G14505">
        <v>86.891000000000005</v>
      </c>
      <c r="H14505">
        <v>40.417000000000002</v>
      </c>
      <c r="I14505" t="s">
        <v>104</v>
      </c>
      <c r="J14505" t="s">
        <v>11503</v>
      </c>
      <c r="K14505" t="s">
        <v>105</v>
      </c>
    </row>
    <row r="14506" spans="1:11" x14ac:dyDescent="0.3">
      <c r="A14506" t="s">
        <v>18940</v>
      </c>
      <c r="B14506" t="s">
        <v>168</v>
      </c>
      <c r="C14506">
        <v>17</v>
      </c>
      <c r="D14506">
        <v>10</v>
      </c>
      <c r="E14506">
        <v>1985</v>
      </c>
      <c r="F14506" s="6">
        <v>0.44791666666666669</v>
      </c>
      <c r="G14506">
        <v>-118.492</v>
      </c>
      <c r="H14506">
        <v>34.011000000000003</v>
      </c>
      <c r="I14506" t="s">
        <v>171</v>
      </c>
      <c r="J14506" t="s">
        <v>206</v>
      </c>
      <c r="K14506" t="s">
        <v>105</v>
      </c>
    </row>
    <row r="14507" spans="1:11" x14ac:dyDescent="0.3">
      <c r="A14507" t="s">
        <v>18941</v>
      </c>
      <c r="B14507" t="s">
        <v>168</v>
      </c>
      <c r="C14507">
        <v>15</v>
      </c>
      <c r="D14507">
        <v>11</v>
      </c>
      <c r="E14507">
        <v>1973</v>
      </c>
      <c r="F14507" s="6">
        <v>0.22152777777777777</v>
      </c>
      <c r="G14507">
        <v>-118.24299999999999</v>
      </c>
      <c r="H14507">
        <v>34.052</v>
      </c>
      <c r="I14507" t="s">
        <v>137</v>
      </c>
      <c r="J14507" t="s">
        <v>536</v>
      </c>
      <c r="K14507" t="s">
        <v>105</v>
      </c>
    </row>
    <row r="14508" spans="1:11" x14ac:dyDescent="0.3">
      <c r="A14508" t="s">
        <v>18942</v>
      </c>
      <c r="B14508" t="s">
        <v>53</v>
      </c>
      <c r="C14508">
        <v>7</v>
      </c>
      <c r="D14508">
        <v>5</v>
      </c>
      <c r="E14508">
        <v>1955</v>
      </c>
      <c r="F14508" s="6">
        <v>0.27083333333333331</v>
      </c>
      <c r="G14508">
        <v>-1.4450000000000001</v>
      </c>
      <c r="H14508">
        <v>43.603999999999999</v>
      </c>
      <c r="I14508" t="s">
        <v>126</v>
      </c>
      <c r="J14508" t="s">
        <v>157</v>
      </c>
      <c r="K14508" t="s">
        <v>105</v>
      </c>
    </row>
    <row r="14509" spans="1:11" x14ac:dyDescent="0.3">
      <c r="A14509" t="s">
        <v>18943</v>
      </c>
      <c r="B14509" t="s">
        <v>53</v>
      </c>
      <c r="C14509">
        <v>2</v>
      </c>
      <c r="D14509">
        <v>7</v>
      </c>
      <c r="E14509">
        <v>1948</v>
      </c>
      <c r="F14509" s="6">
        <v>0.22916666666666666</v>
      </c>
      <c r="G14509">
        <v>-2.294</v>
      </c>
      <c r="H14509">
        <v>49.893999999999998</v>
      </c>
      <c r="I14509" t="s">
        <v>126</v>
      </c>
      <c r="J14509" t="s">
        <v>1650</v>
      </c>
      <c r="K14509" t="s">
        <v>105</v>
      </c>
    </row>
    <row r="14510" spans="1:11" x14ac:dyDescent="0.3">
      <c r="A14510" t="s">
        <v>18944</v>
      </c>
      <c r="B14510" t="s">
        <v>53</v>
      </c>
      <c r="C14510">
        <v>10</v>
      </c>
      <c r="D14510">
        <v>11</v>
      </c>
      <c r="E14510">
        <v>1963</v>
      </c>
      <c r="F14510" s="6">
        <v>0.53472222222222221</v>
      </c>
      <c r="G14510">
        <v>-2.1469999999999998</v>
      </c>
      <c r="H14510">
        <v>48.947000000000003</v>
      </c>
      <c r="I14510" t="s">
        <v>126</v>
      </c>
      <c r="J14510" t="s">
        <v>1509</v>
      </c>
      <c r="K14510" t="s">
        <v>105</v>
      </c>
    </row>
    <row r="14511" spans="1:11" x14ac:dyDescent="0.3">
      <c r="A14511" t="s">
        <v>18945</v>
      </c>
      <c r="B14511" t="s">
        <v>53</v>
      </c>
      <c r="C14511">
        <v>6</v>
      </c>
      <c r="D14511">
        <v>7</v>
      </c>
      <c r="E14511">
        <v>1968</v>
      </c>
      <c r="F14511" s="6">
        <v>0.74652777777777779</v>
      </c>
      <c r="G14511">
        <v>-5.9080000000000004</v>
      </c>
      <c r="H14511">
        <v>46.747</v>
      </c>
      <c r="I14511" t="s">
        <v>126</v>
      </c>
      <c r="J14511" t="s">
        <v>18946</v>
      </c>
      <c r="K14511" t="s">
        <v>105</v>
      </c>
    </row>
    <row r="14512" spans="1:11" x14ac:dyDescent="0.3">
      <c r="A14512" t="s">
        <v>18947</v>
      </c>
      <c r="B14512" t="s">
        <v>53</v>
      </c>
      <c r="C14512">
        <v>17</v>
      </c>
      <c r="D14512">
        <v>2</v>
      </c>
      <c r="E14512">
        <v>1971</v>
      </c>
      <c r="F14512" s="6">
        <v>0.66527777777777775</v>
      </c>
      <c r="G14512">
        <v>1.879</v>
      </c>
      <c r="H14512">
        <v>46.845999999999997</v>
      </c>
      <c r="I14512" t="s">
        <v>126</v>
      </c>
      <c r="J14512" t="s">
        <v>9962</v>
      </c>
      <c r="K14512" t="s">
        <v>105</v>
      </c>
    </row>
    <row r="14513" spans="1:11" x14ac:dyDescent="0.3">
      <c r="A14513" t="s">
        <v>18948</v>
      </c>
      <c r="B14513" t="s">
        <v>53</v>
      </c>
      <c r="C14513">
        <v>8</v>
      </c>
      <c r="D14513">
        <v>4</v>
      </c>
      <c r="E14513">
        <v>1976</v>
      </c>
      <c r="F14513" s="6">
        <v>7.6388888888888895E-2</v>
      </c>
      <c r="G14513">
        <v>-4.7720000000000002</v>
      </c>
      <c r="H14513">
        <v>45.585999999999999</v>
      </c>
      <c r="I14513" t="s">
        <v>190</v>
      </c>
      <c r="J14513" t="s">
        <v>5260</v>
      </c>
      <c r="K14513" t="s">
        <v>105</v>
      </c>
    </row>
    <row r="14514" spans="1:11" x14ac:dyDescent="0.3">
      <c r="A14514" t="s">
        <v>18949</v>
      </c>
      <c r="B14514" t="s">
        <v>53</v>
      </c>
      <c r="C14514">
        <v>10</v>
      </c>
      <c r="D14514">
        <v>5</v>
      </c>
      <c r="E14514">
        <v>1974</v>
      </c>
      <c r="F14514" s="6">
        <v>0.73958333333333337</v>
      </c>
      <c r="G14514">
        <v>-2.5289999999999999</v>
      </c>
      <c r="H14514">
        <v>48.856999999999999</v>
      </c>
      <c r="I14514" t="s">
        <v>126</v>
      </c>
      <c r="J14514" t="s">
        <v>18950</v>
      </c>
      <c r="K14514" t="s">
        <v>105</v>
      </c>
    </row>
    <row r="14515" spans="1:11" x14ac:dyDescent="0.3">
      <c r="A14515" t="s">
        <v>18951</v>
      </c>
      <c r="B14515" t="s">
        <v>53</v>
      </c>
      <c r="C14515">
        <v>27</v>
      </c>
      <c r="D14515">
        <v>6</v>
      </c>
      <c r="E14515">
        <v>1930</v>
      </c>
      <c r="F14515" s="6">
        <v>0.35416666666666669</v>
      </c>
      <c r="G14515">
        <v>75.165999999999997</v>
      </c>
      <c r="H14515">
        <v>39.951000000000001</v>
      </c>
      <c r="I14515" t="s">
        <v>106</v>
      </c>
      <c r="J14515" t="s">
        <v>1606</v>
      </c>
      <c r="K14515" t="s">
        <v>105</v>
      </c>
    </row>
    <row r="14516" spans="1:11" x14ac:dyDescent="0.3">
      <c r="A14516" t="s">
        <v>18952</v>
      </c>
      <c r="B14516" t="s">
        <v>53</v>
      </c>
      <c r="C14516">
        <v>1</v>
      </c>
      <c r="D14516">
        <v>10</v>
      </c>
      <c r="E14516">
        <v>1931</v>
      </c>
      <c r="F14516" s="6">
        <v>8.3333333333333329E-2</v>
      </c>
      <c r="G14516">
        <v>-11.257</v>
      </c>
      <c r="H14516">
        <v>43.768999999999998</v>
      </c>
      <c r="I14516" t="s">
        <v>126</v>
      </c>
      <c r="J14516" t="s">
        <v>735</v>
      </c>
      <c r="K14516" t="s">
        <v>105</v>
      </c>
    </row>
    <row r="14517" spans="1:11" x14ac:dyDescent="0.3">
      <c r="A14517" t="s">
        <v>18953</v>
      </c>
      <c r="B14517" t="s">
        <v>53</v>
      </c>
      <c r="C14517">
        <v>6</v>
      </c>
      <c r="D14517">
        <v>9</v>
      </c>
      <c r="E14517">
        <v>1947</v>
      </c>
      <c r="F14517" s="6">
        <v>6.5972222222222224E-2</v>
      </c>
      <c r="G14517">
        <v>-118.24299999999999</v>
      </c>
      <c r="H14517">
        <v>34.052</v>
      </c>
      <c r="I14517" t="s">
        <v>137</v>
      </c>
      <c r="J14517" t="s">
        <v>536</v>
      </c>
      <c r="K14517" t="s">
        <v>105</v>
      </c>
    </row>
    <row r="14518" spans="1:11" x14ac:dyDescent="0.3">
      <c r="A14518" t="s">
        <v>18954</v>
      </c>
      <c r="B14518" t="s">
        <v>53</v>
      </c>
      <c r="C14518">
        <v>20</v>
      </c>
      <c r="D14518">
        <v>8</v>
      </c>
      <c r="E14518">
        <v>1943</v>
      </c>
      <c r="F14518" s="6">
        <v>0.20833333333333334</v>
      </c>
      <c r="G14518">
        <v>4.9249999999999998</v>
      </c>
      <c r="H14518">
        <v>55.951000000000001</v>
      </c>
      <c r="I14518" t="s">
        <v>126</v>
      </c>
      <c r="J14518" t="s">
        <v>2946</v>
      </c>
      <c r="K14518" t="s">
        <v>105</v>
      </c>
    </row>
    <row r="14519" spans="1:11" x14ac:dyDescent="0.3">
      <c r="A14519" t="s">
        <v>18955</v>
      </c>
      <c r="B14519" t="s">
        <v>168</v>
      </c>
      <c r="C14519">
        <v>1</v>
      </c>
      <c r="D14519">
        <v>11</v>
      </c>
      <c r="E14519">
        <v>1908</v>
      </c>
      <c r="F14519" s="6">
        <v>0.45833333333333331</v>
      </c>
      <c r="G14519">
        <v>-2.351</v>
      </c>
      <c r="H14519">
        <v>48.856999999999999</v>
      </c>
      <c r="I14519" t="s">
        <v>150</v>
      </c>
      <c r="J14519" t="s">
        <v>155</v>
      </c>
      <c r="K14519" t="s">
        <v>105</v>
      </c>
    </row>
    <row r="14520" spans="1:11" x14ac:dyDescent="0.3">
      <c r="A14520" t="s">
        <v>18956</v>
      </c>
      <c r="B14520" t="s">
        <v>168</v>
      </c>
      <c r="C14520">
        <v>10</v>
      </c>
      <c r="D14520">
        <v>7</v>
      </c>
      <c r="E14520">
        <v>1904</v>
      </c>
      <c r="F14520" s="6">
        <v>0.41666666666666669</v>
      </c>
      <c r="G14520">
        <v>-0.106</v>
      </c>
      <c r="H14520">
        <v>49.493000000000002</v>
      </c>
      <c r="I14520" t="s">
        <v>150</v>
      </c>
      <c r="J14520" t="s">
        <v>481</v>
      </c>
      <c r="K14520" t="s">
        <v>105</v>
      </c>
    </row>
    <row r="14521" spans="1:11" x14ac:dyDescent="0.3">
      <c r="A14521" t="s">
        <v>18957</v>
      </c>
      <c r="B14521" t="s">
        <v>168</v>
      </c>
      <c r="C14521">
        <v>18</v>
      </c>
      <c r="D14521">
        <v>6</v>
      </c>
      <c r="E14521">
        <v>1913</v>
      </c>
      <c r="F14521" s="6">
        <v>0.65972222222222221</v>
      </c>
      <c r="G14521">
        <v>74.007000000000005</v>
      </c>
      <c r="H14521">
        <v>40.713000000000001</v>
      </c>
      <c r="I14521" t="s">
        <v>144</v>
      </c>
      <c r="J14521" t="s">
        <v>124</v>
      </c>
      <c r="K14521" t="s">
        <v>105</v>
      </c>
    </row>
    <row r="14522" spans="1:11" x14ac:dyDescent="0.3">
      <c r="A14522" t="s">
        <v>18958</v>
      </c>
      <c r="B14522" t="s">
        <v>168</v>
      </c>
      <c r="C14522">
        <v>4</v>
      </c>
      <c r="D14522">
        <v>5</v>
      </c>
      <c r="E14522">
        <v>1945</v>
      </c>
      <c r="F14522" s="6">
        <v>0.29166666666666669</v>
      </c>
      <c r="G14522">
        <v>-2.9689999999999999</v>
      </c>
      <c r="H14522">
        <v>46.158999999999999</v>
      </c>
      <c r="I14522" t="s">
        <v>190</v>
      </c>
      <c r="J14522" t="s">
        <v>18959</v>
      </c>
      <c r="K14522" t="s">
        <v>105</v>
      </c>
    </row>
    <row r="14523" spans="1:11" x14ac:dyDescent="0.3">
      <c r="A14523" t="s">
        <v>18960</v>
      </c>
      <c r="B14523" t="s">
        <v>168</v>
      </c>
      <c r="C14523">
        <v>15</v>
      </c>
      <c r="D14523">
        <v>12</v>
      </c>
      <c r="E14523">
        <v>1961</v>
      </c>
      <c r="F14523" s="6">
        <v>1.0416666666666666E-2</v>
      </c>
      <c r="G14523">
        <v>-5.3739999999999997</v>
      </c>
      <c r="H14523">
        <v>43.295000000000002</v>
      </c>
      <c r="I14523" t="s">
        <v>126</v>
      </c>
      <c r="J14523" t="s">
        <v>267</v>
      </c>
      <c r="K14523" t="s">
        <v>105</v>
      </c>
    </row>
    <row r="14524" spans="1:11" x14ac:dyDescent="0.3">
      <c r="A14524" t="s">
        <v>18961</v>
      </c>
      <c r="B14524" t="s">
        <v>168</v>
      </c>
      <c r="C14524">
        <v>25</v>
      </c>
      <c r="D14524">
        <v>4</v>
      </c>
      <c r="E14524">
        <v>1951</v>
      </c>
      <c r="F14524" s="6">
        <v>0.60069444444444442</v>
      </c>
      <c r="G14524">
        <v>-2.351</v>
      </c>
      <c r="H14524">
        <v>48.856999999999999</v>
      </c>
      <c r="I14524" t="s">
        <v>126</v>
      </c>
      <c r="J14524" t="s">
        <v>155</v>
      </c>
      <c r="K14524" t="s">
        <v>105</v>
      </c>
    </row>
    <row r="14525" spans="1:11" x14ac:dyDescent="0.3">
      <c r="A14525" t="s">
        <v>18962</v>
      </c>
      <c r="B14525" t="s">
        <v>168</v>
      </c>
      <c r="C14525">
        <v>23</v>
      </c>
      <c r="D14525">
        <v>2</v>
      </c>
      <c r="E14525">
        <v>1965</v>
      </c>
      <c r="F14525" s="6">
        <v>0.20833333333333334</v>
      </c>
      <c r="G14525">
        <v>-2.4159999999999999</v>
      </c>
      <c r="H14525">
        <v>48.88</v>
      </c>
      <c r="I14525" t="s">
        <v>126</v>
      </c>
      <c r="J14525" t="s">
        <v>10891</v>
      </c>
      <c r="K14525" t="s">
        <v>105</v>
      </c>
    </row>
    <row r="14526" spans="1:11" x14ac:dyDescent="0.3">
      <c r="A14526" t="s">
        <v>18963</v>
      </c>
      <c r="B14526" t="s">
        <v>168</v>
      </c>
      <c r="C14526">
        <v>28</v>
      </c>
      <c r="D14526">
        <v>10</v>
      </c>
      <c r="E14526">
        <v>1934</v>
      </c>
      <c r="F14526" s="6">
        <v>0.95833333333333337</v>
      </c>
      <c r="G14526">
        <v>-2.351</v>
      </c>
      <c r="H14526">
        <v>48.856999999999999</v>
      </c>
      <c r="I14526" t="s">
        <v>108</v>
      </c>
      <c r="J14526" t="s">
        <v>155</v>
      </c>
      <c r="K14526" t="s">
        <v>105</v>
      </c>
    </row>
    <row r="14527" spans="1:11" x14ac:dyDescent="0.3">
      <c r="A14527" t="s">
        <v>18964</v>
      </c>
      <c r="B14527" t="s">
        <v>168</v>
      </c>
      <c r="C14527">
        <v>26</v>
      </c>
      <c r="D14527">
        <v>10</v>
      </c>
      <c r="E14527">
        <v>1927</v>
      </c>
      <c r="F14527" s="6">
        <v>0.54166666666666663</v>
      </c>
      <c r="G14527">
        <v>-3.004</v>
      </c>
      <c r="H14527">
        <v>43.183999999999997</v>
      </c>
      <c r="I14527" t="s">
        <v>108</v>
      </c>
      <c r="J14527" t="s">
        <v>1129</v>
      </c>
      <c r="K14527" t="s">
        <v>105</v>
      </c>
    </row>
    <row r="14528" spans="1:11" x14ac:dyDescent="0.3">
      <c r="A14528" t="s">
        <v>18965</v>
      </c>
      <c r="B14528" t="s">
        <v>168</v>
      </c>
      <c r="C14528">
        <v>17</v>
      </c>
      <c r="D14528">
        <v>1</v>
      </c>
      <c r="E14528">
        <v>1971</v>
      </c>
      <c r="F14528" s="6">
        <v>0.82638888888888884</v>
      </c>
      <c r="G14528">
        <v>-4.8339999999999996</v>
      </c>
      <c r="H14528">
        <v>45.767000000000003</v>
      </c>
      <c r="I14528" t="s">
        <v>126</v>
      </c>
      <c r="J14528" t="s">
        <v>153</v>
      </c>
      <c r="K14528" t="s">
        <v>105</v>
      </c>
    </row>
    <row r="14529" spans="1:11" x14ac:dyDescent="0.3">
      <c r="A14529" t="s">
        <v>18966</v>
      </c>
      <c r="B14529" t="s">
        <v>168</v>
      </c>
      <c r="C14529">
        <v>15</v>
      </c>
      <c r="D14529">
        <v>8</v>
      </c>
      <c r="E14529">
        <v>1944</v>
      </c>
      <c r="F14529" s="6">
        <v>0.75</v>
      </c>
      <c r="G14529">
        <v>-23.343</v>
      </c>
      <c r="H14529">
        <v>42.963000000000001</v>
      </c>
      <c r="I14529" t="s">
        <v>190</v>
      </c>
      <c r="J14529" t="s">
        <v>18967</v>
      </c>
      <c r="K14529" t="s">
        <v>105</v>
      </c>
    </row>
    <row r="14530" spans="1:11" x14ac:dyDescent="0.3">
      <c r="A14530" t="s">
        <v>18968</v>
      </c>
      <c r="B14530" t="s">
        <v>53</v>
      </c>
      <c r="C14530">
        <v>31</v>
      </c>
      <c r="D14530">
        <v>1</v>
      </c>
      <c r="E14530">
        <v>1981</v>
      </c>
      <c r="F14530" s="6">
        <v>2.7777777777777776E-2</v>
      </c>
      <c r="G14530">
        <v>-3.218</v>
      </c>
      <c r="H14530">
        <v>43.341999999999999</v>
      </c>
      <c r="I14530" t="s">
        <v>126</v>
      </c>
      <c r="J14530" t="s">
        <v>381</v>
      </c>
      <c r="K14530" t="s">
        <v>105</v>
      </c>
    </row>
    <row r="14531" spans="1:11" x14ac:dyDescent="0.3">
      <c r="A14531" t="s">
        <v>18969</v>
      </c>
      <c r="B14531" t="s">
        <v>53</v>
      </c>
      <c r="C14531">
        <v>8</v>
      </c>
      <c r="D14531">
        <v>12</v>
      </c>
      <c r="E14531">
        <v>1977</v>
      </c>
      <c r="F14531" s="6">
        <v>0.16666666666666666</v>
      </c>
      <c r="G14531">
        <v>-4.8899999999999997</v>
      </c>
      <c r="H14531">
        <v>44.93</v>
      </c>
      <c r="I14531" t="s">
        <v>126</v>
      </c>
      <c r="J14531" t="s">
        <v>1496</v>
      </c>
      <c r="K14531" t="s">
        <v>105</v>
      </c>
    </row>
    <row r="14532" spans="1:11" x14ac:dyDescent="0.3">
      <c r="A14532" t="s">
        <v>18970</v>
      </c>
      <c r="B14532" t="s">
        <v>53</v>
      </c>
      <c r="C14532">
        <v>29</v>
      </c>
      <c r="D14532">
        <v>5</v>
      </c>
      <c r="E14532">
        <v>1978</v>
      </c>
      <c r="F14532" s="6">
        <v>0.33333333333333331</v>
      </c>
      <c r="G14532">
        <v>-5.3739999999999997</v>
      </c>
      <c r="H14532">
        <v>43.295000000000002</v>
      </c>
      <c r="I14532" t="s">
        <v>190</v>
      </c>
      <c r="J14532" t="s">
        <v>267</v>
      </c>
      <c r="K14532" t="s">
        <v>105</v>
      </c>
    </row>
    <row r="14533" spans="1:11" x14ac:dyDescent="0.3">
      <c r="A14533" t="s">
        <v>18971</v>
      </c>
      <c r="B14533" t="s">
        <v>53</v>
      </c>
      <c r="C14533">
        <v>7</v>
      </c>
      <c r="D14533">
        <v>3</v>
      </c>
      <c r="E14533">
        <v>1973</v>
      </c>
      <c r="F14533" s="6">
        <v>0.97569444444444442</v>
      </c>
      <c r="G14533">
        <v>-2.351</v>
      </c>
      <c r="H14533">
        <v>48.856999999999999</v>
      </c>
      <c r="I14533" t="s">
        <v>126</v>
      </c>
      <c r="J14533" t="s">
        <v>155</v>
      </c>
      <c r="K14533" t="s">
        <v>105</v>
      </c>
    </row>
    <row r="14534" spans="1:11" x14ac:dyDescent="0.3">
      <c r="A14534" t="s">
        <v>18972</v>
      </c>
      <c r="B14534" t="s">
        <v>53</v>
      </c>
      <c r="C14534">
        <v>26</v>
      </c>
      <c r="D14534">
        <v>2</v>
      </c>
      <c r="E14534">
        <v>1974</v>
      </c>
      <c r="F14534" s="6">
        <v>0.64930555555555558</v>
      </c>
      <c r="G14534">
        <v>-7.7910000000000004</v>
      </c>
      <c r="H14534">
        <v>48.82</v>
      </c>
      <c r="I14534" t="s">
        <v>126</v>
      </c>
      <c r="J14534" t="s">
        <v>510</v>
      </c>
      <c r="K14534" t="s">
        <v>105</v>
      </c>
    </row>
    <row r="14535" spans="1:11" x14ac:dyDescent="0.3">
      <c r="A14535" t="s">
        <v>18973</v>
      </c>
      <c r="B14535" t="s">
        <v>53</v>
      </c>
      <c r="C14535">
        <v>17</v>
      </c>
      <c r="D14535">
        <v>12</v>
      </c>
      <c r="E14535">
        <v>1983</v>
      </c>
      <c r="F14535" s="6">
        <v>0.94444444444444442</v>
      </c>
      <c r="G14535">
        <v>-6.0759999999999996</v>
      </c>
      <c r="H14535">
        <v>44.56</v>
      </c>
      <c r="I14535" t="s">
        <v>126</v>
      </c>
      <c r="J14535" t="s">
        <v>2447</v>
      </c>
      <c r="K14535" t="s">
        <v>105</v>
      </c>
    </row>
    <row r="14536" spans="1:11" x14ac:dyDescent="0.3">
      <c r="A14536" t="s">
        <v>18974</v>
      </c>
      <c r="B14536" t="s">
        <v>168</v>
      </c>
      <c r="C14536">
        <v>9</v>
      </c>
      <c r="D14536">
        <v>3</v>
      </c>
      <c r="E14536">
        <v>1864</v>
      </c>
      <c r="F14536" s="6">
        <v>0.16666666666666666</v>
      </c>
      <c r="G14536">
        <v>-2.6749999999999998</v>
      </c>
      <c r="H14536">
        <v>49.401000000000003</v>
      </c>
      <c r="I14536" t="s">
        <v>150</v>
      </c>
      <c r="J14536" t="s">
        <v>18975</v>
      </c>
      <c r="K14536" t="s">
        <v>105</v>
      </c>
    </row>
    <row r="14537" spans="1:11" x14ac:dyDescent="0.3">
      <c r="A14537" t="s">
        <v>18976</v>
      </c>
      <c r="B14537" t="s">
        <v>53</v>
      </c>
      <c r="C14537">
        <v>22</v>
      </c>
      <c r="D14537">
        <v>9</v>
      </c>
      <c r="E14537">
        <v>1933</v>
      </c>
      <c r="F14537" s="6">
        <v>0.84861111111111109</v>
      </c>
      <c r="G14537">
        <v>97.33</v>
      </c>
      <c r="H14537">
        <v>32.75</v>
      </c>
      <c r="I14537" t="s">
        <v>144</v>
      </c>
      <c r="J14537" t="s">
        <v>3744</v>
      </c>
      <c r="K14537" t="s">
        <v>105</v>
      </c>
    </row>
    <row r="14538" spans="1:11" x14ac:dyDescent="0.3">
      <c r="A14538" t="s">
        <v>18977</v>
      </c>
      <c r="B14538" t="s">
        <v>53</v>
      </c>
      <c r="C14538">
        <v>26</v>
      </c>
      <c r="D14538">
        <v>9</v>
      </c>
      <c r="E14538">
        <v>1888</v>
      </c>
      <c r="F14538" s="6">
        <v>0.32291666666666669</v>
      </c>
      <c r="G14538">
        <v>90.200999999999993</v>
      </c>
      <c r="H14538">
        <v>38.634999999999998</v>
      </c>
      <c r="I14538" t="s">
        <v>104</v>
      </c>
      <c r="J14538" t="s">
        <v>1912</v>
      </c>
      <c r="K14538" t="s">
        <v>105</v>
      </c>
    </row>
    <row r="14539" spans="1:11" x14ac:dyDescent="0.3">
      <c r="A14539" t="s">
        <v>18978</v>
      </c>
      <c r="B14539" t="s">
        <v>53</v>
      </c>
      <c r="C14539">
        <v>9</v>
      </c>
      <c r="D14539">
        <v>5</v>
      </c>
      <c r="E14539">
        <v>1955</v>
      </c>
      <c r="F14539" s="6">
        <v>1.5972222222222221E-2</v>
      </c>
      <c r="G14539">
        <v>83.536000000000001</v>
      </c>
      <c r="H14539">
        <v>41.655000000000001</v>
      </c>
      <c r="I14539" t="s">
        <v>106</v>
      </c>
      <c r="J14539" t="s">
        <v>2019</v>
      </c>
      <c r="K14539" t="s">
        <v>105</v>
      </c>
    </row>
    <row r="14540" spans="1:11" x14ac:dyDescent="0.3">
      <c r="A14540" t="s">
        <v>18979</v>
      </c>
      <c r="B14540" t="s">
        <v>53</v>
      </c>
      <c r="C14540">
        <v>18</v>
      </c>
      <c r="D14540">
        <v>8</v>
      </c>
      <c r="E14540">
        <v>1943</v>
      </c>
      <c r="F14540" s="6">
        <v>0.62847222222222221</v>
      </c>
      <c r="G14540">
        <v>76.566000000000003</v>
      </c>
      <c r="H14540">
        <v>42.932000000000002</v>
      </c>
      <c r="I14540" t="s">
        <v>106</v>
      </c>
      <c r="J14540" t="s">
        <v>18980</v>
      </c>
      <c r="K14540" t="s">
        <v>105</v>
      </c>
    </row>
    <row r="14541" spans="1:11" x14ac:dyDescent="0.3">
      <c r="A14541" t="s">
        <v>18981</v>
      </c>
      <c r="B14541" t="s">
        <v>53</v>
      </c>
      <c r="C14541">
        <v>1</v>
      </c>
      <c r="D14541">
        <v>5</v>
      </c>
      <c r="E14541">
        <v>1922</v>
      </c>
      <c r="F14541" s="6">
        <v>0.42708333333333331</v>
      </c>
      <c r="G14541">
        <v>80.632000000000005</v>
      </c>
      <c r="H14541">
        <v>40.369999999999997</v>
      </c>
      <c r="I14541" t="s">
        <v>106</v>
      </c>
      <c r="J14541" t="s">
        <v>2040</v>
      </c>
      <c r="K14541" t="s">
        <v>105</v>
      </c>
    </row>
    <row r="14542" spans="1:11" x14ac:dyDescent="0.3">
      <c r="A14542" t="s">
        <v>18982</v>
      </c>
      <c r="B14542" t="s">
        <v>53</v>
      </c>
      <c r="C14542">
        <v>21</v>
      </c>
      <c r="D14542">
        <v>2</v>
      </c>
      <c r="E14542">
        <v>1917</v>
      </c>
      <c r="F14542" s="6">
        <v>0.46875</v>
      </c>
      <c r="G14542">
        <v>81.691000000000003</v>
      </c>
      <c r="H14542">
        <v>41.505000000000003</v>
      </c>
      <c r="I14542" t="s">
        <v>144</v>
      </c>
      <c r="J14542" t="s">
        <v>389</v>
      </c>
      <c r="K14542" t="s">
        <v>105</v>
      </c>
    </row>
    <row r="14543" spans="1:11" x14ac:dyDescent="0.3">
      <c r="A14543" t="s">
        <v>18983</v>
      </c>
      <c r="B14543" t="s">
        <v>53</v>
      </c>
      <c r="C14543">
        <v>1</v>
      </c>
      <c r="D14543">
        <v>8</v>
      </c>
      <c r="E14543">
        <v>1836</v>
      </c>
      <c r="F14543" s="6">
        <v>0.5</v>
      </c>
      <c r="G14543">
        <v>-5.6420000000000003</v>
      </c>
      <c r="H14543">
        <v>53.191000000000003</v>
      </c>
      <c r="I14543" t="s">
        <v>147</v>
      </c>
      <c r="J14543" t="s">
        <v>18984</v>
      </c>
      <c r="K14543" t="s">
        <v>105</v>
      </c>
    </row>
    <row r="14544" spans="1:11" x14ac:dyDescent="0.3">
      <c r="A14544" t="s">
        <v>18985</v>
      </c>
      <c r="B14544" t="s">
        <v>53</v>
      </c>
      <c r="C14544">
        <v>4</v>
      </c>
      <c r="D14544">
        <v>7</v>
      </c>
      <c r="E14544">
        <v>1981</v>
      </c>
      <c r="F14544" s="6">
        <v>0.82291666666666663</v>
      </c>
      <c r="G14544">
        <v>-6.8620000000000001</v>
      </c>
      <c r="H14544">
        <v>47.639000000000003</v>
      </c>
      <c r="I14544" t="s">
        <v>190</v>
      </c>
      <c r="J14544" t="s">
        <v>1154</v>
      </c>
      <c r="K14544" t="s">
        <v>105</v>
      </c>
    </row>
    <row r="14545" spans="1:11" x14ac:dyDescent="0.3">
      <c r="A14545" t="s">
        <v>18986</v>
      </c>
      <c r="B14545" t="s">
        <v>53</v>
      </c>
      <c r="C14545">
        <v>30</v>
      </c>
      <c r="D14545">
        <v>1</v>
      </c>
      <c r="E14545">
        <v>1992</v>
      </c>
      <c r="F14545" s="6">
        <v>0.41180555555555554</v>
      </c>
      <c r="G14545">
        <v>-118.24299999999999</v>
      </c>
      <c r="H14545">
        <v>34.052</v>
      </c>
      <c r="I14545" t="s">
        <v>137</v>
      </c>
      <c r="J14545" t="s">
        <v>536</v>
      </c>
      <c r="K14545" t="s">
        <v>105</v>
      </c>
    </row>
    <row r="14546" spans="1:11" x14ac:dyDescent="0.3">
      <c r="A14546" t="s">
        <v>18987</v>
      </c>
      <c r="B14546" t="s">
        <v>168</v>
      </c>
      <c r="C14546">
        <v>12</v>
      </c>
      <c r="D14546">
        <v>4</v>
      </c>
      <c r="E14546">
        <v>1956</v>
      </c>
      <c r="F14546" s="6">
        <v>0.93611111111111112</v>
      </c>
      <c r="G14546">
        <v>122.42</v>
      </c>
      <c r="H14546">
        <v>37.78</v>
      </c>
      <c r="I14546" t="s">
        <v>137</v>
      </c>
      <c r="J14546" t="s">
        <v>172</v>
      </c>
      <c r="K14546" t="s">
        <v>105</v>
      </c>
    </row>
    <row r="14547" spans="1:11" x14ac:dyDescent="0.3">
      <c r="A14547" t="s">
        <v>18988</v>
      </c>
      <c r="B14547" t="s">
        <v>168</v>
      </c>
      <c r="C14547">
        <v>23</v>
      </c>
      <c r="D14547">
        <v>5</v>
      </c>
      <c r="E14547">
        <v>1962</v>
      </c>
      <c r="F14547" s="6">
        <v>0.31944444444444442</v>
      </c>
      <c r="G14547">
        <v>3.1880000000000002</v>
      </c>
      <c r="H14547">
        <v>55.95</v>
      </c>
      <c r="I14547" t="s">
        <v>126</v>
      </c>
      <c r="J14547" t="s">
        <v>127</v>
      </c>
      <c r="K14547" t="s">
        <v>105</v>
      </c>
    </row>
    <row r="14548" spans="1:11" x14ac:dyDescent="0.3">
      <c r="A14548" t="s">
        <v>18989</v>
      </c>
      <c r="B14548" t="s">
        <v>168</v>
      </c>
      <c r="C14548">
        <v>28</v>
      </c>
      <c r="D14548">
        <v>11</v>
      </c>
      <c r="E14548">
        <v>1985</v>
      </c>
      <c r="F14548" s="6">
        <v>0.64930555555555558</v>
      </c>
      <c r="G14548">
        <v>-1.9990000000000001</v>
      </c>
      <c r="H14548">
        <v>48.779000000000003</v>
      </c>
      <c r="I14548" t="s">
        <v>126</v>
      </c>
      <c r="J14548" t="s">
        <v>10121</v>
      </c>
      <c r="K14548" t="s">
        <v>105</v>
      </c>
    </row>
    <row r="14549" spans="1:11" x14ac:dyDescent="0.3">
      <c r="A14549" t="s">
        <v>18990</v>
      </c>
      <c r="B14549" t="s">
        <v>168</v>
      </c>
      <c r="C14549">
        <v>7</v>
      </c>
      <c r="D14549">
        <v>3</v>
      </c>
      <c r="E14549">
        <v>1942</v>
      </c>
      <c r="F14549" s="6">
        <v>0.14374999999999999</v>
      </c>
      <c r="G14549">
        <v>93.415999999999997</v>
      </c>
      <c r="H14549">
        <v>48.600999999999999</v>
      </c>
      <c r="I14549" t="s">
        <v>144</v>
      </c>
      <c r="J14549" t="s">
        <v>18991</v>
      </c>
      <c r="K14549" t="s">
        <v>105</v>
      </c>
    </row>
    <row r="14550" spans="1:11" x14ac:dyDescent="0.3">
      <c r="A14550" t="s">
        <v>18992</v>
      </c>
      <c r="B14550" t="s">
        <v>168</v>
      </c>
      <c r="C14550">
        <v>5</v>
      </c>
      <c r="D14550">
        <v>5</v>
      </c>
      <c r="E14550">
        <v>1942</v>
      </c>
      <c r="F14550" s="6">
        <v>5.5555555555555552E-2</v>
      </c>
      <c r="G14550">
        <v>88.141000000000005</v>
      </c>
      <c r="H14550">
        <v>34.44</v>
      </c>
      <c r="I14550" t="s">
        <v>144</v>
      </c>
      <c r="J14550" t="s">
        <v>18993</v>
      </c>
      <c r="K14550" t="s">
        <v>105</v>
      </c>
    </row>
    <row r="14551" spans="1:11" x14ac:dyDescent="0.3">
      <c r="A14551" t="s">
        <v>18994</v>
      </c>
      <c r="B14551" t="s">
        <v>53</v>
      </c>
      <c r="C14551">
        <v>4</v>
      </c>
      <c r="D14551">
        <v>3</v>
      </c>
      <c r="E14551">
        <v>1910</v>
      </c>
      <c r="F14551" s="6">
        <v>0.14583333333333334</v>
      </c>
      <c r="H14551">
        <v>-21.137</v>
      </c>
      <c r="I14551" t="s">
        <v>6948</v>
      </c>
      <c r="J14551" t="s">
        <v>18995</v>
      </c>
      <c r="K14551" t="s">
        <v>105</v>
      </c>
    </row>
    <row r="14552" spans="1:11" x14ac:dyDescent="0.3">
      <c r="A14552" t="s">
        <v>18996</v>
      </c>
      <c r="B14552" t="s">
        <v>168</v>
      </c>
      <c r="C14552">
        <v>5</v>
      </c>
      <c r="D14552">
        <v>7</v>
      </c>
      <c r="E14552">
        <v>1936</v>
      </c>
      <c r="F14552" s="6">
        <v>0.71527777777777779</v>
      </c>
      <c r="G14552">
        <v>-4.4710000000000001</v>
      </c>
      <c r="H14552">
        <v>51.923000000000002</v>
      </c>
      <c r="I14552" t="s">
        <v>126</v>
      </c>
      <c r="J14552" t="s">
        <v>832</v>
      </c>
      <c r="K14552" t="s">
        <v>105</v>
      </c>
    </row>
    <row r="14553" spans="1:11" x14ac:dyDescent="0.3">
      <c r="A14553" t="s">
        <v>18997</v>
      </c>
      <c r="B14553" t="s">
        <v>168</v>
      </c>
      <c r="C14553">
        <v>15</v>
      </c>
      <c r="D14553">
        <v>5</v>
      </c>
      <c r="E14553">
        <v>1985</v>
      </c>
      <c r="F14553" s="6">
        <v>0.625</v>
      </c>
      <c r="G14553">
        <v>-11.358000000000001</v>
      </c>
      <c r="H14553">
        <v>46.497</v>
      </c>
      <c r="I14553" t="s">
        <v>190</v>
      </c>
      <c r="J14553" t="s">
        <v>1787</v>
      </c>
      <c r="K14553" t="s">
        <v>105</v>
      </c>
    </row>
    <row r="14554" spans="1:11" x14ac:dyDescent="0.3">
      <c r="A14554" t="s">
        <v>18998</v>
      </c>
      <c r="B14554" t="s">
        <v>168</v>
      </c>
      <c r="C14554">
        <v>16</v>
      </c>
      <c r="D14554">
        <v>8</v>
      </c>
      <c r="E14554">
        <v>1975</v>
      </c>
      <c r="F14554" s="6">
        <v>0.20833333333333334</v>
      </c>
      <c r="G14554">
        <v>-12.494</v>
      </c>
      <c r="H14554">
        <v>41.890999999999998</v>
      </c>
      <c r="I14554" t="s">
        <v>190</v>
      </c>
      <c r="J14554" t="s">
        <v>297</v>
      </c>
      <c r="K14554" t="s">
        <v>105</v>
      </c>
    </row>
    <row r="14555" spans="1:11" x14ac:dyDescent="0.3">
      <c r="A14555" t="s">
        <v>18999</v>
      </c>
      <c r="B14555" t="s">
        <v>168</v>
      </c>
      <c r="C14555">
        <v>4</v>
      </c>
      <c r="D14555">
        <v>5</v>
      </c>
      <c r="E14555">
        <v>1948</v>
      </c>
      <c r="F14555" s="6">
        <v>0.84583333333333333</v>
      </c>
      <c r="G14555">
        <v>-118.24299999999999</v>
      </c>
      <c r="H14555">
        <v>34.052</v>
      </c>
      <c r="I14555" t="s">
        <v>171</v>
      </c>
      <c r="J14555" t="s">
        <v>536</v>
      </c>
      <c r="K14555" t="s">
        <v>105</v>
      </c>
    </row>
    <row r="14556" spans="1:11" x14ac:dyDescent="0.3">
      <c r="A14556" t="s">
        <v>19000</v>
      </c>
      <c r="B14556" t="s">
        <v>168</v>
      </c>
      <c r="C14556">
        <v>10</v>
      </c>
      <c r="D14556">
        <v>10</v>
      </c>
      <c r="E14556">
        <v>1958</v>
      </c>
      <c r="F14556" s="6">
        <v>0.10972222222222222</v>
      </c>
      <c r="G14556">
        <v>-102.646</v>
      </c>
      <c r="H14556">
        <v>32.718000000000004</v>
      </c>
      <c r="I14556" t="s">
        <v>144</v>
      </c>
      <c r="J14556" t="s">
        <v>12611</v>
      </c>
      <c r="K14556" t="s">
        <v>105</v>
      </c>
    </row>
    <row r="14557" spans="1:11" x14ac:dyDescent="0.3">
      <c r="A14557" t="s">
        <v>19001</v>
      </c>
      <c r="B14557" t="s">
        <v>168</v>
      </c>
      <c r="C14557">
        <v>24</v>
      </c>
      <c r="D14557">
        <v>5</v>
      </c>
      <c r="E14557">
        <v>1989</v>
      </c>
      <c r="F14557" s="6">
        <v>0.79166666666666663</v>
      </c>
      <c r="G14557">
        <v>72.450999999999993</v>
      </c>
      <c r="H14557">
        <v>43.075000000000003</v>
      </c>
      <c r="I14557" t="s">
        <v>106</v>
      </c>
      <c r="J14557" t="s">
        <v>19002</v>
      </c>
      <c r="K14557" t="s">
        <v>105</v>
      </c>
    </row>
    <row r="14558" spans="1:11" x14ac:dyDescent="0.3">
      <c r="A14558" t="s">
        <v>19003</v>
      </c>
      <c r="B14558" t="s">
        <v>168</v>
      </c>
      <c r="C14558">
        <v>30</v>
      </c>
      <c r="D14558">
        <v>11</v>
      </c>
      <c r="E14558">
        <v>1970</v>
      </c>
      <c r="F14558" s="6">
        <v>0.43680555555555556</v>
      </c>
      <c r="G14558">
        <v>71.802000000000007</v>
      </c>
      <c r="H14558">
        <v>42.262</v>
      </c>
      <c r="I14558" t="s">
        <v>144</v>
      </c>
      <c r="J14558" t="s">
        <v>520</v>
      </c>
      <c r="K14558" t="s">
        <v>105</v>
      </c>
    </row>
    <row r="14559" spans="1:11" x14ac:dyDescent="0.3">
      <c r="A14559" t="s">
        <v>19004</v>
      </c>
      <c r="B14559" t="s">
        <v>168</v>
      </c>
      <c r="C14559">
        <v>8</v>
      </c>
      <c r="D14559">
        <v>11</v>
      </c>
      <c r="E14559">
        <v>1975</v>
      </c>
      <c r="F14559" s="6">
        <v>0.43611111111111112</v>
      </c>
      <c r="G14559">
        <v>73.882999999999996</v>
      </c>
      <c r="H14559">
        <v>40.701000000000001</v>
      </c>
      <c r="I14559" t="s">
        <v>144</v>
      </c>
      <c r="J14559" t="s">
        <v>19005</v>
      </c>
      <c r="K14559" t="s">
        <v>105</v>
      </c>
    </row>
    <row r="14560" spans="1:11" x14ac:dyDescent="0.3">
      <c r="A14560" t="s">
        <v>19006</v>
      </c>
      <c r="B14560" t="s">
        <v>53</v>
      </c>
      <c r="C14560">
        <v>2</v>
      </c>
      <c r="D14560">
        <v>12</v>
      </c>
      <c r="E14560">
        <v>1934</v>
      </c>
      <c r="F14560" s="6">
        <v>0</v>
      </c>
      <c r="G14560">
        <v>-7.8849999999999998</v>
      </c>
      <c r="H14560">
        <v>45.381999999999998</v>
      </c>
      <c r="I14560" t="s">
        <v>126</v>
      </c>
      <c r="J14560" t="s">
        <v>19007</v>
      </c>
      <c r="K14560" t="s">
        <v>105</v>
      </c>
    </row>
    <row r="14561" spans="1:11" x14ac:dyDescent="0.3">
      <c r="A14561" t="s">
        <v>19008</v>
      </c>
      <c r="B14561" t="s">
        <v>168</v>
      </c>
      <c r="C14561">
        <v>13</v>
      </c>
      <c r="D14561">
        <v>9</v>
      </c>
      <c r="E14561">
        <v>1953</v>
      </c>
      <c r="F14561" s="6">
        <v>0.20069444444444445</v>
      </c>
      <c r="G14561">
        <v>-118.24299999999999</v>
      </c>
      <c r="H14561">
        <v>34.052</v>
      </c>
      <c r="I14561" t="s">
        <v>171</v>
      </c>
      <c r="J14561" t="s">
        <v>536</v>
      </c>
      <c r="K14561" t="s">
        <v>105</v>
      </c>
    </row>
    <row r="14562" spans="1:11" x14ac:dyDescent="0.3">
      <c r="A14562" t="s">
        <v>19009</v>
      </c>
      <c r="B14562" t="s">
        <v>168</v>
      </c>
      <c r="C14562">
        <v>22</v>
      </c>
      <c r="D14562">
        <v>5</v>
      </c>
      <c r="E14562">
        <v>1954</v>
      </c>
      <c r="F14562" s="6">
        <v>0.37013888888888891</v>
      </c>
      <c r="G14562">
        <v>-123.139</v>
      </c>
      <c r="H14562">
        <v>49.264000000000003</v>
      </c>
      <c r="I14562" t="s">
        <v>171</v>
      </c>
      <c r="J14562" t="s">
        <v>5473</v>
      </c>
      <c r="K14562" t="s">
        <v>105</v>
      </c>
    </row>
    <row r="14563" spans="1:11" x14ac:dyDescent="0.3">
      <c r="A14563" t="s">
        <v>19010</v>
      </c>
      <c r="B14563" t="s">
        <v>168</v>
      </c>
      <c r="C14563">
        <v>6</v>
      </c>
      <c r="D14563">
        <v>1</v>
      </c>
      <c r="E14563">
        <v>1922</v>
      </c>
      <c r="F14563" s="6">
        <v>4.1666666666666664E-2</v>
      </c>
      <c r="G14563">
        <v>-29.893000000000001</v>
      </c>
      <c r="H14563">
        <v>31.198</v>
      </c>
      <c r="I14563" t="s">
        <v>190</v>
      </c>
      <c r="J14563" t="s">
        <v>6734</v>
      </c>
      <c r="K14563" t="s">
        <v>105</v>
      </c>
    </row>
    <row r="14564" spans="1:11" x14ac:dyDescent="0.3">
      <c r="A14564" t="s">
        <v>19011</v>
      </c>
      <c r="B14564" t="s">
        <v>168</v>
      </c>
      <c r="C14564">
        <v>5</v>
      </c>
      <c r="D14564">
        <v>2</v>
      </c>
      <c r="E14564">
        <v>1985</v>
      </c>
      <c r="F14564" s="6">
        <v>0.55902777777777779</v>
      </c>
      <c r="G14564">
        <v>-4.3559999999999999</v>
      </c>
      <c r="H14564">
        <v>50.845999999999997</v>
      </c>
      <c r="I14564" t="s">
        <v>126</v>
      </c>
      <c r="J14564" t="s">
        <v>305</v>
      </c>
      <c r="K14564" t="s">
        <v>105</v>
      </c>
    </row>
    <row r="14565" spans="1:11" x14ac:dyDescent="0.3">
      <c r="A14565" t="s">
        <v>19012</v>
      </c>
      <c r="B14565" t="s">
        <v>168</v>
      </c>
      <c r="C14565">
        <v>5</v>
      </c>
      <c r="D14565">
        <v>11</v>
      </c>
      <c r="E14565">
        <v>1963</v>
      </c>
      <c r="F14565" s="6">
        <v>0.15138888888888888</v>
      </c>
      <c r="G14565">
        <v>-118.24299999999999</v>
      </c>
      <c r="H14565">
        <v>34.052</v>
      </c>
      <c r="I14565" t="s">
        <v>137</v>
      </c>
      <c r="J14565" t="s">
        <v>536</v>
      </c>
      <c r="K14565" t="s">
        <v>105</v>
      </c>
    </row>
    <row r="14566" spans="1:11" x14ac:dyDescent="0.3">
      <c r="A14566" t="s">
        <v>19013</v>
      </c>
      <c r="B14566" t="s">
        <v>168</v>
      </c>
      <c r="C14566">
        <v>1</v>
      </c>
      <c r="D14566">
        <v>11</v>
      </c>
      <c r="E14566">
        <v>1969</v>
      </c>
      <c r="F14566" s="6">
        <v>0.14374999999999999</v>
      </c>
      <c r="G14566">
        <v>89.385000000000005</v>
      </c>
      <c r="H14566">
        <v>43.073999999999998</v>
      </c>
      <c r="I14566" t="s">
        <v>104</v>
      </c>
      <c r="J14566" t="s">
        <v>2581</v>
      </c>
      <c r="K14566" t="s">
        <v>105</v>
      </c>
    </row>
    <row r="14567" spans="1:11" x14ac:dyDescent="0.3">
      <c r="A14567" t="s">
        <v>19014</v>
      </c>
      <c r="B14567" t="s">
        <v>53</v>
      </c>
      <c r="C14567">
        <v>31</v>
      </c>
      <c r="D14567">
        <v>12</v>
      </c>
      <c r="E14567">
        <v>1944</v>
      </c>
      <c r="F14567" s="6">
        <v>0.87777777777777777</v>
      </c>
      <c r="G14567">
        <v>-119.69799999999999</v>
      </c>
      <c r="H14567">
        <v>34.420999999999999</v>
      </c>
      <c r="I14567" t="s">
        <v>171</v>
      </c>
      <c r="J14567" t="s">
        <v>1729</v>
      </c>
      <c r="K14567" t="s">
        <v>105</v>
      </c>
    </row>
    <row r="14568" spans="1:11" x14ac:dyDescent="0.3">
      <c r="A14568" t="s">
        <v>19015</v>
      </c>
      <c r="B14568" t="s">
        <v>168</v>
      </c>
      <c r="C14568">
        <v>27</v>
      </c>
      <c r="D14568">
        <v>7</v>
      </c>
      <c r="E14568">
        <v>1984</v>
      </c>
      <c r="F14568" s="6">
        <v>0.95</v>
      </c>
      <c r="G14568">
        <v>71.058999999999997</v>
      </c>
      <c r="H14568">
        <v>42.359000000000002</v>
      </c>
      <c r="I14568" t="s">
        <v>106</v>
      </c>
      <c r="J14568" t="s">
        <v>176</v>
      </c>
      <c r="K14568" t="s">
        <v>105</v>
      </c>
    </row>
    <row r="14569" spans="1:11" x14ac:dyDescent="0.3">
      <c r="A14569" t="s">
        <v>19016</v>
      </c>
      <c r="B14569" t="s">
        <v>53</v>
      </c>
      <c r="C14569">
        <v>16</v>
      </c>
      <c r="D14569">
        <v>11</v>
      </c>
      <c r="E14569">
        <v>1892</v>
      </c>
      <c r="F14569" s="6">
        <v>0.375</v>
      </c>
      <c r="G14569">
        <v>-10.976000000000001</v>
      </c>
      <c r="H14569">
        <v>45.189</v>
      </c>
      <c r="I14569" t="s">
        <v>203</v>
      </c>
      <c r="J14569" t="s">
        <v>19017</v>
      </c>
      <c r="K14569" t="s">
        <v>105</v>
      </c>
    </row>
    <row r="14570" spans="1:11" x14ac:dyDescent="0.3">
      <c r="A14570" t="s">
        <v>19018</v>
      </c>
      <c r="B14570" t="s">
        <v>53</v>
      </c>
      <c r="C14570">
        <v>4</v>
      </c>
      <c r="D14570">
        <v>10</v>
      </c>
      <c r="E14570">
        <v>1953</v>
      </c>
      <c r="F14570" s="6">
        <v>0.86458333333333337</v>
      </c>
      <c r="G14570">
        <v>-28.975000000000001</v>
      </c>
      <c r="H14570">
        <v>41.012999999999998</v>
      </c>
      <c r="I14570" t="s">
        <v>190</v>
      </c>
      <c r="J14570" t="s">
        <v>2296</v>
      </c>
      <c r="K14570" t="s">
        <v>105</v>
      </c>
    </row>
    <row r="14571" spans="1:11" x14ac:dyDescent="0.3">
      <c r="A14571" t="s">
        <v>19019</v>
      </c>
      <c r="B14571" t="s">
        <v>53</v>
      </c>
      <c r="C14571">
        <v>24</v>
      </c>
      <c r="D14571">
        <v>11</v>
      </c>
      <c r="E14571">
        <v>1946</v>
      </c>
      <c r="F14571" s="6">
        <v>0.94097222222222221</v>
      </c>
      <c r="G14571">
        <v>73.210999999999999</v>
      </c>
      <c r="H14571">
        <v>44.475999999999999</v>
      </c>
      <c r="I14571" t="s">
        <v>144</v>
      </c>
      <c r="J14571" t="s">
        <v>2701</v>
      </c>
      <c r="K14571" t="s">
        <v>105</v>
      </c>
    </row>
    <row r="14572" spans="1:11" x14ac:dyDescent="0.3">
      <c r="A14572" t="s">
        <v>19020</v>
      </c>
      <c r="B14572" t="s">
        <v>53</v>
      </c>
      <c r="C14572">
        <v>29</v>
      </c>
      <c r="D14572">
        <v>12</v>
      </c>
      <c r="E14572">
        <v>1947</v>
      </c>
      <c r="F14572" s="6">
        <v>0.95694444444444449</v>
      </c>
      <c r="G14572">
        <v>-117.164</v>
      </c>
      <c r="H14572">
        <v>32.716000000000001</v>
      </c>
      <c r="I14572" t="s">
        <v>137</v>
      </c>
      <c r="J14572" t="s">
        <v>1080</v>
      </c>
      <c r="K14572" t="s">
        <v>105</v>
      </c>
    </row>
    <row r="14573" spans="1:11" x14ac:dyDescent="0.3">
      <c r="A14573" t="s">
        <v>19021</v>
      </c>
      <c r="B14573" t="s">
        <v>53</v>
      </c>
      <c r="C14573">
        <v>28</v>
      </c>
      <c r="D14573">
        <v>4</v>
      </c>
      <c r="E14573">
        <v>1969</v>
      </c>
      <c r="F14573" s="6">
        <v>0.30486111111111114</v>
      </c>
      <c r="G14573">
        <v>71.058999999999997</v>
      </c>
      <c r="H14573">
        <v>42.359000000000002</v>
      </c>
      <c r="I14573" t="s">
        <v>106</v>
      </c>
      <c r="J14573" t="s">
        <v>176</v>
      </c>
      <c r="K14573" t="s">
        <v>105</v>
      </c>
    </row>
    <row r="14574" spans="1:11" x14ac:dyDescent="0.3">
      <c r="A14574" t="s">
        <v>19022</v>
      </c>
      <c r="B14574" t="s">
        <v>53</v>
      </c>
      <c r="C14574">
        <v>1</v>
      </c>
      <c r="D14574">
        <v>3</v>
      </c>
      <c r="E14574">
        <v>1966</v>
      </c>
      <c r="F14574" s="6">
        <v>0.89444444444444449</v>
      </c>
      <c r="G14574">
        <v>71.146000000000001</v>
      </c>
      <c r="H14574">
        <v>42.451999999999998</v>
      </c>
      <c r="I14574" t="s">
        <v>144</v>
      </c>
      <c r="J14574" t="s">
        <v>2908</v>
      </c>
      <c r="K14574" t="s">
        <v>105</v>
      </c>
    </row>
    <row r="14575" spans="1:11" x14ac:dyDescent="0.3">
      <c r="A14575" t="s">
        <v>19023</v>
      </c>
      <c r="B14575" t="s">
        <v>53</v>
      </c>
      <c r="C14575">
        <v>27</v>
      </c>
      <c r="D14575">
        <v>2</v>
      </c>
      <c r="E14575">
        <v>1910</v>
      </c>
      <c r="F14575" s="6">
        <v>0.58333333333333337</v>
      </c>
      <c r="G14575">
        <v>84.513999999999996</v>
      </c>
      <c r="H14575">
        <v>39.103999999999999</v>
      </c>
      <c r="I14575" t="s">
        <v>144</v>
      </c>
      <c r="J14575" t="s">
        <v>140</v>
      </c>
      <c r="K14575" t="s">
        <v>105</v>
      </c>
    </row>
    <row r="14576" spans="1:11" x14ac:dyDescent="0.3">
      <c r="A14576" t="s">
        <v>19024</v>
      </c>
      <c r="B14576" t="s">
        <v>53</v>
      </c>
      <c r="C14576">
        <v>4</v>
      </c>
      <c r="D14576">
        <v>12</v>
      </c>
      <c r="E14576">
        <v>1972</v>
      </c>
      <c r="F14576" s="6">
        <v>0.36388888888888887</v>
      </c>
      <c r="G14576">
        <v>-122.242</v>
      </c>
      <c r="H14576">
        <v>37.765000000000001</v>
      </c>
      <c r="I14576" t="s">
        <v>137</v>
      </c>
      <c r="J14576" t="s">
        <v>3925</v>
      </c>
      <c r="K14576" t="s">
        <v>105</v>
      </c>
    </row>
    <row r="14577" spans="1:11" x14ac:dyDescent="0.3">
      <c r="A14577" t="s">
        <v>19025</v>
      </c>
      <c r="B14577" t="s">
        <v>53</v>
      </c>
      <c r="C14577">
        <v>22</v>
      </c>
      <c r="D14577">
        <v>5</v>
      </c>
      <c r="E14577">
        <v>1942</v>
      </c>
      <c r="F14577" s="6">
        <v>0.44791666666666669</v>
      </c>
      <c r="G14577">
        <v>87.632000000000005</v>
      </c>
      <c r="H14577">
        <v>41.883000000000003</v>
      </c>
      <c r="I14577" t="s">
        <v>144</v>
      </c>
      <c r="J14577" t="s">
        <v>226</v>
      </c>
      <c r="K14577" t="s">
        <v>105</v>
      </c>
    </row>
    <row r="14578" spans="1:11" x14ac:dyDescent="0.3">
      <c r="A14578" t="s">
        <v>19026</v>
      </c>
      <c r="B14578" t="s">
        <v>53</v>
      </c>
      <c r="C14578">
        <v>22</v>
      </c>
      <c r="D14578">
        <v>2</v>
      </c>
      <c r="E14578">
        <v>1932</v>
      </c>
      <c r="F14578" s="6">
        <v>0.16527777777777777</v>
      </c>
      <c r="G14578">
        <v>71.058999999999997</v>
      </c>
      <c r="H14578">
        <v>42.359000000000002</v>
      </c>
      <c r="I14578" t="s">
        <v>144</v>
      </c>
      <c r="J14578" t="s">
        <v>176</v>
      </c>
      <c r="K14578" t="s">
        <v>105</v>
      </c>
    </row>
    <row r="14579" spans="1:11" x14ac:dyDescent="0.3">
      <c r="A14579" t="s">
        <v>19027</v>
      </c>
      <c r="B14579" t="s">
        <v>53</v>
      </c>
      <c r="C14579">
        <v>25</v>
      </c>
      <c r="D14579">
        <v>8</v>
      </c>
      <c r="E14579">
        <v>1912</v>
      </c>
      <c r="F14579" s="6">
        <v>0.29166666666666669</v>
      </c>
      <c r="G14579">
        <v>-119.786</v>
      </c>
      <c r="H14579">
        <v>36.731999999999999</v>
      </c>
      <c r="I14579" t="s">
        <v>137</v>
      </c>
      <c r="J14579" t="s">
        <v>1362</v>
      </c>
      <c r="K14579" t="s">
        <v>105</v>
      </c>
    </row>
    <row r="14580" spans="1:11" x14ac:dyDescent="0.3">
      <c r="A14580" t="s">
        <v>19028</v>
      </c>
      <c r="B14580" t="s">
        <v>53</v>
      </c>
      <c r="C14580">
        <v>23</v>
      </c>
      <c r="D14580">
        <v>6</v>
      </c>
      <c r="E14580">
        <v>1929</v>
      </c>
      <c r="F14580" s="6">
        <v>0.20833333333333334</v>
      </c>
      <c r="G14580">
        <v>-2.351</v>
      </c>
      <c r="H14580">
        <v>48.856999999999999</v>
      </c>
      <c r="I14580" t="s">
        <v>126</v>
      </c>
      <c r="J14580" t="s">
        <v>155</v>
      </c>
      <c r="K14580" t="s">
        <v>105</v>
      </c>
    </row>
    <row r="14581" spans="1:11" x14ac:dyDescent="0.3">
      <c r="A14581" t="s">
        <v>19029</v>
      </c>
      <c r="B14581" t="s">
        <v>53</v>
      </c>
      <c r="C14581">
        <v>31</v>
      </c>
      <c r="D14581">
        <v>8</v>
      </c>
      <c r="E14581">
        <v>1984</v>
      </c>
      <c r="F14581" s="6">
        <v>0.79513888888888884</v>
      </c>
      <c r="G14581">
        <v>-111.88800000000001</v>
      </c>
      <c r="H14581">
        <v>40.758000000000003</v>
      </c>
      <c r="I14581" t="s">
        <v>104</v>
      </c>
      <c r="J14581" t="s">
        <v>3266</v>
      </c>
      <c r="K14581" t="s">
        <v>105</v>
      </c>
    </row>
    <row r="14582" spans="1:11" x14ac:dyDescent="0.3">
      <c r="A14582" t="s">
        <v>19030</v>
      </c>
      <c r="B14582" t="s">
        <v>53</v>
      </c>
      <c r="C14582">
        <v>15</v>
      </c>
      <c r="D14582">
        <v>3</v>
      </c>
      <c r="E14582">
        <v>1931</v>
      </c>
      <c r="F14582" s="6">
        <v>0.72916666666666663</v>
      </c>
      <c r="G14582">
        <v>80.150000000000006</v>
      </c>
      <c r="H14582">
        <v>39.890999999999998</v>
      </c>
      <c r="I14582" t="s">
        <v>144</v>
      </c>
      <c r="J14582" t="s">
        <v>19031</v>
      </c>
      <c r="K14582" t="s">
        <v>105</v>
      </c>
    </row>
    <row r="14583" spans="1:11" x14ac:dyDescent="0.3">
      <c r="A14583" t="s">
        <v>19032</v>
      </c>
      <c r="B14583" t="s">
        <v>53</v>
      </c>
      <c r="C14583">
        <v>18</v>
      </c>
      <c r="D14583">
        <v>4</v>
      </c>
      <c r="E14583">
        <v>1956</v>
      </c>
      <c r="F14583" s="6">
        <v>0.40972222222222221</v>
      </c>
      <c r="G14583">
        <v>71.058999999999997</v>
      </c>
      <c r="H14583">
        <v>42.359000000000002</v>
      </c>
      <c r="I14583" t="s">
        <v>144</v>
      </c>
      <c r="J14583" t="s">
        <v>176</v>
      </c>
      <c r="K14583" t="s">
        <v>105</v>
      </c>
    </row>
    <row r="14584" spans="1:11" x14ac:dyDescent="0.3">
      <c r="A14584" t="s">
        <v>19033</v>
      </c>
      <c r="B14584" t="s">
        <v>53</v>
      </c>
      <c r="C14584">
        <v>20</v>
      </c>
      <c r="D14584">
        <v>7</v>
      </c>
      <c r="E14584">
        <v>1921</v>
      </c>
      <c r="F14584" s="6">
        <v>0.94444444444444442</v>
      </c>
      <c r="G14584">
        <v>74.174000000000007</v>
      </c>
      <c r="H14584">
        <v>40.731999999999999</v>
      </c>
      <c r="I14584" t="s">
        <v>106</v>
      </c>
      <c r="J14584" t="s">
        <v>1071</v>
      </c>
      <c r="K14584" t="s">
        <v>105</v>
      </c>
    </row>
    <row r="14585" spans="1:11" x14ac:dyDescent="0.3">
      <c r="A14585" t="s">
        <v>19034</v>
      </c>
      <c r="B14585" t="s">
        <v>53</v>
      </c>
      <c r="C14585">
        <v>19</v>
      </c>
      <c r="D14585">
        <v>11</v>
      </c>
      <c r="E14585">
        <v>1938</v>
      </c>
      <c r="F14585" s="6">
        <v>0.36805555555555558</v>
      </c>
      <c r="G14585">
        <v>84.513999999999996</v>
      </c>
      <c r="H14585">
        <v>39.103999999999999</v>
      </c>
      <c r="I14585" t="s">
        <v>144</v>
      </c>
      <c r="J14585" t="s">
        <v>140</v>
      </c>
      <c r="K14585" t="s">
        <v>105</v>
      </c>
    </row>
    <row r="14586" spans="1:11" x14ac:dyDescent="0.3">
      <c r="A14586" t="s">
        <v>19035</v>
      </c>
      <c r="B14586" t="s">
        <v>53</v>
      </c>
      <c r="C14586">
        <v>30</v>
      </c>
      <c r="D14586">
        <v>8</v>
      </c>
      <c r="E14586">
        <v>1918</v>
      </c>
      <c r="F14586" s="6">
        <v>0.51388888888888884</v>
      </c>
      <c r="G14586">
        <v>-117.164</v>
      </c>
      <c r="H14586">
        <v>32.716000000000001</v>
      </c>
      <c r="I14586" t="s">
        <v>171</v>
      </c>
      <c r="J14586" t="s">
        <v>1080</v>
      </c>
      <c r="K14586" t="s">
        <v>105</v>
      </c>
    </row>
    <row r="14587" spans="1:11" x14ac:dyDescent="0.3">
      <c r="A14587" t="s">
        <v>19036</v>
      </c>
      <c r="B14587" t="s">
        <v>53</v>
      </c>
      <c r="C14587">
        <v>1</v>
      </c>
      <c r="D14587">
        <v>4</v>
      </c>
      <c r="E14587">
        <v>1901</v>
      </c>
      <c r="F14587" s="6">
        <v>0.15625</v>
      </c>
      <c r="G14587">
        <v>2.9340000000000002</v>
      </c>
      <c r="H14587">
        <v>54.895000000000003</v>
      </c>
      <c r="I14587" t="s">
        <v>108</v>
      </c>
      <c r="J14587" t="s">
        <v>19037</v>
      </c>
      <c r="K14587" t="s">
        <v>105</v>
      </c>
    </row>
    <row r="14588" spans="1:11" x14ac:dyDescent="0.3">
      <c r="A14588" t="s">
        <v>19038</v>
      </c>
      <c r="B14588" t="s">
        <v>53</v>
      </c>
      <c r="C14588">
        <v>7</v>
      </c>
      <c r="D14588">
        <v>4</v>
      </c>
      <c r="E14588">
        <v>1989</v>
      </c>
      <c r="F14588" s="6">
        <v>0.98958333333333337</v>
      </c>
      <c r="G14588">
        <v>61.533999999999999</v>
      </c>
      <c r="H14588">
        <v>16.238</v>
      </c>
      <c r="I14588" t="s">
        <v>106</v>
      </c>
      <c r="J14588" t="s">
        <v>10515</v>
      </c>
      <c r="K14588" t="s">
        <v>105</v>
      </c>
    </row>
    <row r="14589" spans="1:11" x14ac:dyDescent="0.3">
      <c r="A14589" t="s">
        <v>19039</v>
      </c>
      <c r="B14589" t="s">
        <v>53</v>
      </c>
      <c r="C14589">
        <v>15</v>
      </c>
      <c r="D14589">
        <v>6</v>
      </c>
      <c r="E14589">
        <v>1989</v>
      </c>
      <c r="F14589" s="6">
        <v>0.53819444444444442</v>
      </c>
      <c r="G14589">
        <v>-2.351</v>
      </c>
      <c r="H14589">
        <v>48.856999999999999</v>
      </c>
      <c r="I14589" t="s">
        <v>190</v>
      </c>
      <c r="J14589" t="s">
        <v>155</v>
      </c>
      <c r="K14589" t="s">
        <v>105</v>
      </c>
    </row>
    <row r="14590" spans="1:11" x14ac:dyDescent="0.3">
      <c r="A14590" t="s">
        <v>19040</v>
      </c>
      <c r="B14590" t="s">
        <v>53</v>
      </c>
      <c r="C14590">
        <v>9</v>
      </c>
      <c r="D14590">
        <v>6</v>
      </c>
      <c r="E14590">
        <v>1973</v>
      </c>
      <c r="F14590" s="6">
        <v>0.16666666666666666</v>
      </c>
      <c r="G14590">
        <v>122.42</v>
      </c>
      <c r="H14590">
        <v>37.78</v>
      </c>
      <c r="I14590" t="s">
        <v>171</v>
      </c>
      <c r="J14590" t="s">
        <v>172</v>
      </c>
      <c r="K14590" t="s">
        <v>105</v>
      </c>
    </row>
    <row r="14591" spans="1:11" x14ac:dyDescent="0.3">
      <c r="A14591" t="s">
        <v>19041</v>
      </c>
      <c r="B14591" t="s">
        <v>53</v>
      </c>
      <c r="C14591">
        <v>11</v>
      </c>
      <c r="D14591">
        <v>8</v>
      </c>
      <c r="E14591">
        <v>1877</v>
      </c>
      <c r="F14591" s="6">
        <v>0.70833333333333337</v>
      </c>
      <c r="G14591">
        <v>8.0779999999999994</v>
      </c>
      <c r="H14591">
        <v>41.27</v>
      </c>
      <c r="I14591" t="s">
        <v>1816</v>
      </c>
      <c r="J14591" t="s">
        <v>19042</v>
      </c>
      <c r="K14591" t="s">
        <v>105</v>
      </c>
    </row>
    <row r="14592" spans="1:11" x14ac:dyDescent="0.3">
      <c r="A14592" t="s">
        <v>19043</v>
      </c>
      <c r="B14592" t="s">
        <v>53</v>
      </c>
      <c r="C14592">
        <v>7</v>
      </c>
      <c r="D14592">
        <v>8</v>
      </c>
      <c r="E14592">
        <v>1956</v>
      </c>
      <c r="F14592" s="6">
        <v>0.27777777777777779</v>
      </c>
      <c r="G14592">
        <v>81.691000000000003</v>
      </c>
      <c r="H14592">
        <v>41.505000000000003</v>
      </c>
      <c r="I14592" t="s">
        <v>106</v>
      </c>
      <c r="J14592" t="s">
        <v>389</v>
      </c>
      <c r="K14592" t="s">
        <v>105</v>
      </c>
    </row>
    <row r="14593" spans="1:11" x14ac:dyDescent="0.3">
      <c r="A14593" t="s">
        <v>19044</v>
      </c>
      <c r="B14593" t="s">
        <v>168</v>
      </c>
      <c r="C14593">
        <v>29</v>
      </c>
      <c r="D14593">
        <v>8</v>
      </c>
      <c r="E14593">
        <v>1947</v>
      </c>
      <c r="F14593" s="6">
        <v>0.60416666666666663</v>
      </c>
      <c r="G14593">
        <v>71.058999999999997</v>
      </c>
      <c r="H14593">
        <v>42.359000000000002</v>
      </c>
      <c r="I14593" t="s">
        <v>106</v>
      </c>
      <c r="J14593" t="s">
        <v>176</v>
      </c>
      <c r="K14593" t="s">
        <v>105</v>
      </c>
    </row>
    <row r="14594" spans="1:11" x14ac:dyDescent="0.3">
      <c r="A14594" t="s">
        <v>19045</v>
      </c>
      <c r="B14594" t="s">
        <v>53</v>
      </c>
      <c r="C14594">
        <v>12</v>
      </c>
      <c r="D14594">
        <v>2</v>
      </c>
      <c r="E14594">
        <v>1985</v>
      </c>
      <c r="F14594" s="6">
        <v>0.81944444444444442</v>
      </c>
      <c r="G14594">
        <v>3.3570000000000002</v>
      </c>
      <c r="H14594">
        <v>36.948999999999998</v>
      </c>
      <c r="I14594" t="s">
        <v>126</v>
      </c>
      <c r="J14594" t="s">
        <v>19046</v>
      </c>
      <c r="K14594" t="s">
        <v>105</v>
      </c>
    </row>
    <row r="14595" spans="1:11" x14ac:dyDescent="0.3">
      <c r="A14595" t="s">
        <v>19047</v>
      </c>
      <c r="B14595" t="s">
        <v>53</v>
      </c>
      <c r="C14595">
        <v>12</v>
      </c>
      <c r="D14595">
        <v>3</v>
      </c>
      <c r="E14595">
        <v>1913</v>
      </c>
      <c r="F14595" s="6">
        <v>0.91666666666666663</v>
      </c>
      <c r="G14595">
        <v>-8.4260000000000002</v>
      </c>
      <c r="H14595">
        <v>45.320999999999998</v>
      </c>
      <c r="I14595" t="s">
        <v>126</v>
      </c>
      <c r="J14595" t="s">
        <v>5883</v>
      </c>
      <c r="K14595" t="s">
        <v>105</v>
      </c>
    </row>
    <row r="14596" spans="1:11" x14ac:dyDescent="0.3">
      <c r="A14596" t="s">
        <v>19048</v>
      </c>
      <c r="B14596" t="s">
        <v>53</v>
      </c>
      <c r="C14596">
        <v>29</v>
      </c>
      <c r="D14596">
        <v>9</v>
      </c>
      <c r="E14596">
        <v>1902</v>
      </c>
      <c r="F14596" s="6">
        <v>0.79166666666666663</v>
      </c>
      <c r="G14596">
        <v>2.0950000000000002</v>
      </c>
      <c r="H14596">
        <v>57.146999999999998</v>
      </c>
      <c r="I14596" t="s">
        <v>108</v>
      </c>
      <c r="J14596" t="s">
        <v>135</v>
      </c>
      <c r="K14596" t="s">
        <v>105</v>
      </c>
    </row>
    <row r="14597" spans="1:11" x14ac:dyDescent="0.3">
      <c r="A14597" t="s">
        <v>19049</v>
      </c>
      <c r="B14597" t="s">
        <v>53</v>
      </c>
      <c r="C14597">
        <v>4</v>
      </c>
      <c r="D14597">
        <v>12</v>
      </c>
      <c r="E14597">
        <v>1936</v>
      </c>
      <c r="F14597" s="6">
        <v>0.97986111111111107</v>
      </c>
      <c r="G14597">
        <v>122.42</v>
      </c>
      <c r="H14597">
        <v>37.78</v>
      </c>
      <c r="I14597" t="s">
        <v>137</v>
      </c>
      <c r="J14597" t="s">
        <v>172</v>
      </c>
      <c r="K14597" t="s">
        <v>105</v>
      </c>
    </row>
    <row r="14598" spans="1:11" x14ac:dyDescent="0.3">
      <c r="A14598" t="s">
        <v>19050</v>
      </c>
      <c r="B14598" t="s">
        <v>53</v>
      </c>
      <c r="C14598">
        <v>29</v>
      </c>
      <c r="D14598">
        <v>3</v>
      </c>
      <c r="E14598">
        <v>1939</v>
      </c>
      <c r="F14598" s="6">
        <v>0.62847222222222221</v>
      </c>
      <c r="G14598">
        <v>-12.339</v>
      </c>
      <c r="H14598">
        <v>45.435000000000002</v>
      </c>
      <c r="I14598" t="s">
        <v>126</v>
      </c>
      <c r="J14598" t="s">
        <v>662</v>
      </c>
      <c r="K14598" t="s">
        <v>105</v>
      </c>
    </row>
    <row r="14599" spans="1:11" x14ac:dyDescent="0.3">
      <c r="A14599" t="s">
        <v>19051</v>
      </c>
      <c r="B14599" t="s">
        <v>53</v>
      </c>
      <c r="C14599">
        <v>16</v>
      </c>
      <c r="D14599">
        <v>11</v>
      </c>
      <c r="E14599">
        <v>1946</v>
      </c>
      <c r="F14599" s="6">
        <v>0.30902777777777779</v>
      </c>
      <c r="G14599">
        <v>-107.718</v>
      </c>
      <c r="H14599">
        <v>38.801000000000002</v>
      </c>
      <c r="I14599" t="s">
        <v>171</v>
      </c>
      <c r="J14599" t="s">
        <v>19052</v>
      </c>
      <c r="K14599" t="s">
        <v>105</v>
      </c>
    </row>
    <row r="14600" spans="1:11" x14ac:dyDescent="0.3">
      <c r="A14600" t="s">
        <v>19053</v>
      </c>
      <c r="B14600" t="s">
        <v>53</v>
      </c>
      <c r="C14600">
        <v>15</v>
      </c>
      <c r="D14600">
        <v>9</v>
      </c>
      <c r="E14600">
        <v>1970</v>
      </c>
      <c r="F14600" s="6">
        <v>0.44444444444444442</v>
      </c>
      <c r="G14600">
        <v>-118.24299999999999</v>
      </c>
      <c r="H14600">
        <v>34.052</v>
      </c>
      <c r="I14600" t="s">
        <v>171</v>
      </c>
      <c r="J14600" t="s">
        <v>536</v>
      </c>
      <c r="K14600" t="s">
        <v>105</v>
      </c>
    </row>
    <row r="14601" spans="1:11" x14ac:dyDescent="0.3">
      <c r="A14601" t="s">
        <v>19054</v>
      </c>
      <c r="B14601" t="s">
        <v>168</v>
      </c>
      <c r="C14601">
        <v>10</v>
      </c>
      <c r="D14601">
        <v>12</v>
      </c>
      <c r="E14601">
        <v>1891</v>
      </c>
      <c r="F14601" s="6">
        <v>2.0833333333333332E-2</v>
      </c>
      <c r="G14601">
        <v>-11.914</v>
      </c>
      <c r="H14601">
        <v>50.317</v>
      </c>
      <c r="I14601" t="s">
        <v>208</v>
      </c>
      <c r="J14601" t="s">
        <v>19055</v>
      </c>
      <c r="K14601" t="s">
        <v>105</v>
      </c>
    </row>
    <row r="14602" spans="1:11" x14ac:dyDescent="0.3">
      <c r="A14602" t="s">
        <v>19056</v>
      </c>
      <c r="B14602" t="s">
        <v>168</v>
      </c>
      <c r="C14602">
        <v>26</v>
      </c>
      <c r="D14602">
        <v>6</v>
      </c>
      <c r="E14602">
        <v>1987</v>
      </c>
      <c r="F14602" s="6">
        <v>0.56597222222222221</v>
      </c>
      <c r="G14602">
        <v>-122.458</v>
      </c>
      <c r="H14602">
        <v>38.292000000000002</v>
      </c>
      <c r="I14602" t="s">
        <v>171</v>
      </c>
      <c r="J14602" t="s">
        <v>3384</v>
      </c>
      <c r="K14602" t="s">
        <v>105</v>
      </c>
    </row>
    <row r="14603" spans="1:11" x14ac:dyDescent="0.3">
      <c r="A14603" t="s">
        <v>19057</v>
      </c>
      <c r="B14603" t="s">
        <v>168</v>
      </c>
      <c r="C14603">
        <v>8</v>
      </c>
      <c r="D14603">
        <v>12</v>
      </c>
      <c r="E14603">
        <v>1964</v>
      </c>
      <c r="F14603" s="6">
        <v>0.88263888888888886</v>
      </c>
      <c r="G14603">
        <v>122.16</v>
      </c>
      <c r="H14603">
        <v>37.445</v>
      </c>
      <c r="I14603" t="s">
        <v>137</v>
      </c>
      <c r="J14603" t="s">
        <v>138</v>
      </c>
      <c r="K14603" t="s">
        <v>105</v>
      </c>
    </row>
    <row r="14604" spans="1:11" x14ac:dyDescent="0.3">
      <c r="A14604" t="s">
        <v>19058</v>
      </c>
      <c r="B14604" t="s">
        <v>53</v>
      </c>
      <c r="C14604">
        <v>28</v>
      </c>
      <c r="D14604">
        <v>10</v>
      </c>
      <c r="E14604">
        <v>1972</v>
      </c>
      <c r="F14604" s="6">
        <v>0.51666666666666672</v>
      </c>
      <c r="G14604">
        <v>-117.164</v>
      </c>
      <c r="H14604">
        <v>32.716000000000001</v>
      </c>
      <c r="I14604" t="s">
        <v>171</v>
      </c>
      <c r="J14604" t="s">
        <v>1080</v>
      </c>
      <c r="K14604" t="s">
        <v>105</v>
      </c>
    </row>
    <row r="14605" spans="1:11" x14ac:dyDescent="0.3">
      <c r="A14605" t="s">
        <v>19059</v>
      </c>
      <c r="B14605" t="s">
        <v>168</v>
      </c>
      <c r="C14605">
        <v>4</v>
      </c>
      <c r="D14605">
        <v>8</v>
      </c>
      <c r="E14605">
        <v>1965</v>
      </c>
      <c r="F14605" s="6">
        <v>0.33819444444444446</v>
      </c>
      <c r="G14605">
        <v>71.073999999999998</v>
      </c>
      <c r="H14605">
        <v>42.426000000000002</v>
      </c>
      <c r="I14605" t="s">
        <v>106</v>
      </c>
      <c r="J14605" t="s">
        <v>1685</v>
      </c>
      <c r="K14605" t="s">
        <v>105</v>
      </c>
    </row>
    <row r="14606" spans="1:11" x14ac:dyDescent="0.3">
      <c r="A14606" t="s">
        <v>19060</v>
      </c>
      <c r="B14606" t="s">
        <v>53</v>
      </c>
      <c r="C14606">
        <v>21</v>
      </c>
      <c r="D14606">
        <v>2</v>
      </c>
      <c r="E14606">
        <v>1968</v>
      </c>
      <c r="F14606" s="6">
        <v>0.11944444444444445</v>
      </c>
      <c r="G14606">
        <v>83.456999999999994</v>
      </c>
      <c r="H14606">
        <v>34.203000000000003</v>
      </c>
      <c r="I14606" t="s">
        <v>144</v>
      </c>
      <c r="J14606" t="s">
        <v>19061</v>
      </c>
      <c r="K14606" t="s">
        <v>105</v>
      </c>
    </row>
    <row r="14607" spans="1:11" x14ac:dyDescent="0.3">
      <c r="A14607" t="s">
        <v>19062</v>
      </c>
      <c r="B14607" t="s">
        <v>168</v>
      </c>
      <c r="C14607">
        <v>28</v>
      </c>
      <c r="D14607">
        <v>11</v>
      </c>
      <c r="E14607">
        <v>1955</v>
      </c>
      <c r="F14607" s="6">
        <v>0.35138888888888886</v>
      </c>
      <c r="G14607">
        <v>80.840999999999994</v>
      </c>
      <c r="H14607">
        <v>35.223999999999997</v>
      </c>
      <c r="I14607" t="s">
        <v>144</v>
      </c>
      <c r="J14607" t="s">
        <v>2696</v>
      </c>
      <c r="K14607" t="s">
        <v>105</v>
      </c>
    </row>
    <row r="14608" spans="1:11" x14ac:dyDescent="0.3">
      <c r="A14608" t="s">
        <v>19063</v>
      </c>
      <c r="B14608" t="s">
        <v>53</v>
      </c>
      <c r="C14608">
        <v>27</v>
      </c>
      <c r="D14608">
        <v>12</v>
      </c>
      <c r="E14608">
        <v>1950</v>
      </c>
      <c r="F14608" s="6">
        <v>0.6743055555555556</v>
      </c>
      <c r="G14608">
        <v>122.42</v>
      </c>
      <c r="H14608">
        <v>37.78</v>
      </c>
      <c r="I14608" t="s">
        <v>137</v>
      </c>
      <c r="J14608" t="s">
        <v>172</v>
      </c>
      <c r="K14608" t="s">
        <v>105</v>
      </c>
    </row>
    <row r="14609" spans="1:11" x14ac:dyDescent="0.3">
      <c r="A14609" t="s">
        <v>19064</v>
      </c>
      <c r="B14609" t="s">
        <v>168</v>
      </c>
      <c r="C14609">
        <v>3</v>
      </c>
      <c r="D14609">
        <v>12</v>
      </c>
      <c r="E14609">
        <v>1939</v>
      </c>
      <c r="F14609" s="6">
        <v>0.55486111111111114</v>
      </c>
      <c r="G14609">
        <v>-118.24299999999999</v>
      </c>
      <c r="H14609">
        <v>34.052</v>
      </c>
      <c r="I14609" t="s">
        <v>137</v>
      </c>
      <c r="J14609" t="s">
        <v>536</v>
      </c>
      <c r="K14609" t="s">
        <v>105</v>
      </c>
    </row>
    <row r="14610" spans="1:11" x14ac:dyDescent="0.3">
      <c r="A14610" t="s">
        <v>19065</v>
      </c>
      <c r="B14610" t="s">
        <v>53</v>
      </c>
      <c r="C14610">
        <v>10</v>
      </c>
      <c r="D14610">
        <v>10</v>
      </c>
      <c r="E14610">
        <v>1950</v>
      </c>
      <c r="F14610" s="6">
        <v>0.85069444444444442</v>
      </c>
      <c r="G14610">
        <v>82.677999999999997</v>
      </c>
      <c r="H14610">
        <v>38.530999999999999</v>
      </c>
      <c r="I14610" t="s">
        <v>144</v>
      </c>
      <c r="J14610" t="s">
        <v>19066</v>
      </c>
      <c r="K14610" t="s">
        <v>105</v>
      </c>
    </row>
    <row r="14611" spans="1:11" x14ac:dyDescent="0.3">
      <c r="A14611" t="s">
        <v>19067</v>
      </c>
      <c r="B14611" t="s">
        <v>53</v>
      </c>
      <c r="C14611">
        <v>12</v>
      </c>
      <c r="D14611">
        <v>4</v>
      </c>
      <c r="E14611">
        <v>1944</v>
      </c>
      <c r="F14611" s="6">
        <v>0.98958333333333337</v>
      </c>
      <c r="G14611">
        <v>83.536000000000001</v>
      </c>
      <c r="H14611">
        <v>41.655000000000001</v>
      </c>
      <c r="I14611" t="s">
        <v>106</v>
      </c>
      <c r="J14611" t="s">
        <v>2019</v>
      </c>
      <c r="K14611" t="s">
        <v>105</v>
      </c>
    </row>
    <row r="14612" spans="1:11" x14ac:dyDescent="0.3">
      <c r="A14612" t="s">
        <v>19068</v>
      </c>
      <c r="B14612" t="s">
        <v>53</v>
      </c>
      <c r="C14612">
        <v>2</v>
      </c>
      <c r="D14612">
        <v>3</v>
      </c>
      <c r="E14612">
        <v>1962</v>
      </c>
      <c r="F14612" s="6">
        <v>0.7006944444444444</v>
      </c>
      <c r="G14612">
        <v>94.456999999999994</v>
      </c>
      <c r="H14612">
        <v>44.313000000000002</v>
      </c>
      <c r="I14612" t="s">
        <v>104</v>
      </c>
      <c r="J14612" t="s">
        <v>19069</v>
      </c>
      <c r="K14612" t="s">
        <v>105</v>
      </c>
    </row>
    <row r="14613" spans="1:11" x14ac:dyDescent="0.3">
      <c r="A14613" t="s">
        <v>19070</v>
      </c>
      <c r="B14613" t="s">
        <v>168</v>
      </c>
      <c r="C14613">
        <v>4</v>
      </c>
      <c r="D14613">
        <v>3</v>
      </c>
      <c r="E14613">
        <v>1947</v>
      </c>
      <c r="F14613" s="6">
        <v>9.6527777777777782E-2</v>
      </c>
      <c r="G14613">
        <v>-122.27200000000001</v>
      </c>
      <c r="H14613">
        <v>37.805</v>
      </c>
      <c r="I14613" t="s">
        <v>137</v>
      </c>
      <c r="J14613" t="s">
        <v>1726</v>
      </c>
      <c r="K14613" t="s">
        <v>105</v>
      </c>
    </row>
    <row r="14614" spans="1:11" x14ac:dyDescent="0.3">
      <c r="A14614" t="s">
        <v>19071</v>
      </c>
      <c r="B14614" t="s">
        <v>168</v>
      </c>
      <c r="C14614">
        <v>5</v>
      </c>
      <c r="D14614">
        <v>6</v>
      </c>
      <c r="E14614">
        <v>1959</v>
      </c>
      <c r="F14614" s="6">
        <v>0.95416666666666672</v>
      </c>
      <c r="G14614">
        <v>-118.24299999999999</v>
      </c>
      <c r="H14614">
        <v>34.052</v>
      </c>
      <c r="I14614" t="s">
        <v>171</v>
      </c>
      <c r="J14614" t="s">
        <v>536</v>
      </c>
      <c r="K14614" t="s">
        <v>105</v>
      </c>
    </row>
    <row r="14615" spans="1:11" x14ac:dyDescent="0.3">
      <c r="A14615" t="s">
        <v>19072</v>
      </c>
      <c r="B14615" t="s">
        <v>168</v>
      </c>
      <c r="C14615">
        <v>7</v>
      </c>
      <c r="D14615">
        <v>1</v>
      </c>
      <c r="E14615">
        <v>1929</v>
      </c>
      <c r="F14615" s="6">
        <v>0.59375</v>
      </c>
      <c r="G14615">
        <v>-118.24299999999999</v>
      </c>
      <c r="H14615">
        <v>34.052</v>
      </c>
      <c r="I14615" t="s">
        <v>137</v>
      </c>
      <c r="J14615" t="s">
        <v>536</v>
      </c>
      <c r="K14615" t="s">
        <v>105</v>
      </c>
    </row>
    <row r="14616" spans="1:11" x14ac:dyDescent="0.3">
      <c r="A14616" t="s">
        <v>19073</v>
      </c>
      <c r="B14616" t="s">
        <v>168</v>
      </c>
      <c r="C14616">
        <v>4</v>
      </c>
      <c r="D14616">
        <v>10</v>
      </c>
      <c r="E14616">
        <v>1989</v>
      </c>
      <c r="F14616" s="6">
        <v>0.65625</v>
      </c>
      <c r="G14616">
        <v>-6.2389999999999999</v>
      </c>
      <c r="H14616">
        <v>46.194000000000003</v>
      </c>
      <c r="I14616" t="s">
        <v>126</v>
      </c>
      <c r="J14616" t="s">
        <v>19074</v>
      </c>
      <c r="K14616" t="s">
        <v>105</v>
      </c>
    </row>
    <row r="14617" spans="1:11" x14ac:dyDescent="0.3">
      <c r="A14617" t="s">
        <v>19075</v>
      </c>
      <c r="B14617" t="s">
        <v>53</v>
      </c>
      <c r="C14617">
        <v>12</v>
      </c>
      <c r="D14617">
        <v>7</v>
      </c>
      <c r="E14617">
        <v>1913</v>
      </c>
      <c r="F14617" s="6">
        <v>0.54166666666666663</v>
      </c>
      <c r="G14617">
        <v>-2.3969999999999998</v>
      </c>
      <c r="H14617">
        <v>47.082000000000001</v>
      </c>
      <c r="I14617" t="s">
        <v>108</v>
      </c>
      <c r="J14617" t="s">
        <v>655</v>
      </c>
      <c r="K14617" t="s">
        <v>105</v>
      </c>
    </row>
    <row r="14618" spans="1:11" x14ac:dyDescent="0.3">
      <c r="A14618" t="s">
        <v>19076</v>
      </c>
      <c r="B14618" t="s">
        <v>53</v>
      </c>
      <c r="C14618">
        <v>12</v>
      </c>
      <c r="D14618">
        <v>2</v>
      </c>
      <c r="E14618">
        <v>1914</v>
      </c>
      <c r="F14618" s="6">
        <v>0.51388888888888884</v>
      </c>
      <c r="G14618">
        <v>97.33</v>
      </c>
      <c r="H14618">
        <v>32.75</v>
      </c>
      <c r="I14618" t="s">
        <v>104</v>
      </c>
      <c r="J14618" t="s">
        <v>3744</v>
      </c>
      <c r="K14618" t="s">
        <v>105</v>
      </c>
    </row>
    <row r="14619" spans="1:11" x14ac:dyDescent="0.3">
      <c r="A14619" t="s">
        <v>19077</v>
      </c>
      <c r="B14619" t="s">
        <v>53</v>
      </c>
      <c r="C14619">
        <v>30</v>
      </c>
      <c r="D14619">
        <v>3</v>
      </c>
      <c r="E14619">
        <v>1920</v>
      </c>
      <c r="F14619" s="6">
        <v>0.17708333333333334</v>
      </c>
      <c r="G14619">
        <v>95.37</v>
      </c>
      <c r="H14619">
        <v>29.760999999999999</v>
      </c>
      <c r="I14619" t="s">
        <v>104</v>
      </c>
      <c r="J14619" t="s">
        <v>133</v>
      </c>
      <c r="K14619" t="s">
        <v>105</v>
      </c>
    </row>
    <row r="14620" spans="1:11" x14ac:dyDescent="0.3">
      <c r="A14620" t="s">
        <v>19078</v>
      </c>
      <c r="B14620" t="s">
        <v>53</v>
      </c>
      <c r="C14620">
        <v>4</v>
      </c>
      <c r="D14620">
        <v>10</v>
      </c>
      <c r="E14620">
        <v>1931</v>
      </c>
      <c r="F14620" s="6">
        <v>0.17708333333333334</v>
      </c>
      <c r="G14620">
        <v>-101.896</v>
      </c>
      <c r="H14620">
        <v>37.002000000000002</v>
      </c>
      <c r="I14620" t="s">
        <v>104</v>
      </c>
      <c r="J14620" t="s">
        <v>19079</v>
      </c>
      <c r="K14620" t="s">
        <v>105</v>
      </c>
    </row>
    <row r="14621" spans="1:11" x14ac:dyDescent="0.3">
      <c r="A14621" t="s">
        <v>19080</v>
      </c>
      <c r="B14621" t="s">
        <v>53</v>
      </c>
      <c r="C14621">
        <v>1</v>
      </c>
      <c r="D14621">
        <v>4</v>
      </c>
      <c r="E14621">
        <v>1952</v>
      </c>
      <c r="F14621" s="6">
        <v>0.63194444444444442</v>
      </c>
      <c r="G14621">
        <v>3.9740000000000002</v>
      </c>
      <c r="H14621">
        <v>55.866</v>
      </c>
      <c r="I14621" t="s">
        <v>108</v>
      </c>
      <c r="J14621" t="s">
        <v>9649</v>
      </c>
      <c r="K14621" t="s">
        <v>105</v>
      </c>
    </row>
    <row r="14622" spans="1:11" x14ac:dyDescent="0.3">
      <c r="A14622" t="s">
        <v>19081</v>
      </c>
      <c r="B14622" t="s">
        <v>53</v>
      </c>
      <c r="C14622">
        <v>16</v>
      </c>
      <c r="D14622">
        <v>2</v>
      </c>
      <c r="E14622">
        <v>1990</v>
      </c>
      <c r="F14622" s="6">
        <v>0.61458333333333337</v>
      </c>
      <c r="G14622">
        <v>79.382000000000005</v>
      </c>
      <c r="H14622">
        <v>43.652000000000001</v>
      </c>
      <c r="I14622" t="s">
        <v>144</v>
      </c>
      <c r="J14622" t="s">
        <v>4482</v>
      </c>
      <c r="K14622" t="s">
        <v>105</v>
      </c>
    </row>
    <row r="14623" spans="1:11" x14ac:dyDescent="0.3">
      <c r="A14623" t="s">
        <v>19082</v>
      </c>
      <c r="B14623" t="s">
        <v>168</v>
      </c>
      <c r="C14623">
        <v>27</v>
      </c>
      <c r="D14623">
        <v>5</v>
      </c>
      <c r="E14623">
        <v>1928</v>
      </c>
      <c r="F14623" s="6">
        <v>0.27083333333333331</v>
      </c>
      <c r="G14623">
        <v>3.1880000000000002</v>
      </c>
      <c r="H14623">
        <v>55.95</v>
      </c>
      <c r="I14623" t="s">
        <v>126</v>
      </c>
      <c r="J14623" t="s">
        <v>127</v>
      </c>
      <c r="K14623" t="s">
        <v>105</v>
      </c>
    </row>
    <row r="14624" spans="1:11" x14ac:dyDescent="0.3">
      <c r="A14624" t="s">
        <v>19083</v>
      </c>
      <c r="B14624" t="s">
        <v>168</v>
      </c>
      <c r="C14624">
        <v>25</v>
      </c>
      <c r="D14624">
        <v>11</v>
      </c>
      <c r="E14624">
        <v>1883</v>
      </c>
      <c r="F14624" s="6">
        <v>0.64583333333333337</v>
      </c>
      <c r="G14624">
        <v>-6.6950000000000003</v>
      </c>
      <c r="H14624">
        <v>51.198</v>
      </c>
      <c r="I14624" t="s">
        <v>208</v>
      </c>
      <c r="J14624" t="s">
        <v>5217</v>
      </c>
      <c r="K14624" t="s">
        <v>105</v>
      </c>
    </row>
    <row r="14625" spans="1:11" x14ac:dyDescent="0.3">
      <c r="A14625" t="s">
        <v>19084</v>
      </c>
      <c r="B14625" t="s">
        <v>168</v>
      </c>
      <c r="C14625">
        <v>27</v>
      </c>
      <c r="D14625">
        <v>12</v>
      </c>
      <c r="E14625">
        <v>1888</v>
      </c>
      <c r="F14625" s="6">
        <v>0.4375</v>
      </c>
      <c r="G14625">
        <v>-11.957000000000001</v>
      </c>
      <c r="H14625">
        <v>50.295000000000002</v>
      </c>
      <c r="I14625" t="s">
        <v>208</v>
      </c>
      <c r="J14625" t="s">
        <v>19085</v>
      </c>
      <c r="K14625" t="s">
        <v>105</v>
      </c>
    </row>
    <row r="14626" spans="1:11" x14ac:dyDescent="0.3">
      <c r="A14626" t="s">
        <v>19086</v>
      </c>
      <c r="B14626" t="s">
        <v>168</v>
      </c>
      <c r="C14626">
        <v>23</v>
      </c>
      <c r="D14626">
        <v>8</v>
      </c>
      <c r="E14626">
        <v>1904</v>
      </c>
      <c r="F14626" s="6">
        <v>8.3333333333333329E-2</v>
      </c>
      <c r="G14626">
        <v>-8.3079999999999998</v>
      </c>
      <c r="H14626">
        <v>47.045999999999999</v>
      </c>
      <c r="I14626" t="s">
        <v>126</v>
      </c>
      <c r="J14626" t="s">
        <v>3525</v>
      </c>
      <c r="K14626" t="s">
        <v>105</v>
      </c>
    </row>
    <row r="14627" spans="1:11" x14ac:dyDescent="0.3">
      <c r="A14627" t="s">
        <v>19087</v>
      </c>
      <c r="B14627" t="s">
        <v>53</v>
      </c>
      <c r="C14627">
        <v>10</v>
      </c>
      <c r="D14627">
        <v>10</v>
      </c>
      <c r="E14627">
        <v>1917</v>
      </c>
      <c r="F14627" s="6">
        <v>0.88541666666666663</v>
      </c>
      <c r="G14627">
        <v>77.8</v>
      </c>
      <c r="H14627">
        <v>35.939</v>
      </c>
      <c r="I14627" t="s">
        <v>144</v>
      </c>
      <c r="J14627" t="s">
        <v>19088</v>
      </c>
      <c r="K14627" t="s">
        <v>105</v>
      </c>
    </row>
    <row r="14628" spans="1:11" x14ac:dyDescent="0.3">
      <c r="A14628" t="s">
        <v>19089</v>
      </c>
      <c r="B14628" t="s">
        <v>53</v>
      </c>
      <c r="C14628">
        <v>29</v>
      </c>
      <c r="D14628">
        <v>5</v>
      </c>
      <c r="E14628">
        <v>1912</v>
      </c>
      <c r="F14628" s="6">
        <v>0.83333333333333337</v>
      </c>
      <c r="G14628">
        <v>-5.2240000000000002</v>
      </c>
      <c r="H14628">
        <v>52.256999999999998</v>
      </c>
      <c r="I14628" t="s">
        <v>108</v>
      </c>
      <c r="J14628" t="s">
        <v>8013</v>
      </c>
      <c r="K14628" t="s">
        <v>105</v>
      </c>
    </row>
    <row r="14629" spans="1:11" x14ac:dyDescent="0.3">
      <c r="A14629" t="s">
        <v>19090</v>
      </c>
      <c r="B14629" t="s">
        <v>53</v>
      </c>
      <c r="C14629">
        <v>20</v>
      </c>
      <c r="D14629">
        <v>5</v>
      </c>
      <c r="E14629">
        <v>1929</v>
      </c>
      <c r="F14629" s="6">
        <v>0.20833333333333334</v>
      </c>
      <c r="G14629">
        <v>-5.1059999999999999</v>
      </c>
      <c r="H14629">
        <v>52.768999999999998</v>
      </c>
      <c r="I14629" t="s">
        <v>126</v>
      </c>
      <c r="J14629" t="s">
        <v>8900</v>
      </c>
      <c r="K14629" t="s">
        <v>105</v>
      </c>
    </row>
    <row r="14630" spans="1:11" x14ac:dyDescent="0.3">
      <c r="A14630" t="s">
        <v>19091</v>
      </c>
      <c r="B14630" t="s">
        <v>53</v>
      </c>
      <c r="C14630">
        <v>10</v>
      </c>
      <c r="D14630">
        <v>6</v>
      </c>
      <c r="E14630">
        <v>1903</v>
      </c>
      <c r="F14630" s="6">
        <v>0.20833333333333334</v>
      </c>
      <c r="G14630">
        <v>-9.7360000000000007</v>
      </c>
      <c r="H14630">
        <v>52.372</v>
      </c>
      <c r="I14630" t="s">
        <v>126</v>
      </c>
      <c r="J14630" t="s">
        <v>958</v>
      </c>
      <c r="K14630" t="s">
        <v>105</v>
      </c>
    </row>
    <row r="14631" spans="1:11" x14ac:dyDescent="0.3">
      <c r="A14631" t="s">
        <v>19092</v>
      </c>
      <c r="B14631" t="s">
        <v>53</v>
      </c>
      <c r="C14631">
        <v>5</v>
      </c>
      <c r="D14631">
        <v>5</v>
      </c>
      <c r="E14631">
        <v>1924</v>
      </c>
      <c r="F14631" s="6">
        <v>0.22916666666666666</v>
      </c>
      <c r="G14631">
        <v>-7.0960000000000001</v>
      </c>
      <c r="H14631">
        <v>50.732999999999997</v>
      </c>
      <c r="I14631" t="s">
        <v>126</v>
      </c>
      <c r="J14631" t="s">
        <v>3349</v>
      </c>
      <c r="K14631" t="s">
        <v>105</v>
      </c>
    </row>
    <row r="14632" spans="1:11" x14ac:dyDescent="0.3">
      <c r="A14632" t="s">
        <v>19093</v>
      </c>
      <c r="B14632" t="s">
        <v>53</v>
      </c>
      <c r="C14632">
        <v>5</v>
      </c>
      <c r="D14632">
        <v>10</v>
      </c>
      <c r="E14632">
        <v>1902</v>
      </c>
      <c r="F14632" s="6">
        <v>0.91666666666666663</v>
      </c>
      <c r="G14632">
        <v>-4.3099999999999996</v>
      </c>
      <c r="H14632">
        <v>52.08</v>
      </c>
      <c r="I14632" t="s">
        <v>108</v>
      </c>
      <c r="J14632" t="s">
        <v>896</v>
      </c>
      <c r="K14632" t="s">
        <v>105</v>
      </c>
    </row>
    <row r="14633" spans="1:11" x14ac:dyDescent="0.3">
      <c r="A14633" t="s">
        <v>19094</v>
      </c>
      <c r="B14633" t="s">
        <v>53</v>
      </c>
      <c r="C14633">
        <v>29</v>
      </c>
      <c r="D14633">
        <v>11</v>
      </c>
      <c r="E14633">
        <v>1856</v>
      </c>
      <c r="F14633" s="6">
        <v>0.32291666666666669</v>
      </c>
      <c r="G14633">
        <v>-13.925000000000001</v>
      </c>
      <c r="H14633">
        <v>52.811999999999998</v>
      </c>
      <c r="I14633" t="s">
        <v>208</v>
      </c>
      <c r="J14633" t="s">
        <v>19095</v>
      </c>
      <c r="K14633" t="s">
        <v>105</v>
      </c>
    </row>
    <row r="14634" spans="1:11" x14ac:dyDescent="0.3">
      <c r="A14634" t="s">
        <v>19096</v>
      </c>
      <c r="B14634" t="s">
        <v>53</v>
      </c>
      <c r="C14634">
        <v>2</v>
      </c>
      <c r="D14634">
        <v>9</v>
      </c>
      <c r="E14634">
        <v>1846</v>
      </c>
      <c r="F14634" s="6">
        <v>0.73958333333333337</v>
      </c>
      <c r="G14634">
        <v>-9.6539999999999999</v>
      </c>
      <c r="H14634">
        <v>48.703000000000003</v>
      </c>
      <c r="I14634" t="s">
        <v>208</v>
      </c>
      <c r="J14634" t="s">
        <v>12143</v>
      </c>
      <c r="K14634" t="s">
        <v>105</v>
      </c>
    </row>
    <row r="14635" spans="1:11" x14ac:dyDescent="0.3">
      <c r="A14635" t="s">
        <v>19097</v>
      </c>
      <c r="B14635" t="s">
        <v>53</v>
      </c>
      <c r="C14635">
        <v>11</v>
      </c>
      <c r="D14635">
        <v>9</v>
      </c>
      <c r="E14635">
        <v>1903</v>
      </c>
      <c r="F14635" s="6">
        <v>0.22916666666666666</v>
      </c>
      <c r="G14635">
        <v>-8.6790000000000003</v>
      </c>
      <c r="H14635">
        <v>50.110999999999997</v>
      </c>
      <c r="I14635" t="s">
        <v>126</v>
      </c>
      <c r="J14635" t="s">
        <v>1660</v>
      </c>
      <c r="K14635" t="s">
        <v>105</v>
      </c>
    </row>
    <row r="14636" spans="1:11" x14ac:dyDescent="0.3">
      <c r="A14636" t="s">
        <v>19098</v>
      </c>
      <c r="B14636" t="s">
        <v>53</v>
      </c>
      <c r="C14636">
        <v>28</v>
      </c>
      <c r="D14636">
        <v>12</v>
      </c>
      <c r="E14636">
        <v>1835</v>
      </c>
      <c r="F14636" s="6">
        <v>0.58333333333333337</v>
      </c>
      <c r="G14636">
        <v>-8.2669999999999995</v>
      </c>
      <c r="H14636">
        <v>49.994999999999997</v>
      </c>
      <c r="I14636" t="s">
        <v>208</v>
      </c>
      <c r="J14636" t="s">
        <v>279</v>
      </c>
      <c r="K14636" t="s">
        <v>105</v>
      </c>
    </row>
    <row r="14637" spans="1:11" x14ac:dyDescent="0.3">
      <c r="A14637" t="s">
        <v>19099</v>
      </c>
      <c r="B14637" t="s">
        <v>53</v>
      </c>
      <c r="C14637">
        <v>17</v>
      </c>
      <c r="D14637">
        <v>10</v>
      </c>
      <c r="E14637">
        <v>1892</v>
      </c>
      <c r="F14637" s="6">
        <v>0.70833333333333337</v>
      </c>
      <c r="G14637">
        <v>-6.58</v>
      </c>
      <c r="H14637">
        <v>48.835999999999999</v>
      </c>
      <c r="I14637" t="s">
        <v>150</v>
      </c>
      <c r="J14637" t="s">
        <v>19100</v>
      </c>
      <c r="K14637" t="s">
        <v>105</v>
      </c>
    </row>
    <row r="14638" spans="1:11" x14ac:dyDescent="0.3">
      <c r="A14638" t="s">
        <v>19101</v>
      </c>
      <c r="B14638" t="s">
        <v>53</v>
      </c>
      <c r="C14638">
        <v>30</v>
      </c>
      <c r="D14638">
        <v>12</v>
      </c>
      <c r="E14638">
        <v>1819</v>
      </c>
      <c r="F14638" s="6">
        <v>0.6875</v>
      </c>
      <c r="G14638">
        <v>-12.794</v>
      </c>
      <c r="H14638">
        <v>52.921999999999997</v>
      </c>
      <c r="I14638" t="s">
        <v>208</v>
      </c>
      <c r="J14638" t="s">
        <v>19102</v>
      </c>
      <c r="K14638" t="s">
        <v>105</v>
      </c>
    </row>
    <row r="14639" spans="1:11" x14ac:dyDescent="0.3">
      <c r="A14639" t="s">
        <v>19103</v>
      </c>
      <c r="B14639" t="s">
        <v>53</v>
      </c>
      <c r="C14639">
        <v>10</v>
      </c>
      <c r="D14639">
        <v>3</v>
      </c>
      <c r="E14639">
        <v>1927</v>
      </c>
      <c r="F14639" s="6">
        <v>0.76041666666666663</v>
      </c>
      <c r="G14639">
        <v>-8.8070000000000004</v>
      </c>
      <c r="H14639">
        <v>53.075000000000003</v>
      </c>
      <c r="I14639" t="s">
        <v>126</v>
      </c>
      <c r="J14639" t="s">
        <v>228</v>
      </c>
      <c r="K14639" t="s">
        <v>105</v>
      </c>
    </row>
    <row r="14640" spans="1:11" x14ac:dyDescent="0.3">
      <c r="A14640" t="s">
        <v>19104</v>
      </c>
      <c r="B14640" t="s">
        <v>53</v>
      </c>
      <c r="C14640">
        <v>28</v>
      </c>
      <c r="D14640">
        <v>9</v>
      </c>
      <c r="E14640">
        <v>1839</v>
      </c>
      <c r="F14640" s="6">
        <v>0.54166666666666663</v>
      </c>
      <c r="G14640">
        <v>-8.5350000000000001</v>
      </c>
      <c r="H14640">
        <v>50.335999999999999</v>
      </c>
      <c r="I14640" t="s">
        <v>208</v>
      </c>
      <c r="J14640" t="s">
        <v>19105</v>
      </c>
      <c r="K14640" t="s">
        <v>105</v>
      </c>
    </row>
    <row r="14641" spans="1:11" x14ac:dyDescent="0.3">
      <c r="A14641" t="s">
        <v>19106</v>
      </c>
      <c r="B14641" t="s">
        <v>53</v>
      </c>
      <c r="C14641">
        <v>27</v>
      </c>
      <c r="D14641">
        <v>12</v>
      </c>
      <c r="E14641">
        <v>1880</v>
      </c>
      <c r="F14641" s="6">
        <v>0.54166666666666663</v>
      </c>
      <c r="G14641">
        <v>-6.7759999999999998</v>
      </c>
      <c r="H14641">
        <v>51.225000000000001</v>
      </c>
      <c r="I14641" t="s">
        <v>208</v>
      </c>
      <c r="J14641" t="s">
        <v>2340</v>
      </c>
      <c r="K14641" t="s">
        <v>105</v>
      </c>
    </row>
    <row r="14642" spans="1:11" x14ac:dyDescent="0.3">
      <c r="A14642" t="s">
        <v>19107</v>
      </c>
      <c r="B14642" t="s">
        <v>53</v>
      </c>
      <c r="C14642">
        <v>14</v>
      </c>
      <c r="D14642">
        <v>9</v>
      </c>
      <c r="E14642">
        <v>1817</v>
      </c>
      <c r="F14642" s="6">
        <v>0.97916666666666663</v>
      </c>
      <c r="G14642">
        <v>-9.0540000000000003</v>
      </c>
      <c r="H14642">
        <v>54.484999999999999</v>
      </c>
      <c r="I14642" t="s">
        <v>208</v>
      </c>
      <c r="J14642" t="s">
        <v>19108</v>
      </c>
      <c r="K14642" t="s">
        <v>105</v>
      </c>
    </row>
    <row r="14643" spans="1:11" x14ac:dyDescent="0.3">
      <c r="A14643" t="s">
        <v>19109</v>
      </c>
      <c r="B14643" t="s">
        <v>53</v>
      </c>
      <c r="C14643">
        <v>11</v>
      </c>
      <c r="D14643">
        <v>12</v>
      </c>
      <c r="E14643">
        <v>1862</v>
      </c>
      <c r="F14643" s="6">
        <v>0.27083333333333331</v>
      </c>
      <c r="G14643">
        <v>-8.6790000000000003</v>
      </c>
      <c r="H14643">
        <v>50.110999999999997</v>
      </c>
      <c r="I14643" t="s">
        <v>208</v>
      </c>
      <c r="J14643" t="s">
        <v>1660</v>
      </c>
      <c r="K14643" t="s">
        <v>105</v>
      </c>
    </row>
    <row r="14644" spans="1:11" x14ac:dyDescent="0.3">
      <c r="A14644" t="s">
        <v>19110</v>
      </c>
      <c r="B14644" t="s">
        <v>53</v>
      </c>
      <c r="C14644">
        <v>26</v>
      </c>
      <c r="D14644">
        <v>3</v>
      </c>
      <c r="E14644">
        <v>1829</v>
      </c>
      <c r="F14644" s="6">
        <v>0.125</v>
      </c>
      <c r="G14644">
        <v>-4.806</v>
      </c>
      <c r="H14644">
        <v>43.948999999999998</v>
      </c>
      <c r="I14644" t="s">
        <v>150</v>
      </c>
      <c r="J14644" t="s">
        <v>2404</v>
      </c>
      <c r="K14644" t="s">
        <v>105</v>
      </c>
    </row>
    <row r="14645" spans="1:11" x14ac:dyDescent="0.3">
      <c r="A14645" t="s">
        <v>19111</v>
      </c>
      <c r="B14645" t="s">
        <v>53</v>
      </c>
      <c r="C14645">
        <v>24</v>
      </c>
      <c r="D14645">
        <v>8</v>
      </c>
      <c r="E14645">
        <v>1837</v>
      </c>
      <c r="F14645" s="6">
        <v>6.9444444444444447E-4</v>
      </c>
      <c r="G14645">
        <v>-1.2130000000000001</v>
      </c>
      <c r="H14645">
        <v>46.701000000000001</v>
      </c>
      <c r="I14645" t="s">
        <v>150</v>
      </c>
      <c r="J14645" t="s">
        <v>19112</v>
      </c>
      <c r="K14645" t="s">
        <v>105</v>
      </c>
    </row>
    <row r="14646" spans="1:11" x14ac:dyDescent="0.3">
      <c r="A14646" t="s">
        <v>19113</v>
      </c>
      <c r="B14646" t="s">
        <v>53</v>
      </c>
      <c r="C14646">
        <v>24</v>
      </c>
      <c r="D14646">
        <v>9</v>
      </c>
      <c r="E14646">
        <v>1916</v>
      </c>
      <c r="F14646" s="6">
        <v>0.96875</v>
      </c>
      <c r="G14646">
        <v>87.632000000000005</v>
      </c>
      <c r="H14646">
        <v>41.883000000000003</v>
      </c>
      <c r="I14646" t="s">
        <v>104</v>
      </c>
      <c r="J14646" t="s">
        <v>226</v>
      </c>
      <c r="K14646" t="s">
        <v>105</v>
      </c>
    </row>
    <row r="14647" spans="1:11" x14ac:dyDescent="0.3">
      <c r="A14647" t="s">
        <v>19114</v>
      </c>
      <c r="B14647" t="s">
        <v>53</v>
      </c>
      <c r="C14647">
        <v>1</v>
      </c>
      <c r="D14647">
        <v>1</v>
      </c>
      <c r="E14647">
        <v>2000</v>
      </c>
      <c r="F14647" s="6">
        <v>0</v>
      </c>
      <c r="G14647">
        <v>-101</v>
      </c>
      <c r="H14647">
        <v>4.59</v>
      </c>
      <c r="I14647" t="s">
        <v>326</v>
      </c>
      <c r="J14647" t="s">
        <v>426</v>
      </c>
      <c r="K14647" t="s">
        <v>105</v>
      </c>
    </row>
    <row r="14648" spans="1:11" x14ac:dyDescent="0.3">
      <c r="A14648" t="s">
        <v>19115</v>
      </c>
      <c r="B14648" t="s">
        <v>53</v>
      </c>
      <c r="C14648">
        <v>23</v>
      </c>
      <c r="D14648">
        <v>7</v>
      </c>
      <c r="E14648">
        <v>1948</v>
      </c>
      <c r="F14648" s="6">
        <v>0.33819444444444446</v>
      </c>
      <c r="G14648">
        <v>71.307000000000002</v>
      </c>
      <c r="H14648">
        <v>42.645000000000003</v>
      </c>
      <c r="I14648" t="s">
        <v>106</v>
      </c>
      <c r="J14648" t="s">
        <v>2810</v>
      </c>
      <c r="K14648" t="s">
        <v>105</v>
      </c>
    </row>
    <row r="14649" spans="1:11" x14ac:dyDescent="0.3">
      <c r="A14649" t="s">
        <v>19116</v>
      </c>
      <c r="B14649" t="s">
        <v>53</v>
      </c>
      <c r="C14649">
        <v>14</v>
      </c>
      <c r="D14649">
        <v>3</v>
      </c>
      <c r="E14649">
        <v>1823</v>
      </c>
      <c r="F14649" s="6">
        <v>0.89583333333333337</v>
      </c>
      <c r="G14649">
        <v>-3.335</v>
      </c>
      <c r="H14649">
        <v>46.566000000000003</v>
      </c>
      <c r="I14649" t="s">
        <v>150</v>
      </c>
      <c r="J14649" t="s">
        <v>5184</v>
      </c>
      <c r="K14649" t="s">
        <v>105</v>
      </c>
    </row>
    <row r="14650" spans="1:11" x14ac:dyDescent="0.3">
      <c r="A14650" t="s">
        <v>19117</v>
      </c>
      <c r="B14650" t="s">
        <v>53</v>
      </c>
      <c r="C14650">
        <v>18</v>
      </c>
      <c r="D14650">
        <v>12</v>
      </c>
      <c r="E14650">
        <v>1839</v>
      </c>
      <c r="F14650" s="6">
        <v>0.125</v>
      </c>
      <c r="G14650">
        <v>3.1440000000000001</v>
      </c>
      <c r="H14650">
        <v>48.56</v>
      </c>
      <c r="I14650" t="s">
        <v>150</v>
      </c>
      <c r="J14650" t="s">
        <v>11795</v>
      </c>
      <c r="K14650" t="s">
        <v>105</v>
      </c>
    </row>
    <row r="14651" spans="1:11" x14ac:dyDescent="0.3">
      <c r="A14651" t="s">
        <v>19118</v>
      </c>
      <c r="B14651" t="s">
        <v>53</v>
      </c>
      <c r="C14651">
        <v>30</v>
      </c>
      <c r="D14651">
        <v>8</v>
      </c>
      <c r="E14651">
        <v>1811</v>
      </c>
      <c r="F14651" s="6">
        <v>8.3333333333333329E-2</v>
      </c>
      <c r="G14651">
        <v>-7.3999999999999996E-2</v>
      </c>
      <c r="H14651">
        <v>43.232999999999997</v>
      </c>
      <c r="I14651" t="s">
        <v>150</v>
      </c>
      <c r="J14651" t="s">
        <v>1289</v>
      </c>
      <c r="K14651" t="s">
        <v>105</v>
      </c>
    </row>
    <row r="14652" spans="1:11" x14ac:dyDescent="0.3">
      <c r="A14652" t="s">
        <v>19119</v>
      </c>
      <c r="B14652" t="s">
        <v>53</v>
      </c>
      <c r="C14652">
        <v>30</v>
      </c>
      <c r="D14652">
        <v>8</v>
      </c>
      <c r="E14652">
        <v>1883</v>
      </c>
      <c r="F14652" s="6">
        <v>0.66666666666666663</v>
      </c>
      <c r="G14652">
        <v>-5.12</v>
      </c>
      <c r="H14652">
        <v>52.091999999999999</v>
      </c>
      <c r="I14652" t="s">
        <v>147</v>
      </c>
      <c r="J14652" t="s">
        <v>626</v>
      </c>
      <c r="K14652" t="s">
        <v>105</v>
      </c>
    </row>
    <row r="14653" spans="1:11" x14ac:dyDescent="0.3">
      <c r="A14653" t="s">
        <v>19120</v>
      </c>
      <c r="B14653" t="s">
        <v>168</v>
      </c>
      <c r="C14653">
        <v>15</v>
      </c>
      <c r="D14653">
        <v>4</v>
      </c>
      <c r="E14653">
        <v>1977</v>
      </c>
      <c r="F14653" s="6">
        <v>0.47499999999999998</v>
      </c>
      <c r="G14653">
        <v>81.242999999999995</v>
      </c>
      <c r="H14653">
        <v>41.158000000000001</v>
      </c>
      <c r="I14653" t="s">
        <v>144</v>
      </c>
      <c r="J14653" t="s">
        <v>9884</v>
      </c>
      <c r="K14653" t="s">
        <v>105</v>
      </c>
    </row>
    <row r="14654" spans="1:11" x14ac:dyDescent="0.3">
      <c r="A14654" t="s">
        <v>19121</v>
      </c>
      <c r="B14654" t="s">
        <v>168</v>
      </c>
      <c r="C14654">
        <v>21</v>
      </c>
      <c r="D14654">
        <v>9</v>
      </c>
      <c r="E14654">
        <v>1840</v>
      </c>
      <c r="F14654" s="6">
        <v>0.91666666666666663</v>
      </c>
      <c r="G14654">
        <v>-2.5510000000000002</v>
      </c>
      <c r="H14654">
        <v>48.557000000000002</v>
      </c>
      <c r="I14654" t="s">
        <v>150</v>
      </c>
      <c r="J14654" t="s">
        <v>6919</v>
      </c>
      <c r="K14654" t="s">
        <v>105</v>
      </c>
    </row>
    <row r="14655" spans="1:11" x14ac:dyDescent="0.3">
      <c r="A14655" t="s">
        <v>19122</v>
      </c>
      <c r="B14655" t="s">
        <v>168</v>
      </c>
      <c r="C14655">
        <v>18</v>
      </c>
      <c r="D14655">
        <v>7</v>
      </c>
      <c r="E14655">
        <v>1903</v>
      </c>
      <c r="F14655" s="6">
        <v>0.95208333333333328</v>
      </c>
      <c r="G14655">
        <v>-1.2849999999999999</v>
      </c>
      <c r="H14655">
        <v>47.633000000000003</v>
      </c>
      <c r="I14655" t="s">
        <v>150</v>
      </c>
      <c r="J14655" t="s">
        <v>11760</v>
      </c>
      <c r="K14655" t="s">
        <v>105</v>
      </c>
    </row>
    <row r="14656" spans="1:11" x14ac:dyDescent="0.3">
      <c r="A14656" t="s">
        <v>19123</v>
      </c>
      <c r="B14656" t="s">
        <v>168</v>
      </c>
      <c r="C14656">
        <v>18</v>
      </c>
      <c r="D14656">
        <v>7</v>
      </c>
      <c r="E14656">
        <v>1946</v>
      </c>
      <c r="F14656" s="6">
        <v>5.9027777777777776E-2</v>
      </c>
      <c r="G14656">
        <v>71.129000000000005</v>
      </c>
      <c r="H14656">
        <v>42.332000000000001</v>
      </c>
      <c r="I14656" t="s">
        <v>106</v>
      </c>
      <c r="J14656" t="s">
        <v>3394</v>
      </c>
      <c r="K14656" t="s">
        <v>105</v>
      </c>
    </row>
    <row r="14657" spans="1:11" x14ac:dyDescent="0.3">
      <c r="A14657" t="s">
        <v>19124</v>
      </c>
      <c r="B14657" t="s">
        <v>168</v>
      </c>
      <c r="C14657">
        <v>4</v>
      </c>
      <c r="D14657">
        <v>9</v>
      </c>
      <c r="E14657">
        <v>1898</v>
      </c>
      <c r="F14657" s="6">
        <v>4.1666666666666664E-2</v>
      </c>
      <c r="G14657">
        <v>-12.225</v>
      </c>
      <c r="H14657">
        <v>50.012</v>
      </c>
      <c r="I14657" t="s">
        <v>126</v>
      </c>
      <c r="J14657" t="s">
        <v>19125</v>
      </c>
      <c r="K14657" t="s">
        <v>105</v>
      </c>
    </row>
    <row r="14658" spans="1:11" x14ac:dyDescent="0.3">
      <c r="A14658" t="s">
        <v>19126</v>
      </c>
      <c r="B14658" t="s">
        <v>53</v>
      </c>
      <c r="C14658">
        <v>2</v>
      </c>
      <c r="D14658">
        <v>5</v>
      </c>
      <c r="E14658">
        <v>1937</v>
      </c>
      <c r="F14658" s="6">
        <v>4.1666666666666664E-2</v>
      </c>
      <c r="G14658">
        <v>-4.3540000000000001</v>
      </c>
      <c r="H14658">
        <v>50.811</v>
      </c>
      <c r="I14658" t="s">
        <v>126</v>
      </c>
      <c r="J14658" t="s">
        <v>867</v>
      </c>
      <c r="K14658" t="s">
        <v>105</v>
      </c>
    </row>
    <row r="14659" spans="1:11" x14ac:dyDescent="0.3">
      <c r="A14659" t="s">
        <v>19127</v>
      </c>
      <c r="B14659" t="s">
        <v>53</v>
      </c>
      <c r="C14659">
        <v>13</v>
      </c>
      <c r="D14659">
        <v>7</v>
      </c>
      <c r="E14659">
        <v>1957</v>
      </c>
      <c r="F14659" s="6">
        <v>0.53472222222222221</v>
      </c>
      <c r="G14659">
        <v>-4.3559999999999999</v>
      </c>
      <c r="H14659">
        <v>50.845999999999997</v>
      </c>
      <c r="I14659" t="s">
        <v>126</v>
      </c>
      <c r="J14659" t="s">
        <v>305</v>
      </c>
      <c r="K14659" t="s">
        <v>105</v>
      </c>
    </row>
    <row r="14660" spans="1:11" x14ac:dyDescent="0.3">
      <c r="A14660" t="s">
        <v>19128</v>
      </c>
      <c r="B14660" t="s">
        <v>53</v>
      </c>
      <c r="C14660">
        <v>23</v>
      </c>
      <c r="D14660">
        <v>7</v>
      </c>
      <c r="E14660">
        <v>1951</v>
      </c>
      <c r="F14660" s="6">
        <v>0.91666666666666663</v>
      </c>
      <c r="G14660">
        <v>-4.7510000000000003</v>
      </c>
      <c r="H14660">
        <v>44.558999999999997</v>
      </c>
      <c r="I14660" t="s">
        <v>126</v>
      </c>
      <c r="J14660" t="s">
        <v>3749</v>
      </c>
      <c r="K14660" t="s">
        <v>105</v>
      </c>
    </row>
    <row r="14661" spans="1:11" x14ac:dyDescent="0.3">
      <c r="A14661" t="s">
        <v>19129</v>
      </c>
      <c r="B14661" t="s">
        <v>53</v>
      </c>
      <c r="C14661">
        <v>18</v>
      </c>
      <c r="D14661">
        <v>11</v>
      </c>
      <c r="E14661">
        <v>1981</v>
      </c>
      <c r="F14661" s="6">
        <v>0.8305555555555556</v>
      </c>
      <c r="G14661">
        <v>4.0170000000000003</v>
      </c>
      <c r="H14661">
        <v>5.3490000000000002</v>
      </c>
      <c r="I14661" t="s">
        <v>108</v>
      </c>
      <c r="J14661" t="s">
        <v>2326</v>
      </c>
      <c r="K14661" t="s">
        <v>105</v>
      </c>
    </row>
    <row r="14662" spans="1:11" x14ac:dyDescent="0.3">
      <c r="A14662" t="s">
        <v>19130</v>
      </c>
      <c r="B14662" t="s">
        <v>53</v>
      </c>
      <c r="C14662">
        <v>24</v>
      </c>
      <c r="D14662">
        <v>7</v>
      </c>
      <c r="E14662">
        <v>1962</v>
      </c>
      <c r="F14662" s="6">
        <v>7.9861111111111105E-2</v>
      </c>
      <c r="G14662">
        <v>-2.351</v>
      </c>
      <c r="H14662">
        <v>48.856999999999999</v>
      </c>
      <c r="I14662" t="s">
        <v>126</v>
      </c>
      <c r="J14662" t="s">
        <v>155</v>
      </c>
      <c r="K14662" t="s">
        <v>105</v>
      </c>
    </row>
    <row r="14663" spans="1:11" x14ac:dyDescent="0.3">
      <c r="A14663" t="s">
        <v>19131</v>
      </c>
      <c r="B14663" t="s">
        <v>53</v>
      </c>
      <c r="C14663">
        <v>17</v>
      </c>
      <c r="D14663">
        <v>8</v>
      </c>
      <c r="E14663">
        <v>1977</v>
      </c>
      <c r="F14663" s="6">
        <v>0.78125</v>
      </c>
      <c r="G14663">
        <v>-2.169</v>
      </c>
      <c r="H14663">
        <v>48.683</v>
      </c>
      <c r="I14663" t="s">
        <v>190</v>
      </c>
      <c r="J14663" t="s">
        <v>19132</v>
      </c>
      <c r="K14663" t="s">
        <v>105</v>
      </c>
    </row>
    <row r="14664" spans="1:11" x14ac:dyDescent="0.3">
      <c r="A14664" t="s">
        <v>19133</v>
      </c>
      <c r="B14664" t="s">
        <v>53</v>
      </c>
      <c r="C14664">
        <v>19</v>
      </c>
      <c r="D14664">
        <v>1</v>
      </c>
      <c r="E14664">
        <v>1954</v>
      </c>
      <c r="F14664" s="6">
        <v>0.82291666666666663</v>
      </c>
      <c r="G14664">
        <v>-2.351</v>
      </c>
      <c r="H14664">
        <v>48.856999999999999</v>
      </c>
      <c r="I14664" t="s">
        <v>126</v>
      </c>
      <c r="J14664" t="s">
        <v>155</v>
      </c>
      <c r="K14664" t="s">
        <v>105</v>
      </c>
    </row>
    <row r="14665" spans="1:11" x14ac:dyDescent="0.3">
      <c r="A14665" t="s">
        <v>19134</v>
      </c>
      <c r="B14665" t="s">
        <v>53</v>
      </c>
      <c r="C14665">
        <v>2</v>
      </c>
      <c r="D14665">
        <v>4</v>
      </c>
      <c r="E14665">
        <v>1952</v>
      </c>
      <c r="F14665" s="6">
        <v>0.20833333333333334</v>
      </c>
      <c r="G14665">
        <v>-2.351</v>
      </c>
      <c r="H14665">
        <v>48.856999999999999</v>
      </c>
      <c r="I14665" t="s">
        <v>126</v>
      </c>
      <c r="J14665" t="s">
        <v>155</v>
      </c>
      <c r="K14665" t="s">
        <v>105</v>
      </c>
    </row>
    <row r="14666" spans="1:11" x14ac:dyDescent="0.3">
      <c r="A14666" t="s">
        <v>19135</v>
      </c>
      <c r="B14666" t="s">
        <v>53</v>
      </c>
      <c r="C14666">
        <v>24</v>
      </c>
      <c r="D14666">
        <v>11</v>
      </c>
      <c r="E14666">
        <v>1952</v>
      </c>
      <c r="F14666" s="6">
        <v>0.52083333333333337</v>
      </c>
      <c r="G14666">
        <v>-2.2429999999999999</v>
      </c>
      <c r="H14666">
        <v>48.834000000000003</v>
      </c>
      <c r="I14666" t="s">
        <v>126</v>
      </c>
      <c r="J14666" t="s">
        <v>459</v>
      </c>
      <c r="K14666" t="s">
        <v>105</v>
      </c>
    </row>
    <row r="14667" spans="1:11" x14ac:dyDescent="0.3">
      <c r="A14667" t="s">
        <v>19136</v>
      </c>
      <c r="B14667" t="s">
        <v>53</v>
      </c>
      <c r="C14667">
        <v>8</v>
      </c>
      <c r="D14667">
        <v>8</v>
      </c>
      <c r="E14667">
        <v>1958</v>
      </c>
      <c r="F14667" s="6">
        <v>0.375</v>
      </c>
      <c r="G14667">
        <v>-4.8049999999999997</v>
      </c>
      <c r="H14667">
        <v>44.137</v>
      </c>
      <c r="I14667" t="s">
        <v>126</v>
      </c>
      <c r="J14667" t="s">
        <v>4360</v>
      </c>
      <c r="K14667" t="s">
        <v>105</v>
      </c>
    </row>
    <row r="14668" spans="1:11" x14ac:dyDescent="0.3">
      <c r="A14668" t="s">
        <v>19137</v>
      </c>
      <c r="B14668" t="s">
        <v>53</v>
      </c>
      <c r="C14668">
        <v>1</v>
      </c>
      <c r="D14668">
        <v>10</v>
      </c>
      <c r="E14668">
        <v>1909</v>
      </c>
      <c r="F14668" s="6">
        <v>0.95833333333333337</v>
      </c>
      <c r="G14668">
        <v>-4.0789999999999997</v>
      </c>
      <c r="H14668">
        <v>44.127000000000002</v>
      </c>
      <c r="I14668" t="s">
        <v>150</v>
      </c>
      <c r="J14668" t="s">
        <v>10486</v>
      </c>
      <c r="K14668" t="s">
        <v>105</v>
      </c>
    </row>
    <row r="14669" spans="1:11" x14ac:dyDescent="0.3">
      <c r="A14669" t="s">
        <v>19138</v>
      </c>
      <c r="B14669" t="s">
        <v>53</v>
      </c>
      <c r="C14669">
        <v>10</v>
      </c>
      <c r="D14669">
        <v>6</v>
      </c>
      <c r="E14669">
        <v>1956</v>
      </c>
      <c r="F14669" s="6">
        <v>0.1736111111111111</v>
      </c>
      <c r="G14669">
        <v>-2.351</v>
      </c>
      <c r="H14669">
        <v>48.856999999999999</v>
      </c>
      <c r="I14669" t="s">
        <v>126</v>
      </c>
      <c r="J14669" t="s">
        <v>155</v>
      </c>
      <c r="K14669" t="s">
        <v>105</v>
      </c>
    </row>
    <row r="14670" spans="1:11" x14ac:dyDescent="0.3">
      <c r="A14670" t="s">
        <v>19139</v>
      </c>
      <c r="B14670" t="s">
        <v>53</v>
      </c>
      <c r="C14670">
        <v>2</v>
      </c>
      <c r="D14670">
        <v>11</v>
      </c>
      <c r="E14670">
        <v>1976</v>
      </c>
      <c r="F14670" s="6">
        <v>0.59722222222222221</v>
      </c>
      <c r="G14670">
        <v>-7.34</v>
      </c>
      <c r="H14670">
        <v>47.75</v>
      </c>
      <c r="I14670" t="s">
        <v>126</v>
      </c>
      <c r="J14670" t="s">
        <v>939</v>
      </c>
      <c r="K14670" t="s">
        <v>105</v>
      </c>
    </row>
    <row r="14671" spans="1:11" x14ac:dyDescent="0.3">
      <c r="A14671" t="s">
        <v>19140</v>
      </c>
      <c r="B14671" t="s">
        <v>53</v>
      </c>
      <c r="C14671">
        <v>28</v>
      </c>
      <c r="D14671">
        <v>11</v>
      </c>
      <c r="E14671">
        <v>1963</v>
      </c>
      <c r="F14671" s="6">
        <v>0.60069444444444442</v>
      </c>
      <c r="G14671">
        <v>61.067</v>
      </c>
      <c r="H14671">
        <v>14.603999999999999</v>
      </c>
      <c r="I14671" t="s">
        <v>106</v>
      </c>
      <c r="J14671" t="s">
        <v>7134</v>
      </c>
      <c r="K14671" t="s">
        <v>105</v>
      </c>
    </row>
    <row r="14672" spans="1:11" x14ac:dyDescent="0.3">
      <c r="A14672" t="s">
        <v>19141</v>
      </c>
      <c r="B14672" t="s">
        <v>53</v>
      </c>
      <c r="C14672">
        <v>22</v>
      </c>
      <c r="D14672">
        <v>2</v>
      </c>
      <c r="E14672">
        <v>1958</v>
      </c>
      <c r="F14672" s="6">
        <v>0.94444444444444442</v>
      </c>
      <c r="G14672">
        <v>-2.351</v>
      </c>
      <c r="H14672">
        <v>48.856999999999999</v>
      </c>
      <c r="I14672" t="s">
        <v>126</v>
      </c>
      <c r="J14672" t="s">
        <v>155</v>
      </c>
      <c r="K14672" t="s">
        <v>105</v>
      </c>
    </row>
    <row r="14673" spans="1:11" x14ac:dyDescent="0.3">
      <c r="A14673" t="s">
        <v>19142</v>
      </c>
      <c r="B14673" t="s">
        <v>53</v>
      </c>
      <c r="C14673">
        <v>1</v>
      </c>
      <c r="D14673">
        <v>6</v>
      </c>
      <c r="E14673">
        <v>1959</v>
      </c>
      <c r="F14673" s="6">
        <v>0.4201388888888889</v>
      </c>
      <c r="G14673">
        <v>-2.6629999999999998</v>
      </c>
      <c r="H14673">
        <v>51.073</v>
      </c>
      <c r="I14673" t="s">
        <v>126</v>
      </c>
      <c r="J14673" t="s">
        <v>7143</v>
      </c>
      <c r="K14673" t="s">
        <v>105</v>
      </c>
    </row>
    <row r="14674" spans="1:11" x14ac:dyDescent="0.3">
      <c r="A14674" t="s">
        <v>19143</v>
      </c>
      <c r="B14674" t="s">
        <v>53</v>
      </c>
      <c r="C14674">
        <v>4</v>
      </c>
      <c r="D14674">
        <v>8</v>
      </c>
      <c r="E14674">
        <v>1937</v>
      </c>
      <c r="F14674" s="6">
        <v>0.20833333333333334</v>
      </c>
      <c r="G14674">
        <v>-2.2429999999999999</v>
      </c>
      <c r="H14674">
        <v>48.834000000000003</v>
      </c>
      <c r="I14674" t="s">
        <v>126</v>
      </c>
      <c r="J14674" t="s">
        <v>459</v>
      </c>
      <c r="K14674" t="s">
        <v>105</v>
      </c>
    </row>
    <row r="14675" spans="1:11" x14ac:dyDescent="0.3">
      <c r="A14675" t="s">
        <v>19144</v>
      </c>
      <c r="B14675" t="s">
        <v>53</v>
      </c>
      <c r="C14675">
        <v>16</v>
      </c>
      <c r="D14675">
        <v>2</v>
      </c>
      <c r="E14675">
        <v>1953</v>
      </c>
      <c r="F14675" s="6">
        <v>0.1388888888888889</v>
      </c>
      <c r="G14675">
        <v>-2.2730000000000001</v>
      </c>
      <c r="H14675">
        <v>48.884</v>
      </c>
      <c r="I14675" t="s">
        <v>126</v>
      </c>
      <c r="J14675" t="s">
        <v>888</v>
      </c>
      <c r="K14675" t="s">
        <v>105</v>
      </c>
    </row>
    <row r="14676" spans="1:11" x14ac:dyDescent="0.3">
      <c r="A14676" t="s">
        <v>19145</v>
      </c>
      <c r="B14676" t="s">
        <v>53</v>
      </c>
      <c r="C14676">
        <v>13</v>
      </c>
      <c r="D14676">
        <v>6</v>
      </c>
      <c r="E14676">
        <v>1949</v>
      </c>
      <c r="F14676" s="6">
        <v>0.97916666666666663</v>
      </c>
      <c r="G14676">
        <v>-2.2730000000000001</v>
      </c>
      <c r="H14676">
        <v>48.884</v>
      </c>
      <c r="I14676" t="s">
        <v>126</v>
      </c>
      <c r="J14676" t="s">
        <v>888</v>
      </c>
      <c r="K14676" t="s">
        <v>105</v>
      </c>
    </row>
    <row r="14677" spans="1:11" x14ac:dyDescent="0.3">
      <c r="A14677" t="s">
        <v>19146</v>
      </c>
      <c r="B14677" t="s">
        <v>53</v>
      </c>
      <c r="C14677">
        <v>13</v>
      </c>
      <c r="D14677">
        <v>9</v>
      </c>
      <c r="E14677">
        <v>1954</v>
      </c>
      <c r="F14677" s="6">
        <v>0.68055555555555558</v>
      </c>
      <c r="G14677">
        <v>-0.628</v>
      </c>
      <c r="H14677">
        <v>48.765000000000001</v>
      </c>
      <c r="I14677" t="s">
        <v>126</v>
      </c>
      <c r="J14677" t="s">
        <v>9981</v>
      </c>
      <c r="K14677" t="s">
        <v>105</v>
      </c>
    </row>
    <row r="14678" spans="1:11" x14ac:dyDescent="0.3">
      <c r="A14678" t="s">
        <v>19147</v>
      </c>
      <c r="B14678" t="s">
        <v>53</v>
      </c>
      <c r="C14678">
        <v>4</v>
      </c>
      <c r="D14678">
        <v>8</v>
      </c>
      <c r="E14678">
        <v>1973</v>
      </c>
      <c r="F14678" s="6">
        <v>8.6805555555555552E-2</v>
      </c>
      <c r="G14678">
        <v>-2.3809999999999998</v>
      </c>
      <c r="H14678">
        <v>48.914999999999999</v>
      </c>
      <c r="I14678" t="s">
        <v>126</v>
      </c>
      <c r="J14678" t="s">
        <v>6748</v>
      </c>
      <c r="K14678" t="s">
        <v>105</v>
      </c>
    </row>
    <row r="14679" spans="1:11" x14ac:dyDescent="0.3">
      <c r="A14679" t="s">
        <v>19148</v>
      </c>
      <c r="B14679" t="s">
        <v>53</v>
      </c>
      <c r="C14679">
        <v>9</v>
      </c>
      <c r="D14679">
        <v>3</v>
      </c>
      <c r="E14679">
        <v>1960</v>
      </c>
      <c r="F14679" s="6">
        <v>0.47222222222222221</v>
      </c>
      <c r="G14679">
        <v>-2.351</v>
      </c>
      <c r="H14679">
        <v>48.856999999999999</v>
      </c>
      <c r="I14679" t="s">
        <v>126</v>
      </c>
      <c r="J14679" t="s">
        <v>155</v>
      </c>
      <c r="K14679" t="s">
        <v>105</v>
      </c>
    </row>
    <row r="14680" spans="1:11" x14ac:dyDescent="0.3">
      <c r="A14680" t="s">
        <v>19149</v>
      </c>
      <c r="B14680" t="s">
        <v>53</v>
      </c>
      <c r="C14680">
        <v>17</v>
      </c>
      <c r="D14680">
        <v>1</v>
      </c>
      <c r="E14680">
        <v>1927</v>
      </c>
      <c r="F14680" s="6">
        <v>9.7222222222222224E-2</v>
      </c>
      <c r="G14680">
        <v>90.200999999999993</v>
      </c>
      <c r="H14680">
        <v>38.634999999999998</v>
      </c>
      <c r="I14680" t="s">
        <v>104</v>
      </c>
      <c r="J14680" t="s">
        <v>1912</v>
      </c>
      <c r="K14680" t="s">
        <v>105</v>
      </c>
    </row>
    <row r="14681" spans="1:11" x14ac:dyDescent="0.3">
      <c r="A14681" t="s">
        <v>19150</v>
      </c>
      <c r="B14681" t="s">
        <v>53</v>
      </c>
      <c r="C14681">
        <v>3</v>
      </c>
      <c r="D14681">
        <v>1</v>
      </c>
      <c r="E14681">
        <v>1975</v>
      </c>
      <c r="F14681" s="6">
        <v>0.2013888888888889</v>
      </c>
      <c r="G14681">
        <v>-2.222</v>
      </c>
      <c r="H14681">
        <v>48.87</v>
      </c>
      <c r="I14681" t="s">
        <v>126</v>
      </c>
      <c r="J14681" t="s">
        <v>6178</v>
      </c>
      <c r="K14681" t="s">
        <v>105</v>
      </c>
    </row>
    <row r="14682" spans="1:11" x14ac:dyDescent="0.3">
      <c r="A14682" t="s">
        <v>19151</v>
      </c>
      <c r="B14682" t="s">
        <v>53</v>
      </c>
      <c r="C14682">
        <v>14</v>
      </c>
      <c r="D14682">
        <v>3</v>
      </c>
      <c r="E14682">
        <v>1947</v>
      </c>
      <c r="F14682" s="6">
        <v>0.66388888888888886</v>
      </c>
      <c r="G14682">
        <v>81.516000000000005</v>
      </c>
      <c r="H14682">
        <v>41.085000000000001</v>
      </c>
      <c r="I14682" t="s">
        <v>144</v>
      </c>
      <c r="J14682" t="s">
        <v>1880</v>
      </c>
      <c r="K14682" t="s">
        <v>105</v>
      </c>
    </row>
    <row r="14683" spans="1:11" x14ac:dyDescent="0.3">
      <c r="A14683" t="s">
        <v>19152</v>
      </c>
      <c r="B14683" t="s">
        <v>53</v>
      </c>
      <c r="C14683">
        <v>3</v>
      </c>
      <c r="D14683">
        <v>5</v>
      </c>
      <c r="E14683">
        <v>1924</v>
      </c>
      <c r="F14683" s="6">
        <v>0.59722222222222221</v>
      </c>
      <c r="G14683">
        <v>-118.246</v>
      </c>
      <c r="H14683">
        <v>34.148000000000003</v>
      </c>
      <c r="I14683" t="s">
        <v>137</v>
      </c>
      <c r="J14683" t="s">
        <v>1090</v>
      </c>
      <c r="K14683" t="s">
        <v>105</v>
      </c>
    </row>
    <row r="14684" spans="1:11" x14ac:dyDescent="0.3">
      <c r="A14684" t="s">
        <v>19153</v>
      </c>
      <c r="B14684" t="s">
        <v>53</v>
      </c>
      <c r="C14684">
        <v>4</v>
      </c>
      <c r="D14684">
        <v>8</v>
      </c>
      <c r="E14684">
        <v>1949</v>
      </c>
      <c r="F14684" s="6">
        <v>0.59236111111111112</v>
      </c>
      <c r="G14684">
        <v>71.033000000000001</v>
      </c>
      <c r="H14684">
        <v>42.393999999999998</v>
      </c>
      <c r="I14684" t="s">
        <v>106</v>
      </c>
      <c r="J14684" t="s">
        <v>2813</v>
      </c>
      <c r="K14684" t="s">
        <v>105</v>
      </c>
    </row>
    <row r="14685" spans="1:11" x14ac:dyDescent="0.3">
      <c r="A14685" t="s">
        <v>19154</v>
      </c>
      <c r="B14685" t="s">
        <v>53</v>
      </c>
      <c r="C14685">
        <v>1</v>
      </c>
      <c r="D14685">
        <v>1</v>
      </c>
      <c r="E14685">
        <v>2000</v>
      </c>
      <c r="F14685" s="6">
        <v>0</v>
      </c>
      <c r="G14685">
        <v>-101</v>
      </c>
      <c r="H14685">
        <v>4.59</v>
      </c>
      <c r="I14685" t="s">
        <v>326</v>
      </c>
      <c r="J14685" t="s">
        <v>426</v>
      </c>
      <c r="K14685" t="s">
        <v>105</v>
      </c>
    </row>
    <row r="14686" spans="1:11" x14ac:dyDescent="0.3">
      <c r="A14686" t="s">
        <v>19155</v>
      </c>
      <c r="B14686" t="s">
        <v>53</v>
      </c>
      <c r="C14686">
        <v>5</v>
      </c>
      <c r="D14686">
        <v>8</v>
      </c>
      <c r="E14686">
        <v>1986</v>
      </c>
      <c r="F14686" s="6">
        <v>0.85624999999999996</v>
      </c>
      <c r="G14686">
        <v>-2.702</v>
      </c>
      <c r="H14686">
        <v>48.405999999999999</v>
      </c>
      <c r="I14686" t="s">
        <v>190</v>
      </c>
      <c r="J14686" t="s">
        <v>15917</v>
      </c>
      <c r="K14686" t="s">
        <v>105</v>
      </c>
    </row>
    <row r="14687" spans="1:11" x14ac:dyDescent="0.3">
      <c r="A14687" t="s">
        <v>19156</v>
      </c>
      <c r="B14687" t="s">
        <v>53</v>
      </c>
      <c r="C14687">
        <v>11</v>
      </c>
      <c r="D14687">
        <v>9</v>
      </c>
      <c r="E14687">
        <v>1960</v>
      </c>
      <c r="F14687" s="6">
        <v>0.38750000000000001</v>
      </c>
      <c r="G14687">
        <v>71.105000000000004</v>
      </c>
      <c r="H14687">
        <v>42.365000000000002</v>
      </c>
      <c r="I14687" t="s">
        <v>106</v>
      </c>
      <c r="J14687" t="s">
        <v>1590</v>
      </c>
      <c r="K14687" t="s">
        <v>105</v>
      </c>
    </row>
    <row r="14688" spans="1:11" x14ac:dyDescent="0.3">
      <c r="A14688" t="s">
        <v>19157</v>
      </c>
      <c r="B14688" t="s">
        <v>53</v>
      </c>
      <c r="C14688">
        <v>1</v>
      </c>
      <c r="D14688">
        <v>1</v>
      </c>
      <c r="E14688">
        <v>2000</v>
      </c>
      <c r="F14688" s="6">
        <v>0</v>
      </c>
      <c r="G14688">
        <v>-101</v>
      </c>
      <c r="H14688">
        <v>4.59</v>
      </c>
      <c r="I14688" t="s">
        <v>326</v>
      </c>
      <c r="J14688" t="s">
        <v>426</v>
      </c>
      <c r="K14688" t="s">
        <v>105</v>
      </c>
    </row>
    <row r="14689" spans="1:11" x14ac:dyDescent="0.3">
      <c r="A14689" t="s">
        <v>19158</v>
      </c>
      <c r="B14689" t="s">
        <v>53</v>
      </c>
      <c r="C14689">
        <v>12</v>
      </c>
      <c r="D14689">
        <v>2</v>
      </c>
      <c r="E14689">
        <v>1941</v>
      </c>
      <c r="F14689" s="6">
        <v>0.80694444444444446</v>
      </c>
      <c r="G14689">
        <v>-118.24299999999999</v>
      </c>
      <c r="H14689">
        <v>34.052</v>
      </c>
      <c r="I14689" t="s">
        <v>137</v>
      </c>
      <c r="J14689" t="s">
        <v>536</v>
      </c>
      <c r="K14689" t="s">
        <v>105</v>
      </c>
    </row>
    <row r="14690" spans="1:11" x14ac:dyDescent="0.3">
      <c r="A14690" t="s">
        <v>19159</v>
      </c>
      <c r="B14690" t="s">
        <v>53</v>
      </c>
      <c r="C14690">
        <v>21</v>
      </c>
      <c r="D14690">
        <v>1</v>
      </c>
      <c r="E14690">
        <v>1975</v>
      </c>
      <c r="F14690" s="6">
        <v>0.4861111111111111</v>
      </c>
      <c r="G14690">
        <v>0.498</v>
      </c>
      <c r="H14690">
        <v>43.890999999999998</v>
      </c>
      <c r="I14690" t="s">
        <v>126</v>
      </c>
      <c r="J14690" t="s">
        <v>477</v>
      </c>
      <c r="K14690" t="s">
        <v>105</v>
      </c>
    </row>
    <row r="14691" spans="1:11" x14ac:dyDescent="0.3">
      <c r="A14691" t="s">
        <v>19160</v>
      </c>
      <c r="B14691" t="s">
        <v>53</v>
      </c>
      <c r="C14691">
        <v>23</v>
      </c>
      <c r="D14691">
        <v>3</v>
      </c>
      <c r="E14691">
        <v>1901</v>
      </c>
      <c r="F14691" s="6">
        <v>0.16666666666666666</v>
      </c>
      <c r="G14691">
        <v>3.4460000000000002</v>
      </c>
      <c r="H14691">
        <v>51.182000000000002</v>
      </c>
      <c r="I14691" t="s">
        <v>108</v>
      </c>
      <c r="J14691" t="s">
        <v>19161</v>
      </c>
      <c r="K14691" t="s">
        <v>105</v>
      </c>
    </row>
    <row r="14692" spans="1:11" x14ac:dyDescent="0.3">
      <c r="A14692" t="s">
        <v>19162</v>
      </c>
      <c r="B14692" t="s">
        <v>53</v>
      </c>
      <c r="C14692">
        <v>10</v>
      </c>
      <c r="D14692">
        <v>1</v>
      </c>
      <c r="E14692">
        <v>1941</v>
      </c>
      <c r="F14692" s="6">
        <v>0.35416666666666669</v>
      </c>
      <c r="G14692">
        <v>4.0270000000000001</v>
      </c>
      <c r="H14692">
        <v>55.860999999999997</v>
      </c>
      <c r="I14692" t="s">
        <v>126</v>
      </c>
      <c r="J14692" t="s">
        <v>16239</v>
      </c>
      <c r="K14692" t="s">
        <v>105</v>
      </c>
    </row>
    <row r="14693" spans="1:11" x14ac:dyDescent="0.3">
      <c r="A14693" t="s">
        <v>19163</v>
      </c>
      <c r="B14693" t="s">
        <v>53</v>
      </c>
      <c r="C14693">
        <v>17</v>
      </c>
      <c r="D14693">
        <v>8</v>
      </c>
      <c r="E14693">
        <v>1955</v>
      </c>
      <c r="F14693" s="6">
        <v>0.77569444444444446</v>
      </c>
      <c r="G14693">
        <v>89.647000000000006</v>
      </c>
      <c r="H14693">
        <v>40.567999999999998</v>
      </c>
      <c r="I14693" t="s">
        <v>144</v>
      </c>
      <c r="J14693" t="s">
        <v>5420</v>
      </c>
      <c r="K14693" t="s">
        <v>105</v>
      </c>
    </row>
    <row r="14694" spans="1:11" x14ac:dyDescent="0.3">
      <c r="A14694" t="s">
        <v>19164</v>
      </c>
      <c r="B14694" t="s">
        <v>53</v>
      </c>
      <c r="C14694">
        <v>3</v>
      </c>
      <c r="D14694">
        <v>11</v>
      </c>
      <c r="E14694">
        <v>1914</v>
      </c>
      <c r="F14694" s="6">
        <v>0.72777777777777775</v>
      </c>
      <c r="G14694">
        <v>81.691000000000003</v>
      </c>
      <c r="H14694">
        <v>41.505000000000003</v>
      </c>
      <c r="I14694" t="s">
        <v>144</v>
      </c>
      <c r="J14694" t="s">
        <v>389</v>
      </c>
      <c r="K14694" t="s">
        <v>105</v>
      </c>
    </row>
    <row r="14695" spans="1:11" x14ac:dyDescent="0.3">
      <c r="A14695" t="s">
        <v>19165</v>
      </c>
      <c r="B14695" t="s">
        <v>53</v>
      </c>
      <c r="C14695">
        <v>14</v>
      </c>
      <c r="D14695">
        <v>12</v>
      </c>
      <c r="E14695">
        <v>1897</v>
      </c>
      <c r="F14695" s="6">
        <v>0.98958333333333337</v>
      </c>
      <c r="G14695">
        <v>-11.06</v>
      </c>
      <c r="H14695">
        <v>50.146000000000001</v>
      </c>
      <c r="I14695" t="s">
        <v>126</v>
      </c>
      <c r="J14695" t="s">
        <v>19166</v>
      </c>
      <c r="K14695" t="s">
        <v>105</v>
      </c>
    </row>
    <row r="14696" spans="1:11" x14ac:dyDescent="0.3">
      <c r="A14696" t="s">
        <v>19167</v>
      </c>
      <c r="B14696" t="s">
        <v>53</v>
      </c>
      <c r="C14696">
        <v>24</v>
      </c>
      <c r="D14696">
        <v>9</v>
      </c>
      <c r="E14696">
        <v>1896</v>
      </c>
      <c r="F14696" s="6">
        <v>0.35416666666666669</v>
      </c>
      <c r="G14696">
        <v>3.1880000000000002</v>
      </c>
      <c r="H14696">
        <v>55.95</v>
      </c>
      <c r="I14696" t="s">
        <v>108</v>
      </c>
      <c r="J14696" t="s">
        <v>127</v>
      </c>
      <c r="K14696" t="s">
        <v>105</v>
      </c>
    </row>
    <row r="14697" spans="1:11" x14ac:dyDescent="0.3">
      <c r="A14697" t="s">
        <v>19168</v>
      </c>
      <c r="B14697" t="s">
        <v>53</v>
      </c>
      <c r="C14697">
        <v>9</v>
      </c>
      <c r="D14697">
        <v>7</v>
      </c>
      <c r="E14697">
        <v>1950</v>
      </c>
      <c r="F14697" s="6">
        <v>0.60277777777777775</v>
      </c>
      <c r="G14697">
        <v>81.376999999999995</v>
      </c>
      <c r="H14697">
        <v>40.796999999999997</v>
      </c>
      <c r="I14697" t="s">
        <v>106</v>
      </c>
      <c r="J14697" t="s">
        <v>543</v>
      </c>
      <c r="K14697" t="s">
        <v>105</v>
      </c>
    </row>
    <row r="14698" spans="1:11" x14ac:dyDescent="0.3">
      <c r="A14698" t="s">
        <v>19169</v>
      </c>
      <c r="B14698" t="s">
        <v>53</v>
      </c>
      <c r="C14698">
        <v>16</v>
      </c>
      <c r="D14698">
        <v>6</v>
      </c>
      <c r="E14698">
        <v>1973</v>
      </c>
      <c r="F14698" s="6">
        <v>0.33958333333333335</v>
      </c>
      <c r="G14698">
        <v>-2.351</v>
      </c>
      <c r="H14698">
        <v>48.856999999999999</v>
      </c>
      <c r="I14698" t="s">
        <v>126</v>
      </c>
      <c r="J14698" t="s">
        <v>155</v>
      </c>
      <c r="K14698" t="s">
        <v>105</v>
      </c>
    </row>
    <row r="14699" spans="1:11" x14ac:dyDescent="0.3">
      <c r="A14699" t="s">
        <v>19170</v>
      </c>
      <c r="B14699" t="s">
        <v>53</v>
      </c>
      <c r="C14699">
        <v>4</v>
      </c>
      <c r="D14699">
        <v>9</v>
      </c>
      <c r="E14699">
        <v>1929</v>
      </c>
      <c r="F14699" s="6">
        <v>0.11805555555555555</v>
      </c>
      <c r="G14699">
        <v>90.200999999999993</v>
      </c>
      <c r="H14699">
        <v>38.634999999999998</v>
      </c>
      <c r="I14699" t="s">
        <v>144</v>
      </c>
      <c r="J14699" t="s">
        <v>1912</v>
      </c>
      <c r="K14699" t="s">
        <v>105</v>
      </c>
    </row>
    <row r="14700" spans="1:11" x14ac:dyDescent="0.3">
      <c r="A14700" t="s">
        <v>19171</v>
      </c>
      <c r="B14700" t="s">
        <v>53</v>
      </c>
      <c r="C14700">
        <v>15</v>
      </c>
      <c r="D14700">
        <v>3</v>
      </c>
      <c r="E14700">
        <v>1916</v>
      </c>
      <c r="F14700" s="6">
        <v>0.64583333333333337</v>
      </c>
      <c r="G14700">
        <v>86.778999999999996</v>
      </c>
      <c r="H14700">
        <v>36.165999999999997</v>
      </c>
      <c r="I14700" t="s">
        <v>104</v>
      </c>
      <c r="J14700" t="s">
        <v>3770</v>
      </c>
      <c r="K14700" t="s">
        <v>105</v>
      </c>
    </row>
    <row r="14701" spans="1:11" x14ac:dyDescent="0.3">
      <c r="A14701" t="s">
        <v>19172</v>
      </c>
      <c r="B14701" t="s">
        <v>53</v>
      </c>
      <c r="C14701">
        <v>14</v>
      </c>
      <c r="D14701">
        <v>2</v>
      </c>
      <c r="E14701">
        <v>1942</v>
      </c>
      <c r="F14701" s="6">
        <v>0.69791666666666663</v>
      </c>
      <c r="G14701">
        <v>72.585999999999999</v>
      </c>
      <c r="H14701">
        <v>42.101999999999997</v>
      </c>
      <c r="I14701" t="s">
        <v>106</v>
      </c>
      <c r="J14701" t="s">
        <v>534</v>
      </c>
      <c r="K14701" t="s">
        <v>105</v>
      </c>
    </row>
    <row r="14702" spans="1:11" x14ac:dyDescent="0.3">
      <c r="A14702" t="s">
        <v>19173</v>
      </c>
      <c r="B14702" t="s">
        <v>53</v>
      </c>
      <c r="C14702">
        <v>17</v>
      </c>
      <c r="D14702">
        <v>6</v>
      </c>
      <c r="E14702">
        <v>1950</v>
      </c>
      <c r="F14702" s="6">
        <v>0.3263888888888889</v>
      </c>
      <c r="G14702">
        <v>71.058999999999997</v>
      </c>
      <c r="H14702">
        <v>42.359000000000002</v>
      </c>
      <c r="I14702" t="s">
        <v>106</v>
      </c>
      <c r="J14702" t="s">
        <v>176</v>
      </c>
      <c r="K14702" t="s">
        <v>105</v>
      </c>
    </row>
    <row r="14703" spans="1:11" x14ac:dyDescent="0.3">
      <c r="A14703" t="s">
        <v>19174</v>
      </c>
      <c r="B14703" t="s">
        <v>53</v>
      </c>
      <c r="C14703">
        <v>4</v>
      </c>
      <c r="D14703">
        <v>11</v>
      </c>
      <c r="E14703">
        <v>1907</v>
      </c>
      <c r="F14703" s="6">
        <v>0.4201388888888889</v>
      </c>
      <c r="G14703">
        <v>4.2569999999999997</v>
      </c>
      <c r="H14703">
        <v>55.866</v>
      </c>
      <c r="I14703" t="s">
        <v>108</v>
      </c>
      <c r="J14703" t="s">
        <v>211</v>
      </c>
      <c r="K14703" t="s">
        <v>105</v>
      </c>
    </row>
    <row r="14704" spans="1:11" x14ac:dyDescent="0.3">
      <c r="A14704" t="s">
        <v>19175</v>
      </c>
      <c r="B14704" t="s">
        <v>53</v>
      </c>
      <c r="C14704">
        <v>4</v>
      </c>
      <c r="D14704">
        <v>1</v>
      </c>
      <c r="E14704">
        <v>1963</v>
      </c>
      <c r="F14704" s="6">
        <v>0.38541666666666669</v>
      </c>
      <c r="G14704">
        <v>-2.351</v>
      </c>
      <c r="H14704">
        <v>48.856999999999999</v>
      </c>
      <c r="I14704" t="s">
        <v>126</v>
      </c>
      <c r="J14704" t="s">
        <v>155</v>
      </c>
      <c r="K14704" t="s">
        <v>105</v>
      </c>
    </row>
    <row r="14705" spans="1:11" x14ac:dyDescent="0.3">
      <c r="A14705" t="s">
        <v>19176</v>
      </c>
      <c r="B14705" t="s">
        <v>53</v>
      </c>
      <c r="C14705">
        <v>27</v>
      </c>
      <c r="D14705">
        <v>1</v>
      </c>
      <c r="E14705">
        <v>1950</v>
      </c>
      <c r="F14705" s="6">
        <v>0.6</v>
      </c>
      <c r="G14705">
        <v>71.058999999999997</v>
      </c>
      <c r="H14705">
        <v>42.359000000000002</v>
      </c>
      <c r="I14705" t="s">
        <v>144</v>
      </c>
      <c r="J14705" t="s">
        <v>176</v>
      </c>
      <c r="K14705" t="s">
        <v>105</v>
      </c>
    </row>
    <row r="14706" spans="1:11" x14ac:dyDescent="0.3">
      <c r="A14706" t="s">
        <v>19177</v>
      </c>
      <c r="B14706" t="s">
        <v>53</v>
      </c>
      <c r="C14706">
        <v>12</v>
      </c>
      <c r="D14706">
        <v>5</v>
      </c>
      <c r="E14706">
        <v>1966</v>
      </c>
      <c r="F14706" s="6">
        <v>8.819444444444445E-2</v>
      </c>
      <c r="G14706">
        <v>71.058999999999997</v>
      </c>
      <c r="H14706">
        <v>42.359000000000002</v>
      </c>
      <c r="I14706" t="s">
        <v>106</v>
      </c>
      <c r="J14706" t="s">
        <v>176</v>
      </c>
      <c r="K14706" t="s">
        <v>105</v>
      </c>
    </row>
    <row r="14707" spans="1:11" x14ac:dyDescent="0.3">
      <c r="A14707" t="s">
        <v>19178</v>
      </c>
      <c r="B14707" t="s">
        <v>53</v>
      </c>
      <c r="C14707">
        <v>24</v>
      </c>
      <c r="D14707">
        <v>2</v>
      </c>
      <c r="E14707">
        <v>1920</v>
      </c>
      <c r="F14707" s="6">
        <v>0.33680555555555558</v>
      </c>
      <c r="G14707">
        <v>122.42</v>
      </c>
      <c r="H14707">
        <v>37.78</v>
      </c>
      <c r="I14707" t="s">
        <v>137</v>
      </c>
      <c r="J14707" t="s">
        <v>172</v>
      </c>
      <c r="K14707" t="s">
        <v>105</v>
      </c>
    </row>
    <row r="14708" spans="1:11" x14ac:dyDescent="0.3">
      <c r="A14708" t="s">
        <v>19179</v>
      </c>
      <c r="B14708" t="s">
        <v>53</v>
      </c>
      <c r="C14708">
        <v>14</v>
      </c>
      <c r="D14708">
        <v>1</v>
      </c>
      <c r="E14708">
        <v>1917</v>
      </c>
      <c r="F14708" s="6">
        <v>0.1875</v>
      </c>
      <c r="G14708">
        <v>77.974999999999994</v>
      </c>
      <c r="H14708">
        <v>35.543999999999997</v>
      </c>
      <c r="I14708" t="s">
        <v>144</v>
      </c>
      <c r="J14708" t="s">
        <v>19180</v>
      </c>
      <c r="K14708" t="s">
        <v>105</v>
      </c>
    </row>
    <row r="14709" spans="1:11" x14ac:dyDescent="0.3">
      <c r="A14709" t="s">
        <v>19181</v>
      </c>
      <c r="B14709" t="s">
        <v>53</v>
      </c>
      <c r="C14709">
        <v>5</v>
      </c>
      <c r="D14709">
        <v>12</v>
      </c>
      <c r="E14709">
        <v>1943</v>
      </c>
      <c r="F14709" s="6">
        <v>0.60416666666666663</v>
      </c>
      <c r="G14709">
        <v>4.2569999999999997</v>
      </c>
      <c r="H14709">
        <v>55.866</v>
      </c>
      <c r="I14709" t="s">
        <v>126</v>
      </c>
      <c r="J14709" t="s">
        <v>211</v>
      </c>
      <c r="K14709" t="s">
        <v>105</v>
      </c>
    </row>
    <row r="14710" spans="1:11" x14ac:dyDescent="0.3">
      <c r="A14710" t="s">
        <v>19182</v>
      </c>
      <c r="B14710" t="s">
        <v>53</v>
      </c>
      <c r="C14710">
        <v>30</v>
      </c>
      <c r="D14710">
        <v>12</v>
      </c>
      <c r="E14710">
        <v>1915</v>
      </c>
      <c r="F14710" s="6">
        <v>0.25</v>
      </c>
      <c r="G14710">
        <v>-122.44199999999999</v>
      </c>
      <c r="H14710">
        <v>47.253</v>
      </c>
      <c r="I14710" t="s">
        <v>137</v>
      </c>
      <c r="J14710" t="s">
        <v>4395</v>
      </c>
      <c r="K14710" t="s">
        <v>105</v>
      </c>
    </row>
    <row r="14711" spans="1:11" x14ac:dyDescent="0.3">
      <c r="A14711" t="s">
        <v>19183</v>
      </c>
      <c r="B14711" t="s">
        <v>53</v>
      </c>
      <c r="C14711">
        <v>10</v>
      </c>
      <c r="D14711">
        <v>5</v>
      </c>
      <c r="E14711">
        <v>1952</v>
      </c>
      <c r="F14711" s="6">
        <v>0.36805555555555558</v>
      </c>
      <c r="G14711">
        <v>4.2569999999999997</v>
      </c>
      <c r="H14711">
        <v>55.866</v>
      </c>
      <c r="I14711" t="s">
        <v>126</v>
      </c>
      <c r="J14711" t="s">
        <v>211</v>
      </c>
      <c r="K14711" t="s">
        <v>105</v>
      </c>
    </row>
    <row r="14712" spans="1:11" x14ac:dyDescent="0.3">
      <c r="A14712" t="s">
        <v>19184</v>
      </c>
      <c r="B14712" t="s">
        <v>53</v>
      </c>
      <c r="C14712">
        <v>19</v>
      </c>
      <c r="D14712">
        <v>11</v>
      </c>
      <c r="E14712">
        <v>1939</v>
      </c>
      <c r="F14712" s="6">
        <v>0.16666666666666666</v>
      </c>
      <c r="G14712">
        <v>93.763000000000005</v>
      </c>
      <c r="H14712">
        <v>41.482999999999997</v>
      </c>
      <c r="I14712" t="s">
        <v>104</v>
      </c>
      <c r="J14712" t="s">
        <v>19185</v>
      </c>
      <c r="K14712" t="s">
        <v>105</v>
      </c>
    </row>
    <row r="14713" spans="1:11" x14ac:dyDescent="0.3">
      <c r="A14713" t="s">
        <v>19186</v>
      </c>
      <c r="B14713" t="s">
        <v>53</v>
      </c>
      <c r="C14713">
        <v>26</v>
      </c>
      <c r="D14713">
        <v>8</v>
      </c>
      <c r="E14713">
        <v>1934</v>
      </c>
      <c r="F14713" s="6">
        <v>0.56319444444444444</v>
      </c>
      <c r="G14713">
        <v>74.27</v>
      </c>
      <c r="H14713">
        <v>40.695999999999998</v>
      </c>
      <c r="I14713" t="s">
        <v>106</v>
      </c>
      <c r="J14713" t="s">
        <v>9047</v>
      </c>
      <c r="K14713" t="s">
        <v>105</v>
      </c>
    </row>
    <row r="14714" spans="1:11" x14ac:dyDescent="0.3">
      <c r="A14714" t="s">
        <v>19187</v>
      </c>
      <c r="B14714" t="s">
        <v>53</v>
      </c>
      <c r="C14714">
        <v>1</v>
      </c>
      <c r="D14714">
        <v>4</v>
      </c>
      <c r="E14714">
        <v>1927</v>
      </c>
      <c r="F14714" s="6">
        <v>0.83333333333333337</v>
      </c>
      <c r="G14714">
        <v>-11.58</v>
      </c>
      <c r="H14714">
        <v>48.139000000000003</v>
      </c>
      <c r="I14714" t="s">
        <v>126</v>
      </c>
      <c r="J14714" t="s">
        <v>1331</v>
      </c>
      <c r="K14714" t="s">
        <v>105</v>
      </c>
    </row>
    <row r="14715" spans="1:11" x14ac:dyDescent="0.3">
      <c r="A14715" t="s">
        <v>19188</v>
      </c>
      <c r="B14715" t="s">
        <v>53</v>
      </c>
      <c r="C14715">
        <v>6</v>
      </c>
      <c r="D14715">
        <v>9</v>
      </c>
      <c r="E14715">
        <v>1923</v>
      </c>
      <c r="F14715" s="6">
        <v>0.4375</v>
      </c>
      <c r="G14715">
        <v>-118.24299999999999</v>
      </c>
      <c r="H14715">
        <v>34.052</v>
      </c>
      <c r="I14715" t="s">
        <v>137</v>
      </c>
      <c r="J14715" t="s">
        <v>536</v>
      </c>
      <c r="K14715" t="s">
        <v>105</v>
      </c>
    </row>
    <row r="14716" spans="1:11" x14ac:dyDescent="0.3">
      <c r="A14716" t="s">
        <v>19189</v>
      </c>
      <c r="B14716" t="s">
        <v>53</v>
      </c>
      <c r="C14716">
        <v>5</v>
      </c>
      <c r="D14716">
        <v>4</v>
      </c>
      <c r="E14716">
        <v>1825</v>
      </c>
      <c r="F14716" s="6">
        <v>0.39583333333333331</v>
      </c>
      <c r="G14716">
        <v>0.30399999999999999</v>
      </c>
      <c r="H14716">
        <v>51.512999999999998</v>
      </c>
      <c r="I14716" t="s">
        <v>834</v>
      </c>
      <c r="J14716" t="s">
        <v>19190</v>
      </c>
      <c r="K14716" t="s">
        <v>105</v>
      </c>
    </row>
    <row r="14717" spans="1:11" x14ac:dyDescent="0.3">
      <c r="A14717" t="s">
        <v>19191</v>
      </c>
      <c r="B14717" t="s">
        <v>53</v>
      </c>
      <c r="C14717">
        <v>6</v>
      </c>
      <c r="D14717">
        <v>3</v>
      </c>
      <c r="E14717">
        <v>1922</v>
      </c>
      <c r="F14717" s="6">
        <v>9.375E-2</v>
      </c>
      <c r="G14717">
        <v>122.33</v>
      </c>
      <c r="H14717">
        <v>47.603000000000002</v>
      </c>
      <c r="I14717" t="s">
        <v>137</v>
      </c>
      <c r="J14717" t="s">
        <v>1144</v>
      </c>
      <c r="K14717" t="s">
        <v>105</v>
      </c>
    </row>
    <row r="14718" spans="1:11" x14ac:dyDescent="0.3">
      <c r="A14718" t="s">
        <v>19192</v>
      </c>
      <c r="B14718" t="s">
        <v>53</v>
      </c>
      <c r="C14718">
        <v>13</v>
      </c>
      <c r="D14718">
        <v>6</v>
      </c>
      <c r="E14718">
        <v>1933</v>
      </c>
      <c r="F14718" s="6">
        <v>0.6875</v>
      </c>
      <c r="G14718">
        <v>4.2569999999999997</v>
      </c>
      <c r="H14718">
        <v>55.866</v>
      </c>
      <c r="I14718" t="s">
        <v>126</v>
      </c>
      <c r="J14718" t="s">
        <v>211</v>
      </c>
      <c r="K14718" t="s">
        <v>105</v>
      </c>
    </row>
    <row r="14719" spans="1:11" x14ac:dyDescent="0.3">
      <c r="A14719" t="s">
        <v>19193</v>
      </c>
      <c r="B14719" t="s">
        <v>53</v>
      </c>
      <c r="C14719">
        <v>20</v>
      </c>
      <c r="D14719">
        <v>11</v>
      </c>
      <c r="E14719">
        <v>1957</v>
      </c>
      <c r="F14719" s="6">
        <v>0.39791666666666664</v>
      </c>
      <c r="G14719">
        <v>71.096999999999994</v>
      </c>
      <c r="H14719">
        <v>42.389000000000003</v>
      </c>
      <c r="I14719" t="s">
        <v>144</v>
      </c>
      <c r="J14719" t="s">
        <v>399</v>
      </c>
      <c r="K14719" t="s">
        <v>105</v>
      </c>
    </row>
    <row r="14720" spans="1:11" x14ac:dyDescent="0.3">
      <c r="A14720" t="s">
        <v>19194</v>
      </c>
      <c r="B14720" t="s">
        <v>53</v>
      </c>
      <c r="C14720">
        <v>8</v>
      </c>
      <c r="D14720">
        <v>4</v>
      </c>
      <c r="E14720">
        <v>1967</v>
      </c>
      <c r="F14720" s="6">
        <v>0.60416666666666663</v>
      </c>
      <c r="G14720">
        <v>-2.2730000000000001</v>
      </c>
      <c r="H14720">
        <v>48.884</v>
      </c>
      <c r="I14720" t="s">
        <v>126</v>
      </c>
      <c r="J14720" t="s">
        <v>888</v>
      </c>
      <c r="K14720" t="s">
        <v>105</v>
      </c>
    </row>
    <row r="14721" spans="1:11" x14ac:dyDescent="0.3">
      <c r="A14721" t="s">
        <v>19195</v>
      </c>
      <c r="B14721" t="s">
        <v>53</v>
      </c>
      <c r="C14721">
        <v>1</v>
      </c>
      <c r="D14721">
        <v>11</v>
      </c>
      <c r="E14721">
        <v>1943</v>
      </c>
      <c r="F14721" s="6">
        <v>0.36458333333333331</v>
      </c>
      <c r="G14721">
        <v>81.691000000000003</v>
      </c>
      <c r="H14721">
        <v>41.505000000000003</v>
      </c>
      <c r="I14721" t="s">
        <v>106</v>
      </c>
      <c r="J14721" t="s">
        <v>389</v>
      </c>
      <c r="K14721" t="s">
        <v>105</v>
      </c>
    </row>
    <row r="14722" spans="1:11" x14ac:dyDescent="0.3">
      <c r="A14722" t="s">
        <v>19196</v>
      </c>
      <c r="B14722" t="s">
        <v>53</v>
      </c>
      <c r="C14722">
        <v>12</v>
      </c>
      <c r="D14722">
        <v>10</v>
      </c>
      <c r="E14722">
        <v>1934</v>
      </c>
      <c r="F14722" s="6">
        <v>0.64930555555555558</v>
      </c>
      <c r="G14722">
        <v>112.02</v>
      </c>
      <c r="H14722">
        <v>46.591000000000001</v>
      </c>
      <c r="I14722" t="s">
        <v>171</v>
      </c>
      <c r="J14722" t="s">
        <v>5251</v>
      </c>
      <c r="K14722" t="s">
        <v>105</v>
      </c>
    </row>
    <row r="14723" spans="1:11" x14ac:dyDescent="0.3">
      <c r="A14723" t="s">
        <v>19197</v>
      </c>
      <c r="B14723" t="s">
        <v>53</v>
      </c>
      <c r="C14723">
        <v>5</v>
      </c>
      <c r="D14723">
        <v>9</v>
      </c>
      <c r="E14723">
        <v>1968</v>
      </c>
      <c r="F14723" s="6">
        <v>0.44097222222222221</v>
      </c>
      <c r="G14723">
        <v>-2.351</v>
      </c>
      <c r="H14723">
        <v>48.856999999999999</v>
      </c>
      <c r="I14723" t="s">
        <v>126</v>
      </c>
      <c r="J14723" t="s">
        <v>155</v>
      </c>
      <c r="K14723" t="s">
        <v>105</v>
      </c>
    </row>
    <row r="14724" spans="1:11" x14ac:dyDescent="0.3">
      <c r="A14724" t="s">
        <v>19198</v>
      </c>
      <c r="B14724" t="s">
        <v>53</v>
      </c>
      <c r="C14724">
        <v>6</v>
      </c>
      <c r="D14724">
        <v>11</v>
      </c>
      <c r="E14724">
        <v>1973</v>
      </c>
      <c r="F14724" s="6">
        <v>0.51388888888888884</v>
      </c>
      <c r="G14724">
        <v>-2.8940000000000001</v>
      </c>
      <c r="H14724">
        <v>42.701999999999998</v>
      </c>
      <c r="I14724" t="s">
        <v>126</v>
      </c>
      <c r="J14724" t="s">
        <v>1640</v>
      </c>
      <c r="K14724" t="s">
        <v>105</v>
      </c>
    </row>
    <row r="14725" spans="1:11" x14ac:dyDescent="0.3">
      <c r="A14725" t="s">
        <v>19199</v>
      </c>
      <c r="B14725" t="s">
        <v>53</v>
      </c>
      <c r="C14725">
        <v>6</v>
      </c>
      <c r="D14725">
        <v>6</v>
      </c>
      <c r="E14725">
        <v>1875</v>
      </c>
      <c r="F14725" s="6">
        <v>0.42708333333333331</v>
      </c>
      <c r="G14725">
        <v>-10.688000000000001</v>
      </c>
      <c r="H14725">
        <v>53.87</v>
      </c>
      <c r="I14725" t="s">
        <v>208</v>
      </c>
      <c r="J14725" t="s">
        <v>2723</v>
      </c>
      <c r="K14725" t="s">
        <v>105</v>
      </c>
    </row>
    <row r="14726" spans="1:11" x14ac:dyDescent="0.3">
      <c r="A14726" t="s">
        <v>19200</v>
      </c>
      <c r="B14726" t="s">
        <v>53</v>
      </c>
      <c r="C14726">
        <v>14</v>
      </c>
      <c r="D14726">
        <v>12</v>
      </c>
      <c r="E14726">
        <v>1943</v>
      </c>
      <c r="F14726" s="6">
        <v>0.375</v>
      </c>
      <c r="G14726">
        <v>4.2149999999999999</v>
      </c>
      <c r="H14726">
        <v>55.828000000000003</v>
      </c>
      <c r="I14726" t="s">
        <v>126</v>
      </c>
      <c r="J14726" t="s">
        <v>3712</v>
      </c>
      <c r="K14726" t="s">
        <v>105</v>
      </c>
    </row>
    <row r="14727" spans="1:11" x14ac:dyDescent="0.3">
      <c r="A14727" t="s">
        <v>19201</v>
      </c>
      <c r="B14727" t="s">
        <v>53</v>
      </c>
      <c r="C14727">
        <v>4</v>
      </c>
      <c r="D14727">
        <v>7</v>
      </c>
      <c r="E14727">
        <v>1922</v>
      </c>
      <c r="F14727" s="6">
        <v>0.89236111111111116</v>
      </c>
      <c r="G14727">
        <v>91.388999999999996</v>
      </c>
      <c r="H14727">
        <v>39.936</v>
      </c>
      <c r="I14727" t="s">
        <v>144</v>
      </c>
      <c r="J14727" t="s">
        <v>19202</v>
      </c>
      <c r="K14727" t="s">
        <v>105</v>
      </c>
    </row>
    <row r="14728" spans="1:11" x14ac:dyDescent="0.3">
      <c r="A14728" t="s">
        <v>19203</v>
      </c>
      <c r="B14728" t="s">
        <v>53</v>
      </c>
      <c r="C14728">
        <v>27</v>
      </c>
      <c r="D14728">
        <v>12</v>
      </c>
      <c r="E14728">
        <v>1942</v>
      </c>
      <c r="F14728" s="6">
        <v>0.13750000000000001</v>
      </c>
      <c r="G14728">
        <v>71.058999999999997</v>
      </c>
      <c r="H14728">
        <v>42.359000000000002</v>
      </c>
      <c r="I14728" t="s">
        <v>106</v>
      </c>
      <c r="J14728" t="s">
        <v>176</v>
      </c>
      <c r="K14728" t="s">
        <v>105</v>
      </c>
    </row>
    <row r="14729" spans="1:11" x14ac:dyDescent="0.3">
      <c r="A14729" t="s">
        <v>19204</v>
      </c>
      <c r="B14729" t="s">
        <v>53</v>
      </c>
      <c r="C14729">
        <v>31</v>
      </c>
      <c r="D14729">
        <v>1</v>
      </c>
      <c r="E14729">
        <v>1915</v>
      </c>
      <c r="F14729" s="6">
        <v>0.375</v>
      </c>
      <c r="G14729">
        <v>-2.4209999999999998</v>
      </c>
      <c r="H14729">
        <v>42.616</v>
      </c>
      <c r="I14729" t="s">
        <v>108</v>
      </c>
      <c r="J14729" t="s">
        <v>19205</v>
      </c>
      <c r="K14729" t="s">
        <v>105</v>
      </c>
    </row>
    <row r="14730" spans="1:11" x14ac:dyDescent="0.3">
      <c r="A14730" t="s">
        <v>19206</v>
      </c>
      <c r="B14730" t="s">
        <v>53</v>
      </c>
      <c r="C14730">
        <v>8</v>
      </c>
      <c r="D14730">
        <v>10</v>
      </c>
      <c r="E14730">
        <v>1940</v>
      </c>
      <c r="F14730" s="6">
        <v>0.39097222222222222</v>
      </c>
      <c r="G14730">
        <v>83.048000000000002</v>
      </c>
      <c r="H14730">
        <v>42.332999999999998</v>
      </c>
      <c r="I14730" t="s">
        <v>144</v>
      </c>
      <c r="J14730" t="s">
        <v>3664</v>
      </c>
      <c r="K14730" t="s">
        <v>105</v>
      </c>
    </row>
    <row r="14731" spans="1:11" x14ac:dyDescent="0.3">
      <c r="A14731" t="s">
        <v>19207</v>
      </c>
      <c r="B14731" t="s">
        <v>53</v>
      </c>
      <c r="C14731">
        <v>3</v>
      </c>
      <c r="D14731">
        <v>7</v>
      </c>
      <c r="E14731">
        <v>1908</v>
      </c>
      <c r="F14731" s="6">
        <v>0.375</v>
      </c>
      <c r="G14731">
        <v>0.97599999999999998</v>
      </c>
      <c r="H14731">
        <v>45.945</v>
      </c>
      <c r="I14731" t="s">
        <v>150</v>
      </c>
      <c r="J14731" t="s">
        <v>5295</v>
      </c>
      <c r="K14731" t="s">
        <v>105</v>
      </c>
    </row>
    <row r="14732" spans="1:11" x14ac:dyDescent="0.3">
      <c r="A14732" t="s">
        <v>19208</v>
      </c>
      <c r="B14732" t="s">
        <v>53</v>
      </c>
      <c r="C14732">
        <v>9</v>
      </c>
      <c r="D14732">
        <v>11</v>
      </c>
      <c r="E14732">
        <v>1921</v>
      </c>
      <c r="F14732" s="6">
        <v>0.60069444444444442</v>
      </c>
      <c r="G14732">
        <v>122.27</v>
      </c>
      <c r="H14732">
        <v>37.869</v>
      </c>
      <c r="I14732" t="s">
        <v>137</v>
      </c>
      <c r="J14732" t="s">
        <v>640</v>
      </c>
      <c r="K14732" t="s">
        <v>105</v>
      </c>
    </row>
    <row r="14733" spans="1:11" x14ac:dyDescent="0.3">
      <c r="A14733" t="s">
        <v>19209</v>
      </c>
      <c r="B14733" t="s">
        <v>53</v>
      </c>
      <c r="C14733">
        <v>20</v>
      </c>
      <c r="D14733">
        <v>9</v>
      </c>
      <c r="E14733">
        <v>1944</v>
      </c>
      <c r="F14733" s="6">
        <v>0.59513888888888888</v>
      </c>
      <c r="G14733">
        <v>71.105000000000004</v>
      </c>
      <c r="H14733">
        <v>42.365000000000002</v>
      </c>
      <c r="I14733" t="s">
        <v>106</v>
      </c>
      <c r="J14733" t="s">
        <v>1590</v>
      </c>
      <c r="K14733" t="s">
        <v>105</v>
      </c>
    </row>
    <row r="14734" spans="1:11" x14ac:dyDescent="0.3">
      <c r="A14734" t="s">
        <v>19210</v>
      </c>
      <c r="B14734" t="s">
        <v>53</v>
      </c>
      <c r="C14734">
        <v>19</v>
      </c>
      <c r="D14734">
        <v>8</v>
      </c>
      <c r="E14734">
        <v>1932</v>
      </c>
      <c r="F14734" s="6">
        <v>0.52500000000000002</v>
      </c>
      <c r="G14734">
        <v>81.691000000000003</v>
      </c>
      <c r="H14734">
        <v>41.505000000000003</v>
      </c>
      <c r="I14734" t="s">
        <v>106</v>
      </c>
      <c r="J14734" t="s">
        <v>389</v>
      </c>
      <c r="K14734" t="s">
        <v>105</v>
      </c>
    </row>
    <row r="14735" spans="1:11" x14ac:dyDescent="0.3">
      <c r="A14735" t="s">
        <v>19211</v>
      </c>
      <c r="B14735" t="s">
        <v>53</v>
      </c>
      <c r="C14735">
        <v>3</v>
      </c>
      <c r="D14735">
        <v>8</v>
      </c>
      <c r="E14735">
        <v>1941</v>
      </c>
      <c r="F14735" s="6">
        <v>0.42708333333333331</v>
      </c>
      <c r="G14735">
        <v>71.058999999999997</v>
      </c>
      <c r="H14735">
        <v>42.359000000000002</v>
      </c>
      <c r="I14735" t="s">
        <v>106</v>
      </c>
      <c r="J14735" t="s">
        <v>176</v>
      </c>
      <c r="K14735" t="s">
        <v>105</v>
      </c>
    </row>
    <row r="14736" spans="1:11" x14ac:dyDescent="0.3">
      <c r="A14736" t="s">
        <v>19212</v>
      </c>
      <c r="B14736" t="s">
        <v>53</v>
      </c>
      <c r="C14736">
        <v>27</v>
      </c>
      <c r="D14736">
        <v>2</v>
      </c>
      <c r="E14736">
        <v>1978</v>
      </c>
      <c r="F14736" s="6">
        <v>0.36458333333333331</v>
      </c>
      <c r="G14736">
        <v>-1.0980000000000001</v>
      </c>
      <c r="H14736">
        <v>49.442</v>
      </c>
      <c r="I14736" t="s">
        <v>126</v>
      </c>
      <c r="J14736" t="s">
        <v>1396</v>
      </c>
      <c r="K14736" t="s">
        <v>105</v>
      </c>
    </row>
    <row r="14737" spans="1:11" x14ac:dyDescent="0.3">
      <c r="A14737" t="s">
        <v>19213</v>
      </c>
      <c r="B14737" t="s">
        <v>53</v>
      </c>
      <c r="C14737">
        <v>28</v>
      </c>
      <c r="D14737">
        <v>8</v>
      </c>
      <c r="E14737">
        <v>1962</v>
      </c>
      <c r="F14737" s="6">
        <v>0.12152777777777778</v>
      </c>
      <c r="G14737">
        <v>-17.937999999999999</v>
      </c>
      <c r="H14737">
        <v>62.631999999999998</v>
      </c>
      <c r="I14737" t="s">
        <v>126</v>
      </c>
      <c r="J14737" t="s">
        <v>19214</v>
      </c>
      <c r="K14737" t="s">
        <v>105</v>
      </c>
    </row>
    <row r="14738" spans="1:11" x14ac:dyDescent="0.3">
      <c r="A14738" t="s">
        <v>19215</v>
      </c>
      <c r="B14738" t="s">
        <v>53</v>
      </c>
      <c r="C14738">
        <v>19</v>
      </c>
      <c r="D14738">
        <v>2</v>
      </c>
      <c r="E14738">
        <v>1775</v>
      </c>
      <c r="F14738" s="6">
        <v>0.21875</v>
      </c>
      <c r="G14738">
        <v>4.6669999999999998</v>
      </c>
      <c r="H14738">
        <v>50.408000000000001</v>
      </c>
      <c r="I14738" t="s">
        <v>834</v>
      </c>
      <c r="J14738" t="s">
        <v>19216</v>
      </c>
      <c r="K14738" t="s">
        <v>105</v>
      </c>
    </row>
    <row r="14739" spans="1:11" x14ac:dyDescent="0.3">
      <c r="A14739" t="s">
        <v>19217</v>
      </c>
      <c r="B14739" t="s">
        <v>53</v>
      </c>
      <c r="C14739">
        <v>23</v>
      </c>
      <c r="D14739">
        <v>10</v>
      </c>
      <c r="E14739">
        <v>1971</v>
      </c>
      <c r="F14739" s="6">
        <v>0.31597222222222221</v>
      </c>
      <c r="G14739">
        <v>-12.28</v>
      </c>
      <c r="H14739">
        <v>46.734000000000002</v>
      </c>
      <c r="I14739" t="s">
        <v>126</v>
      </c>
      <c r="J14739" t="s">
        <v>19218</v>
      </c>
      <c r="K14739" t="s">
        <v>105</v>
      </c>
    </row>
    <row r="14740" spans="1:11" x14ac:dyDescent="0.3">
      <c r="A14740" t="s">
        <v>19219</v>
      </c>
      <c r="B14740" t="s">
        <v>53</v>
      </c>
      <c r="C14740">
        <v>1</v>
      </c>
      <c r="D14740">
        <v>6</v>
      </c>
      <c r="E14740">
        <v>1864</v>
      </c>
      <c r="F14740" s="6">
        <v>3.472222222222222E-3</v>
      </c>
      <c r="G14740">
        <v>3.4350000000000001</v>
      </c>
      <c r="H14740">
        <v>56.395000000000003</v>
      </c>
      <c r="I14740" t="s">
        <v>108</v>
      </c>
      <c r="J14740" t="s">
        <v>530</v>
      </c>
      <c r="K14740" t="s">
        <v>105</v>
      </c>
    </row>
    <row r="14741" spans="1:11" x14ac:dyDescent="0.3">
      <c r="A14741" t="s">
        <v>19220</v>
      </c>
      <c r="B14741" t="s">
        <v>53</v>
      </c>
      <c r="C14741">
        <v>11</v>
      </c>
      <c r="D14741">
        <v>1</v>
      </c>
      <c r="E14741">
        <v>1945</v>
      </c>
      <c r="F14741" s="6">
        <v>0.60833333333333328</v>
      </c>
      <c r="G14741">
        <v>118.14100000000001</v>
      </c>
      <c r="H14741">
        <v>34.15</v>
      </c>
      <c r="I14741" t="s">
        <v>171</v>
      </c>
      <c r="J14741" t="s">
        <v>2666</v>
      </c>
      <c r="K14741" t="s">
        <v>105</v>
      </c>
    </row>
    <row r="14742" spans="1:11" x14ac:dyDescent="0.3">
      <c r="A14742" t="s">
        <v>19221</v>
      </c>
      <c r="B14742" t="s">
        <v>53</v>
      </c>
      <c r="C14742">
        <v>2</v>
      </c>
      <c r="D14742">
        <v>11</v>
      </c>
      <c r="E14742">
        <v>1805</v>
      </c>
      <c r="F14742" s="6">
        <v>0.75</v>
      </c>
      <c r="G14742">
        <v>-2.1070000000000002</v>
      </c>
      <c r="H14742">
        <v>49.045000000000002</v>
      </c>
      <c r="I14742" t="s">
        <v>150</v>
      </c>
      <c r="J14742" t="s">
        <v>19222</v>
      </c>
      <c r="K14742" t="s">
        <v>105</v>
      </c>
    </row>
    <row r="14743" spans="1:11" x14ac:dyDescent="0.3">
      <c r="A14743" t="s">
        <v>19223</v>
      </c>
      <c r="B14743" t="s">
        <v>53</v>
      </c>
      <c r="C14743">
        <v>18</v>
      </c>
      <c r="D14743">
        <v>6</v>
      </c>
      <c r="E14743">
        <v>1901</v>
      </c>
      <c r="F14743" s="6">
        <v>0.65277777777777779</v>
      </c>
      <c r="G14743">
        <v>4.2569999999999997</v>
      </c>
      <c r="H14743">
        <v>55.866</v>
      </c>
      <c r="I14743" t="s">
        <v>108</v>
      </c>
      <c r="J14743" t="s">
        <v>211</v>
      </c>
      <c r="K14743" t="s">
        <v>105</v>
      </c>
    </row>
    <row r="14744" spans="1:11" x14ac:dyDescent="0.3">
      <c r="A14744" t="s">
        <v>19224</v>
      </c>
      <c r="B14744" t="s">
        <v>53</v>
      </c>
      <c r="C14744">
        <v>28</v>
      </c>
      <c r="D14744">
        <v>11</v>
      </c>
      <c r="E14744">
        <v>1892</v>
      </c>
      <c r="F14744" s="6">
        <v>0.75</v>
      </c>
      <c r="G14744">
        <v>-11.08</v>
      </c>
      <c r="H14744">
        <v>49.451000000000001</v>
      </c>
      <c r="I14744" t="s">
        <v>208</v>
      </c>
      <c r="J14744" t="s">
        <v>4054</v>
      </c>
      <c r="K14744" t="s">
        <v>105</v>
      </c>
    </row>
    <row r="14745" spans="1:11" x14ac:dyDescent="0.3">
      <c r="A14745" t="s">
        <v>19225</v>
      </c>
      <c r="B14745" t="s">
        <v>53</v>
      </c>
      <c r="C14745">
        <v>11</v>
      </c>
      <c r="D14745">
        <v>4</v>
      </c>
      <c r="E14745">
        <v>1902</v>
      </c>
      <c r="F14745" s="6">
        <v>0.5</v>
      </c>
      <c r="G14745">
        <v>3.7669999999999999</v>
      </c>
      <c r="H14745">
        <v>55.238999999999997</v>
      </c>
      <c r="I14745" t="s">
        <v>108</v>
      </c>
      <c r="J14745" t="s">
        <v>19226</v>
      </c>
      <c r="K14745" t="s">
        <v>105</v>
      </c>
    </row>
    <row r="14746" spans="1:11" x14ac:dyDescent="0.3">
      <c r="A14746" t="s">
        <v>19227</v>
      </c>
      <c r="B14746" t="s">
        <v>53</v>
      </c>
      <c r="C14746">
        <v>27</v>
      </c>
      <c r="D14746">
        <v>6</v>
      </c>
      <c r="E14746">
        <v>1787</v>
      </c>
      <c r="F14746" s="6">
        <v>0.17708333333333334</v>
      </c>
      <c r="G14746">
        <v>75.165999999999997</v>
      </c>
      <c r="H14746">
        <v>39.951000000000001</v>
      </c>
      <c r="I14746" t="s">
        <v>179</v>
      </c>
      <c r="J14746" t="s">
        <v>1606</v>
      </c>
      <c r="K14746" t="s">
        <v>105</v>
      </c>
    </row>
    <row r="14747" spans="1:11" x14ac:dyDescent="0.3">
      <c r="A14747" t="s">
        <v>19228</v>
      </c>
      <c r="B14747" t="s">
        <v>53</v>
      </c>
      <c r="C14747">
        <v>29</v>
      </c>
      <c r="D14747">
        <v>8</v>
      </c>
      <c r="E14747">
        <v>1928</v>
      </c>
      <c r="F14747" s="6">
        <v>0.51041666666666663</v>
      </c>
      <c r="G14747">
        <v>98.718000000000004</v>
      </c>
      <c r="H14747">
        <v>31.196000000000002</v>
      </c>
      <c r="I14747" t="s">
        <v>144</v>
      </c>
      <c r="J14747" t="s">
        <v>19229</v>
      </c>
      <c r="K14747" t="s">
        <v>105</v>
      </c>
    </row>
    <row r="14748" spans="1:11" x14ac:dyDescent="0.3">
      <c r="A14748" t="s">
        <v>19230</v>
      </c>
      <c r="B14748" t="s">
        <v>53</v>
      </c>
      <c r="C14748">
        <v>11</v>
      </c>
      <c r="D14748">
        <v>10</v>
      </c>
      <c r="E14748">
        <v>1928</v>
      </c>
      <c r="F14748" s="6">
        <v>1.5277777777777777E-2</v>
      </c>
      <c r="G14748">
        <v>82.459000000000003</v>
      </c>
      <c r="H14748">
        <v>27.946999999999999</v>
      </c>
      <c r="I14748" t="s">
        <v>144</v>
      </c>
      <c r="J14748" t="s">
        <v>3220</v>
      </c>
      <c r="K14748" t="s">
        <v>105</v>
      </c>
    </row>
    <row r="14749" spans="1:11" x14ac:dyDescent="0.3">
      <c r="A14749" t="s">
        <v>19231</v>
      </c>
      <c r="B14749" t="s">
        <v>53</v>
      </c>
      <c r="C14749">
        <v>12</v>
      </c>
      <c r="D14749">
        <v>8</v>
      </c>
      <c r="E14749">
        <v>1889</v>
      </c>
      <c r="F14749" s="6">
        <v>0.48958333333333331</v>
      </c>
      <c r="G14749">
        <v>2.0950000000000002</v>
      </c>
      <c r="H14749">
        <v>57.146999999999998</v>
      </c>
      <c r="I14749" t="s">
        <v>108</v>
      </c>
      <c r="J14749" t="s">
        <v>135</v>
      </c>
      <c r="K14749" t="s">
        <v>105</v>
      </c>
    </row>
    <row r="14750" spans="1:11" x14ac:dyDescent="0.3">
      <c r="A14750" t="s">
        <v>19232</v>
      </c>
      <c r="B14750" t="s">
        <v>53</v>
      </c>
      <c r="C14750">
        <v>10</v>
      </c>
      <c r="D14750">
        <v>2</v>
      </c>
      <c r="E14750">
        <v>1969</v>
      </c>
      <c r="F14750" s="6">
        <v>0.70138888888888884</v>
      </c>
      <c r="G14750">
        <v>-4.3719999999999999</v>
      </c>
      <c r="H14750">
        <v>50.828000000000003</v>
      </c>
      <c r="I14750" t="s">
        <v>126</v>
      </c>
      <c r="J14750" t="s">
        <v>348</v>
      </c>
      <c r="K14750" t="s">
        <v>105</v>
      </c>
    </row>
    <row r="14751" spans="1:11" x14ac:dyDescent="0.3">
      <c r="A14751" t="s">
        <v>19233</v>
      </c>
      <c r="B14751" t="s">
        <v>53</v>
      </c>
      <c r="C14751">
        <v>22</v>
      </c>
      <c r="D14751">
        <v>6</v>
      </c>
      <c r="E14751">
        <v>1979</v>
      </c>
      <c r="F14751" s="6">
        <v>0.11458333333333333</v>
      </c>
      <c r="G14751">
        <v>-7.7489999999999997</v>
      </c>
      <c r="H14751">
        <v>48.606999999999999</v>
      </c>
      <c r="I14751" t="s">
        <v>190</v>
      </c>
      <c r="J14751" t="s">
        <v>19234</v>
      </c>
      <c r="K14751" t="s">
        <v>105</v>
      </c>
    </row>
    <row r="14752" spans="1:11" x14ac:dyDescent="0.3">
      <c r="A14752" t="s">
        <v>19235</v>
      </c>
      <c r="B14752" t="s">
        <v>53</v>
      </c>
      <c r="C14752">
        <v>18</v>
      </c>
      <c r="D14752">
        <v>1</v>
      </c>
      <c r="E14752">
        <v>1869</v>
      </c>
      <c r="F14752" s="6">
        <v>0.1875</v>
      </c>
      <c r="G14752">
        <v>4.1760000000000002</v>
      </c>
      <c r="H14752">
        <v>57.567</v>
      </c>
      <c r="I14752" t="s">
        <v>108</v>
      </c>
      <c r="J14752" t="s">
        <v>19236</v>
      </c>
      <c r="K14752" t="s">
        <v>105</v>
      </c>
    </row>
    <row r="14753" spans="1:11" x14ac:dyDescent="0.3">
      <c r="A14753" t="s">
        <v>19237</v>
      </c>
      <c r="B14753" t="s">
        <v>53</v>
      </c>
      <c r="C14753">
        <v>15</v>
      </c>
      <c r="D14753">
        <v>6</v>
      </c>
      <c r="E14753">
        <v>1915</v>
      </c>
      <c r="F14753" s="6">
        <v>0.59027777777777779</v>
      </c>
      <c r="G14753">
        <v>83.748000000000005</v>
      </c>
      <c r="H14753">
        <v>42.280999999999999</v>
      </c>
      <c r="I14753" t="s">
        <v>144</v>
      </c>
      <c r="J14753" t="s">
        <v>9925</v>
      </c>
      <c r="K14753" t="s">
        <v>105</v>
      </c>
    </row>
    <row r="14754" spans="1:11" x14ac:dyDescent="0.3">
      <c r="A14754" t="s">
        <v>19238</v>
      </c>
      <c r="B14754" t="s">
        <v>53</v>
      </c>
      <c r="C14754">
        <v>11</v>
      </c>
      <c r="D14754">
        <v>1</v>
      </c>
      <c r="E14754">
        <v>1920</v>
      </c>
      <c r="F14754" s="6">
        <v>0.13194444444444445</v>
      </c>
      <c r="G14754">
        <v>77.8</v>
      </c>
      <c r="H14754">
        <v>35.939</v>
      </c>
      <c r="I14754" t="s">
        <v>144</v>
      </c>
      <c r="J14754" t="s">
        <v>19088</v>
      </c>
      <c r="K14754" t="s">
        <v>105</v>
      </c>
    </row>
    <row r="14755" spans="1:11" x14ac:dyDescent="0.3">
      <c r="A14755" t="s">
        <v>19239</v>
      </c>
      <c r="B14755" t="s">
        <v>53</v>
      </c>
      <c r="C14755">
        <v>26</v>
      </c>
      <c r="D14755">
        <v>7</v>
      </c>
      <c r="E14755">
        <v>1918</v>
      </c>
      <c r="F14755" s="6">
        <v>0.94791666666666663</v>
      </c>
      <c r="G14755">
        <v>122.42</v>
      </c>
      <c r="H14755">
        <v>37.78</v>
      </c>
      <c r="I14755" t="s">
        <v>171</v>
      </c>
      <c r="J14755" t="s">
        <v>172</v>
      </c>
      <c r="K14755" t="s">
        <v>105</v>
      </c>
    </row>
    <row r="14756" spans="1:11" x14ac:dyDescent="0.3">
      <c r="A14756" t="s">
        <v>19240</v>
      </c>
      <c r="B14756" t="s">
        <v>53</v>
      </c>
      <c r="C14756">
        <v>28</v>
      </c>
      <c r="D14756">
        <v>8</v>
      </c>
      <c r="E14756">
        <v>1976</v>
      </c>
      <c r="F14756" s="6">
        <v>0.68402777777777779</v>
      </c>
      <c r="G14756">
        <v>-4.3719999999999999</v>
      </c>
      <c r="H14756">
        <v>50.828000000000003</v>
      </c>
      <c r="I14756" t="s">
        <v>126</v>
      </c>
      <c r="J14756" t="s">
        <v>348</v>
      </c>
      <c r="K14756" t="s">
        <v>105</v>
      </c>
    </row>
    <row r="14757" spans="1:11" x14ac:dyDescent="0.3">
      <c r="A14757" t="s">
        <v>19241</v>
      </c>
      <c r="B14757" t="s">
        <v>168</v>
      </c>
      <c r="C14757">
        <v>11</v>
      </c>
      <c r="D14757">
        <v>3</v>
      </c>
      <c r="E14757">
        <v>1982</v>
      </c>
      <c r="F14757" s="6">
        <v>0.63888888888888884</v>
      </c>
      <c r="G14757">
        <v>-118.24299999999999</v>
      </c>
      <c r="H14757">
        <v>34.052</v>
      </c>
      <c r="I14757" t="s">
        <v>137</v>
      </c>
      <c r="J14757" t="s">
        <v>536</v>
      </c>
      <c r="K14757" t="s">
        <v>105</v>
      </c>
    </row>
    <row r="14758" spans="1:11" x14ac:dyDescent="0.3">
      <c r="A14758" t="s">
        <v>19242</v>
      </c>
      <c r="B14758" t="s">
        <v>53</v>
      </c>
      <c r="C14758">
        <v>12</v>
      </c>
      <c r="D14758">
        <v>12</v>
      </c>
      <c r="E14758">
        <v>1912</v>
      </c>
      <c r="F14758" s="6">
        <v>0.5</v>
      </c>
      <c r="G14758">
        <v>-10.739000000000001</v>
      </c>
      <c r="H14758">
        <v>59.914000000000001</v>
      </c>
      <c r="I14758" t="s">
        <v>126</v>
      </c>
      <c r="J14758" t="s">
        <v>1978</v>
      </c>
      <c r="K14758" t="s">
        <v>105</v>
      </c>
    </row>
    <row r="14759" spans="1:11" x14ac:dyDescent="0.3">
      <c r="A14759" t="s">
        <v>19243</v>
      </c>
      <c r="B14759" t="s">
        <v>53</v>
      </c>
      <c r="C14759">
        <v>7</v>
      </c>
      <c r="D14759">
        <v>6</v>
      </c>
      <c r="E14759">
        <v>1947</v>
      </c>
      <c r="F14759" s="6">
        <v>0.57638888888888884</v>
      </c>
      <c r="G14759">
        <v>81.516000000000005</v>
      </c>
      <c r="H14759">
        <v>41.085000000000001</v>
      </c>
      <c r="I14759" t="s">
        <v>106</v>
      </c>
      <c r="J14759" t="s">
        <v>1880</v>
      </c>
      <c r="K14759" t="s">
        <v>105</v>
      </c>
    </row>
    <row r="14760" spans="1:11" x14ac:dyDescent="0.3">
      <c r="A14760" t="s">
        <v>19244</v>
      </c>
      <c r="B14760" t="s">
        <v>53</v>
      </c>
      <c r="C14760">
        <v>26</v>
      </c>
      <c r="D14760">
        <v>11</v>
      </c>
      <c r="E14760">
        <v>1915</v>
      </c>
      <c r="F14760" s="6">
        <v>0.10416666666666667</v>
      </c>
      <c r="G14760">
        <v>-4.3099999999999996</v>
      </c>
      <c r="H14760">
        <v>52.08</v>
      </c>
      <c r="I14760" t="s">
        <v>126</v>
      </c>
      <c r="J14760" t="s">
        <v>896</v>
      </c>
      <c r="K14760" t="s">
        <v>105</v>
      </c>
    </row>
    <row r="14761" spans="1:11" x14ac:dyDescent="0.3">
      <c r="A14761" t="s">
        <v>19245</v>
      </c>
      <c r="B14761" t="s">
        <v>53</v>
      </c>
      <c r="C14761">
        <v>3</v>
      </c>
      <c r="D14761">
        <v>2</v>
      </c>
      <c r="E14761">
        <v>1816</v>
      </c>
      <c r="F14761" s="6">
        <v>0.58333333333333337</v>
      </c>
      <c r="G14761">
        <v>-2.13</v>
      </c>
      <c r="H14761">
        <v>48.802</v>
      </c>
      <c r="I14761" t="s">
        <v>150</v>
      </c>
      <c r="J14761" t="s">
        <v>337</v>
      </c>
      <c r="K14761" t="s">
        <v>105</v>
      </c>
    </row>
    <row r="14762" spans="1:11" x14ac:dyDescent="0.3">
      <c r="A14762" t="s">
        <v>19246</v>
      </c>
      <c r="B14762" t="s">
        <v>53</v>
      </c>
      <c r="C14762">
        <v>6</v>
      </c>
      <c r="D14762">
        <v>8</v>
      </c>
      <c r="E14762">
        <v>1817</v>
      </c>
      <c r="F14762" s="6">
        <v>0.20833333333333334</v>
      </c>
      <c r="G14762">
        <v>-2.351</v>
      </c>
      <c r="H14762">
        <v>48.856999999999999</v>
      </c>
      <c r="I14762" t="s">
        <v>150</v>
      </c>
      <c r="J14762" t="s">
        <v>155</v>
      </c>
      <c r="K14762" t="s">
        <v>105</v>
      </c>
    </row>
    <row r="14763" spans="1:11" x14ac:dyDescent="0.3">
      <c r="A14763" t="s">
        <v>19247</v>
      </c>
      <c r="B14763" t="s">
        <v>53</v>
      </c>
      <c r="C14763">
        <v>9</v>
      </c>
      <c r="D14763">
        <v>4</v>
      </c>
      <c r="E14763">
        <v>1902</v>
      </c>
      <c r="F14763" s="6">
        <v>0.17708333333333334</v>
      </c>
      <c r="G14763">
        <v>-1.0980000000000001</v>
      </c>
      <c r="H14763">
        <v>49.442</v>
      </c>
      <c r="I14763" t="s">
        <v>150</v>
      </c>
      <c r="J14763" t="s">
        <v>1396</v>
      </c>
      <c r="K14763" t="s">
        <v>105</v>
      </c>
    </row>
    <row r="14764" spans="1:11" x14ac:dyDescent="0.3">
      <c r="A14764" t="s">
        <v>19248</v>
      </c>
      <c r="B14764" t="s">
        <v>53</v>
      </c>
      <c r="C14764">
        <v>15</v>
      </c>
      <c r="D14764">
        <v>4</v>
      </c>
      <c r="E14764">
        <v>1812</v>
      </c>
      <c r="F14764" s="6">
        <v>0.95833333333333337</v>
      </c>
      <c r="G14764">
        <v>-2.351</v>
      </c>
      <c r="H14764">
        <v>48.856999999999999</v>
      </c>
      <c r="I14764" t="s">
        <v>150</v>
      </c>
      <c r="J14764" t="s">
        <v>155</v>
      </c>
      <c r="K14764" t="s">
        <v>105</v>
      </c>
    </row>
    <row r="14765" spans="1:11" x14ac:dyDescent="0.3">
      <c r="A14765" t="s">
        <v>19249</v>
      </c>
      <c r="B14765" t="s">
        <v>168</v>
      </c>
      <c r="C14765">
        <v>30</v>
      </c>
      <c r="D14765">
        <v>12</v>
      </c>
      <c r="E14765">
        <v>1926</v>
      </c>
      <c r="F14765" s="6">
        <v>0.8125</v>
      </c>
      <c r="G14765">
        <v>-4.3869999999999996</v>
      </c>
      <c r="H14765">
        <v>50.837000000000003</v>
      </c>
      <c r="I14765" t="s">
        <v>108</v>
      </c>
      <c r="J14765" t="s">
        <v>1218</v>
      </c>
      <c r="K14765" t="s">
        <v>105</v>
      </c>
    </row>
    <row r="14766" spans="1:11" x14ac:dyDescent="0.3">
      <c r="A14766" t="s">
        <v>19250</v>
      </c>
      <c r="B14766" t="s">
        <v>53</v>
      </c>
      <c r="C14766">
        <v>12</v>
      </c>
      <c r="D14766">
        <v>7</v>
      </c>
      <c r="E14766">
        <v>1926</v>
      </c>
      <c r="F14766" s="6">
        <v>0.98958333333333337</v>
      </c>
      <c r="G14766">
        <v>-13.779</v>
      </c>
      <c r="H14766">
        <v>45.654000000000003</v>
      </c>
      <c r="I14766" t="s">
        <v>126</v>
      </c>
      <c r="J14766" t="s">
        <v>302</v>
      </c>
      <c r="K14766" t="s">
        <v>105</v>
      </c>
    </row>
    <row r="14767" spans="1:11" x14ac:dyDescent="0.3">
      <c r="A14767" t="s">
        <v>19251</v>
      </c>
      <c r="B14767" t="s">
        <v>53</v>
      </c>
      <c r="C14767">
        <v>24</v>
      </c>
      <c r="D14767">
        <v>6</v>
      </c>
      <c r="E14767">
        <v>1944</v>
      </c>
      <c r="F14767" s="6">
        <v>0.60416666666666663</v>
      </c>
      <c r="G14767">
        <v>-1.4450000000000001</v>
      </c>
      <c r="H14767">
        <v>43.603999999999999</v>
      </c>
      <c r="I14767" t="s">
        <v>190</v>
      </c>
      <c r="J14767" t="s">
        <v>157</v>
      </c>
      <c r="K14767" t="s">
        <v>105</v>
      </c>
    </row>
    <row r="14768" spans="1:11" x14ac:dyDescent="0.3">
      <c r="A14768" t="s">
        <v>19252</v>
      </c>
      <c r="B14768" t="s">
        <v>168</v>
      </c>
      <c r="C14768">
        <v>3</v>
      </c>
      <c r="D14768">
        <v>12</v>
      </c>
      <c r="E14768">
        <v>1979</v>
      </c>
      <c r="F14768" s="6">
        <v>0.36736111111111114</v>
      </c>
      <c r="G14768">
        <v>-118.35299999999999</v>
      </c>
      <c r="H14768">
        <v>33.962000000000003</v>
      </c>
      <c r="I14768" t="s">
        <v>137</v>
      </c>
      <c r="J14768" t="s">
        <v>2972</v>
      </c>
      <c r="K14768" t="s">
        <v>105</v>
      </c>
    </row>
    <row r="14769" spans="1:11" x14ac:dyDescent="0.3">
      <c r="A14769" t="s">
        <v>19253</v>
      </c>
      <c r="B14769" t="s">
        <v>168</v>
      </c>
      <c r="C14769">
        <v>13</v>
      </c>
      <c r="D14769">
        <v>7</v>
      </c>
      <c r="E14769">
        <v>1987</v>
      </c>
      <c r="F14769" s="6">
        <v>7.8472222222222221E-2</v>
      </c>
      <c r="G14769">
        <v>71.102000000000004</v>
      </c>
      <c r="H14769">
        <v>42.125999999999998</v>
      </c>
      <c r="I14769" t="s">
        <v>106</v>
      </c>
      <c r="J14769" t="s">
        <v>4951</v>
      </c>
      <c r="K14769" t="s">
        <v>105</v>
      </c>
    </row>
    <row r="14770" spans="1:11" x14ac:dyDescent="0.3">
      <c r="A14770" t="s">
        <v>19254</v>
      </c>
      <c r="B14770" t="s">
        <v>53</v>
      </c>
      <c r="C14770">
        <v>30</v>
      </c>
      <c r="D14770">
        <v>12</v>
      </c>
      <c r="E14770">
        <v>1975</v>
      </c>
      <c r="F14770" s="6">
        <v>0.95138888888888884</v>
      </c>
      <c r="G14770">
        <v>-118.04600000000001</v>
      </c>
      <c r="H14770">
        <v>33.823999999999998</v>
      </c>
      <c r="I14770" t="s">
        <v>137</v>
      </c>
      <c r="J14770" t="s">
        <v>19255</v>
      </c>
      <c r="K14770" t="s">
        <v>105</v>
      </c>
    </row>
    <row r="14771" spans="1:11" x14ac:dyDescent="0.3">
      <c r="A14771" t="s">
        <v>19256</v>
      </c>
      <c r="B14771" t="s">
        <v>168</v>
      </c>
      <c r="C14771">
        <v>4</v>
      </c>
      <c r="D14771">
        <v>10</v>
      </c>
      <c r="E14771">
        <v>1912</v>
      </c>
      <c r="F14771" s="6">
        <v>0.32291666666666669</v>
      </c>
      <c r="G14771">
        <v>-9.1159999999999997</v>
      </c>
      <c r="H14771">
        <v>50.290999999999997</v>
      </c>
      <c r="I14771" t="s">
        <v>126</v>
      </c>
      <c r="J14771" t="s">
        <v>19257</v>
      </c>
      <c r="K14771" t="s">
        <v>105</v>
      </c>
    </row>
    <row r="14772" spans="1:11" x14ac:dyDescent="0.3">
      <c r="A14772" t="s">
        <v>19258</v>
      </c>
      <c r="B14772" t="s">
        <v>53</v>
      </c>
      <c r="C14772">
        <v>19</v>
      </c>
      <c r="D14772">
        <v>10</v>
      </c>
      <c r="E14772">
        <v>1961</v>
      </c>
      <c r="F14772" s="6">
        <v>0.53611111111111109</v>
      </c>
      <c r="G14772">
        <v>82.826999999999998</v>
      </c>
      <c r="H14772">
        <v>40.548999999999999</v>
      </c>
      <c r="I14772" t="s">
        <v>106</v>
      </c>
      <c r="J14772" t="s">
        <v>19259</v>
      </c>
      <c r="K14772" t="s">
        <v>105</v>
      </c>
    </row>
    <row r="14773" spans="1:11" x14ac:dyDescent="0.3">
      <c r="A14773" t="s">
        <v>19260</v>
      </c>
      <c r="B14773" t="s">
        <v>53</v>
      </c>
      <c r="C14773">
        <v>14</v>
      </c>
      <c r="D14773">
        <v>2</v>
      </c>
      <c r="E14773">
        <v>1947</v>
      </c>
      <c r="F14773" s="6">
        <v>0.8</v>
      </c>
      <c r="G14773">
        <v>-122.117</v>
      </c>
      <c r="H14773">
        <v>47.488</v>
      </c>
      <c r="I14773" t="s">
        <v>137</v>
      </c>
      <c r="J14773" t="s">
        <v>19261</v>
      </c>
      <c r="K14773" t="s">
        <v>105</v>
      </c>
    </row>
    <row r="14774" spans="1:11" x14ac:dyDescent="0.3">
      <c r="A14774" t="s">
        <v>19262</v>
      </c>
      <c r="B14774" t="s">
        <v>53</v>
      </c>
      <c r="C14774">
        <v>25</v>
      </c>
      <c r="D14774">
        <v>8</v>
      </c>
      <c r="E14774">
        <v>1958</v>
      </c>
      <c r="F14774" s="6">
        <v>0.99236111111111114</v>
      </c>
      <c r="G14774">
        <v>-118.307</v>
      </c>
      <c r="H14774">
        <v>34.182000000000002</v>
      </c>
      <c r="I14774" t="s">
        <v>171</v>
      </c>
      <c r="J14774" t="s">
        <v>387</v>
      </c>
      <c r="K14774" t="s">
        <v>105</v>
      </c>
    </row>
    <row r="14775" spans="1:11" x14ac:dyDescent="0.3">
      <c r="A14775" t="s">
        <v>19263</v>
      </c>
      <c r="B14775" t="s">
        <v>53</v>
      </c>
      <c r="C14775">
        <v>15</v>
      </c>
      <c r="D14775">
        <v>12</v>
      </c>
      <c r="E14775">
        <v>1933</v>
      </c>
      <c r="F14775" s="6">
        <v>5.5555555555555552E-2</v>
      </c>
      <c r="G14775">
        <v>81.415999999999997</v>
      </c>
      <c r="H14775">
        <v>41.603999999999999</v>
      </c>
      <c r="I14775" t="s">
        <v>144</v>
      </c>
      <c r="J14775" t="s">
        <v>19264</v>
      </c>
      <c r="K14775" t="s">
        <v>105</v>
      </c>
    </row>
    <row r="14776" spans="1:11" x14ac:dyDescent="0.3">
      <c r="A14776" t="s">
        <v>19265</v>
      </c>
      <c r="B14776" t="s">
        <v>53</v>
      </c>
      <c r="C14776">
        <v>1</v>
      </c>
      <c r="D14776">
        <v>11</v>
      </c>
      <c r="E14776">
        <v>1947</v>
      </c>
      <c r="F14776" s="6">
        <v>0.85833333333333328</v>
      </c>
      <c r="G14776">
        <v>-118.307</v>
      </c>
      <c r="H14776">
        <v>34.182000000000002</v>
      </c>
      <c r="I14776" t="s">
        <v>137</v>
      </c>
      <c r="J14776" t="s">
        <v>387</v>
      </c>
      <c r="K14776" t="s">
        <v>105</v>
      </c>
    </row>
    <row r="14777" spans="1:11" x14ac:dyDescent="0.3">
      <c r="A14777" t="s">
        <v>19266</v>
      </c>
      <c r="B14777" t="s">
        <v>53</v>
      </c>
      <c r="C14777">
        <v>19</v>
      </c>
      <c r="D14777">
        <v>8</v>
      </c>
      <c r="E14777">
        <v>1954</v>
      </c>
      <c r="F14777" s="6">
        <v>0.32916666666666666</v>
      </c>
      <c r="G14777">
        <v>84.191999999999993</v>
      </c>
      <c r="H14777">
        <v>39.761000000000003</v>
      </c>
      <c r="I14777" t="s">
        <v>106</v>
      </c>
      <c r="J14777" t="s">
        <v>2648</v>
      </c>
      <c r="K14777" t="s">
        <v>105</v>
      </c>
    </row>
    <row r="14778" spans="1:11" x14ac:dyDescent="0.3">
      <c r="A14778" t="s">
        <v>19267</v>
      </c>
      <c r="B14778" t="s">
        <v>53</v>
      </c>
      <c r="C14778">
        <v>5</v>
      </c>
      <c r="D14778">
        <v>2</v>
      </c>
      <c r="E14778">
        <v>1919</v>
      </c>
      <c r="F14778" s="6">
        <v>0.15277777777777779</v>
      </c>
      <c r="G14778">
        <v>-118.24299999999999</v>
      </c>
      <c r="H14778">
        <v>34.052</v>
      </c>
      <c r="I14778" t="s">
        <v>137</v>
      </c>
      <c r="J14778" t="s">
        <v>536</v>
      </c>
      <c r="K14778" t="s">
        <v>105</v>
      </c>
    </row>
    <row r="14779" spans="1:11" x14ac:dyDescent="0.3">
      <c r="A14779" t="s">
        <v>19268</v>
      </c>
      <c r="B14779" t="s">
        <v>53</v>
      </c>
      <c r="C14779">
        <v>26</v>
      </c>
      <c r="D14779">
        <v>4</v>
      </c>
      <c r="E14779">
        <v>1964</v>
      </c>
      <c r="F14779" s="6">
        <v>0.26458333333333334</v>
      </c>
      <c r="G14779">
        <v>89.385000000000005</v>
      </c>
      <c r="H14779">
        <v>43.073999999999998</v>
      </c>
      <c r="I14779" t="s">
        <v>104</v>
      </c>
      <c r="J14779" t="s">
        <v>2581</v>
      </c>
      <c r="K14779" t="s">
        <v>105</v>
      </c>
    </row>
    <row r="14780" spans="1:11" x14ac:dyDescent="0.3">
      <c r="A14780" t="s">
        <v>19269</v>
      </c>
      <c r="B14780" t="s">
        <v>53</v>
      </c>
      <c r="C14780">
        <v>31</v>
      </c>
      <c r="D14780">
        <v>12</v>
      </c>
      <c r="E14780">
        <v>1947</v>
      </c>
      <c r="F14780" s="6">
        <v>0.875</v>
      </c>
      <c r="G14780">
        <v>-118.246</v>
      </c>
      <c r="H14780">
        <v>34.148000000000003</v>
      </c>
      <c r="I14780" t="s">
        <v>137</v>
      </c>
      <c r="J14780" t="s">
        <v>1090</v>
      </c>
      <c r="K14780" t="s">
        <v>105</v>
      </c>
    </row>
    <row r="14781" spans="1:11" x14ac:dyDescent="0.3">
      <c r="A14781" t="s">
        <v>19270</v>
      </c>
      <c r="B14781" t="s">
        <v>53</v>
      </c>
      <c r="C14781">
        <v>16</v>
      </c>
      <c r="D14781">
        <v>10</v>
      </c>
      <c r="E14781">
        <v>1941</v>
      </c>
      <c r="F14781" s="6">
        <v>0.16944444444444445</v>
      </c>
      <c r="G14781">
        <v>90.052000000000007</v>
      </c>
      <c r="H14781">
        <v>35.143000000000001</v>
      </c>
      <c r="I14781" t="s">
        <v>104</v>
      </c>
      <c r="J14781" t="s">
        <v>1903</v>
      </c>
      <c r="K14781" t="s">
        <v>105</v>
      </c>
    </row>
    <row r="14782" spans="1:11" x14ac:dyDescent="0.3">
      <c r="A14782" t="s">
        <v>19271</v>
      </c>
      <c r="B14782" t="s">
        <v>53</v>
      </c>
      <c r="C14782">
        <v>16</v>
      </c>
      <c r="D14782">
        <v>10</v>
      </c>
      <c r="E14782">
        <v>1958</v>
      </c>
      <c r="F14782" s="6">
        <v>9.166666666666666E-2</v>
      </c>
      <c r="G14782">
        <v>-117.931</v>
      </c>
      <c r="H14782">
        <v>34.082999999999998</v>
      </c>
      <c r="I14782" t="s">
        <v>137</v>
      </c>
      <c r="J14782" t="s">
        <v>10856</v>
      </c>
      <c r="K14782" t="s">
        <v>105</v>
      </c>
    </row>
    <row r="14783" spans="1:11" x14ac:dyDescent="0.3">
      <c r="A14783" t="s">
        <v>19272</v>
      </c>
      <c r="B14783" t="s">
        <v>53</v>
      </c>
      <c r="C14783">
        <v>8</v>
      </c>
      <c r="D14783">
        <v>11</v>
      </c>
      <c r="E14783">
        <v>1957</v>
      </c>
      <c r="F14783" s="6">
        <v>0.88888888888888884</v>
      </c>
      <c r="G14783">
        <v>-118.181</v>
      </c>
      <c r="H14783">
        <v>33.771999999999998</v>
      </c>
      <c r="I14783" t="s">
        <v>137</v>
      </c>
      <c r="J14783" t="s">
        <v>2285</v>
      </c>
      <c r="K14783" t="s">
        <v>105</v>
      </c>
    </row>
    <row r="14784" spans="1:11" x14ac:dyDescent="0.3">
      <c r="A14784" t="s">
        <v>19273</v>
      </c>
      <c r="B14784" t="s">
        <v>53</v>
      </c>
      <c r="C14784">
        <v>30</v>
      </c>
      <c r="D14784">
        <v>5</v>
      </c>
      <c r="E14784">
        <v>1939</v>
      </c>
      <c r="F14784" s="6">
        <v>0.41666666666666669</v>
      </c>
      <c r="G14784">
        <v>4.2569999999999997</v>
      </c>
      <c r="H14784">
        <v>55.866</v>
      </c>
      <c r="I14784" t="s">
        <v>126</v>
      </c>
      <c r="J14784" t="s">
        <v>211</v>
      </c>
      <c r="K14784" t="s">
        <v>105</v>
      </c>
    </row>
    <row r="14785" spans="1:11" x14ac:dyDescent="0.3">
      <c r="A14785" t="s">
        <v>19274</v>
      </c>
      <c r="B14785" t="s">
        <v>53</v>
      </c>
      <c r="C14785">
        <v>30</v>
      </c>
      <c r="D14785">
        <v>5</v>
      </c>
      <c r="E14785">
        <v>1952</v>
      </c>
      <c r="F14785" s="6">
        <v>0.27500000000000002</v>
      </c>
      <c r="G14785">
        <v>-118.24299999999999</v>
      </c>
      <c r="H14785">
        <v>34.052</v>
      </c>
      <c r="I14785" t="s">
        <v>171</v>
      </c>
      <c r="J14785" t="s">
        <v>536</v>
      </c>
      <c r="K14785" t="s">
        <v>105</v>
      </c>
    </row>
    <row r="14786" spans="1:11" x14ac:dyDescent="0.3">
      <c r="A14786" t="s">
        <v>19275</v>
      </c>
      <c r="B14786" t="s">
        <v>53</v>
      </c>
      <c r="C14786">
        <v>30</v>
      </c>
      <c r="D14786">
        <v>8</v>
      </c>
      <c r="E14786">
        <v>1951</v>
      </c>
      <c r="F14786" s="6">
        <v>0.93611111111111112</v>
      </c>
      <c r="G14786">
        <v>-119.69799999999999</v>
      </c>
      <c r="H14786">
        <v>34.420999999999999</v>
      </c>
      <c r="I14786" t="s">
        <v>171</v>
      </c>
      <c r="J14786" t="s">
        <v>1729</v>
      </c>
      <c r="K14786" t="s">
        <v>105</v>
      </c>
    </row>
    <row r="14787" spans="1:11" x14ac:dyDescent="0.3">
      <c r="A14787" t="s">
        <v>19276</v>
      </c>
      <c r="B14787" t="s">
        <v>53</v>
      </c>
      <c r="C14787">
        <v>31</v>
      </c>
      <c r="D14787">
        <v>5</v>
      </c>
      <c r="E14787">
        <v>1968</v>
      </c>
      <c r="F14787" s="6">
        <v>0.67986111111111114</v>
      </c>
      <c r="G14787">
        <v>-118.24299999999999</v>
      </c>
      <c r="H14787">
        <v>34.052</v>
      </c>
      <c r="I14787" t="s">
        <v>171</v>
      </c>
      <c r="J14787" t="s">
        <v>536</v>
      </c>
      <c r="K14787" t="s">
        <v>105</v>
      </c>
    </row>
    <row r="14788" spans="1:11" x14ac:dyDescent="0.3">
      <c r="A14788" t="s">
        <v>19277</v>
      </c>
      <c r="B14788" t="s">
        <v>53</v>
      </c>
      <c r="C14788">
        <v>14</v>
      </c>
      <c r="D14788">
        <v>6</v>
      </c>
      <c r="E14788">
        <v>1946</v>
      </c>
      <c r="F14788" s="6">
        <v>0.375</v>
      </c>
      <c r="G14788">
        <v>-118.24299999999999</v>
      </c>
      <c r="H14788">
        <v>34.052</v>
      </c>
      <c r="I14788" t="s">
        <v>137</v>
      </c>
      <c r="J14788" t="s">
        <v>536</v>
      </c>
      <c r="K14788" t="s">
        <v>105</v>
      </c>
    </row>
    <row r="14789" spans="1:11" x14ac:dyDescent="0.3">
      <c r="A14789" t="s">
        <v>19278</v>
      </c>
      <c r="B14789" t="s">
        <v>53</v>
      </c>
      <c r="C14789">
        <v>12</v>
      </c>
      <c r="D14789">
        <v>11</v>
      </c>
      <c r="E14789">
        <v>1992</v>
      </c>
      <c r="F14789" s="6">
        <v>0.71180555555555558</v>
      </c>
      <c r="G14789">
        <v>71.058999999999997</v>
      </c>
      <c r="H14789">
        <v>42.359000000000002</v>
      </c>
      <c r="I14789" t="s">
        <v>144</v>
      </c>
      <c r="J14789" t="s">
        <v>176</v>
      </c>
      <c r="K14789" t="s">
        <v>105</v>
      </c>
    </row>
    <row r="14790" spans="1:11" x14ac:dyDescent="0.3">
      <c r="A14790" t="s">
        <v>19279</v>
      </c>
      <c r="B14790" t="s">
        <v>53</v>
      </c>
      <c r="C14790">
        <v>3</v>
      </c>
      <c r="D14790">
        <v>3</v>
      </c>
      <c r="E14790">
        <v>1962</v>
      </c>
      <c r="F14790" s="6">
        <v>0.46111111111111114</v>
      </c>
      <c r="G14790">
        <v>-118.24299999999999</v>
      </c>
      <c r="H14790">
        <v>34.052</v>
      </c>
      <c r="I14790" t="s">
        <v>137</v>
      </c>
      <c r="J14790" t="s">
        <v>536</v>
      </c>
      <c r="K14790" t="s">
        <v>105</v>
      </c>
    </row>
    <row r="14791" spans="1:11" x14ac:dyDescent="0.3">
      <c r="A14791" t="s">
        <v>19280</v>
      </c>
      <c r="B14791" t="s">
        <v>53</v>
      </c>
      <c r="C14791">
        <v>18</v>
      </c>
      <c r="D14791">
        <v>11</v>
      </c>
      <c r="E14791">
        <v>1964</v>
      </c>
      <c r="F14791" s="6">
        <v>0.66666666666666663</v>
      </c>
      <c r="G14791">
        <v>0.12</v>
      </c>
      <c r="H14791">
        <v>51.5</v>
      </c>
      <c r="I14791" t="s">
        <v>108</v>
      </c>
      <c r="J14791" t="s">
        <v>2379</v>
      </c>
      <c r="K14791" t="s">
        <v>105</v>
      </c>
    </row>
    <row r="14792" spans="1:11" x14ac:dyDescent="0.3">
      <c r="A14792" t="s">
        <v>19281</v>
      </c>
      <c r="B14792" t="s">
        <v>53</v>
      </c>
      <c r="C14792">
        <v>22</v>
      </c>
      <c r="D14792">
        <v>10</v>
      </c>
      <c r="E14792">
        <v>1920</v>
      </c>
      <c r="F14792" s="6">
        <v>0.44791666666666669</v>
      </c>
      <c r="G14792">
        <v>72.585999999999999</v>
      </c>
      <c r="H14792">
        <v>42.101999999999997</v>
      </c>
      <c r="I14792" t="s">
        <v>106</v>
      </c>
      <c r="J14792" t="s">
        <v>534</v>
      </c>
      <c r="K14792" t="s">
        <v>105</v>
      </c>
    </row>
    <row r="14793" spans="1:11" x14ac:dyDescent="0.3">
      <c r="A14793" t="s">
        <v>19282</v>
      </c>
      <c r="B14793" t="s">
        <v>53</v>
      </c>
      <c r="C14793">
        <v>23</v>
      </c>
      <c r="D14793">
        <v>4</v>
      </c>
      <c r="E14793">
        <v>1968</v>
      </c>
      <c r="F14793" s="6">
        <v>0.34652777777777777</v>
      </c>
      <c r="G14793">
        <v>78.697000000000003</v>
      </c>
      <c r="H14793">
        <v>43.168999999999997</v>
      </c>
      <c r="I14793" t="s">
        <v>144</v>
      </c>
      <c r="J14793" t="s">
        <v>7710</v>
      </c>
      <c r="K14793" t="s">
        <v>105</v>
      </c>
    </row>
    <row r="14794" spans="1:11" x14ac:dyDescent="0.3">
      <c r="A14794" t="s">
        <v>19283</v>
      </c>
      <c r="B14794" t="s">
        <v>53</v>
      </c>
      <c r="C14794">
        <v>7</v>
      </c>
      <c r="D14794">
        <v>6</v>
      </c>
      <c r="E14794">
        <v>1968</v>
      </c>
      <c r="F14794" s="6">
        <v>0.98958333333333337</v>
      </c>
      <c r="G14794">
        <v>71.802000000000007</v>
      </c>
      <c r="H14794">
        <v>42.262</v>
      </c>
      <c r="I14794" t="s">
        <v>106</v>
      </c>
      <c r="J14794" t="s">
        <v>520</v>
      </c>
      <c r="K14794" t="s">
        <v>105</v>
      </c>
    </row>
    <row r="14795" spans="1:11" x14ac:dyDescent="0.3">
      <c r="A14795" t="s">
        <v>19284</v>
      </c>
      <c r="B14795" t="s">
        <v>53</v>
      </c>
      <c r="C14795">
        <v>1</v>
      </c>
      <c r="D14795">
        <v>12</v>
      </c>
      <c r="E14795">
        <v>1958</v>
      </c>
      <c r="F14795" s="6">
        <v>0.94791666666666663</v>
      </c>
      <c r="G14795">
        <v>71.194999999999993</v>
      </c>
      <c r="H14795">
        <v>42.186</v>
      </c>
      <c r="I14795" t="s">
        <v>144</v>
      </c>
      <c r="J14795" t="s">
        <v>2906</v>
      </c>
      <c r="K14795" t="s">
        <v>105</v>
      </c>
    </row>
    <row r="14796" spans="1:11" x14ac:dyDescent="0.3">
      <c r="A14796" t="s">
        <v>19285</v>
      </c>
      <c r="B14796" t="s">
        <v>53</v>
      </c>
      <c r="C14796">
        <v>7</v>
      </c>
      <c r="D14796">
        <v>6</v>
      </c>
      <c r="E14796">
        <v>1955</v>
      </c>
      <c r="F14796" s="6">
        <v>0.2048611111111111</v>
      </c>
      <c r="G14796">
        <v>82.317999999999998</v>
      </c>
      <c r="H14796">
        <v>40.869</v>
      </c>
      <c r="I14796" t="s">
        <v>106</v>
      </c>
      <c r="J14796" t="s">
        <v>11594</v>
      </c>
      <c r="K14796" t="s">
        <v>105</v>
      </c>
    </row>
    <row r="14797" spans="1:11" x14ac:dyDescent="0.3">
      <c r="A14797" t="s">
        <v>19286</v>
      </c>
      <c r="B14797" t="s">
        <v>53</v>
      </c>
      <c r="C14797">
        <v>29</v>
      </c>
      <c r="D14797">
        <v>8</v>
      </c>
      <c r="E14797">
        <v>1959</v>
      </c>
      <c r="F14797" s="6">
        <v>0.9458333333333333</v>
      </c>
      <c r="G14797">
        <v>71.058999999999997</v>
      </c>
      <c r="H14797">
        <v>42.359000000000002</v>
      </c>
      <c r="I14797" t="s">
        <v>106</v>
      </c>
      <c r="J14797" t="s">
        <v>176</v>
      </c>
      <c r="K14797" t="s">
        <v>105</v>
      </c>
    </row>
    <row r="14798" spans="1:11" x14ac:dyDescent="0.3">
      <c r="A14798" t="s">
        <v>19287</v>
      </c>
      <c r="B14798" t="s">
        <v>53</v>
      </c>
      <c r="C14798">
        <v>19</v>
      </c>
      <c r="D14798">
        <v>8</v>
      </c>
      <c r="E14798">
        <v>1959</v>
      </c>
      <c r="F14798" s="6">
        <v>0.77916666666666667</v>
      </c>
      <c r="G14798">
        <v>71.058999999999997</v>
      </c>
      <c r="H14798">
        <v>42.359000000000002</v>
      </c>
      <c r="I14798" t="s">
        <v>106</v>
      </c>
      <c r="J14798" t="s">
        <v>176</v>
      </c>
      <c r="K14798" t="s">
        <v>105</v>
      </c>
    </row>
    <row r="14799" spans="1:11" x14ac:dyDescent="0.3">
      <c r="A14799" t="s">
        <v>19288</v>
      </c>
      <c r="B14799" t="s">
        <v>53</v>
      </c>
      <c r="C14799">
        <v>27</v>
      </c>
      <c r="D14799">
        <v>12</v>
      </c>
      <c r="E14799">
        <v>1995</v>
      </c>
      <c r="F14799" s="6">
        <v>0.88611111111111107</v>
      </c>
      <c r="G14799">
        <v>73.960999999999999</v>
      </c>
      <c r="H14799">
        <v>40.615000000000002</v>
      </c>
      <c r="I14799" t="s">
        <v>144</v>
      </c>
      <c r="J14799" t="s">
        <v>19289</v>
      </c>
      <c r="K14799" t="s">
        <v>105</v>
      </c>
    </row>
    <row r="14800" spans="1:11" x14ac:dyDescent="0.3">
      <c r="A14800" t="s">
        <v>19290</v>
      </c>
      <c r="B14800" t="s">
        <v>168</v>
      </c>
      <c r="C14800">
        <v>4</v>
      </c>
      <c r="D14800">
        <v>8</v>
      </c>
      <c r="E14800">
        <v>1943</v>
      </c>
      <c r="F14800" s="6">
        <v>0.6333333333333333</v>
      </c>
      <c r="G14800">
        <v>-118.24299999999999</v>
      </c>
      <c r="H14800">
        <v>34.052</v>
      </c>
      <c r="I14800" t="s">
        <v>171</v>
      </c>
      <c r="J14800" t="s">
        <v>536</v>
      </c>
      <c r="K14800" t="s">
        <v>105</v>
      </c>
    </row>
    <row r="14801" spans="1:11" x14ac:dyDescent="0.3">
      <c r="A14801" t="s">
        <v>19291</v>
      </c>
      <c r="B14801" t="s">
        <v>168</v>
      </c>
      <c r="C14801">
        <v>7</v>
      </c>
      <c r="D14801">
        <v>11</v>
      </c>
      <c r="E14801">
        <v>1959</v>
      </c>
      <c r="F14801" s="6">
        <v>0.875</v>
      </c>
      <c r="G14801">
        <v>-7.0110000000000001</v>
      </c>
      <c r="H14801">
        <v>43.551000000000002</v>
      </c>
      <c r="I14801" t="s">
        <v>126</v>
      </c>
      <c r="J14801" t="s">
        <v>2800</v>
      </c>
      <c r="K14801" t="s">
        <v>105</v>
      </c>
    </row>
    <row r="14802" spans="1:11" x14ac:dyDescent="0.3">
      <c r="A14802" t="s">
        <v>19292</v>
      </c>
      <c r="B14802" t="s">
        <v>168</v>
      </c>
      <c r="C14802">
        <v>12</v>
      </c>
      <c r="D14802">
        <v>5</v>
      </c>
      <c r="E14802">
        <v>1897</v>
      </c>
      <c r="F14802" s="6">
        <v>0.58333333333333337</v>
      </c>
      <c r="G14802">
        <v>-12.901</v>
      </c>
      <c r="H14802">
        <v>42.075000000000003</v>
      </c>
      <c r="I14802" t="s">
        <v>126</v>
      </c>
      <c r="J14802" t="s">
        <v>19293</v>
      </c>
      <c r="K14802" t="s">
        <v>105</v>
      </c>
    </row>
    <row r="14803" spans="1:11" x14ac:dyDescent="0.3">
      <c r="A14803" t="s">
        <v>19294</v>
      </c>
      <c r="B14803" t="s">
        <v>168</v>
      </c>
      <c r="C14803">
        <v>6</v>
      </c>
      <c r="D14803">
        <v>6</v>
      </c>
      <c r="E14803">
        <v>1948</v>
      </c>
      <c r="F14803" s="6">
        <v>0.20833333333333334</v>
      </c>
      <c r="G14803">
        <v>66.918999999999997</v>
      </c>
      <c r="H14803">
        <v>10.503</v>
      </c>
      <c r="I14803" t="s">
        <v>18380</v>
      </c>
      <c r="J14803" t="s">
        <v>18381</v>
      </c>
      <c r="K14803" t="s">
        <v>105</v>
      </c>
    </row>
    <row r="14804" spans="1:11" x14ac:dyDescent="0.3">
      <c r="A14804" t="s">
        <v>19295</v>
      </c>
      <c r="B14804" t="s">
        <v>168</v>
      </c>
      <c r="C14804">
        <v>9</v>
      </c>
      <c r="D14804">
        <v>6</v>
      </c>
      <c r="E14804">
        <v>1969</v>
      </c>
      <c r="F14804" s="6">
        <v>0.15625</v>
      </c>
      <c r="G14804">
        <v>81.94</v>
      </c>
      <c r="H14804">
        <v>40.798000000000002</v>
      </c>
      <c r="I14804" t="s">
        <v>106</v>
      </c>
      <c r="J14804" t="s">
        <v>19296</v>
      </c>
      <c r="K14804" t="s">
        <v>105</v>
      </c>
    </row>
    <row r="14805" spans="1:11" x14ac:dyDescent="0.3">
      <c r="A14805" t="s">
        <v>19297</v>
      </c>
      <c r="B14805" t="s">
        <v>168</v>
      </c>
      <c r="C14805">
        <v>19</v>
      </c>
      <c r="D14805">
        <v>8</v>
      </c>
      <c r="E14805">
        <v>1926</v>
      </c>
      <c r="F14805" s="6">
        <v>0.45833333333333331</v>
      </c>
      <c r="G14805">
        <v>-12.132999999999999</v>
      </c>
      <c r="H14805">
        <v>46.073999999999998</v>
      </c>
      <c r="I14805" t="s">
        <v>126</v>
      </c>
      <c r="J14805" t="s">
        <v>19298</v>
      </c>
      <c r="K14805" t="s">
        <v>105</v>
      </c>
    </row>
    <row r="14806" spans="1:11" x14ac:dyDescent="0.3">
      <c r="A14806" t="s">
        <v>19299</v>
      </c>
      <c r="B14806" t="s">
        <v>168</v>
      </c>
      <c r="C14806">
        <v>16</v>
      </c>
      <c r="D14806">
        <v>8</v>
      </c>
      <c r="E14806">
        <v>1896</v>
      </c>
      <c r="F14806" s="6">
        <v>0.45833333333333331</v>
      </c>
      <c r="G14806">
        <v>-13.231</v>
      </c>
      <c r="H14806">
        <v>46.064999999999998</v>
      </c>
      <c r="I14806" t="s">
        <v>126</v>
      </c>
      <c r="J14806" t="s">
        <v>324</v>
      </c>
      <c r="K14806" t="s">
        <v>105</v>
      </c>
    </row>
    <row r="14807" spans="1:11" x14ac:dyDescent="0.3">
      <c r="A14807" t="s">
        <v>19300</v>
      </c>
      <c r="B14807" t="s">
        <v>168</v>
      </c>
      <c r="C14807">
        <v>20</v>
      </c>
      <c r="D14807">
        <v>6</v>
      </c>
      <c r="E14807">
        <v>1948</v>
      </c>
      <c r="F14807" s="6">
        <v>0.11805555555555555</v>
      </c>
      <c r="G14807">
        <v>-118.24299999999999</v>
      </c>
      <c r="H14807">
        <v>34.052</v>
      </c>
      <c r="I14807" t="s">
        <v>171</v>
      </c>
      <c r="J14807" t="s">
        <v>536</v>
      </c>
      <c r="K14807" t="s">
        <v>105</v>
      </c>
    </row>
    <row r="14808" spans="1:11" x14ac:dyDescent="0.3">
      <c r="A14808" t="s">
        <v>19301</v>
      </c>
      <c r="B14808" t="s">
        <v>168</v>
      </c>
      <c r="C14808">
        <v>5</v>
      </c>
      <c r="D14808">
        <v>5</v>
      </c>
      <c r="E14808">
        <v>1973</v>
      </c>
      <c r="F14808" s="6">
        <v>0.68680555555555556</v>
      </c>
      <c r="G14808">
        <v>-118.033</v>
      </c>
      <c r="H14808">
        <v>33.972999999999999</v>
      </c>
      <c r="I14808" t="s">
        <v>171</v>
      </c>
      <c r="J14808" t="s">
        <v>3862</v>
      </c>
      <c r="K14808" t="s">
        <v>105</v>
      </c>
    </row>
    <row r="14809" spans="1:11" x14ac:dyDescent="0.3">
      <c r="A14809" t="s">
        <v>19302</v>
      </c>
      <c r="B14809" t="s">
        <v>53</v>
      </c>
      <c r="C14809">
        <v>7</v>
      </c>
      <c r="D14809">
        <v>7</v>
      </c>
      <c r="E14809">
        <v>1924</v>
      </c>
      <c r="F14809" s="6">
        <v>0.47222222222222221</v>
      </c>
      <c r="G14809">
        <v>-15.385</v>
      </c>
      <c r="H14809">
        <v>41.222000000000001</v>
      </c>
      <c r="I14809" t="s">
        <v>126</v>
      </c>
      <c r="J14809" t="s">
        <v>19303</v>
      </c>
      <c r="K14809" t="s">
        <v>105</v>
      </c>
    </row>
    <row r="14810" spans="1:11" x14ac:dyDescent="0.3">
      <c r="A14810" t="s">
        <v>19304</v>
      </c>
      <c r="B14810" t="s">
        <v>53</v>
      </c>
      <c r="C14810">
        <v>1</v>
      </c>
      <c r="D14810">
        <v>12</v>
      </c>
      <c r="E14810">
        <v>1910</v>
      </c>
      <c r="F14810" s="6">
        <v>0.875</v>
      </c>
      <c r="G14810">
        <v>-9.1880000000000006</v>
      </c>
      <c r="H14810">
        <v>45.463999999999999</v>
      </c>
      <c r="I14810" t="s">
        <v>126</v>
      </c>
      <c r="J14810" t="s">
        <v>286</v>
      </c>
      <c r="K14810" t="s">
        <v>105</v>
      </c>
    </row>
    <row r="14811" spans="1:11" x14ac:dyDescent="0.3">
      <c r="A14811" t="s">
        <v>19305</v>
      </c>
      <c r="B14811" t="s">
        <v>53</v>
      </c>
      <c r="C14811">
        <v>29</v>
      </c>
      <c r="D14811">
        <v>4</v>
      </c>
      <c r="E14811">
        <v>1907</v>
      </c>
      <c r="F14811" s="6">
        <v>0.29166666666666669</v>
      </c>
      <c r="G14811">
        <v>-8.7370000000000001</v>
      </c>
      <c r="H14811">
        <v>41.918999999999997</v>
      </c>
      <c r="I14811" t="s">
        <v>150</v>
      </c>
      <c r="J14811" t="s">
        <v>1058</v>
      </c>
      <c r="K14811" t="s">
        <v>105</v>
      </c>
    </row>
    <row r="14812" spans="1:11" x14ac:dyDescent="0.3">
      <c r="A14812" t="s">
        <v>19306</v>
      </c>
      <c r="B14812" t="s">
        <v>53</v>
      </c>
      <c r="C14812">
        <v>26</v>
      </c>
      <c r="D14812">
        <v>3</v>
      </c>
      <c r="E14812">
        <v>1933</v>
      </c>
      <c r="F14812" s="6">
        <v>0.78125</v>
      </c>
      <c r="G14812">
        <v>-9.1880000000000006</v>
      </c>
      <c r="H14812">
        <v>45.463999999999999</v>
      </c>
      <c r="I14812" t="s">
        <v>126</v>
      </c>
      <c r="J14812" t="s">
        <v>286</v>
      </c>
      <c r="K14812" t="s">
        <v>105</v>
      </c>
    </row>
    <row r="14813" spans="1:11" x14ac:dyDescent="0.3">
      <c r="A14813" t="s">
        <v>19307</v>
      </c>
      <c r="B14813" t="s">
        <v>53</v>
      </c>
      <c r="C14813">
        <v>12</v>
      </c>
      <c r="D14813">
        <v>12</v>
      </c>
      <c r="E14813">
        <v>1930</v>
      </c>
      <c r="F14813" s="6">
        <v>0.70833333333333337</v>
      </c>
      <c r="G14813">
        <v>-4.9080000000000004</v>
      </c>
      <c r="H14813">
        <v>46.566000000000003</v>
      </c>
      <c r="I14813" t="s">
        <v>108</v>
      </c>
      <c r="J14813" t="s">
        <v>19308</v>
      </c>
      <c r="K14813" t="s">
        <v>105</v>
      </c>
    </row>
    <row r="14814" spans="1:11" x14ac:dyDescent="0.3">
      <c r="A14814" t="s">
        <v>19309</v>
      </c>
      <c r="B14814" t="s">
        <v>168</v>
      </c>
      <c r="C14814">
        <v>19</v>
      </c>
      <c r="D14814">
        <v>1</v>
      </c>
      <c r="E14814">
        <v>1930</v>
      </c>
      <c r="F14814" s="6">
        <v>0.27430555555555558</v>
      </c>
      <c r="G14814">
        <v>94.456999999999994</v>
      </c>
      <c r="H14814">
        <v>44.313000000000002</v>
      </c>
      <c r="I14814" t="s">
        <v>104</v>
      </c>
      <c r="J14814" t="s">
        <v>19069</v>
      </c>
      <c r="K14814" t="s">
        <v>105</v>
      </c>
    </row>
    <row r="14815" spans="1:11" x14ac:dyDescent="0.3">
      <c r="A14815" t="s">
        <v>19310</v>
      </c>
      <c r="B14815" t="s">
        <v>168</v>
      </c>
      <c r="C14815">
        <v>10</v>
      </c>
      <c r="D14815">
        <v>12</v>
      </c>
      <c r="E14815">
        <v>1944</v>
      </c>
      <c r="F14815" s="6">
        <v>0.1986111111111111</v>
      </c>
      <c r="G14815">
        <v>-118.24299999999999</v>
      </c>
      <c r="H14815">
        <v>34.052</v>
      </c>
      <c r="I14815" t="s">
        <v>171</v>
      </c>
      <c r="J14815" t="s">
        <v>536</v>
      </c>
      <c r="K14815" t="s">
        <v>105</v>
      </c>
    </row>
    <row r="14816" spans="1:11" x14ac:dyDescent="0.3">
      <c r="A14816" t="s">
        <v>19311</v>
      </c>
      <c r="B14816" t="s">
        <v>168</v>
      </c>
      <c r="C14816">
        <v>7</v>
      </c>
      <c r="D14816">
        <v>3</v>
      </c>
      <c r="E14816">
        <v>1898</v>
      </c>
      <c r="F14816" s="6">
        <v>0.16666666666666666</v>
      </c>
      <c r="G14816">
        <v>-14.253</v>
      </c>
      <c r="H14816">
        <v>40.840000000000003</v>
      </c>
      <c r="I14816" t="s">
        <v>126</v>
      </c>
      <c r="J14816" t="s">
        <v>1315</v>
      </c>
      <c r="K14816" t="s">
        <v>105</v>
      </c>
    </row>
    <row r="14817" spans="1:11" x14ac:dyDescent="0.3">
      <c r="A14817" t="s">
        <v>19312</v>
      </c>
      <c r="B14817" t="s">
        <v>53</v>
      </c>
      <c r="C14817">
        <v>24</v>
      </c>
      <c r="D14817">
        <v>10</v>
      </c>
      <c r="E14817">
        <v>1913</v>
      </c>
      <c r="F14817" s="6">
        <v>0.1875</v>
      </c>
      <c r="G14817">
        <v>-11.734</v>
      </c>
      <c r="H14817">
        <v>45.767000000000003</v>
      </c>
      <c r="I14817" t="s">
        <v>126</v>
      </c>
      <c r="J14817" t="s">
        <v>8523</v>
      </c>
      <c r="K14817" t="s">
        <v>105</v>
      </c>
    </row>
    <row r="14818" spans="1:11" x14ac:dyDescent="0.3">
      <c r="A14818" t="s">
        <v>19313</v>
      </c>
      <c r="B14818" t="s">
        <v>53</v>
      </c>
      <c r="C14818">
        <v>6</v>
      </c>
      <c r="D14818">
        <v>7</v>
      </c>
      <c r="E14818">
        <v>1927</v>
      </c>
      <c r="F14818" s="6">
        <v>0.39583333333333331</v>
      </c>
      <c r="G14818">
        <v>-11.347</v>
      </c>
      <c r="H14818">
        <v>44.494</v>
      </c>
      <c r="I14818" t="s">
        <v>126</v>
      </c>
      <c r="J14818" t="s">
        <v>777</v>
      </c>
      <c r="K14818" t="s">
        <v>105</v>
      </c>
    </row>
    <row r="14819" spans="1:11" x14ac:dyDescent="0.3">
      <c r="A14819" t="s">
        <v>19314</v>
      </c>
      <c r="B14819" t="s">
        <v>53</v>
      </c>
      <c r="C14819">
        <v>1</v>
      </c>
      <c r="D14819">
        <v>2</v>
      </c>
      <c r="E14819">
        <v>1889</v>
      </c>
      <c r="F14819" s="6">
        <v>0.25</v>
      </c>
      <c r="G14819">
        <v>-18.173999999999999</v>
      </c>
      <c r="H14819">
        <v>40.353000000000002</v>
      </c>
      <c r="I14819" t="s">
        <v>203</v>
      </c>
      <c r="J14819" t="s">
        <v>19315</v>
      </c>
      <c r="K14819" t="s">
        <v>105</v>
      </c>
    </row>
    <row r="14820" spans="1:11" x14ac:dyDescent="0.3">
      <c r="A14820" t="s">
        <v>19316</v>
      </c>
      <c r="B14820" t="s">
        <v>53</v>
      </c>
      <c r="C14820">
        <v>20</v>
      </c>
      <c r="D14820">
        <v>9</v>
      </c>
      <c r="E14820">
        <v>1803</v>
      </c>
      <c r="F14820" s="6">
        <v>0.16666666666666666</v>
      </c>
      <c r="G14820">
        <v>1.603</v>
      </c>
      <c r="H14820">
        <v>53.747999999999998</v>
      </c>
      <c r="I14820" t="s">
        <v>834</v>
      </c>
      <c r="J14820" t="s">
        <v>19317</v>
      </c>
      <c r="K14820" t="s">
        <v>105</v>
      </c>
    </row>
    <row r="14821" spans="1:11" x14ac:dyDescent="0.3">
      <c r="A14821" t="s">
        <v>19318</v>
      </c>
      <c r="B14821" t="s">
        <v>168</v>
      </c>
      <c r="C14821">
        <v>10</v>
      </c>
      <c r="D14821">
        <v>11</v>
      </c>
      <c r="E14821">
        <v>1976</v>
      </c>
      <c r="F14821" s="6">
        <v>0.55208333333333337</v>
      </c>
      <c r="G14821">
        <v>-15.087999999999999</v>
      </c>
      <c r="H14821">
        <v>37.502000000000002</v>
      </c>
      <c r="I14821" t="s">
        <v>126</v>
      </c>
      <c r="J14821" t="s">
        <v>2408</v>
      </c>
      <c r="K14821" t="s">
        <v>105</v>
      </c>
    </row>
    <row r="14822" spans="1:11" x14ac:dyDescent="0.3">
      <c r="A14822" t="s">
        <v>19319</v>
      </c>
      <c r="B14822" t="s">
        <v>168</v>
      </c>
      <c r="C14822">
        <v>27</v>
      </c>
      <c r="D14822">
        <v>6</v>
      </c>
      <c r="E14822">
        <v>1948</v>
      </c>
      <c r="F14822" s="6">
        <v>0.77777777777777779</v>
      </c>
      <c r="G14822">
        <v>-7.6829999999999998</v>
      </c>
      <c r="H14822">
        <v>45.067999999999998</v>
      </c>
      <c r="I14822" t="s">
        <v>190</v>
      </c>
      <c r="J14822" t="s">
        <v>191</v>
      </c>
      <c r="K14822" t="s">
        <v>105</v>
      </c>
    </row>
    <row r="14823" spans="1:11" x14ac:dyDescent="0.3">
      <c r="A14823" t="s">
        <v>19320</v>
      </c>
      <c r="B14823" t="s">
        <v>53</v>
      </c>
      <c r="C14823">
        <v>14</v>
      </c>
      <c r="D14823">
        <v>9</v>
      </c>
      <c r="E14823">
        <v>1938</v>
      </c>
      <c r="F14823" s="6">
        <v>0.80208333333333337</v>
      </c>
      <c r="G14823">
        <v>-11.257</v>
      </c>
      <c r="H14823">
        <v>43.768999999999998</v>
      </c>
      <c r="I14823" t="s">
        <v>126</v>
      </c>
      <c r="J14823" t="s">
        <v>735</v>
      </c>
      <c r="K14823" t="s">
        <v>105</v>
      </c>
    </row>
    <row r="14824" spans="1:11" x14ac:dyDescent="0.3">
      <c r="A14824" t="s">
        <v>19321</v>
      </c>
      <c r="B14824" t="s">
        <v>53</v>
      </c>
      <c r="C14824">
        <v>28</v>
      </c>
      <c r="D14824">
        <v>8</v>
      </c>
      <c r="E14824">
        <v>1910</v>
      </c>
      <c r="F14824" s="6">
        <v>1.0416666666666666E-2</v>
      </c>
      <c r="G14824">
        <v>-5.1219999999999999</v>
      </c>
      <c r="H14824">
        <v>52.225999999999999</v>
      </c>
      <c r="I14824" t="s">
        <v>108</v>
      </c>
      <c r="J14824" t="s">
        <v>19322</v>
      </c>
      <c r="K14824" t="s">
        <v>105</v>
      </c>
    </row>
    <row r="14825" spans="1:11" x14ac:dyDescent="0.3">
      <c r="A14825" t="s">
        <v>19323</v>
      </c>
      <c r="B14825" t="s">
        <v>53</v>
      </c>
      <c r="C14825">
        <v>27</v>
      </c>
      <c r="D14825">
        <v>6</v>
      </c>
      <c r="E14825">
        <v>1975</v>
      </c>
      <c r="F14825" s="6">
        <v>0.34722222222222221</v>
      </c>
      <c r="G14825">
        <v>-118.35299999999999</v>
      </c>
      <c r="H14825">
        <v>33.962000000000003</v>
      </c>
      <c r="I14825" t="s">
        <v>171</v>
      </c>
      <c r="J14825" t="s">
        <v>2972</v>
      </c>
      <c r="K14825" t="s">
        <v>105</v>
      </c>
    </row>
    <row r="14826" spans="1:11" x14ac:dyDescent="0.3">
      <c r="A14826" t="s">
        <v>19324</v>
      </c>
      <c r="B14826" t="s">
        <v>53</v>
      </c>
      <c r="C14826">
        <v>28</v>
      </c>
      <c r="D14826">
        <v>4</v>
      </c>
      <c r="E14826">
        <v>1838</v>
      </c>
      <c r="F14826" s="6">
        <v>0.27083333333333331</v>
      </c>
      <c r="G14826">
        <v>-4.891</v>
      </c>
      <c r="H14826">
        <v>52.372999999999998</v>
      </c>
      <c r="I14826" t="s">
        <v>147</v>
      </c>
      <c r="J14826" t="s">
        <v>217</v>
      </c>
      <c r="K14826" t="s">
        <v>105</v>
      </c>
    </row>
    <row r="14827" spans="1:11" x14ac:dyDescent="0.3">
      <c r="A14827" t="s">
        <v>19325</v>
      </c>
      <c r="B14827" t="s">
        <v>53</v>
      </c>
      <c r="C14827">
        <v>15</v>
      </c>
      <c r="D14827">
        <v>11</v>
      </c>
      <c r="E14827">
        <v>1936</v>
      </c>
      <c r="F14827" s="6">
        <v>0.37152777777777779</v>
      </c>
      <c r="G14827">
        <v>122.42</v>
      </c>
      <c r="H14827">
        <v>37.78</v>
      </c>
      <c r="I14827" t="s">
        <v>137</v>
      </c>
      <c r="J14827" t="s">
        <v>172</v>
      </c>
      <c r="K14827" t="s">
        <v>105</v>
      </c>
    </row>
    <row r="14828" spans="1:11" x14ac:dyDescent="0.3">
      <c r="A14828" t="s">
        <v>19326</v>
      </c>
      <c r="B14828" t="s">
        <v>53</v>
      </c>
      <c r="C14828">
        <v>27</v>
      </c>
      <c r="D14828">
        <v>2</v>
      </c>
      <c r="E14828">
        <v>1914</v>
      </c>
      <c r="F14828" s="6">
        <v>0.125</v>
      </c>
      <c r="G14828">
        <v>81.376999999999995</v>
      </c>
      <c r="H14828">
        <v>40.796999999999997</v>
      </c>
      <c r="I14828" t="s">
        <v>144</v>
      </c>
      <c r="J14828" t="s">
        <v>543</v>
      </c>
      <c r="K14828" t="s">
        <v>105</v>
      </c>
    </row>
    <row r="14829" spans="1:11" x14ac:dyDescent="0.3">
      <c r="A14829" t="s">
        <v>19327</v>
      </c>
      <c r="B14829" t="s">
        <v>53</v>
      </c>
      <c r="C14829">
        <v>27</v>
      </c>
      <c r="D14829">
        <v>5</v>
      </c>
      <c r="E14829">
        <v>1965</v>
      </c>
      <c r="F14829" s="6">
        <v>0.51458333333333328</v>
      </c>
      <c r="G14829">
        <v>122.42</v>
      </c>
      <c r="H14829">
        <v>37.78</v>
      </c>
      <c r="I14829" t="s">
        <v>171</v>
      </c>
      <c r="J14829" t="s">
        <v>172</v>
      </c>
      <c r="K14829" t="s">
        <v>105</v>
      </c>
    </row>
    <row r="14830" spans="1:11" x14ac:dyDescent="0.3">
      <c r="A14830" t="s">
        <v>19328</v>
      </c>
      <c r="B14830" t="s">
        <v>53</v>
      </c>
      <c r="C14830">
        <v>9</v>
      </c>
      <c r="D14830">
        <v>9</v>
      </c>
      <c r="E14830">
        <v>1980</v>
      </c>
      <c r="F14830" s="6">
        <v>0.93541666666666667</v>
      </c>
      <c r="G14830">
        <v>81.540000000000006</v>
      </c>
      <c r="H14830">
        <v>35.292000000000002</v>
      </c>
      <c r="I14830" t="s">
        <v>106</v>
      </c>
      <c r="J14830" t="s">
        <v>2825</v>
      </c>
      <c r="K14830" t="s">
        <v>105</v>
      </c>
    </row>
    <row r="14831" spans="1:11" x14ac:dyDescent="0.3">
      <c r="A14831" t="s">
        <v>19329</v>
      </c>
      <c r="B14831" t="s">
        <v>53</v>
      </c>
      <c r="C14831">
        <v>5</v>
      </c>
      <c r="D14831">
        <v>11</v>
      </c>
      <c r="E14831">
        <v>1971</v>
      </c>
      <c r="F14831" s="6">
        <v>0.73819444444444449</v>
      </c>
      <c r="G14831">
        <v>71.194999999999993</v>
      </c>
      <c r="H14831">
        <v>42.186</v>
      </c>
      <c r="I14831" t="s">
        <v>144</v>
      </c>
      <c r="J14831" t="s">
        <v>2906</v>
      </c>
      <c r="K14831" t="s">
        <v>105</v>
      </c>
    </row>
    <row r="14832" spans="1:11" x14ac:dyDescent="0.3">
      <c r="A14832" t="s">
        <v>19330</v>
      </c>
      <c r="B14832" t="s">
        <v>53</v>
      </c>
      <c r="C14832">
        <v>18</v>
      </c>
      <c r="D14832">
        <v>5</v>
      </c>
      <c r="E14832">
        <v>1968</v>
      </c>
      <c r="F14832" s="6">
        <v>0.46319444444444446</v>
      </c>
      <c r="G14832">
        <v>74.119</v>
      </c>
      <c r="H14832">
        <v>40.98</v>
      </c>
      <c r="I14832" t="s">
        <v>106</v>
      </c>
      <c r="J14832" t="s">
        <v>15006</v>
      </c>
      <c r="K14832" t="s">
        <v>105</v>
      </c>
    </row>
    <row r="14833" spans="1:11" x14ac:dyDescent="0.3">
      <c r="A14833" t="s">
        <v>19331</v>
      </c>
      <c r="B14833" t="s">
        <v>53</v>
      </c>
      <c r="C14833">
        <v>24</v>
      </c>
      <c r="D14833">
        <v>2</v>
      </c>
      <c r="E14833">
        <v>1958</v>
      </c>
      <c r="F14833" s="6">
        <v>0.48888888888888887</v>
      </c>
      <c r="G14833">
        <v>-118.307</v>
      </c>
      <c r="H14833">
        <v>34.182000000000002</v>
      </c>
      <c r="I14833" t="s">
        <v>137</v>
      </c>
      <c r="J14833" t="s">
        <v>387</v>
      </c>
      <c r="K14833" t="s">
        <v>105</v>
      </c>
    </row>
    <row r="14834" spans="1:11" x14ac:dyDescent="0.3">
      <c r="A14834" t="s">
        <v>19332</v>
      </c>
      <c r="B14834" t="s">
        <v>53</v>
      </c>
      <c r="C14834">
        <v>8</v>
      </c>
      <c r="D14834">
        <v>1</v>
      </c>
      <c r="E14834">
        <v>1956</v>
      </c>
      <c r="F14834" s="6">
        <v>0.66666666666666663</v>
      </c>
      <c r="G14834">
        <v>-121.58799999999999</v>
      </c>
      <c r="H14834">
        <v>39.142000000000003</v>
      </c>
      <c r="I14834" t="s">
        <v>137</v>
      </c>
      <c r="J14834" t="s">
        <v>19333</v>
      </c>
      <c r="K14834" t="s">
        <v>105</v>
      </c>
    </row>
    <row r="14835" spans="1:11" x14ac:dyDescent="0.3">
      <c r="A14835" t="s">
        <v>19334</v>
      </c>
      <c r="B14835" t="s">
        <v>53</v>
      </c>
      <c r="C14835">
        <v>2</v>
      </c>
      <c r="D14835">
        <v>1</v>
      </c>
      <c r="E14835">
        <v>1961</v>
      </c>
      <c r="F14835" s="6">
        <v>0.39930555555555558</v>
      </c>
      <c r="G14835">
        <v>-118.24299999999999</v>
      </c>
      <c r="H14835">
        <v>34.052</v>
      </c>
      <c r="I14835" t="s">
        <v>137</v>
      </c>
      <c r="J14835" t="s">
        <v>536</v>
      </c>
      <c r="K14835" t="s">
        <v>105</v>
      </c>
    </row>
    <row r="14836" spans="1:11" x14ac:dyDescent="0.3">
      <c r="A14836" t="s">
        <v>19335</v>
      </c>
      <c r="B14836" t="s">
        <v>168</v>
      </c>
      <c r="C14836">
        <v>11</v>
      </c>
      <c r="D14836">
        <v>7</v>
      </c>
      <c r="E14836">
        <v>1959</v>
      </c>
      <c r="F14836" s="6">
        <v>0.14583333333333334</v>
      </c>
      <c r="G14836">
        <v>-3.92</v>
      </c>
      <c r="H14836">
        <v>50.250999999999998</v>
      </c>
      <c r="I14836" t="s">
        <v>126</v>
      </c>
      <c r="J14836" t="s">
        <v>19336</v>
      </c>
      <c r="K14836" t="s">
        <v>105</v>
      </c>
    </row>
    <row r="14837" spans="1:11" x14ac:dyDescent="0.3">
      <c r="A14837" t="s">
        <v>19337</v>
      </c>
      <c r="B14837" t="s">
        <v>53</v>
      </c>
      <c r="C14837">
        <v>28</v>
      </c>
      <c r="D14837">
        <v>2</v>
      </c>
      <c r="E14837">
        <v>1928</v>
      </c>
      <c r="F14837" s="6">
        <v>0.51041666666666663</v>
      </c>
      <c r="G14837">
        <v>84.191999999999993</v>
      </c>
      <c r="H14837">
        <v>39.761000000000003</v>
      </c>
      <c r="I14837" t="s">
        <v>144</v>
      </c>
      <c r="J14837" t="s">
        <v>2648</v>
      </c>
      <c r="K14837" t="s">
        <v>105</v>
      </c>
    </row>
    <row r="14838" spans="1:11" x14ac:dyDescent="0.3">
      <c r="A14838" t="s">
        <v>19338</v>
      </c>
      <c r="B14838" t="s">
        <v>53</v>
      </c>
      <c r="C14838">
        <v>29</v>
      </c>
      <c r="D14838">
        <v>8</v>
      </c>
      <c r="E14838">
        <v>1910</v>
      </c>
      <c r="F14838" s="6">
        <v>0.95833333333333337</v>
      </c>
      <c r="G14838">
        <v>1.1499999999999999</v>
      </c>
      <c r="H14838">
        <v>60.155999999999999</v>
      </c>
      <c r="I14838" t="s">
        <v>108</v>
      </c>
      <c r="J14838" t="s">
        <v>19339</v>
      </c>
      <c r="K14838" t="s">
        <v>105</v>
      </c>
    </row>
    <row r="14839" spans="1:11" x14ac:dyDescent="0.3">
      <c r="A14839" t="s">
        <v>19340</v>
      </c>
      <c r="B14839" t="s">
        <v>53</v>
      </c>
      <c r="C14839">
        <v>26</v>
      </c>
      <c r="D14839">
        <v>11</v>
      </c>
      <c r="E14839">
        <v>1919</v>
      </c>
      <c r="F14839" s="6">
        <v>0.91666666666666663</v>
      </c>
      <c r="G14839">
        <v>95.128</v>
      </c>
      <c r="H14839">
        <v>31.056000000000001</v>
      </c>
      <c r="I14839" t="s">
        <v>104</v>
      </c>
      <c r="J14839" t="s">
        <v>19341</v>
      </c>
      <c r="K14839" t="s">
        <v>105</v>
      </c>
    </row>
    <row r="14840" spans="1:11" x14ac:dyDescent="0.3">
      <c r="A14840" t="s">
        <v>19342</v>
      </c>
      <c r="B14840" t="s">
        <v>53</v>
      </c>
      <c r="C14840">
        <v>20</v>
      </c>
      <c r="D14840">
        <v>7</v>
      </c>
      <c r="E14840">
        <v>1924</v>
      </c>
      <c r="F14840" s="6">
        <v>0.53125</v>
      </c>
      <c r="G14840">
        <v>84.513999999999996</v>
      </c>
      <c r="H14840">
        <v>39.103999999999999</v>
      </c>
      <c r="I14840" t="s">
        <v>106</v>
      </c>
      <c r="J14840" t="s">
        <v>140</v>
      </c>
      <c r="K14840" t="s">
        <v>105</v>
      </c>
    </row>
    <row r="14841" spans="1:11" x14ac:dyDescent="0.3">
      <c r="A14841" t="s">
        <v>19343</v>
      </c>
      <c r="B14841" t="s">
        <v>53</v>
      </c>
      <c r="C14841">
        <v>6</v>
      </c>
      <c r="D14841">
        <v>5</v>
      </c>
      <c r="E14841">
        <v>1955</v>
      </c>
      <c r="F14841" s="6">
        <v>0.4375</v>
      </c>
      <c r="G14841">
        <v>71.076999999999998</v>
      </c>
      <c r="H14841">
        <v>42.777000000000001</v>
      </c>
      <c r="I14841" t="s">
        <v>106</v>
      </c>
      <c r="J14841" t="s">
        <v>2577</v>
      </c>
      <c r="K14841" t="s">
        <v>105</v>
      </c>
    </row>
    <row r="14842" spans="1:11" x14ac:dyDescent="0.3">
      <c r="A14842" t="s">
        <v>19344</v>
      </c>
      <c r="B14842" t="s">
        <v>53</v>
      </c>
      <c r="C14842">
        <v>20</v>
      </c>
      <c r="D14842">
        <v>12</v>
      </c>
      <c r="E14842">
        <v>1930</v>
      </c>
      <c r="F14842" s="6">
        <v>0.375</v>
      </c>
      <c r="G14842">
        <v>73.831000000000003</v>
      </c>
      <c r="H14842">
        <v>40.936</v>
      </c>
      <c r="I14842" t="s">
        <v>144</v>
      </c>
      <c r="J14842" t="s">
        <v>5143</v>
      </c>
      <c r="K14842" t="s">
        <v>105</v>
      </c>
    </row>
    <row r="14843" spans="1:11" x14ac:dyDescent="0.3">
      <c r="A14843" t="s">
        <v>19345</v>
      </c>
      <c r="B14843" t="s">
        <v>53</v>
      </c>
      <c r="C14843">
        <v>1</v>
      </c>
      <c r="D14843">
        <v>10</v>
      </c>
      <c r="E14843">
        <v>1927</v>
      </c>
      <c r="F14843" s="6">
        <v>2.5000000000000001E-2</v>
      </c>
      <c r="G14843">
        <v>87.632000000000005</v>
      </c>
      <c r="H14843">
        <v>41.883000000000003</v>
      </c>
      <c r="I14843" t="s">
        <v>104</v>
      </c>
      <c r="J14843" t="s">
        <v>226</v>
      </c>
      <c r="K14843" t="s">
        <v>105</v>
      </c>
    </row>
    <row r="14844" spans="1:11" x14ac:dyDescent="0.3">
      <c r="A14844" t="s">
        <v>19346</v>
      </c>
      <c r="B14844" t="s">
        <v>53</v>
      </c>
      <c r="C14844">
        <v>29</v>
      </c>
      <c r="D14844">
        <v>12</v>
      </c>
      <c r="E14844">
        <v>1917</v>
      </c>
      <c r="F14844" s="6">
        <v>0.16666666666666666</v>
      </c>
      <c r="G14844">
        <v>96.674000000000007</v>
      </c>
      <c r="H14844">
        <v>30.978000000000002</v>
      </c>
      <c r="I14844" t="s">
        <v>104</v>
      </c>
      <c r="J14844" t="s">
        <v>19347</v>
      </c>
      <c r="K14844" t="s">
        <v>105</v>
      </c>
    </row>
    <row r="14845" spans="1:11" x14ac:dyDescent="0.3">
      <c r="A14845" t="s">
        <v>19348</v>
      </c>
      <c r="B14845" t="s">
        <v>53</v>
      </c>
      <c r="C14845">
        <v>3</v>
      </c>
      <c r="D14845">
        <v>8</v>
      </c>
      <c r="E14845">
        <v>1977</v>
      </c>
      <c r="F14845" s="6">
        <v>0.49166666666666664</v>
      </c>
      <c r="G14845">
        <v>-122.31399999999999</v>
      </c>
      <c r="H14845">
        <v>37.546999999999997</v>
      </c>
      <c r="I14845" t="s">
        <v>171</v>
      </c>
      <c r="J14845" t="s">
        <v>2303</v>
      </c>
      <c r="K14845" t="s">
        <v>105</v>
      </c>
    </row>
    <row r="14846" spans="1:11" x14ac:dyDescent="0.3">
      <c r="A14846" t="s">
        <v>19349</v>
      </c>
      <c r="B14846" t="s">
        <v>53</v>
      </c>
      <c r="C14846">
        <v>6</v>
      </c>
      <c r="D14846">
        <v>2</v>
      </c>
      <c r="E14846">
        <v>1940</v>
      </c>
      <c r="F14846" s="6">
        <v>0.15277777777777779</v>
      </c>
      <c r="G14846">
        <v>97.519000000000005</v>
      </c>
      <c r="H14846">
        <v>45.33</v>
      </c>
      <c r="I14846" t="s">
        <v>104</v>
      </c>
      <c r="J14846" t="s">
        <v>19350</v>
      </c>
      <c r="K14846" t="s">
        <v>105</v>
      </c>
    </row>
    <row r="14847" spans="1:11" x14ac:dyDescent="0.3">
      <c r="A14847" t="s">
        <v>19351</v>
      </c>
      <c r="B14847" t="s">
        <v>53</v>
      </c>
      <c r="C14847">
        <v>19</v>
      </c>
      <c r="D14847">
        <v>6</v>
      </c>
      <c r="E14847">
        <v>1931</v>
      </c>
      <c r="F14847" s="6">
        <v>0.46527777777777779</v>
      </c>
      <c r="G14847">
        <v>4.2569999999999997</v>
      </c>
      <c r="H14847">
        <v>55.866</v>
      </c>
      <c r="I14847" t="s">
        <v>126</v>
      </c>
      <c r="J14847" t="s">
        <v>211</v>
      </c>
      <c r="K14847" t="s">
        <v>105</v>
      </c>
    </row>
    <row r="14848" spans="1:11" x14ac:dyDescent="0.3">
      <c r="A14848" t="s">
        <v>19352</v>
      </c>
      <c r="B14848" t="s">
        <v>53</v>
      </c>
      <c r="C14848">
        <v>8</v>
      </c>
      <c r="D14848">
        <v>4</v>
      </c>
      <c r="E14848">
        <v>1938</v>
      </c>
      <c r="F14848" s="6">
        <v>0.19444444444444445</v>
      </c>
      <c r="G14848">
        <v>83.067999999999998</v>
      </c>
      <c r="H14848">
        <v>40.302</v>
      </c>
      <c r="I14848" t="s">
        <v>144</v>
      </c>
      <c r="J14848" t="s">
        <v>3090</v>
      </c>
      <c r="K14848" t="s">
        <v>105</v>
      </c>
    </row>
    <row r="14849" spans="1:11" x14ac:dyDescent="0.3">
      <c r="A14849" t="s">
        <v>19353</v>
      </c>
      <c r="B14849" t="s">
        <v>53</v>
      </c>
      <c r="C14849">
        <v>6</v>
      </c>
      <c r="D14849">
        <v>10</v>
      </c>
      <c r="E14849">
        <v>1972</v>
      </c>
      <c r="F14849" s="6">
        <v>6.6666666666666666E-2</v>
      </c>
      <c r="G14849">
        <v>-118.24299999999999</v>
      </c>
      <c r="H14849">
        <v>34.052</v>
      </c>
      <c r="I14849" t="s">
        <v>171</v>
      </c>
      <c r="J14849" t="s">
        <v>536</v>
      </c>
      <c r="K14849" t="s">
        <v>105</v>
      </c>
    </row>
    <row r="14850" spans="1:11" x14ac:dyDescent="0.3">
      <c r="A14850" t="s">
        <v>19354</v>
      </c>
      <c r="B14850" t="s">
        <v>53</v>
      </c>
      <c r="C14850">
        <v>17</v>
      </c>
      <c r="D14850">
        <v>2</v>
      </c>
      <c r="E14850">
        <v>1923</v>
      </c>
      <c r="F14850" s="6">
        <v>8.3333333333333329E-2</v>
      </c>
      <c r="G14850">
        <v>91.34</v>
      </c>
      <c r="H14850">
        <v>40.396000000000001</v>
      </c>
      <c r="I14850" t="s">
        <v>104</v>
      </c>
      <c r="J14850" t="s">
        <v>19355</v>
      </c>
      <c r="K14850" t="s">
        <v>105</v>
      </c>
    </row>
    <row r="14851" spans="1:11" x14ac:dyDescent="0.3">
      <c r="A14851" t="s">
        <v>19356</v>
      </c>
      <c r="B14851" t="s">
        <v>53</v>
      </c>
      <c r="C14851">
        <v>22</v>
      </c>
      <c r="D14851">
        <v>11</v>
      </c>
      <c r="E14851">
        <v>1941</v>
      </c>
      <c r="F14851" s="6">
        <v>0.4375</v>
      </c>
      <c r="G14851">
        <v>4.4240000000000004</v>
      </c>
      <c r="H14851">
        <v>55.844999999999999</v>
      </c>
      <c r="I14851" t="s">
        <v>126</v>
      </c>
      <c r="J14851" t="s">
        <v>1023</v>
      </c>
      <c r="K14851" t="s">
        <v>105</v>
      </c>
    </row>
    <row r="14852" spans="1:11" x14ac:dyDescent="0.3">
      <c r="A14852" t="s">
        <v>19357</v>
      </c>
      <c r="B14852" t="s">
        <v>53</v>
      </c>
      <c r="C14852">
        <v>8</v>
      </c>
      <c r="D14852">
        <v>6</v>
      </c>
      <c r="E14852">
        <v>1923</v>
      </c>
      <c r="F14852" s="6">
        <v>0.22916666666666666</v>
      </c>
      <c r="G14852">
        <v>3.1880000000000002</v>
      </c>
      <c r="H14852">
        <v>55.95</v>
      </c>
      <c r="I14852" t="s">
        <v>126</v>
      </c>
      <c r="J14852" t="s">
        <v>127</v>
      </c>
      <c r="K14852" t="s">
        <v>105</v>
      </c>
    </row>
    <row r="14853" spans="1:11" x14ac:dyDescent="0.3">
      <c r="A14853" t="s">
        <v>19358</v>
      </c>
      <c r="B14853" t="s">
        <v>53</v>
      </c>
      <c r="C14853">
        <v>31</v>
      </c>
      <c r="D14853">
        <v>8</v>
      </c>
      <c r="E14853">
        <v>1946</v>
      </c>
      <c r="F14853" s="6">
        <v>0.12986111111111112</v>
      </c>
      <c r="G14853">
        <v>76.863</v>
      </c>
      <c r="H14853">
        <v>42.905000000000001</v>
      </c>
      <c r="I14853" t="s">
        <v>106</v>
      </c>
      <c r="J14853" t="s">
        <v>19359</v>
      </c>
      <c r="K14853" t="s">
        <v>105</v>
      </c>
    </row>
    <row r="14854" spans="1:11" x14ac:dyDescent="0.3">
      <c r="A14854" t="s">
        <v>19360</v>
      </c>
      <c r="B14854" t="s">
        <v>53</v>
      </c>
      <c r="C14854">
        <v>17</v>
      </c>
      <c r="D14854">
        <v>8</v>
      </c>
      <c r="E14854">
        <v>1933</v>
      </c>
      <c r="F14854" s="6">
        <v>6.5972222222222224E-2</v>
      </c>
      <c r="G14854">
        <v>74.174000000000007</v>
      </c>
      <c r="H14854">
        <v>40.731999999999999</v>
      </c>
      <c r="I14854" t="s">
        <v>106</v>
      </c>
      <c r="J14854" t="s">
        <v>1071</v>
      </c>
      <c r="K14854" t="s">
        <v>105</v>
      </c>
    </row>
    <row r="14855" spans="1:11" x14ac:dyDescent="0.3">
      <c r="A14855" t="s">
        <v>19361</v>
      </c>
      <c r="B14855" t="s">
        <v>53</v>
      </c>
      <c r="C14855">
        <v>9</v>
      </c>
      <c r="D14855">
        <v>12</v>
      </c>
      <c r="E14855">
        <v>1947</v>
      </c>
      <c r="F14855" s="6">
        <v>0.57986111111111116</v>
      </c>
      <c r="G14855">
        <v>98.488</v>
      </c>
      <c r="H14855">
        <v>45.465000000000003</v>
      </c>
      <c r="I14855" t="s">
        <v>104</v>
      </c>
      <c r="J14855" t="s">
        <v>19362</v>
      </c>
      <c r="K14855" t="s">
        <v>105</v>
      </c>
    </row>
    <row r="14856" spans="1:11" x14ac:dyDescent="0.3">
      <c r="A14856" t="s">
        <v>19363</v>
      </c>
      <c r="B14856" t="s">
        <v>53</v>
      </c>
      <c r="C14856">
        <v>8</v>
      </c>
      <c r="D14856">
        <v>4</v>
      </c>
      <c r="E14856">
        <v>1947</v>
      </c>
      <c r="F14856" s="6">
        <v>0.90763888888888888</v>
      </c>
      <c r="G14856">
        <v>99.507999999999996</v>
      </c>
      <c r="H14856">
        <v>27.507000000000001</v>
      </c>
      <c r="I14856" t="s">
        <v>104</v>
      </c>
      <c r="J14856" t="s">
        <v>16984</v>
      </c>
      <c r="K14856" t="s">
        <v>105</v>
      </c>
    </row>
    <row r="14857" spans="1:11" x14ac:dyDescent="0.3">
      <c r="A14857" t="s">
        <v>19364</v>
      </c>
      <c r="B14857" t="s">
        <v>53</v>
      </c>
      <c r="C14857">
        <v>12</v>
      </c>
      <c r="D14857">
        <v>1</v>
      </c>
      <c r="E14857">
        <v>1947</v>
      </c>
      <c r="F14857" s="6">
        <v>5.6944444444444443E-2</v>
      </c>
      <c r="G14857">
        <v>87.909000000000006</v>
      </c>
      <c r="H14857">
        <v>43.040999999999997</v>
      </c>
      <c r="I14857" t="s">
        <v>104</v>
      </c>
      <c r="J14857" t="s">
        <v>184</v>
      </c>
      <c r="K14857" t="s">
        <v>105</v>
      </c>
    </row>
    <row r="14858" spans="1:11" x14ac:dyDescent="0.3">
      <c r="A14858" t="s">
        <v>19365</v>
      </c>
      <c r="B14858" t="s">
        <v>53</v>
      </c>
      <c r="C14858">
        <v>25</v>
      </c>
      <c r="D14858">
        <v>10</v>
      </c>
      <c r="E14858">
        <v>1960</v>
      </c>
      <c r="F14858" s="6">
        <v>0.92777777777777781</v>
      </c>
      <c r="G14858">
        <v>122.06</v>
      </c>
      <c r="H14858">
        <v>37.741999999999997</v>
      </c>
      <c r="I14858" t="s">
        <v>137</v>
      </c>
      <c r="J14858" t="s">
        <v>2232</v>
      </c>
      <c r="K14858" t="s">
        <v>105</v>
      </c>
    </row>
    <row r="14859" spans="1:11" x14ac:dyDescent="0.3">
      <c r="A14859" t="s">
        <v>19366</v>
      </c>
      <c r="B14859" t="s">
        <v>53</v>
      </c>
      <c r="C14859">
        <v>7</v>
      </c>
      <c r="D14859">
        <v>9</v>
      </c>
      <c r="E14859">
        <v>1970</v>
      </c>
      <c r="F14859" s="6">
        <v>0.27777777777777779</v>
      </c>
      <c r="G14859">
        <v>70.959000000000003</v>
      </c>
      <c r="H14859">
        <v>42.033999999999999</v>
      </c>
      <c r="I14859" t="s">
        <v>106</v>
      </c>
      <c r="J14859" t="s">
        <v>19367</v>
      </c>
      <c r="K14859" t="s">
        <v>105</v>
      </c>
    </row>
    <row r="14860" spans="1:11" x14ac:dyDescent="0.3">
      <c r="A14860" t="s">
        <v>19368</v>
      </c>
      <c r="B14860" t="s">
        <v>53</v>
      </c>
      <c r="C14860">
        <v>4</v>
      </c>
      <c r="D14860">
        <v>4</v>
      </c>
      <c r="E14860">
        <v>1942</v>
      </c>
      <c r="F14860" s="6">
        <v>0.15069444444444444</v>
      </c>
      <c r="G14860">
        <v>81.691000000000003</v>
      </c>
      <c r="H14860">
        <v>41.505000000000003</v>
      </c>
      <c r="I14860" t="s">
        <v>106</v>
      </c>
      <c r="J14860" t="s">
        <v>389</v>
      </c>
      <c r="K14860" t="s">
        <v>105</v>
      </c>
    </row>
    <row r="14861" spans="1:11" x14ac:dyDescent="0.3">
      <c r="A14861" t="s">
        <v>19369</v>
      </c>
      <c r="B14861" t="s">
        <v>53</v>
      </c>
      <c r="C14861">
        <v>28</v>
      </c>
      <c r="D14861">
        <v>8</v>
      </c>
      <c r="E14861">
        <v>1968</v>
      </c>
      <c r="F14861" s="6">
        <v>0.52500000000000002</v>
      </c>
      <c r="G14861">
        <v>71.064999999999998</v>
      </c>
      <c r="H14861">
        <v>42.456000000000003</v>
      </c>
      <c r="I14861" t="s">
        <v>106</v>
      </c>
      <c r="J14861" t="s">
        <v>5429</v>
      </c>
      <c r="K14861" t="s">
        <v>105</v>
      </c>
    </row>
    <row r="14862" spans="1:11" x14ac:dyDescent="0.3">
      <c r="A14862" t="s">
        <v>19370</v>
      </c>
      <c r="B14862" t="s">
        <v>53</v>
      </c>
      <c r="C14862">
        <v>6</v>
      </c>
      <c r="D14862">
        <v>9</v>
      </c>
      <c r="E14862">
        <v>1934</v>
      </c>
      <c r="F14862" s="6">
        <v>0.4375</v>
      </c>
      <c r="G14862">
        <v>84.513999999999996</v>
      </c>
      <c r="H14862">
        <v>39.103999999999999</v>
      </c>
      <c r="I14862" t="s">
        <v>106</v>
      </c>
      <c r="J14862" t="s">
        <v>140</v>
      </c>
      <c r="K14862" t="s">
        <v>105</v>
      </c>
    </row>
    <row r="14863" spans="1:11" x14ac:dyDescent="0.3">
      <c r="A14863" t="s">
        <v>19371</v>
      </c>
      <c r="B14863" t="s">
        <v>53</v>
      </c>
      <c r="C14863">
        <v>29</v>
      </c>
      <c r="D14863">
        <v>6</v>
      </c>
      <c r="E14863">
        <v>1927</v>
      </c>
      <c r="F14863" s="6">
        <v>0.43055555555555558</v>
      </c>
      <c r="G14863">
        <v>3.1880000000000002</v>
      </c>
      <c r="H14863">
        <v>55.95</v>
      </c>
      <c r="I14863" t="s">
        <v>126</v>
      </c>
      <c r="J14863" t="s">
        <v>127</v>
      </c>
      <c r="K14863" t="s">
        <v>105</v>
      </c>
    </row>
    <row r="14864" spans="1:11" x14ac:dyDescent="0.3">
      <c r="A14864" t="s">
        <v>19372</v>
      </c>
      <c r="B14864" t="s">
        <v>53</v>
      </c>
      <c r="C14864">
        <v>6</v>
      </c>
      <c r="D14864">
        <v>3</v>
      </c>
      <c r="E14864">
        <v>1929</v>
      </c>
      <c r="F14864" s="6">
        <v>0.56944444444444442</v>
      </c>
      <c r="G14864">
        <v>-117.425</v>
      </c>
      <c r="H14864">
        <v>47.658999999999999</v>
      </c>
      <c r="I14864" t="s">
        <v>137</v>
      </c>
      <c r="J14864" t="s">
        <v>2929</v>
      </c>
      <c r="K14864" t="s">
        <v>105</v>
      </c>
    </row>
    <row r="14865" spans="1:11" x14ac:dyDescent="0.3">
      <c r="A14865" t="s">
        <v>19373</v>
      </c>
      <c r="B14865" t="s">
        <v>53</v>
      </c>
      <c r="C14865">
        <v>20</v>
      </c>
      <c r="D14865">
        <v>7</v>
      </c>
      <c r="E14865">
        <v>1953</v>
      </c>
      <c r="F14865" s="6">
        <v>0.14930555555555555</v>
      </c>
      <c r="G14865">
        <v>93.263999999999996</v>
      </c>
      <c r="H14865">
        <v>44.976999999999997</v>
      </c>
      <c r="I14865" t="s">
        <v>144</v>
      </c>
      <c r="J14865" t="s">
        <v>1680</v>
      </c>
      <c r="K14865" t="s">
        <v>105</v>
      </c>
    </row>
    <row r="14866" spans="1:11" x14ac:dyDescent="0.3">
      <c r="A14866" t="s">
        <v>19374</v>
      </c>
      <c r="B14866" t="s">
        <v>53</v>
      </c>
      <c r="C14866">
        <v>25</v>
      </c>
      <c r="D14866">
        <v>3</v>
      </c>
      <c r="E14866">
        <v>1966</v>
      </c>
      <c r="F14866" s="6">
        <v>0.31111111111111112</v>
      </c>
      <c r="G14866">
        <v>71.355000000000004</v>
      </c>
      <c r="H14866">
        <v>42.459000000000003</v>
      </c>
      <c r="I14866" t="s">
        <v>144</v>
      </c>
      <c r="J14866" t="s">
        <v>861</v>
      </c>
      <c r="K14866" t="s">
        <v>105</v>
      </c>
    </row>
    <row r="14867" spans="1:11" x14ac:dyDescent="0.3">
      <c r="A14867" t="s">
        <v>19375</v>
      </c>
      <c r="B14867" t="s">
        <v>53</v>
      </c>
      <c r="C14867">
        <v>17</v>
      </c>
      <c r="D14867">
        <v>3</v>
      </c>
      <c r="E14867">
        <v>1939</v>
      </c>
      <c r="F14867" s="6">
        <v>0.33124999999999999</v>
      </c>
      <c r="G14867">
        <v>84.191999999999993</v>
      </c>
      <c r="H14867">
        <v>39.761000000000003</v>
      </c>
      <c r="I14867" t="s">
        <v>144</v>
      </c>
      <c r="J14867" t="s">
        <v>2648</v>
      </c>
      <c r="K14867" t="s">
        <v>105</v>
      </c>
    </row>
    <row r="14868" spans="1:11" x14ac:dyDescent="0.3">
      <c r="A14868" t="s">
        <v>19376</v>
      </c>
      <c r="B14868" t="s">
        <v>53</v>
      </c>
      <c r="C14868">
        <v>9</v>
      </c>
      <c r="D14868">
        <v>7</v>
      </c>
      <c r="E14868">
        <v>1956</v>
      </c>
      <c r="F14868" s="6">
        <v>0.47013888888888888</v>
      </c>
      <c r="G14868">
        <v>-122.03100000000001</v>
      </c>
      <c r="H14868">
        <v>37.978999999999999</v>
      </c>
      <c r="I14868" t="s">
        <v>171</v>
      </c>
      <c r="J14868" t="s">
        <v>4781</v>
      </c>
      <c r="K14868" t="s">
        <v>105</v>
      </c>
    </row>
    <row r="14869" spans="1:11" x14ac:dyDescent="0.3">
      <c r="A14869" t="s">
        <v>19377</v>
      </c>
      <c r="B14869" t="s">
        <v>53</v>
      </c>
      <c r="C14869">
        <v>28</v>
      </c>
      <c r="D14869">
        <v>9</v>
      </c>
      <c r="E14869">
        <v>1919</v>
      </c>
      <c r="F14869" s="6">
        <v>0.3125</v>
      </c>
      <c r="G14869">
        <v>87.150999999999996</v>
      </c>
      <c r="H14869">
        <v>40.936999999999998</v>
      </c>
      <c r="I14869" t="s">
        <v>144</v>
      </c>
      <c r="J14869" t="s">
        <v>19378</v>
      </c>
      <c r="K14869" t="s">
        <v>105</v>
      </c>
    </row>
    <row r="14870" spans="1:11" x14ac:dyDescent="0.3">
      <c r="A14870" t="s">
        <v>19379</v>
      </c>
      <c r="B14870" t="s">
        <v>53</v>
      </c>
      <c r="C14870">
        <v>29</v>
      </c>
      <c r="D14870">
        <v>3</v>
      </c>
      <c r="E14870">
        <v>1953</v>
      </c>
      <c r="F14870" s="6">
        <v>0.93263888888888891</v>
      </c>
      <c r="G14870">
        <v>84.513999999999996</v>
      </c>
      <c r="H14870">
        <v>39.103999999999999</v>
      </c>
      <c r="I14870" t="s">
        <v>144</v>
      </c>
      <c r="J14870" t="s">
        <v>140</v>
      </c>
      <c r="K14870" t="s">
        <v>105</v>
      </c>
    </row>
    <row r="14871" spans="1:11" x14ac:dyDescent="0.3">
      <c r="A14871" t="s">
        <v>19380</v>
      </c>
      <c r="B14871" t="s">
        <v>53</v>
      </c>
      <c r="C14871">
        <v>7</v>
      </c>
      <c r="D14871">
        <v>9</v>
      </c>
      <c r="E14871">
        <v>1926</v>
      </c>
      <c r="F14871" s="6">
        <v>0.66666666666666663</v>
      </c>
      <c r="G14871">
        <v>80.742000000000004</v>
      </c>
      <c r="H14871">
        <v>40.021999999999998</v>
      </c>
      <c r="I14871" t="s">
        <v>106</v>
      </c>
      <c r="J14871" t="s">
        <v>19381</v>
      </c>
      <c r="K14871" t="s">
        <v>105</v>
      </c>
    </row>
    <row r="14872" spans="1:11" x14ac:dyDescent="0.3">
      <c r="A14872" t="s">
        <v>19382</v>
      </c>
      <c r="B14872" t="s">
        <v>53</v>
      </c>
      <c r="C14872">
        <v>15</v>
      </c>
      <c r="D14872">
        <v>8</v>
      </c>
      <c r="E14872">
        <v>1950</v>
      </c>
      <c r="F14872" s="6">
        <v>0.69791666666666663</v>
      </c>
      <c r="G14872">
        <v>96.436999999999998</v>
      </c>
      <c r="H14872">
        <v>45.570999999999998</v>
      </c>
      <c r="I14872" t="s">
        <v>144</v>
      </c>
      <c r="J14872" t="s">
        <v>18742</v>
      </c>
      <c r="K14872" t="s">
        <v>105</v>
      </c>
    </row>
    <row r="14873" spans="1:11" x14ac:dyDescent="0.3">
      <c r="A14873" t="s">
        <v>19383</v>
      </c>
      <c r="B14873" t="s">
        <v>53</v>
      </c>
      <c r="C14873">
        <v>26</v>
      </c>
      <c r="D14873">
        <v>2</v>
      </c>
      <c r="E14873">
        <v>1927</v>
      </c>
      <c r="F14873" s="6">
        <v>0.72569444444444442</v>
      </c>
      <c r="G14873">
        <v>85.653999999999996</v>
      </c>
      <c r="H14873">
        <v>38.198999999999998</v>
      </c>
      <c r="I14873" t="s">
        <v>144</v>
      </c>
      <c r="J14873" t="s">
        <v>8720</v>
      </c>
      <c r="K14873" t="s">
        <v>105</v>
      </c>
    </row>
    <row r="14874" spans="1:11" x14ac:dyDescent="0.3">
      <c r="A14874" t="s">
        <v>19384</v>
      </c>
      <c r="B14874" t="s">
        <v>53</v>
      </c>
      <c r="C14874">
        <v>5</v>
      </c>
      <c r="D14874">
        <v>6</v>
      </c>
      <c r="E14874">
        <v>1975</v>
      </c>
      <c r="F14874" s="6">
        <v>0.41666666666666669</v>
      </c>
      <c r="G14874">
        <v>-2.1309999999999998</v>
      </c>
      <c r="H14874">
        <v>48.819000000000003</v>
      </c>
      <c r="I14874" t="s">
        <v>126</v>
      </c>
      <c r="J14874" t="s">
        <v>1156</v>
      </c>
      <c r="K14874" t="s">
        <v>105</v>
      </c>
    </row>
    <row r="14875" spans="1:11" x14ac:dyDescent="0.3">
      <c r="A14875" t="s">
        <v>19385</v>
      </c>
      <c r="B14875" t="s">
        <v>53</v>
      </c>
      <c r="C14875">
        <v>3</v>
      </c>
      <c r="D14875">
        <v>8</v>
      </c>
      <c r="E14875">
        <v>1968</v>
      </c>
      <c r="F14875" s="6">
        <v>0.42986111111111114</v>
      </c>
      <c r="G14875">
        <v>71.058999999999997</v>
      </c>
      <c r="H14875">
        <v>42.359000000000002</v>
      </c>
      <c r="I14875" t="s">
        <v>106</v>
      </c>
      <c r="J14875" t="s">
        <v>176</v>
      </c>
      <c r="K14875" t="s">
        <v>105</v>
      </c>
    </row>
    <row r="14876" spans="1:11" x14ac:dyDescent="0.3">
      <c r="A14876" t="s">
        <v>19386</v>
      </c>
      <c r="B14876" t="s">
        <v>53</v>
      </c>
      <c r="C14876">
        <v>10</v>
      </c>
      <c r="D14876">
        <v>4</v>
      </c>
      <c r="E14876">
        <v>1945</v>
      </c>
      <c r="F14876" s="6">
        <v>5.5555555555555552E-2</v>
      </c>
      <c r="G14876">
        <v>71.418999999999997</v>
      </c>
      <c r="H14876">
        <v>42.281999999999996</v>
      </c>
      <c r="I14876" t="s">
        <v>106</v>
      </c>
      <c r="J14876" t="s">
        <v>1211</v>
      </c>
      <c r="K14876" t="s">
        <v>105</v>
      </c>
    </row>
    <row r="14877" spans="1:11" x14ac:dyDescent="0.3">
      <c r="A14877" t="s">
        <v>19387</v>
      </c>
      <c r="B14877" t="s">
        <v>53</v>
      </c>
      <c r="C14877">
        <v>8</v>
      </c>
      <c r="D14877">
        <v>9</v>
      </c>
      <c r="E14877">
        <v>1959</v>
      </c>
      <c r="F14877" s="6">
        <v>0.19305555555555556</v>
      </c>
      <c r="G14877">
        <v>71.058999999999997</v>
      </c>
      <c r="H14877">
        <v>42.359000000000002</v>
      </c>
      <c r="I14877" t="s">
        <v>106</v>
      </c>
      <c r="J14877" t="s">
        <v>176</v>
      </c>
      <c r="K14877" t="s">
        <v>105</v>
      </c>
    </row>
    <row r="14878" spans="1:11" x14ac:dyDescent="0.3">
      <c r="A14878" t="s">
        <v>19388</v>
      </c>
      <c r="B14878" t="s">
        <v>53</v>
      </c>
      <c r="C14878">
        <v>19</v>
      </c>
      <c r="D14878">
        <v>7</v>
      </c>
      <c r="E14878">
        <v>1950</v>
      </c>
      <c r="F14878" s="6">
        <v>4.791666666666667E-2</v>
      </c>
      <c r="G14878">
        <v>-118.24299999999999</v>
      </c>
      <c r="H14878">
        <v>34.052</v>
      </c>
      <c r="I14878" t="s">
        <v>171</v>
      </c>
      <c r="J14878" t="s">
        <v>536</v>
      </c>
      <c r="K14878" t="s">
        <v>105</v>
      </c>
    </row>
    <row r="14879" spans="1:11" x14ac:dyDescent="0.3">
      <c r="A14879" t="s">
        <v>19389</v>
      </c>
      <c r="B14879" t="s">
        <v>53</v>
      </c>
      <c r="C14879">
        <v>26</v>
      </c>
      <c r="D14879">
        <v>4</v>
      </c>
      <c r="E14879">
        <v>1950</v>
      </c>
      <c r="F14879" s="6">
        <v>6.25E-2</v>
      </c>
      <c r="G14879">
        <v>82.108000000000004</v>
      </c>
      <c r="H14879">
        <v>41.368000000000002</v>
      </c>
      <c r="I14879" t="s">
        <v>144</v>
      </c>
      <c r="J14879" t="s">
        <v>1718</v>
      </c>
      <c r="K14879" t="s">
        <v>105</v>
      </c>
    </row>
    <row r="14880" spans="1:11" x14ac:dyDescent="0.3">
      <c r="A14880" t="s">
        <v>19390</v>
      </c>
      <c r="B14880" t="s">
        <v>53</v>
      </c>
      <c r="C14880">
        <v>5</v>
      </c>
      <c r="D14880">
        <v>7</v>
      </c>
      <c r="E14880">
        <v>1942</v>
      </c>
      <c r="F14880" s="6">
        <v>0.48888888888888887</v>
      </c>
      <c r="G14880">
        <v>87.632000000000005</v>
      </c>
      <c r="H14880">
        <v>41.883000000000003</v>
      </c>
      <c r="I14880" t="s">
        <v>144</v>
      </c>
      <c r="J14880" t="s">
        <v>226</v>
      </c>
      <c r="K14880" t="s">
        <v>105</v>
      </c>
    </row>
    <row r="14881" spans="1:11" x14ac:dyDescent="0.3">
      <c r="A14881" t="s">
        <v>19391</v>
      </c>
      <c r="B14881" t="s">
        <v>53</v>
      </c>
      <c r="C14881">
        <v>22</v>
      </c>
      <c r="D14881">
        <v>2</v>
      </c>
      <c r="E14881">
        <v>1944</v>
      </c>
      <c r="F14881" s="6">
        <v>0.76388888888888884</v>
      </c>
      <c r="G14881">
        <v>-4.891</v>
      </c>
      <c r="H14881">
        <v>52.372999999999998</v>
      </c>
      <c r="I14881" t="s">
        <v>126</v>
      </c>
      <c r="J14881" t="s">
        <v>217</v>
      </c>
      <c r="K14881" t="s">
        <v>105</v>
      </c>
    </row>
    <row r="14882" spans="1:11" x14ac:dyDescent="0.3">
      <c r="A14882" t="s">
        <v>19392</v>
      </c>
      <c r="B14882" t="s">
        <v>53</v>
      </c>
      <c r="C14882">
        <v>9</v>
      </c>
      <c r="D14882">
        <v>10</v>
      </c>
      <c r="E14882">
        <v>1944</v>
      </c>
      <c r="F14882" s="6">
        <v>0.34722222222222221</v>
      </c>
      <c r="G14882">
        <v>117.87</v>
      </c>
      <c r="H14882">
        <v>33.75</v>
      </c>
      <c r="I14882" t="s">
        <v>171</v>
      </c>
      <c r="J14882" t="s">
        <v>1069</v>
      </c>
      <c r="K14882" t="s">
        <v>105</v>
      </c>
    </row>
    <row r="14883" spans="1:11" x14ac:dyDescent="0.3">
      <c r="A14883" t="s">
        <v>19393</v>
      </c>
      <c r="B14883" t="s">
        <v>53</v>
      </c>
      <c r="C14883">
        <v>22</v>
      </c>
      <c r="D14883">
        <v>3</v>
      </c>
      <c r="E14883">
        <v>1977</v>
      </c>
      <c r="F14883" s="6">
        <v>0.53749999999999998</v>
      </c>
      <c r="G14883">
        <v>71.802000000000007</v>
      </c>
      <c r="H14883">
        <v>42.262</v>
      </c>
      <c r="I14883" t="s">
        <v>144</v>
      </c>
      <c r="J14883" t="s">
        <v>520</v>
      </c>
      <c r="K14883" t="s">
        <v>105</v>
      </c>
    </row>
    <row r="14884" spans="1:11" x14ac:dyDescent="0.3">
      <c r="A14884" t="s">
        <v>19394</v>
      </c>
      <c r="B14884" t="s">
        <v>53</v>
      </c>
      <c r="C14884">
        <v>25</v>
      </c>
      <c r="D14884">
        <v>1</v>
      </c>
      <c r="E14884">
        <v>1968</v>
      </c>
      <c r="F14884" s="6">
        <v>1.0416666666666666E-2</v>
      </c>
      <c r="G14884">
        <v>3.1880000000000002</v>
      </c>
      <c r="H14884">
        <v>55.95</v>
      </c>
      <c r="I14884" t="s">
        <v>108</v>
      </c>
      <c r="J14884" t="s">
        <v>127</v>
      </c>
      <c r="K14884" t="s">
        <v>105</v>
      </c>
    </row>
    <row r="14885" spans="1:11" x14ac:dyDescent="0.3">
      <c r="A14885" t="s">
        <v>19395</v>
      </c>
      <c r="B14885" t="s">
        <v>53</v>
      </c>
      <c r="C14885">
        <v>11</v>
      </c>
      <c r="D14885">
        <v>8</v>
      </c>
      <c r="E14885">
        <v>1935</v>
      </c>
      <c r="F14885" s="6">
        <v>0.52361111111111114</v>
      </c>
      <c r="G14885">
        <v>80.632000000000005</v>
      </c>
      <c r="H14885">
        <v>40.369999999999997</v>
      </c>
      <c r="I14885" t="s">
        <v>106</v>
      </c>
      <c r="J14885" t="s">
        <v>2040</v>
      </c>
      <c r="K14885" t="s">
        <v>105</v>
      </c>
    </row>
    <row r="14886" spans="1:11" x14ac:dyDescent="0.3">
      <c r="A14886" t="s">
        <v>19396</v>
      </c>
      <c r="B14886" t="s">
        <v>53</v>
      </c>
      <c r="C14886">
        <v>10</v>
      </c>
      <c r="D14886">
        <v>3</v>
      </c>
      <c r="E14886">
        <v>1947</v>
      </c>
      <c r="F14886" s="6">
        <v>0.53263888888888888</v>
      </c>
      <c r="G14886">
        <v>83.536000000000001</v>
      </c>
      <c r="H14886">
        <v>41.655000000000001</v>
      </c>
      <c r="I14886" t="s">
        <v>144</v>
      </c>
      <c r="J14886" t="s">
        <v>2019</v>
      </c>
      <c r="K14886" t="s">
        <v>105</v>
      </c>
    </row>
    <row r="14887" spans="1:11" x14ac:dyDescent="0.3">
      <c r="A14887" t="s">
        <v>19397</v>
      </c>
      <c r="B14887" t="s">
        <v>53</v>
      </c>
      <c r="C14887">
        <v>17</v>
      </c>
      <c r="D14887">
        <v>11</v>
      </c>
      <c r="E14887">
        <v>1944</v>
      </c>
      <c r="F14887" s="6">
        <v>0.26874999999999999</v>
      </c>
      <c r="G14887">
        <v>-119.786</v>
      </c>
      <c r="H14887">
        <v>36.731999999999999</v>
      </c>
      <c r="I14887" t="s">
        <v>171</v>
      </c>
      <c r="J14887" t="s">
        <v>1362</v>
      </c>
      <c r="K14887" t="s">
        <v>105</v>
      </c>
    </row>
    <row r="14888" spans="1:11" x14ac:dyDescent="0.3">
      <c r="A14888" t="s">
        <v>19398</v>
      </c>
      <c r="B14888" t="s">
        <v>53</v>
      </c>
      <c r="C14888">
        <v>29</v>
      </c>
      <c r="D14888">
        <v>1</v>
      </c>
      <c r="E14888">
        <v>1945</v>
      </c>
      <c r="F14888" s="6">
        <v>0.34861111111111109</v>
      </c>
      <c r="G14888">
        <v>83.599000000000004</v>
      </c>
      <c r="H14888">
        <v>42.213000000000001</v>
      </c>
      <c r="I14888" t="s">
        <v>106</v>
      </c>
      <c r="J14888" t="s">
        <v>1027</v>
      </c>
      <c r="K14888" t="s">
        <v>105</v>
      </c>
    </row>
    <row r="14889" spans="1:11" x14ac:dyDescent="0.3">
      <c r="A14889" t="s">
        <v>19399</v>
      </c>
      <c r="B14889" t="s">
        <v>53</v>
      </c>
      <c r="C14889">
        <v>3</v>
      </c>
      <c r="D14889">
        <v>11</v>
      </c>
      <c r="E14889">
        <v>1971</v>
      </c>
      <c r="F14889" s="6">
        <v>0.10347222222222222</v>
      </c>
      <c r="G14889">
        <v>71.058999999999997</v>
      </c>
      <c r="H14889">
        <v>42.359000000000002</v>
      </c>
      <c r="I14889" t="s">
        <v>144</v>
      </c>
      <c r="J14889" t="s">
        <v>176</v>
      </c>
      <c r="K14889" t="s">
        <v>105</v>
      </c>
    </row>
    <row r="14890" spans="1:11" x14ac:dyDescent="0.3">
      <c r="A14890" t="s">
        <v>19400</v>
      </c>
      <c r="B14890" t="s">
        <v>53</v>
      </c>
      <c r="C14890">
        <v>25</v>
      </c>
      <c r="D14890">
        <v>8</v>
      </c>
      <c r="E14890">
        <v>1933</v>
      </c>
      <c r="F14890" s="6">
        <v>0.28888888888888886</v>
      </c>
      <c r="G14890">
        <v>83.048000000000002</v>
      </c>
      <c r="H14890">
        <v>42.332999999999998</v>
      </c>
      <c r="I14890" t="s">
        <v>144</v>
      </c>
      <c r="J14890" t="s">
        <v>3664</v>
      </c>
      <c r="K14890" t="s">
        <v>105</v>
      </c>
    </row>
    <row r="14891" spans="1:11" x14ac:dyDescent="0.3">
      <c r="A14891" t="s">
        <v>19401</v>
      </c>
      <c r="B14891" t="s">
        <v>53</v>
      </c>
      <c r="C14891">
        <v>28</v>
      </c>
      <c r="D14891">
        <v>2</v>
      </c>
      <c r="E14891">
        <v>1951</v>
      </c>
      <c r="F14891" s="6">
        <v>0.63888888888888884</v>
      </c>
      <c r="G14891">
        <v>82.194999999999993</v>
      </c>
      <c r="H14891">
        <v>38.819000000000003</v>
      </c>
      <c r="I14891" t="s">
        <v>144</v>
      </c>
      <c r="J14891" t="s">
        <v>4793</v>
      </c>
      <c r="K14891" t="s">
        <v>105</v>
      </c>
    </row>
    <row r="14892" spans="1:11" x14ac:dyDescent="0.3">
      <c r="A14892" t="s">
        <v>19402</v>
      </c>
      <c r="B14892" t="s">
        <v>53</v>
      </c>
      <c r="C14892">
        <v>2</v>
      </c>
      <c r="D14892">
        <v>9</v>
      </c>
      <c r="E14892">
        <v>1971</v>
      </c>
      <c r="F14892" s="6">
        <v>0.95138888888888884</v>
      </c>
      <c r="G14892">
        <v>-4.1280000000000001</v>
      </c>
      <c r="H14892">
        <v>51.218000000000004</v>
      </c>
      <c r="I14892" t="s">
        <v>126</v>
      </c>
      <c r="J14892" t="s">
        <v>18682</v>
      </c>
      <c r="K14892" t="s">
        <v>105</v>
      </c>
    </row>
    <row r="14893" spans="1:11" x14ac:dyDescent="0.3">
      <c r="A14893" t="s">
        <v>19403</v>
      </c>
      <c r="B14893" t="s">
        <v>53</v>
      </c>
      <c r="C14893">
        <v>3</v>
      </c>
      <c r="D14893">
        <v>5</v>
      </c>
      <c r="E14893">
        <v>1931</v>
      </c>
      <c r="F14893" s="6">
        <v>0.25</v>
      </c>
      <c r="G14893">
        <v>3.7839999999999998</v>
      </c>
      <c r="H14893">
        <v>56.000999999999998</v>
      </c>
      <c r="I14893" t="s">
        <v>126</v>
      </c>
      <c r="J14893" t="s">
        <v>2936</v>
      </c>
      <c r="K14893" t="s">
        <v>105</v>
      </c>
    </row>
    <row r="14894" spans="1:11" x14ac:dyDescent="0.3">
      <c r="A14894" t="s">
        <v>19404</v>
      </c>
      <c r="B14894" t="s">
        <v>53</v>
      </c>
      <c r="C14894">
        <v>7</v>
      </c>
      <c r="D14894">
        <v>7</v>
      </c>
      <c r="E14894">
        <v>1969</v>
      </c>
      <c r="F14894" s="6">
        <v>0.58333333333333337</v>
      </c>
      <c r="G14894">
        <v>-3.2250000000000001</v>
      </c>
      <c r="H14894">
        <v>51.209000000000003</v>
      </c>
      <c r="I14894" t="s">
        <v>126</v>
      </c>
      <c r="J14894" t="s">
        <v>201</v>
      </c>
      <c r="K14894" t="s">
        <v>105</v>
      </c>
    </row>
    <row r="14895" spans="1:11" x14ac:dyDescent="0.3">
      <c r="A14895" t="s">
        <v>19405</v>
      </c>
      <c r="B14895" t="s">
        <v>53</v>
      </c>
      <c r="C14895">
        <v>21</v>
      </c>
      <c r="D14895">
        <v>7</v>
      </c>
      <c r="E14895">
        <v>1920</v>
      </c>
      <c r="F14895" s="6">
        <v>0.47222222222222221</v>
      </c>
      <c r="G14895">
        <v>117.75</v>
      </c>
      <c r="H14895">
        <v>34.055</v>
      </c>
      <c r="I14895" t="s">
        <v>137</v>
      </c>
      <c r="J14895" t="s">
        <v>2808</v>
      </c>
      <c r="K14895" t="s">
        <v>105</v>
      </c>
    </row>
    <row r="14896" spans="1:11" x14ac:dyDescent="0.3">
      <c r="A14896" t="s">
        <v>19406</v>
      </c>
      <c r="B14896" t="s">
        <v>53</v>
      </c>
      <c r="C14896">
        <v>7</v>
      </c>
      <c r="D14896">
        <v>12</v>
      </c>
      <c r="E14896">
        <v>1949</v>
      </c>
      <c r="F14896" s="6">
        <v>0.30902777777777779</v>
      </c>
      <c r="G14896">
        <v>117.75</v>
      </c>
      <c r="H14896">
        <v>34.055</v>
      </c>
      <c r="I14896" t="s">
        <v>137</v>
      </c>
      <c r="J14896" t="s">
        <v>2808</v>
      </c>
      <c r="K14896" t="s">
        <v>105</v>
      </c>
    </row>
    <row r="14897" spans="1:11" x14ac:dyDescent="0.3">
      <c r="A14897" t="s">
        <v>19407</v>
      </c>
      <c r="B14897" t="s">
        <v>53</v>
      </c>
      <c r="C14897">
        <v>23</v>
      </c>
      <c r="D14897">
        <v>2</v>
      </c>
      <c r="E14897">
        <v>1931</v>
      </c>
      <c r="F14897" s="6">
        <v>0.33333333333333331</v>
      </c>
      <c r="G14897">
        <v>84.513999999999996</v>
      </c>
      <c r="H14897">
        <v>39.103999999999999</v>
      </c>
      <c r="I14897" t="s">
        <v>144</v>
      </c>
      <c r="J14897" t="s">
        <v>140</v>
      </c>
      <c r="K14897" t="s">
        <v>105</v>
      </c>
    </row>
    <row r="14898" spans="1:11" x14ac:dyDescent="0.3">
      <c r="A14898" t="s">
        <v>19408</v>
      </c>
      <c r="B14898" t="s">
        <v>53</v>
      </c>
      <c r="C14898">
        <v>18</v>
      </c>
      <c r="D14898">
        <v>6</v>
      </c>
      <c r="E14898">
        <v>1926</v>
      </c>
      <c r="F14898" s="6">
        <v>0.40277777777777779</v>
      </c>
      <c r="G14898">
        <v>79.707999999999998</v>
      </c>
      <c r="H14898">
        <v>34.89</v>
      </c>
      <c r="I14898" t="s">
        <v>106</v>
      </c>
      <c r="J14898" t="s">
        <v>4168</v>
      </c>
      <c r="K14898" t="s">
        <v>105</v>
      </c>
    </row>
    <row r="14899" spans="1:11" x14ac:dyDescent="0.3">
      <c r="A14899" t="s">
        <v>19409</v>
      </c>
      <c r="B14899" t="s">
        <v>53</v>
      </c>
      <c r="C14899">
        <v>2</v>
      </c>
      <c r="D14899">
        <v>3</v>
      </c>
      <c r="E14899">
        <v>1930</v>
      </c>
      <c r="F14899" s="6">
        <v>9.166666666666666E-2</v>
      </c>
      <c r="G14899">
        <v>77.433999999999997</v>
      </c>
      <c r="H14899">
        <v>37.540999999999997</v>
      </c>
      <c r="I14899" t="s">
        <v>144</v>
      </c>
      <c r="J14899" t="s">
        <v>2022</v>
      </c>
      <c r="K14899" t="s">
        <v>105</v>
      </c>
    </row>
    <row r="14900" spans="1:11" x14ac:dyDescent="0.3">
      <c r="A14900" t="s">
        <v>19410</v>
      </c>
      <c r="B14900" t="s">
        <v>53</v>
      </c>
      <c r="C14900">
        <v>13</v>
      </c>
      <c r="D14900">
        <v>7</v>
      </c>
      <c r="E14900">
        <v>1928</v>
      </c>
      <c r="F14900" s="6">
        <v>0.29166666666666669</v>
      </c>
      <c r="G14900">
        <v>-13.361000000000001</v>
      </c>
      <c r="H14900">
        <v>38.116</v>
      </c>
      <c r="I14900" t="s">
        <v>126</v>
      </c>
      <c r="J14900" t="s">
        <v>717</v>
      </c>
      <c r="K14900" t="s">
        <v>105</v>
      </c>
    </row>
    <row r="14901" spans="1:11" x14ac:dyDescent="0.3">
      <c r="A14901" t="s">
        <v>19411</v>
      </c>
      <c r="B14901" t="s">
        <v>53</v>
      </c>
      <c r="C14901">
        <v>20</v>
      </c>
      <c r="D14901">
        <v>12</v>
      </c>
      <c r="E14901">
        <v>1961</v>
      </c>
      <c r="F14901" s="6">
        <v>0.37847222222222221</v>
      </c>
      <c r="G14901">
        <v>-14.209</v>
      </c>
      <c r="H14901">
        <v>40.972999999999999</v>
      </c>
      <c r="I14901" t="s">
        <v>126</v>
      </c>
      <c r="J14901" t="s">
        <v>1853</v>
      </c>
      <c r="K14901" t="s">
        <v>105</v>
      </c>
    </row>
    <row r="14902" spans="1:11" x14ac:dyDescent="0.3">
      <c r="A14902" t="s">
        <v>19412</v>
      </c>
      <c r="B14902" t="s">
        <v>53</v>
      </c>
      <c r="C14902">
        <v>29</v>
      </c>
      <c r="D14902">
        <v>4</v>
      </c>
      <c r="E14902">
        <v>2001</v>
      </c>
      <c r="F14902" s="6">
        <v>6.9444444444444441E-3</v>
      </c>
      <c r="G14902">
        <v>-12.494</v>
      </c>
      <c r="H14902">
        <v>41.890999999999998</v>
      </c>
      <c r="I14902" t="s">
        <v>190</v>
      </c>
      <c r="J14902" t="s">
        <v>297</v>
      </c>
      <c r="K14902" t="s">
        <v>105</v>
      </c>
    </row>
    <row r="14903" spans="1:11" x14ac:dyDescent="0.3">
      <c r="A14903" t="s">
        <v>19413</v>
      </c>
      <c r="B14903" t="s">
        <v>53</v>
      </c>
      <c r="C14903">
        <v>9</v>
      </c>
      <c r="D14903">
        <v>8</v>
      </c>
      <c r="E14903">
        <v>1908</v>
      </c>
      <c r="F14903" s="6">
        <v>4.1666666666666664E-2</v>
      </c>
      <c r="G14903">
        <v>-16.164000000000001</v>
      </c>
      <c r="H14903">
        <v>38.735999999999997</v>
      </c>
      <c r="I14903" t="s">
        <v>126</v>
      </c>
      <c r="J14903" t="s">
        <v>19414</v>
      </c>
      <c r="K14903" t="s">
        <v>105</v>
      </c>
    </row>
    <row r="14904" spans="1:11" x14ac:dyDescent="0.3">
      <c r="A14904" t="s">
        <v>19415</v>
      </c>
      <c r="B14904" t="s">
        <v>53</v>
      </c>
      <c r="C14904">
        <v>7</v>
      </c>
      <c r="D14904">
        <v>10</v>
      </c>
      <c r="E14904">
        <v>1922</v>
      </c>
      <c r="F14904" s="6">
        <v>0.25</v>
      </c>
      <c r="G14904">
        <v>-10.397</v>
      </c>
      <c r="H14904">
        <v>43.716000000000001</v>
      </c>
      <c r="I14904" t="s">
        <v>126</v>
      </c>
      <c r="J14904" t="s">
        <v>3069</v>
      </c>
      <c r="K14904" t="s">
        <v>105</v>
      </c>
    </row>
    <row r="14905" spans="1:11" x14ac:dyDescent="0.3">
      <c r="A14905" t="s">
        <v>19416</v>
      </c>
      <c r="B14905" t="s">
        <v>53</v>
      </c>
      <c r="C14905">
        <v>23</v>
      </c>
      <c r="D14905">
        <v>7</v>
      </c>
      <c r="E14905">
        <v>1940</v>
      </c>
      <c r="F14905" s="6">
        <v>0.51388888888888884</v>
      </c>
      <c r="G14905">
        <v>-12.218</v>
      </c>
      <c r="H14905">
        <v>46.14</v>
      </c>
      <c r="I14905" t="s">
        <v>190</v>
      </c>
      <c r="J14905" t="s">
        <v>5231</v>
      </c>
      <c r="K14905" t="s">
        <v>105</v>
      </c>
    </row>
    <row r="14906" spans="1:11" x14ac:dyDescent="0.3">
      <c r="A14906" t="s">
        <v>19417</v>
      </c>
      <c r="B14906" t="s">
        <v>53</v>
      </c>
      <c r="C14906">
        <v>5</v>
      </c>
      <c r="D14906">
        <v>6</v>
      </c>
      <c r="E14906">
        <v>1944</v>
      </c>
      <c r="F14906" s="6">
        <v>0.25</v>
      </c>
      <c r="G14906">
        <v>95.051000000000002</v>
      </c>
      <c r="H14906">
        <v>33.610999999999997</v>
      </c>
      <c r="I14906" t="s">
        <v>144</v>
      </c>
      <c r="J14906" t="s">
        <v>5590</v>
      </c>
      <c r="K14906" t="s">
        <v>105</v>
      </c>
    </row>
    <row r="14907" spans="1:11" x14ac:dyDescent="0.3">
      <c r="A14907" t="s">
        <v>19418</v>
      </c>
      <c r="B14907" t="s">
        <v>53</v>
      </c>
      <c r="C14907">
        <v>14</v>
      </c>
      <c r="D14907">
        <v>9</v>
      </c>
      <c r="E14907">
        <v>1931</v>
      </c>
      <c r="F14907" s="6">
        <v>0.54861111111111116</v>
      </c>
      <c r="G14907">
        <v>96.796000000000006</v>
      </c>
      <c r="H14907">
        <v>32.777999999999999</v>
      </c>
      <c r="I14907" t="s">
        <v>144</v>
      </c>
      <c r="J14907" t="s">
        <v>142</v>
      </c>
      <c r="K14907" t="s">
        <v>105</v>
      </c>
    </row>
    <row r="14908" spans="1:11" x14ac:dyDescent="0.3">
      <c r="A14908" t="s">
        <v>19419</v>
      </c>
      <c r="B14908" t="s">
        <v>53</v>
      </c>
      <c r="C14908">
        <v>29</v>
      </c>
      <c r="D14908">
        <v>7</v>
      </c>
      <c r="E14908">
        <v>1950</v>
      </c>
      <c r="F14908" s="6">
        <v>0.83819444444444446</v>
      </c>
      <c r="G14908">
        <v>90.075000000000003</v>
      </c>
      <c r="H14908">
        <v>29.952000000000002</v>
      </c>
      <c r="I14908" t="s">
        <v>144</v>
      </c>
      <c r="J14908" t="s">
        <v>5580</v>
      </c>
      <c r="K14908" t="s">
        <v>105</v>
      </c>
    </row>
    <row r="14909" spans="1:11" x14ac:dyDescent="0.3">
      <c r="A14909" t="s">
        <v>19420</v>
      </c>
      <c r="B14909" t="s">
        <v>53</v>
      </c>
      <c r="C14909">
        <v>20</v>
      </c>
      <c r="D14909">
        <v>7</v>
      </c>
      <c r="E14909">
        <v>1913</v>
      </c>
      <c r="F14909" s="6">
        <v>0.3923611111111111</v>
      </c>
      <c r="G14909">
        <v>81.522000000000006</v>
      </c>
      <c r="H14909">
        <v>40.796999999999997</v>
      </c>
      <c r="I14909" t="s">
        <v>144</v>
      </c>
      <c r="J14909" t="s">
        <v>2780</v>
      </c>
      <c r="K14909" t="s">
        <v>105</v>
      </c>
    </row>
    <row r="14910" spans="1:11" x14ac:dyDescent="0.3">
      <c r="A14910" t="s">
        <v>19421</v>
      </c>
      <c r="B14910" t="s">
        <v>53</v>
      </c>
      <c r="C14910">
        <v>29</v>
      </c>
      <c r="D14910">
        <v>4</v>
      </c>
      <c r="E14910">
        <v>1947</v>
      </c>
      <c r="F14910" s="6">
        <v>0.15138888888888888</v>
      </c>
      <c r="G14910">
        <v>84.191999999999993</v>
      </c>
      <c r="H14910">
        <v>39.761000000000003</v>
      </c>
      <c r="I14910" t="s">
        <v>106</v>
      </c>
      <c r="J14910" t="s">
        <v>2648</v>
      </c>
      <c r="K14910" t="s">
        <v>105</v>
      </c>
    </row>
    <row r="14911" spans="1:11" x14ac:dyDescent="0.3">
      <c r="A14911" t="s">
        <v>19422</v>
      </c>
      <c r="B14911" t="s">
        <v>53</v>
      </c>
      <c r="C14911">
        <v>27</v>
      </c>
      <c r="D14911">
        <v>7</v>
      </c>
      <c r="E14911">
        <v>1930</v>
      </c>
      <c r="F14911" s="6">
        <v>8.3333333333333329E-2</v>
      </c>
      <c r="G14911">
        <v>-121.495</v>
      </c>
      <c r="H14911">
        <v>38.576999999999998</v>
      </c>
      <c r="I14911" t="s">
        <v>137</v>
      </c>
      <c r="J14911" t="s">
        <v>1733</v>
      </c>
      <c r="K14911" t="s">
        <v>105</v>
      </c>
    </row>
    <row r="14912" spans="1:11" x14ac:dyDescent="0.3">
      <c r="A14912" t="s">
        <v>19423</v>
      </c>
      <c r="B14912" t="s">
        <v>53</v>
      </c>
      <c r="C14912">
        <v>15</v>
      </c>
      <c r="D14912">
        <v>9</v>
      </c>
      <c r="E14912">
        <v>1946</v>
      </c>
      <c r="F14912" s="6">
        <v>0.91666666666666663</v>
      </c>
      <c r="G14912">
        <v>98.718000000000004</v>
      </c>
      <c r="H14912">
        <v>31.196000000000002</v>
      </c>
      <c r="I14912" t="s">
        <v>144</v>
      </c>
      <c r="J14912" t="s">
        <v>19229</v>
      </c>
      <c r="K14912" t="s">
        <v>105</v>
      </c>
    </row>
    <row r="14913" spans="1:11" x14ac:dyDescent="0.3">
      <c r="A14913" t="s">
        <v>19424</v>
      </c>
      <c r="B14913" t="s">
        <v>53</v>
      </c>
      <c r="C14913">
        <v>27</v>
      </c>
      <c r="D14913">
        <v>8</v>
      </c>
      <c r="E14913">
        <v>1937</v>
      </c>
      <c r="F14913" s="6">
        <v>0.54652777777777772</v>
      </c>
      <c r="G14913">
        <v>87.641999999999996</v>
      </c>
      <c r="H14913">
        <v>41.500999999999998</v>
      </c>
      <c r="I14913" t="s">
        <v>144</v>
      </c>
      <c r="J14913" t="s">
        <v>2763</v>
      </c>
      <c r="K14913" t="s">
        <v>105</v>
      </c>
    </row>
    <row r="14914" spans="1:11" x14ac:dyDescent="0.3">
      <c r="A14914" t="s">
        <v>19425</v>
      </c>
      <c r="B14914" t="s">
        <v>53</v>
      </c>
      <c r="C14914">
        <v>7</v>
      </c>
      <c r="D14914">
        <v>3</v>
      </c>
      <c r="E14914">
        <v>1964</v>
      </c>
      <c r="F14914" s="6">
        <v>0.72430555555555554</v>
      </c>
      <c r="G14914">
        <v>4.2569999999999997</v>
      </c>
      <c r="H14914">
        <v>55.866</v>
      </c>
      <c r="I14914" t="s">
        <v>108</v>
      </c>
      <c r="J14914" t="s">
        <v>211</v>
      </c>
      <c r="K14914" t="s">
        <v>105</v>
      </c>
    </row>
    <row r="14915" spans="1:11" x14ac:dyDescent="0.3">
      <c r="A14915" t="s">
        <v>19426</v>
      </c>
      <c r="B14915" t="s">
        <v>53</v>
      </c>
      <c r="C14915">
        <v>23</v>
      </c>
      <c r="D14915">
        <v>7</v>
      </c>
      <c r="E14915">
        <v>1934</v>
      </c>
      <c r="F14915" s="6">
        <v>0.33333333333333331</v>
      </c>
      <c r="G14915">
        <v>82.599000000000004</v>
      </c>
      <c r="H14915">
        <v>39.713999999999999</v>
      </c>
      <c r="I14915" t="s">
        <v>106</v>
      </c>
      <c r="J14915" t="s">
        <v>4861</v>
      </c>
      <c r="K14915" t="s">
        <v>105</v>
      </c>
    </row>
    <row r="14916" spans="1:11" x14ac:dyDescent="0.3">
      <c r="A14916" t="s">
        <v>19427</v>
      </c>
      <c r="B14916" t="s">
        <v>53</v>
      </c>
      <c r="C14916">
        <v>28</v>
      </c>
      <c r="D14916">
        <v>2</v>
      </c>
      <c r="E14916">
        <v>1939</v>
      </c>
      <c r="F14916" s="6">
        <v>0.48125000000000001</v>
      </c>
      <c r="G14916">
        <v>98.501000000000005</v>
      </c>
      <c r="H14916">
        <v>33.909999999999997</v>
      </c>
      <c r="I14916" t="s">
        <v>104</v>
      </c>
      <c r="J14916" t="s">
        <v>12798</v>
      </c>
      <c r="K14916" t="s">
        <v>105</v>
      </c>
    </row>
    <row r="14917" spans="1:11" x14ac:dyDescent="0.3">
      <c r="A14917" t="s">
        <v>19428</v>
      </c>
      <c r="B14917" t="s">
        <v>53</v>
      </c>
      <c r="C14917">
        <v>16</v>
      </c>
      <c r="D14917">
        <v>11</v>
      </c>
      <c r="E14917">
        <v>1926</v>
      </c>
      <c r="F14917" s="6">
        <v>0.21527777777777779</v>
      </c>
      <c r="G14917">
        <v>-4.4710000000000001</v>
      </c>
      <c r="H14917">
        <v>51.923000000000002</v>
      </c>
      <c r="I14917" t="s">
        <v>108</v>
      </c>
      <c r="J14917" t="s">
        <v>832</v>
      </c>
      <c r="K14917" t="s">
        <v>105</v>
      </c>
    </row>
    <row r="14918" spans="1:11" x14ac:dyDescent="0.3">
      <c r="A14918" t="s">
        <v>19429</v>
      </c>
      <c r="B14918" t="s">
        <v>53</v>
      </c>
      <c r="C14918">
        <v>16</v>
      </c>
      <c r="D14918">
        <v>3</v>
      </c>
      <c r="E14918">
        <v>1969</v>
      </c>
      <c r="F14918" s="6">
        <v>0.94791666666666663</v>
      </c>
      <c r="G14918">
        <v>-8.9339999999999993</v>
      </c>
      <c r="H14918">
        <v>44.406999999999996</v>
      </c>
      <c r="I14918" t="s">
        <v>126</v>
      </c>
      <c r="J14918" t="s">
        <v>247</v>
      </c>
      <c r="K14918" t="s">
        <v>105</v>
      </c>
    </row>
    <row r="14919" spans="1:11" x14ac:dyDescent="0.3">
      <c r="A14919" t="s">
        <v>19430</v>
      </c>
      <c r="B14919" t="s">
        <v>168</v>
      </c>
      <c r="C14919">
        <v>23</v>
      </c>
      <c r="D14919">
        <v>6</v>
      </c>
      <c r="E14919">
        <v>1935</v>
      </c>
      <c r="F14919" s="6">
        <v>0.15972222222222221</v>
      </c>
      <c r="G14919">
        <v>87.632000000000005</v>
      </c>
      <c r="H14919">
        <v>41.883000000000003</v>
      </c>
      <c r="I14919" t="s">
        <v>144</v>
      </c>
      <c r="J14919" t="s">
        <v>226</v>
      </c>
      <c r="K14919" t="s">
        <v>105</v>
      </c>
    </row>
    <row r="14920" spans="1:11" x14ac:dyDescent="0.3">
      <c r="A14920" t="s">
        <v>19431</v>
      </c>
      <c r="B14920" t="s">
        <v>53</v>
      </c>
      <c r="C14920">
        <v>4</v>
      </c>
      <c r="D14920">
        <v>1</v>
      </c>
      <c r="E14920">
        <v>1990</v>
      </c>
      <c r="F14920" s="6">
        <v>0.53888888888888886</v>
      </c>
      <c r="G14920">
        <v>-13.388</v>
      </c>
      <c r="H14920">
        <v>54.097000000000001</v>
      </c>
      <c r="I14920" t="s">
        <v>126</v>
      </c>
      <c r="J14920" t="s">
        <v>8975</v>
      </c>
      <c r="K14920" t="s">
        <v>105</v>
      </c>
    </row>
    <row r="14921" spans="1:11" x14ac:dyDescent="0.3">
      <c r="A14921" t="s">
        <v>19432</v>
      </c>
      <c r="B14921" t="s">
        <v>168</v>
      </c>
      <c r="C14921">
        <v>18</v>
      </c>
      <c r="D14921">
        <v>2</v>
      </c>
      <c r="E14921">
        <v>1931</v>
      </c>
      <c r="F14921" s="6">
        <v>0.45833333333333331</v>
      </c>
      <c r="G14921">
        <v>82.177999999999997</v>
      </c>
      <c r="H14921">
        <v>41.468000000000004</v>
      </c>
      <c r="I14921" t="s">
        <v>144</v>
      </c>
      <c r="J14921" t="s">
        <v>3370</v>
      </c>
      <c r="K14921" t="s">
        <v>105</v>
      </c>
    </row>
    <row r="14922" spans="1:11" x14ac:dyDescent="0.3">
      <c r="A14922" t="s">
        <v>19433</v>
      </c>
      <c r="B14922" t="s">
        <v>53</v>
      </c>
      <c r="C14922">
        <v>25</v>
      </c>
      <c r="D14922">
        <v>1</v>
      </c>
      <c r="E14922">
        <v>1959</v>
      </c>
      <c r="F14922" s="6">
        <v>6.25E-2</v>
      </c>
      <c r="G14922">
        <v>-14.308</v>
      </c>
      <c r="H14922">
        <v>40.92</v>
      </c>
      <c r="I14922" t="s">
        <v>126</v>
      </c>
      <c r="J14922" t="s">
        <v>19434</v>
      </c>
      <c r="K14922" t="s">
        <v>105</v>
      </c>
    </row>
    <row r="14923" spans="1:11" x14ac:dyDescent="0.3">
      <c r="A14923" t="s">
        <v>19435</v>
      </c>
      <c r="B14923" t="s">
        <v>168</v>
      </c>
      <c r="C14923">
        <v>8</v>
      </c>
      <c r="D14923">
        <v>5</v>
      </c>
      <c r="E14923">
        <v>1940</v>
      </c>
      <c r="F14923" s="6">
        <v>0.76041666666666663</v>
      </c>
      <c r="G14923">
        <v>86.3</v>
      </c>
      <c r="H14923">
        <v>32.377000000000002</v>
      </c>
      <c r="I14923" t="s">
        <v>144</v>
      </c>
      <c r="J14923" t="s">
        <v>2317</v>
      </c>
      <c r="K14923" t="s">
        <v>105</v>
      </c>
    </row>
    <row r="14924" spans="1:11" x14ac:dyDescent="0.3">
      <c r="A14924" t="s">
        <v>19436</v>
      </c>
      <c r="B14924" t="s">
        <v>168</v>
      </c>
      <c r="C14924">
        <v>18</v>
      </c>
      <c r="D14924">
        <v>9</v>
      </c>
      <c r="E14924">
        <v>1888</v>
      </c>
      <c r="F14924" s="6">
        <v>0.10416666666666667</v>
      </c>
      <c r="G14924">
        <v>-8.5269999999999992</v>
      </c>
      <c r="H14924">
        <v>47.387999999999998</v>
      </c>
      <c r="I14924" t="s">
        <v>262</v>
      </c>
      <c r="J14924" t="s">
        <v>856</v>
      </c>
      <c r="K14924" t="s">
        <v>105</v>
      </c>
    </row>
    <row r="14925" spans="1:11" x14ac:dyDescent="0.3">
      <c r="A14925" t="s">
        <v>19437</v>
      </c>
      <c r="B14925" t="s">
        <v>53</v>
      </c>
      <c r="C14925">
        <v>1</v>
      </c>
      <c r="D14925">
        <v>9</v>
      </c>
      <c r="E14925">
        <v>1961</v>
      </c>
      <c r="F14925" s="6">
        <v>0.45833333333333331</v>
      </c>
      <c r="G14925">
        <v>-2.4159999999999999</v>
      </c>
      <c r="H14925">
        <v>48.767000000000003</v>
      </c>
      <c r="I14925" t="s">
        <v>126</v>
      </c>
      <c r="J14925" t="s">
        <v>14615</v>
      </c>
      <c r="K14925" t="s">
        <v>105</v>
      </c>
    </row>
    <row r="14926" spans="1:11" x14ac:dyDescent="0.3">
      <c r="A14926" t="s">
        <v>19438</v>
      </c>
      <c r="B14926" t="s">
        <v>53</v>
      </c>
      <c r="C14926">
        <v>14</v>
      </c>
      <c r="D14926">
        <v>6</v>
      </c>
      <c r="E14926">
        <v>1929</v>
      </c>
      <c r="F14926" s="6">
        <v>0.625</v>
      </c>
      <c r="G14926">
        <v>-9.1880000000000006</v>
      </c>
      <c r="H14926">
        <v>45.463999999999999</v>
      </c>
      <c r="I14926" t="s">
        <v>126</v>
      </c>
      <c r="J14926" t="s">
        <v>286</v>
      </c>
      <c r="K14926" t="s">
        <v>105</v>
      </c>
    </row>
    <row r="14927" spans="1:11" x14ac:dyDescent="0.3">
      <c r="A14927" t="s">
        <v>19439</v>
      </c>
      <c r="B14927" t="s">
        <v>53</v>
      </c>
      <c r="C14927">
        <v>7</v>
      </c>
      <c r="D14927">
        <v>5</v>
      </c>
      <c r="E14927">
        <v>1942</v>
      </c>
      <c r="F14927" s="6">
        <v>0.63680555555555551</v>
      </c>
      <c r="G14927">
        <v>81.516000000000005</v>
      </c>
      <c r="H14927">
        <v>41.085000000000001</v>
      </c>
      <c r="I14927" t="s">
        <v>106</v>
      </c>
      <c r="J14927" t="s">
        <v>1880</v>
      </c>
      <c r="K14927" t="s">
        <v>105</v>
      </c>
    </row>
    <row r="14928" spans="1:11" x14ac:dyDescent="0.3">
      <c r="A14928" t="s">
        <v>19440</v>
      </c>
      <c r="B14928" t="s">
        <v>53</v>
      </c>
      <c r="C14928">
        <v>30</v>
      </c>
      <c r="D14928">
        <v>10</v>
      </c>
      <c r="E14928">
        <v>1951</v>
      </c>
      <c r="F14928" s="6">
        <v>0.96875</v>
      </c>
      <c r="G14928">
        <v>88.082999999999998</v>
      </c>
      <c r="H14928">
        <v>41.524999999999999</v>
      </c>
      <c r="I14928" t="s">
        <v>104</v>
      </c>
      <c r="J14928" t="s">
        <v>7802</v>
      </c>
      <c r="K14928" t="s">
        <v>105</v>
      </c>
    </row>
    <row r="14929" spans="1:11" x14ac:dyDescent="0.3">
      <c r="A14929" t="s">
        <v>19441</v>
      </c>
      <c r="B14929" t="s">
        <v>53</v>
      </c>
      <c r="C14929">
        <v>6</v>
      </c>
      <c r="D14929">
        <v>5</v>
      </c>
      <c r="E14929">
        <v>1953</v>
      </c>
      <c r="F14929" s="6">
        <v>0.25694444444444442</v>
      </c>
      <c r="G14929">
        <v>3.1880000000000002</v>
      </c>
      <c r="H14929">
        <v>55.95</v>
      </c>
      <c r="I14929" t="s">
        <v>126</v>
      </c>
      <c r="J14929" t="s">
        <v>127</v>
      </c>
      <c r="K14929" t="s">
        <v>105</v>
      </c>
    </row>
    <row r="14930" spans="1:11" x14ac:dyDescent="0.3">
      <c r="A14930" t="s">
        <v>19442</v>
      </c>
      <c r="B14930" t="s">
        <v>53</v>
      </c>
      <c r="C14930">
        <v>17</v>
      </c>
      <c r="D14930">
        <v>10</v>
      </c>
      <c r="E14930">
        <v>1965</v>
      </c>
      <c r="F14930" s="6">
        <v>0.38750000000000001</v>
      </c>
      <c r="G14930">
        <v>-118.24299999999999</v>
      </c>
      <c r="H14930">
        <v>34.052</v>
      </c>
      <c r="I14930" t="s">
        <v>171</v>
      </c>
      <c r="J14930" t="s">
        <v>536</v>
      </c>
      <c r="K14930" t="s">
        <v>105</v>
      </c>
    </row>
    <row r="14931" spans="1:11" x14ac:dyDescent="0.3">
      <c r="A14931" t="s">
        <v>19443</v>
      </c>
      <c r="B14931" t="s">
        <v>53</v>
      </c>
      <c r="C14931">
        <v>7</v>
      </c>
      <c r="D14931">
        <v>1</v>
      </c>
      <c r="E14931">
        <v>1945</v>
      </c>
      <c r="F14931" s="6">
        <v>0.86944444444444446</v>
      </c>
      <c r="G14931">
        <v>71.012</v>
      </c>
      <c r="H14931">
        <v>42.41</v>
      </c>
      <c r="I14931" t="s">
        <v>106</v>
      </c>
      <c r="J14931" t="s">
        <v>11531</v>
      </c>
      <c r="K14931" t="s">
        <v>105</v>
      </c>
    </row>
    <row r="14932" spans="1:11" x14ac:dyDescent="0.3">
      <c r="A14932" t="s">
        <v>19444</v>
      </c>
      <c r="B14932" t="s">
        <v>53</v>
      </c>
      <c r="C14932">
        <v>2</v>
      </c>
      <c r="D14932">
        <v>8</v>
      </c>
      <c r="E14932">
        <v>1944</v>
      </c>
      <c r="F14932" s="6">
        <v>0.5229166666666667</v>
      </c>
      <c r="G14932">
        <v>71.105000000000004</v>
      </c>
      <c r="H14932">
        <v>42.365000000000002</v>
      </c>
      <c r="I14932" t="s">
        <v>106</v>
      </c>
      <c r="J14932" t="s">
        <v>1590</v>
      </c>
      <c r="K14932" t="s">
        <v>105</v>
      </c>
    </row>
    <row r="14933" spans="1:11" x14ac:dyDescent="0.3">
      <c r="A14933" t="s">
        <v>19445</v>
      </c>
      <c r="B14933" t="s">
        <v>53</v>
      </c>
      <c r="C14933">
        <v>3</v>
      </c>
      <c r="D14933">
        <v>6</v>
      </c>
      <c r="E14933">
        <v>1925</v>
      </c>
      <c r="F14933" s="6">
        <v>0.375</v>
      </c>
      <c r="G14933">
        <v>74.007000000000005</v>
      </c>
      <c r="H14933">
        <v>40.713000000000001</v>
      </c>
      <c r="I14933" t="s">
        <v>106</v>
      </c>
      <c r="J14933" t="s">
        <v>124</v>
      </c>
      <c r="K14933" t="s">
        <v>105</v>
      </c>
    </row>
    <row r="14934" spans="1:11" x14ac:dyDescent="0.3">
      <c r="A14934" t="s">
        <v>19446</v>
      </c>
      <c r="B14934" t="s">
        <v>53</v>
      </c>
      <c r="C14934">
        <v>10</v>
      </c>
      <c r="D14934">
        <v>2</v>
      </c>
      <c r="E14934">
        <v>1932</v>
      </c>
      <c r="F14934" s="6">
        <v>0.33333333333333331</v>
      </c>
      <c r="G14934">
        <v>-9.1880000000000006</v>
      </c>
      <c r="H14934">
        <v>45.463999999999999</v>
      </c>
      <c r="I14934" t="s">
        <v>126</v>
      </c>
      <c r="J14934" t="s">
        <v>286</v>
      </c>
      <c r="K14934" t="s">
        <v>105</v>
      </c>
    </row>
    <row r="14935" spans="1:11" x14ac:dyDescent="0.3">
      <c r="A14935" t="s">
        <v>19447</v>
      </c>
      <c r="B14935" t="s">
        <v>53</v>
      </c>
      <c r="C14935">
        <v>17</v>
      </c>
      <c r="D14935">
        <v>7</v>
      </c>
      <c r="E14935">
        <v>1968</v>
      </c>
      <c r="F14935" s="6">
        <v>0.71805555555555556</v>
      </c>
      <c r="G14935">
        <v>70.358999999999995</v>
      </c>
      <c r="H14935">
        <v>41.677999999999997</v>
      </c>
      <c r="I14935" t="s">
        <v>106</v>
      </c>
      <c r="J14935" t="s">
        <v>12296</v>
      </c>
      <c r="K14935" t="s">
        <v>105</v>
      </c>
    </row>
    <row r="14936" spans="1:11" x14ac:dyDescent="0.3">
      <c r="A14936" t="s">
        <v>19448</v>
      </c>
      <c r="B14936" t="s">
        <v>53</v>
      </c>
      <c r="C14936">
        <v>13</v>
      </c>
      <c r="D14936">
        <v>4</v>
      </c>
      <c r="E14936">
        <v>1945</v>
      </c>
      <c r="F14936" s="6">
        <v>0.18611111111111112</v>
      </c>
      <c r="G14936">
        <v>-118.24299999999999</v>
      </c>
      <c r="H14936">
        <v>34.052</v>
      </c>
      <c r="I14936" t="s">
        <v>171</v>
      </c>
      <c r="J14936" t="s">
        <v>536</v>
      </c>
      <c r="K14936" t="s">
        <v>105</v>
      </c>
    </row>
    <row r="14937" spans="1:11" x14ac:dyDescent="0.3">
      <c r="A14937" t="s">
        <v>19449</v>
      </c>
      <c r="B14937" t="s">
        <v>53</v>
      </c>
      <c r="C14937">
        <v>2</v>
      </c>
      <c r="D14937">
        <v>7</v>
      </c>
      <c r="E14937">
        <v>1945</v>
      </c>
      <c r="F14937" s="6">
        <v>0.91666666666666663</v>
      </c>
      <c r="G14937">
        <v>-2.4180000000000001</v>
      </c>
      <c r="H14937">
        <v>48.734999999999999</v>
      </c>
      <c r="I14937" t="s">
        <v>190</v>
      </c>
      <c r="J14937" t="s">
        <v>14948</v>
      </c>
      <c r="K14937" t="s">
        <v>105</v>
      </c>
    </row>
    <row r="14938" spans="1:11" x14ac:dyDescent="0.3">
      <c r="A14938" t="s">
        <v>19450</v>
      </c>
      <c r="B14938" t="s">
        <v>53</v>
      </c>
      <c r="C14938">
        <v>6</v>
      </c>
      <c r="D14938">
        <v>5</v>
      </c>
      <c r="E14938">
        <v>1978</v>
      </c>
      <c r="F14938" s="6">
        <v>0.53472222222222221</v>
      </c>
      <c r="G14938">
        <v>0.375</v>
      </c>
      <c r="H14938">
        <v>43.298000000000002</v>
      </c>
      <c r="I14938" t="s">
        <v>190</v>
      </c>
      <c r="J14938" t="s">
        <v>1427</v>
      </c>
      <c r="K14938" t="s">
        <v>105</v>
      </c>
    </row>
    <row r="14939" spans="1:11" x14ac:dyDescent="0.3">
      <c r="A14939" t="s">
        <v>19451</v>
      </c>
      <c r="B14939" t="s">
        <v>53</v>
      </c>
      <c r="C14939">
        <v>25</v>
      </c>
      <c r="D14939">
        <v>5</v>
      </c>
      <c r="E14939">
        <v>1964</v>
      </c>
      <c r="F14939" s="6">
        <v>0.66666666666666663</v>
      </c>
      <c r="G14939">
        <v>1.5569999999999999</v>
      </c>
      <c r="H14939">
        <v>47.218000000000004</v>
      </c>
      <c r="I14939" t="s">
        <v>126</v>
      </c>
      <c r="J14939" t="s">
        <v>1920</v>
      </c>
      <c r="K14939" t="s">
        <v>105</v>
      </c>
    </row>
    <row r="14940" spans="1:11" x14ac:dyDescent="0.3">
      <c r="A14940" t="s">
        <v>19452</v>
      </c>
      <c r="B14940" t="s">
        <v>53</v>
      </c>
      <c r="C14940">
        <v>13</v>
      </c>
      <c r="D14940">
        <v>8</v>
      </c>
      <c r="E14940">
        <v>1869</v>
      </c>
      <c r="F14940" s="6">
        <v>0.41666666666666669</v>
      </c>
      <c r="G14940">
        <v>-4.8339999999999996</v>
      </c>
      <c r="H14940">
        <v>45.767000000000003</v>
      </c>
      <c r="I14940" t="s">
        <v>150</v>
      </c>
      <c r="J14940" t="s">
        <v>153</v>
      </c>
      <c r="K14940" t="s">
        <v>105</v>
      </c>
    </row>
    <row r="14941" spans="1:11" x14ac:dyDescent="0.3">
      <c r="A14941" t="s">
        <v>19453</v>
      </c>
      <c r="B14941" t="s">
        <v>53</v>
      </c>
      <c r="C14941">
        <v>9</v>
      </c>
      <c r="D14941">
        <v>5</v>
      </c>
      <c r="E14941">
        <v>1960</v>
      </c>
      <c r="F14941" s="6">
        <v>0.11180555555555556</v>
      </c>
      <c r="G14941">
        <v>-118.24299999999999</v>
      </c>
      <c r="H14941">
        <v>34.052</v>
      </c>
      <c r="I14941" t="s">
        <v>171</v>
      </c>
      <c r="J14941" t="s">
        <v>536</v>
      </c>
      <c r="K14941" t="s">
        <v>105</v>
      </c>
    </row>
    <row r="14942" spans="1:11" x14ac:dyDescent="0.3">
      <c r="A14942" t="s">
        <v>19454</v>
      </c>
      <c r="B14942" t="s">
        <v>53</v>
      </c>
      <c r="C14942">
        <v>14</v>
      </c>
      <c r="D14942">
        <v>10</v>
      </c>
      <c r="E14942">
        <v>1967</v>
      </c>
      <c r="F14942" s="6">
        <v>0.37083333333333335</v>
      </c>
      <c r="G14942">
        <v>-115.14100000000001</v>
      </c>
      <c r="H14942">
        <v>36.168999999999997</v>
      </c>
      <c r="I14942" t="s">
        <v>171</v>
      </c>
      <c r="J14942" t="s">
        <v>9881</v>
      </c>
      <c r="K14942" t="s">
        <v>105</v>
      </c>
    </row>
    <row r="14943" spans="1:11" x14ac:dyDescent="0.3">
      <c r="A14943" t="s">
        <v>19455</v>
      </c>
      <c r="B14943" t="s">
        <v>53</v>
      </c>
      <c r="C14943">
        <v>12</v>
      </c>
      <c r="D14943">
        <v>5</v>
      </c>
      <c r="E14943">
        <v>1968</v>
      </c>
      <c r="F14943" s="6">
        <v>0.13333333333333333</v>
      </c>
      <c r="G14943">
        <v>-117.164</v>
      </c>
      <c r="H14943">
        <v>32.716000000000001</v>
      </c>
      <c r="I14943" t="s">
        <v>171</v>
      </c>
      <c r="J14943" t="s">
        <v>1080</v>
      </c>
      <c r="K14943" t="s">
        <v>105</v>
      </c>
    </row>
    <row r="14944" spans="1:11" x14ac:dyDescent="0.3">
      <c r="A14944" t="s">
        <v>19456</v>
      </c>
      <c r="B14944" t="s">
        <v>53</v>
      </c>
      <c r="C14944">
        <v>18</v>
      </c>
      <c r="D14944">
        <v>3</v>
      </c>
      <c r="E14944">
        <v>1950</v>
      </c>
      <c r="F14944" s="6">
        <v>0.68194444444444446</v>
      </c>
      <c r="G14944">
        <v>70.358999999999995</v>
      </c>
      <c r="H14944">
        <v>41.677999999999997</v>
      </c>
      <c r="I14944" t="s">
        <v>144</v>
      </c>
      <c r="J14944" t="s">
        <v>12296</v>
      </c>
      <c r="K14944" t="s">
        <v>105</v>
      </c>
    </row>
    <row r="14945" spans="1:11" x14ac:dyDescent="0.3">
      <c r="A14945" t="s">
        <v>19457</v>
      </c>
      <c r="B14945" t="s">
        <v>53</v>
      </c>
      <c r="C14945">
        <v>12</v>
      </c>
      <c r="D14945">
        <v>10</v>
      </c>
      <c r="E14945">
        <v>1935</v>
      </c>
      <c r="F14945" s="6">
        <v>0.26597222222222222</v>
      </c>
      <c r="G14945">
        <v>87.909000000000006</v>
      </c>
      <c r="H14945">
        <v>43.040999999999997</v>
      </c>
      <c r="I14945" t="s">
        <v>104</v>
      </c>
      <c r="J14945" t="s">
        <v>184</v>
      </c>
      <c r="K14945" t="s">
        <v>105</v>
      </c>
    </row>
    <row r="14946" spans="1:11" x14ac:dyDescent="0.3">
      <c r="A14946" t="s">
        <v>19458</v>
      </c>
      <c r="B14946" t="s">
        <v>53</v>
      </c>
      <c r="C14946">
        <v>5</v>
      </c>
      <c r="D14946">
        <v>4</v>
      </c>
      <c r="E14946">
        <v>1973</v>
      </c>
      <c r="F14946" s="6">
        <v>0.95</v>
      </c>
      <c r="G14946">
        <v>-117.10599999999999</v>
      </c>
      <c r="H14946">
        <v>32.670999999999999</v>
      </c>
      <c r="I14946" t="s">
        <v>137</v>
      </c>
      <c r="J14946" t="s">
        <v>1346</v>
      </c>
      <c r="K14946" t="s">
        <v>105</v>
      </c>
    </row>
    <row r="14947" spans="1:11" x14ac:dyDescent="0.3">
      <c r="A14947" t="s">
        <v>19459</v>
      </c>
      <c r="B14947" t="s">
        <v>53</v>
      </c>
      <c r="C14947">
        <v>6</v>
      </c>
      <c r="D14947">
        <v>6</v>
      </c>
      <c r="E14947">
        <v>1946</v>
      </c>
      <c r="F14947" s="6">
        <v>0.73958333333333337</v>
      </c>
      <c r="G14947">
        <v>71.058999999999997</v>
      </c>
      <c r="H14947">
        <v>42.359000000000002</v>
      </c>
      <c r="I14947" t="s">
        <v>106</v>
      </c>
      <c r="J14947" t="s">
        <v>176</v>
      </c>
      <c r="K14947" t="s">
        <v>105</v>
      </c>
    </row>
    <row r="14948" spans="1:11" x14ac:dyDescent="0.3">
      <c r="A14948" t="s">
        <v>19460</v>
      </c>
      <c r="B14948" t="s">
        <v>53</v>
      </c>
      <c r="C14948">
        <v>25</v>
      </c>
      <c r="D14948">
        <v>12</v>
      </c>
      <c r="E14948">
        <v>1913</v>
      </c>
      <c r="F14948" s="6">
        <v>0.92361111111111116</v>
      </c>
      <c r="G14948">
        <v>122.42</v>
      </c>
      <c r="H14948">
        <v>37.78</v>
      </c>
      <c r="I14948" t="s">
        <v>137</v>
      </c>
      <c r="J14948" t="s">
        <v>172</v>
      </c>
      <c r="K14948" t="s">
        <v>105</v>
      </c>
    </row>
    <row r="14949" spans="1:11" x14ac:dyDescent="0.3">
      <c r="A14949" t="s">
        <v>19461</v>
      </c>
      <c r="B14949" t="s">
        <v>53</v>
      </c>
      <c r="C14949">
        <v>28</v>
      </c>
      <c r="D14949">
        <v>8</v>
      </c>
      <c r="E14949">
        <v>1950</v>
      </c>
      <c r="F14949" s="6">
        <v>0.96388888888888891</v>
      </c>
      <c r="G14949">
        <v>-118.492</v>
      </c>
      <c r="H14949">
        <v>34.011000000000003</v>
      </c>
      <c r="I14949" t="s">
        <v>171</v>
      </c>
      <c r="J14949" t="s">
        <v>206</v>
      </c>
      <c r="K14949" t="s">
        <v>105</v>
      </c>
    </row>
    <row r="14950" spans="1:11" x14ac:dyDescent="0.3">
      <c r="A14950" t="s">
        <v>19462</v>
      </c>
      <c r="B14950" t="s">
        <v>53</v>
      </c>
      <c r="C14950">
        <v>13</v>
      </c>
      <c r="D14950">
        <v>4</v>
      </c>
      <c r="E14950">
        <v>1957</v>
      </c>
      <c r="F14950" s="6">
        <v>0.23819444444444443</v>
      </c>
      <c r="G14950">
        <v>71.058999999999997</v>
      </c>
      <c r="H14950">
        <v>42.359000000000002</v>
      </c>
      <c r="I14950" t="s">
        <v>144</v>
      </c>
      <c r="J14950" t="s">
        <v>176</v>
      </c>
      <c r="K14950" t="s">
        <v>105</v>
      </c>
    </row>
    <row r="14951" spans="1:11" x14ac:dyDescent="0.3">
      <c r="A14951" t="s">
        <v>19463</v>
      </c>
      <c r="B14951" t="s">
        <v>53</v>
      </c>
      <c r="C14951">
        <v>14</v>
      </c>
      <c r="D14951">
        <v>8</v>
      </c>
      <c r="E14951">
        <v>1979</v>
      </c>
      <c r="F14951" s="6">
        <v>0.19791666666666666</v>
      </c>
      <c r="G14951">
        <v>1.5569999999999999</v>
      </c>
      <c r="H14951">
        <v>47.218000000000004</v>
      </c>
      <c r="I14951" t="s">
        <v>190</v>
      </c>
      <c r="J14951" t="s">
        <v>1920</v>
      </c>
      <c r="K14951" t="s">
        <v>105</v>
      </c>
    </row>
    <row r="14952" spans="1:11" x14ac:dyDescent="0.3">
      <c r="A14952" t="s">
        <v>19464</v>
      </c>
      <c r="B14952" t="s">
        <v>53</v>
      </c>
      <c r="C14952">
        <v>15</v>
      </c>
      <c r="D14952">
        <v>11</v>
      </c>
      <c r="E14952">
        <v>1940</v>
      </c>
      <c r="F14952" s="6">
        <v>0.58333333333333337</v>
      </c>
      <c r="G14952">
        <v>-116.212</v>
      </c>
      <c r="H14952">
        <v>39.664999999999999</v>
      </c>
      <c r="I14952" t="s">
        <v>137</v>
      </c>
      <c r="J14952" t="s">
        <v>19465</v>
      </c>
      <c r="K14952" t="s">
        <v>105</v>
      </c>
    </row>
    <row r="14953" spans="1:11" x14ac:dyDescent="0.3">
      <c r="A14953" t="s">
        <v>19466</v>
      </c>
      <c r="B14953" t="s">
        <v>53</v>
      </c>
      <c r="C14953">
        <v>17</v>
      </c>
      <c r="D14953">
        <v>5</v>
      </c>
      <c r="E14953">
        <v>1982</v>
      </c>
      <c r="F14953" s="6">
        <v>0.69444444444444442</v>
      </c>
      <c r="G14953">
        <v>-3.2250000000000001</v>
      </c>
      <c r="H14953">
        <v>51.209000000000003</v>
      </c>
      <c r="I14953" t="s">
        <v>190</v>
      </c>
      <c r="J14953" t="s">
        <v>201</v>
      </c>
      <c r="K14953" t="s">
        <v>105</v>
      </c>
    </row>
    <row r="14954" spans="1:11" x14ac:dyDescent="0.3">
      <c r="A14954" t="s">
        <v>19467</v>
      </c>
      <c r="B14954" t="s">
        <v>53</v>
      </c>
      <c r="C14954">
        <v>24</v>
      </c>
      <c r="D14954">
        <v>10</v>
      </c>
      <c r="E14954">
        <v>1956</v>
      </c>
      <c r="F14954" s="6">
        <v>0.36458333333333331</v>
      </c>
      <c r="G14954">
        <v>-118.492</v>
      </c>
      <c r="H14954">
        <v>34.011000000000003</v>
      </c>
      <c r="I14954" t="s">
        <v>137</v>
      </c>
      <c r="J14954" t="s">
        <v>206</v>
      </c>
      <c r="K14954" t="s">
        <v>105</v>
      </c>
    </row>
    <row r="14955" spans="1:11" x14ac:dyDescent="0.3">
      <c r="A14955" t="s">
        <v>19468</v>
      </c>
      <c r="B14955" t="s">
        <v>168</v>
      </c>
      <c r="C14955">
        <v>29</v>
      </c>
      <c r="D14955">
        <v>11</v>
      </c>
      <c r="E14955">
        <v>1888</v>
      </c>
      <c r="F14955" s="6">
        <v>0.70833333333333337</v>
      </c>
      <c r="G14955">
        <v>-8.24</v>
      </c>
      <c r="H14955">
        <v>50.084000000000003</v>
      </c>
      <c r="I14955" t="s">
        <v>208</v>
      </c>
      <c r="J14955" t="s">
        <v>915</v>
      </c>
      <c r="K14955" t="s">
        <v>105</v>
      </c>
    </row>
    <row r="14956" spans="1:11" x14ac:dyDescent="0.3">
      <c r="A14956" t="s">
        <v>19469</v>
      </c>
      <c r="B14956" t="s">
        <v>53</v>
      </c>
      <c r="C14956">
        <v>9</v>
      </c>
      <c r="D14956">
        <v>10</v>
      </c>
      <c r="E14956">
        <v>1953</v>
      </c>
      <c r="F14956" s="6">
        <v>0.99305555555555558</v>
      </c>
      <c r="G14956">
        <v>88.013000000000005</v>
      </c>
      <c r="H14956">
        <v>44.512999999999998</v>
      </c>
      <c r="I14956" t="s">
        <v>104</v>
      </c>
      <c r="J14956" t="s">
        <v>12705</v>
      </c>
      <c r="K14956" t="s">
        <v>105</v>
      </c>
    </row>
    <row r="14957" spans="1:11" x14ac:dyDescent="0.3">
      <c r="A14957" t="s">
        <v>19470</v>
      </c>
      <c r="B14957" t="s">
        <v>53</v>
      </c>
      <c r="C14957">
        <v>1</v>
      </c>
      <c r="D14957">
        <v>6</v>
      </c>
      <c r="E14957">
        <v>1955</v>
      </c>
      <c r="F14957" s="6">
        <v>0.75694444444444442</v>
      </c>
      <c r="G14957">
        <v>84.296999999999997</v>
      </c>
      <c r="H14957">
        <v>37.567999999999998</v>
      </c>
      <c r="I14957" t="s">
        <v>106</v>
      </c>
      <c r="J14957" t="s">
        <v>19471</v>
      </c>
      <c r="K14957" t="s">
        <v>105</v>
      </c>
    </row>
    <row r="14958" spans="1:11" x14ac:dyDescent="0.3">
      <c r="A14958" t="s">
        <v>19472</v>
      </c>
      <c r="B14958" t="s">
        <v>53</v>
      </c>
      <c r="C14958">
        <v>8</v>
      </c>
      <c r="D14958">
        <v>5</v>
      </c>
      <c r="E14958">
        <v>1953</v>
      </c>
      <c r="F14958" s="6">
        <v>0.61111111111111116</v>
      </c>
      <c r="G14958">
        <v>-13.361000000000001</v>
      </c>
      <c r="H14958">
        <v>38.116</v>
      </c>
      <c r="I14958" t="s">
        <v>126</v>
      </c>
      <c r="J14958" t="s">
        <v>717</v>
      </c>
      <c r="K14958" t="s">
        <v>105</v>
      </c>
    </row>
    <row r="14959" spans="1:11" x14ac:dyDescent="0.3">
      <c r="A14959" t="s">
        <v>19473</v>
      </c>
      <c r="B14959" t="s">
        <v>53</v>
      </c>
      <c r="C14959">
        <v>30</v>
      </c>
      <c r="D14959">
        <v>9</v>
      </c>
      <c r="E14959">
        <v>1921</v>
      </c>
      <c r="F14959" s="6">
        <v>0.29166666666666669</v>
      </c>
      <c r="G14959">
        <v>84.191999999999993</v>
      </c>
      <c r="H14959">
        <v>39.761000000000003</v>
      </c>
      <c r="I14959" t="s">
        <v>144</v>
      </c>
      <c r="J14959" t="s">
        <v>2648</v>
      </c>
      <c r="K14959" t="s">
        <v>105</v>
      </c>
    </row>
    <row r="14960" spans="1:11" x14ac:dyDescent="0.3">
      <c r="A14960" t="s">
        <v>19474</v>
      </c>
      <c r="B14960" t="s">
        <v>53</v>
      </c>
      <c r="C14960">
        <v>16</v>
      </c>
      <c r="D14960">
        <v>8</v>
      </c>
      <c r="E14960">
        <v>1930</v>
      </c>
      <c r="F14960" s="6">
        <v>0.15972222222222221</v>
      </c>
      <c r="G14960">
        <v>84.513999999999996</v>
      </c>
      <c r="H14960">
        <v>39.103999999999999</v>
      </c>
      <c r="I14960" t="s">
        <v>106</v>
      </c>
      <c r="J14960" t="s">
        <v>140</v>
      </c>
      <c r="K14960" t="s">
        <v>105</v>
      </c>
    </row>
    <row r="14961" spans="1:11" x14ac:dyDescent="0.3">
      <c r="A14961" t="s">
        <v>19475</v>
      </c>
      <c r="B14961" t="s">
        <v>53</v>
      </c>
      <c r="C14961">
        <v>17</v>
      </c>
      <c r="D14961">
        <v>12</v>
      </c>
      <c r="E14961">
        <v>1916</v>
      </c>
      <c r="F14961" s="6">
        <v>0.33333333333333331</v>
      </c>
      <c r="G14961">
        <v>-5.8630000000000004</v>
      </c>
      <c r="H14961">
        <v>50.997999999999998</v>
      </c>
      <c r="I14961" t="s">
        <v>126</v>
      </c>
      <c r="J14961" t="s">
        <v>19476</v>
      </c>
      <c r="K14961" t="s">
        <v>105</v>
      </c>
    </row>
    <row r="14962" spans="1:11" x14ac:dyDescent="0.3">
      <c r="A14962" t="s">
        <v>19477</v>
      </c>
      <c r="B14962" t="s">
        <v>53</v>
      </c>
      <c r="C14962">
        <v>29</v>
      </c>
      <c r="D14962">
        <v>4</v>
      </c>
      <c r="E14962">
        <v>1922</v>
      </c>
      <c r="F14962" s="6">
        <v>0.91666666666666663</v>
      </c>
      <c r="G14962">
        <v>-4.3559999999999999</v>
      </c>
      <c r="H14962">
        <v>50.845999999999997</v>
      </c>
      <c r="I14962" t="s">
        <v>126</v>
      </c>
      <c r="J14962" t="s">
        <v>305</v>
      </c>
      <c r="K14962" t="s">
        <v>105</v>
      </c>
    </row>
    <row r="14963" spans="1:11" x14ac:dyDescent="0.3">
      <c r="A14963" t="s">
        <v>19478</v>
      </c>
      <c r="B14963" t="s">
        <v>168</v>
      </c>
      <c r="C14963">
        <v>22</v>
      </c>
      <c r="D14963">
        <v>8</v>
      </c>
      <c r="E14963">
        <v>1963</v>
      </c>
      <c r="F14963" s="6">
        <v>0.54861111111111116</v>
      </c>
      <c r="G14963">
        <v>81.224999999999994</v>
      </c>
      <c r="H14963">
        <v>35.659999999999997</v>
      </c>
      <c r="I14963" t="s">
        <v>106</v>
      </c>
      <c r="J14963" t="s">
        <v>4571</v>
      </c>
      <c r="K14963" t="s">
        <v>105</v>
      </c>
    </row>
    <row r="14964" spans="1:11" x14ac:dyDescent="0.3">
      <c r="A14964" t="s">
        <v>19479</v>
      </c>
      <c r="B14964" t="s">
        <v>168</v>
      </c>
      <c r="C14964">
        <v>16</v>
      </c>
      <c r="D14964">
        <v>5</v>
      </c>
      <c r="E14964">
        <v>1973</v>
      </c>
      <c r="F14964" s="6">
        <v>5.0694444444444445E-2</v>
      </c>
      <c r="G14964">
        <v>-118.24299999999999</v>
      </c>
      <c r="H14964">
        <v>34.052</v>
      </c>
      <c r="I14964" t="s">
        <v>171</v>
      </c>
      <c r="J14964" t="s">
        <v>536</v>
      </c>
      <c r="K14964" t="s">
        <v>105</v>
      </c>
    </row>
    <row r="14965" spans="1:11" x14ac:dyDescent="0.3">
      <c r="A14965" t="s">
        <v>19480</v>
      </c>
      <c r="B14965" t="s">
        <v>53</v>
      </c>
      <c r="C14965">
        <v>5</v>
      </c>
      <c r="D14965">
        <v>11</v>
      </c>
      <c r="E14965">
        <v>1895</v>
      </c>
      <c r="F14965" s="6">
        <v>0.4375</v>
      </c>
      <c r="G14965">
        <v>-2.351</v>
      </c>
      <c r="H14965">
        <v>48.856999999999999</v>
      </c>
      <c r="I14965" t="s">
        <v>150</v>
      </c>
      <c r="J14965" t="s">
        <v>155</v>
      </c>
      <c r="K14965" t="s">
        <v>105</v>
      </c>
    </row>
    <row r="14966" spans="1:11" x14ac:dyDescent="0.3">
      <c r="A14966" t="s">
        <v>19481</v>
      </c>
      <c r="B14966" t="s">
        <v>53</v>
      </c>
      <c r="C14966">
        <v>7</v>
      </c>
      <c r="D14966">
        <v>7</v>
      </c>
      <c r="E14966">
        <v>1943</v>
      </c>
      <c r="F14966" s="6">
        <v>0.59375</v>
      </c>
      <c r="G14966">
        <v>-12.242000000000001</v>
      </c>
      <c r="H14966">
        <v>45.665999999999997</v>
      </c>
      <c r="I14966" t="s">
        <v>190</v>
      </c>
      <c r="J14966" t="s">
        <v>765</v>
      </c>
      <c r="K14966" t="s">
        <v>105</v>
      </c>
    </row>
    <row r="14967" spans="1:11" x14ac:dyDescent="0.3">
      <c r="A14967" t="s">
        <v>19482</v>
      </c>
      <c r="B14967" t="s">
        <v>53</v>
      </c>
      <c r="C14967">
        <v>1</v>
      </c>
      <c r="D14967">
        <v>12</v>
      </c>
      <c r="E14967">
        <v>1964</v>
      </c>
      <c r="F14967" s="6">
        <v>0.79166666666666663</v>
      </c>
      <c r="G14967">
        <v>-13.361000000000001</v>
      </c>
      <c r="H14967">
        <v>38.116</v>
      </c>
      <c r="I14967" t="s">
        <v>126</v>
      </c>
      <c r="J14967" t="s">
        <v>717</v>
      </c>
      <c r="K14967" t="s">
        <v>105</v>
      </c>
    </row>
    <row r="14968" spans="1:11" x14ac:dyDescent="0.3">
      <c r="A14968" t="s">
        <v>19483</v>
      </c>
      <c r="B14968" t="s">
        <v>53</v>
      </c>
      <c r="C14968">
        <v>9</v>
      </c>
      <c r="D14968">
        <v>8</v>
      </c>
      <c r="E14968">
        <v>1914</v>
      </c>
      <c r="F14968" s="6">
        <v>0.49652777777777779</v>
      </c>
      <c r="G14968">
        <v>-24.937999999999999</v>
      </c>
      <c r="H14968">
        <v>60.17</v>
      </c>
      <c r="I14968" t="s">
        <v>19484</v>
      </c>
      <c r="J14968" t="s">
        <v>19485</v>
      </c>
      <c r="K14968" t="s">
        <v>105</v>
      </c>
    </row>
    <row r="14969" spans="1:11" x14ac:dyDescent="0.3">
      <c r="A14969" t="s">
        <v>19486</v>
      </c>
      <c r="B14969" t="s">
        <v>168</v>
      </c>
      <c r="C14969">
        <v>1</v>
      </c>
      <c r="D14969">
        <v>9</v>
      </c>
      <c r="E14969">
        <v>1966</v>
      </c>
      <c r="F14969" s="6">
        <v>0.99722222222222223</v>
      </c>
      <c r="G14969">
        <v>-121.953</v>
      </c>
      <c r="H14969">
        <v>37.351999999999997</v>
      </c>
      <c r="I14969" t="s">
        <v>171</v>
      </c>
      <c r="J14969" t="s">
        <v>18115</v>
      </c>
      <c r="K14969" t="s">
        <v>105</v>
      </c>
    </row>
    <row r="14970" spans="1:11" x14ac:dyDescent="0.3">
      <c r="A14970" t="s">
        <v>19487</v>
      </c>
      <c r="B14970" t="s">
        <v>168</v>
      </c>
      <c r="C14970">
        <v>3</v>
      </c>
      <c r="D14970">
        <v>7</v>
      </c>
      <c r="E14970">
        <v>1963</v>
      </c>
      <c r="F14970" s="6">
        <v>0.28472222222222221</v>
      </c>
      <c r="G14970">
        <v>0.1</v>
      </c>
      <c r="H14970">
        <v>51.372</v>
      </c>
      <c r="I14970" t="s">
        <v>126</v>
      </c>
      <c r="J14970" t="s">
        <v>19488</v>
      </c>
      <c r="K14970" t="s">
        <v>105</v>
      </c>
    </row>
    <row r="14971" spans="1:11" x14ac:dyDescent="0.3">
      <c r="A14971" t="s">
        <v>19489</v>
      </c>
      <c r="B14971" t="s">
        <v>168</v>
      </c>
      <c r="C14971">
        <v>13</v>
      </c>
      <c r="D14971">
        <v>1</v>
      </c>
      <c r="E14971">
        <v>1968</v>
      </c>
      <c r="F14971" s="6">
        <v>0.92013888888888884</v>
      </c>
      <c r="G14971">
        <v>71.105000000000004</v>
      </c>
      <c r="H14971">
        <v>42.365000000000002</v>
      </c>
      <c r="I14971" t="s">
        <v>144</v>
      </c>
      <c r="J14971" t="s">
        <v>1590</v>
      </c>
      <c r="K14971" t="s">
        <v>105</v>
      </c>
    </row>
    <row r="14972" spans="1:11" x14ac:dyDescent="0.3">
      <c r="A14972" t="s">
        <v>19490</v>
      </c>
      <c r="B14972" t="s">
        <v>168</v>
      </c>
      <c r="C14972">
        <v>7</v>
      </c>
      <c r="D14972">
        <v>5</v>
      </c>
      <c r="E14972">
        <v>1968</v>
      </c>
      <c r="F14972" s="6">
        <v>0.72152777777777777</v>
      </c>
      <c r="G14972">
        <v>80.632000000000005</v>
      </c>
      <c r="H14972">
        <v>40.369999999999997</v>
      </c>
      <c r="I14972" t="s">
        <v>106</v>
      </c>
      <c r="J14972" t="s">
        <v>2040</v>
      </c>
      <c r="K14972" t="s">
        <v>105</v>
      </c>
    </row>
    <row r="14973" spans="1:11" x14ac:dyDescent="0.3">
      <c r="A14973" t="s">
        <v>19491</v>
      </c>
      <c r="B14973" t="s">
        <v>168</v>
      </c>
      <c r="C14973">
        <v>12</v>
      </c>
      <c r="D14973">
        <v>12</v>
      </c>
      <c r="E14973">
        <v>1962</v>
      </c>
      <c r="F14973" s="6">
        <v>0.26250000000000001</v>
      </c>
      <c r="G14973">
        <v>-118.387</v>
      </c>
      <c r="H14973">
        <v>33.844999999999999</v>
      </c>
      <c r="I14973" t="s">
        <v>137</v>
      </c>
      <c r="J14973" t="s">
        <v>19492</v>
      </c>
      <c r="K14973" t="s">
        <v>105</v>
      </c>
    </row>
    <row r="14974" spans="1:11" x14ac:dyDescent="0.3">
      <c r="A14974" t="s">
        <v>19493</v>
      </c>
      <c r="B14974" t="s">
        <v>168</v>
      </c>
      <c r="C14974">
        <v>11</v>
      </c>
      <c r="D14974">
        <v>1</v>
      </c>
      <c r="E14974">
        <v>1963</v>
      </c>
      <c r="F14974" s="6">
        <v>0.14930555555555555</v>
      </c>
      <c r="G14974">
        <v>91.638999999999996</v>
      </c>
      <c r="H14974">
        <v>44.05</v>
      </c>
      <c r="I14974" t="s">
        <v>104</v>
      </c>
      <c r="J14974" t="s">
        <v>19494</v>
      </c>
      <c r="K14974" t="s">
        <v>105</v>
      </c>
    </row>
    <row r="14975" spans="1:11" x14ac:dyDescent="0.3">
      <c r="A14975" t="s">
        <v>19495</v>
      </c>
      <c r="B14975" t="s">
        <v>53</v>
      </c>
      <c r="C14975">
        <v>27</v>
      </c>
      <c r="D14975">
        <v>1</v>
      </c>
      <c r="E14975">
        <v>1968</v>
      </c>
      <c r="F14975" s="6">
        <v>0.19305555555555556</v>
      </c>
      <c r="G14975">
        <v>94.155000000000001</v>
      </c>
      <c r="H14975">
        <v>33.118000000000002</v>
      </c>
      <c r="I14975" t="s">
        <v>104</v>
      </c>
      <c r="J14975" t="s">
        <v>19496</v>
      </c>
      <c r="K14975" t="s">
        <v>105</v>
      </c>
    </row>
    <row r="14976" spans="1:11" x14ac:dyDescent="0.3">
      <c r="A14976" t="s">
        <v>19497</v>
      </c>
      <c r="B14976" t="s">
        <v>53</v>
      </c>
      <c r="C14976">
        <v>1</v>
      </c>
      <c r="D14976">
        <v>12</v>
      </c>
      <c r="E14976">
        <v>1966</v>
      </c>
      <c r="F14976" s="6">
        <v>0.26944444444444443</v>
      </c>
      <c r="G14976">
        <v>90.576999999999998</v>
      </c>
      <c r="H14976">
        <v>41.524000000000001</v>
      </c>
      <c r="I14976" t="s">
        <v>104</v>
      </c>
      <c r="J14976" t="s">
        <v>14340</v>
      </c>
      <c r="K14976" t="s">
        <v>105</v>
      </c>
    </row>
    <row r="14977" spans="1:11" x14ac:dyDescent="0.3">
      <c r="A14977" t="s">
        <v>19498</v>
      </c>
      <c r="B14977" t="s">
        <v>53</v>
      </c>
      <c r="C14977">
        <v>28</v>
      </c>
      <c r="D14977">
        <v>7</v>
      </c>
      <c r="E14977">
        <v>1977</v>
      </c>
      <c r="F14977" s="6">
        <v>6.9444444444444447E-4</v>
      </c>
      <c r="G14977">
        <v>-117.377</v>
      </c>
      <c r="H14977">
        <v>33.981000000000002</v>
      </c>
      <c r="I14977" t="s">
        <v>171</v>
      </c>
      <c r="J14977" t="s">
        <v>2299</v>
      </c>
      <c r="K14977" t="s">
        <v>105</v>
      </c>
    </row>
    <row r="14978" spans="1:11" x14ac:dyDescent="0.3">
      <c r="A14978" t="s">
        <v>19499</v>
      </c>
      <c r="B14978" t="s">
        <v>53</v>
      </c>
      <c r="C14978">
        <v>12</v>
      </c>
      <c r="D14978">
        <v>7</v>
      </c>
      <c r="E14978">
        <v>1972</v>
      </c>
      <c r="F14978" s="6">
        <v>0.72569444444444442</v>
      </c>
      <c r="G14978">
        <v>72.585999999999999</v>
      </c>
      <c r="H14978">
        <v>42.101999999999997</v>
      </c>
      <c r="I14978" t="s">
        <v>106</v>
      </c>
      <c r="J14978" t="s">
        <v>534</v>
      </c>
      <c r="K14978" t="s">
        <v>105</v>
      </c>
    </row>
    <row r="14979" spans="1:11" x14ac:dyDescent="0.3">
      <c r="A14979" t="s">
        <v>19500</v>
      </c>
      <c r="B14979" t="s">
        <v>53</v>
      </c>
      <c r="C14979">
        <v>12</v>
      </c>
      <c r="D14979">
        <v>8</v>
      </c>
      <c r="E14979">
        <v>1978</v>
      </c>
      <c r="F14979" s="6">
        <v>0.7319444444444444</v>
      </c>
      <c r="G14979">
        <v>72.585999999999999</v>
      </c>
      <c r="H14979">
        <v>42.101999999999997</v>
      </c>
      <c r="I14979" t="s">
        <v>106</v>
      </c>
      <c r="J14979" t="s">
        <v>534</v>
      </c>
      <c r="K14979" t="s">
        <v>105</v>
      </c>
    </row>
    <row r="14980" spans="1:11" x14ac:dyDescent="0.3">
      <c r="A14980" t="s">
        <v>19501</v>
      </c>
      <c r="B14980" t="s">
        <v>53</v>
      </c>
      <c r="C14980">
        <v>10</v>
      </c>
      <c r="D14980">
        <v>1</v>
      </c>
      <c r="E14980">
        <v>1981</v>
      </c>
      <c r="F14980" s="6">
        <v>0.24652777777777779</v>
      </c>
      <c r="G14980">
        <v>80.194999999999993</v>
      </c>
      <c r="H14980">
        <v>25.774999999999999</v>
      </c>
      <c r="I14980" t="s">
        <v>144</v>
      </c>
      <c r="J14980" t="s">
        <v>2098</v>
      </c>
      <c r="K14980" t="s">
        <v>105</v>
      </c>
    </row>
    <row r="14981" spans="1:11" x14ac:dyDescent="0.3">
      <c r="A14981" t="s">
        <v>19502</v>
      </c>
      <c r="B14981" t="s">
        <v>53</v>
      </c>
      <c r="C14981">
        <v>9</v>
      </c>
      <c r="D14981">
        <v>2</v>
      </c>
      <c r="E14981">
        <v>1963</v>
      </c>
      <c r="F14981" s="6">
        <v>0.67083333333333328</v>
      </c>
      <c r="G14981">
        <v>84.549000000000007</v>
      </c>
      <c r="H14981">
        <v>33.951999999999998</v>
      </c>
      <c r="I14981" t="s">
        <v>144</v>
      </c>
      <c r="J14981" t="s">
        <v>19503</v>
      </c>
      <c r="K14981" t="s">
        <v>105</v>
      </c>
    </row>
    <row r="14982" spans="1:11" x14ac:dyDescent="0.3">
      <c r="A14982" t="s">
        <v>19504</v>
      </c>
      <c r="B14982" t="s">
        <v>53</v>
      </c>
      <c r="C14982">
        <v>12</v>
      </c>
      <c r="D14982">
        <v>5</v>
      </c>
      <c r="E14982">
        <v>1964</v>
      </c>
      <c r="F14982" s="6">
        <v>0.65416666666666667</v>
      </c>
      <c r="G14982">
        <v>71.346999999999994</v>
      </c>
      <c r="H14982">
        <v>42.283999999999999</v>
      </c>
      <c r="I14982" t="s">
        <v>106</v>
      </c>
      <c r="J14982" t="s">
        <v>418</v>
      </c>
      <c r="K14982" t="s">
        <v>105</v>
      </c>
    </row>
    <row r="14983" spans="1:11" x14ac:dyDescent="0.3">
      <c r="A14983" t="s">
        <v>19505</v>
      </c>
      <c r="B14983" t="s">
        <v>168</v>
      </c>
      <c r="C14983">
        <v>21</v>
      </c>
      <c r="D14983">
        <v>2</v>
      </c>
      <c r="E14983">
        <v>1946</v>
      </c>
      <c r="F14983" s="6">
        <v>0.56736111111111109</v>
      </c>
      <c r="G14983">
        <v>-118.033</v>
      </c>
      <c r="H14983">
        <v>33.972999999999999</v>
      </c>
      <c r="I14983" t="s">
        <v>137</v>
      </c>
      <c r="J14983" t="s">
        <v>3862</v>
      </c>
      <c r="K14983" t="s">
        <v>105</v>
      </c>
    </row>
    <row r="14984" spans="1:11" x14ac:dyDescent="0.3">
      <c r="A14984" t="s">
        <v>19506</v>
      </c>
      <c r="B14984" t="s">
        <v>168</v>
      </c>
      <c r="C14984">
        <v>26</v>
      </c>
      <c r="D14984">
        <v>12</v>
      </c>
      <c r="E14984">
        <v>1968</v>
      </c>
      <c r="F14984" s="6">
        <v>0.2986111111111111</v>
      </c>
      <c r="G14984">
        <v>-118.307</v>
      </c>
      <c r="H14984">
        <v>34.182000000000002</v>
      </c>
      <c r="I14984" t="s">
        <v>137</v>
      </c>
      <c r="J14984" t="s">
        <v>387</v>
      </c>
      <c r="K14984" t="s">
        <v>105</v>
      </c>
    </row>
    <row r="14985" spans="1:11" x14ac:dyDescent="0.3">
      <c r="A14985" t="s">
        <v>19507</v>
      </c>
      <c r="B14985" t="s">
        <v>53</v>
      </c>
      <c r="C14985">
        <v>26</v>
      </c>
      <c r="D14985">
        <v>10</v>
      </c>
      <c r="E14985">
        <v>1871</v>
      </c>
      <c r="F14985" s="6">
        <v>0.20833333333333334</v>
      </c>
      <c r="G14985">
        <v>-12.494</v>
      </c>
      <c r="H14985">
        <v>41.890999999999998</v>
      </c>
      <c r="I14985" t="s">
        <v>203</v>
      </c>
      <c r="J14985" t="s">
        <v>297</v>
      </c>
      <c r="K14985" t="s">
        <v>105</v>
      </c>
    </row>
    <row r="14986" spans="1:11" x14ac:dyDescent="0.3">
      <c r="A14986" t="s">
        <v>19508</v>
      </c>
      <c r="B14986" t="s">
        <v>53</v>
      </c>
      <c r="C14986">
        <v>15</v>
      </c>
      <c r="D14986">
        <v>5</v>
      </c>
      <c r="E14986">
        <v>1937</v>
      </c>
      <c r="F14986" s="6">
        <v>0.3263888888888889</v>
      </c>
      <c r="G14986">
        <v>96.632999999999996</v>
      </c>
      <c r="H14986">
        <v>32.325000000000003</v>
      </c>
      <c r="I14986" t="s">
        <v>144</v>
      </c>
      <c r="J14986" t="s">
        <v>19509</v>
      </c>
      <c r="K14986" t="s">
        <v>105</v>
      </c>
    </row>
    <row r="14987" spans="1:11" x14ac:dyDescent="0.3">
      <c r="A14987" t="s">
        <v>19510</v>
      </c>
      <c r="B14987" t="s">
        <v>168</v>
      </c>
      <c r="C14987">
        <v>19</v>
      </c>
      <c r="D14987">
        <v>9</v>
      </c>
      <c r="E14987">
        <v>1964</v>
      </c>
      <c r="F14987" s="6">
        <v>0.89097222222222228</v>
      </c>
      <c r="G14987">
        <v>84.849000000000004</v>
      </c>
      <c r="H14987">
        <v>36.83</v>
      </c>
      <c r="I14987" t="s">
        <v>104</v>
      </c>
      <c r="J14987" t="s">
        <v>19511</v>
      </c>
      <c r="K14987" t="s">
        <v>105</v>
      </c>
    </row>
    <row r="14988" spans="1:11" x14ac:dyDescent="0.3">
      <c r="A14988" t="s">
        <v>19512</v>
      </c>
      <c r="B14988" t="s">
        <v>53</v>
      </c>
      <c r="C14988">
        <v>9</v>
      </c>
      <c r="D14988">
        <v>7</v>
      </c>
      <c r="E14988">
        <v>1866</v>
      </c>
      <c r="F14988" s="6">
        <v>0.91666666666666663</v>
      </c>
      <c r="G14988">
        <v>-6.0259999999999998</v>
      </c>
      <c r="H14988">
        <v>47.241</v>
      </c>
      <c r="I14988" t="s">
        <v>150</v>
      </c>
      <c r="J14988" t="s">
        <v>1460</v>
      </c>
      <c r="K14988" t="s">
        <v>105</v>
      </c>
    </row>
    <row r="14989" spans="1:11" x14ac:dyDescent="0.3">
      <c r="A14989" t="s">
        <v>19513</v>
      </c>
      <c r="B14989" t="s">
        <v>53</v>
      </c>
      <c r="C14989">
        <v>18</v>
      </c>
      <c r="D14989">
        <v>7</v>
      </c>
      <c r="E14989">
        <v>1845</v>
      </c>
      <c r="F14989" s="6">
        <v>0.75</v>
      </c>
      <c r="G14989">
        <v>3.827</v>
      </c>
      <c r="H14989">
        <v>48.576999999999998</v>
      </c>
      <c r="I14989" t="s">
        <v>150</v>
      </c>
      <c r="J14989" t="s">
        <v>5324</v>
      </c>
      <c r="K14989" t="s">
        <v>105</v>
      </c>
    </row>
    <row r="14990" spans="1:11" x14ac:dyDescent="0.3">
      <c r="A14990" t="s">
        <v>19514</v>
      </c>
      <c r="B14990" t="s">
        <v>53</v>
      </c>
      <c r="C14990">
        <v>8</v>
      </c>
      <c r="D14990">
        <v>8</v>
      </c>
      <c r="E14990">
        <v>1874</v>
      </c>
      <c r="F14990" s="6">
        <v>0.41666666666666669</v>
      </c>
      <c r="G14990">
        <v>-1.9019999999999999</v>
      </c>
      <c r="H14990">
        <v>49.45</v>
      </c>
      <c r="I14990" t="s">
        <v>150</v>
      </c>
      <c r="J14990" t="s">
        <v>19515</v>
      </c>
      <c r="K14990" t="s">
        <v>105</v>
      </c>
    </row>
    <row r="14991" spans="1:11" x14ac:dyDescent="0.3">
      <c r="A14991" t="s">
        <v>19516</v>
      </c>
      <c r="B14991" t="s">
        <v>53</v>
      </c>
      <c r="C14991">
        <v>28</v>
      </c>
      <c r="D14991">
        <v>4</v>
      </c>
      <c r="E14991">
        <v>1896</v>
      </c>
      <c r="F14991" s="6">
        <v>0.97916666666666663</v>
      </c>
      <c r="G14991">
        <v>-26.488</v>
      </c>
      <c r="H14991">
        <v>46.473999999999997</v>
      </c>
      <c r="I14991" t="s">
        <v>9941</v>
      </c>
      <c r="J14991" t="s">
        <v>19517</v>
      </c>
      <c r="K14991" t="s">
        <v>105</v>
      </c>
    </row>
    <row r="14992" spans="1:11" x14ac:dyDescent="0.3">
      <c r="A14992" t="s">
        <v>19518</v>
      </c>
      <c r="B14992" t="s">
        <v>53</v>
      </c>
      <c r="C14992">
        <v>7</v>
      </c>
      <c r="D14992">
        <v>7</v>
      </c>
      <c r="E14992">
        <v>1973</v>
      </c>
      <c r="F14992" s="6">
        <v>0.60069444444444442</v>
      </c>
      <c r="G14992">
        <v>-118.24299999999999</v>
      </c>
      <c r="H14992">
        <v>34.052</v>
      </c>
      <c r="I14992" t="s">
        <v>171</v>
      </c>
      <c r="J14992" t="s">
        <v>536</v>
      </c>
      <c r="K14992" t="s">
        <v>105</v>
      </c>
    </row>
    <row r="14993" spans="1:11" x14ac:dyDescent="0.3">
      <c r="A14993" t="s">
        <v>19519</v>
      </c>
      <c r="B14993" t="s">
        <v>53</v>
      </c>
      <c r="C14993">
        <v>27</v>
      </c>
      <c r="D14993">
        <v>7</v>
      </c>
      <c r="E14993">
        <v>1940</v>
      </c>
      <c r="F14993" s="6">
        <v>0.97916666666666663</v>
      </c>
      <c r="G14993">
        <v>84.278000000000006</v>
      </c>
      <c r="H14993">
        <v>30.440999999999999</v>
      </c>
      <c r="I14993" t="s">
        <v>106</v>
      </c>
      <c r="J14993" t="s">
        <v>19520</v>
      </c>
      <c r="K14993" t="s">
        <v>105</v>
      </c>
    </row>
    <row r="14994" spans="1:11" x14ac:dyDescent="0.3">
      <c r="A14994" t="s">
        <v>19521</v>
      </c>
      <c r="B14994" t="s">
        <v>53</v>
      </c>
      <c r="C14994">
        <v>17</v>
      </c>
      <c r="D14994">
        <v>5</v>
      </c>
      <c r="E14994">
        <v>1999</v>
      </c>
      <c r="F14994" s="6">
        <v>0.7895833333333333</v>
      </c>
      <c r="G14994">
        <v>71.058999999999997</v>
      </c>
      <c r="H14994">
        <v>42.359000000000002</v>
      </c>
      <c r="I14994" t="s">
        <v>106</v>
      </c>
      <c r="J14994" t="s">
        <v>176</v>
      </c>
      <c r="K14994" t="s">
        <v>105</v>
      </c>
    </row>
    <row r="14995" spans="1:11" x14ac:dyDescent="0.3">
      <c r="A14995" t="s">
        <v>19522</v>
      </c>
      <c r="B14995" t="s">
        <v>168</v>
      </c>
      <c r="C14995">
        <v>27</v>
      </c>
      <c r="D14995">
        <v>8</v>
      </c>
      <c r="E14995">
        <v>1943</v>
      </c>
      <c r="F14995" s="6">
        <v>6.5277777777777782E-2</v>
      </c>
      <c r="G14995">
        <v>74.007000000000005</v>
      </c>
      <c r="H14995">
        <v>40.713000000000001</v>
      </c>
      <c r="I14995" t="s">
        <v>106</v>
      </c>
      <c r="J14995" t="s">
        <v>124</v>
      </c>
      <c r="K14995" t="s">
        <v>105</v>
      </c>
    </row>
    <row r="14996" spans="1:11" x14ac:dyDescent="0.3">
      <c r="A14996" t="s">
        <v>19523</v>
      </c>
      <c r="B14996" t="s">
        <v>53</v>
      </c>
      <c r="C14996">
        <v>11</v>
      </c>
      <c r="D14996">
        <v>7</v>
      </c>
      <c r="E14996">
        <v>1931</v>
      </c>
      <c r="F14996" s="6">
        <v>0.5625</v>
      </c>
      <c r="G14996">
        <v>-7.6829999999999998</v>
      </c>
      <c r="H14996">
        <v>45.067999999999998</v>
      </c>
      <c r="I14996" t="s">
        <v>126</v>
      </c>
      <c r="J14996" t="s">
        <v>191</v>
      </c>
      <c r="K14996" t="s">
        <v>105</v>
      </c>
    </row>
    <row r="14997" spans="1:11" x14ac:dyDescent="0.3">
      <c r="A14997" t="s">
        <v>19524</v>
      </c>
      <c r="B14997" t="s">
        <v>53</v>
      </c>
      <c r="C14997">
        <v>29</v>
      </c>
      <c r="D14997">
        <v>3</v>
      </c>
      <c r="E14997">
        <v>1873</v>
      </c>
      <c r="F14997" s="6">
        <v>0.375</v>
      </c>
      <c r="G14997">
        <v>-11.877000000000001</v>
      </c>
      <c r="H14997">
        <v>45.41</v>
      </c>
      <c r="I14997" t="s">
        <v>203</v>
      </c>
      <c r="J14997" t="s">
        <v>4301</v>
      </c>
      <c r="K14997" t="s">
        <v>105</v>
      </c>
    </row>
    <row r="14998" spans="1:11" x14ac:dyDescent="0.3">
      <c r="A14998" t="s">
        <v>19525</v>
      </c>
      <c r="B14998" t="s">
        <v>53</v>
      </c>
      <c r="C14998">
        <v>7</v>
      </c>
      <c r="D14998">
        <v>2</v>
      </c>
      <c r="E14998">
        <v>1944</v>
      </c>
      <c r="F14998" s="6">
        <v>6.9444444444444441E-3</v>
      </c>
      <c r="G14998">
        <v>-10.775</v>
      </c>
      <c r="H14998">
        <v>43.884999999999998</v>
      </c>
      <c r="I14998" t="s">
        <v>126</v>
      </c>
      <c r="J14998" t="s">
        <v>1196</v>
      </c>
      <c r="K14998" t="s">
        <v>105</v>
      </c>
    </row>
    <row r="14999" spans="1:11" x14ac:dyDescent="0.3">
      <c r="A14999" t="s">
        <v>19526</v>
      </c>
      <c r="B14999" t="s">
        <v>168</v>
      </c>
      <c r="C14999">
        <v>1</v>
      </c>
      <c r="D14999">
        <v>7</v>
      </c>
      <c r="E14999">
        <v>1941</v>
      </c>
      <c r="F14999" s="6">
        <v>0.6</v>
      </c>
      <c r="G14999">
        <v>84.977999999999994</v>
      </c>
      <c r="H14999">
        <v>40.432000000000002</v>
      </c>
      <c r="I14999" t="s">
        <v>144</v>
      </c>
      <c r="J14999" t="s">
        <v>9874</v>
      </c>
      <c r="K14999" t="s">
        <v>105</v>
      </c>
    </row>
    <row r="15000" spans="1:11" x14ac:dyDescent="0.3">
      <c r="A15000" t="s">
        <v>19527</v>
      </c>
      <c r="B15000" t="s">
        <v>53</v>
      </c>
      <c r="C15000">
        <v>24</v>
      </c>
      <c r="D15000">
        <v>12</v>
      </c>
      <c r="E15000">
        <v>1546</v>
      </c>
      <c r="F15000" s="6">
        <v>0.44930555555555557</v>
      </c>
      <c r="G15000">
        <v>-12.569000000000001</v>
      </c>
      <c r="H15000">
        <v>55.676000000000002</v>
      </c>
      <c r="I15000" t="s">
        <v>208</v>
      </c>
      <c r="J15000" t="s">
        <v>19528</v>
      </c>
      <c r="K15000" t="s">
        <v>105</v>
      </c>
    </row>
    <row r="15001" spans="1:11" x14ac:dyDescent="0.3">
      <c r="A15001" t="s">
        <v>19529</v>
      </c>
      <c r="B15001" t="s">
        <v>53</v>
      </c>
      <c r="C15001">
        <v>1</v>
      </c>
      <c r="D15001">
        <v>3</v>
      </c>
      <c r="E15001">
        <v>1972</v>
      </c>
      <c r="F15001" s="6">
        <v>0.50972222222222219</v>
      </c>
      <c r="G15001">
        <v>70.899000000000001</v>
      </c>
      <c r="H15001">
        <v>42.521000000000001</v>
      </c>
      <c r="I15001" t="s">
        <v>144</v>
      </c>
      <c r="J15001" t="s">
        <v>7286</v>
      </c>
      <c r="K15001" t="s">
        <v>105</v>
      </c>
    </row>
    <row r="15002" spans="1:11" x14ac:dyDescent="0.3">
      <c r="A15002" t="s">
        <v>19530</v>
      </c>
      <c r="B15002" t="s">
        <v>168</v>
      </c>
      <c r="C15002">
        <v>21</v>
      </c>
      <c r="D15002">
        <v>2</v>
      </c>
      <c r="E15002">
        <v>1946</v>
      </c>
      <c r="F15002" s="6">
        <v>0.67083333333333328</v>
      </c>
      <c r="G15002">
        <v>89.385000000000005</v>
      </c>
      <c r="H15002">
        <v>43.073999999999998</v>
      </c>
      <c r="I15002" t="s">
        <v>104</v>
      </c>
      <c r="J15002" t="s">
        <v>2581</v>
      </c>
      <c r="K15002" t="s">
        <v>105</v>
      </c>
    </row>
    <row r="15003" spans="1:11" x14ac:dyDescent="0.3">
      <c r="A15003" t="s">
        <v>19531</v>
      </c>
      <c r="B15003" t="s">
        <v>168</v>
      </c>
      <c r="C15003">
        <v>6</v>
      </c>
      <c r="D15003">
        <v>4</v>
      </c>
      <c r="E15003">
        <v>2004</v>
      </c>
      <c r="F15003" s="6">
        <v>0.77083333333333337</v>
      </c>
      <c r="G15003">
        <v>-3.0630000000000002</v>
      </c>
      <c r="H15003">
        <v>50.631</v>
      </c>
      <c r="I15003" t="s">
        <v>190</v>
      </c>
      <c r="J15003" t="s">
        <v>450</v>
      </c>
      <c r="K15003" t="s">
        <v>105</v>
      </c>
    </row>
    <row r="15004" spans="1:11" x14ac:dyDescent="0.3">
      <c r="A15004" t="s">
        <v>19532</v>
      </c>
      <c r="B15004" t="s">
        <v>168</v>
      </c>
      <c r="C15004">
        <v>4</v>
      </c>
      <c r="D15004">
        <v>12</v>
      </c>
      <c r="E15004">
        <v>1973</v>
      </c>
      <c r="F15004" s="6">
        <v>0.80069444444444449</v>
      </c>
      <c r="G15004">
        <v>-118.35299999999999</v>
      </c>
      <c r="H15004">
        <v>33.962000000000003</v>
      </c>
      <c r="I15004" t="s">
        <v>137</v>
      </c>
      <c r="J15004" t="s">
        <v>2972</v>
      </c>
      <c r="K15004" t="s">
        <v>105</v>
      </c>
    </row>
    <row r="15005" spans="1:11" x14ac:dyDescent="0.3">
      <c r="A15005" t="s">
        <v>19533</v>
      </c>
      <c r="B15005" t="s">
        <v>53</v>
      </c>
      <c r="C15005">
        <v>19</v>
      </c>
      <c r="D15005">
        <v>3</v>
      </c>
      <c r="E15005">
        <v>1968</v>
      </c>
      <c r="F15005" s="6">
        <v>0.65625</v>
      </c>
      <c r="G15005">
        <v>84.513999999999996</v>
      </c>
      <c r="H15005">
        <v>39.103999999999999</v>
      </c>
      <c r="I15005" t="s">
        <v>144</v>
      </c>
      <c r="J15005" t="s">
        <v>140</v>
      </c>
      <c r="K15005" t="s">
        <v>105</v>
      </c>
    </row>
    <row r="15006" spans="1:11" x14ac:dyDescent="0.3">
      <c r="A15006" t="s">
        <v>19534</v>
      </c>
      <c r="B15006" t="s">
        <v>53</v>
      </c>
      <c r="C15006">
        <v>30</v>
      </c>
      <c r="D15006">
        <v>9</v>
      </c>
      <c r="E15006">
        <v>1934</v>
      </c>
      <c r="F15006" s="6">
        <v>0.8125</v>
      </c>
      <c r="G15006">
        <v>-14.308</v>
      </c>
      <c r="H15006">
        <v>46.624000000000002</v>
      </c>
      <c r="I15006" t="s">
        <v>126</v>
      </c>
      <c r="J15006" t="s">
        <v>9710</v>
      </c>
      <c r="K15006" t="s">
        <v>105</v>
      </c>
    </row>
    <row r="15007" spans="1:11" x14ac:dyDescent="0.3">
      <c r="A15007" t="s">
        <v>19535</v>
      </c>
      <c r="B15007" t="s">
        <v>53</v>
      </c>
      <c r="C15007">
        <v>23</v>
      </c>
      <c r="D15007">
        <v>10</v>
      </c>
      <c r="E15007">
        <v>1952</v>
      </c>
      <c r="F15007" s="6">
        <v>0.25</v>
      </c>
      <c r="G15007">
        <v>-8.5269999999999992</v>
      </c>
      <c r="H15007">
        <v>47.387999999999998</v>
      </c>
      <c r="I15007" t="s">
        <v>126</v>
      </c>
      <c r="J15007" t="s">
        <v>856</v>
      </c>
      <c r="K15007" t="s">
        <v>105</v>
      </c>
    </row>
    <row r="15008" spans="1:11" x14ac:dyDescent="0.3">
      <c r="A15008" t="s">
        <v>19536</v>
      </c>
      <c r="B15008" t="s">
        <v>53</v>
      </c>
      <c r="C15008">
        <v>24</v>
      </c>
      <c r="D15008">
        <v>1</v>
      </c>
      <c r="E15008">
        <v>1899</v>
      </c>
      <c r="F15008" s="6">
        <v>0.20833333333333334</v>
      </c>
      <c r="G15008">
        <v>-11.257</v>
      </c>
      <c r="H15008">
        <v>43.768999999999998</v>
      </c>
      <c r="I15008" t="s">
        <v>126</v>
      </c>
      <c r="J15008" t="s">
        <v>735</v>
      </c>
      <c r="K15008" t="s">
        <v>105</v>
      </c>
    </row>
    <row r="15009" spans="1:11" x14ac:dyDescent="0.3">
      <c r="A15009" t="s">
        <v>19537</v>
      </c>
      <c r="B15009" t="s">
        <v>53</v>
      </c>
      <c r="C15009">
        <v>20</v>
      </c>
      <c r="D15009">
        <v>9</v>
      </c>
      <c r="E15009">
        <v>1880</v>
      </c>
      <c r="F15009" s="6">
        <v>0.84375</v>
      </c>
      <c r="G15009">
        <v>-8.4510000000000005</v>
      </c>
      <c r="H15009">
        <v>45.137</v>
      </c>
      <c r="I15009" t="s">
        <v>203</v>
      </c>
      <c r="J15009" t="s">
        <v>17681</v>
      </c>
      <c r="K15009" t="s">
        <v>105</v>
      </c>
    </row>
    <row r="15010" spans="1:11" x14ac:dyDescent="0.3">
      <c r="A15010" t="s">
        <v>19538</v>
      </c>
      <c r="B15010" t="s">
        <v>53</v>
      </c>
      <c r="C15010">
        <v>30</v>
      </c>
      <c r="D15010">
        <v>3</v>
      </c>
      <c r="E15010">
        <v>1955</v>
      </c>
      <c r="F15010" s="6">
        <v>0.5625</v>
      </c>
      <c r="G15010">
        <v>-9.1880000000000006</v>
      </c>
      <c r="H15010">
        <v>45.463999999999999</v>
      </c>
      <c r="I15010" t="s">
        <v>126</v>
      </c>
      <c r="J15010" t="s">
        <v>286</v>
      </c>
      <c r="K15010" t="s">
        <v>105</v>
      </c>
    </row>
    <row r="15011" spans="1:11" x14ac:dyDescent="0.3">
      <c r="A15011" t="s">
        <v>19539</v>
      </c>
      <c r="B15011" t="s">
        <v>53</v>
      </c>
      <c r="C15011">
        <v>21</v>
      </c>
      <c r="D15011">
        <v>11</v>
      </c>
      <c r="E15011">
        <v>1937</v>
      </c>
      <c r="F15011" s="6">
        <v>0.73263888888888884</v>
      </c>
      <c r="G15011">
        <v>-10.223000000000001</v>
      </c>
      <c r="H15011">
        <v>45.54</v>
      </c>
      <c r="I15011" t="s">
        <v>126</v>
      </c>
      <c r="J15011" t="s">
        <v>331</v>
      </c>
      <c r="K15011" t="s">
        <v>105</v>
      </c>
    </row>
    <row r="15012" spans="1:11" x14ac:dyDescent="0.3">
      <c r="A15012" t="s">
        <v>19540</v>
      </c>
      <c r="B15012" t="s">
        <v>53</v>
      </c>
      <c r="C15012">
        <v>16</v>
      </c>
      <c r="D15012">
        <v>5</v>
      </c>
      <c r="E15012">
        <v>1903</v>
      </c>
      <c r="F15012" s="6">
        <v>4.1666666666666664E-2</v>
      </c>
      <c r="G15012">
        <v>-13.361000000000001</v>
      </c>
      <c r="H15012">
        <v>38.116</v>
      </c>
      <c r="I15012" t="s">
        <v>126</v>
      </c>
      <c r="J15012" t="s">
        <v>717</v>
      </c>
      <c r="K15012" t="s">
        <v>105</v>
      </c>
    </row>
    <row r="15013" spans="1:11" x14ac:dyDescent="0.3">
      <c r="A15013" t="s">
        <v>19541</v>
      </c>
      <c r="B15013" t="s">
        <v>53</v>
      </c>
      <c r="C15013">
        <v>22</v>
      </c>
      <c r="D15013">
        <v>1</v>
      </c>
      <c r="E15013">
        <v>1989</v>
      </c>
      <c r="F15013" s="6">
        <v>0.41875000000000001</v>
      </c>
      <c r="G15013">
        <v>-1.0900000000000001</v>
      </c>
      <c r="H15013">
        <v>49.469000000000001</v>
      </c>
      <c r="I15013" t="s">
        <v>126</v>
      </c>
      <c r="J15013" t="s">
        <v>6773</v>
      </c>
      <c r="K15013" t="s">
        <v>105</v>
      </c>
    </row>
    <row r="15014" spans="1:11" x14ac:dyDescent="0.3">
      <c r="A15014" t="s">
        <v>19542</v>
      </c>
      <c r="B15014" t="s">
        <v>53</v>
      </c>
      <c r="C15014">
        <v>14</v>
      </c>
      <c r="D15014">
        <v>5</v>
      </c>
      <c r="E15014">
        <v>1973</v>
      </c>
      <c r="F15014" s="6">
        <v>4.1666666666666664E-2</v>
      </c>
      <c r="G15014">
        <v>-0.218</v>
      </c>
      <c r="H15014">
        <v>44.838999999999999</v>
      </c>
      <c r="I15014" t="s">
        <v>126</v>
      </c>
      <c r="J15014" t="s">
        <v>5910</v>
      </c>
      <c r="K15014" t="s">
        <v>105</v>
      </c>
    </row>
    <row r="15015" spans="1:11" x14ac:dyDescent="0.3">
      <c r="A15015" t="s">
        <v>19543</v>
      </c>
      <c r="B15015" t="s">
        <v>53</v>
      </c>
      <c r="C15015">
        <v>14</v>
      </c>
      <c r="D15015">
        <v>1</v>
      </c>
      <c r="E15015">
        <v>1925</v>
      </c>
      <c r="F15015" s="6">
        <v>0.83333333333333337</v>
      </c>
      <c r="G15015">
        <v>-7.6829999999999998</v>
      </c>
      <c r="H15015">
        <v>45.067999999999998</v>
      </c>
      <c r="I15015" t="s">
        <v>126</v>
      </c>
      <c r="J15015" t="s">
        <v>191</v>
      </c>
      <c r="K15015" t="s">
        <v>105</v>
      </c>
    </row>
    <row r="15016" spans="1:11" x14ac:dyDescent="0.3">
      <c r="A15016" t="s">
        <v>19544</v>
      </c>
      <c r="B15016" t="s">
        <v>53</v>
      </c>
      <c r="C15016">
        <v>19</v>
      </c>
      <c r="D15016">
        <v>4</v>
      </c>
      <c r="E15016">
        <v>1914</v>
      </c>
      <c r="F15016" s="6">
        <v>0.83333333333333337</v>
      </c>
      <c r="G15016">
        <v>-8.4090000000000007</v>
      </c>
      <c r="H15016">
        <v>45.875999999999998</v>
      </c>
      <c r="I15016" t="s">
        <v>126</v>
      </c>
      <c r="J15016" t="s">
        <v>6045</v>
      </c>
      <c r="K15016" t="s">
        <v>105</v>
      </c>
    </row>
    <row r="15017" spans="1:11" x14ac:dyDescent="0.3">
      <c r="A15017" t="s">
        <v>19545</v>
      </c>
      <c r="B15017" t="s">
        <v>53</v>
      </c>
      <c r="C15017">
        <v>29</v>
      </c>
      <c r="D15017">
        <v>12</v>
      </c>
      <c r="E15017">
        <v>1929</v>
      </c>
      <c r="F15017" s="6">
        <v>0.34722222222222221</v>
      </c>
      <c r="G15017">
        <v>-11.093</v>
      </c>
      <c r="H15017">
        <v>45.421999999999997</v>
      </c>
      <c r="I15017" t="s">
        <v>126</v>
      </c>
      <c r="J15017" t="s">
        <v>19546</v>
      </c>
      <c r="K15017" t="s">
        <v>105</v>
      </c>
    </row>
    <row r="15018" spans="1:11" x14ac:dyDescent="0.3">
      <c r="A15018" t="s">
        <v>19547</v>
      </c>
      <c r="B15018" t="s">
        <v>53</v>
      </c>
      <c r="C15018">
        <v>9</v>
      </c>
      <c r="D15018">
        <v>9</v>
      </c>
      <c r="E15018">
        <v>1896</v>
      </c>
      <c r="F15018" s="6">
        <v>0.97916666666666663</v>
      </c>
      <c r="G15018">
        <v>-11.863</v>
      </c>
      <c r="H15018">
        <v>43.470999999999997</v>
      </c>
      <c r="I15018" t="s">
        <v>126</v>
      </c>
      <c r="J15018" t="s">
        <v>6889</v>
      </c>
      <c r="K15018" t="s">
        <v>105</v>
      </c>
    </row>
    <row r="15019" spans="1:11" x14ac:dyDescent="0.3">
      <c r="A15019" t="s">
        <v>19548</v>
      </c>
      <c r="B15019" t="s">
        <v>53</v>
      </c>
      <c r="C15019">
        <v>23</v>
      </c>
      <c r="D15019">
        <v>3</v>
      </c>
      <c r="E15019">
        <v>1922</v>
      </c>
      <c r="F15019" s="6">
        <v>0.375</v>
      </c>
      <c r="G15019">
        <v>-10.026</v>
      </c>
      <c r="H15019">
        <v>45.134</v>
      </c>
      <c r="I15019" t="s">
        <v>126</v>
      </c>
      <c r="J15019" t="s">
        <v>1924</v>
      </c>
      <c r="K15019" t="s">
        <v>105</v>
      </c>
    </row>
    <row r="15020" spans="1:11" x14ac:dyDescent="0.3">
      <c r="A15020" t="s">
        <v>19549</v>
      </c>
      <c r="B15020" t="s">
        <v>168</v>
      </c>
      <c r="C15020">
        <v>5</v>
      </c>
      <c r="D15020">
        <v>6</v>
      </c>
      <c r="E15020">
        <v>1961</v>
      </c>
      <c r="F15020" s="6">
        <v>0.43402777777777779</v>
      </c>
      <c r="G15020">
        <v>-8.4039999999999999</v>
      </c>
      <c r="H15020">
        <v>49.008000000000003</v>
      </c>
      <c r="I15020" t="s">
        <v>126</v>
      </c>
      <c r="J15020" t="s">
        <v>980</v>
      </c>
      <c r="K15020" t="s">
        <v>105</v>
      </c>
    </row>
    <row r="15021" spans="1:11" x14ac:dyDescent="0.3">
      <c r="A15021" t="s">
        <v>19550</v>
      </c>
      <c r="B15021" t="s">
        <v>168</v>
      </c>
      <c r="C15021">
        <v>24</v>
      </c>
      <c r="D15021">
        <v>1</v>
      </c>
      <c r="E15021">
        <v>1972</v>
      </c>
      <c r="F15021" s="6">
        <v>0.65972222222222221</v>
      </c>
      <c r="G15021">
        <v>-3.2149999999999999</v>
      </c>
      <c r="H15021">
        <v>50.917000000000002</v>
      </c>
      <c r="I15021" t="s">
        <v>126</v>
      </c>
      <c r="J15021" t="s">
        <v>11296</v>
      </c>
      <c r="K15021" t="s">
        <v>105</v>
      </c>
    </row>
    <row r="15022" spans="1:11" x14ac:dyDescent="0.3">
      <c r="A15022" t="s">
        <v>19551</v>
      </c>
      <c r="B15022" t="s">
        <v>53</v>
      </c>
      <c r="C15022">
        <v>21</v>
      </c>
      <c r="D15022">
        <v>10</v>
      </c>
      <c r="E15022">
        <v>1954</v>
      </c>
      <c r="F15022" s="6">
        <v>0.35555555555555557</v>
      </c>
      <c r="G15022">
        <v>-9.1809999999999992</v>
      </c>
      <c r="H15022">
        <v>48.777000000000001</v>
      </c>
      <c r="I15022" t="s">
        <v>126</v>
      </c>
      <c r="J15022" t="s">
        <v>842</v>
      </c>
      <c r="K15022" t="s">
        <v>105</v>
      </c>
    </row>
    <row r="15023" spans="1:11" x14ac:dyDescent="0.3">
      <c r="A15023" t="s">
        <v>19552</v>
      </c>
      <c r="B15023" t="s">
        <v>168</v>
      </c>
      <c r="C15023">
        <v>24</v>
      </c>
      <c r="D15023">
        <v>3</v>
      </c>
      <c r="E15023">
        <v>1938</v>
      </c>
      <c r="F15023" s="6">
        <v>0.14583333333333334</v>
      </c>
      <c r="G15023">
        <v>-18.064</v>
      </c>
      <c r="H15023">
        <v>59.332999999999998</v>
      </c>
      <c r="I15023" t="s">
        <v>126</v>
      </c>
      <c r="J15023" t="s">
        <v>2991</v>
      </c>
      <c r="K15023" t="s">
        <v>105</v>
      </c>
    </row>
    <row r="15024" spans="1:11" x14ac:dyDescent="0.3">
      <c r="A15024" t="s">
        <v>19553</v>
      </c>
      <c r="B15024" t="s">
        <v>168</v>
      </c>
      <c r="C15024">
        <v>31</v>
      </c>
      <c r="D15024">
        <v>1</v>
      </c>
      <c r="E15024">
        <v>1968</v>
      </c>
      <c r="F15024" s="6">
        <v>0.99722222222222223</v>
      </c>
      <c r="G15024">
        <v>-14.167999999999999</v>
      </c>
      <c r="H15024">
        <v>59.712000000000003</v>
      </c>
      <c r="I15024" t="s">
        <v>126</v>
      </c>
      <c r="J15024" t="s">
        <v>19554</v>
      </c>
      <c r="K15024" t="s">
        <v>105</v>
      </c>
    </row>
    <row r="15025" spans="1:11" x14ac:dyDescent="0.3">
      <c r="A15025" t="s">
        <v>19555</v>
      </c>
      <c r="B15025" t="s">
        <v>168</v>
      </c>
      <c r="C15025">
        <v>2</v>
      </c>
      <c r="D15025">
        <v>4</v>
      </c>
      <c r="E15025">
        <v>1804</v>
      </c>
      <c r="F15025" s="6">
        <v>0.85069444444444442</v>
      </c>
      <c r="G15025">
        <v>-12.462999999999999</v>
      </c>
      <c r="H15025">
        <v>51.591999999999999</v>
      </c>
      <c r="I15025" t="s">
        <v>208</v>
      </c>
      <c r="J15025" t="s">
        <v>19556</v>
      </c>
      <c r="K15025" t="s">
        <v>105</v>
      </c>
    </row>
    <row r="15026" spans="1:11" x14ac:dyDescent="0.3">
      <c r="A15026" t="s">
        <v>19557</v>
      </c>
      <c r="B15026" t="s">
        <v>53</v>
      </c>
      <c r="C15026">
        <v>13</v>
      </c>
      <c r="D15026">
        <v>10</v>
      </c>
      <c r="E15026">
        <v>1911</v>
      </c>
      <c r="F15026" s="6">
        <v>0.90625</v>
      </c>
      <c r="G15026">
        <v>-1.615</v>
      </c>
      <c r="H15026">
        <v>50.725999999999999</v>
      </c>
      <c r="I15026" t="s">
        <v>108</v>
      </c>
      <c r="J15026" t="s">
        <v>2180</v>
      </c>
      <c r="K15026" t="s">
        <v>105</v>
      </c>
    </row>
    <row r="15027" spans="1:11" x14ac:dyDescent="0.3">
      <c r="A15027" t="s">
        <v>19558</v>
      </c>
      <c r="B15027" t="s">
        <v>53</v>
      </c>
      <c r="C15027">
        <v>6</v>
      </c>
      <c r="D15027">
        <v>10</v>
      </c>
      <c r="E15027">
        <v>1916</v>
      </c>
      <c r="F15027" s="6">
        <v>0.875</v>
      </c>
      <c r="H15027">
        <v>-22.407</v>
      </c>
      <c r="I15027" t="s">
        <v>290</v>
      </c>
      <c r="J15027" t="s">
        <v>19559</v>
      </c>
      <c r="K15027" t="s">
        <v>105</v>
      </c>
    </row>
    <row r="15028" spans="1:11" x14ac:dyDescent="0.3">
      <c r="A15028" t="s">
        <v>19560</v>
      </c>
      <c r="B15028" t="s">
        <v>53</v>
      </c>
      <c r="C15028">
        <v>17</v>
      </c>
      <c r="D15028">
        <v>1</v>
      </c>
      <c r="E15028">
        <v>1917</v>
      </c>
      <c r="F15028" s="6">
        <v>0.79166666666666663</v>
      </c>
      <c r="G15028">
        <v>-110.971</v>
      </c>
      <c r="H15028">
        <v>32.222000000000001</v>
      </c>
      <c r="I15028" t="s">
        <v>171</v>
      </c>
      <c r="J15028" t="s">
        <v>2257</v>
      </c>
      <c r="K15028" t="s">
        <v>105</v>
      </c>
    </row>
    <row r="15029" spans="1:11" x14ac:dyDescent="0.3">
      <c r="A15029" t="s">
        <v>19561</v>
      </c>
      <c r="B15029" t="s">
        <v>168</v>
      </c>
      <c r="C15029">
        <v>29</v>
      </c>
      <c r="D15029">
        <v>4</v>
      </c>
      <c r="E15029">
        <v>1970</v>
      </c>
      <c r="F15029" s="6">
        <v>0.57708333333333328</v>
      </c>
      <c r="G15029">
        <v>71.058999999999997</v>
      </c>
      <c r="H15029">
        <v>42.359000000000002</v>
      </c>
      <c r="I15029" t="s">
        <v>106</v>
      </c>
      <c r="J15029" t="s">
        <v>176</v>
      </c>
      <c r="K15029" t="s">
        <v>105</v>
      </c>
    </row>
    <row r="15030" spans="1:11" x14ac:dyDescent="0.3">
      <c r="A15030" t="s">
        <v>19562</v>
      </c>
      <c r="B15030" t="s">
        <v>53</v>
      </c>
      <c r="C15030">
        <v>30</v>
      </c>
      <c r="D15030">
        <v>10</v>
      </c>
      <c r="E15030">
        <v>1934</v>
      </c>
      <c r="F15030" s="6">
        <v>0.66666666666666663</v>
      </c>
      <c r="G15030">
        <v>-6.6319999999999997</v>
      </c>
      <c r="H15030">
        <v>46.52</v>
      </c>
      <c r="I15030" t="s">
        <v>126</v>
      </c>
      <c r="J15030" t="s">
        <v>3430</v>
      </c>
      <c r="K15030" t="s">
        <v>105</v>
      </c>
    </row>
    <row r="15031" spans="1:11" x14ac:dyDescent="0.3">
      <c r="A15031" t="s">
        <v>19563</v>
      </c>
      <c r="B15031" t="s">
        <v>53</v>
      </c>
      <c r="C15031">
        <v>3</v>
      </c>
      <c r="D15031">
        <v>1</v>
      </c>
      <c r="E15031">
        <v>1902</v>
      </c>
      <c r="F15031" s="6">
        <v>0.8125</v>
      </c>
      <c r="G15031">
        <v>-15.166</v>
      </c>
      <c r="H15031">
        <v>37.613</v>
      </c>
      <c r="I15031" t="s">
        <v>126</v>
      </c>
      <c r="J15031" t="s">
        <v>19564</v>
      </c>
      <c r="K15031" t="s">
        <v>105</v>
      </c>
    </row>
    <row r="15032" spans="1:11" x14ac:dyDescent="0.3">
      <c r="A15032" t="s">
        <v>19565</v>
      </c>
      <c r="B15032" t="s">
        <v>53</v>
      </c>
      <c r="C15032">
        <v>12</v>
      </c>
      <c r="D15032">
        <v>5</v>
      </c>
      <c r="E15032">
        <v>1932</v>
      </c>
      <c r="F15032" s="6">
        <v>0.625</v>
      </c>
      <c r="G15032">
        <v>-8.9339999999999993</v>
      </c>
      <c r="H15032">
        <v>44.406999999999996</v>
      </c>
      <c r="I15032" t="s">
        <v>126</v>
      </c>
      <c r="J15032" t="s">
        <v>247</v>
      </c>
      <c r="K15032" t="s">
        <v>105</v>
      </c>
    </row>
    <row r="15033" spans="1:11" x14ac:dyDescent="0.3">
      <c r="A15033" t="s">
        <v>19566</v>
      </c>
      <c r="B15033" t="s">
        <v>53</v>
      </c>
      <c r="C15033">
        <v>19</v>
      </c>
      <c r="D15033">
        <v>10</v>
      </c>
      <c r="E15033">
        <v>1882</v>
      </c>
      <c r="F15033" s="6">
        <v>0.63541666666666663</v>
      </c>
      <c r="G15033">
        <v>-15.65</v>
      </c>
      <c r="H15033">
        <v>38.115000000000002</v>
      </c>
      <c r="I15033" t="s">
        <v>203</v>
      </c>
      <c r="J15033" t="s">
        <v>5425</v>
      </c>
      <c r="K15033" t="s">
        <v>105</v>
      </c>
    </row>
    <row r="15034" spans="1:11" x14ac:dyDescent="0.3">
      <c r="A15034" t="s">
        <v>19567</v>
      </c>
      <c r="B15034" t="s">
        <v>53</v>
      </c>
      <c r="C15034">
        <v>1</v>
      </c>
      <c r="D15034">
        <v>2</v>
      </c>
      <c r="E15034">
        <v>1915</v>
      </c>
      <c r="F15034" s="6">
        <v>6.25E-2</v>
      </c>
      <c r="G15034">
        <v>-10.33</v>
      </c>
      <c r="H15034">
        <v>44.808</v>
      </c>
      <c r="I15034" t="s">
        <v>126</v>
      </c>
      <c r="J15034" t="s">
        <v>360</v>
      </c>
      <c r="K15034" t="s">
        <v>105</v>
      </c>
    </row>
    <row r="15035" spans="1:11" x14ac:dyDescent="0.3">
      <c r="A15035" t="s">
        <v>19568</v>
      </c>
      <c r="B15035" t="s">
        <v>53</v>
      </c>
      <c r="C15035">
        <v>5</v>
      </c>
      <c r="D15035">
        <v>1</v>
      </c>
      <c r="E15035">
        <v>1932</v>
      </c>
      <c r="F15035" s="6">
        <v>0.77083333333333337</v>
      </c>
      <c r="G15035">
        <v>-8.6170000000000009</v>
      </c>
      <c r="H15035">
        <v>44.912999999999997</v>
      </c>
      <c r="I15035" t="s">
        <v>126</v>
      </c>
      <c r="J15035" t="s">
        <v>222</v>
      </c>
      <c r="K15035" t="s">
        <v>105</v>
      </c>
    </row>
    <row r="15036" spans="1:11" x14ac:dyDescent="0.3">
      <c r="A15036" t="s">
        <v>19569</v>
      </c>
      <c r="B15036" t="s">
        <v>53</v>
      </c>
      <c r="C15036">
        <v>28</v>
      </c>
      <c r="D15036">
        <v>8</v>
      </c>
      <c r="E15036">
        <v>1867</v>
      </c>
      <c r="F15036" s="6">
        <v>0.20833333333333334</v>
      </c>
      <c r="G15036">
        <v>-15.545</v>
      </c>
      <c r="H15036">
        <v>41.462000000000003</v>
      </c>
      <c r="I15036" t="s">
        <v>203</v>
      </c>
      <c r="J15036" t="s">
        <v>1789</v>
      </c>
      <c r="K15036" t="s">
        <v>105</v>
      </c>
    </row>
    <row r="15037" spans="1:11" x14ac:dyDescent="0.3">
      <c r="A15037" t="s">
        <v>19570</v>
      </c>
      <c r="B15037" t="s">
        <v>53</v>
      </c>
      <c r="C15037">
        <v>18</v>
      </c>
      <c r="D15037">
        <v>8</v>
      </c>
      <c r="E15037">
        <v>1954</v>
      </c>
      <c r="F15037" s="6">
        <v>0.54166666666666663</v>
      </c>
      <c r="G15037">
        <v>-12.494</v>
      </c>
      <c r="H15037">
        <v>41.890999999999998</v>
      </c>
      <c r="I15037" t="s">
        <v>126</v>
      </c>
      <c r="J15037" t="s">
        <v>297</v>
      </c>
      <c r="K15037" t="s">
        <v>105</v>
      </c>
    </row>
    <row r="15038" spans="1:11" x14ac:dyDescent="0.3">
      <c r="A15038" t="s">
        <v>19571</v>
      </c>
      <c r="B15038" t="s">
        <v>53</v>
      </c>
      <c r="C15038">
        <v>12</v>
      </c>
      <c r="D15038">
        <v>4</v>
      </c>
      <c r="E15038">
        <v>1926</v>
      </c>
      <c r="F15038" s="6">
        <v>0.27083333333333331</v>
      </c>
      <c r="G15038">
        <v>-11.301</v>
      </c>
      <c r="H15038">
        <v>45.65</v>
      </c>
      <c r="I15038" t="s">
        <v>126</v>
      </c>
      <c r="J15038" t="s">
        <v>4459</v>
      </c>
      <c r="K15038" t="s">
        <v>105</v>
      </c>
    </row>
    <row r="15039" spans="1:11" x14ac:dyDescent="0.3">
      <c r="A15039" t="s">
        <v>19572</v>
      </c>
      <c r="B15039" t="s">
        <v>53</v>
      </c>
      <c r="C15039">
        <v>21</v>
      </c>
      <c r="D15039">
        <v>1</v>
      </c>
      <c r="E15039">
        <v>1885</v>
      </c>
      <c r="F15039" s="6">
        <v>0.63541666666666663</v>
      </c>
      <c r="G15039">
        <v>-14.632999999999999</v>
      </c>
      <c r="H15039">
        <v>40.878999999999998</v>
      </c>
      <c r="I15039" t="s">
        <v>203</v>
      </c>
      <c r="J15039" t="s">
        <v>19573</v>
      </c>
      <c r="K15039" t="s">
        <v>105</v>
      </c>
    </row>
    <row r="15040" spans="1:11" x14ac:dyDescent="0.3">
      <c r="A15040" t="s">
        <v>19574</v>
      </c>
      <c r="B15040" t="s">
        <v>53</v>
      </c>
      <c r="C15040">
        <v>28</v>
      </c>
      <c r="D15040">
        <v>8</v>
      </c>
      <c r="E15040">
        <v>1965</v>
      </c>
      <c r="F15040" s="6">
        <v>0.58333333333333337</v>
      </c>
      <c r="G15040">
        <v>-8.85</v>
      </c>
      <c r="H15040">
        <v>45.610999999999997</v>
      </c>
      <c r="I15040" t="s">
        <v>126</v>
      </c>
      <c r="J15040" t="s">
        <v>1013</v>
      </c>
      <c r="K15040" t="s">
        <v>105</v>
      </c>
    </row>
    <row r="15041" spans="1:11" x14ac:dyDescent="0.3">
      <c r="A15041" t="s">
        <v>19575</v>
      </c>
      <c r="B15041" t="s">
        <v>53</v>
      </c>
      <c r="C15041">
        <v>26</v>
      </c>
      <c r="D15041">
        <v>2</v>
      </c>
      <c r="E15041">
        <v>1905</v>
      </c>
      <c r="F15041" s="6">
        <v>0.625</v>
      </c>
      <c r="G15041">
        <v>-14.706</v>
      </c>
      <c r="H15041">
        <v>40.825000000000003</v>
      </c>
      <c r="I15041" t="s">
        <v>126</v>
      </c>
      <c r="J15041" t="s">
        <v>19576</v>
      </c>
      <c r="K15041" t="s">
        <v>105</v>
      </c>
    </row>
    <row r="15042" spans="1:11" x14ac:dyDescent="0.3">
      <c r="A15042" t="s">
        <v>19577</v>
      </c>
      <c r="B15042" t="s">
        <v>53</v>
      </c>
      <c r="C15042">
        <v>4</v>
      </c>
      <c r="D15042">
        <v>3</v>
      </c>
      <c r="E15042">
        <v>1952</v>
      </c>
      <c r="F15042" s="6">
        <v>0.67361111111111116</v>
      </c>
      <c r="G15042">
        <v>-7.6829999999999998</v>
      </c>
      <c r="H15042">
        <v>45.067999999999998</v>
      </c>
      <c r="I15042" t="s">
        <v>126</v>
      </c>
      <c r="J15042" t="s">
        <v>191</v>
      </c>
      <c r="K15042" t="s">
        <v>105</v>
      </c>
    </row>
    <row r="15043" spans="1:11" x14ac:dyDescent="0.3">
      <c r="A15043" t="s">
        <v>19578</v>
      </c>
      <c r="B15043" t="s">
        <v>53</v>
      </c>
      <c r="C15043">
        <v>24</v>
      </c>
      <c r="D15043">
        <v>4</v>
      </c>
      <c r="E15043">
        <v>1933</v>
      </c>
      <c r="F15043" s="6">
        <v>0.9375</v>
      </c>
      <c r="G15043">
        <v>-17.239999999999998</v>
      </c>
      <c r="H15043">
        <v>40.469000000000001</v>
      </c>
      <c r="I15043" t="s">
        <v>126</v>
      </c>
      <c r="J15043" t="s">
        <v>8138</v>
      </c>
      <c r="K15043" t="s">
        <v>105</v>
      </c>
    </row>
    <row r="15044" spans="1:11" x14ac:dyDescent="0.3">
      <c r="A15044" t="s">
        <v>19579</v>
      </c>
      <c r="B15044" t="s">
        <v>168</v>
      </c>
      <c r="C15044">
        <v>1</v>
      </c>
      <c r="D15044">
        <v>4</v>
      </c>
      <c r="E15044">
        <v>1956</v>
      </c>
      <c r="F15044" s="6">
        <v>0.28958333333333336</v>
      </c>
      <c r="G15044">
        <v>-17.556999999999999</v>
      </c>
      <c r="H15044">
        <v>59.994</v>
      </c>
      <c r="I15044" t="s">
        <v>126</v>
      </c>
      <c r="J15044" t="s">
        <v>1532</v>
      </c>
      <c r="K15044" t="s">
        <v>105</v>
      </c>
    </row>
    <row r="15045" spans="1:11" x14ac:dyDescent="0.3">
      <c r="A15045" t="s">
        <v>19580</v>
      </c>
      <c r="B15045" t="s">
        <v>53</v>
      </c>
      <c r="C15045">
        <v>25</v>
      </c>
      <c r="D15045">
        <v>5</v>
      </c>
      <c r="E15045">
        <v>1818</v>
      </c>
      <c r="F15045" s="6">
        <v>0.83333333333333337</v>
      </c>
      <c r="G15045">
        <v>-5.6840000000000002</v>
      </c>
      <c r="H15045">
        <v>43.448</v>
      </c>
      <c r="I15045" t="s">
        <v>150</v>
      </c>
      <c r="J15045" t="s">
        <v>1283</v>
      </c>
      <c r="K15045" t="s">
        <v>105</v>
      </c>
    </row>
    <row r="15046" spans="1:11" x14ac:dyDescent="0.3">
      <c r="A15046" t="s">
        <v>19581</v>
      </c>
      <c r="B15046" t="s">
        <v>53</v>
      </c>
      <c r="C15046">
        <v>3</v>
      </c>
      <c r="D15046">
        <v>11</v>
      </c>
      <c r="E15046">
        <v>1811</v>
      </c>
      <c r="F15046" s="6">
        <v>0.41666666666666669</v>
      </c>
      <c r="G15046">
        <v>1.0900000000000001</v>
      </c>
      <c r="H15046">
        <v>49.116</v>
      </c>
      <c r="I15046" t="s">
        <v>150</v>
      </c>
      <c r="J15046" t="s">
        <v>4627</v>
      </c>
      <c r="K15046" t="s">
        <v>105</v>
      </c>
    </row>
    <row r="15047" spans="1:11" x14ac:dyDescent="0.3">
      <c r="A15047" t="s">
        <v>19582</v>
      </c>
      <c r="B15047" t="s">
        <v>53</v>
      </c>
      <c r="C15047">
        <v>18</v>
      </c>
      <c r="D15047">
        <v>9</v>
      </c>
      <c r="E15047">
        <v>1961</v>
      </c>
      <c r="F15047" s="6">
        <v>0.22222222222222221</v>
      </c>
      <c r="G15047">
        <v>-12.494</v>
      </c>
      <c r="H15047">
        <v>41.890999999999998</v>
      </c>
      <c r="I15047" t="s">
        <v>126</v>
      </c>
      <c r="J15047" t="s">
        <v>297</v>
      </c>
      <c r="K15047" t="s">
        <v>105</v>
      </c>
    </row>
    <row r="15048" spans="1:11" x14ac:dyDescent="0.3">
      <c r="A15048" t="s">
        <v>19583</v>
      </c>
      <c r="B15048" t="s">
        <v>53</v>
      </c>
      <c r="C15048">
        <v>24</v>
      </c>
      <c r="D15048">
        <v>12</v>
      </c>
      <c r="E15048">
        <v>1950</v>
      </c>
      <c r="F15048" s="6">
        <v>0.21180555555555555</v>
      </c>
      <c r="G15048">
        <v>-9.3759999999999994</v>
      </c>
      <c r="H15048">
        <v>47.426000000000002</v>
      </c>
      <c r="I15048" t="s">
        <v>126</v>
      </c>
      <c r="J15048" t="s">
        <v>19584</v>
      </c>
      <c r="K15048" t="s">
        <v>105</v>
      </c>
    </row>
    <row r="15049" spans="1:11" x14ac:dyDescent="0.3">
      <c r="A15049" t="s">
        <v>19585</v>
      </c>
      <c r="B15049" t="s">
        <v>168</v>
      </c>
      <c r="C15049">
        <v>28</v>
      </c>
      <c r="D15049">
        <v>1</v>
      </c>
      <c r="E15049">
        <v>1912</v>
      </c>
      <c r="F15049" s="6">
        <v>0.39583333333333331</v>
      </c>
      <c r="G15049">
        <v>-12.244999999999999</v>
      </c>
      <c r="H15049">
        <v>51.838999999999999</v>
      </c>
      <c r="I15049" t="s">
        <v>126</v>
      </c>
      <c r="J15049" t="s">
        <v>12264</v>
      </c>
      <c r="K15049" t="s">
        <v>105</v>
      </c>
    </row>
    <row r="15050" spans="1:11" x14ac:dyDescent="0.3">
      <c r="A15050" t="s">
        <v>19586</v>
      </c>
      <c r="B15050" t="s">
        <v>168</v>
      </c>
      <c r="C15050">
        <v>21</v>
      </c>
      <c r="D15050">
        <v>10</v>
      </c>
      <c r="E15050">
        <v>1929</v>
      </c>
      <c r="F15050" s="6">
        <v>0.72986111111111107</v>
      </c>
      <c r="G15050">
        <v>122.27</v>
      </c>
      <c r="H15050">
        <v>37.869</v>
      </c>
      <c r="I15050" t="s">
        <v>137</v>
      </c>
      <c r="J15050" t="s">
        <v>640</v>
      </c>
      <c r="K15050" t="s">
        <v>105</v>
      </c>
    </row>
    <row r="15051" spans="1:11" x14ac:dyDescent="0.3">
      <c r="A15051" t="s">
        <v>19587</v>
      </c>
      <c r="B15051" t="s">
        <v>53</v>
      </c>
      <c r="C15051">
        <v>21</v>
      </c>
      <c r="D15051">
        <v>1</v>
      </c>
      <c r="E15051">
        <v>1944</v>
      </c>
      <c r="F15051" s="6">
        <v>6.3888888888888884E-2</v>
      </c>
      <c r="G15051">
        <v>-8.85</v>
      </c>
      <c r="H15051">
        <v>45.610999999999997</v>
      </c>
      <c r="I15051" t="s">
        <v>126</v>
      </c>
      <c r="J15051" t="s">
        <v>1013</v>
      </c>
      <c r="K15051" t="s">
        <v>105</v>
      </c>
    </row>
    <row r="15052" spans="1:11" x14ac:dyDescent="0.3">
      <c r="A15052" t="s">
        <v>19588</v>
      </c>
      <c r="B15052" t="s">
        <v>53</v>
      </c>
      <c r="C15052">
        <v>29</v>
      </c>
      <c r="D15052">
        <v>5</v>
      </c>
      <c r="E15052">
        <v>1947</v>
      </c>
      <c r="F15052" s="6">
        <v>0.37708333333333333</v>
      </c>
      <c r="G15052">
        <v>84.497</v>
      </c>
      <c r="H15052">
        <v>38.045999999999999</v>
      </c>
      <c r="I15052" t="s">
        <v>106</v>
      </c>
      <c r="J15052" t="s">
        <v>7747</v>
      </c>
      <c r="K15052" t="s">
        <v>105</v>
      </c>
    </row>
    <row r="15053" spans="1:11" x14ac:dyDescent="0.3">
      <c r="A15053" t="s">
        <v>19589</v>
      </c>
      <c r="B15053" t="s">
        <v>168</v>
      </c>
      <c r="C15053">
        <v>30</v>
      </c>
      <c r="D15053">
        <v>6</v>
      </c>
      <c r="E15053">
        <v>1981</v>
      </c>
      <c r="F15053" s="6">
        <v>0.19444444444444445</v>
      </c>
      <c r="G15053">
        <v>-1.9039999999999999</v>
      </c>
      <c r="H15053">
        <v>47.901000000000003</v>
      </c>
      <c r="I15053" t="s">
        <v>190</v>
      </c>
      <c r="J15053" t="s">
        <v>447</v>
      </c>
      <c r="K15053" t="s">
        <v>105</v>
      </c>
    </row>
    <row r="15054" spans="1:11" x14ac:dyDescent="0.3">
      <c r="A15054" t="s">
        <v>19590</v>
      </c>
      <c r="B15054" t="s">
        <v>53</v>
      </c>
      <c r="C15054">
        <v>31</v>
      </c>
      <c r="D15054">
        <v>12</v>
      </c>
      <c r="E15054">
        <v>1959</v>
      </c>
      <c r="F15054" s="6">
        <v>0.33194444444444443</v>
      </c>
      <c r="G15054">
        <v>-118.24299999999999</v>
      </c>
      <c r="H15054">
        <v>34.052</v>
      </c>
      <c r="I15054" t="s">
        <v>137</v>
      </c>
      <c r="J15054" t="s">
        <v>536</v>
      </c>
      <c r="K15054" t="s">
        <v>105</v>
      </c>
    </row>
    <row r="15055" spans="1:11" x14ac:dyDescent="0.3">
      <c r="A15055" t="s">
        <v>19591</v>
      </c>
      <c r="B15055" t="s">
        <v>168</v>
      </c>
      <c r="C15055">
        <v>4</v>
      </c>
      <c r="D15055">
        <v>6</v>
      </c>
      <c r="E15055">
        <v>1955</v>
      </c>
      <c r="F15055" s="6">
        <v>0.17708333333333334</v>
      </c>
      <c r="G15055">
        <v>3.161</v>
      </c>
      <c r="H15055">
        <v>56.113</v>
      </c>
      <c r="I15055" t="s">
        <v>126</v>
      </c>
      <c r="J15055" t="s">
        <v>4478</v>
      </c>
      <c r="K15055" t="s">
        <v>105</v>
      </c>
    </row>
    <row r="15056" spans="1:11" x14ac:dyDescent="0.3">
      <c r="A15056" t="s">
        <v>19592</v>
      </c>
      <c r="B15056" t="s">
        <v>168</v>
      </c>
      <c r="C15056">
        <v>30</v>
      </c>
      <c r="D15056">
        <v>8</v>
      </c>
      <c r="E15056">
        <v>1963</v>
      </c>
      <c r="F15056" s="6">
        <v>1.0416666666666666E-2</v>
      </c>
      <c r="G15056">
        <v>4.0999999999999996</v>
      </c>
      <c r="H15056">
        <v>47.996000000000002</v>
      </c>
      <c r="I15056" t="s">
        <v>126</v>
      </c>
      <c r="J15056" t="s">
        <v>2573</v>
      </c>
      <c r="K15056" t="s">
        <v>105</v>
      </c>
    </row>
    <row r="15057" spans="1:11" x14ac:dyDescent="0.3">
      <c r="A15057" t="s">
        <v>19593</v>
      </c>
      <c r="B15057" t="s">
        <v>53</v>
      </c>
      <c r="C15057">
        <v>7</v>
      </c>
      <c r="D15057">
        <v>3</v>
      </c>
      <c r="E15057">
        <v>1910</v>
      </c>
      <c r="F15057" s="6">
        <v>0.82291666666666663</v>
      </c>
      <c r="G15057">
        <v>-7.36</v>
      </c>
      <c r="H15057">
        <v>48.081000000000003</v>
      </c>
      <c r="I15057" t="s">
        <v>150</v>
      </c>
      <c r="J15057" t="s">
        <v>1503</v>
      </c>
      <c r="K15057" t="s">
        <v>105</v>
      </c>
    </row>
    <row r="15058" spans="1:11" x14ac:dyDescent="0.3">
      <c r="A15058" t="s">
        <v>19594</v>
      </c>
      <c r="B15058" t="s">
        <v>53</v>
      </c>
      <c r="C15058">
        <v>31</v>
      </c>
      <c r="D15058">
        <v>12</v>
      </c>
      <c r="E15058">
        <v>1988</v>
      </c>
      <c r="F15058" s="6">
        <v>0.67013888888888884</v>
      </c>
      <c r="G15058">
        <v>-7.266</v>
      </c>
      <c r="H15058">
        <v>43.703000000000003</v>
      </c>
      <c r="I15058" t="s">
        <v>126</v>
      </c>
      <c r="J15058" t="s">
        <v>575</v>
      </c>
      <c r="K15058" t="s">
        <v>105</v>
      </c>
    </row>
    <row r="15059" spans="1:11" x14ac:dyDescent="0.3">
      <c r="A15059" t="s">
        <v>19595</v>
      </c>
      <c r="B15059" t="s">
        <v>53</v>
      </c>
      <c r="C15059">
        <v>31</v>
      </c>
      <c r="D15059">
        <v>12</v>
      </c>
      <c r="E15059">
        <v>1988</v>
      </c>
      <c r="F15059" s="6">
        <v>0.1701388888888889</v>
      </c>
      <c r="G15059">
        <v>-7.266</v>
      </c>
      <c r="H15059">
        <v>43.703000000000003</v>
      </c>
      <c r="I15059" t="s">
        <v>126</v>
      </c>
      <c r="J15059" t="s">
        <v>575</v>
      </c>
      <c r="K15059" t="s">
        <v>105</v>
      </c>
    </row>
    <row r="15060" spans="1:11" x14ac:dyDescent="0.3">
      <c r="A15060" t="s">
        <v>19596</v>
      </c>
      <c r="B15060" t="s">
        <v>168</v>
      </c>
      <c r="C15060">
        <v>1</v>
      </c>
      <c r="D15060">
        <v>1</v>
      </c>
      <c r="E15060">
        <v>1923</v>
      </c>
      <c r="F15060" s="6">
        <v>0.72916666666666663</v>
      </c>
      <c r="G15060">
        <v>-9.1880000000000006</v>
      </c>
      <c r="H15060">
        <v>45.463999999999999</v>
      </c>
      <c r="I15060" t="s">
        <v>126</v>
      </c>
      <c r="J15060" t="s">
        <v>286</v>
      </c>
      <c r="K15060" t="s">
        <v>105</v>
      </c>
    </row>
    <row r="15061" spans="1:11" x14ac:dyDescent="0.3">
      <c r="A15061" t="s">
        <v>19597</v>
      </c>
      <c r="B15061" t="s">
        <v>168</v>
      </c>
      <c r="C15061">
        <v>13</v>
      </c>
      <c r="D15061">
        <v>2</v>
      </c>
      <c r="E15061">
        <v>1970</v>
      </c>
      <c r="F15061" s="6">
        <v>0.33333333333333331</v>
      </c>
      <c r="G15061">
        <v>-12.339</v>
      </c>
      <c r="H15061">
        <v>45.435000000000002</v>
      </c>
      <c r="I15061" t="s">
        <v>126</v>
      </c>
      <c r="J15061" t="s">
        <v>662</v>
      </c>
      <c r="K15061" t="s">
        <v>105</v>
      </c>
    </row>
    <row r="15062" spans="1:11" x14ac:dyDescent="0.3">
      <c r="A15062" t="s">
        <v>19598</v>
      </c>
      <c r="B15062" t="s">
        <v>168</v>
      </c>
      <c r="C15062">
        <v>14</v>
      </c>
      <c r="D15062">
        <v>2</v>
      </c>
      <c r="E15062">
        <v>1974</v>
      </c>
      <c r="F15062" s="6">
        <v>0.75</v>
      </c>
      <c r="G15062">
        <v>-13.243</v>
      </c>
      <c r="H15062">
        <v>43.521999999999998</v>
      </c>
      <c r="I15062" t="s">
        <v>126</v>
      </c>
      <c r="J15062" t="s">
        <v>8333</v>
      </c>
      <c r="K15062" t="s">
        <v>105</v>
      </c>
    </row>
    <row r="15063" spans="1:11" x14ac:dyDescent="0.3">
      <c r="A15063" t="s">
        <v>19599</v>
      </c>
      <c r="B15063" t="s">
        <v>168</v>
      </c>
      <c r="C15063">
        <v>16</v>
      </c>
      <c r="D15063">
        <v>3</v>
      </c>
      <c r="E15063">
        <v>1887</v>
      </c>
      <c r="F15063" s="6">
        <v>0.66666666666666663</v>
      </c>
      <c r="G15063">
        <v>-1.615</v>
      </c>
      <c r="H15063">
        <v>50.725999999999999</v>
      </c>
      <c r="I15063" t="s">
        <v>150</v>
      </c>
      <c r="J15063" t="s">
        <v>2180</v>
      </c>
      <c r="K15063" t="s">
        <v>105</v>
      </c>
    </row>
    <row r="15064" spans="1:11" x14ac:dyDescent="0.3">
      <c r="A15064" t="s">
        <v>19600</v>
      </c>
      <c r="B15064" t="s">
        <v>168</v>
      </c>
      <c r="C15064">
        <v>8</v>
      </c>
      <c r="D15064">
        <v>5</v>
      </c>
      <c r="E15064">
        <v>1892</v>
      </c>
      <c r="F15064" s="6">
        <v>8.3333333333333329E-2</v>
      </c>
      <c r="G15064">
        <v>-2.351</v>
      </c>
      <c r="H15064">
        <v>48.856999999999999</v>
      </c>
      <c r="I15064" t="s">
        <v>150</v>
      </c>
      <c r="J15064" t="s">
        <v>155</v>
      </c>
      <c r="K15064" t="s">
        <v>105</v>
      </c>
    </row>
    <row r="15065" spans="1:11" x14ac:dyDescent="0.3">
      <c r="A15065" t="s">
        <v>19601</v>
      </c>
      <c r="B15065" t="s">
        <v>53</v>
      </c>
      <c r="C15065">
        <v>11</v>
      </c>
      <c r="D15065">
        <v>5</v>
      </c>
      <c r="E15065">
        <v>1932</v>
      </c>
      <c r="F15065" s="6">
        <v>0.35347222222222224</v>
      </c>
      <c r="G15065">
        <v>-9.01</v>
      </c>
      <c r="H15065">
        <v>44.991999999999997</v>
      </c>
      <c r="I15065" t="s">
        <v>126</v>
      </c>
      <c r="J15065" t="s">
        <v>3105</v>
      </c>
      <c r="K15065" t="s">
        <v>105</v>
      </c>
    </row>
    <row r="15066" spans="1:11" x14ac:dyDescent="0.3">
      <c r="A15066" t="s">
        <v>19602</v>
      </c>
      <c r="B15066" t="s">
        <v>53</v>
      </c>
      <c r="C15066">
        <v>30</v>
      </c>
      <c r="D15066">
        <v>5</v>
      </c>
      <c r="E15066">
        <v>1935</v>
      </c>
      <c r="F15066" s="6">
        <v>0.1875</v>
      </c>
      <c r="G15066">
        <v>-11.444000000000001</v>
      </c>
      <c r="H15066">
        <v>45.628999999999998</v>
      </c>
      <c r="I15066" t="s">
        <v>126</v>
      </c>
      <c r="J15066" t="s">
        <v>19603</v>
      </c>
      <c r="K15066" t="s">
        <v>105</v>
      </c>
    </row>
    <row r="15067" spans="1:11" x14ac:dyDescent="0.3">
      <c r="A15067" t="s">
        <v>19604</v>
      </c>
      <c r="B15067" t="s">
        <v>53</v>
      </c>
      <c r="C15067">
        <v>26</v>
      </c>
      <c r="D15067">
        <v>1</v>
      </c>
      <c r="E15067">
        <v>1919</v>
      </c>
      <c r="F15067" s="6">
        <v>0.95833333333333337</v>
      </c>
      <c r="G15067">
        <v>-9.5169999999999995</v>
      </c>
      <c r="H15067">
        <v>45.526000000000003</v>
      </c>
      <c r="I15067" t="s">
        <v>126</v>
      </c>
      <c r="J15067" t="s">
        <v>1299</v>
      </c>
      <c r="K15067" t="s">
        <v>105</v>
      </c>
    </row>
    <row r="15068" spans="1:11" x14ac:dyDescent="0.3">
      <c r="A15068" t="s">
        <v>19605</v>
      </c>
      <c r="B15068" t="s">
        <v>53</v>
      </c>
      <c r="C15068">
        <v>19</v>
      </c>
      <c r="D15068">
        <v>1</v>
      </c>
      <c r="E15068">
        <v>1926</v>
      </c>
      <c r="F15068" s="6">
        <v>0.66666666666666663</v>
      </c>
      <c r="G15068">
        <v>-10.397</v>
      </c>
      <c r="H15068">
        <v>43.716000000000001</v>
      </c>
      <c r="I15068" t="s">
        <v>126</v>
      </c>
      <c r="J15068" t="s">
        <v>3069</v>
      </c>
      <c r="K15068" t="s">
        <v>105</v>
      </c>
    </row>
    <row r="15069" spans="1:11" x14ac:dyDescent="0.3">
      <c r="A15069" t="s">
        <v>19606</v>
      </c>
      <c r="B15069" t="s">
        <v>53</v>
      </c>
      <c r="C15069">
        <v>16</v>
      </c>
      <c r="D15069">
        <v>2</v>
      </c>
      <c r="E15069">
        <v>1979</v>
      </c>
      <c r="F15069" s="6">
        <v>0.76388888888888884</v>
      </c>
      <c r="G15069">
        <v>-12.637</v>
      </c>
      <c r="H15069">
        <v>43.725000000000001</v>
      </c>
      <c r="I15069" t="s">
        <v>126</v>
      </c>
      <c r="J15069" t="s">
        <v>15738</v>
      </c>
      <c r="K15069" t="s">
        <v>105</v>
      </c>
    </row>
    <row r="15070" spans="1:11" x14ac:dyDescent="0.3">
      <c r="A15070" t="s">
        <v>19607</v>
      </c>
      <c r="B15070" t="s">
        <v>168</v>
      </c>
      <c r="C15070">
        <v>16</v>
      </c>
      <c r="D15070">
        <v>11</v>
      </c>
      <c r="E15070">
        <v>1964</v>
      </c>
      <c r="F15070" s="6">
        <v>9.0277777777777776E-2</v>
      </c>
      <c r="G15070">
        <v>-7.6829999999999998</v>
      </c>
      <c r="H15070">
        <v>45.067999999999998</v>
      </c>
      <c r="I15070" t="s">
        <v>126</v>
      </c>
      <c r="J15070" t="s">
        <v>191</v>
      </c>
      <c r="K15070" t="s">
        <v>105</v>
      </c>
    </row>
    <row r="15071" spans="1:11" x14ac:dyDescent="0.3">
      <c r="A15071" t="s">
        <v>19608</v>
      </c>
      <c r="B15071" t="s">
        <v>168</v>
      </c>
      <c r="C15071">
        <v>22</v>
      </c>
      <c r="D15071">
        <v>10</v>
      </c>
      <c r="E15071">
        <v>1965</v>
      </c>
      <c r="F15071" s="6">
        <v>0.36458333333333331</v>
      </c>
      <c r="G15071">
        <v>-14.253</v>
      </c>
      <c r="H15071">
        <v>40.840000000000003</v>
      </c>
      <c r="I15071" t="s">
        <v>126</v>
      </c>
      <c r="J15071" t="s">
        <v>1315</v>
      </c>
      <c r="K15071" t="s">
        <v>105</v>
      </c>
    </row>
    <row r="15072" spans="1:11" x14ac:dyDescent="0.3">
      <c r="A15072" t="s">
        <v>19609</v>
      </c>
      <c r="B15072" t="s">
        <v>168</v>
      </c>
      <c r="C15072">
        <v>14</v>
      </c>
      <c r="D15072">
        <v>5</v>
      </c>
      <c r="E15072">
        <v>1967</v>
      </c>
      <c r="F15072" s="6">
        <v>0.52430555555555558</v>
      </c>
      <c r="G15072">
        <v>-12.494</v>
      </c>
      <c r="H15072">
        <v>41.890999999999998</v>
      </c>
      <c r="I15072" t="s">
        <v>126</v>
      </c>
      <c r="J15072" t="s">
        <v>297</v>
      </c>
      <c r="K15072" t="s">
        <v>105</v>
      </c>
    </row>
    <row r="15073" spans="1:11" x14ac:dyDescent="0.3">
      <c r="A15073" t="s">
        <v>19610</v>
      </c>
      <c r="B15073" t="s">
        <v>168</v>
      </c>
      <c r="C15073">
        <v>21</v>
      </c>
      <c r="D15073">
        <v>4</v>
      </c>
      <c r="E15073">
        <v>1922</v>
      </c>
      <c r="F15073" s="6">
        <v>0.10416666666666667</v>
      </c>
      <c r="G15073">
        <v>-7.7439999999999998</v>
      </c>
      <c r="H15073">
        <v>48.582999999999998</v>
      </c>
      <c r="I15073" t="s">
        <v>126</v>
      </c>
      <c r="J15073" t="s">
        <v>812</v>
      </c>
      <c r="K15073" t="s">
        <v>105</v>
      </c>
    </row>
    <row r="15074" spans="1:11" x14ac:dyDescent="0.3">
      <c r="A15074" t="s">
        <v>19611</v>
      </c>
      <c r="B15074" t="s">
        <v>168</v>
      </c>
      <c r="C15074">
        <v>28</v>
      </c>
      <c r="D15074">
        <v>5</v>
      </c>
      <c r="E15074">
        <v>1969</v>
      </c>
      <c r="F15074" s="6">
        <v>0.84722222222222221</v>
      </c>
      <c r="G15074">
        <v>-2.66</v>
      </c>
      <c r="H15074">
        <v>48.540999999999997</v>
      </c>
      <c r="I15074" t="s">
        <v>126</v>
      </c>
      <c r="J15074" t="s">
        <v>881</v>
      </c>
      <c r="K15074" t="s">
        <v>105</v>
      </c>
    </row>
    <row r="15075" spans="1:11" x14ac:dyDescent="0.3">
      <c r="A15075" t="s">
        <v>19612</v>
      </c>
      <c r="B15075" t="s">
        <v>168</v>
      </c>
      <c r="C15075">
        <v>22</v>
      </c>
      <c r="D15075">
        <v>12</v>
      </c>
      <c r="E15075">
        <v>1919</v>
      </c>
      <c r="F15075" s="6">
        <v>0.625</v>
      </c>
      <c r="G15075">
        <v>95.37</v>
      </c>
      <c r="H15075">
        <v>29.760999999999999</v>
      </c>
      <c r="I15075" t="s">
        <v>104</v>
      </c>
      <c r="J15075" t="s">
        <v>133</v>
      </c>
      <c r="K15075" t="s">
        <v>105</v>
      </c>
    </row>
    <row r="15076" spans="1:11" x14ac:dyDescent="0.3">
      <c r="A15076" t="s">
        <v>19613</v>
      </c>
      <c r="B15076" t="s">
        <v>168</v>
      </c>
      <c r="C15076">
        <v>15</v>
      </c>
      <c r="D15076">
        <v>5</v>
      </c>
      <c r="E15076">
        <v>1972</v>
      </c>
      <c r="F15076" s="6">
        <v>0.97916666666666663</v>
      </c>
      <c r="G15076">
        <v>2.214</v>
      </c>
      <c r="H15076">
        <v>47.274000000000001</v>
      </c>
      <c r="I15076" t="s">
        <v>126</v>
      </c>
      <c r="J15076" t="s">
        <v>1392</v>
      </c>
      <c r="K15076" t="s">
        <v>105</v>
      </c>
    </row>
    <row r="15077" spans="1:11" x14ac:dyDescent="0.3">
      <c r="A15077" t="s">
        <v>19614</v>
      </c>
      <c r="B15077" t="s">
        <v>168</v>
      </c>
      <c r="C15077">
        <v>12</v>
      </c>
      <c r="D15077">
        <v>10</v>
      </c>
      <c r="E15077">
        <v>1967</v>
      </c>
      <c r="F15077" s="6">
        <v>0.47222222222222221</v>
      </c>
      <c r="G15077">
        <v>4.2569999999999997</v>
      </c>
      <c r="H15077">
        <v>55.866</v>
      </c>
      <c r="I15077" t="s">
        <v>126</v>
      </c>
      <c r="J15077" t="s">
        <v>211</v>
      </c>
      <c r="K15077" t="s">
        <v>105</v>
      </c>
    </row>
    <row r="15078" spans="1:11" x14ac:dyDescent="0.3">
      <c r="A15078" t="s">
        <v>19615</v>
      </c>
      <c r="B15078" t="s">
        <v>168</v>
      </c>
      <c r="C15078">
        <v>22</v>
      </c>
      <c r="D15078">
        <v>8</v>
      </c>
      <c r="E15078">
        <v>1939</v>
      </c>
      <c r="F15078" s="6">
        <v>0.1875</v>
      </c>
      <c r="G15078">
        <v>74.150000000000006</v>
      </c>
      <c r="H15078">
        <v>41.112000000000002</v>
      </c>
      <c r="I15078" t="s">
        <v>106</v>
      </c>
      <c r="J15078" t="s">
        <v>19616</v>
      </c>
      <c r="K15078" t="s">
        <v>105</v>
      </c>
    </row>
    <row r="15079" spans="1:11" x14ac:dyDescent="0.3">
      <c r="A15079" t="s">
        <v>19617</v>
      </c>
      <c r="B15079" t="s">
        <v>168</v>
      </c>
      <c r="C15079">
        <v>10</v>
      </c>
      <c r="D15079">
        <v>12</v>
      </c>
      <c r="E15079">
        <v>1944</v>
      </c>
      <c r="F15079" s="6">
        <v>0.72569444444444442</v>
      </c>
      <c r="G15079">
        <v>-122.27200000000001</v>
      </c>
      <c r="H15079">
        <v>37.805</v>
      </c>
      <c r="I15079" t="s">
        <v>171</v>
      </c>
      <c r="J15079" t="s">
        <v>1726</v>
      </c>
      <c r="K15079" t="s">
        <v>105</v>
      </c>
    </row>
    <row r="15080" spans="1:11" x14ac:dyDescent="0.3">
      <c r="A15080" t="s">
        <v>19618</v>
      </c>
      <c r="B15080" t="s">
        <v>168</v>
      </c>
      <c r="C15080">
        <v>8</v>
      </c>
      <c r="D15080">
        <v>3</v>
      </c>
      <c r="E15080">
        <v>1954</v>
      </c>
      <c r="F15080" s="6">
        <v>0.86736111111111114</v>
      </c>
      <c r="G15080">
        <v>70.983999999999995</v>
      </c>
      <c r="H15080">
        <v>42.377000000000002</v>
      </c>
      <c r="I15080" t="s">
        <v>144</v>
      </c>
      <c r="J15080" t="s">
        <v>4421</v>
      </c>
      <c r="K15080" t="s">
        <v>105</v>
      </c>
    </row>
    <row r="15081" spans="1:11" x14ac:dyDescent="0.3">
      <c r="A15081" t="s">
        <v>19619</v>
      </c>
      <c r="B15081" t="s">
        <v>168</v>
      </c>
      <c r="C15081">
        <v>24</v>
      </c>
      <c r="D15081">
        <v>3</v>
      </c>
      <c r="E15081">
        <v>1966</v>
      </c>
      <c r="F15081" s="6">
        <v>0.54166666666666663</v>
      </c>
      <c r="G15081">
        <v>-6.1820000000000004</v>
      </c>
      <c r="H15081">
        <v>48.691000000000003</v>
      </c>
      <c r="I15081" t="s">
        <v>126</v>
      </c>
      <c r="J15081" t="s">
        <v>2488</v>
      </c>
      <c r="K15081" t="s">
        <v>105</v>
      </c>
    </row>
    <row r="15082" spans="1:11" x14ac:dyDescent="0.3">
      <c r="A15082" t="s">
        <v>19620</v>
      </c>
      <c r="B15082" t="s">
        <v>168</v>
      </c>
      <c r="C15082">
        <v>3</v>
      </c>
      <c r="D15082">
        <v>9</v>
      </c>
      <c r="E15082">
        <v>1943</v>
      </c>
      <c r="F15082" s="6">
        <v>0.88888888888888884</v>
      </c>
      <c r="G15082">
        <v>94.79</v>
      </c>
      <c r="H15082">
        <v>29.3</v>
      </c>
      <c r="I15082" t="s">
        <v>144</v>
      </c>
      <c r="J15082" t="s">
        <v>2311</v>
      </c>
      <c r="K15082" t="s">
        <v>105</v>
      </c>
    </row>
    <row r="15083" spans="1:11" x14ac:dyDescent="0.3">
      <c r="A15083" t="s">
        <v>19621</v>
      </c>
      <c r="B15083" t="s">
        <v>168</v>
      </c>
      <c r="C15083">
        <v>9</v>
      </c>
      <c r="D15083">
        <v>4</v>
      </c>
      <c r="E15083">
        <v>1936</v>
      </c>
      <c r="F15083" s="6">
        <v>0.23402777777777778</v>
      </c>
      <c r="G15083">
        <v>74.480999999999995</v>
      </c>
      <c r="H15083">
        <v>39.338999999999999</v>
      </c>
      <c r="I15083" t="s">
        <v>144</v>
      </c>
      <c r="J15083" t="s">
        <v>19622</v>
      </c>
      <c r="K15083" t="s">
        <v>105</v>
      </c>
    </row>
    <row r="15084" spans="1:11" x14ac:dyDescent="0.3">
      <c r="A15084" t="s">
        <v>19623</v>
      </c>
      <c r="B15084" t="s">
        <v>53</v>
      </c>
      <c r="C15084">
        <v>12</v>
      </c>
      <c r="D15084">
        <v>3</v>
      </c>
      <c r="E15084">
        <v>1924</v>
      </c>
      <c r="F15084" s="6">
        <v>8.3333333333333329E-2</v>
      </c>
      <c r="G15084">
        <v>-8.4359999999999999</v>
      </c>
      <c r="H15084">
        <v>44.268999999999998</v>
      </c>
      <c r="I15084" t="s">
        <v>126</v>
      </c>
      <c r="J15084" t="s">
        <v>13638</v>
      </c>
      <c r="K15084" t="s">
        <v>105</v>
      </c>
    </row>
    <row r="15085" spans="1:11" x14ac:dyDescent="0.3">
      <c r="A15085" t="s">
        <v>19624</v>
      </c>
      <c r="B15085" t="s">
        <v>53</v>
      </c>
      <c r="C15085">
        <v>15</v>
      </c>
      <c r="D15085">
        <v>6</v>
      </c>
      <c r="E15085">
        <v>1955</v>
      </c>
      <c r="F15085" s="6">
        <v>0.52083333333333337</v>
      </c>
      <c r="G15085">
        <v>-12.494</v>
      </c>
      <c r="H15085">
        <v>41.890999999999998</v>
      </c>
      <c r="I15085" t="s">
        <v>126</v>
      </c>
      <c r="J15085" t="s">
        <v>297</v>
      </c>
      <c r="K15085" t="s">
        <v>105</v>
      </c>
    </row>
    <row r="15086" spans="1:11" x14ac:dyDescent="0.3">
      <c r="A15086" t="s">
        <v>19625</v>
      </c>
      <c r="B15086" t="s">
        <v>53</v>
      </c>
      <c r="C15086">
        <v>19</v>
      </c>
      <c r="D15086">
        <v>3</v>
      </c>
      <c r="E15086">
        <v>1926</v>
      </c>
      <c r="F15086" s="6">
        <v>0.66666666666666663</v>
      </c>
      <c r="G15086">
        <v>-11.347</v>
      </c>
      <c r="H15086">
        <v>44.494</v>
      </c>
      <c r="I15086" t="s">
        <v>126</v>
      </c>
      <c r="J15086" t="s">
        <v>777</v>
      </c>
      <c r="K15086" t="s">
        <v>105</v>
      </c>
    </row>
    <row r="15087" spans="1:11" x14ac:dyDescent="0.3">
      <c r="A15087" t="s">
        <v>19626</v>
      </c>
      <c r="B15087" t="s">
        <v>53</v>
      </c>
      <c r="C15087">
        <v>29</v>
      </c>
      <c r="D15087">
        <v>8</v>
      </c>
      <c r="E15087">
        <v>1881</v>
      </c>
      <c r="F15087" s="6">
        <v>8.3333333333333329E-2</v>
      </c>
      <c r="G15087">
        <v>-3.4220000000000002</v>
      </c>
      <c r="H15087">
        <v>46.122999999999998</v>
      </c>
      <c r="I15087" t="s">
        <v>150</v>
      </c>
      <c r="J15087" t="s">
        <v>5312</v>
      </c>
      <c r="K15087" t="s">
        <v>105</v>
      </c>
    </row>
    <row r="15088" spans="1:11" x14ac:dyDescent="0.3">
      <c r="A15088" t="s">
        <v>19627</v>
      </c>
      <c r="B15088" t="s">
        <v>168</v>
      </c>
      <c r="C15088">
        <v>29</v>
      </c>
      <c r="D15088">
        <v>10</v>
      </c>
      <c r="E15088">
        <v>1973</v>
      </c>
      <c r="F15088" s="6">
        <v>0.40625</v>
      </c>
      <c r="H15088">
        <v>-23.548999999999999</v>
      </c>
      <c r="I15088" t="s">
        <v>290</v>
      </c>
      <c r="J15088" t="s">
        <v>1514</v>
      </c>
      <c r="K15088" t="s">
        <v>105</v>
      </c>
    </row>
    <row r="15089" spans="1:11" x14ac:dyDescent="0.3">
      <c r="A15089" t="s">
        <v>19628</v>
      </c>
      <c r="B15089" t="s">
        <v>53</v>
      </c>
      <c r="C15089">
        <v>26</v>
      </c>
      <c r="D15089">
        <v>11</v>
      </c>
      <c r="E15089">
        <v>1926</v>
      </c>
      <c r="F15089" s="6">
        <v>0.66666666666666663</v>
      </c>
      <c r="G15089">
        <v>-5.4539999999999997</v>
      </c>
      <c r="H15089">
        <v>43.524999999999999</v>
      </c>
      <c r="I15089" t="s">
        <v>108</v>
      </c>
      <c r="J15089" t="s">
        <v>936</v>
      </c>
      <c r="K15089" t="s">
        <v>105</v>
      </c>
    </row>
    <row r="15090" spans="1:11" x14ac:dyDescent="0.3">
      <c r="A15090" t="s">
        <v>19629</v>
      </c>
      <c r="B15090" t="s">
        <v>168</v>
      </c>
      <c r="C15090">
        <v>5</v>
      </c>
      <c r="D15090">
        <v>4</v>
      </c>
      <c r="E15090">
        <v>1970</v>
      </c>
      <c r="F15090" s="6">
        <v>0.52777777777777779</v>
      </c>
      <c r="G15090">
        <v>-3.2810000000000001</v>
      </c>
      <c r="H15090">
        <v>50.359000000000002</v>
      </c>
      <c r="I15090" t="s">
        <v>126</v>
      </c>
      <c r="J15090" t="s">
        <v>19630</v>
      </c>
      <c r="K15090" t="s">
        <v>105</v>
      </c>
    </row>
    <row r="15091" spans="1:11" x14ac:dyDescent="0.3">
      <c r="A15091" t="s">
        <v>19631</v>
      </c>
      <c r="B15091" t="s">
        <v>168</v>
      </c>
      <c r="C15091">
        <v>2</v>
      </c>
      <c r="D15091">
        <v>3</v>
      </c>
      <c r="E15091">
        <v>1973</v>
      </c>
      <c r="F15091" s="6">
        <v>0.55208333333333337</v>
      </c>
      <c r="G15091">
        <v>-6.45</v>
      </c>
      <c r="H15091">
        <v>48.174999999999997</v>
      </c>
      <c r="I15091" t="s">
        <v>126</v>
      </c>
      <c r="J15091" t="s">
        <v>1458</v>
      </c>
      <c r="K15091" t="s">
        <v>105</v>
      </c>
    </row>
    <row r="15092" spans="1:11" x14ac:dyDescent="0.3">
      <c r="A15092" t="s">
        <v>19632</v>
      </c>
      <c r="B15092" t="s">
        <v>168</v>
      </c>
      <c r="C15092">
        <v>25</v>
      </c>
      <c r="D15092">
        <v>2</v>
      </c>
      <c r="E15092">
        <v>1942</v>
      </c>
      <c r="F15092" s="6">
        <v>0.54166666666666663</v>
      </c>
      <c r="G15092">
        <v>-2.351</v>
      </c>
      <c r="H15092">
        <v>48.856999999999999</v>
      </c>
      <c r="I15092" t="s">
        <v>190</v>
      </c>
      <c r="J15092" t="s">
        <v>155</v>
      </c>
      <c r="K15092" t="s">
        <v>105</v>
      </c>
    </row>
    <row r="15093" spans="1:11" x14ac:dyDescent="0.3">
      <c r="A15093" t="s">
        <v>19633</v>
      </c>
      <c r="B15093" t="s">
        <v>168</v>
      </c>
      <c r="C15093">
        <v>9</v>
      </c>
      <c r="D15093">
        <v>3</v>
      </c>
      <c r="E15093">
        <v>1964</v>
      </c>
      <c r="F15093" s="6">
        <v>0.93055555555555558</v>
      </c>
      <c r="G15093">
        <v>-1.0880000000000001</v>
      </c>
      <c r="H15093">
        <v>49.927999999999997</v>
      </c>
      <c r="I15093" t="s">
        <v>126</v>
      </c>
      <c r="J15093" t="s">
        <v>2456</v>
      </c>
      <c r="K15093" t="s">
        <v>105</v>
      </c>
    </row>
    <row r="15094" spans="1:11" x14ac:dyDescent="0.3">
      <c r="A15094" t="s">
        <v>19634</v>
      </c>
      <c r="B15094" t="s">
        <v>168</v>
      </c>
      <c r="C15094">
        <v>16</v>
      </c>
      <c r="D15094">
        <v>2</v>
      </c>
      <c r="E15094">
        <v>1965</v>
      </c>
      <c r="F15094" s="6">
        <v>0.69791666666666663</v>
      </c>
      <c r="G15094">
        <v>0.55900000000000005</v>
      </c>
      <c r="H15094">
        <v>47.469000000000001</v>
      </c>
      <c r="I15094" t="s">
        <v>126</v>
      </c>
      <c r="J15094" t="s">
        <v>1238</v>
      </c>
      <c r="K15094" t="s">
        <v>105</v>
      </c>
    </row>
    <row r="15095" spans="1:11" x14ac:dyDescent="0.3">
      <c r="A15095" t="s">
        <v>19635</v>
      </c>
      <c r="B15095" t="s">
        <v>53</v>
      </c>
      <c r="C15095">
        <v>2</v>
      </c>
      <c r="D15095">
        <v>2</v>
      </c>
      <c r="E15095">
        <v>1926</v>
      </c>
      <c r="F15095" s="6">
        <v>0.89583333333333337</v>
      </c>
      <c r="G15095">
        <v>-7.5990000000000002</v>
      </c>
      <c r="H15095">
        <v>50.356999999999999</v>
      </c>
      <c r="I15095" t="s">
        <v>126</v>
      </c>
      <c r="J15095" t="s">
        <v>5460</v>
      </c>
      <c r="K15095" t="s">
        <v>105</v>
      </c>
    </row>
    <row r="15096" spans="1:11" x14ac:dyDescent="0.3">
      <c r="A15096" t="s">
        <v>19636</v>
      </c>
      <c r="B15096" t="s">
        <v>53</v>
      </c>
      <c r="C15096">
        <v>12</v>
      </c>
      <c r="D15096">
        <v>7</v>
      </c>
      <c r="E15096">
        <v>1934</v>
      </c>
      <c r="F15096" s="6">
        <v>0.48958333333333331</v>
      </c>
      <c r="G15096">
        <v>93.748000000000005</v>
      </c>
      <c r="H15096">
        <v>32.514000000000003</v>
      </c>
      <c r="I15096" t="s">
        <v>144</v>
      </c>
      <c r="J15096" t="s">
        <v>19637</v>
      </c>
      <c r="K15096" t="s">
        <v>105</v>
      </c>
    </row>
    <row r="15097" spans="1:11" x14ac:dyDescent="0.3">
      <c r="A15097" t="s">
        <v>19638</v>
      </c>
      <c r="B15097" t="s">
        <v>53</v>
      </c>
      <c r="C15097">
        <v>25</v>
      </c>
      <c r="D15097">
        <v>9</v>
      </c>
      <c r="E15097">
        <v>1981</v>
      </c>
      <c r="F15097" s="6">
        <v>0.28541666666666665</v>
      </c>
      <c r="G15097">
        <v>73.108999999999995</v>
      </c>
      <c r="H15097">
        <v>42.701000000000001</v>
      </c>
      <c r="I15097" t="s">
        <v>106</v>
      </c>
      <c r="J15097" t="s">
        <v>10421</v>
      </c>
      <c r="K15097" t="s">
        <v>105</v>
      </c>
    </row>
    <row r="15098" spans="1:11" x14ac:dyDescent="0.3">
      <c r="A15098" t="s">
        <v>19639</v>
      </c>
      <c r="B15098" t="s">
        <v>53</v>
      </c>
      <c r="C15098">
        <v>27</v>
      </c>
      <c r="D15098">
        <v>2</v>
      </c>
      <c r="E15098">
        <v>1934</v>
      </c>
      <c r="F15098" s="6">
        <v>0.80208333333333337</v>
      </c>
      <c r="G15098">
        <v>97.33</v>
      </c>
      <c r="H15098">
        <v>32.75</v>
      </c>
      <c r="I15098" t="s">
        <v>104</v>
      </c>
      <c r="J15098" t="s">
        <v>3744</v>
      </c>
      <c r="K15098" t="s">
        <v>105</v>
      </c>
    </row>
    <row r="15099" spans="1:11" x14ac:dyDescent="0.3">
      <c r="A15099" t="s">
        <v>19640</v>
      </c>
      <c r="B15099" t="s">
        <v>53</v>
      </c>
      <c r="C15099">
        <v>17</v>
      </c>
      <c r="D15099">
        <v>9</v>
      </c>
      <c r="E15099">
        <v>1922</v>
      </c>
      <c r="F15099" s="6">
        <v>0.62152777777777779</v>
      </c>
      <c r="G15099">
        <v>81.691000000000003</v>
      </c>
      <c r="H15099">
        <v>41.505000000000003</v>
      </c>
      <c r="I15099" t="s">
        <v>106</v>
      </c>
      <c r="J15099" t="s">
        <v>389</v>
      </c>
      <c r="K15099" t="s">
        <v>105</v>
      </c>
    </row>
    <row r="15100" spans="1:11" x14ac:dyDescent="0.3">
      <c r="A15100" t="s">
        <v>19641</v>
      </c>
      <c r="B15100" t="s">
        <v>53</v>
      </c>
      <c r="C15100">
        <v>9</v>
      </c>
      <c r="D15100">
        <v>5</v>
      </c>
      <c r="E15100">
        <v>1931</v>
      </c>
      <c r="F15100" s="6">
        <v>9.7222222222222224E-2</v>
      </c>
      <c r="G15100">
        <v>-105.101</v>
      </c>
      <c r="H15100">
        <v>40.165999999999997</v>
      </c>
      <c r="I15100" t="s">
        <v>171</v>
      </c>
      <c r="J15100" t="s">
        <v>19642</v>
      </c>
      <c r="K15100" t="s">
        <v>105</v>
      </c>
    </row>
    <row r="15101" spans="1:11" x14ac:dyDescent="0.3">
      <c r="A15101" t="s">
        <v>19643</v>
      </c>
      <c r="B15101" t="s">
        <v>53</v>
      </c>
      <c r="C15101">
        <v>22</v>
      </c>
      <c r="D15101">
        <v>5</v>
      </c>
      <c r="E15101">
        <v>1914</v>
      </c>
      <c r="F15101" s="6">
        <v>0.22916666666666666</v>
      </c>
      <c r="G15101">
        <v>77.623999999999995</v>
      </c>
      <c r="H15101">
        <v>40.552999999999997</v>
      </c>
      <c r="I15101" t="s">
        <v>144</v>
      </c>
      <c r="J15101" t="s">
        <v>19644</v>
      </c>
      <c r="K15101" t="s">
        <v>105</v>
      </c>
    </row>
    <row r="15102" spans="1:11" x14ac:dyDescent="0.3">
      <c r="A15102" t="s">
        <v>19645</v>
      </c>
      <c r="B15102" t="s">
        <v>168</v>
      </c>
      <c r="C15102">
        <v>19</v>
      </c>
      <c r="D15102">
        <v>9</v>
      </c>
      <c r="E15102">
        <v>1978</v>
      </c>
      <c r="F15102" s="6">
        <v>0.63541666666666663</v>
      </c>
      <c r="G15102">
        <v>-6.12</v>
      </c>
      <c r="H15102">
        <v>45.9</v>
      </c>
      <c r="I15102" t="s">
        <v>190</v>
      </c>
      <c r="J15102" t="s">
        <v>908</v>
      </c>
      <c r="K15102" t="s">
        <v>105</v>
      </c>
    </row>
    <row r="15103" spans="1:11" x14ac:dyDescent="0.3">
      <c r="A15103" t="s">
        <v>19646</v>
      </c>
      <c r="B15103" t="s">
        <v>168</v>
      </c>
      <c r="C15103">
        <v>31</v>
      </c>
      <c r="D15103">
        <v>12</v>
      </c>
      <c r="E15103">
        <v>1976</v>
      </c>
      <c r="F15103" s="6">
        <v>0.625</v>
      </c>
      <c r="G15103">
        <v>71.355000000000004</v>
      </c>
      <c r="H15103">
        <v>42.459000000000003</v>
      </c>
      <c r="I15103" t="s">
        <v>144</v>
      </c>
      <c r="J15103" t="s">
        <v>861</v>
      </c>
      <c r="K15103" t="s">
        <v>105</v>
      </c>
    </row>
    <row r="15104" spans="1:11" x14ac:dyDescent="0.3">
      <c r="A15104" t="s">
        <v>19647</v>
      </c>
      <c r="B15104" t="s">
        <v>168</v>
      </c>
      <c r="C15104">
        <v>22</v>
      </c>
      <c r="D15104">
        <v>12</v>
      </c>
      <c r="E15104">
        <v>1972</v>
      </c>
      <c r="F15104" s="6">
        <v>0.21527777777777779</v>
      </c>
      <c r="G15104">
        <v>-2.5030000000000001</v>
      </c>
      <c r="H15104">
        <v>48.798000000000002</v>
      </c>
      <c r="I15104" t="s">
        <v>126</v>
      </c>
      <c r="J15104" t="s">
        <v>343</v>
      </c>
      <c r="K15104" t="s">
        <v>105</v>
      </c>
    </row>
    <row r="15105" spans="1:11" x14ac:dyDescent="0.3">
      <c r="A15105" t="s">
        <v>19648</v>
      </c>
      <c r="B15105" t="s">
        <v>168</v>
      </c>
      <c r="C15105">
        <v>18</v>
      </c>
      <c r="D15105">
        <v>3</v>
      </c>
      <c r="E15105">
        <v>1963</v>
      </c>
      <c r="F15105" s="6">
        <v>0.4777777777777778</v>
      </c>
      <c r="G15105">
        <v>73.798000000000002</v>
      </c>
      <c r="H15105">
        <v>41.192</v>
      </c>
      <c r="I15105" t="s">
        <v>144</v>
      </c>
      <c r="J15105" t="s">
        <v>19649</v>
      </c>
      <c r="K15105" t="s">
        <v>105</v>
      </c>
    </row>
    <row r="15106" spans="1:11" x14ac:dyDescent="0.3">
      <c r="A15106" t="s">
        <v>19650</v>
      </c>
      <c r="B15106" t="s">
        <v>168</v>
      </c>
      <c r="C15106">
        <v>2</v>
      </c>
      <c r="D15106">
        <v>9</v>
      </c>
      <c r="E15106">
        <v>1942</v>
      </c>
      <c r="F15106" s="6">
        <v>0.66666666666666663</v>
      </c>
      <c r="G15106">
        <v>-11.679</v>
      </c>
      <c r="H15106">
        <v>44.432000000000002</v>
      </c>
      <c r="I15106" t="s">
        <v>190</v>
      </c>
      <c r="J15106" t="s">
        <v>19651</v>
      </c>
      <c r="K15106" t="s">
        <v>105</v>
      </c>
    </row>
    <row r="15107" spans="1:11" x14ac:dyDescent="0.3">
      <c r="A15107" t="s">
        <v>19652</v>
      </c>
      <c r="B15107" t="s">
        <v>53</v>
      </c>
      <c r="C15107">
        <v>16</v>
      </c>
      <c r="D15107">
        <v>3</v>
      </c>
      <c r="E15107">
        <v>1900</v>
      </c>
      <c r="F15107" s="6">
        <v>0.3611111111111111</v>
      </c>
      <c r="G15107">
        <v>-8.5269999999999992</v>
      </c>
      <c r="H15107">
        <v>47.387999999999998</v>
      </c>
      <c r="I15107" t="s">
        <v>126</v>
      </c>
      <c r="J15107" t="s">
        <v>856</v>
      </c>
      <c r="K15107" t="s">
        <v>105</v>
      </c>
    </row>
    <row r="15108" spans="1:11" x14ac:dyDescent="0.3">
      <c r="A15108" t="s">
        <v>19653</v>
      </c>
      <c r="B15108" t="s">
        <v>53</v>
      </c>
      <c r="C15108">
        <v>19</v>
      </c>
      <c r="D15108">
        <v>10</v>
      </c>
      <c r="E15108">
        <v>1913</v>
      </c>
      <c r="F15108" s="6">
        <v>0.46875</v>
      </c>
      <c r="G15108">
        <v>-11.257</v>
      </c>
      <c r="H15108">
        <v>43.768999999999998</v>
      </c>
      <c r="I15108" t="s">
        <v>126</v>
      </c>
      <c r="J15108" t="s">
        <v>735</v>
      </c>
      <c r="K15108" t="s">
        <v>105</v>
      </c>
    </row>
    <row r="15109" spans="1:11" x14ac:dyDescent="0.3">
      <c r="A15109" t="s">
        <v>19654</v>
      </c>
      <c r="B15109" t="s">
        <v>53</v>
      </c>
      <c r="C15109">
        <v>7</v>
      </c>
      <c r="D15109">
        <v>2</v>
      </c>
      <c r="E15109">
        <v>1952</v>
      </c>
      <c r="F15109" s="6">
        <v>0.85416666666666663</v>
      </c>
      <c r="G15109">
        <v>-10.994</v>
      </c>
      <c r="H15109">
        <v>44.347000000000001</v>
      </c>
      <c r="I15109" t="s">
        <v>126</v>
      </c>
      <c r="J15109" t="s">
        <v>19655</v>
      </c>
      <c r="K15109" t="s">
        <v>105</v>
      </c>
    </row>
    <row r="15110" spans="1:11" x14ac:dyDescent="0.3">
      <c r="A15110" t="s">
        <v>19656</v>
      </c>
      <c r="B15110" t="s">
        <v>53</v>
      </c>
      <c r="C15110">
        <v>3</v>
      </c>
      <c r="D15110">
        <v>1</v>
      </c>
      <c r="E15110">
        <v>1942</v>
      </c>
      <c r="F15110" s="6">
        <v>0.46875</v>
      </c>
      <c r="G15110">
        <v>8.61</v>
      </c>
      <c r="H15110">
        <v>41.15</v>
      </c>
      <c r="I15110" t="s">
        <v>108</v>
      </c>
      <c r="J15110" t="s">
        <v>697</v>
      </c>
      <c r="K15110" t="s">
        <v>105</v>
      </c>
    </row>
    <row r="15111" spans="1:11" x14ac:dyDescent="0.3">
      <c r="A15111" t="s">
        <v>19657</v>
      </c>
      <c r="B15111" t="s">
        <v>53</v>
      </c>
      <c r="C15111">
        <v>7</v>
      </c>
      <c r="D15111">
        <v>10</v>
      </c>
      <c r="E15111">
        <v>1911</v>
      </c>
      <c r="F15111" s="6">
        <v>0.75416666666666665</v>
      </c>
      <c r="G15111">
        <v>81.516000000000005</v>
      </c>
      <c r="H15111">
        <v>41.085000000000001</v>
      </c>
      <c r="I15111" t="s">
        <v>144</v>
      </c>
      <c r="J15111" t="s">
        <v>1880</v>
      </c>
      <c r="K15111" t="s">
        <v>105</v>
      </c>
    </row>
    <row r="15112" spans="1:11" x14ac:dyDescent="0.3">
      <c r="A15112" t="s">
        <v>19658</v>
      </c>
      <c r="B15112" t="s">
        <v>53</v>
      </c>
      <c r="C15112">
        <v>5</v>
      </c>
      <c r="D15112">
        <v>3</v>
      </c>
      <c r="E15112">
        <v>1896</v>
      </c>
      <c r="F15112" s="6">
        <v>0.90833333333333333</v>
      </c>
      <c r="G15112">
        <v>-92.712999999999994</v>
      </c>
      <c r="H15112">
        <v>11.599</v>
      </c>
      <c r="I15112" t="s">
        <v>119</v>
      </c>
      <c r="J15112" t="s">
        <v>19659</v>
      </c>
      <c r="K15112" t="s">
        <v>105</v>
      </c>
    </row>
    <row r="15113" spans="1:11" x14ac:dyDescent="0.3">
      <c r="A15113" t="s">
        <v>19660</v>
      </c>
      <c r="B15113" t="s">
        <v>168</v>
      </c>
      <c r="C15113">
        <v>17</v>
      </c>
      <c r="D15113">
        <v>6</v>
      </c>
      <c r="E15113">
        <v>1980</v>
      </c>
      <c r="F15113" s="6">
        <v>0.59166666666666667</v>
      </c>
      <c r="G15113">
        <v>-118.199</v>
      </c>
      <c r="H15113">
        <v>33.927999999999997</v>
      </c>
      <c r="I15113" t="s">
        <v>171</v>
      </c>
      <c r="J15113" t="s">
        <v>3767</v>
      </c>
      <c r="K15113" t="s">
        <v>105</v>
      </c>
    </row>
    <row r="15114" spans="1:11" x14ac:dyDescent="0.3">
      <c r="A15114" t="s">
        <v>19661</v>
      </c>
      <c r="B15114" t="s">
        <v>168</v>
      </c>
      <c r="C15114">
        <v>15</v>
      </c>
      <c r="D15114">
        <v>6</v>
      </c>
      <c r="E15114">
        <v>1908</v>
      </c>
      <c r="F15114" s="6">
        <v>0.10416666666666667</v>
      </c>
      <c r="G15114">
        <v>-28.056000000000001</v>
      </c>
      <c r="H15114">
        <v>45.438000000000002</v>
      </c>
      <c r="I15114" t="s">
        <v>9941</v>
      </c>
      <c r="J15114" t="s">
        <v>19662</v>
      </c>
      <c r="K15114" t="s">
        <v>105</v>
      </c>
    </row>
    <row r="15115" spans="1:11" x14ac:dyDescent="0.3">
      <c r="A15115" t="s">
        <v>19663</v>
      </c>
      <c r="B15115" t="s">
        <v>168</v>
      </c>
      <c r="C15115">
        <v>10</v>
      </c>
      <c r="D15115">
        <v>8</v>
      </c>
      <c r="E15115">
        <v>1931</v>
      </c>
      <c r="F15115" s="6">
        <v>0.375</v>
      </c>
      <c r="G15115">
        <v>-9.1880000000000006</v>
      </c>
      <c r="H15115">
        <v>45.463999999999999</v>
      </c>
      <c r="I15115" t="s">
        <v>126</v>
      </c>
      <c r="J15115" t="s">
        <v>286</v>
      </c>
      <c r="K15115" t="s">
        <v>105</v>
      </c>
    </row>
    <row r="15116" spans="1:11" x14ac:dyDescent="0.3">
      <c r="A15116" t="s">
        <v>19664</v>
      </c>
      <c r="B15116" t="s">
        <v>168</v>
      </c>
      <c r="C15116">
        <v>31</v>
      </c>
      <c r="D15116">
        <v>5</v>
      </c>
      <c r="E15116">
        <v>1959</v>
      </c>
      <c r="F15116" s="6">
        <v>0.99652777777777779</v>
      </c>
      <c r="G15116">
        <v>-11.58</v>
      </c>
      <c r="H15116">
        <v>48.139000000000003</v>
      </c>
      <c r="I15116" t="s">
        <v>126</v>
      </c>
      <c r="J15116" t="s">
        <v>1331</v>
      </c>
      <c r="K15116" t="s">
        <v>105</v>
      </c>
    </row>
    <row r="15117" spans="1:11" x14ac:dyDescent="0.3">
      <c r="A15117" t="s">
        <v>19665</v>
      </c>
      <c r="B15117" t="s">
        <v>53</v>
      </c>
      <c r="C15117">
        <v>26</v>
      </c>
      <c r="D15117">
        <v>2</v>
      </c>
      <c r="E15117">
        <v>1902</v>
      </c>
      <c r="F15117" s="6">
        <v>0.70833333333333337</v>
      </c>
      <c r="G15117">
        <v>-2.351</v>
      </c>
      <c r="H15117">
        <v>48.856999999999999</v>
      </c>
      <c r="I15117" t="s">
        <v>150</v>
      </c>
      <c r="J15117" t="s">
        <v>155</v>
      </c>
      <c r="K15117" t="s">
        <v>105</v>
      </c>
    </row>
    <row r="15118" spans="1:11" x14ac:dyDescent="0.3">
      <c r="A15118" t="s">
        <v>19666</v>
      </c>
      <c r="B15118" t="s">
        <v>53</v>
      </c>
      <c r="C15118">
        <v>17</v>
      </c>
      <c r="D15118">
        <v>10</v>
      </c>
      <c r="E15118">
        <v>1917</v>
      </c>
      <c r="F15118" s="6">
        <v>0.77430555555555558</v>
      </c>
      <c r="G15118">
        <v>122.42</v>
      </c>
      <c r="H15118">
        <v>37.78</v>
      </c>
      <c r="I15118" t="s">
        <v>137</v>
      </c>
      <c r="J15118" t="s">
        <v>172</v>
      </c>
      <c r="K15118" t="s">
        <v>105</v>
      </c>
    </row>
    <row r="15119" spans="1:11" x14ac:dyDescent="0.3">
      <c r="A15119" t="s">
        <v>19667</v>
      </c>
      <c r="B15119" t="s">
        <v>53</v>
      </c>
      <c r="C15119">
        <v>26</v>
      </c>
      <c r="D15119">
        <v>2</v>
      </c>
      <c r="E15119">
        <v>1926</v>
      </c>
      <c r="F15119" s="6">
        <v>0.96875</v>
      </c>
      <c r="G15119">
        <v>93.263999999999996</v>
      </c>
      <c r="H15119">
        <v>44.976999999999997</v>
      </c>
      <c r="I15119" t="s">
        <v>104</v>
      </c>
      <c r="J15119" t="s">
        <v>1680</v>
      </c>
      <c r="K15119" t="s">
        <v>105</v>
      </c>
    </row>
    <row r="15120" spans="1:11" x14ac:dyDescent="0.3">
      <c r="A15120" t="s">
        <v>19668</v>
      </c>
      <c r="B15120" t="s">
        <v>53</v>
      </c>
      <c r="C15120">
        <v>15</v>
      </c>
      <c r="D15120">
        <v>8</v>
      </c>
      <c r="E15120">
        <v>1935</v>
      </c>
      <c r="F15120" s="6">
        <v>0.99791666666666667</v>
      </c>
      <c r="G15120">
        <v>84.391999999999996</v>
      </c>
      <c r="H15120">
        <v>33.749000000000002</v>
      </c>
      <c r="I15120" t="s">
        <v>106</v>
      </c>
      <c r="J15120" t="s">
        <v>2918</v>
      </c>
      <c r="K15120" t="s">
        <v>105</v>
      </c>
    </row>
    <row r="15121" spans="1:11" x14ac:dyDescent="0.3">
      <c r="A15121" t="s">
        <v>19669</v>
      </c>
      <c r="B15121" t="s">
        <v>168</v>
      </c>
      <c r="C15121">
        <v>13</v>
      </c>
      <c r="D15121">
        <v>1</v>
      </c>
      <c r="E15121">
        <v>1950</v>
      </c>
      <c r="F15121" s="6">
        <v>0.79166666666666663</v>
      </c>
      <c r="G15121">
        <v>-12.494</v>
      </c>
      <c r="H15121">
        <v>41.890999999999998</v>
      </c>
      <c r="I15121" t="s">
        <v>126</v>
      </c>
      <c r="J15121" t="s">
        <v>297</v>
      </c>
      <c r="K15121" t="s">
        <v>105</v>
      </c>
    </row>
    <row r="15122" spans="1:11" x14ac:dyDescent="0.3">
      <c r="A15122" t="s">
        <v>19670</v>
      </c>
      <c r="B15122" t="s">
        <v>168</v>
      </c>
      <c r="C15122">
        <v>19</v>
      </c>
      <c r="D15122">
        <v>7</v>
      </c>
      <c r="E15122">
        <v>1956</v>
      </c>
      <c r="F15122" s="6">
        <v>0.79513888888888884</v>
      </c>
      <c r="G15122">
        <v>-11.347</v>
      </c>
      <c r="H15122">
        <v>44.494</v>
      </c>
      <c r="I15122" t="s">
        <v>126</v>
      </c>
      <c r="J15122" t="s">
        <v>777</v>
      </c>
      <c r="K15122" t="s">
        <v>105</v>
      </c>
    </row>
    <row r="15123" spans="1:11" x14ac:dyDescent="0.3">
      <c r="A15123" t="s">
        <v>19671</v>
      </c>
      <c r="B15123" t="s">
        <v>168</v>
      </c>
      <c r="C15123">
        <v>19</v>
      </c>
      <c r="D15123">
        <v>10</v>
      </c>
      <c r="E15123">
        <v>1967</v>
      </c>
      <c r="F15123" s="6">
        <v>0.75</v>
      </c>
      <c r="G15123">
        <v>-3.0000000000000001E-3</v>
      </c>
      <c r="H15123">
        <v>47.234000000000002</v>
      </c>
      <c r="I15123" t="s">
        <v>126</v>
      </c>
      <c r="J15123" t="s">
        <v>19672</v>
      </c>
      <c r="K15123" t="s">
        <v>105</v>
      </c>
    </row>
    <row r="15124" spans="1:11" x14ac:dyDescent="0.3">
      <c r="A15124" t="s">
        <v>19673</v>
      </c>
      <c r="B15124" t="s">
        <v>168</v>
      </c>
      <c r="C15124">
        <v>10</v>
      </c>
      <c r="D15124">
        <v>2</v>
      </c>
      <c r="E15124">
        <v>1978</v>
      </c>
      <c r="F15124" s="6">
        <v>4.1666666666666664E-2</v>
      </c>
      <c r="G15124">
        <v>-2.4740000000000002</v>
      </c>
      <c r="H15124">
        <v>48.850999999999999</v>
      </c>
      <c r="I15124" t="s">
        <v>126</v>
      </c>
      <c r="J15124" t="s">
        <v>3968</v>
      </c>
      <c r="K15124" t="s">
        <v>105</v>
      </c>
    </row>
    <row r="15125" spans="1:11" x14ac:dyDescent="0.3">
      <c r="A15125" t="s">
        <v>19674</v>
      </c>
      <c r="B15125" t="s">
        <v>53</v>
      </c>
      <c r="C15125">
        <v>17</v>
      </c>
      <c r="D15125">
        <v>6</v>
      </c>
      <c r="E15125">
        <v>1837</v>
      </c>
      <c r="F15125" s="6">
        <v>0.20833333333333334</v>
      </c>
      <c r="G15125">
        <v>-3.456</v>
      </c>
      <c r="H15125">
        <v>46.131999999999998</v>
      </c>
      <c r="I15125" t="s">
        <v>150</v>
      </c>
      <c r="J15125" t="s">
        <v>19675</v>
      </c>
      <c r="K15125" t="s">
        <v>105</v>
      </c>
    </row>
    <row r="15126" spans="1:11" x14ac:dyDescent="0.3">
      <c r="A15126" t="s">
        <v>19676</v>
      </c>
      <c r="B15126" t="s">
        <v>53</v>
      </c>
      <c r="C15126">
        <v>19</v>
      </c>
      <c r="D15126">
        <v>6</v>
      </c>
      <c r="E15126">
        <v>1805</v>
      </c>
      <c r="F15126" s="6">
        <v>0.16666666666666666</v>
      </c>
      <c r="G15126">
        <v>-2.351</v>
      </c>
      <c r="H15126">
        <v>48.856999999999999</v>
      </c>
      <c r="I15126" t="s">
        <v>150</v>
      </c>
      <c r="J15126" t="s">
        <v>155</v>
      </c>
      <c r="K15126" t="s">
        <v>105</v>
      </c>
    </row>
    <row r="15127" spans="1:11" x14ac:dyDescent="0.3">
      <c r="A15127" t="s">
        <v>19677</v>
      </c>
      <c r="B15127" t="s">
        <v>53</v>
      </c>
      <c r="C15127">
        <v>3</v>
      </c>
      <c r="D15127">
        <v>1</v>
      </c>
      <c r="E15127">
        <v>1909</v>
      </c>
      <c r="F15127" s="6">
        <v>0.4375</v>
      </c>
      <c r="G15127">
        <v>-12.569000000000001</v>
      </c>
      <c r="H15127">
        <v>55.676000000000002</v>
      </c>
      <c r="I15127" t="s">
        <v>126</v>
      </c>
      <c r="J15127" t="s">
        <v>3936</v>
      </c>
      <c r="K15127" t="s">
        <v>105</v>
      </c>
    </row>
    <row r="15128" spans="1:11" x14ac:dyDescent="0.3">
      <c r="A15128" t="s">
        <v>19678</v>
      </c>
      <c r="B15128" t="s">
        <v>53</v>
      </c>
      <c r="C15128">
        <v>19</v>
      </c>
      <c r="D15128">
        <v>7</v>
      </c>
      <c r="E15128">
        <v>1829</v>
      </c>
      <c r="F15128" s="6">
        <v>0.10416666666666667</v>
      </c>
      <c r="G15128">
        <v>-6.14</v>
      </c>
      <c r="H15128">
        <v>46.204000000000001</v>
      </c>
      <c r="I15128" t="s">
        <v>7182</v>
      </c>
      <c r="J15128" t="s">
        <v>263</v>
      </c>
      <c r="K15128" t="s">
        <v>105</v>
      </c>
    </row>
    <row r="15129" spans="1:11" x14ac:dyDescent="0.3">
      <c r="A15129" t="s">
        <v>19679</v>
      </c>
      <c r="B15129" t="s">
        <v>53</v>
      </c>
      <c r="C15129">
        <v>10</v>
      </c>
      <c r="D15129">
        <v>12</v>
      </c>
      <c r="E15129">
        <v>1808</v>
      </c>
      <c r="F15129" s="6">
        <v>0.33333333333333331</v>
      </c>
      <c r="G15129">
        <v>-5.88</v>
      </c>
      <c r="H15129">
        <v>46.942999999999998</v>
      </c>
      <c r="I15129" t="s">
        <v>150</v>
      </c>
      <c r="J15129" t="s">
        <v>19680</v>
      </c>
      <c r="K15129" t="s">
        <v>105</v>
      </c>
    </row>
    <row r="15130" spans="1:11" x14ac:dyDescent="0.3">
      <c r="A15130" t="s">
        <v>19681</v>
      </c>
      <c r="B15130" t="s">
        <v>53</v>
      </c>
      <c r="C15130">
        <v>10</v>
      </c>
      <c r="D15130">
        <v>7</v>
      </c>
      <c r="E15130">
        <v>1939</v>
      </c>
      <c r="F15130" s="6">
        <v>0.45833333333333331</v>
      </c>
      <c r="G15130">
        <v>9.1359999999999992</v>
      </c>
      <c r="H15130">
        <v>38.707000000000001</v>
      </c>
      <c r="I15130" t="s">
        <v>126</v>
      </c>
      <c r="J15130" t="s">
        <v>1213</v>
      </c>
      <c r="K15130" t="s">
        <v>105</v>
      </c>
    </row>
    <row r="15131" spans="1:11" x14ac:dyDescent="0.3">
      <c r="A15131" t="s">
        <v>19682</v>
      </c>
      <c r="B15131" t="s">
        <v>53</v>
      </c>
      <c r="C15131">
        <v>26</v>
      </c>
      <c r="D15131">
        <v>2</v>
      </c>
      <c r="E15131">
        <v>1930</v>
      </c>
      <c r="F15131" s="6">
        <v>0.16666666666666666</v>
      </c>
      <c r="G15131">
        <v>82.108000000000004</v>
      </c>
      <c r="H15131">
        <v>41.368000000000002</v>
      </c>
      <c r="I15131" t="s">
        <v>144</v>
      </c>
      <c r="J15131" t="s">
        <v>1718</v>
      </c>
      <c r="K15131" t="s">
        <v>105</v>
      </c>
    </row>
    <row r="15132" spans="1:11" x14ac:dyDescent="0.3">
      <c r="A15132" t="s">
        <v>19683</v>
      </c>
      <c r="B15132" t="s">
        <v>53</v>
      </c>
      <c r="C15132">
        <v>17</v>
      </c>
      <c r="D15132">
        <v>3</v>
      </c>
      <c r="E15132">
        <v>1873</v>
      </c>
      <c r="F15132" s="6">
        <v>0.79166666666666663</v>
      </c>
      <c r="G15132">
        <v>-4.9390000000000001</v>
      </c>
      <c r="H15132">
        <v>50.805999999999997</v>
      </c>
      <c r="I15132" t="s">
        <v>147</v>
      </c>
      <c r="J15132" t="s">
        <v>6683</v>
      </c>
      <c r="K15132" t="s">
        <v>105</v>
      </c>
    </row>
    <row r="15133" spans="1:11" x14ac:dyDescent="0.3">
      <c r="A15133" t="s">
        <v>19684</v>
      </c>
      <c r="B15133" t="s">
        <v>53</v>
      </c>
      <c r="C15133">
        <v>8</v>
      </c>
      <c r="D15133">
        <v>6</v>
      </c>
      <c r="E15133">
        <v>1889</v>
      </c>
      <c r="F15133" s="6">
        <v>0.125</v>
      </c>
      <c r="G15133">
        <v>-4.9390000000000001</v>
      </c>
      <c r="H15133">
        <v>50.805999999999997</v>
      </c>
      <c r="I15133" t="s">
        <v>147</v>
      </c>
      <c r="J15133" t="s">
        <v>6683</v>
      </c>
      <c r="K15133" t="s">
        <v>105</v>
      </c>
    </row>
    <row r="15134" spans="1:11" x14ac:dyDescent="0.3">
      <c r="A15134" t="s">
        <v>19685</v>
      </c>
      <c r="B15134" t="s">
        <v>53</v>
      </c>
      <c r="C15134">
        <v>29</v>
      </c>
      <c r="D15134">
        <v>11</v>
      </c>
      <c r="E15134">
        <v>1836</v>
      </c>
      <c r="F15134" s="6">
        <v>0.75</v>
      </c>
      <c r="G15134">
        <v>-1.149</v>
      </c>
      <c r="H15134">
        <v>45.259</v>
      </c>
      <c r="I15134" t="s">
        <v>150</v>
      </c>
      <c r="J15134" t="s">
        <v>19686</v>
      </c>
      <c r="K15134" t="s">
        <v>105</v>
      </c>
    </row>
    <row r="15135" spans="1:11" x14ac:dyDescent="0.3">
      <c r="A15135" t="s">
        <v>19687</v>
      </c>
      <c r="B15135" t="s">
        <v>53</v>
      </c>
      <c r="C15135">
        <v>9</v>
      </c>
      <c r="D15135">
        <v>10</v>
      </c>
      <c r="E15135">
        <v>1952</v>
      </c>
      <c r="F15135" s="6">
        <v>0.30902777777777779</v>
      </c>
      <c r="G15135">
        <v>74.212999999999994</v>
      </c>
      <c r="H15135">
        <v>40.822000000000003</v>
      </c>
      <c r="I15135" t="s">
        <v>144</v>
      </c>
      <c r="J15135" t="s">
        <v>4094</v>
      </c>
      <c r="K15135" t="s">
        <v>105</v>
      </c>
    </row>
    <row r="15136" spans="1:11" x14ac:dyDescent="0.3">
      <c r="A15136" t="s">
        <v>19688</v>
      </c>
      <c r="B15136" t="s">
        <v>53</v>
      </c>
      <c r="C15136">
        <v>5</v>
      </c>
      <c r="D15136">
        <v>6</v>
      </c>
      <c r="E15136">
        <v>1871</v>
      </c>
      <c r="F15136" s="6">
        <v>0.95833333333333337</v>
      </c>
      <c r="G15136">
        <v>1.6240000000000001</v>
      </c>
      <c r="H15136">
        <v>49.637999999999998</v>
      </c>
      <c r="I15136" t="s">
        <v>150</v>
      </c>
      <c r="J15136" t="s">
        <v>435</v>
      </c>
      <c r="K15136" t="s">
        <v>105</v>
      </c>
    </row>
    <row r="15137" spans="1:11" x14ac:dyDescent="0.3">
      <c r="A15137" t="s">
        <v>19689</v>
      </c>
      <c r="B15137" t="s">
        <v>53</v>
      </c>
      <c r="C15137">
        <v>1</v>
      </c>
      <c r="D15137">
        <v>6</v>
      </c>
      <c r="E15137">
        <v>1861</v>
      </c>
      <c r="F15137" s="6">
        <v>0.16666666666666666</v>
      </c>
      <c r="G15137">
        <v>-3.722</v>
      </c>
      <c r="H15137">
        <v>51.054000000000002</v>
      </c>
      <c r="I15137" t="s">
        <v>147</v>
      </c>
      <c r="J15137" t="s">
        <v>1687</v>
      </c>
      <c r="K15137" t="s">
        <v>105</v>
      </c>
    </row>
    <row r="15138" spans="1:11" x14ac:dyDescent="0.3">
      <c r="A15138" t="s">
        <v>19690</v>
      </c>
      <c r="B15138" t="s">
        <v>53</v>
      </c>
      <c r="C15138">
        <v>26</v>
      </c>
      <c r="D15138">
        <v>2</v>
      </c>
      <c r="E15138">
        <v>1802</v>
      </c>
      <c r="F15138" s="6">
        <v>0.9375</v>
      </c>
      <c r="G15138">
        <v>-6.0259999999999998</v>
      </c>
      <c r="H15138">
        <v>47.241</v>
      </c>
      <c r="I15138" t="s">
        <v>150</v>
      </c>
      <c r="J15138" t="s">
        <v>1460</v>
      </c>
      <c r="K15138" t="s">
        <v>105</v>
      </c>
    </row>
    <row r="15139" spans="1:11" x14ac:dyDescent="0.3">
      <c r="A15139" t="s">
        <v>19691</v>
      </c>
      <c r="B15139" t="s">
        <v>53</v>
      </c>
      <c r="C15139">
        <v>18</v>
      </c>
      <c r="D15139">
        <v>6</v>
      </c>
      <c r="E15139">
        <v>1936</v>
      </c>
      <c r="F15139" s="6">
        <v>0.2638888888888889</v>
      </c>
      <c r="G15139">
        <v>-2.351</v>
      </c>
      <c r="H15139">
        <v>48.856999999999999</v>
      </c>
      <c r="I15139" t="s">
        <v>126</v>
      </c>
      <c r="J15139" t="s">
        <v>155</v>
      </c>
      <c r="K15139" t="s">
        <v>105</v>
      </c>
    </row>
    <row r="15140" spans="1:11" x14ac:dyDescent="0.3">
      <c r="A15140" t="s">
        <v>19692</v>
      </c>
      <c r="B15140" t="s">
        <v>53</v>
      </c>
      <c r="C15140">
        <v>29</v>
      </c>
      <c r="D15140">
        <v>1</v>
      </c>
      <c r="E15140">
        <v>1913</v>
      </c>
      <c r="F15140" s="6">
        <v>0.75</v>
      </c>
      <c r="G15140">
        <v>85.653999999999996</v>
      </c>
      <c r="H15140">
        <v>38.198999999999998</v>
      </c>
      <c r="I15140" t="s">
        <v>144</v>
      </c>
      <c r="J15140" t="s">
        <v>8720</v>
      </c>
      <c r="K15140" t="s">
        <v>105</v>
      </c>
    </row>
    <row r="15141" spans="1:11" x14ac:dyDescent="0.3">
      <c r="A15141" t="s">
        <v>19693</v>
      </c>
      <c r="B15141" t="s">
        <v>53</v>
      </c>
      <c r="C15141">
        <v>30</v>
      </c>
      <c r="D15141">
        <v>7</v>
      </c>
      <c r="E15141">
        <v>1848</v>
      </c>
      <c r="F15141" s="6">
        <v>0.45833333333333331</v>
      </c>
      <c r="G15141">
        <v>-4.5780000000000003</v>
      </c>
      <c r="H15141">
        <v>49.478000000000002</v>
      </c>
      <c r="I15141" t="s">
        <v>150</v>
      </c>
      <c r="J15141" t="s">
        <v>1435</v>
      </c>
      <c r="K15141" t="s">
        <v>105</v>
      </c>
    </row>
    <row r="15142" spans="1:11" x14ac:dyDescent="0.3">
      <c r="A15142" t="s">
        <v>19694</v>
      </c>
      <c r="B15142" t="s">
        <v>53</v>
      </c>
      <c r="C15142">
        <v>16</v>
      </c>
      <c r="D15142">
        <v>4</v>
      </c>
      <c r="E15142">
        <v>1820</v>
      </c>
      <c r="F15142" s="6">
        <v>0.45833333333333331</v>
      </c>
      <c r="G15142">
        <v>-2.2509999999999999</v>
      </c>
      <c r="H15142">
        <v>48.944000000000003</v>
      </c>
      <c r="I15142" t="s">
        <v>150</v>
      </c>
      <c r="J15142" t="s">
        <v>4225</v>
      </c>
      <c r="K15142" t="s">
        <v>105</v>
      </c>
    </row>
    <row r="15143" spans="1:11" x14ac:dyDescent="0.3">
      <c r="A15143" t="s">
        <v>19695</v>
      </c>
      <c r="B15143" t="s">
        <v>53</v>
      </c>
      <c r="C15143">
        <v>29</v>
      </c>
      <c r="D15143">
        <v>2</v>
      </c>
      <c r="E15143">
        <v>1888</v>
      </c>
      <c r="F15143" s="6">
        <v>0.22916666666666666</v>
      </c>
      <c r="G15143">
        <v>-11.62</v>
      </c>
      <c r="H15143">
        <v>44.838000000000001</v>
      </c>
      <c r="I15143" t="s">
        <v>203</v>
      </c>
      <c r="J15143" t="s">
        <v>288</v>
      </c>
      <c r="K15143" t="s">
        <v>105</v>
      </c>
    </row>
    <row r="15144" spans="1:11" x14ac:dyDescent="0.3">
      <c r="A15144" t="s">
        <v>19696</v>
      </c>
      <c r="B15144" t="s">
        <v>53</v>
      </c>
      <c r="C15144">
        <v>22</v>
      </c>
      <c r="D15144">
        <v>7</v>
      </c>
      <c r="E15144">
        <v>1804</v>
      </c>
      <c r="F15144" s="6">
        <v>0.54166666666666663</v>
      </c>
      <c r="G15144">
        <v>-2.351</v>
      </c>
      <c r="H15144">
        <v>48.856999999999999</v>
      </c>
      <c r="I15144" t="s">
        <v>150</v>
      </c>
      <c r="J15144" t="s">
        <v>155</v>
      </c>
      <c r="K15144" t="s">
        <v>105</v>
      </c>
    </row>
    <row r="15145" spans="1:11" x14ac:dyDescent="0.3">
      <c r="A15145" t="s">
        <v>19697</v>
      </c>
      <c r="B15145" t="s">
        <v>53</v>
      </c>
      <c r="C15145">
        <v>9</v>
      </c>
      <c r="D15145">
        <v>5</v>
      </c>
      <c r="E15145">
        <v>1947</v>
      </c>
      <c r="F15145" s="6">
        <v>0.125</v>
      </c>
      <c r="G15145">
        <v>0.879</v>
      </c>
      <c r="H15145">
        <v>41.656999999999996</v>
      </c>
      <c r="I15145" t="s">
        <v>126</v>
      </c>
      <c r="J15145" t="s">
        <v>9685</v>
      </c>
      <c r="K15145" t="s">
        <v>105</v>
      </c>
    </row>
    <row r="15146" spans="1:11" x14ac:dyDescent="0.3">
      <c r="A15146" t="s">
        <v>19698</v>
      </c>
      <c r="B15146" t="s">
        <v>53</v>
      </c>
      <c r="C15146">
        <v>24</v>
      </c>
      <c r="D15146">
        <v>4</v>
      </c>
      <c r="E15146">
        <v>1926</v>
      </c>
      <c r="F15146" s="6">
        <v>0.1875</v>
      </c>
      <c r="G15146">
        <v>-4.3680000000000003</v>
      </c>
      <c r="H15146">
        <v>50.859000000000002</v>
      </c>
      <c r="I15146" t="s">
        <v>126</v>
      </c>
      <c r="J15146" t="s">
        <v>7246</v>
      </c>
      <c r="K15146" t="s">
        <v>105</v>
      </c>
    </row>
    <row r="15147" spans="1:11" x14ac:dyDescent="0.3">
      <c r="A15147" t="s">
        <v>19699</v>
      </c>
      <c r="B15147" t="s">
        <v>53</v>
      </c>
      <c r="C15147">
        <v>13</v>
      </c>
      <c r="D15147">
        <v>1</v>
      </c>
      <c r="E15147">
        <v>1812</v>
      </c>
      <c r="F15147" s="6">
        <v>8.3333333333333329E-2</v>
      </c>
      <c r="G15147">
        <v>-4.0650000000000004</v>
      </c>
      <c r="H15147">
        <v>45.609000000000002</v>
      </c>
      <c r="I15147" t="s">
        <v>150</v>
      </c>
      <c r="J15147" t="s">
        <v>15161</v>
      </c>
      <c r="K15147" t="s">
        <v>105</v>
      </c>
    </row>
    <row r="15148" spans="1:11" x14ac:dyDescent="0.3">
      <c r="A15148" t="s">
        <v>19700</v>
      </c>
      <c r="B15148" t="s">
        <v>168</v>
      </c>
      <c r="C15148">
        <v>18</v>
      </c>
      <c r="D15148">
        <v>7</v>
      </c>
      <c r="E15148">
        <v>1994</v>
      </c>
      <c r="F15148" s="6">
        <v>7.4999999999999997E-2</v>
      </c>
      <c r="H15148">
        <v>-22.901</v>
      </c>
      <c r="I15148" t="s">
        <v>290</v>
      </c>
      <c r="J15148" t="s">
        <v>7976</v>
      </c>
      <c r="K15148" t="s">
        <v>105</v>
      </c>
    </row>
    <row r="15149" spans="1:11" x14ac:dyDescent="0.3">
      <c r="A15149" t="s">
        <v>19701</v>
      </c>
      <c r="B15149" t="s">
        <v>168</v>
      </c>
      <c r="C15149">
        <v>16</v>
      </c>
      <c r="D15149">
        <v>5</v>
      </c>
      <c r="E15149">
        <v>1990</v>
      </c>
      <c r="F15149" s="6">
        <v>0.71388888888888891</v>
      </c>
      <c r="G15149">
        <v>3.9359999999999999</v>
      </c>
      <c r="H15149">
        <v>56.119</v>
      </c>
      <c r="I15149" t="s">
        <v>126</v>
      </c>
      <c r="J15149" t="s">
        <v>1184</v>
      </c>
      <c r="K15149" t="s">
        <v>105</v>
      </c>
    </row>
    <row r="15150" spans="1:11" x14ac:dyDescent="0.3">
      <c r="A15150" t="s">
        <v>19702</v>
      </c>
      <c r="B15150" t="s">
        <v>168</v>
      </c>
      <c r="C15150">
        <v>4</v>
      </c>
      <c r="D15150">
        <v>9</v>
      </c>
      <c r="E15150">
        <v>1993</v>
      </c>
      <c r="F15150" s="6">
        <v>0.6743055555555556</v>
      </c>
      <c r="H15150">
        <v>-22.901</v>
      </c>
      <c r="I15150" t="s">
        <v>290</v>
      </c>
      <c r="J15150" t="s">
        <v>7976</v>
      </c>
      <c r="K15150" t="s">
        <v>105</v>
      </c>
    </row>
    <row r="15151" spans="1:11" x14ac:dyDescent="0.3">
      <c r="A15151" t="s">
        <v>19703</v>
      </c>
      <c r="B15151" t="s">
        <v>168</v>
      </c>
      <c r="C15151">
        <v>20</v>
      </c>
      <c r="D15151">
        <v>2</v>
      </c>
      <c r="E15151">
        <v>1957</v>
      </c>
      <c r="F15151" s="6">
        <v>0.80555555555555558</v>
      </c>
      <c r="G15151">
        <v>-119.01900000000001</v>
      </c>
      <c r="H15151">
        <v>35.372999999999998</v>
      </c>
      <c r="I15151" t="s">
        <v>137</v>
      </c>
      <c r="J15151" t="s">
        <v>5071</v>
      </c>
      <c r="K15151" t="s">
        <v>105</v>
      </c>
    </row>
    <row r="15152" spans="1:11" x14ac:dyDescent="0.3">
      <c r="A15152" t="s">
        <v>19704</v>
      </c>
      <c r="B15152" t="s">
        <v>168</v>
      </c>
      <c r="C15152">
        <v>22</v>
      </c>
      <c r="D15152">
        <v>10</v>
      </c>
      <c r="E15152">
        <v>1972</v>
      </c>
      <c r="F15152" s="6">
        <v>0.58333333333333337</v>
      </c>
      <c r="G15152">
        <v>-18.064</v>
      </c>
      <c r="H15152">
        <v>59.332999999999998</v>
      </c>
      <c r="I15152" t="s">
        <v>126</v>
      </c>
      <c r="J15152" t="s">
        <v>2991</v>
      </c>
      <c r="K15152" t="s">
        <v>105</v>
      </c>
    </row>
    <row r="15153" spans="1:11" x14ac:dyDescent="0.3">
      <c r="A15153" t="s">
        <v>19705</v>
      </c>
      <c r="B15153" t="s">
        <v>168</v>
      </c>
      <c r="C15153">
        <v>21</v>
      </c>
      <c r="D15153">
        <v>3</v>
      </c>
      <c r="E15153">
        <v>1957</v>
      </c>
      <c r="F15153" s="6">
        <v>0.70625000000000004</v>
      </c>
      <c r="G15153">
        <v>122.42</v>
      </c>
      <c r="H15153">
        <v>37.78</v>
      </c>
      <c r="I15153" t="s">
        <v>137</v>
      </c>
      <c r="J15153" t="s">
        <v>172</v>
      </c>
      <c r="K15153" t="s">
        <v>105</v>
      </c>
    </row>
    <row r="15154" spans="1:11" x14ac:dyDescent="0.3">
      <c r="A15154" t="s">
        <v>19706</v>
      </c>
      <c r="B15154" t="s">
        <v>53</v>
      </c>
      <c r="C15154">
        <v>16</v>
      </c>
      <c r="D15154">
        <v>2</v>
      </c>
      <c r="E15154">
        <v>1826</v>
      </c>
      <c r="F15154" s="6">
        <v>0.64583333333333337</v>
      </c>
      <c r="G15154">
        <v>-8.4039999999999999</v>
      </c>
      <c r="H15154">
        <v>49.008000000000003</v>
      </c>
      <c r="I15154" t="s">
        <v>208</v>
      </c>
      <c r="J15154" t="s">
        <v>980</v>
      </c>
      <c r="K15154" t="s">
        <v>105</v>
      </c>
    </row>
    <row r="15155" spans="1:11" x14ac:dyDescent="0.3">
      <c r="A15155" t="s">
        <v>19707</v>
      </c>
      <c r="B15155" t="s">
        <v>53</v>
      </c>
      <c r="C15155">
        <v>28</v>
      </c>
      <c r="D15155">
        <v>7</v>
      </c>
      <c r="E15155">
        <v>1949</v>
      </c>
      <c r="F15155" s="6">
        <v>0.59027777777777779</v>
      </c>
      <c r="G15155">
        <v>93.691000000000003</v>
      </c>
      <c r="H15155">
        <v>32.045999999999999</v>
      </c>
      <c r="I15155" t="s">
        <v>144</v>
      </c>
      <c r="J15155" t="s">
        <v>19708</v>
      </c>
      <c r="K15155" t="s">
        <v>105</v>
      </c>
    </row>
    <row r="15156" spans="1:11" x14ac:dyDescent="0.3">
      <c r="A15156" t="s">
        <v>19709</v>
      </c>
      <c r="B15156" t="s">
        <v>53</v>
      </c>
      <c r="C15156">
        <v>22</v>
      </c>
      <c r="D15156">
        <v>1</v>
      </c>
      <c r="E15156">
        <v>1845</v>
      </c>
      <c r="F15156" s="6">
        <v>0.99930555555555556</v>
      </c>
      <c r="G15156">
        <v>-3.4239999999999999</v>
      </c>
      <c r="H15156">
        <v>43.46</v>
      </c>
      <c r="I15156" t="s">
        <v>150</v>
      </c>
      <c r="J15156" t="s">
        <v>9510</v>
      </c>
      <c r="K15156" t="s">
        <v>105</v>
      </c>
    </row>
    <row r="15157" spans="1:11" x14ac:dyDescent="0.3">
      <c r="A15157" t="s">
        <v>19710</v>
      </c>
      <c r="B15157" t="s">
        <v>53</v>
      </c>
      <c r="C15157">
        <v>25</v>
      </c>
      <c r="D15157">
        <v>1</v>
      </c>
      <c r="E15157">
        <v>1913</v>
      </c>
      <c r="F15157" s="6">
        <v>0.29166666666666669</v>
      </c>
      <c r="G15157">
        <v>-13.180999999999999</v>
      </c>
      <c r="H15157">
        <v>38.131999999999998</v>
      </c>
      <c r="I15157" t="s">
        <v>126</v>
      </c>
      <c r="J15157" t="s">
        <v>19711</v>
      </c>
      <c r="K15157" t="s">
        <v>105</v>
      </c>
    </row>
    <row r="15158" spans="1:11" x14ac:dyDescent="0.3">
      <c r="A15158" t="s">
        <v>19712</v>
      </c>
      <c r="B15158" t="s">
        <v>168</v>
      </c>
      <c r="C15158">
        <v>19</v>
      </c>
      <c r="D15158">
        <v>7</v>
      </c>
      <c r="E15158">
        <v>1940</v>
      </c>
      <c r="F15158" s="6">
        <v>0.625</v>
      </c>
      <c r="G15158">
        <v>106.492</v>
      </c>
      <c r="H15158">
        <v>31.76</v>
      </c>
      <c r="I15158" t="s">
        <v>171</v>
      </c>
      <c r="J15158" t="s">
        <v>4327</v>
      </c>
      <c r="K15158" t="s">
        <v>105</v>
      </c>
    </row>
    <row r="15159" spans="1:11" x14ac:dyDescent="0.3">
      <c r="A15159" t="s">
        <v>19713</v>
      </c>
      <c r="B15159" t="s">
        <v>53</v>
      </c>
      <c r="C15159">
        <v>28</v>
      </c>
      <c r="D15159">
        <v>12</v>
      </c>
      <c r="E15159">
        <v>1890</v>
      </c>
      <c r="F15159" s="6">
        <v>0.3125</v>
      </c>
      <c r="G15159">
        <v>-7.58</v>
      </c>
      <c r="H15159">
        <v>52.273000000000003</v>
      </c>
      <c r="I15159" t="s">
        <v>208</v>
      </c>
      <c r="J15159" t="s">
        <v>19714</v>
      </c>
      <c r="K15159" t="s">
        <v>105</v>
      </c>
    </row>
    <row r="15160" spans="1:11" x14ac:dyDescent="0.3">
      <c r="A15160" t="s">
        <v>19715</v>
      </c>
      <c r="B15160" t="s">
        <v>53</v>
      </c>
      <c r="C15160">
        <v>21</v>
      </c>
      <c r="D15160">
        <v>4</v>
      </c>
      <c r="E15160">
        <v>1886</v>
      </c>
      <c r="F15160" s="6">
        <v>0.83333333333333337</v>
      </c>
      <c r="G15160">
        <v>-9.1809999999999992</v>
      </c>
      <c r="H15160">
        <v>48.777000000000001</v>
      </c>
      <c r="I15160" t="s">
        <v>208</v>
      </c>
      <c r="J15160" t="s">
        <v>842</v>
      </c>
      <c r="K15160" t="s">
        <v>105</v>
      </c>
    </row>
    <row r="15161" spans="1:11" x14ac:dyDescent="0.3">
      <c r="A15161" t="s">
        <v>19716</v>
      </c>
      <c r="B15161" t="s">
        <v>53</v>
      </c>
      <c r="C15161">
        <v>12</v>
      </c>
      <c r="D15161">
        <v>7</v>
      </c>
      <c r="E15161">
        <v>1925</v>
      </c>
      <c r="F15161" s="6">
        <v>0.91666666666666663</v>
      </c>
      <c r="G15161">
        <v>-12.494</v>
      </c>
      <c r="H15161">
        <v>41.890999999999998</v>
      </c>
      <c r="I15161" t="s">
        <v>126</v>
      </c>
      <c r="J15161" t="s">
        <v>297</v>
      </c>
      <c r="K15161" t="s">
        <v>105</v>
      </c>
    </row>
    <row r="15162" spans="1:11" x14ac:dyDescent="0.3">
      <c r="A15162" t="s">
        <v>19717</v>
      </c>
      <c r="B15162" t="s">
        <v>168</v>
      </c>
      <c r="C15162">
        <v>22</v>
      </c>
      <c r="D15162">
        <v>5</v>
      </c>
      <c r="E15162">
        <v>1900</v>
      </c>
      <c r="F15162" s="6">
        <v>8.3333333333333329E-2</v>
      </c>
      <c r="G15162">
        <v>-3.722</v>
      </c>
      <c r="H15162">
        <v>51.054000000000002</v>
      </c>
      <c r="I15162" t="s">
        <v>108</v>
      </c>
      <c r="J15162" t="s">
        <v>1687</v>
      </c>
      <c r="K15162" t="s">
        <v>105</v>
      </c>
    </row>
    <row r="15163" spans="1:11" x14ac:dyDescent="0.3">
      <c r="A15163" t="s">
        <v>19718</v>
      </c>
      <c r="B15163" t="s">
        <v>53</v>
      </c>
      <c r="C15163">
        <v>5</v>
      </c>
      <c r="D15163">
        <v>9</v>
      </c>
      <c r="E15163">
        <v>1920</v>
      </c>
      <c r="F15163" s="6">
        <v>0.875</v>
      </c>
      <c r="G15163">
        <v>81.283000000000001</v>
      </c>
      <c r="H15163">
        <v>40.787999999999997</v>
      </c>
      <c r="I15163" t="s">
        <v>106</v>
      </c>
      <c r="J15163" t="s">
        <v>19719</v>
      </c>
      <c r="K15163" t="s">
        <v>105</v>
      </c>
    </row>
    <row r="15164" spans="1:11" x14ac:dyDescent="0.3">
      <c r="A15164" t="s">
        <v>19720</v>
      </c>
      <c r="B15164" t="s">
        <v>53</v>
      </c>
      <c r="C15164">
        <v>28</v>
      </c>
      <c r="D15164">
        <v>3</v>
      </c>
      <c r="E15164">
        <v>1970</v>
      </c>
      <c r="F15164" s="6">
        <v>0.84166666666666667</v>
      </c>
      <c r="G15164">
        <v>93.263999999999996</v>
      </c>
      <c r="H15164">
        <v>44.976999999999997</v>
      </c>
      <c r="I15164" t="s">
        <v>104</v>
      </c>
      <c r="J15164" t="s">
        <v>1680</v>
      </c>
      <c r="K15164" t="s">
        <v>105</v>
      </c>
    </row>
    <row r="15165" spans="1:11" x14ac:dyDescent="0.3">
      <c r="A15165" t="s">
        <v>19721</v>
      </c>
      <c r="B15165" t="s">
        <v>53</v>
      </c>
      <c r="C15165">
        <v>20</v>
      </c>
      <c r="D15165">
        <v>2</v>
      </c>
      <c r="E15165">
        <v>1880</v>
      </c>
      <c r="F15165" s="6">
        <v>0.125</v>
      </c>
      <c r="G15165">
        <v>-14.253</v>
      </c>
      <c r="H15165">
        <v>40.840000000000003</v>
      </c>
      <c r="I15165" t="s">
        <v>203</v>
      </c>
      <c r="J15165" t="s">
        <v>1315</v>
      </c>
      <c r="K15165" t="s">
        <v>105</v>
      </c>
    </row>
    <row r="15166" spans="1:11" x14ac:dyDescent="0.3">
      <c r="A15166" t="s">
        <v>19722</v>
      </c>
      <c r="B15166" t="s">
        <v>53</v>
      </c>
      <c r="C15166">
        <v>27</v>
      </c>
      <c r="D15166">
        <v>8</v>
      </c>
      <c r="E15166">
        <v>1884</v>
      </c>
      <c r="F15166" s="6">
        <v>0.75</v>
      </c>
      <c r="G15166">
        <v>-2.0070000000000001</v>
      </c>
      <c r="H15166">
        <v>43.457999999999998</v>
      </c>
      <c r="I15166" t="s">
        <v>150</v>
      </c>
      <c r="J15166" t="s">
        <v>19723</v>
      </c>
      <c r="K15166" t="s">
        <v>105</v>
      </c>
    </row>
    <row r="15167" spans="1:11" x14ac:dyDescent="0.3">
      <c r="A15167" t="s">
        <v>19724</v>
      </c>
      <c r="B15167" t="s">
        <v>53</v>
      </c>
      <c r="C15167">
        <v>5</v>
      </c>
      <c r="D15167">
        <v>3</v>
      </c>
      <c r="E15167">
        <v>1938</v>
      </c>
      <c r="F15167" s="6">
        <v>0.5</v>
      </c>
      <c r="G15167">
        <v>-3.88</v>
      </c>
      <c r="H15167">
        <v>43.607999999999997</v>
      </c>
      <c r="I15167" t="s">
        <v>108</v>
      </c>
      <c r="J15167" t="s">
        <v>383</v>
      </c>
      <c r="K15167" t="s">
        <v>105</v>
      </c>
    </row>
    <row r="15168" spans="1:11" x14ac:dyDescent="0.3">
      <c r="A15168" t="s">
        <v>19725</v>
      </c>
      <c r="B15168" t="s">
        <v>53</v>
      </c>
      <c r="C15168">
        <v>18</v>
      </c>
      <c r="D15168">
        <v>8</v>
      </c>
      <c r="E15168">
        <v>1934</v>
      </c>
      <c r="F15168" s="6">
        <v>0.95833333333333337</v>
      </c>
      <c r="G15168">
        <v>92.936999999999998</v>
      </c>
      <c r="H15168">
        <v>47.427999999999997</v>
      </c>
      <c r="I15168" t="s">
        <v>144</v>
      </c>
      <c r="J15168" t="s">
        <v>7588</v>
      </c>
      <c r="K15168" t="s">
        <v>105</v>
      </c>
    </row>
    <row r="15169" spans="1:11" x14ac:dyDescent="0.3">
      <c r="A15169" t="s">
        <v>19726</v>
      </c>
      <c r="B15169" t="s">
        <v>53</v>
      </c>
      <c r="C15169">
        <v>23</v>
      </c>
      <c r="D15169">
        <v>11</v>
      </c>
      <c r="E15169">
        <v>1966</v>
      </c>
      <c r="F15169" s="6">
        <v>0.9375</v>
      </c>
      <c r="G15169">
        <v>-2.351</v>
      </c>
      <c r="H15169">
        <v>48.856999999999999</v>
      </c>
      <c r="I15169" t="s">
        <v>126</v>
      </c>
      <c r="J15169" t="s">
        <v>155</v>
      </c>
      <c r="K15169" t="s">
        <v>105</v>
      </c>
    </row>
    <row r="15170" spans="1:11" x14ac:dyDescent="0.3">
      <c r="A15170" t="s">
        <v>19727</v>
      </c>
      <c r="B15170" t="s">
        <v>53</v>
      </c>
      <c r="C15170">
        <v>27</v>
      </c>
      <c r="D15170">
        <v>3</v>
      </c>
      <c r="E15170">
        <v>1851</v>
      </c>
      <c r="F15170" s="6">
        <v>0.72916666666666663</v>
      </c>
      <c r="G15170">
        <v>-2.351</v>
      </c>
      <c r="H15170">
        <v>48.856999999999999</v>
      </c>
      <c r="I15170" t="s">
        <v>150</v>
      </c>
      <c r="J15170" t="s">
        <v>155</v>
      </c>
      <c r="K15170" t="s">
        <v>105</v>
      </c>
    </row>
    <row r="15171" spans="1:11" x14ac:dyDescent="0.3">
      <c r="A15171" t="s">
        <v>19728</v>
      </c>
      <c r="B15171" t="s">
        <v>53</v>
      </c>
      <c r="C15171">
        <v>31</v>
      </c>
      <c r="D15171">
        <v>8</v>
      </c>
      <c r="E15171">
        <v>1976</v>
      </c>
      <c r="F15171" s="6">
        <v>0.44444444444444442</v>
      </c>
      <c r="G15171">
        <v>-1.151</v>
      </c>
      <c r="H15171">
        <v>49.024999999999999</v>
      </c>
      <c r="I15171" t="s">
        <v>190</v>
      </c>
      <c r="J15171" t="s">
        <v>865</v>
      </c>
      <c r="K15171" t="s">
        <v>105</v>
      </c>
    </row>
    <row r="15172" spans="1:11" x14ac:dyDescent="0.3">
      <c r="A15172" t="s">
        <v>19729</v>
      </c>
      <c r="B15172" t="s">
        <v>53</v>
      </c>
      <c r="C15172">
        <v>20</v>
      </c>
      <c r="D15172">
        <v>9</v>
      </c>
      <c r="E15172">
        <v>1963</v>
      </c>
      <c r="F15172" s="6">
        <v>0.79722222222222228</v>
      </c>
      <c r="G15172">
        <v>-4.3540000000000001</v>
      </c>
      <c r="H15172">
        <v>50.811</v>
      </c>
      <c r="I15172" t="s">
        <v>126</v>
      </c>
      <c r="J15172" t="s">
        <v>867</v>
      </c>
      <c r="K15172" t="s">
        <v>105</v>
      </c>
    </row>
    <row r="15173" spans="1:11" x14ac:dyDescent="0.3">
      <c r="A15173" t="s">
        <v>19730</v>
      </c>
      <c r="B15173" t="s">
        <v>53</v>
      </c>
      <c r="C15173">
        <v>18</v>
      </c>
      <c r="D15173">
        <v>5</v>
      </c>
      <c r="E15173">
        <v>1985</v>
      </c>
      <c r="F15173" s="6">
        <v>0.47916666666666669</v>
      </c>
      <c r="G15173">
        <v>-6.3920000000000003</v>
      </c>
      <c r="H15173">
        <v>45.677999999999997</v>
      </c>
      <c r="I15173" t="s">
        <v>190</v>
      </c>
      <c r="J15173" t="s">
        <v>6974</v>
      </c>
      <c r="K15173" t="s">
        <v>105</v>
      </c>
    </row>
    <row r="15174" spans="1:11" x14ac:dyDescent="0.3">
      <c r="A15174" t="s">
        <v>19731</v>
      </c>
      <c r="B15174" t="s">
        <v>53</v>
      </c>
      <c r="C15174">
        <v>10</v>
      </c>
      <c r="D15174">
        <v>4</v>
      </c>
      <c r="E15174">
        <v>1986</v>
      </c>
      <c r="F15174" s="6">
        <v>0.52847222222222223</v>
      </c>
      <c r="G15174">
        <v>-4.3540000000000001</v>
      </c>
      <c r="H15174">
        <v>50.811</v>
      </c>
      <c r="I15174" t="s">
        <v>190</v>
      </c>
      <c r="J15174" t="s">
        <v>867</v>
      </c>
      <c r="K15174" t="s">
        <v>105</v>
      </c>
    </row>
    <row r="15175" spans="1:11" x14ac:dyDescent="0.3">
      <c r="A15175" t="s">
        <v>19732</v>
      </c>
      <c r="B15175" t="s">
        <v>53</v>
      </c>
      <c r="C15175">
        <v>15</v>
      </c>
      <c r="D15175">
        <v>7</v>
      </c>
      <c r="E15175">
        <v>1959</v>
      </c>
      <c r="F15175" s="6">
        <v>0.72916666666666663</v>
      </c>
      <c r="G15175">
        <v>-2.2429999999999999</v>
      </c>
      <c r="H15175">
        <v>48.834000000000003</v>
      </c>
      <c r="I15175" t="s">
        <v>126</v>
      </c>
      <c r="J15175" t="s">
        <v>459</v>
      </c>
      <c r="K15175" t="s">
        <v>105</v>
      </c>
    </row>
    <row r="15176" spans="1:11" x14ac:dyDescent="0.3">
      <c r="A15176" t="s">
        <v>19733</v>
      </c>
      <c r="B15176" t="s">
        <v>53</v>
      </c>
      <c r="C15176">
        <v>28</v>
      </c>
      <c r="D15176">
        <v>7</v>
      </c>
      <c r="E15176">
        <v>1965</v>
      </c>
      <c r="F15176" s="6">
        <v>0.2013888888888889</v>
      </c>
      <c r="G15176">
        <v>-2.351</v>
      </c>
      <c r="H15176">
        <v>48.856999999999999</v>
      </c>
      <c r="I15176" t="s">
        <v>126</v>
      </c>
      <c r="J15176" t="s">
        <v>155</v>
      </c>
      <c r="K15176" t="s">
        <v>105</v>
      </c>
    </row>
    <row r="15177" spans="1:11" x14ac:dyDescent="0.3">
      <c r="A15177" t="s">
        <v>19734</v>
      </c>
      <c r="B15177" t="s">
        <v>53</v>
      </c>
      <c r="C15177">
        <v>7</v>
      </c>
      <c r="D15177">
        <v>7</v>
      </c>
      <c r="E15177">
        <v>1960</v>
      </c>
      <c r="F15177" s="6">
        <v>0.375</v>
      </c>
      <c r="G15177">
        <v>-2.222</v>
      </c>
      <c r="H15177">
        <v>48.87</v>
      </c>
      <c r="I15177" t="s">
        <v>126</v>
      </c>
      <c r="J15177" t="s">
        <v>6178</v>
      </c>
      <c r="K15177" t="s">
        <v>105</v>
      </c>
    </row>
    <row r="15178" spans="1:11" x14ac:dyDescent="0.3">
      <c r="A15178" t="s">
        <v>19735</v>
      </c>
      <c r="B15178" t="s">
        <v>53</v>
      </c>
      <c r="C15178">
        <v>10</v>
      </c>
      <c r="D15178">
        <v>6</v>
      </c>
      <c r="E15178">
        <v>1964</v>
      </c>
      <c r="F15178" s="6">
        <v>0.91527777777777775</v>
      </c>
      <c r="G15178">
        <v>-6.6319999999999997</v>
      </c>
      <c r="H15178">
        <v>46.52</v>
      </c>
      <c r="I15178" t="s">
        <v>126</v>
      </c>
      <c r="J15178" t="s">
        <v>3430</v>
      </c>
      <c r="K15178" t="s">
        <v>105</v>
      </c>
    </row>
    <row r="15179" spans="1:11" x14ac:dyDescent="0.3">
      <c r="A15179" t="s">
        <v>19736</v>
      </c>
      <c r="B15179" t="s">
        <v>53</v>
      </c>
      <c r="C15179">
        <v>3</v>
      </c>
      <c r="D15179">
        <v>8</v>
      </c>
      <c r="E15179">
        <v>1965</v>
      </c>
      <c r="F15179" s="6">
        <v>0.45833333333333331</v>
      </c>
      <c r="G15179">
        <v>-0.67300000000000004</v>
      </c>
      <c r="H15179">
        <v>46.015000000000001</v>
      </c>
      <c r="I15179" t="s">
        <v>126</v>
      </c>
      <c r="J15179" t="s">
        <v>6033</v>
      </c>
      <c r="K15179" t="s">
        <v>105</v>
      </c>
    </row>
    <row r="15180" spans="1:11" x14ac:dyDescent="0.3">
      <c r="A15180" t="s">
        <v>19737</v>
      </c>
      <c r="B15180" t="s">
        <v>53</v>
      </c>
      <c r="C15180">
        <v>27</v>
      </c>
      <c r="D15180">
        <v>5</v>
      </c>
      <c r="E15180">
        <v>1911</v>
      </c>
      <c r="F15180" s="6">
        <v>2.7777777777777776E-2</v>
      </c>
      <c r="G15180">
        <v>90.200999999999993</v>
      </c>
      <c r="H15180">
        <v>38.634999999999998</v>
      </c>
      <c r="I15180" t="s">
        <v>104</v>
      </c>
      <c r="J15180" t="s">
        <v>1912</v>
      </c>
      <c r="K15180" t="s">
        <v>105</v>
      </c>
    </row>
    <row r="15181" spans="1:11" x14ac:dyDescent="0.3">
      <c r="A15181" t="s">
        <v>19738</v>
      </c>
      <c r="B15181" t="s">
        <v>53</v>
      </c>
      <c r="C15181">
        <v>3</v>
      </c>
      <c r="D15181">
        <v>1</v>
      </c>
      <c r="E15181">
        <v>1900</v>
      </c>
      <c r="F15181" s="6">
        <v>0.30208333333333331</v>
      </c>
      <c r="G15181">
        <v>-14.007</v>
      </c>
      <c r="H15181">
        <v>37.945</v>
      </c>
      <c r="I15181" t="s">
        <v>126</v>
      </c>
      <c r="J15181" t="s">
        <v>19739</v>
      </c>
      <c r="K15181" t="s">
        <v>105</v>
      </c>
    </row>
    <row r="15182" spans="1:11" x14ac:dyDescent="0.3">
      <c r="A15182" t="s">
        <v>19740</v>
      </c>
      <c r="B15182" t="s">
        <v>53</v>
      </c>
      <c r="C15182">
        <v>1</v>
      </c>
      <c r="D15182">
        <v>4</v>
      </c>
      <c r="E15182">
        <v>1962</v>
      </c>
      <c r="F15182" s="6">
        <v>0.84375</v>
      </c>
      <c r="G15182">
        <v>-2.351</v>
      </c>
      <c r="H15182">
        <v>48.856999999999999</v>
      </c>
      <c r="I15182" t="s">
        <v>126</v>
      </c>
      <c r="J15182" t="s">
        <v>155</v>
      </c>
      <c r="K15182" t="s">
        <v>105</v>
      </c>
    </row>
    <row r="15183" spans="1:11" x14ac:dyDescent="0.3">
      <c r="A15183" t="s">
        <v>19741</v>
      </c>
      <c r="B15183" t="s">
        <v>53</v>
      </c>
      <c r="C15183">
        <v>1</v>
      </c>
      <c r="D15183">
        <v>12</v>
      </c>
      <c r="E15183">
        <v>1928</v>
      </c>
      <c r="F15183" s="6">
        <v>0.20833333333333334</v>
      </c>
      <c r="G15183">
        <v>-5.3739999999999997</v>
      </c>
      <c r="H15183">
        <v>43.295000000000002</v>
      </c>
      <c r="I15183" t="s">
        <v>108</v>
      </c>
      <c r="J15183" t="s">
        <v>267</v>
      </c>
      <c r="K15183" t="s">
        <v>105</v>
      </c>
    </row>
    <row r="15184" spans="1:11" x14ac:dyDescent="0.3">
      <c r="A15184" t="s">
        <v>19742</v>
      </c>
      <c r="B15184" t="s">
        <v>53</v>
      </c>
      <c r="C15184">
        <v>18</v>
      </c>
      <c r="D15184">
        <v>10</v>
      </c>
      <c r="E15184">
        <v>1962</v>
      </c>
      <c r="F15184" s="6">
        <v>0.36527777777777776</v>
      </c>
      <c r="G15184">
        <v>74.007000000000005</v>
      </c>
      <c r="H15184">
        <v>40.713000000000001</v>
      </c>
      <c r="I15184" t="s">
        <v>106</v>
      </c>
      <c r="J15184" t="s">
        <v>124</v>
      </c>
      <c r="K15184" t="s">
        <v>105</v>
      </c>
    </row>
    <row r="15185" spans="1:11" x14ac:dyDescent="0.3">
      <c r="A15185" t="s">
        <v>19743</v>
      </c>
      <c r="B15185" t="s">
        <v>53</v>
      </c>
      <c r="C15185">
        <v>26</v>
      </c>
      <c r="D15185">
        <v>3</v>
      </c>
      <c r="E15185">
        <v>1923</v>
      </c>
      <c r="F15185" s="6">
        <v>0.60902777777777772</v>
      </c>
      <c r="G15185">
        <v>74.007000000000005</v>
      </c>
      <c r="H15185">
        <v>40.713000000000001</v>
      </c>
      <c r="I15185" t="s">
        <v>144</v>
      </c>
      <c r="J15185" t="s">
        <v>124</v>
      </c>
      <c r="K15185" t="s">
        <v>105</v>
      </c>
    </row>
    <row r="15186" spans="1:11" x14ac:dyDescent="0.3">
      <c r="A15186" t="s">
        <v>19744</v>
      </c>
      <c r="B15186" t="s">
        <v>53</v>
      </c>
      <c r="C15186">
        <v>30</v>
      </c>
      <c r="D15186">
        <v>3</v>
      </c>
      <c r="E15186">
        <v>1853</v>
      </c>
      <c r="F15186" s="6">
        <v>0.45833333333333331</v>
      </c>
      <c r="G15186">
        <v>-4.6639999999999997</v>
      </c>
      <c r="H15186">
        <v>51.472000000000001</v>
      </c>
      <c r="I15186" t="s">
        <v>147</v>
      </c>
      <c r="J15186" t="s">
        <v>19745</v>
      </c>
      <c r="K15186" t="s">
        <v>105</v>
      </c>
    </row>
    <row r="15187" spans="1:11" x14ac:dyDescent="0.3">
      <c r="A15187" t="s">
        <v>19746</v>
      </c>
      <c r="B15187" t="s">
        <v>53</v>
      </c>
      <c r="C15187">
        <v>17</v>
      </c>
      <c r="D15187">
        <v>7</v>
      </c>
      <c r="E15187">
        <v>1975</v>
      </c>
      <c r="F15187" s="6">
        <v>9.375E-2</v>
      </c>
      <c r="G15187">
        <v>-6.12</v>
      </c>
      <c r="H15187">
        <v>45.9</v>
      </c>
      <c r="I15187" t="s">
        <v>126</v>
      </c>
      <c r="J15187" t="s">
        <v>908</v>
      </c>
      <c r="K15187" t="s">
        <v>105</v>
      </c>
    </row>
    <row r="15188" spans="1:11" x14ac:dyDescent="0.3">
      <c r="A15188" t="s">
        <v>19747</v>
      </c>
      <c r="B15188" t="s">
        <v>168</v>
      </c>
      <c r="C15188">
        <v>1</v>
      </c>
      <c r="D15188">
        <v>10</v>
      </c>
      <c r="E15188">
        <v>1937</v>
      </c>
      <c r="F15188" s="6">
        <v>3.125E-2</v>
      </c>
      <c r="G15188">
        <v>-9.1880000000000006</v>
      </c>
      <c r="H15188">
        <v>45.463999999999999</v>
      </c>
      <c r="I15188" t="s">
        <v>126</v>
      </c>
      <c r="J15188" t="s">
        <v>286</v>
      </c>
      <c r="K15188" t="s">
        <v>105</v>
      </c>
    </row>
    <row r="15189" spans="1:11" x14ac:dyDescent="0.3">
      <c r="A15189" t="s">
        <v>19748</v>
      </c>
      <c r="B15189" t="s">
        <v>53</v>
      </c>
      <c r="C15189">
        <v>11</v>
      </c>
      <c r="D15189">
        <v>3</v>
      </c>
      <c r="E15189">
        <v>1801</v>
      </c>
      <c r="F15189" s="6">
        <v>0.42708333333333331</v>
      </c>
      <c r="G15189">
        <v>-9.1880000000000006</v>
      </c>
      <c r="H15189">
        <v>45.463999999999999</v>
      </c>
      <c r="I15189" t="s">
        <v>203</v>
      </c>
      <c r="J15189" t="s">
        <v>286</v>
      </c>
      <c r="K15189" t="s">
        <v>105</v>
      </c>
    </row>
    <row r="15190" spans="1:11" x14ac:dyDescent="0.3">
      <c r="A15190" t="s">
        <v>19749</v>
      </c>
      <c r="B15190" t="s">
        <v>53</v>
      </c>
      <c r="C15190">
        <v>3</v>
      </c>
      <c r="D15190">
        <v>9</v>
      </c>
      <c r="E15190">
        <v>1974</v>
      </c>
      <c r="F15190" s="6">
        <v>0.72916666666666663</v>
      </c>
      <c r="G15190">
        <v>-13.361000000000001</v>
      </c>
      <c r="H15190">
        <v>38.116</v>
      </c>
      <c r="I15190" t="s">
        <v>190</v>
      </c>
      <c r="J15190" t="s">
        <v>717</v>
      </c>
      <c r="K15190" t="s">
        <v>105</v>
      </c>
    </row>
    <row r="15191" spans="1:11" x14ac:dyDescent="0.3">
      <c r="A15191" t="s">
        <v>19750</v>
      </c>
      <c r="B15191" t="s">
        <v>53</v>
      </c>
      <c r="C15191">
        <v>6</v>
      </c>
      <c r="D15191">
        <v>2</v>
      </c>
      <c r="E15191">
        <v>1925</v>
      </c>
      <c r="F15191" s="6">
        <v>0.4236111111111111</v>
      </c>
      <c r="G15191">
        <v>-13.792999999999999</v>
      </c>
      <c r="H15191">
        <v>37.253</v>
      </c>
      <c r="I15191" t="s">
        <v>126</v>
      </c>
      <c r="J15191" t="s">
        <v>19751</v>
      </c>
      <c r="K15191" t="s">
        <v>105</v>
      </c>
    </row>
    <row r="15192" spans="1:11" x14ac:dyDescent="0.3">
      <c r="A15192" t="s">
        <v>19752</v>
      </c>
      <c r="B15192" t="s">
        <v>53</v>
      </c>
      <c r="C15192">
        <v>24</v>
      </c>
      <c r="D15192">
        <v>8</v>
      </c>
      <c r="E15192">
        <v>1881</v>
      </c>
      <c r="F15192" s="6">
        <v>0.91666666666666663</v>
      </c>
      <c r="G15192">
        <v>-8.1579999999999995</v>
      </c>
      <c r="H15192">
        <v>45.89</v>
      </c>
      <c r="I15192" t="s">
        <v>203</v>
      </c>
      <c r="J15192" t="s">
        <v>19753</v>
      </c>
      <c r="K15192" t="s">
        <v>105</v>
      </c>
    </row>
    <row r="15193" spans="1:11" x14ac:dyDescent="0.3">
      <c r="A15193" t="s">
        <v>19754</v>
      </c>
      <c r="B15193" t="s">
        <v>53</v>
      </c>
      <c r="C15193">
        <v>2</v>
      </c>
      <c r="D15193">
        <v>5</v>
      </c>
      <c r="E15193">
        <v>1962</v>
      </c>
      <c r="F15193" s="6">
        <v>0.68055555555555558</v>
      </c>
      <c r="G15193">
        <v>-11.715999999999999</v>
      </c>
      <c r="H15193">
        <v>44.356000000000002</v>
      </c>
      <c r="I15193" t="s">
        <v>126</v>
      </c>
      <c r="J15193" t="s">
        <v>18706</v>
      </c>
      <c r="K15193" t="s">
        <v>105</v>
      </c>
    </row>
    <row r="15194" spans="1:11" x14ac:dyDescent="0.3">
      <c r="A15194" t="s">
        <v>19755</v>
      </c>
      <c r="B15194" t="s">
        <v>53</v>
      </c>
      <c r="C15194">
        <v>2</v>
      </c>
      <c r="D15194">
        <v>3</v>
      </c>
      <c r="E15194">
        <v>1971</v>
      </c>
      <c r="F15194" s="6">
        <v>0.29166666666666669</v>
      </c>
      <c r="G15194">
        <v>-14.363</v>
      </c>
      <c r="H15194">
        <v>37.93</v>
      </c>
      <c r="I15194" t="s">
        <v>126</v>
      </c>
      <c r="J15194" t="s">
        <v>19756</v>
      </c>
      <c r="K15194" t="s">
        <v>105</v>
      </c>
    </row>
    <row r="15195" spans="1:11" x14ac:dyDescent="0.3">
      <c r="A15195" t="s">
        <v>19757</v>
      </c>
      <c r="B15195" t="s">
        <v>53</v>
      </c>
      <c r="C15195">
        <v>30</v>
      </c>
      <c r="D15195">
        <v>10</v>
      </c>
      <c r="E15195">
        <v>1930</v>
      </c>
      <c r="F15195" s="6">
        <v>0.375</v>
      </c>
      <c r="G15195">
        <v>-16.606000000000002</v>
      </c>
      <c r="H15195">
        <v>40.668999999999997</v>
      </c>
      <c r="I15195" t="s">
        <v>126</v>
      </c>
      <c r="J15195" t="s">
        <v>8039</v>
      </c>
      <c r="K15195" t="s">
        <v>105</v>
      </c>
    </row>
    <row r="15196" spans="1:11" x14ac:dyDescent="0.3">
      <c r="A15196" t="s">
        <v>19758</v>
      </c>
      <c r="B15196" t="s">
        <v>53</v>
      </c>
      <c r="C15196">
        <v>3</v>
      </c>
      <c r="D15196">
        <v>6</v>
      </c>
      <c r="E15196">
        <v>1931</v>
      </c>
      <c r="F15196" s="6">
        <v>0.66666666666666663</v>
      </c>
      <c r="G15196">
        <v>-11.98</v>
      </c>
      <c r="H15196">
        <v>44.978000000000002</v>
      </c>
      <c r="I15196" t="s">
        <v>126</v>
      </c>
      <c r="J15196" t="s">
        <v>1828</v>
      </c>
      <c r="K15196" t="s">
        <v>105</v>
      </c>
    </row>
    <row r="15197" spans="1:11" x14ac:dyDescent="0.3">
      <c r="A15197" t="s">
        <v>19759</v>
      </c>
      <c r="B15197" t="s">
        <v>53</v>
      </c>
      <c r="C15197">
        <v>9</v>
      </c>
      <c r="D15197">
        <v>8</v>
      </c>
      <c r="E15197">
        <v>1966</v>
      </c>
      <c r="F15197" s="6">
        <v>9.2361111111111116E-2</v>
      </c>
      <c r="G15197">
        <v>72.585999999999999</v>
      </c>
      <c r="H15197">
        <v>42.101999999999997</v>
      </c>
      <c r="I15197" t="s">
        <v>106</v>
      </c>
      <c r="J15197" t="s">
        <v>534</v>
      </c>
      <c r="K15197" t="s">
        <v>105</v>
      </c>
    </row>
    <row r="15198" spans="1:11" x14ac:dyDescent="0.3">
      <c r="A15198" t="s">
        <v>19760</v>
      </c>
      <c r="B15198" t="s">
        <v>168</v>
      </c>
      <c r="C15198">
        <v>11</v>
      </c>
      <c r="D15198">
        <v>1</v>
      </c>
      <c r="E15198">
        <v>1915</v>
      </c>
      <c r="F15198" s="6">
        <v>0.16666666666666666</v>
      </c>
      <c r="G15198">
        <v>-2.8820000000000001</v>
      </c>
      <c r="H15198">
        <v>47.523000000000003</v>
      </c>
      <c r="I15198" t="s">
        <v>108</v>
      </c>
      <c r="J15198" t="s">
        <v>19761</v>
      </c>
      <c r="K15198" t="s">
        <v>105</v>
      </c>
    </row>
    <row r="15199" spans="1:11" x14ac:dyDescent="0.3">
      <c r="A15199" t="s">
        <v>19762</v>
      </c>
      <c r="B15199" t="s">
        <v>53</v>
      </c>
      <c r="C15199">
        <v>26</v>
      </c>
      <c r="D15199">
        <v>6</v>
      </c>
      <c r="E15199">
        <v>1925</v>
      </c>
      <c r="F15199" s="6">
        <v>4.1666666666666664E-2</v>
      </c>
      <c r="G15199">
        <v>-11.656000000000001</v>
      </c>
      <c r="H15199">
        <v>45.744</v>
      </c>
      <c r="I15199" t="s">
        <v>126</v>
      </c>
      <c r="J15199" t="s">
        <v>8342</v>
      </c>
      <c r="K15199" t="s">
        <v>105</v>
      </c>
    </row>
    <row r="15200" spans="1:11" x14ac:dyDescent="0.3">
      <c r="A15200" t="s">
        <v>19763</v>
      </c>
      <c r="B15200" t="s">
        <v>53</v>
      </c>
      <c r="C15200">
        <v>10</v>
      </c>
      <c r="D15200">
        <v>5</v>
      </c>
      <c r="E15200">
        <v>1905</v>
      </c>
      <c r="F15200" s="6">
        <v>4.1666666666666664E-2</v>
      </c>
      <c r="G15200">
        <v>-10.992000000000001</v>
      </c>
      <c r="H15200">
        <v>45.438000000000002</v>
      </c>
      <c r="I15200" t="s">
        <v>126</v>
      </c>
      <c r="J15200" t="s">
        <v>675</v>
      </c>
      <c r="K15200" t="s">
        <v>105</v>
      </c>
    </row>
    <row r="15201" spans="1:11" x14ac:dyDescent="0.3">
      <c r="A15201" t="s">
        <v>19764</v>
      </c>
      <c r="B15201" t="s">
        <v>168</v>
      </c>
      <c r="C15201">
        <v>12</v>
      </c>
      <c r="D15201">
        <v>3</v>
      </c>
      <c r="E15201">
        <v>1948</v>
      </c>
      <c r="F15201" s="6">
        <v>0.95138888888888884</v>
      </c>
      <c r="G15201">
        <v>4.9249999999999998</v>
      </c>
      <c r="H15201">
        <v>55.951000000000001</v>
      </c>
      <c r="I15201" t="s">
        <v>108</v>
      </c>
      <c r="J15201" t="s">
        <v>2946</v>
      </c>
      <c r="K15201" t="s">
        <v>105</v>
      </c>
    </row>
    <row r="15202" spans="1:11" x14ac:dyDescent="0.3">
      <c r="A15202" t="s">
        <v>19765</v>
      </c>
      <c r="B15202" t="s">
        <v>168</v>
      </c>
      <c r="C15202">
        <v>8</v>
      </c>
      <c r="D15202">
        <v>4</v>
      </c>
      <c r="E15202">
        <v>1915</v>
      </c>
      <c r="F15202" s="6">
        <v>0.14583333333333334</v>
      </c>
      <c r="G15202">
        <v>-115.92400000000001</v>
      </c>
      <c r="H15202">
        <v>47.472000000000001</v>
      </c>
      <c r="I15202" t="s">
        <v>137</v>
      </c>
      <c r="J15202" t="s">
        <v>12582</v>
      </c>
      <c r="K15202" t="s">
        <v>105</v>
      </c>
    </row>
    <row r="15203" spans="1:11" x14ac:dyDescent="0.3">
      <c r="A15203" t="s">
        <v>19766</v>
      </c>
      <c r="B15203" t="s">
        <v>168</v>
      </c>
      <c r="C15203">
        <v>6</v>
      </c>
      <c r="D15203">
        <v>7</v>
      </c>
      <c r="E15203">
        <v>1933</v>
      </c>
      <c r="F15203" s="6">
        <v>3.8194444444444448E-2</v>
      </c>
      <c r="G15203">
        <v>71.058999999999997</v>
      </c>
      <c r="H15203">
        <v>42.359000000000002</v>
      </c>
      <c r="I15203" t="s">
        <v>106</v>
      </c>
      <c r="J15203" t="s">
        <v>176</v>
      </c>
      <c r="K15203" t="s">
        <v>105</v>
      </c>
    </row>
    <row r="15204" spans="1:11" x14ac:dyDescent="0.3">
      <c r="A15204" t="s">
        <v>19767</v>
      </c>
      <c r="B15204" t="s">
        <v>168</v>
      </c>
      <c r="C15204">
        <v>19</v>
      </c>
      <c r="D15204">
        <v>6</v>
      </c>
      <c r="E15204">
        <v>1952</v>
      </c>
      <c r="F15204" s="6">
        <v>0.15277777777777779</v>
      </c>
      <c r="H15204">
        <v>-33.914999999999999</v>
      </c>
      <c r="I15204" t="s">
        <v>2225</v>
      </c>
      <c r="J15204" t="s">
        <v>19768</v>
      </c>
      <c r="K15204" t="s">
        <v>105</v>
      </c>
    </row>
    <row r="15205" spans="1:11" x14ac:dyDescent="0.3">
      <c r="A15205" t="s">
        <v>19769</v>
      </c>
      <c r="B15205" t="s">
        <v>168</v>
      </c>
      <c r="C15205">
        <v>11</v>
      </c>
      <c r="D15205">
        <v>2</v>
      </c>
      <c r="E15205">
        <v>1925</v>
      </c>
      <c r="F15205" s="6">
        <v>0.39583333333333331</v>
      </c>
      <c r="G15205">
        <v>93.292000000000002</v>
      </c>
      <c r="H15205">
        <v>37.216000000000001</v>
      </c>
      <c r="I15205" t="s">
        <v>104</v>
      </c>
      <c r="J15205" t="s">
        <v>19770</v>
      </c>
      <c r="K15205" t="s">
        <v>105</v>
      </c>
    </row>
    <row r="15206" spans="1:11" x14ac:dyDescent="0.3">
      <c r="A15206" t="s">
        <v>19771</v>
      </c>
      <c r="B15206" t="s">
        <v>168</v>
      </c>
      <c r="C15206">
        <v>5</v>
      </c>
      <c r="D15206">
        <v>12</v>
      </c>
      <c r="E15206">
        <v>1911</v>
      </c>
      <c r="F15206" s="6">
        <v>0.1111111111111111</v>
      </c>
      <c r="G15206">
        <v>-112.46899999999999</v>
      </c>
      <c r="H15206">
        <v>34.542000000000002</v>
      </c>
      <c r="I15206" t="s">
        <v>171</v>
      </c>
      <c r="J15206" t="s">
        <v>17998</v>
      </c>
      <c r="K15206" t="s">
        <v>105</v>
      </c>
    </row>
    <row r="15207" spans="1:11" x14ac:dyDescent="0.3">
      <c r="A15207" t="s">
        <v>19772</v>
      </c>
      <c r="B15207" t="s">
        <v>168</v>
      </c>
      <c r="C15207">
        <v>13</v>
      </c>
      <c r="D15207">
        <v>11</v>
      </c>
      <c r="E15207">
        <v>1923</v>
      </c>
      <c r="F15207" s="6">
        <v>0.91666666666666663</v>
      </c>
      <c r="G15207">
        <v>81.986000000000004</v>
      </c>
      <c r="H15207">
        <v>38.613</v>
      </c>
      <c r="I15207" t="s">
        <v>144</v>
      </c>
      <c r="J15207" t="s">
        <v>19773</v>
      </c>
      <c r="K15207" t="s">
        <v>105</v>
      </c>
    </row>
    <row r="15208" spans="1:11" x14ac:dyDescent="0.3">
      <c r="A15208" t="s">
        <v>19774</v>
      </c>
      <c r="B15208" t="s">
        <v>168</v>
      </c>
      <c r="C15208">
        <v>17</v>
      </c>
      <c r="D15208">
        <v>2</v>
      </c>
      <c r="E15208">
        <v>1912</v>
      </c>
      <c r="F15208" s="6">
        <v>0.875</v>
      </c>
      <c r="G15208">
        <v>-111.66200000000001</v>
      </c>
      <c r="H15208">
        <v>40.234999999999999</v>
      </c>
      <c r="I15208" t="s">
        <v>171</v>
      </c>
      <c r="J15208" t="s">
        <v>15964</v>
      </c>
      <c r="K15208" t="s">
        <v>105</v>
      </c>
    </row>
    <row r="15209" spans="1:11" x14ac:dyDescent="0.3">
      <c r="A15209" t="s">
        <v>19775</v>
      </c>
      <c r="B15209" t="s">
        <v>168</v>
      </c>
      <c r="C15209">
        <v>20</v>
      </c>
      <c r="D15209">
        <v>5</v>
      </c>
      <c r="E15209">
        <v>1920</v>
      </c>
      <c r="F15209" s="6">
        <v>0.42708333333333331</v>
      </c>
      <c r="G15209">
        <v>96.796000000000006</v>
      </c>
      <c r="H15209">
        <v>32.777999999999999</v>
      </c>
      <c r="I15209" t="s">
        <v>104</v>
      </c>
      <c r="J15209" t="s">
        <v>142</v>
      </c>
      <c r="K15209" t="s">
        <v>105</v>
      </c>
    </row>
    <row r="15210" spans="1:11" x14ac:dyDescent="0.3">
      <c r="A15210" t="s">
        <v>19776</v>
      </c>
      <c r="B15210" t="s">
        <v>168</v>
      </c>
      <c r="C15210">
        <v>21</v>
      </c>
      <c r="D15210">
        <v>3</v>
      </c>
      <c r="E15210">
        <v>1927</v>
      </c>
      <c r="F15210" s="6">
        <v>1.3888888888888888E-2</v>
      </c>
      <c r="G15210">
        <v>-118.24299999999999</v>
      </c>
      <c r="H15210">
        <v>34.052</v>
      </c>
      <c r="I15210" t="s">
        <v>137</v>
      </c>
      <c r="J15210" t="s">
        <v>536</v>
      </c>
      <c r="K15210" t="s">
        <v>105</v>
      </c>
    </row>
    <row r="15211" spans="1:11" x14ac:dyDescent="0.3">
      <c r="A15211" t="s">
        <v>19777</v>
      </c>
      <c r="B15211" t="s">
        <v>168</v>
      </c>
      <c r="C15211">
        <v>24</v>
      </c>
      <c r="D15211">
        <v>2</v>
      </c>
      <c r="E15211">
        <v>1981</v>
      </c>
      <c r="F15211" s="6">
        <v>0.59791666666666665</v>
      </c>
      <c r="G15211">
        <v>-0.19900000000000001</v>
      </c>
      <c r="H15211">
        <v>48.008000000000003</v>
      </c>
      <c r="I15211" t="s">
        <v>126</v>
      </c>
      <c r="J15211" t="s">
        <v>1988</v>
      </c>
      <c r="K15211" t="s">
        <v>105</v>
      </c>
    </row>
    <row r="15212" spans="1:11" x14ac:dyDescent="0.3">
      <c r="A15212" t="s">
        <v>19778</v>
      </c>
      <c r="B15212" t="s">
        <v>168</v>
      </c>
      <c r="C15212">
        <v>5</v>
      </c>
      <c r="D15212">
        <v>5</v>
      </c>
      <c r="E15212">
        <v>1977</v>
      </c>
      <c r="F15212" s="6">
        <v>0.96180555555555558</v>
      </c>
      <c r="G15212">
        <v>-4.3559999999999999</v>
      </c>
      <c r="H15212">
        <v>50.845999999999997</v>
      </c>
      <c r="I15212" t="s">
        <v>190</v>
      </c>
      <c r="J15212" t="s">
        <v>305</v>
      </c>
      <c r="K15212" t="s">
        <v>105</v>
      </c>
    </row>
    <row r="15213" spans="1:11" x14ac:dyDescent="0.3">
      <c r="A15213" t="s">
        <v>19779</v>
      </c>
      <c r="B15213" t="s">
        <v>168</v>
      </c>
      <c r="C15213">
        <v>15</v>
      </c>
      <c r="D15213">
        <v>11</v>
      </c>
      <c r="E15213">
        <v>1976</v>
      </c>
      <c r="F15213" s="6">
        <v>0.41666666666666669</v>
      </c>
      <c r="G15213">
        <v>-2.3809999999999998</v>
      </c>
      <c r="H15213">
        <v>48.914999999999999</v>
      </c>
      <c r="I15213" t="s">
        <v>126</v>
      </c>
      <c r="J15213" t="s">
        <v>6748</v>
      </c>
      <c r="K15213" t="s">
        <v>105</v>
      </c>
    </row>
    <row r="15214" spans="1:11" x14ac:dyDescent="0.3">
      <c r="A15214" t="s">
        <v>19780</v>
      </c>
      <c r="B15214" t="s">
        <v>168</v>
      </c>
      <c r="C15214">
        <v>26</v>
      </c>
      <c r="D15214">
        <v>2</v>
      </c>
      <c r="E15214">
        <v>1961</v>
      </c>
      <c r="F15214" s="6">
        <v>0.21875</v>
      </c>
      <c r="G15214">
        <v>-2.222</v>
      </c>
      <c r="H15214">
        <v>48.87</v>
      </c>
      <c r="I15214" t="s">
        <v>126</v>
      </c>
      <c r="J15214" t="s">
        <v>6178</v>
      </c>
      <c r="K15214" t="s">
        <v>105</v>
      </c>
    </row>
    <row r="15215" spans="1:11" x14ac:dyDescent="0.3">
      <c r="A15215" t="s">
        <v>19781</v>
      </c>
      <c r="B15215" t="s">
        <v>168</v>
      </c>
      <c r="C15215">
        <v>16</v>
      </c>
      <c r="D15215">
        <v>4</v>
      </c>
      <c r="E15215">
        <v>1966</v>
      </c>
      <c r="F15215" s="6">
        <v>0.78472222222222221</v>
      </c>
      <c r="G15215">
        <v>-2.4369999999999998</v>
      </c>
      <c r="H15215">
        <v>48.857999999999997</v>
      </c>
      <c r="I15215" t="s">
        <v>126</v>
      </c>
      <c r="J15215" t="s">
        <v>5181</v>
      </c>
      <c r="K15215" t="s">
        <v>105</v>
      </c>
    </row>
    <row r="15216" spans="1:11" x14ac:dyDescent="0.3">
      <c r="A15216" t="s">
        <v>19782</v>
      </c>
      <c r="B15216" t="s">
        <v>53</v>
      </c>
      <c r="C15216">
        <v>31</v>
      </c>
      <c r="D15216">
        <v>8</v>
      </c>
      <c r="E15216">
        <v>1901</v>
      </c>
      <c r="F15216" s="6">
        <v>0.73611111111111116</v>
      </c>
      <c r="G15216">
        <v>-9.0860000000000003</v>
      </c>
      <c r="H15216">
        <v>45.811999999999998</v>
      </c>
      <c r="I15216" t="s">
        <v>126</v>
      </c>
      <c r="J15216" t="s">
        <v>5713</v>
      </c>
      <c r="K15216" t="s">
        <v>105</v>
      </c>
    </row>
    <row r="15217" spans="1:11" x14ac:dyDescent="0.3">
      <c r="A15217" t="s">
        <v>19783</v>
      </c>
      <c r="B15217" t="s">
        <v>53</v>
      </c>
      <c r="C15217">
        <v>24</v>
      </c>
      <c r="D15217">
        <v>2</v>
      </c>
      <c r="E15217">
        <v>1902</v>
      </c>
      <c r="F15217" s="6">
        <v>0.3125</v>
      </c>
      <c r="G15217">
        <v>-8.4260000000000002</v>
      </c>
      <c r="H15217">
        <v>45.320999999999998</v>
      </c>
      <c r="I15217" t="s">
        <v>126</v>
      </c>
      <c r="J15217" t="s">
        <v>5883</v>
      </c>
      <c r="K15217" t="s">
        <v>105</v>
      </c>
    </row>
    <row r="15218" spans="1:11" x14ac:dyDescent="0.3">
      <c r="A15218" t="s">
        <v>19784</v>
      </c>
      <c r="B15218" t="s">
        <v>168</v>
      </c>
      <c r="C15218">
        <v>8</v>
      </c>
      <c r="D15218">
        <v>11</v>
      </c>
      <c r="E15218">
        <v>1936</v>
      </c>
      <c r="F15218" s="6">
        <v>8.3333333333333329E-2</v>
      </c>
      <c r="G15218">
        <v>-13.516</v>
      </c>
      <c r="H15218">
        <v>43.616999999999997</v>
      </c>
      <c r="I15218" t="s">
        <v>126</v>
      </c>
      <c r="J15218" t="s">
        <v>6986</v>
      </c>
      <c r="K15218" t="s">
        <v>105</v>
      </c>
    </row>
    <row r="15219" spans="1:11" x14ac:dyDescent="0.3">
      <c r="A15219" t="s">
        <v>19785</v>
      </c>
      <c r="B15219" t="s">
        <v>168</v>
      </c>
      <c r="C15219">
        <v>3</v>
      </c>
      <c r="D15219">
        <v>9</v>
      </c>
      <c r="E15219">
        <v>1892</v>
      </c>
      <c r="F15219" s="6">
        <v>0.17708333333333334</v>
      </c>
      <c r="G15219">
        <v>2.7370000000000001</v>
      </c>
      <c r="H15219">
        <v>51.024000000000001</v>
      </c>
      <c r="I15219" t="s">
        <v>108</v>
      </c>
      <c r="J15219" t="s">
        <v>19786</v>
      </c>
      <c r="K15219" t="s">
        <v>105</v>
      </c>
    </row>
    <row r="15220" spans="1:11" x14ac:dyDescent="0.3">
      <c r="A15220" t="s">
        <v>19787</v>
      </c>
      <c r="B15220" t="s">
        <v>53</v>
      </c>
      <c r="C15220">
        <v>1</v>
      </c>
      <c r="D15220">
        <v>6</v>
      </c>
      <c r="E15220">
        <v>1963</v>
      </c>
      <c r="F15220" s="6">
        <v>0.34375</v>
      </c>
      <c r="G15220">
        <v>-5.7939999999999996</v>
      </c>
      <c r="H15220">
        <v>51.094999999999999</v>
      </c>
      <c r="I15220" t="s">
        <v>126</v>
      </c>
      <c r="J15220" t="s">
        <v>19788</v>
      </c>
      <c r="K15220" t="s">
        <v>105</v>
      </c>
    </row>
    <row r="15221" spans="1:11" x14ac:dyDescent="0.3">
      <c r="A15221" t="s">
        <v>19789</v>
      </c>
      <c r="B15221" t="s">
        <v>53</v>
      </c>
      <c r="C15221">
        <v>24</v>
      </c>
      <c r="D15221">
        <v>7</v>
      </c>
      <c r="E15221">
        <v>1907</v>
      </c>
      <c r="F15221" s="6">
        <v>0.83333333333333337</v>
      </c>
      <c r="G15221">
        <v>-15.09</v>
      </c>
      <c r="H15221">
        <v>36.716000000000001</v>
      </c>
      <c r="I15221" t="s">
        <v>126</v>
      </c>
      <c r="J15221" t="s">
        <v>19790</v>
      </c>
      <c r="K15221" t="s">
        <v>105</v>
      </c>
    </row>
    <row r="15222" spans="1:11" x14ac:dyDescent="0.3">
      <c r="A15222" t="s">
        <v>19791</v>
      </c>
      <c r="B15222" t="s">
        <v>53</v>
      </c>
      <c r="C15222">
        <v>9</v>
      </c>
      <c r="D15222">
        <v>2</v>
      </c>
      <c r="E15222">
        <v>1952</v>
      </c>
      <c r="F15222" s="6">
        <v>4.1666666666666664E-2</v>
      </c>
      <c r="G15222">
        <v>-16.702000000000002</v>
      </c>
      <c r="H15222">
        <v>41.058999999999997</v>
      </c>
      <c r="I15222" t="s">
        <v>126</v>
      </c>
      <c r="J15222" t="s">
        <v>19792</v>
      </c>
      <c r="K15222" t="s">
        <v>105</v>
      </c>
    </row>
    <row r="15223" spans="1:11" x14ac:dyDescent="0.3">
      <c r="A15223" t="s">
        <v>19793</v>
      </c>
      <c r="B15223" t="s">
        <v>53</v>
      </c>
      <c r="C15223">
        <v>21</v>
      </c>
      <c r="D15223">
        <v>11</v>
      </c>
      <c r="E15223">
        <v>1897</v>
      </c>
      <c r="F15223" s="6">
        <v>0.22916666666666666</v>
      </c>
      <c r="G15223">
        <v>-14.253</v>
      </c>
      <c r="H15223">
        <v>40.840000000000003</v>
      </c>
      <c r="I15223" t="s">
        <v>126</v>
      </c>
      <c r="J15223" t="s">
        <v>1315</v>
      </c>
      <c r="K15223" t="s">
        <v>105</v>
      </c>
    </row>
    <row r="15224" spans="1:11" x14ac:dyDescent="0.3">
      <c r="A15224" t="s">
        <v>19794</v>
      </c>
      <c r="B15224" t="s">
        <v>168</v>
      </c>
      <c r="C15224">
        <v>17</v>
      </c>
      <c r="D15224">
        <v>1</v>
      </c>
      <c r="E15224">
        <v>1972</v>
      </c>
      <c r="F15224" s="6">
        <v>0.75</v>
      </c>
      <c r="G15224">
        <v>-16.097999999999999</v>
      </c>
      <c r="H15224">
        <v>38.676000000000002</v>
      </c>
      <c r="I15224" t="s">
        <v>126</v>
      </c>
      <c r="J15224" t="s">
        <v>8378</v>
      </c>
      <c r="K15224" t="s">
        <v>105</v>
      </c>
    </row>
    <row r="15225" spans="1:11" x14ac:dyDescent="0.3">
      <c r="A15225" t="s">
        <v>19795</v>
      </c>
      <c r="B15225" t="s">
        <v>168</v>
      </c>
      <c r="C15225">
        <v>14</v>
      </c>
      <c r="D15225">
        <v>2</v>
      </c>
      <c r="E15225">
        <v>1953</v>
      </c>
      <c r="F15225" s="6">
        <v>0.11597222222222223</v>
      </c>
      <c r="G15225">
        <v>-118.24299999999999</v>
      </c>
      <c r="H15225">
        <v>34.052</v>
      </c>
      <c r="I15225" t="s">
        <v>137</v>
      </c>
      <c r="J15225" t="s">
        <v>536</v>
      </c>
      <c r="K15225" t="s">
        <v>105</v>
      </c>
    </row>
    <row r="15226" spans="1:11" x14ac:dyDescent="0.3">
      <c r="A15226" t="s">
        <v>19796</v>
      </c>
      <c r="B15226" t="s">
        <v>53</v>
      </c>
      <c r="C15226">
        <v>3</v>
      </c>
      <c r="D15226">
        <v>4</v>
      </c>
      <c r="E15226">
        <v>1925</v>
      </c>
      <c r="F15226" s="6">
        <v>0.90625</v>
      </c>
      <c r="G15226">
        <v>-9.2530000000000001</v>
      </c>
      <c r="H15226">
        <v>45.656999999999996</v>
      </c>
      <c r="I15226" t="s">
        <v>126</v>
      </c>
      <c r="J15226" t="s">
        <v>19797</v>
      </c>
      <c r="K15226" t="s">
        <v>105</v>
      </c>
    </row>
    <row r="15227" spans="1:11" x14ac:dyDescent="0.3">
      <c r="A15227" t="s">
        <v>19798</v>
      </c>
      <c r="B15227" t="s">
        <v>53</v>
      </c>
      <c r="C15227">
        <v>28</v>
      </c>
      <c r="D15227">
        <v>7</v>
      </c>
      <c r="E15227">
        <v>1879</v>
      </c>
      <c r="F15227" s="6">
        <v>0.375</v>
      </c>
      <c r="G15227">
        <v>-7.6829999999999998</v>
      </c>
      <c r="H15227">
        <v>45.067999999999998</v>
      </c>
      <c r="I15227" t="s">
        <v>203</v>
      </c>
      <c r="J15227" t="s">
        <v>191</v>
      </c>
      <c r="K15227" t="s">
        <v>105</v>
      </c>
    </row>
    <row r="15228" spans="1:11" x14ac:dyDescent="0.3">
      <c r="A15228" t="s">
        <v>19799</v>
      </c>
      <c r="B15228" t="s">
        <v>53</v>
      </c>
      <c r="C15228">
        <v>24</v>
      </c>
      <c r="D15228">
        <v>5</v>
      </c>
      <c r="E15228">
        <v>1941</v>
      </c>
      <c r="F15228" s="6">
        <v>0.3125</v>
      </c>
      <c r="G15228">
        <v>-10.257</v>
      </c>
      <c r="H15228">
        <v>43.875</v>
      </c>
      <c r="I15228" t="s">
        <v>190</v>
      </c>
      <c r="J15228" t="s">
        <v>660</v>
      </c>
      <c r="K15228" t="s">
        <v>105</v>
      </c>
    </row>
    <row r="15229" spans="1:11" x14ac:dyDescent="0.3">
      <c r="A15229" t="s">
        <v>19800</v>
      </c>
      <c r="B15229" t="s">
        <v>53</v>
      </c>
      <c r="C15229">
        <v>27</v>
      </c>
      <c r="D15229">
        <v>4</v>
      </c>
      <c r="E15229">
        <v>1942</v>
      </c>
      <c r="F15229" s="6">
        <v>0.375</v>
      </c>
      <c r="G15229">
        <v>-11.257</v>
      </c>
      <c r="H15229">
        <v>43.768999999999998</v>
      </c>
      <c r="I15229" t="s">
        <v>190</v>
      </c>
      <c r="J15229" t="s">
        <v>735</v>
      </c>
      <c r="K15229" t="s">
        <v>105</v>
      </c>
    </row>
    <row r="15230" spans="1:11" x14ac:dyDescent="0.3">
      <c r="A15230" t="s">
        <v>19801</v>
      </c>
      <c r="B15230" t="s">
        <v>53</v>
      </c>
      <c r="C15230">
        <v>15</v>
      </c>
      <c r="D15230">
        <v>10</v>
      </c>
      <c r="E15230">
        <v>1923</v>
      </c>
      <c r="F15230" s="6">
        <v>0.39583333333333331</v>
      </c>
      <c r="G15230">
        <v>-13.361000000000001</v>
      </c>
      <c r="H15230">
        <v>38.116</v>
      </c>
      <c r="I15230" t="s">
        <v>126</v>
      </c>
      <c r="J15230" t="s">
        <v>717</v>
      </c>
      <c r="K15230" t="s">
        <v>105</v>
      </c>
    </row>
    <row r="15231" spans="1:11" x14ac:dyDescent="0.3">
      <c r="A15231" t="s">
        <v>19802</v>
      </c>
      <c r="B15231" t="s">
        <v>53</v>
      </c>
      <c r="C15231">
        <v>7</v>
      </c>
      <c r="D15231">
        <v>7</v>
      </c>
      <c r="E15231">
        <v>1901</v>
      </c>
      <c r="F15231" s="6">
        <v>0.45833333333333331</v>
      </c>
      <c r="G15231">
        <v>-13.618</v>
      </c>
      <c r="H15231">
        <v>41.716999999999999</v>
      </c>
      <c r="I15231" t="s">
        <v>126</v>
      </c>
      <c r="J15231" t="s">
        <v>19803</v>
      </c>
      <c r="K15231" t="s">
        <v>105</v>
      </c>
    </row>
    <row r="15232" spans="1:11" x14ac:dyDescent="0.3">
      <c r="A15232" t="s">
        <v>19804</v>
      </c>
      <c r="B15232" t="s">
        <v>53</v>
      </c>
      <c r="C15232">
        <v>25</v>
      </c>
      <c r="D15232">
        <v>6</v>
      </c>
      <c r="E15232">
        <v>1943</v>
      </c>
      <c r="F15232" s="6">
        <v>0.51388888888888884</v>
      </c>
      <c r="G15232">
        <v>-9.67</v>
      </c>
      <c r="H15232">
        <v>45.695</v>
      </c>
      <c r="I15232" t="s">
        <v>190</v>
      </c>
      <c r="J15232" t="s">
        <v>2330</v>
      </c>
      <c r="K15232" t="s">
        <v>105</v>
      </c>
    </row>
    <row r="15233" spans="1:11" x14ac:dyDescent="0.3">
      <c r="A15233" t="s">
        <v>19805</v>
      </c>
      <c r="B15233" t="s">
        <v>53</v>
      </c>
      <c r="C15233">
        <v>1</v>
      </c>
      <c r="D15233">
        <v>9</v>
      </c>
      <c r="E15233">
        <v>1922</v>
      </c>
      <c r="F15233" s="6">
        <v>0.625</v>
      </c>
      <c r="G15233">
        <v>-8.9339999999999993</v>
      </c>
      <c r="H15233">
        <v>44.406999999999996</v>
      </c>
      <c r="I15233" t="s">
        <v>126</v>
      </c>
      <c r="J15233" t="s">
        <v>247</v>
      </c>
      <c r="K15233" t="s">
        <v>105</v>
      </c>
    </row>
    <row r="15234" spans="1:11" x14ac:dyDescent="0.3">
      <c r="A15234" t="s">
        <v>19806</v>
      </c>
      <c r="B15234" t="s">
        <v>53</v>
      </c>
      <c r="C15234">
        <v>8</v>
      </c>
      <c r="D15234">
        <v>8</v>
      </c>
      <c r="E15234">
        <v>1936</v>
      </c>
      <c r="F15234" s="6">
        <v>0.33333333333333331</v>
      </c>
      <c r="G15234">
        <v>-12.196999999999999</v>
      </c>
      <c r="H15234">
        <v>44.415999999999997</v>
      </c>
      <c r="I15234" t="s">
        <v>126</v>
      </c>
      <c r="J15234" t="s">
        <v>1305</v>
      </c>
      <c r="K15234" t="s">
        <v>105</v>
      </c>
    </row>
    <row r="15235" spans="1:11" x14ac:dyDescent="0.3">
      <c r="A15235" t="s">
        <v>19807</v>
      </c>
      <c r="B15235" t="s">
        <v>53</v>
      </c>
      <c r="C15235">
        <v>18</v>
      </c>
      <c r="D15235">
        <v>7</v>
      </c>
      <c r="E15235">
        <v>1910</v>
      </c>
      <c r="F15235" s="6">
        <v>0.625</v>
      </c>
      <c r="G15235">
        <v>-10.925000000000001</v>
      </c>
      <c r="H15235">
        <v>44.646999999999998</v>
      </c>
      <c r="I15235" t="s">
        <v>126</v>
      </c>
      <c r="J15235" t="s">
        <v>321</v>
      </c>
      <c r="K15235" t="s">
        <v>105</v>
      </c>
    </row>
    <row r="15236" spans="1:11" x14ac:dyDescent="0.3">
      <c r="A15236" t="s">
        <v>19808</v>
      </c>
      <c r="B15236" t="s">
        <v>53</v>
      </c>
      <c r="C15236">
        <v>19</v>
      </c>
      <c r="D15236">
        <v>2</v>
      </c>
      <c r="E15236">
        <v>1977</v>
      </c>
      <c r="F15236" s="6">
        <v>0.6875</v>
      </c>
      <c r="G15236">
        <v>-11.863</v>
      </c>
      <c r="H15236">
        <v>43.470999999999997</v>
      </c>
      <c r="I15236" t="s">
        <v>126</v>
      </c>
      <c r="J15236" t="s">
        <v>6889</v>
      </c>
      <c r="K15236" t="s">
        <v>105</v>
      </c>
    </row>
    <row r="15237" spans="1:11" x14ac:dyDescent="0.3">
      <c r="A15237" t="s">
        <v>19809</v>
      </c>
      <c r="B15237" t="s">
        <v>53</v>
      </c>
      <c r="C15237">
        <v>30</v>
      </c>
      <c r="D15237">
        <v>4</v>
      </c>
      <c r="E15237">
        <v>1933</v>
      </c>
      <c r="F15237" s="6">
        <v>8.3333333333333329E-2</v>
      </c>
      <c r="G15237">
        <v>-12.904</v>
      </c>
      <c r="H15237">
        <v>43.335999999999999</v>
      </c>
      <c r="I15237" t="s">
        <v>126</v>
      </c>
      <c r="J15237" t="s">
        <v>9807</v>
      </c>
      <c r="K15237" t="s">
        <v>105</v>
      </c>
    </row>
    <row r="15238" spans="1:11" x14ac:dyDescent="0.3">
      <c r="A15238" t="s">
        <v>19810</v>
      </c>
      <c r="B15238" t="s">
        <v>53</v>
      </c>
      <c r="C15238">
        <v>16</v>
      </c>
      <c r="D15238">
        <v>12</v>
      </c>
      <c r="E15238">
        <v>1941</v>
      </c>
      <c r="F15238" s="6">
        <v>0.10416666666666667</v>
      </c>
      <c r="G15238">
        <v>-14.359</v>
      </c>
      <c r="H15238">
        <v>40.857999999999997</v>
      </c>
      <c r="I15238" t="s">
        <v>190</v>
      </c>
      <c r="J15238" t="s">
        <v>19811</v>
      </c>
      <c r="K15238" t="s">
        <v>105</v>
      </c>
    </row>
    <row r="15239" spans="1:11" x14ac:dyDescent="0.3">
      <c r="A15239" t="s">
        <v>19812</v>
      </c>
      <c r="B15239" t="s">
        <v>53</v>
      </c>
      <c r="C15239">
        <v>27</v>
      </c>
      <c r="D15239">
        <v>9</v>
      </c>
      <c r="E15239">
        <v>1916</v>
      </c>
      <c r="F15239" s="6">
        <v>0.8125</v>
      </c>
      <c r="G15239">
        <v>-9.1880000000000006</v>
      </c>
      <c r="H15239">
        <v>45.463999999999999</v>
      </c>
      <c r="I15239" t="s">
        <v>190</v>
      </c>
      <c r="J15239" t="s">
        <v>286</v>
      </c>
      <c r="K15239" t="s">
        <v>105</v>
      </c>
    </row>
    <row r="15240" spans="1:11" x14ac:dyDescent="0.3">
      <c r="A15240" t="s">
        <v>19813</v>
      </c>
      <c r="B15240" t="s">
        <v>53</v>
      </c>
      <c r="C15240">
        <v>9</v>
      </c>
      <c r="D15240">
        <v>4</v>
      </c>
      <c r="E15240">
        <v>1929</v>
      </c>
      <c r="F15240" s="6">
        <v>0.125</v>
      </c>
      <c r="G15240">
        <v>-12.494</v>
      </c>
      <c r="H15240">
        <v>41.890999999999998</v>
      </c>
      <c r="I15240" t="s">
        <v>126</v>
      </c>
      <c r="J15240" t="s">
        <v>297</v>
      </c>
      <c r="K15240" t="s">
        <v>105</v>
      </c>
    </row>
    <row r="15241" spans="1:11" x14ac:dyDescent="0.3">
      <c r="A15241" t="s">
        <v>19814</v>
      </c>
      <c r="B15241" t="s">
        <v>53</v>
      </c>
      <c r="C15241">
        <v>13</v>
      </c>
      <c r="D15241">
        <v>5</v>
      </c>
      <c r="E15241">
        <v>1860</v>
      </c>
      <c r="F15241" s="6">
        <v>0.54166666666666663</v>
      </c>
      <c r="G15241">
        <v>-13.361000000000001</v>
      </c>
      <c r="H15241">
        <v>38.116</v>
      </c>
      <c r="I15241" t="s">
        <v>203</v>
      </c>
      <c r="J15241" t="s">
        <v>717</v>
      </c>
      <c r="K15241" t="s">
        <v>105</v>
      </c>
    </row>
    <row r="15242" spans="1:11" x14ac:dyDescent="0.3">
      <c r="A15242" t="s">
        <v>19815</v>
      </c>
      <c r="B15242" t="s">
        <v>53</v>
      </c>
      <c r="C15242">
        <v>10</v>
      </c>
      <c r="D15242">
        <v>6</v>
      </c>
      <c r="E15242">
        <v>1918</v>
      </c>
      <c r="F15242" s="6">
        <v>0.84027777777777779</v>
      </c>
      <c r="G15242">
        <v>-9.7669999999999995</v>
      </c>
      <c r="H15242">
        <v>44.488</v>
      </c>
      <c r="I15242" t="s">
        <v>190</v>
      </c>
      <c r="J15242" t="s">
        <v>19816</v>
      </c>
      <c r="K15242" t="s">
        <v>105</v>
      </c>
    </row>
    <row r="15243" spans="1:11" x14ac:dyDescent="0.3">
      <c r="A15243" t="s">
        <v>19817</v>
      </c>
      <c r="B15243" t="s">
        <v>53</v>
      </c>
      <c r="C15243">
        <v>28</v>
      </c>
      <c r="D15243">
        <v>7</v>
      </c>
      <c r="E15243">
        <v>1883</v>
      </c>
      <c r="F15243" s="6">
        <v>0.33333333333333331</v>
      </c>
      <c r="G15243">
        <v>-8.9339999999999993</v>
      </c>
      <c r="H15243">
        <v>44.406999999999996</v>
      </c>
      <c r="I15243" t="s">
        <v>203</v>
      </c>
      <c r="J15243" t="s">
        <v>247</v>
      </c>
      <c r="K15243" t="s">
        <v>105</v>
      </c>
    </row>
    <row r="15244" spans="1:11" x14ac:dyDescent="0.3">
      <c r="A15244" t="s">
        <v>19818</v>
      </c>
      <c r="B15244" t="s">
        <v>53</v>
      </c>
      <c r="C15244">
        <v>16</v>
      </c>
      <c r="D15244">
        <v>8</v>
      </c>
      <c r="E15244">
        <v>1944</v>
      </c>
      <c r="F15244" s="6">
        <v>0.88194444444444442</v>
      </c>
      <c r="G15244">
        <v>-11</v>
      </c>
      <c r="H15244">
        <v>44.728000000000002</v>
      </c>
      <c r="I15244" t="s">
        <v>190</v>
      </c>
      <c r="J15244" t="s">
        <v>19819</v>
      </c>
      <c r="K15244" t="s">
        <v>105</v>
      </c>
    </row>
    <row r="15245" spans="1:11" x14ac:dyDescent="0.3">
      <c r="A15245" t="s">
        <v>19820</v>
      </c>
      <c r="B15245" t="s">
        <v>168</v>
      </c>
      <c r="C15245">
        <v>20</v>
      </c>
      <c r="D15245">
        <v>11</v>
      </c>
      <c r="E15245">
        <v>1974</v>
      </c>
      <c r="F15245" s="6">
        <v>0.68402777777777779</v>
      </c>
      <c r="H15245">
        <v>-23.548999999999999</v>
      </c>
      <c r="I15245" t="s">
        <v>290</v>
      </c>
      <c r="J15245" t="s">
        <v>1514</v>
      </c>
      <c r="K15245" t="s">
        <v>105</v>
      </c>
    </row>
    <row r="15246" spans="1:11" x14ac:dyDescent="0.3">
      <c r="A15246" t="s">
        <v>19821</v>
      </c>
      <c r="B15246" t="s">
        <v>168</v>
      </c>
      <c r="C15246">
        <v>26</v>
      </c>
      <c r="D15246">
        <v>7</v>
      </c>
      <c r="E15246">
        <v>1967</v>
      </c>
      <c r="F15246" s="6">
        <v>0.98958333333333337</v>
      </c>
      <c r="G15246">
        <v>-9.1790000000000003</v>
      </c>
      <c r="H15246">
        <v>45.697000000000003</v>
      </c>
      <c r="I15246" t="s">
        <v>190</v>
      </c>
      <c r="J15246" t="s">
        <v>6760</v>
      </c>
      <c r="K15246" t="s">
        <v>105</v>
      </c>
    </row>
    <row r="15247" spans="1:11" x14ac:dyDescent="0.3">
      <c r="A15247" t="s">
        <v>19822</v>
      </c>
      <c r="B15247" t="s">
        <v>168</v>
      </c>
      <c r="C15247">
        <v>4</v>
      </c>
      <c r="D15247">
        <v>7</v>
      </c>
      <c r="E15247">
        <v>1912</v>
      </c>
      <c r="F15247" s="6">
        <v>0.80208333333333337</v>
      </c>
      <c r="G15247">
        <v>-3.173</v>
      </c>
      <c r="H15247">
        <v>50.691000000000003</v>
      </c>
      <c r="I15247" t="s">
        <v>108</v>
      </c>
      <c r="J15247" t="s">
        <v>483</v>
      </c>
      <c r="K15247" t="s">
        <v>105</v>
      </c>
    </row>
    <row r="15248" spans="1:11" x14ac:dyDescent="0.3">
      <c r="A15248" t="s">
        <v>19823</v>
      </c>
      <c r="B15248" t="s">
        <v>168</v>
      </c>
      <c r="C15248">
        <v>12</v>
      </c>
      <c r="D15248">
        <v>7</v>
      </c>
      <c r="E15248">
        <v>2008</v>
      </c>
      <c r="F15248" s="6">
        <v>0.76875000000000004</v>
      </c>
      <c r="G15248">
        <v>-7.266</v>
      </c>
      <c r="H15248">
        <v>43.703000000000003</v>
      </c>
      <c r="I15248" t="s">
        <v>190</v>
      </c>
      <c r="J15248" t="s">
        <v>575</v>
      </c>
      <c r="K15248" t="s">
        <v>105</v>
      </c>
    </row>
    <row r="15249" spans="1:11" x14ac:dyDescent="0.3">
      <c r="A15249" t="s">
        <v>19824</v>
      </c>
      <c r="B15249" t="s">
        <v>53</v>
      </c>
      <c r="C15249">
        <v>5</v>
      </c>
      <c r="D15249">
        <v>1</v>
      </c>
      <c r="E15249">
        <v>1905</v>
      </c>
      <c r="F15249" s="6">
        <v>0.20833333333333334</v>
      </c>
      <c r="G15249">
        <v>-2.351</v>
      </c>
      <c r="H15249">
        <v>48.856999999999999</v>
      </c>
      <c r="I15249" t="s">
        <v>150</v>
      </c>
      <c r="J15249" t="s">
        <v>155</v>
      </c>
      <c r="K15249" t="s">
        <v>105</v>
      </c>
    </row>
    <row r="15250" spans="1:11" x14ac:dyDescent="0.3">
      <c r="A15250" t="s">
        <v>19825</v>
      </c>
      <c r="B15250" t="s">
        <v>53</v>
      </c>
      <c r="C15250">
        <v>9</v>
      </c>
      <c r="D15250">
        <v>1</v>
      </c>
      <c r="E15250">
        <v>1945</v>
      </c>
      <c r="F15250" s="6">
        <v>5.4166666666666669E-2</v>
      </c>
      <c r="G15250">
        <v>-121.495</v>
      </c>
      <c r="H15250">
        <v>38.576999999999998</v>
      </c>
      <c r="I15250" t="s">
        <v>171</v>
      </c>
      <c r="J15250" t="s">
        <v>1733</v>
      </c>
      <c r="K15250" t="s">
        <v>105</v>
      </c>
    </row>
    <row r="15251" spans="1:11" x14ac:dyDescent="0.3">
      <c r="A15251" t="s">
        <v>19826</v>
      </c>
      <c r="B15251" t="s">
        <v>53</v>
      </c>
      <c r="C15251">
        <v>7</v>
      </c>
      <c r="D15251">
        <v>11</v>
      </c>
      <c r="E15251">
        <v>1932</v>
      </c>
      <c r="F15251" s="6">
        <v>0.66666666666666663</v>
      </c>
      <c r="G15251">
        <v>-2.351</v>
      </c>
      <c r="H15251">
        <v>48.856999999999999</v>
      </c>
      <c r="I15251" t="s">
        <v>108</v>
      </c>
      <c r="J15251" t="s">
        <v>155</v>
      </c>
      <c r="K15251" t="s">
        <v>105</v>
      </c>
    </row>
    <row r="15252" spans="1:11" x14ac:dyDescent="0.3">
      <c r="A15252" t="s">
        <v>19827</v>
      </c>
      <c r="B15252" t="s">
        <v>53</v>
      </c>
      <c r="C15252">
        <v>2</v>
      </c>
      <c r="D15252">
        <v>8</v>
      </c>
      <c r="E15252">
        <v>1935</v>
      </c>
      <c r="F15252" s="6">
        <v>0.64583333333333337</v>
      </c>
      <c r="G15252">
        <v>-12.371</v>
      </c>
      <c r="H15252">
        <v>51.34</v>
      </c>
      <c r="I15252" t="s">
        <v>126</v>
      </c>
      <c r="J15252" t="s">
        <v>704</v>
      </c>
      <c r="K15252" t="s">
        <v>105</v>
      </c>
    </row>
    <row r="15253" spans="1:11" x14ac:dyDescent="0.3">
      <c r="A15253" t="s">
        <v>19828</v>
      </c>
      <c r="B15253" t="s">
        <v>53</v>
      </c>
      <c r="C15253">
        <v>25</v>
      </c>
      <c r="D15253">
        <v>9</v>
      </c>
      <c r="E15253">
        <v>1942</v>
      </c>
      <c r="F15253" s="6">
        <v>0.5</v>
      </c>
      <c r="G15253">
        <v>-9.9960000000000004</v>
      </c>
      <c r="H15253">
        <v>53.557000000000002</v>
      </c>
      <c r="I15253" t="s">
        <v>190</v>
      </c>
      <c r="J15253" t="s">
        <v>3255</v>
      </c>
      <c r="K15253" t="s">
        <v>105</v>
      </c>
    </row>
    <row r="15254" spans="1:11" x14ac:dyDescent="0.3">
      <c r="A15254" t="s">
        <v>19829</v>
      </c>
      <c r="B15254" t="s">
        <v>168</v>
      </c>
      <c r="C15254">
        <v>14</v>
      </c>
      <c r="D15254">
        <v>1</v>
      </c>
      <c r="E15254">
        <v>1945</v>
      </c>
      <c r="F15254" s="6">
        <v>0.35902777777777778</v>
      </c>
      <c r="G15254">
        <v>-122.166</v>
      </c>
      <c r="H15254">
        <v>37.423999999999999</v>
      </c>
      <c r="I15254" t="s">
        <v>171</v>
      </c>
      <c r="J15254" t="s">
        <v>19830</v>
      </c>
      <c r="K15254" t="s">
        <v>105</v>
      </c>
    </row>
    <row r="15255" spans="1:11" x14ac:dyDescent="0.3">
      <c r="A15255" t="s">
        <v>19831</v>
      </c>
      <c r="B15255" t="s">
        <v>53</v>
      </c>
      <c r="C15255">
        <v>5</v>
      </c>
      <c r="D15255">
        <v>10</v>
      </c>
      <c r="E15255">
        <v>1936</v>
      </c>
      <c r="F15255" s="6">
        <v>0.625</v>
      </c>
      <c r="G15255">
        <v>-14.42</v>
      </c>
      <c r="H15255">
        <v>50.088000000000001</v>
      </c>
      <c r="I15255" t="s">
        <v>126</v>
      </c>
      <c r="J15255" t="s">
        <v>5810</v>
      </c>
      <c r="K15255" t="s">
        <v>105</v>
      </c>
    </row>
    <row r="15256" spans="1:11" x14ac:dyDescent="0.3">
      <c r="A15256" t="s">
        <v>19832</v>
      </c>
      <c r="B15256" t="s">
        <v>168</v>
      </c>
      <c r="C15256">
        <v>26</v>
      </c>
      <c r="D15256">
        <v>7</v>
      </c>
      <c r="E15256">
        <v>1954</v>
      </c>
      <c r="F15256" s="6">
        <v>0.70833333333333337</v>
      </c>
      <c r="G15256">
        <v>-106.70099999999999</v>
      </c>
      <c r="H15256">
        <v>10.776999999999999</v>
      </c>
      <c r="I15256" t="s">
        <v>326</v>
      </c>
      <c r="J15256" t="s">
        <v>1147</v>
      </c>
      <c r="K15256" t="s">
        <v>105</v>
      </c>
    </row>
    <row r="15257" spans="1:11" x14ac:dyDescent="0.3">
      <c r="A15257" t="s">
        <v>19833</v>
      </c>
      <c r="B15257" t="s">
        <v>168</v>
      </c>
      <c r="C15257">
        <v>26</v>
      </c>
      <c r="D15257">
        <v>6</v>
      </c>
      <c r="E15257">
        <v>1956</v>
      </c>
      <c r="F15257" s="6">
        <v>0.48958333333333331</v>
      </c>
      <c r="G15257">
        <v>-2.8809999999999998</v>
      </c>
      <c r="H15257">
        <v>48.957999999999998</v>
      </c>
      <c r="I15257" t="s">
        <v>126</v>
      </c>
      <c r="J15257" t="s">
        <v>4635</v>
      </c>
      <c r="K15257" t="s">
        <v>105</v>
      </c>
    </row>
    <row r="15258" spans="1:11" x14ac:dyDescent="0.3">
      <c r="A15258" t="s">
        <v>19834</v>
      </c>
      <c r="B15258" t="s">
        <v>168</v>
      </c>
      <c r="C15258">
        <v>7</v>
      </c>
      <c r="D15258">
        <v>5</v>
      </c>
      <c r="E15258">
        <v>1957</v>
      </c>
      <c r="F15258" s="6">
        <v>0.2673611111111111</v>
      </c>
      <c r="G15258">
        <v>-6.12</v>
      </c>
      <c r="H15258">
        <v>45.9</v>
      </c>
      <c r="I15258" t="s">
        <v>126</v>
      </c>
      <c r="J15258" t="s">
        <v>908</v>
      </c>
      <c r="K15258" t="s">
        <v>105</v>
      </c>
    </row>
    <row r="15259" spans="1:11" x14ac:dyDescent="0.3">
      <c r="A15259" t="s">
        <v>19835</v>
      </c>
      <c r="B15259" t="s">
        <v>168</v>
      </c>
      <c r="C15259">
        <v>3</v>
      </c>
      <c r="D15259">
        <v>5</v>
      </c>
      <c r="E15259">
        <v>1954</v>
      </c>
      <c r="F15259" s="6">
        <v>0.60416666666666663</v>
      </c>
      <c r="G15259">
        <v>-2.2429999999999999</v>
      </c>
      <c r="H15259">
        <v>48.834000000000003</v>
      </c>
      <c r="I15259" t="s">
        <v>126</v>
      </c>
      <c r="J15259" t="s">
        <v>459</v>
      </c>
      <c r="K15259" t="s">
        <v>105</v>
      </c>
    </row>
    <row r="15260" spans="1:11" x14ac:dyDescent="0.3">
      <c r="A15260" t="s">
        <v>19836</v>
      </c>
      <c r="B15260" t="s">
        <v>168</v>
      </c>
      <c r="C15260">
        <v>24</v>
      </c>
      <c r="D15260">
        <v>3</v>
      </c>
      <c r="E15260">
        <v>1971</v>
      </c>
      <c r="F15260" s="6">
        <v>0.15625</v>
      </c>
      <c r="G15260">
        <v>-5.5720000000000001</v>
      </c>
      <c r="H15260">
        <v>50.643999999999998</v>
      </c>
      <c r="I15260" t="s">
        <v>126</v>
      </c>
      <c r="J15260" t="s">
        <v>622</v>
      </c>
      <c r="K15260" t="s">
        <v>105</v>
      </c>
    </row>
    <row r="15261" spans="1:11" x14ac:dyDescent="0.3">
      <c r="A15261" t="s">
        <v>19837</v>
      </c>
      <c r="B15261" t="s">
        <v>168</v>
      </c>
      <c r="C15261">
        <v>24</v>
      </c>
      <c r="D15261">
        <v>4</v>
      </c>
      <c r="E15261">
        <v>1949</v>
      </c>
      <c r="F15261" s="6">
        <v>0.64236111111111116</v>
      </c>
      <c r="G15261">
        <v>-2.2429999999999999</v>
      </c>
      <c r="H15261">
        <v>48.834000000000003</v>
      </c>
      <c r="I15261" t="s">
        <v>126</v>
      </c>
      <c r="J15261" t="s">
        <v>459</v>
      </c>
      <c r="K15261" t="s">
        <v>105</v>
      </c>
    </row>
    <row r="15262" spans="1:11" x14ac:dyDescent="0.3">
      <c r="A15262" t="s">
        <v>19838</v>
      </c>
      <c r="B15262" t="s">
        <v>53</v>
      </c>
      <c r="C15262">
        <v>12</v>
      </c>
      <c r="D15262">
        <v>10</v>
      </c>
      <c r="E15262">
        <v>1941</v>
      </c>
      <c r="F15262" s="6">
        <v>0.375</v>
      </c>
      <c r="G15262">
        <v>4.2309999999999999</v>
      </c>
      <c r="H15262">
        <v>57.476999999999997</v>
      </c>
      <c r="I15262" t="s">
        <v>126</v>
      </c>
      <c r="J15262" t="s">
        <v>838</v>
      </c>
      <c r="K15262" t="s">
        <v>105</v>
      </c>
    </row>
    <row r="15263" spans="1:11" x14ac:dyDescent="0.3">
      <c r="A15263" t="s">
        <v>19839</v>
      </c>
      <c r="B15263" t="s">
        <v>53</v>
      </c>
      <c r="C15263">
        <v>24</v>
      </c>
      <c r="D15263">
        <v>1</v>
      </c>
      <c r="E15263">
        <v>1912</v>
      </c>
      <c r="F15263" s="6">
        <v>0.4375</v>
      </c>
      <c r="G15263">
        <v>83.040999999999997</v>
      </c>
      <c r="H15263">
        <v>41.518000000000001</v>
      </c>
      <c r="I15263" t="s">
        <v>144</v>
      </c>
      <c r="J15263" t="s">
        <v>19840</v>
      </c>
      <c r="K15263" t="s">
        <v>105</v>
      </c>
    </row>
    <row r="15264" spans="1:11" x14ac:dyDescent="0.3">
      <c r="A15264" t="s">
        <v>19841</v>
      </c>
      <c r="B15264" t="s">
        <v>53</v>
      </c>
      <c r="C15264">
        <v>19</v>
      </c>
      <c r="D15264">
        <v>11</v>
      </c>
      <c r="E15264">
        <v>1918</v>
      </c>
      <c r="F15264" s="6">
        <v>0.45833333333333331</v>
      </c>
      <c r="G15264">
        <v>4.76</v>
      </c>
      <c r="H15264">
        <v>55.948</v>
      </c>
      <c r="I15264" t="s">
        <v>108</v>
      </c>
      <c r="J15264" t="s">
        <v>2630</v>
      </c>
      <c r="K15264" t="s">
        <v>105</v>
      </c>
    </row>
    <row r="15265" spans="1:11" x14ac:dyDescent="0.3">
      <c r="A15265" t="s">
        <v>19842</v>
      </c>
      <c r="B15265" t="s">
        <v>53</v>
      </c>
      <c r="C15265">
        <v>28</v>
      </c>
      <c r="D15265">
        <v>2</v>
      </c>
      <c r="E15265">
        <v>1959</v>
      </c>
      <c r="F15265" s="6">
        <v>0.95486111111111116</v>
      </c>
      <c r="G15265">
        <v>-4.3099999999999996</v>
      </c>
      <c r="H15265">
        <v>52.08</v>
      </c>
      <c r="I15265" t="s">
        <v>126</v>
      </c>
      <c r="J15265" t="s">
        <v>896</v>
      </c>
      <c r="K15265" t="s">
        <v>105</v>
      </c>
    </row>
    <row r="15266" spans="1:11" x14ac:dyDescent="0.3">
      <c r="A15266" t="s">
        <v>19843</v>
      </c>
      <c r="B15266" t="s">
        <v>168</v>
      </c>
      <c r="C15266">
        <v>16</v>
      </c>
      <c r="D15266">
        <v>4</v>
      </c>
      <c r="E15266">
        <v>1970</v>
      </c>
      <c r="F15266" s="6">
        <v>0.98263888888888884</v>
      </c>
      <c r="G15266">
        <v>74.007000000000005</v>
      </c>
      <c r="H15266">
        <v>40.713000000000001</v>
      </c>
      <c r="I15266" t="s">
        <v>144</v>
      </c>
      <c r="J15266" t="s">
        <v>124</v>
      </c>
      <c r="K15266" t="s">
        <v>105</v>
      </c>
    </row>
    <row r="15267" spans="1:11" x14ac:dyDescent="0.3">
      <c r="A15267" t="s">
        <v>19844</v>
      </c>
      <c r="B15267" t="s">
        <v>53</v>
      </c>
      <c r="C15267">
        <v>15</v>
      </c>
      <c r="D15267">
        <v>6</v>
      </c>
      <c r="E15267">
        <v>1958</v>
      </c>
      <c r="F15267" s="6">
        <v>0.92291666666666672</v>
      </c>
      <c r="G15267">
        <v>95.936999999999998</v>
      </c>
      <c r="H15267">
        <v>41.259</v>
      </c>
      <c r="I15267" t="s">
        <v>144</v>
      </c>
      <c r="J15267" t="s">
        <v>2766</v>
      </c>
      <c r="K15267" t="s">
        <v>105</v>
      </c>
    </row>
    <row r="15268" spans="1:11" x14ac:dyDescent="0.3">
      <c r="A15268" t="s">
        <v>19845</v>
      </c>
      <c r="B15268" t="s">
        <v>53</v>
      </c>
      <c r="C15268">
        <v>9</v>
      </c>
      <c r="D15268">
        <v>1</v>
      </c>
      <c r="E15268">
        <v>1912</v>
      </c>
      <c r="F15268" s="6">
        <v>0.45833333333333331</v>
      </c>
      <c r="G15268">
        <v>-10.571</v>
      </c>
      <c r="H15268">
        <v>49.301000000000002</v>
      </c>
      <c r="I15268" t="s">
        <v>126</v>
      </c>
      <c r="J15268" t="s">
        <v>2207</v>
      </c>
      <c r="K15268" t="s">
        <v>105</v>
      </c>
    </row>
    <row r="15269" spans="1:11" x14ac:dyDescent="0.3">
      <c r="A15269" t="s">
        <v>19846</v>
      </c>
      <c r="B15269" t="s">
        <v>53</v>
      </c>
      <c r="C15269">
        <v>7</v>
      </c>
      <c r="D15269">
        <v>1</v>
      </c>
      <c r="E15269">
        <v>1913</v>
      </c>
      <c r="F15269" s="6">
        <v>0.42708333333333331</v>
      </c>
      <c r="G15269">
        <v>-9.8580000000000005</v>
      </c>
      <c r="H15269">
        <v>52.234999999999999</v>
      </c>
      <c r="I15269" t="s">
        <v>126</v>
      </c>
      <c r="J15269" t="s">
        <v>19847</v>
      </c>
      <c r="K15269" t="s">
        <v>105</v>
      </c>
    </row>
    <row r="15270" spans="1:11" x14ac:dyDescent="0.3">
      <c r="A15270" t="s">
        <v>19848</v>
      </c>
      <c r="B15270" t="s">
        <v>53</v>
      </c>
      <c r="C15270">
        <v>13</v>
      </c>
      <c r="D15270">
        <v>6</v>
      </c>
      <c r="E15270">
        <v>1868</v>
      </c>
      <c r="F15270" s="6">
        <v>0.68055555555555558</v>
      </c>
      <c r="G15270">
        <v>83.296999999999997</v>
      </c>
      <c r="H15270">
        <v>40.427</v>
      </c>
      <c r="I15270" t="s">
        <v>179</v>
      </c>
      <c r="J15270" t="s">
        <v>2761</v>
      </c>
      <c r="K15270" t="s">
        <v>105</v>
      </c>
    </row>
    <row r="15271" spans="1:11" x14ac:dyDescent="0.3">
      <c r="A15271" t="s">
        <v>19849</v>
      </c>
      <c r="B15271" t="s">
        <v>53</v>
      </c>
      <c r="C15271">
        <v>12</v>
      </c>
      <c r="D15271">
        <v>9</v>
      </c>
      <c r="E15271">
        <v>1933</v>
      </c>
      <c r="F15271" s="6">
        <v>0</v>
      </c>
      <c r="G15271">
        <v>98.120999999999995</v>
      </c>
      <c r="H15271">
        <v>27.356999999999999</v>
      </c>
      <c r="I15271" t="s">
        <v>144</v>
      </c>
      <c r="J15271" t="s">
        <v>19850</v>
      </c>
      <c r="K15271" t="s">
        <v>105</v>
      </c>
    </row>
    <row r="15272" spans="1:11" x14ac:dyDescent="0.3">
      <c r="A15272" t="s">
        <v>19851</v>
      </c>
      <c r="B15272" t="s">
        <v>53</v>
      </c>
      <c r="C15272">
        <v>6</v>
      </c>
      <c r="D15272">
        <v>12</v>
      </c>
      <c r="E15272">
        <v>1924</v>
      </c>
      <c r="F15272" s="6">
        <v>0.17708333333333334</v>
      </c>
      <c r="G15272">
        <v>83.328999999999994</v>
      </c>
      <c r="H15272">
        <v>41.936</v>
      </c>
      <c r="I15272" t="s">
        <v>144</v>
      </c>
      <c r="J15272" t="s">
        <v>19852</v>
      </c>
      <c r="K15272" t="s">
        <v>105</v>
      </c>
    </row>
    <row r="15273" spans="1:11" x14ac:dyDescent="0.3">
      <c r="A15273" t="s">
        <v>19853</v>
      </c>
      <c r="B15273" t="s">
        <v>53</v>
      </c>
      <c r="C15273">
        <v>21</v>
      </c>
      <c r="D15273">
        <v>4</v>
      </c>
      <c r="E15273">
        <v>1912</v>
      </c>
      <c r="F15273" s="6">
        <v>0.66666666666666663</v>
      </c>
      <c r="G15273">
        <v>-4.4710000000000001</v>
      </c>
      <c r="H15273">
        <v>51.923000000000002</v>
      </c>
      <c r="I15273" t="s">
        <v>108</v>
      </c>
      <c r="J15273" t="s">
        <v>832</v>
      </c>
      <c r="K15273" t="s">
        <v>105</v>
      </c>
    </row>
    <row r="15274" spans="1:11" x14ac:dyDescent="0.3">
      <c r="A15274" t="s">
        <v>19854</v>
      </c>
      <c r="B15274" t="s">
        <v>53</v>
      </c>
      <c r="C15274">
        <v>23</v>
      </c>
      <c r="D15274">
        <v>1</v>
      </c>
      <c r="E15274">
        <v>1933</v>
      </c>
      <c r="F15274" s="6">
        <v>0.99722222222222223</v>
      </c>
      <c r="G15274">
        <v>81.691000000000003</v>
      </c>
      <c r="H15274">
        <v>41.505000000000003</v>
      </c>
      <c r="I15274" t="s">
        <v>144</v>
      </c>
      <c r="J15274" t="s">
        <v>389</v>
      </c>
      <c r="K15274" t="s">
        <v>105</v>
      </c>
    </row>
    <row r="15275" spans="1:11" x14ac:dyDescent="0.3">
      <c r="A15275" t="s">
        <v>19855</v>
      </c>
      <c r="B15275" t="s">
        <v>168</v>
      </c>
      <c r="C15275">
        <v>15</v>
      </c>
      <c r="D15275">
        <v>1</v>
      </c>
      <c r="E15275">
        <v>1900</v>
      </c>
      <c r="F15275" s="6">
        <v>0.89583333333333337</v>
      </c>
      <c r="G15275">
        <v>-9.1880000000000006</v>
      </c>
      <c r="H15275">
        <v>45.463999999999999</v>
      </c>
      <c r="I15275" t="s">
        <v>126</v>
      </c>
      <c r="J15275" t="s">
        <v>286</v>
      </c>
      <c r="K15275" t="s">
        <v>105</v>
      </c>
    </row>
    <row r="15276" spans="1:11" x14ac:dyDescent="0.3">
      <c r="A15276" t="s">
        <v>19856</v>
      </c>
      <c r="B15276" t="s">
        <v>53</v>
      </c>
      <c r="C15276">
        <v>1</v>
      </c>
      <c r="D15276">
        <v>12</v>
      </c>
      <c r="E15276">
        <v>1901</v>
      </c>
      <c r="F15276" s="6">
        <v>0.33333333333333331</v>
      </c>
      <c r="G15276">
        <v>84.650999999999996</v>
      </c>
      <c r="H15276">
        <v>39.313000000000002</v>
      </c>
      <c r="I15276" t="s">
        <v>144</v>
      </c>
      <c r="J15276" t="s">
        <v>19857</v>
      </c>
      <c r="K15276" t="s">
        <v>105</v>
      </c>
    </row>
    <row r="15277" spans="1:11" x14ac:dyDescent="0.3">
      <c r="A15277" t="s">
        <v>19858</v>
      </c>
      <c r="B15277" t="s">
        <v>53</v>
      </c>
      <c r="C15277">
        <v>24</v>
      </c>
      <c r="D15277">
        <v>7</v>
      </c>
      <c r="E15277">
        <v>1939</v>
      </c>
      <c r="F15277" s="6">
        <v>0.4548611111111111</v>
      </c>
      <c r="G15277">
        <v>77.046000000000006</v>
      </c>
      <c r="H15277">
        <v>35.107999999999997</v>
      </c>
      <c r="I15277" t="s">
        <v>106</v>
      </c>
      <c r="J15277" t="s">
        <v>19859</v>
      </c>
      <c r="K15277" t="s">
        <v>105</v>
      </c>
    </row>
    <row r="15278" spans="1:11" x14ac:dyDescent="0.3">
      <c r="A15278" t="s">
        <v>19860</v>
      </c>
      <c r="B15278" t="s">
        <v>53</v>
      </c>
      <c r="C15278">
        <v>24</v>
      </c>
      <c r="D15278">
        <v>3</v>
      </c>
      <c r="E15278">
        <v>1893</v>
      </c>
      <c r="F15278" s="6">
        <v>0.52083333333333337</v>
      </c>
      <c r="G15278">
        <v>-8.5329999999999995</v>
      </c>
      <c r="H15278">
        <v>52.023000000000003</v>
      </c>
      <c r="I15278" t="s">
        <v>208</v>
      </c>
      <c r="J15278" t="s">
        <v>7385</v>
      </c>
      <c r="K15278" t="s">
        <v>105</v>
      </c>
    </row>
    <row r="15279" spans="1:11" x14ac:dyDescent="0.3">
      <c r="A15279" t="s">
        <v>19861</v>
      </c>
      <c r="B15279" t="s">
        <v>53</v>
      </c>
      <c r="C15279">
        <v>15</v>
      </c>
      <c r="D15279">
        <v>7</v>
      </c>
      <c r="E15279">
        <v>1892</v>
      </c>
      <c r="F15279" s="6">
        <v>0.9375</v>
      </c>
      <c r="G15279">
        <v>-13.411</v>
      </c>
      <c r="H15279">
        <v>52.523000000000003</v>
      </c>
      <c r="I15279" t="s">
        <v>208</v>
      </c>
      <c r="J15279" t="s">
        <v>209</v>
      </c>
      <c r="K15279" t="s">
        <v>105</v>
      </c>
    </row>
    <row r="15280" spans="1:11" x14ac:dyDescent="0.3">
      <c r="A15280" t="s">
        <v>19862</v>
      </c>
      <c r="B15280" t="s">
        <v>53</v>
      </c>
      <c r="C15280">
        <v>2</v>
      </c>
      <c r="D15280">
        <v>10</v>
      </c>
      <c r="E15280">
        <v>1907</v>
      </c>
      <c r="F15280" s="6">
        <v>0.46875</v>
      </c>
      <c r="G15280">
        <v>-10.688000000000001</v>
      </c>
      <c r="H15280">
        <v>53.87</v>
      </c>
      <c r="I15280" t="s">
        <v>126</v>
      </c>
      <c r="J15280" t="s">
        <v>2723</v>
      </c>
      <c r="K15280" t="s">
        <v>105</v>
      </c>
    </row>
    <row r="15281" spans="1:11" x14ac:dyDescent="0.3">
      <c r="A15281" t="s">
        <v>19863</v>
      </c>
      <c r="B15281" t="s">
        <v>53</v>
      </c>
      <c r="C15281">
        <v>11</v>
      </c>
      <c r="D15281">
        <v>5</v>
      </c>
      <c r="E15281">
        <v>1941</v>
      </c>
      <c r="F15281" s="6">
        <v>0.14583333333333334</v>
      </c>
      <c r="G15281">
        <v>-3.2879999999999998</v>
      </c>
      <c r="H15281">
        <v>50.95</v>
      </c>
      <c r="I15281" t="s">
        <v>190</v>
      </c>
      <c r="J15281" t="s">
        <v>19864</v>
      </c>
      <c r="K15281" t="s">
        <v>105</v>
      </c>
    </row>
    <row r="15282" spans="1:11" x14ac:dyDescent="0.3">
      <c r="A15282" t="s">
        <v>19865</v>
      </c>
      <c r="B15282" t="s">
        <v>53</v>
      </c>
      <c r="C15282">
        <v>24</v>
      </c>
      <c r="D15282">
        <v>10</v>
      </c>
      <c r="E15282">
        <v>1883</v>
      </c>
      <c r="F15282" s="6">
        <v>0.60416666666666663</v>
      </c>
      <c r="G15282">
        <v>-8.5980000000000008</v>
      </c>
      <c r="H15282">
        <v>49.125999999999998</v>
      </c>
      <c r="I15282" t="s">
        <v>208</v>
      </c>
      <c r="J15282" t="s">
        <v>7138</v>
      </c>
      <c r="K15282" t="s">
        <v>105</v>
      </c>
    </row>
    <row r="15283" spans="1:11" x14ac:dyDescent="0.3">
      <c r="A15283" t="s">
        <v>19866</v>
      </c>
      <c r="B15283" t="s">
        <v>53</v>
      </c>
      <c r="C15283">
        <v>31</v>
      </c>
      <c r="D15283">
        <v>7</v>
      </c>
      <c r="E15283">
        <v>1903</v>
      </c>
      <c r="F15283" s="6">
        <v>0.16666666666666666</v>
      </c>
      <c r="G15283">
        <v>112.02</v>
      </c>
      <c r="H15283">
        <v>46.591000000000001</v>
      </c>
      <c r="I15283" t="s">
        <v>171</v>
      </c>
      <c r="J15283" t="s">
        <v>5251</v>
      </c>
      <c r="K15283" t="s">
        <v>105</v>
      </c>
    </row>
    <row r="15284" spans="1:11" x14ac:dyDescent="0.3">
      <c r="A15284" t="s">
        <v>19867</v>
      </c>
      <c r="B15284" t="s">
        <v>53</v>
      </c>
      <c r="C15284">
        <v>1</v>
      </c>
      <c r="D15284">
        <v>4</v>
      </c>
      <c r="E15284">
        <v>1925</v>
      </c>
      <c r="F15284" s="6">
        <v>0.27083333333333331</v>
      </c>
      <c r="G15284">
        <v>3.972</v>
      </c>
      <c r="H15284">
        <v>55.738</v>
      </c>
      <c r="I15284" t="s">
        <v>108</v>
      </c>
      <c r="J15284" t="s">
        <v>19868</v>
      </c>
      <c r="K15284" t="s">
        <v>105</v>
      </c>
    </row>
    <row r="15285" spans="1:11" x14ac:dyDescent="0.3">
      <c r="A15285" t="s">
        <v>19869</v>
      </c>
      <c r="B15285" t="s">
        <v>53</v>
      </c>
      <c r="C15285">
        <v>18</v>
      </c>
      <c r="D15285">
        <v>1</v>
      </c>
      <c r="E15285">
        <v>1937</v>
      </c>
      <c r="F15285" s="6">
        <v>0.20833333333333334</v>
      </c>
      <c r="G15285">
        <v>-4.399</v>
      </c>
      <c r="H15285">
        <v>51.220999999999997</v>
      </c>
      <c r="I15285" t="s">
        <v>108</v>
      </c>
      <c r="J15285" t="s">
        <v>913</v>
      </c>
      <c r="K15285" t="s">
        <v>105</v>
      </c>
    </row>
    <row r="15286" spans="1:11" x14ac:dyDescent="0.3">
      <c r="A15286" t="s">
        <v>19870</v>
      </c>
      <c r="B15286" t="s">
        <v>53</v>
      </c>
      <c r="C15286">
        <v>15</v>
      </c>
      <c r="D15286">
        <v>4</v>
      </c>
      <c r="E15286">
        <v>1926</v>
      </c>
      <c r="F15286" s="6">
        <v>0.3125</v>
      </c>
      <c r="G15286">
        <v>85.367999999999995</v>
      </c>
      <c r="H15286">
        <v>36.792999999999999</v>
      </c>
      <c r="I15286" t="s">
        <v>104</v>
      </c>
      <c r="J15286" t="s">
        <v>19871</v>
      </c>
      <c r="K15286" t="s">
        <v>105</v>
      </c>
    </row>
    <row r="15287" spans="1:11" x14ac:dyDescent="0.3">
      <c r="A15287" t="s">
        <v>19872</v>
      </c>
      <c r="B15287" t="s">
        <v>53</v>
      </c>
      <c r="C15287">
        <v>14</v>
      </c>
      <c r="D15287">
        <v>7</v>
      </c>
      <c r="E15287">
        <v>1895</v>
      </c>
      <c r="F15287" s="6">
        <v>0.72777777777777775</v>
      </c>
      <c r="H15287">
        <v>-34.609000000000002</v>
      </c>
      <c r="I15287" t="s">
        <v>2434</v>
      </c>
      <c r="J15287" t="s">
        <v>2337</v>
      </c>
      <c r="K15287" t="s">
        <v>105</v>
      </c>
    </row>
    <row r="15288" spans="1:11" x14ac:dyDescent="0.3">
      <c r="A15288" t="s">
        <v>19873</v>
      </c>
      <c r="B15288" t="s">
        <v>53</v>
      </c>
      <c r="C15288">
        <v>1</v>
      </c>
      <c r="D15288">
        <v>8</v>
      </c>
      <c r="E15288">
        <v>1901</v>
      </c>
      <c r="F15288" s="6">
        <v>0.20833333333333334</v>
      </c>
      <c r="G15288">
        <v>-7.4640000000000004</v>
      </c>
      <c r="H15288">
        <v>51.511000000000003</v>
      </c>
      <c r="I15288" t="s">
        <v>126</v>
      </c>
      <c r="J15288" t="s">
        <v>850</v>
      </c>
      <c r="K15288" t="s">
        <v>105</v>
      </c>
    </row>
    <row r="15289" spans="1:11" x14ac:dyDescent="0.3">
      <c r="A15289" t="s">
        <v>19874</v>
      </c>
      <c r="B15289" t="s">
        <v>53</v>
      </c>
      <c r="C15289">
        <v>25</v>
      </c>
      <c r="D15289">
        <v>9</v>
      </c>
      <c r="E15289">
        <v>1916</v>
      </c>
      <c r="F15289" s="6">
        <v>0.39583333333333331</v>
      </c>
      <c r="G15289">
        <v>-9.99</v>
      </c>
      <c r="H15289">
        <v>48.4</v>
      </c>
      <c r="I15289" t="s">
        <v>190</v>
      </c>
      <c r="J15289" t="s">
        <v>590</v>
      </c>
      <c r="K15289" t="s">
        <v>105</v>
      </c>
    </row>
    <row r="15290" spans="1:11" x14ac:dyDescent="0.3">
      <c r="A15290" t="s">
        <v>19875</v>
      </c>
      <c r="B15290" t="s">
        <v>53</v>
      </c>
      <c r="C15290">
        <v>17</v>
      </c>
      <c r="D15290">
        <v>1</v>
      </c>
      <c r="E15290">
        <v>1891</v>
      </c>
      <c r="F15290" s="6">
        <v>0.375</v>
      </c>
      <c r="G15290">
        <v>-11.587</v>
      </c>
      <c r="H15290">
        <v>50.927</v>
      </c>
      <c r="I15290" t="s">
        <v>208</v>
      </c>
      <c r="J15290" t="s">
        <v>19876</v>
      </c>
      <c r="K15290" t="s">
        <v>105</v>
      </c>
    </row>
    <row r="15291" spans="1:11" x14ac:dyDescent="0.3">
      <c r="A15291" t="s">
        <v>19877</v>
      </c>
      <c r="B15291" t="s">
        <v>53</v>
      </c>
      <c r="C15291">
        <v>18</v>
      </c>
      <c r="D15291">
        <v>4</v>
      </c>
      <c r="E15291">
        <v>1941</v>
      </c>
      <c r="F15291" s="6">
        <v>0.3888888888888889</v>
      </c>
      <c r="G15291">
        <v>70.805000000000007</v>
      </c>
      <c r="H15291">
        <v>42.244</v>
      </c>
      <c r="I15291" t="s">
        <v>144</v>
      </c>
      <c r="J15291" t="s">
        <v>19878</v>
      </c>
      <c r="K15291" t="s">
        <v>105</v>
      </c>
    </row>
    <row r="15292" spans="1:11" x14ac:dyDescent="0.3">
      <c r="A15292" t="s">
        <v>19879</v>
      </c>
      <c r="B15292" t="s">
        <v>53</v>
      </c>
      <c r="C15292">
        <v>12</v>
      </c>
      <c r="D15292">
        <v>2</v>
      </c>
      <c r="E15292">
        <v>1905</v>
      </c>
      <c r="F15292" s="6">
        <v>0.47916666666666669</v>
      </c>
      <c r="G15292">
        <v>-10.99</v>
      </c>
      <c r="H15292">
        <v>49.476999999999997</v>
      </c>
      <c r="I15292" t="s">
        <v>126</v>
      </c>
      <c r="J15292" t="s">
        <v>2534</v>
      </c>
      <c r="K15292" t="s">
        <v>105</v>
      </c>
    </row>
    <row r="15293" spans="1:11" x14ac:dyDescent="0.3">
      <c r="A15293" t="s">
        <v>19880</v>
      </c>
      <c r="B15293" t="s">
        <v>53</v>
      </c>
      <c r="C15293">
        <v>13</v>
      </c>
      <c r="D15293">
        <v>9</v>
      </c>
      <c r="E15293">
        <v>1878</v>
      </c>
      <c r="F15293" s="6">
        <v>0.86458333333333337</v>
      </c>
      <c r="G15293">
        <v>-10.778</v>
      </c>
      <c r="H15293">
        <v>50.341000000000001</v>
      </c>
      <c r="I15293" t="s">
        <v>208</v>
      </c>
      <c r="J15293" t="s">
        <v>19881</v>
      </c>
      <c r="K15293" t="s">
        <v>105</v>
      </c>
    </row>
    <row r="15294" spans="1:11" x14ac:dyDescent="0.3">
      <c r="A15294" t="s">
        <v>19882</v>
      </c>
      <c r="B15294" t="s">
        <v>53</v>
      </c>
      <c r="C15294">
        <v>2</v>
      </c>
      <c r="D15294">
        <v>7</v>
      </c>
      <c r="E15294">
        <v>1943</v>
      </c>
      <c r="F15294" s="6">
        <v>0.1875</v>
      </c>
      <c r="G15294">
        <v>-3.722</v>
      </c>
      <c r="H15294">
        <v>51.054000000000002</v>
      </c>
      <c r="I15294" t="s">
        <v>190</v>
      </c>
      <c r="J15294" t="s">
        <v>1687</v>
      </c>
      <c r="K15294" t="s">
        <v>105</v>
      </c>
    </row>
    <row r="15295" spans="1:11" x14ac:dyDescent="0.3">
      <c r="A15295" t="s">
        <v>19883</v>
      </c>
      <c r="B15295" t="s">
        <v>53</v>
      </c>
      <c r="C15295">
        <v>21</v>
      </c>
      <c r="D15295">
        <v>4</v>
      </c>
      <c r="E15295">
        <v>1890</v>
      </c>
      <c r="F15295" s="6">
        <v>0.33333333333333331</v>
      </c>
      <c r="G15295">
        <v>-6.0810000000000004</v>
      </c>
      <c r="H15295">
        <v>50.774999999999999</v>
      </c>
      <c r="I15295" t="s">
        <v>208</v>
      </c>
      <c r="J15295" t="s">
        <v>986</v>
      </c>
      <c r="K15295" t="s">
        <v>105</v>
      </c>
    </row>
    <row r="15296" spans="1:11" x14ac:dyDescent="0.3">
      <c r="A15296" t="s">
        <v>19884</v>
      </c>
      <c r="B15296" t="s">
        <v>53</v>
      </c>
      <c r="C15296">
        <v>13</v>
      </c>
      <c r="D15296">
        <v>3</v>
      </c>
      <c r="E15296">
        <v>1908</v>
      </c>
      <c r="F15296" s="6">
        <v>0.5625</v>
      </c>
      <c r="G15296">
        <v>87.909000000000006</v>
      </c>
      <c r="H15296">
        <v>43.040999999999997</v>
      </c>
      <c r="I15296" t="s">
        <v>104</v>
      </c>
      <c r="J15296" t="s">
        <v>184</v>
      </c>
      <c r="K15296" t="s">
        <v>105</v>
      </c>
    </row>
    <row r="15297" spans="1:11" x14ac:dyDescent="0.3">
      <c r="A15297" t="s">
        <v>19885</v>
      </c>
      <c r="B15297" t="s">
        <v>53</v>
      </c>
      <c r="C15297">
        <v>31</v>
      </c>
      <c r="D15297">
        <v>8</v>
      </c>
      <c r="E15297">
        <v>1932</v>
      </c>
      <c r="F15297" s="6">
        <v>0.62986111111111109</v>
      </c>
      <c r="G15297">
        <v>81.244</v>
      </c>
      <c r="H15297">
        <v>37.418999999999997</v>
      </c>
      <c r="I15297" t="s">
        <v>106</v>
      </c>
      <c r="J15297" t="s">
        <v>19886</v>
      </c>
      <c r="K15297" t="s">
        <v>105</v>
      </c>
    </row>
    <row r="15298" spans="1:11" x14ac:dyDescent="0.3">
      <c r="A15298" t="s">
        <v>19887</v>
      </c>
      <c r="B15298" t="s">
        <v>53</v>
      </c>
      <c r="C15298">
        <v>7</v>
      </c>
      <c r="D15298">
        <v>8</v>
      </c>
      <c r="E15298">
        <v>1890</v>
      </c>
      <c r="F15298" s="6">
        <v>0.64583333333333337</v>
      </c>
      <c r="G15298">
        <v>-6.0810000000000004</v>
      </c>
      <c r="H15298">
        <v>50.774999999999999</v>
      </c>
      <c r="I15298" t="s">
        <v>208</v>
      </c>
      <c r="J15298" t="s">
        <v>986</v>
      </c>
      <c r="K15298" t="s">
        <v>105</v>
      </c>
    </row>
    <row r="15299" spans="1:11" x14ac:dyDescent="0.3">
      <c r="A15299" t="s">
        <v>19888</v>
      </c>
      <c r="B15299" t="s">
        <v>53</v>
      </c>
      <c r="C15299">
        <v>9</v>
      </c>
      <c r="D15299">
        <v>4</v>
      </c>
      <c r="E15299">
        <v>1978</v>
      </c>
      <c r="F15299" s="6">
        <v>8.0555555555555561E-2</v>
      </c>
      <c r="G15299">
        <v>71.307000000000002</v>
      </c>
      <c r="H15299">
        <v>42.645000000000003</v>
      </c>
      <c r="I15299" t="s">
        <v>144</v>
      </c>
      <c r="J15299" t="s">
        <v>2810</v>
      </c>
      <c r="K15299" t="s">
        <v>105</v>
      </c>
    </row>
    <row r="15300" spans="1:11" x14ac:dyDescent="0.3">
      <c r="A15300" t="s">
        <v>19889</v>
      </c>
      <c r="B15300" t="s">
        <v>53</v>
      </c>
      <c r="C15300">
        <v>5</v>
      </c>
      <c r="D15300">
        <v>12</v>
      </c>
      <c r="E15300">
        <v>1914</v>
      </c>
      <c r="F15300" s="6">
        <v>0.99305555555555558</v>
      </c>
      <c r="G15300">
        <v>-12.494</v>
      </c>
      <c r="H15300">
        <v>41.890999999999998</v>
      </c>
      <c r="I15300" t="s">
        <v>126</v>
      </c>
      <c r="J15300" t="s">
        <v>297</v>
      </c>
      <c r="K15300" t="s">
        <v>105</v>
      </c>
    </row>
    <row r="15301" spans="1:11" x14ac:dyDescent="0.3">
      <c r="A15301" t="s">
        <v>19890</v>
      </c>
      <c r="B15301" t="s">
        <v>53</v>
      </c>
      <c r="C15301">
        <v>31</v>
      </c>
      <c r="D15301">
        <v>10</v>
      </c>
      <c r="E15301">
        <v>1916</v>
      </c>
      <c r="F15301" s="6">
        <v>0.56944444444444442</v>
      </c>
      <c r="G15301">
        <v>76.222999999999999</v>
      </c>
      <c r="H15301">
        <v>36.302</v>
      </c>
      <c r="I15301" t="s">
        <v>144</v>
      </c>
      <c r="J15301" t="s">
        <v>5772</v>
      </c>
      <c r="K15301" t="s">
        <v>105</v>
      </c>
    </row>
    <row r="15302" spans="1:11" x14ac:dyDescent="0.3">
      <c r="A15302" t="s">
        <v>19891</v>
      </c>
      <c r="B15302" t="s">
        <v>53</v>
      </c>
      <c r="C15302">
        <v>27</v>
      </c>
      <c r="D15302">
        <v>2</v>
      </c>
      <c r="E15302">
        <v>1920</v>
      </c>
      <c r="F15302" s="6">
        <v>0.80208333333333337</v>
      </c>
      <c r="G15302">
        <v>-10.526</v>
      </c>
      <c r="H15302">
        <v>52.264000000000003</v>
      </c>
      <c r="I15302" t="s">
        <v>126</v>
      </c>
      <c r="J15302" t="s">
        <v>2550</v>
      </c>
      <c r="K15302" t="s">
        <v>105</v>
      </c>
    </row>
    <row r="15303" spans="1:11" x14ac:dyDescent="0.3">
      <c r="A15303" t="s">
        <v>19892</v>
      </c>
      <c r="B15303" t="s">
        <v>53</v>
      </c>
      <c r="C15303">
        <v>19</v>
      </c>
      <c r="D15303">
        <v>3</v>
      </c>
      <c r="E15303">
        <v>1890</v>
      </c>
      <c r="F15303" s="6">
        <v>0.3125</v>
      </c>
      <c r="G15303">
        <v>2.8050000000000002</v>
      </c>
      <c r="H15303">
        <v>55.616</v>
      </c>
      <c r="I15303" t="s">
        <v>108</v>
      </c>
      <c r="J15303" t="s">
        <v>19893</v>
      </c>
      <c r="K15303" t="s">
        <v>105</v>
      </c>
    </row>
    <row r="15304" spans="1:11" x14ac:dyDescent="0.3">
      <c r="A15304" t="s">
        <v>19894</v>
      </c>
      <c r="B15304" t="s">
        <v>53</v>
      </c>
      <c r="C15304">
        <v>5</v>
      </c>
      <c r="D15304">
        <v>1</v>
      </c>
      <c r="E15304">
        <v>1928</v>
      </c>
      <c r="F15304" s="6">
        <v>0.4375</v>
      </c>
      <c r="G15304">
        <v>94.632000000000005</v>
      </c>
      <c r="H15304">
        <v>43.533000000000001</v>
      </c>
      <c r="I15304" t="s">
        <v>104</v>
      </c>
      <c r="J15304" t="s">
        <v>19895</v>
      </c>
      <c r="K15304" t="s">
        <v>105</v>
      </c>
    </row>
    <row r="15305" spans="1:11" x14ac:dyDescent="0.3">
      <c r="A15305" t="s">
        <v>19896</v>
      </c>
      <c r="B15305" t="s">
        <v>53</v>
      </c>
      <c r="C15305">
        <v>18</v>
      </c>
      <c r="D15305">
        <v>12</v>
      </c>
      <c r="E15305">
        <v>1895</v>
      </c>
      <c r="F15305" s="6">
        <v>0.58333333333333337</v>
      </c>
      <c r="G15305">
        <v>-9.1809999999999992</v>
      </c>
      <c r="H15305">
        <v>48.777000000000001</v>
      </c>
      <c r="I15305" t="s">
        <v>126</v>
      </c>
      <c r="J15305" t="s">
        <v>842</v>
      </c>
      <c r="K15305" t="s">
        <v>105</v>
      </c>
    </row>
    <row r="15306" spans="1:11" x14ac:dyDescent="0.3">
      <c r="A15306" t="s">
        <v>19897</v>
      </c>
      <c r="B15306" t="s">
        <v>53</v>
      </c>
      <c r="C15306">
        <v>12</v>
      </c>
      <c r="D15306">
        <v>9</v>
      </c>
      <c r="E15306">
        <v>1918</v>
      </c>
      <c r="F15306" s="6">
        <v>0.54166666666666663</v>
      </c>
      <c r="G15306">
        <v>90.200999999999993</v>
      </c>
      <c r="H15306">
        <v>38.634999999999998</v>
      </c>
      <c r="I15306" t="s">
        <v>144</v>
      </c>
      <c r="J15306" t="s">
        <v>1912</v>
      </c>
      <c r="K15306" t="s">
        <v>105</v>
      </c>
    </row>
    <row r="15307" spans="1:11" x14ac:dyDescent="0.3">
      <c r="A15307" t="s">
        <v>19898</v>
      </c>
      <c r="B15307" t="s">
        <v>53</v>
      </c>
      <c r="C15307">
        <v>19</v>
      </c>
      <c r="D15307">
        <v>11</v>
      </c>
      <c r="E15307">
        <v>1971</v>
      </c>
      <c r="F15307" s="6">
        <v>0.45902777777777776</v>
      </c>
      <c r="G15307">
        <v>122.33</v>
      </c>
      <c r="H15307">
        <v>47.603000000000002</v>
      </c>
      <c r="I15307" t="s">
        <v>137</v>
      </c>
      <c r="J15307" t="s">
        <v>1144</v>
      </c>
      <c r="K15307" t="s">
        <v>105</v>
      </c>
    </row>
    <row r="15308" spans="1:11" x14ac:dyDescent="0.3">
      <c r="A15308" t="s">
        <v>19899</v>
      </c>
      <c r="B15308" t="s">
        <v>53</v>
      </c>
      <c r="C15308">
        <v>8</v>
      </c>
      <c r="D15308">
        <v>1</v>
      </c>
      <c r="E15308">
        <v>1942</v>
      </c>
      <c r="F15308" s="6">
        <v>0.47916666666666669</v>
      </c>
      <c r="G15308">
        <v>-12.916</v>
      </c>
      <c r="H15308">
        <v>43.911999999999999</v>
      </c>
      <c r="I15308" t="s">
        <v>190</v>
      </c>
      <c r="J15308" t="s">
        <v>1962</v>
      </c>
      <c r="K15308" t="s">
        <v>105</v>
      </c>
    </row>
    <row r="15309" spans="1:11" x14ac:dyDescent="0.3">
      <c r="A15309" t="s">
        <v>19900</v>
      </c>
      <c r="B15309" t="s">
        <v>53</v>
      </c>
      <c r="C15309">
        <v>12</v>
      </c>
      <c r="D15309">
        <v>3</v>
      </c>
      <c r="E15309">
        <v>1923</v>
      </c>
      <c r="F15309" s="6">
        <v>0.70486111111111116</v>
      </c>
      <c r="G15309">
        <v>74.043999999999997</v>
      </c>
      <c r="H15309">
        <v>40.881</v>
      </c>
      <c r="I15309" t="s">
        <v>144</v>
      </c>
      <c r="J15309" t="s">
        <v>3652</v>
      </c>
      <c r="K15309" t="s">
        <v>105</v>
      </c>
    </row>
    <row r="15310" spans="1:11" x14ac:dyDescent="0.3">
      <c r="A15310" t="s">
        <v>19901</v>
      </c>
      <c r="B15310" t="s">
        <v>53</v>
      </c>
      <c r="C15310">
        <v>28</v>
      </c>
      <c r="D15310">
        <v>1</v>
      </c>
      <c r="E15310">
        <v>1917</v>
      </c>
      <c r="F15310" s="6">
        <v>0.61458333333333337</v>
      </c>
      <c r="G15310">
        <v>-8.8070000000000004</v>
      </c>
      <c r="H15310">
        <v>53.075000000000003</v>
      </c>
      <c r="I15310" t="s">
        <v>126</v>
      </c>
      <c r="J15310" t="s">
        <v>228</v>
      </c>
      <c r="K15310" t="s">
        <v>105</v>
      </c>
    </row>
    <row r="15311" spans="1:11" x14ac:dyDescent="0.3">
      <c r="A15311" t="s">
        <v>19902</v>
      </c>
      <c r="B15311" t="s">
        <v>53</v>
      </c>
      <c r="C15311">
        <v>21</v>
      </c>
      <c r="D15311">
        <v>12</v>
      </c>
      <c r="E15311">
        <v>1943</v>
      </c>
      <c r="F15311" s="6">
        <v>0.70833333333333337</v>
      </c>
      <c r="G15311">
        <v>-1.855</v>
      </c>
      <c r="H15311">
        <v>43.265999999999998</v>
      </c>
      <c r="I15311" t="s">
        <v>126</v>
      </c>
      <c r="J15311" t="s">
        <v>4266</v>
      </c>
      <c r="K15311" t="s">
        <v>105</v>
      </c>
    </row>
    <row r="15312" spans="1:11" x14ac:dyDescent="0.3">
      <c r="A15312" t="s">
        <v>19903</v>
      </c>
      <c r="B15312" t="s">
        <v>53</v>
      </c>
      <c r="C15312">
        <v>30</v>
      </c>
      <c r="D15312">
        <v>6</v>
      </c>
      <c r="E15312">
        <v>1893</v>
      </c>
      <c r="F15312" s="6">
        <v>0.55555555555555558</v>
      </c>
      <c r="G15312">
        <v>-12.371</v>
      </c>
      <c r="H15312">
        <v>51.34</v>
      </c>
      <c r="I15312" t="s">
        <v>126</v>
      </c>
      <c r="J15312" t="s">
        <v>704</v>
      </c>
      <c r="K15312" t="s">
        <v>105</v>
      </c>
    </row>
    <row r="15313" spans="1:11" x14ac:dyDescent="0.3">
      <c r="A15313" t="s">
        <v>19904</v>
      </c>
      <c r="B15313" t="s">
        <v>53</v>
      </c>
      <c r="C15313">
        <v>3</v>
      </c>
      <c r="D15313">
        <v>7</v>
      </c>
      <c r="E15313">
        <v>1955</v>
      </c>
      <c r="F15313" s="6">
        <v>0.1111111111111111</v>
      </c>
      <c r="G15313">
        <v>-12.494</v>
      </c>
      <c r="H15313">
        <v>41.890999999999998</v>
      </c>
      <c r="I15313" t="s">
        <v>126</v>
      </c>
      <c r="J15313" t="s">
        <v>297</v>
      </c>
      <c r="K15313" t="s">
        <v>105</v>
      </c>
    </row>
    <row r="15314" spans="1:11" x14ac:dyDescent="0.3">
      <c r="A15314" t="s">
        <v>19905</v>
      </c>
      <c r="B15314" t="s">
        <v>53</v>
      </c>
      <c r="C15314">
        <v>14</v>
      </c>
      <c r="D15314">
        <v>9</v>
      </c>
      <c r="E15314">
        <v>1907</v>
      </c>
      <c r="F15314" s="6">
        <v>0.4375</v>
      </c>
      <c r="G15314">
        <v>-7.5810000000000004</v>
      </c>
      <c r="H15314">
        <v>47.56</v>
      </c>
      <c r="I15314" t="s">
        <v>126</v>
      </c>
      <c r="J15314" t="s">
        <v>2183</v>
      </c>
      <c r="K15314" t="s">
        <v>105</v>
      </c>
    </row>
    <row r="15315" spans="1:11" x14ac:dyDescent="0.3">
      <c r="A15315" t="s">
        <v>19906</v>
      </c>
      <c r="B15315" t="s">
        <v>53</v>
      </c>
      <c r="C15315">
        <v>10</v>
      </c>
      <c r="D15315">
        <v>5</v>
      </c>
      <c r="E15315">
        <v>1928</v>
      </c>
      <c r="F15315" s="6">
        <v>0.77777777777777779</v>
      </c>
      <c r="G15315">
        <v>81.691000000000003</v>
      </c>
      <c r="H15315">
        <v>41.505000000000003</v>
      </c>
      <c r="I15315" t="s">
        <v>106</v>
      </c>
      <c r="J15315" t="s">
        <v>389</v>
      </c>
      <c r="K15315" t="s">
        <v>105</v>
      </c>
    </row>
    <row r="15316" spans="1:11" x14ac:dyDescent="0.3">
      <c r="A15316" t="s">
        <v>19907</v>
      </c>
      <c r="B15316" t="s">
        <v>53</v>
      </c>
      <c r="C15316">
        <v>28</v>
      </c>
      <c r="D15316">
        <v>4</v>
      </c>
      <c r="E15316">
        <v>1960</v>
      </c>
      <c r="F15316" s="6">
        <v>0.70138888888888884</v>
      </c>
      <c r="G15316">
        <v>-9.1880000000000006</v>
      </c>
      <c r="H15316">
        <v>45.463999999999999</v>
      </c>
      <c r="I15316" t="s">
        <v>126</v>
      </c>
      <c r="J15316" t="s">
        <v>286</v>
      </c>
      <c r="K15316" t="s">
        <v>105</v>
      </c>
    </row>
    <row r="15317" spans="1:11" x14ac:dyDescent="0.3">
      <c r="A15317" t="s">
        <v>19908</v>
      </c>
      <c r="B15317" t="s">
        <v>53</v>
      </c>
      <c r="C15317">
        <v>4</v>
      </c>
      <c r="D15317">
        <v>4</v>
      </c>
      <c r="E15317">
        <v>1894</v>
      </c>
      <c r="F15317" s="6">
        <v>8.3333333333333329E-2</v>
      </c>
      <c r="G15317">
        <v>-14.532</v>
      </c>
      <c r="H15317">
        <v>53.417000000000002</v>
      </c>
      <c r="I15317" t="s">
        <v>1019</v>
      </c>
      <c r="J15317" t="s">
        <v>3508</v>
      </c>
      <c r="K15317" t="s">
        <v>105</v>
      </c>
    </row>
    <row r="15318" spans="1:11" x14ac:dyDescent="0.3">
      <c r="A15318" t="s">
        <v>19909</v>
      </c>
      <c r="B15318" t="s">
        <v>53</v>
      </c>
      <c r="C15318">
        <v>1</v>
      </c>
      <c r="D15318">
        <v>8</v>
      </c>
      <c r="E15318">
        <v>1891</v>
      </c>
      <c r="F15318" s="6">
        <v>0.35416666666666669</v>
      </c>
      <c r="G15318">
        <v>-13.241</v>
      </c>
      <c r="H15318">
        <v>52.756</v>
      </c>
      <c r="I15318" t="s">
        <v>208</v>
      </c>
      <c r="J15318" t="s">
        <v>19910</v>
      </c>
      <c r="K15318" t="s">
        <v>105</v>
      </c>
    </row>
    <row r="15319" spans="1:11" x14ac:dyDescent="0.3">
      <c r="A15319" t="s">
        <v>19911</v>
      </c>
      <c r="B15319" t="s">
        <v>53</v>
      </c>
      <c r="C15319">
        <v>8</v>
      </c>
      <c r="D15319">
        <v>1</v>
      </c>
      <c r="E15319">
        <v>1889</v>
      </c>
      <c r="F15319" s="6">
        <v>0.34375</v>
      </c>
      <c r="G15319">
        <v>-8.24</v>
      </c>
      <c r="H15319">
        <v>50.084000000000003</v>
      </c>
      <c r="I15319" t="s">
        <v>208</v>
      </c>
      <c r="J15319" t="s">
        <v>915</v>
      </c>
      <c r="K15319" t="s">
        <v>105</v>
      </c>
    </row>
    <row r="15320" spans="1:11" x14ac:dyDescent="0.3">
      <c r="A15320" t="s">
        <v>19912</v>
      </c>
      <c r="B15320" t="s">
        <v>53</v>
      </c>
      <c r="C15320">
        <v>24</v>
      </c>
      <c r="D15320">
        <v>1</v>
      </c>
      <c r="E15320">
        <v>1891</v>
      </c>
      <c r="F15320" s="6">
        <v>0.875</v>
      </c>
      <c r="G15320">
        <v>-12.166</v>
      </c>
      <c r="H15320">
        <v>52.405999999999999</v>
      </c>
      <c r="I15320" t="s">
        <v>208</v>
      </c>
      <c r="J15320" t="s">
        <v>19913</v>
      </c>
      <c r="K15320" t="s">
        <v>105</v>
      </c>
    </row>
    <row r="15321" spans="1:11" x14ac:dyDescent="0.3">
      <c r="A15321" t="s">
        <v>19914</v>
      </c>
      <c r="B15321" t="s">
        <v>53</v>
      </c>
      <c r="C15321">
        <v>25</v>
      </c>
      <c r="D15321">
        <v>6</v>
      </c>
      <c r="E15321">
        <v>1864</v>
      </c>
      <c r="F15321" s="6">
        <v>1.0416666666666666E-2</v>
      </c>
      <c r="G15321">
        <v>-14.244</v>
      </c>
      <c r="H15321">
        <v>51.814999999999998</v>
      </c>
      <c r="I15321" t="s">
        <v>208</v>
      </c>
      <c r="J15321" t="s">
        <v>19915</v>
      </c>
      <c r="K15321" t="s">
        <v>105</v>
      </c>
    </row>
    <row r="15322" spans="1:11" x14ac:dyDescent="0.3">
      <c r="A15322" t="s">
        <v>19916</v>
      </c>
      <c r="B15322" t="s">
        <v>53</v>
      </c>
      <c r="C15322">
        <v>29</v>
      </c>
      <c r="D15322">
        <v>9</v>
      </c>
      <c r="E15322">
        <v>1867</v>
      </c>
      <c r="F15322" s="6">
        <v>0.33333333333333331</v>
      </c>
      <c r="G15322">
        <v>-13.411</v>
      </c>
      <c r="H15322">
        <v>52.523000000000003</v>
      </c>
      <c r="I15322" t="s">
        <v>208</v>
      </c>
      <c r="J15322" t="s">
        <v>209</v>
      </c>
      <c r="K15322" t="s">
        <v>105</v>
      </c>
    </row>
    <row r="15323" spans="1:11" x14ac:dyDescent="0.3">
      <c r="A15323" t="s">
        <v>19917</v>
      </c>
      <c r="B15323" t="s">
        <v>53</v>
      </c>
      <c r="C15323">
        <v>10</v>
      </c>
      <c r="D15323">
        <v>3</v>
      </c>
      <c r="E15323">
        <v>1894</v>
      </c>
      <c r="F15323" s="6">
        <v>0.35416666666666669</v>
      </c>
      <c r="G15323">
        <v>-8.0530000000000008</v>
      </c>
      <c r="H15323">
        <v>52.267000000000003</v>
      </c>
      <c r="I15323" t="s">
        <v>126</v>
      </c>
      <c r="J15323" t="s">
        <v>6236</v>
      </c>
      <c r="K15323" t="s">
        <v>105</v>
      </c>
    </row>
    <row r="15324" spans="1:11" x14ac:dyDescent="0.3">
      <c r="A15324" t="s">
        <v>19918</v>
      </c>
      <c r="B15324" t="s">
        <v>53</v>
      </c>
      <c r="C15324">
        <v>18</v>
      </c>
      <c r="D15324">
        <v>9</v>
      </c>
      <c r="E15324">
        <v>1900</v>
      </c>
      <c r="F15324" s="6">
        <v>0.54166666666666663</v>
      </c>
      <c r="G15324">
        <v>-12.634</v>
      </c>
      <c r="H15324">
        <v>51.866999999999997</v>
      </c>
      <c r="I15324" t="s">
        <v>126</v>
      </c>
      <c r="J15324" t="s">
        <v>19919</v>
      </c>
      <c r="K15324" t="s">
        <v>105</v>
      </c>
    </row>
    <row r="15325" spans="1:11" x14ac:dyDescent="0.3">
      <c r="A15325" t="s">
        <v>19920</v>
      </c>
      <c r="B15325" t="s">
        <v>53</v>
      </c>
      <c r="C15325">
        <v>3</v>
      </c>
      <c r="D15325">
        <v>6</v>
      </c>
      <c r="E15325">
        <v>1848</v>
      </c>
      <c r="F15325" s="6">
        <v>0.66666666666666663</v>
      </c>
      <c r="G15325">
        <v>-5.5720000000000001</v>
      </c>
      <c r="H15325">
        <v>50.643999999999998</v>
      </c>
      <c r="I15325" t="s">
        <v>147</v>
      </c>
      <c r="J15325" t="s">
        <v>622</v>
      </c>
      <c r="K15325" t="s">
        <v>105</v>
      </c>
    </row>
    <row r="15326" spans="1:11" x14ac:dyDescent="0.3">
      <c r="A15326" t="s">
        <v>19921</v>
      </c>
      <c r="B15326" t="s">
        <v>168</v>
      </c>
      <c r="C15326">
        <v>1</v>
      </c>
      <c r="D15326">
        <v>1</v>
      </c>
      <c r="E15326">
        <v>1889</v>
      </c>
      <c r="F15326" s="6">
        <v>0.22916666666666666</v>
      </c>
      <c r="G15326">
        <v>-8.2070000000000007</v>
      </c>
      <c r="H15326">
        <v>44.901000000000003</v>
      </c>
      <c r="I15326" t="s">
        <v>203</v>
      </c>
      <c r="J15326" t="s">
        <v>8179</v>
      </c>
      <c r="K15326" t="s">
        <v>105</v>
      </c>
    </row>
    <row r="15327" spans="1:11" x14ac:dyDescent="0.3">
      <c r="A15327" t="s">
        <v>19922</v>
      </c>
      <c r="B15327" t="s">
        <v>168</v>
      </c>
      <c r="C15327">
        <v>3</v>
      </c>
      <c r="D15327">
        <v>11</v>
      </c>
      <c r="E15327">
        <v>1928</v>
      </c>
      <c r="F15327" s="6">
        <v>0.125</v>
      </c>
      <c r="G15327">
        <v>81.656999999999996</v>
      </c>
      <c r="H15327">
        <v>30.326000000000001</v>
      </c>
      <c r="I15327" t="s">
        <v>144</v>
      </c>
      <c r="J15327" t="s">
        <v>2773</v>
      </c>
      <c r="K15327" t="s">
        <v>105</v>
      </c>
    </row>
    <row r="15328" spans="1:11" x14ac:dyDescent="0.3">
      <c r="A15328" t="s">
        <v>19923</v>
      </c>
      <c r="B15328" t="s">
        <v>53</v>
      </c>
      <c r="C15328">
        <v>10</v>
      </c>
      <c r="D15328">
        <v>5</v>
      </c>
      <c r="E15328">
        <v>1952</v>
      </c>
      <c r="F15328" s="6">
        <v>0.29166666666666669</v>
      </c>
      <c r="H15328">
        <v>-22.901</v>
      </c>
      <c r="I15328" t="s">
        <v>290</v>
      </c>
      <c r="J15328" t="s">
        <v>7976</v>
      </c>
      <c r="K15328" t="s">
        <v>105</v>
      </c>
    </row>
    <row r="15329" spans="1:11" x14ac:dyDescent="0.3">
      <c r="A15329" t="s">
        <v>19924</v>
      </c>
      <c r="B15329" t="s">
        <v>53</v>
      </c>
      <c r="C15329">
        <v>29</v>
      </c>
      <c r="D15329">
        <v>4</v>
      </c>
      <c r="E15329">
        <v>1937</v>
      </c>
      <c r="F15329" s="6">
        <v>0.65972222222222221</v>
      </c>
      <c r="G15329">
        <v>-4.399</v>
      </c>
      <c r="H15329">
        <v>51.220999999999997</v>
      </c>
      <c r="I15329" t="s">
        <v>126</v>
      </c>
      <c r="J15329" t="s">
        <v>913</v>
      </c>
      <c r="K15329" t="s">
        <v>105</v>
      </c>
    </row>
    <row r="15330" spans="1:11" x14ac:dyDescent="0.3">
      <c r="A15330" t="s">
        <v>19925</v>
      </c>
      <c r="B15330" t="s">
        <v>53</v>
      </c>
      <c r="C15330">
        <v>17</v>
      </c>
      <c r="D15330">
        <v>6</v>
      </c>
      <c r="E15330">
        <v>1929</v>
      </c>
      <c r="F15330" s="6">
        <v>0.375</v>
      </c>
      <c r="G15330">
        <v>-4.399</v>
      </c>
      <c r="H15330">
        <v>51.220999999999997</v>
      </c>
      <c r="I15330" t="s">
        <v>126</v>
      </c>
      <c r="J15330" t="s">
        <v>913</v>
      </c>
      <c r="K15330" t="s">
        <v>105</v>
      </c>
    </row>
    <row r="15331" spans="1:11" x14ac:dyDescent="0.3">
      <c r="A15331" t="s">
        <v>19926</v>
      </c>
      <c r="B15331" t="s">
        <v>53</v>
      </c>
      <c r="C15331">
        <v>30</v>
      </c>
      <c r="D15331">
        <v>3</v>
      </c>
      <c r="E15331">
        <v>1937</v>
      </c>
      <c r="F15331" s="6">
        <v>0.72916666666666663</v>
      </c>
      <c r="G15331">
        <v>77.433999999999997</v>
      </c>
      <c r="H15331">
        <v>37.540999999999997</v>
      </c>
      <c r="I15331" t="s">
        <v>144</v>
      </c>
      <c r="J15331" t="s">
        <v>2022</v>
      </c>
      <c r="K15331" t="s">
        <v>105</v>
      </c>
    </row>
    <row r="15332" spans="1:11" x14ac:dyDescent="0.3">
      <c r="A15332" t="s">
        <v>19927</v>
      </c>
      <c r="B15332" t="s">
        <v>53</v>
      </c>
      <c r="C15332">
        <v>26</v>
      </c>
      <c r="D15332">
        <v>12</v>
      </c>
      <c r="E15332">
        <v>1949</v>
      </c>
      <c r="F15332" s="6">
        <v>0.1125</v>
      </c>
      <c r="G15332">
        <v>-111.83199999999999</v>
      </c>
      <c r="H15332">
        <v>33.414999999999999</v>
      </c>
      <c r="I15332" t="s">
        <v>171</v>
      </c>
      <c r="J15332" t="s">
        <v>2278</v>
      </c>
      <c r="K15332" t="s">
        <v>105</v>
      </c>
    </row>
    <row r="15333" spans="1:11" x14ac:dyDescent="0.3">
      <c r="A15333" t="s">
        <v>19928</v>
      </c>
      <c r="B15333" t="s">
        <v>53</v>
      </c>
      <c r="C15333">
        <v>24</v>
      </c>
      <c r="D15333">
        <v>7</v>
      </c>
      <c r="E15333">
        <v>1923</v>
      </c>
      <c r="F15333" s="6">
        <v>0.38194444444444442</v>
      </c>
      <c r="G15333">
        <v>90.489000000000004</v>
      </c>
      <c r="H15333">
        <v>41.491999999999997</v>
      </c>
      <c r="I15333" t="s">
        <v>144</v>
      </c>
      <c r="J15333" t="s">
        <v>19929</v>
      </c>
      <c r="K15333" t="s">
        <v>105</v>
      </c>
    </row>
    <row r="15334" spans="1:11" x14ac:dyDescent="0.3">
      <c r="A15334" t="s">
        <v>19930</v>
      </c>
      <c r="B15334" t="s">
        <v>53</v>
      </c>
      <c r="C15334">
        <v>29</v>
      </c>
      <c r="D15334">
        <v>8</v>
      </c>
      <c r="E15334">
        <v>1946</v>
      </c>
      <c r="F15334" s="6">
        <v>0.58888888888888891</v>
      </c>
      <c r="G15334">
        <v>94.57</v>
      </c>
      <c r="H15334">
        <v>39.1</v>
      </c>
      <c r="I15334" t="s">
        <v>144</v>
      </c>
      <c r="J15334" t="s">
        <v>186</v>
      </c>
      <c r="K15334" t="s">
        <v>105</v>
      </c>
    </row>
    <row r="15335" spans="1:11" x14ac:dyDescent="0.3">
      <c r="A15335" t="s">
        <v>19931</v>
      </c>
      <c r="B15335" t="s">
        <v>53</v>
      </c>
      <c r="C15335">
        <v>27</v>
      </c>
      <c r="D15335">
        <v>10</v>
      </c>
      <c r="E15335">
        <v>1920</v>
      </c>
      <c r="F15335" s="6">
        <v>0.75</v>
      </c>
      <c r="G15335">
        <v>90.200999999999993</v>
      </c>
      <c r="H15335">
        <v>38.634999999999998</v>
      </c>
      <c r="I15335" t="s">
        <v>144</v>
      </c>
      <c r="J15335" t="s">
        <v>1912</v>
      </c>
      <c r="K15335" t="s">
        <v>105</v>
      </c>
    </row>
    <row r="15336" spans="1:11" x14ac:dyDescent="0.3">
      <c r="A15336" t="s">
        <v>19932</v>
      </c>
      <c r="B15336" t="s">
        <v>53</v>
      </c>
      <c r="C15336">
        <v>18</v>
      </c>
      <c r="D15336">
        <v>11</v>
      </c>
      <c r="E15336">
        <v>1956</v>
      </c>
      <c r="F15336" s="6">
        <v>0.14027777777777778</v>
      </c>
      <c r="G15336">
        <v>-118.24299999999999</v>
      </c>
      <c r="H15336">
        <v>34.052</v>
      </c>
      <c r="I15336" t="s">
        <v>137</v>
      </c>
      <c r="J15336" t="s">
        <v>536</v>
      </c>
      <c r="K15336" t="s">
        <v>105</v>
      </c>
    </row>
    <row r="15337" spans="1:11" x14ac:dyDescent="0.3">
      <c r="A15337" t="s">
        <v>19933</v>
      </c>
      <c r="B15337" t="s">
        <v>53</v>
      </c>
      <c r="C15337">
        <v>4</v>
      </c>
      <c r="D15337">
        <v>3</v>
      </c>
      <c r="E15337">
        <v>1783</v>
      </c>
      <c r="F15337" s="6">
        <v>0.85416666666666663</v>
      </c>
      <c r="G15337">
        <v>74.007000000000005</v>
      </c>
      <c r="H15337">
        <v>40.713000000000001</v>
      </c>
      <c r="I15337" t="s">
        <v>179</v>
      </c>
      <c r="J15337" t="s">
        <v>124</v>
      </c>
      <c r="K15337" t="s">
        <v>105</v>
      </c>
    </row>
    <row r="15338" spans="1:11" x14ac:dyDescent="0.3">
      <c r="A15338" t="s">
        <v>19934</v>
      </c>
      <c r="B15338" t="s">
        <v>53</v>
      </c>
      <c r="C15338">
        <v>15</v>
      </c>
      <c r="D15338">
        <v>6</v>
      </c>
      <c r="E15338">
        <v>1937</v>
      </c>
      <c r="F15338" s="6">
        <v>0.4375</v>
      </c>
      <c r="G15338">
        <v>-113.623</v>
      </c>
      <c r="H15338">
        <v>36.439</v>
      </c>
      <c r="I15338" t="s">
        <v>171</v>
      </c>
      <c r="J15338" t="s">
        <v>19935</v>
      </c>
      <c r="K15338" t="s">
        <v>105</v>
      </c>
    </row>
    <row r="15339" spans="1:11" x14ac:dyDescent="0.3">
      <c r="A15339" t="s">
        <v>19936</v>
      </c>
      <c r="B15339" t="s">
        <v>53</v>
      </c>
      <c r="C15339">
        <v>25</v>
      </c>
      <c r="D15339">
        <v>5</v>
      </c>
      <c r="E15339">
        <v>1951</v>
      </c>
      <c r="F15339" s="6">
        <v>0.5854166666666667</v>
      </c>
      <c r="G15339">
        <v>88.244</v>
      </c>
      <c r="H15339">
        <v>40.116</v>
      </c>
      <c r="I15339" t="s">
        <v>144</v>
      </c>
      <c r="J15339" t="s">
        <v>2381</v>
      </c>
      <c r="K15339" t="s">
        <v>105</v>
      </c>
    </row>
    <row r="15340" spans="1:11" x14ac:dyDescent="0.3">
      <c r="A15340" t="s">
        <v>19937</v>
      </c>
      <c r="B15340" t="s">
        <v>53</v>
      </c>
      <c r="C15340">
        <v>7</v>
      </c>
      <c r="D15340">
        <v>6</v>
      </c>
      <c r="E15340">
        <v>1954</v>
      </c>
      <c r="F15340" s="6">
        <v>0.41944444444444445</v>
      </c>
      <c r="G15340">
        <v>72.521000000000001</v>
      </c>
      <c r="H15340">
        <v>41.771000000000001</v>
      </c>
      <c r="I15340" t="s">
        <v>106</v>
      </c>
      <c r="J15340" t="s">
        <v>4618</v>
      </c>
      <c r="K15340" t="s">
        <v>105</v>
      </c>
    </row>
    <row r="15341" spans="1:11" x14ac:dyDescent="0.3">
      <c r="A15341" t="s">
        <v>19938</v>
      </c>
      <c r="B15341" t="s">
        <v>53</v>
      </c>
      <c r="C15341">
        <v>20</v>
      </c>
      <c r="D15341">
        <v>10</v>
      </c>
      <c r="E15341">
        <v>1949</v>
      </c>
      <c r="F15341" s="6">
        <v>0.75555555555555554</v>
      </c>
      <c r="G15341">
        <v>-118.24299999999999</v>
      </c>
      <c r="H15341">
        <v>34.052</v>
      </c>
      <c r="I15341" t="s">
        <v>137</v>
      </c>
      <c r="J15341" t="s">
        <v>536</v>
      </c>
      <c r="K15341" t="s">
        <v>105</v>
      </c>
    </row>
    <row r="15342" spans="1:11" x14ac:dyDescent="0.3">
      <c r="A15342" t="s">
        <v>19939</v>
      </c>
      <c r="B15342" t="s">
        <v>53</v>
      </c>
      <c r="C15342">
        <v>26</v>
      </c>
      <c r="D15342">
        <v>3</v>
      </c>
      <c r="E15342">
        <v>1937</v>
      </c>
      <c r="F15342" s="6">
        <v>0.4548611111111111</v>
      </c>
      <c r="G15342">
        <v>83.81</v>
      </c>
      <c r="H15342">
        <v>39.924999999999997</v>
      </c>
      <c r="I15342" t="s">
        <v>144</v>
      </c>
      <c r="J15342" t="s">
        <v>513</v>
      </c>
      <c r="K15342" t="s">
        <v>105</v>
      </c>
    </row>
    <row r="15343" spans="1:11" x14ac:dyDescent="0.3">
      <c r="A15343" t="s">
        <v>19940</v>
      </c>
      <c r="B15343" t="s">
        <v>53</v>
      </c>
      <c r="C15343">
        <v>26</v>
      </c>
      <c r="D15343">
        <v>1</v>
      </c>
      <c r="E15343">
        <v>1961</v>
      </c>
      <c r="F15343" s="6">
        <v>0.32291666666666669</v>
      </c>
      <c r="G15343">
        <v>80.263999999999996</v>
      </c>
      <c r="H15343">
        <v>43.139000000000003</v>
      </c>
      <c r="I15343" t="s">
        <v>144</v>
      </c>
      <c r="J15343" t="s">
        <v>4616</v>
      </c>
      <c r="K15343" t="s">
        <v>105</v>
      </c>
    </row>
    <row r="15344" spans="1:11" x14ac:dyDescent="0.3">
      <c r="A15344" t="s">
        <v>19941</v>
      </c>
      <c r="B15344" t="s">
        <v>53</v>
      </c>
      <c r="C15344">
        <v>27</v>
      </c>
      <c r="D15344">
        <v>5</v>
      </c>
      <c r="E15344">
        <v>1976</v>
      </c>
      <c r="F15344" s="6">
        <v>0.9458333333333333</v>
      </c>
      <c r="G15344">
        <v>71.239000000000004</v>
      </c>
      <c r="H15344">
        <v>42.375999999999998</v>
      </c>
      <c r="I15344" t="s">
        <v>106</v>
      </c>
      <c r="J15344" t="s">
        <v>395</v>
      </c>
      <c r="K15344" t="s">
        <v>105</v>
      </c>
    </row>
    <row r="15345" spans="1:11" x14ac:dyDescent="0.3">
      <c r="A15345" t="s">
        <v>19942</v>
      </c>
      <c r="B15345" t="s">
        <v>53</v>
      </c>
      <c r="C15345">
        <v>1</v>
      </c>
      <c r="D15345">
        <v>1</v>
      </c>
      <c r="E15345">
        <v>1946</v>
      </c>
      <c r="F15345" s="6">
        <v>1.7361111111111112E-2</v>
      </c>
      <c r="G15345">
        <v>87.632000000000005</v>
      </c>
      <c r="H15345">
        <v>41.883000000000003</v>
      </c>
      <c r="I15345" t="s">
        <v>104</v>
      </c>
      <c r="J15345" t="s">
        <v>226</v>
      </c>
      <c r="K15345" t="s">
        <v>105</v>
      </c>
    </row>
    <row r="15346" spans="1:11" x14ac:dyDescent="0.3">
      <c r="A15346" t="s">
        <v>19943</v>
      </c>
      <c r="B15346" t="s">
        <v>53</v>
      </c>
      <c r="C15346">
        <v>15</v>
      </c>
      <c r="D15346">
        <v>11</v>
      </c>
      <c r="E15346">
        <v>1920</v>
      </c>
      <c r="F15346" s="6">
        <v>4.1666666666666664E-2</v>
      </c>
      <c r="G15346">
        <v>-111.83199999999999</v>
      </c>
      <c r="H15346">
        <v>33.414999999999999</v>
      </c>
      <c r="I15346" t="s">
        <v>171</v>
      </c>
      <c r="J15346" t="s">
        <v>2278</v>
      </c>
      <c r="K15346" t="s">
        <v>105</v>
      </c>
    </row>
    <row r="15347" spans="1:11" x14ac:dyDescent="0.3">
      <c r="A15347" t="s">
        <v>19944</v>
      </c>
      <c r="B15347" t="s">
        <v>53</v>
      </c>
      <c r="C15347">
        <v>19</v>
      </c>
      <c r="D15347">
        <v>12</v>
      </c>
      <c r="E15347">
        <v>1932</v>
      </c>
      <c r="F15347" s="6">
        <v>0.64236111111111116</v>
      </c>
      <c r="G15347">
        <v>-101.855</v>
      </c>
      <c r="H15347">
        <v>33.584000000000003</v>
      </c>
      <c r="I15347" t="s">
        <v>104</v>
      </c>
      <c r="J15347" t="s">
        <v>5006</v>
      </c>
      <c r="K15347" t="s">
        <v>105</v>
      </c>
    </row>
    <row r="15348" spans="1:11" x14ac:dyDescent="0.3">
      <c r="A15348" t="s">
        <v>19945</v>
      </c>
      <c r="B15348" t="s">
        <v>168</v>
      </c>
      <c r="C15348">
        <v>5</v>
      </c>
      <c r="D15348">
        <v>12</v>
      </c>
      <c r="E15348">
        <v>1917</v>
      </c>
      <c r="F15348" s="6">
        <v>0.89583333333333337</v>
      </c>
      <c r="G15348">
        <v>-10.739000000000001</v>
      </c>
      <c r="H15348">
        <v>59.914000000000001</v>
      </c>
      <c r="I15348" t="s">
        <v>126</v>
      </c>
      <c r="J15348" t="s">
        <v>1978</v>
      </c>
      <c r="K15348" t="s">
        <v>105</v>
      </c>
    </row>
    <row r="15349" spans="1:11" x14ac:dyDescent="0.3">
      <c r="A15349" t="s">
        <v>19946</v>
      </c>
      <c r="B15349" t="s">
        <v>53</v>
      </c>
      <c r="C15349">
        <v>1</v>
      </c>
      <c r="D15349">
        <v>2</v>
      </c>
      <c r="E15349">
        <v>1933</v>
      </c>
      <c r="F15349" s="6">
        <v>0.51041666666666663</v>
      </c>
      <c r="G15349">
        <v>93.093999999999994</v>
      </c>
      <c r="H15349">
        <v>44.944000000000003</v>
      </c>
      <c r="I15349" t="s">
        <v>104</v>
      </c>
      <c r="J15349" t="s">
        <v>3284</v>
      </c>
      <c r="K15349" t="s">
        <v>105</v>
      </c>
    </row>
    <row r="15350" spans="1:11" x14ac:dyDescent="0.3">
      <c r="A15350" t="s">
        <v>19947</v>
      </c>
      <c r="B15350" t="s">
        <v>53</v>
      </c>
      <c r="C15350">
        <v>5</v>
      </c>
      <c r="D15350">
        <v>8</v>
      </c>
      <c r="E15350">
        <v>1934</v>
      </c>
      <c r="F15350" s="6">
        <v>0.98124999999999996</v>
      </c>
      <c r="G15350">
        <v>85.17</v>
      </c>
      <c r="H15350">
        <v>38.433</v>
      </c>
      <c r="I15350" t="s">
        <v>106</v>
      </c>
      <c r="J15350" t="s">
        <v>19948</v>
      </c>
      <c r="K15350" t="s">
        <v>105</v>
      </c>
    </row>
    <row r="15351" spans="1:11" x14ac:dyDescent="0.3">
      <c r="A15351" t="s">
        <v>19949</v>
      </c>
      <c r="B15351" t="s">
        <v>53</v>
      </c>
      <c r="C15351">
        <v>21</v>
      </c>
      <c r="D15351">
        <v>7</v>
      </c>
      <c r="E15351">
        <v>1947</v>
      </c>
      <c r="F15351" s="6">
        <v>0.48888888888888887</v>
      </c>
      <c r="G15351">
        <v>98.495000000000005</v>
      </c>
      <c r="H15351">
        <v>29.425000000000001</v>
      </c>
      <c r="I15351" t="s">
        <v>144</v>
      </c>
      <c r="J15351" t="s">
        <v>818</v>
      </c>
      <c r="K15351" t="s">
        <v>105</v>
      </c>
    </row>
    <row r="15352" spans="1:11" x14ac:dyDescent="0.3">
      <c r="A15352" t="s">
        <v>19950</v>
      </c>
      <c r="B15352" t="s">
        <v>53</v>
      </c>
      <c r="C15352">
        <v>8</v>
      </c>
      <c r="D15352">
        <v>9</v>
      </c>
      <c r="E15352">
        <v>1924</v>
      </c>
      <c r="F15352" s="6">
        <v>0.35416666666666669</v>
      </c>
      <c r="G15352">
        <v>87.111000000000004</v>
      </c>
      <c r="H15352">
        <v>37.773000000000003</v>
      </c>
      <c r="I15352" t="s">
        <v>144</v>
      </c>
      <c r="J15352" t="s">
        <v>11644</v>
      </c>
      <c r="K15352" t="s">
        <v>105</v>
      </c>
    </row>
    <row r="15353" spans="1:11" x14ac:dyDescent="0.3">
      <c r="A15353" t="s">
        <v>19951</v>
      </c>
      <c r="B15353" t="s">
        <v>53</v>
      </c>
      <c r="C15353">
        <v>28</v>
      </c>
      <c r="D15353">
        <v>7</v>
      </c>
      <c r="E15353">
        <v>1915</v>
      </c>
      <c r="F15353" s="6">
        <v>0.25</v>
      </c>
      <c r="G15353">
        <v>-103.20699999999999</v>
      </c>
      <c r="H15353">
        <v>40.625999999999998</v>
      </c>
      <c r="I15353" t="s">
        <v>171</v>
      </c>
      <c r="J15353" t="s">
        <v>12751</v>
      </c>
      <c r="K15353" t="s">
        <v>105</v>
      </c>
    </row>
    <row r="15354" spans="1:11" x14ac:dyDescent="0.3">
      <c r="A15354" t="s">
        <v>19952</v>
      </c>
      <c r="B15354" t="s">
        <v>53</v>
      </c>
      <c r="C15354">
        <v>25</v>
      </c>
      <c r="D15354">
        <v>9</v>
      </c>
      <c r="E15354">
        <v>1921</v>
      </c>
      <c r="F15354" s="6">
        <v>0.3125</v>
      </c>
      <c r="G15354">
        <v>-122.27200000000001</v>
      </c>
      <c r="H15354">
        <v>37.805</v>
      </c>
      <c r="I15354" t="s">
        <v>137</v>
      </c>
      <c r="J15354" t="s">
        <v>1726</v>
      </c>
      <c r="K15354" t="s">
        <v>105</v>
      </c>
    </row>
    <row r="15355" spans="1:11" x14ac:dyDescent="0.3">
      <c r="A15355" t="s">
        <v>19953</v>
      </c>
      <c r="B15355" t="s">
        <v>168</v>
      </c>
      <c r="C15355">
        <v>15</v>
      </c>
      <c r="D15355">
        <v>9</v>
      </c>
      <c r="E15355">
        <v>1958</v>
      </c>
      <c r="F15355" s="6">
        <v>0.33819444444444446</v>
      </c>
      <c r="G15355">
        <v>-118.24299999999999</v>
      </c>
      <c r="H15355">
        <v>34.052</v>
      </c>
      <c r="I15355" t="s">
        <v>171</v>
      </c>
      <c r="J15355" t="s">
        <v>536</v>
      </c>
      <c r="K15355" t="s">
        <v>105</v>
      </c>
    </row>
    <row r="15356" spans="1:11" x14ac:dyDescent="0.3">
      <c r="A15356" t="s">
        <v>19953</v>
      </c>
      <c r="B15356" t="s">
        <v>168</v>
      </c>
      <c r="C15356">
        <v>1</v>
      </c>
      <c r="D15356">
        <v>1</v>
      </c>
      <c r="E15356">
        <v>2000</v>
      </c>
      <c r="F15356" s="6">
        <v>0</v>
      </c>
      <c r="G15356">
        <v>-101</v>
      </c>
      <c r="H15356">
        <v>4.59</v>
      </c>
      <c r="I15356" t="s">
        <v>326</v>
      </c>
      <c r="J15356" t="s">
        <v>426</v>
      </c>
      <c r="K15356" t="s">
        <v>105</v>
      </c>
    </row>
    <row r="15357" spans="1:11" x14ac:dyDescent="0.3">
      <c r="A15357" t="s">
        <v>19954</v>
      </c>
      <c r="B15357" t="s">
        <v>168</v>
      </c>
      <c r="C15357">
        <v>21</v>
      </c>
      <c r="D15357">
        <v>1</v>
      </c>
      <c r="E15357">
        <v>1965</v>
      </c>
      <c r="F15357" s="6">
        <v>0.52708333333333335</v>
      </c>
      <c r="G15357">
        <v>72.585999999999999</v>
      </c>
      <c r="H15357">
        <v>42.101999999999997</v>
      </c>
      <c r="I15357" t="s">
        <v>144</v>
      </c>
      <c r="J15357" t="s">
        <v>534</v>
      </c>
      <c r="K15357" t="s">
        <v>105</v>
      </c>
    </row>
    <row r="15358" spans="1:11" x14ac:dyDescent="0.3">
      <c r="A15358" t="s">
        <v>19955</v>
      </c>
      <c r="B15358" t="s">
        <v>168</v>
      </c>
      <c r="C15358">
        <v>15</v>
      </c>
      <c r="D15358">
        <v>2</v>
      </c>
      <c r="E15358">
        <v>1938</v>
      </c>
      <c r="F15358" s="6">
        <v>0.73750000000000004</v>
      </c>
      <c r="G15358">
        <v>81.691000000000003</v>
      </c>
      <c r="H15358">
        <v>41.505000000000003</v>
      </c>
      <c r="I15358" t="s">
        <v>144</v>
      </c>
      <c r="J15358" t="s">
        <v>389</v>
      </c>
      <c r="K15358" t="s">
        <v>105</v>
      </c>
    </row>
    <row r="15359" spans="1:11" x14ac:dyDescent="0.3">
      <c r="A15359" t="s">
        <v>19956</v>
      </c>
      <c r="B15359" t="s">
        <v>168</v>
      </c>
      <c r="C15359">
        <v>13</v>
      </c>
      <c r="D15359">
        <v>2</v>
      </c>
      <c r="E15359">
        <v>1963</v>
      </c>
      <c r="F15359" s="6">
        <v>0.59583333333333333</v>
      </c>
      <c r="G15359">
        <v>90.075000000000003</v>
      </c>
      <c r="H15359">
        <v>29.952000000000002</v>
      </c>
      <c r="I15359" t="s">
        <v>104</v>
      </c>
      <c r="J15359" t="s">
        <v>5580</v>
      </c>
      <c r="K15359" t="s">
        <v>105</v>
      </c>
    </row>
    <row r="15360" spans="1:11" x14ac:dyDescent="0.3">
      <c r="A15360" t="s">
        <v>19957</v>
      </c>
      <c r="B15360" t="s">
        <v>168</v>
      </c>
      <c r="C15360">
        <v>4</v>
      </c>
      <c r="D15360">
        <v>10</v>
      </c>
      <c r="E15360">
        <v>1958</v>
      </c>
      <c r="F15360" s="6">
        <v>0.84513888888888888</v>
      </c>
      <c r="G15360">
        <v>74.007000000000005</v>
      </c>
      <c r="H15360">
        <v>40.713000000000001</v>
      </c>
      <c r="I15360" t="s">
        <v>106</v>
      </c>
      <c r="J15360" t="s">
        <v>124</v>
      </c>
      <c r="K15360" t="s">
        <v>105</v>
      </c>
    </row>
    <row r="15361" spans="1:11" x14ac:dyDescent="0.3">
      <c r="A15361" t="s">
        <v>19958</v>
      </c>
      <c r="B15361" t="s">
        <v>53</v>
      </c>
      <c r="C15361">
        <v>28</v>
      </c>
      <c r="D15361">
        <v>3</v>
      </c>
      <c r="E15361">
        <v>1936</v>
      </c>
      <c r="F15361" s="6">
        <v>0.44791666666666669</v>
      </c>
      <c r="G15361">
        <v>-7.6029999999999998</v>
      </c>
      <c r="H15361">
        <v>46.79</v>
      </c>
      <c r="I15361" t="s">
        <v>126</v>
      </c>
      <c r="J15361" t="s">
        <v>19959</v>
      </c>
      <c r="K15361" t="s">
        <v>105</v>
      </c>
    </row>
    <row r="15362" spans="1:11" x14ac:dyDescent="0.3">
      <c r="A15362" t="s">
        <v>19960</v>
      </c>
      <c r="B15362" t="s">
        <v>53</v>
      </c>
      <c r="C15362">
        <v>19</v>
      </c>
      <c r="D15362">
        <v>11</v>
      </c>
      <c r="E15362">
        <v>1886</v>
      </c>
      <c r="F15362" s="6">
        <v>0.29166666666666669</v>
      </c>
      <c r="G15362">
        <v>-11.847</v>
      </c>
      <c r="H15362">
        <v>53.423999999999999</v>
      </c>
      <c r="I15362" t="s">
        <v>208</v>
      </c>
      <c r="J15362" t="s">
        <v>19961</v>
      </c>
      <c r="K15362" t="s">
        <v>105</v>
      </c>
    </row>
    <row r="15363" spans="1:11" x14ac:dyDescent="0.3">
      <c r="A15363" t="s">
        <v>19962</v>
      </c>
      <c r="B15363" t="s">
        <v>53</v>
      </c>
      <c r="C15363">
        <v>12</v>
      </c>
      <c r="D15363">
        <v>9</v>
      </c>
      <c r="E15363">
        <v>1932</v>
      </c>
      <c r="F15363" s="6">
        <v>2.0833333333333332E-2</v>
      </c>
      <c r="G15363">
        <v>-8.4600000000000009</v>
      </c>
      <c r="H15363">
        <v>48.055</v>
      </c>
      <c r="I15363" t="s">
        <v>126</v>
      </c>
      <c r="J15363" t="s">
        <v>19963</v>
      </c>
      <c r="K15363" t="s">
        <v>105</v>
      </c>
    </row>
    <row r="15364" spans="1:11" x14ac:dyDescent="0.3">
      <c r="A15364" t="s">
        <v>19964</v>
      </c>
      <c r="B15364" t="s">
        <v>53</v>
      </c>
      <c r="C15364">
        <v>17</v>
      </c>
      <c r="D15364">
        <v>5</v>
      </c>
      <c r="E15364">
        <v>1901</v>
      </c>
      <c r="F15364" s="6">
        <v>0.77083333333333337</v>
      </c>
      <c r="G15364">
        <v>-10.776999999999999</v>
      </c>
      <c r="H15364">
        <v>48.719000000000001</v>
      </c>
      <c r="I15364" t="s">
        <v>126</v>
      </c>
      <c r="J15364" t="s">
        <v>19965</v>
      </c>
      <c r="K15364" t="s">
        <v>105</v>
      </c>
    </row>
    <row r="15365" spans="1:11" x14ac:dyDescent="0.3">
      <c r="A15365" t="s">
        <v>19966</v>
      </c>
      <c r="B15365" t="s">
        <v>53</v>
      </c>
      <c r="C15365">
        <v>5</v>
      </c>
      <c r="D15365">
        <v>9</v>
      </c>
      <c r="E15365">
        <v>1935</v>
      </c>
      <c r="F15365" s="6">
        <v>0.9375</v>
      </c>
      <c r="G15365">
        <v>75.165999999999997</v>
      </c>
      <c r="H15365">
        <v>39.951000000000001</v>
      </c>
      <c r="I15365" t="s">
        <v>106</v>
      </c>
      <c r="J15365" t="s">
        <v>1606</v>
      </c>
      <c r="K15365" t="s">
        <v>105</v>
      </c>
    </row>
    <row r="15366" spans="1:11" x14ac:dyDescent="0.3">
      <c r="A15366" t="s">
        <v>19967</v>
      </c>
      <c r="B15366" t="s">
        <v>53</v>
      </c>
      <c r="C15366">
        <v>5</v>
      </c>
      <c r="D15366">
        <v>12</v>
      </c>
      <c r="E15366">
        <v>1901</v>
      </c>
      <c r="F15366" s="6">
        <v>0.69791666666666663</v>
      </c>
      <c r="G15366">
        <v>-9.9269999999999996</v>
      </c>
      <c r="H15366">
        <v>49.793999999999997</v>
      </c>
      <c r="I15366" t="s">
        <v>126</v>
      </c>
      <c r="J15366" t="s">
        <v>962</v>
      </c>
      <c r="K15366" t="s">
        <v>105</v>
      </c>
    </row>
    <row r="15367" spans="1:11" x14ac:dyDescent="0.3">
      <c r="A15367" t="s">
        <v>19968</v>
      </c>
      <c r="B15367" t="s">
        <v>53</v>
      </c>
      <c r="C15367">
        <v>18</v>
      </c>
      <c r="D15367">
        <v>1</v>
      </c>
      <c r="E15367">
        <v>1903</v>
      </c>
      <c r="F15367" s="6">
        <v>0.6875</v>
      </c>
      <c r="G15367">
        <v>-13.411</v>
      </c>
      <c r="H15367">
        <v>52.523000000000003</v>
      </c>
      <c r="I15367" t="s">
        <v>126</v>
      </c>
      <c r="J15367" t="s">
        <v>209</v>
      </c>
      <c r="K15367" t="s">
        <v>105</v>
      </c>
    </row>
    <row r="15368" spans="1:11" x14ac:dyDescent="0.3">
      <c r="A15368" t="s">
        <v>19969</v>
      </c>
      <c r="B15368" t="s">
        <v>53</v>
      </c>
      <c r="C15368">
        <v>13</v>
      </c>
      <c r="D15368">
        <v>7</v>
      </c>
      <c r="E15368">
        <v>1914</v>
      </c>
      <c r="F15368" s="6">
        <v>0.83333333333333337</v>
      </c>
      <c r="G15368">
        <v>-6.5810000000000004</v>
      </c>
      <c r="H15368">
        <v>46.539000000000001</v>
      </c>
      <c r="I15368" t="s">
        <v>126</v>
      </c>
      <c r="J15368" t="s">
        <v>19970</v>
      </c>
      <c r="K15368" t="s">
        <v>105</v>
      </c>
    </row>
    <row r="15369" spans="1:11" x14ac:dyDescent="0.3">
      <c r="A15369" t="s">
        <v>19971</v>
      </c>
      <c r="B15369" t="s">
        <v>53</v>
      </c>
      <c r="C15369">
        <v>30</v>
      </c>
      <c r="D15369">
        <v>7</v>
      </c>
      <c r="E15369">
        <v>1888</v>
      </c>
      <c r="F15369" s="6">
        <v>0.6875</v>
      </c>
      <c r="G15369">
        <v>-6.2759999999999998</v>
      </c>
      <c r="H15369">
        <v>51.308</v>
      </c>
      <c r="I15369" t="s">
        <v>208</v>
      </c>
      <c r="J15369" t="s">
        <v>19972</v>
      </c>
      <c r="K15369" t="s">
        <v>105</v>
      </c>
    </row>
    <row r="15370" spans="1:11" x14ac:dyDescent="0.3">
      <c r="A15370" t="s">
        <v>19973</v>
      </c>
      <c r="B15370" t="s">
        <v>53</v>
      </c>
      <c r="C15370">
        <v>17</v>
      </c>
      <c r="D15370">
        <v>11</v>
      </c>
      <c r="E15370">
        <v>1946</v>
      </c>
      <c r="F15370" s="6">
        <v>0.40625</v>
      </c>
      <c r="G15370">
        <v>-13.04</v>
      </c>
      <c r="H15370">
        <v>47.8</v>
      </c>
      <c r="I15370" t="s">
        <v>126</v>
      </c>
      <c r="J15370" t="s">
        <v>7162</v>
      </c>
      <c r="K15370" t="s">
        <v>105</v>
      </c>
    </row>
    <row r="15371" spans="1:11" x14ac:dyDescent="0.3">
      <c r="A15371" t="s">
        <v>19974</v>
      </c>
      <c r="B15371" t="s">
        <v>53</v>
      </c>
      <c r="C15371">
        <v>23</v>
      </c>
      <c r="D15371">
        <v>6</v>
      </c>
      <c r="E15371">
        <v>1884</v>
      </c>
      <c r="F15371" s="6">
        <v>0.86458333333333337</v>
      </c>
      <c r="G15371">
        <v>-11.138999999999999</v>
      </c>
      <c r="H15371">
        <v>50.219000000000001</v>
      </c>
      <c r="I15371" t="s">
        <v>208</v>
      </c>
      <c r="J15371" t="s">
        <v>19975</v>
      </c>
      <c r="K15371" t="s">
        <v>105</v>
      </c>
    </row>
    <row r="15372" spans="1:11" x14ac:dyDescent="0.3">
      <c r="A15372" t="s">
        <v>19976</v>
      </c>
      <c r="B15372" t="s">
        <v>53</v>
      </c>
      <c r="C15372">
        <v>18</v>
      </c>
      <c r="D15372">
        <v>3</v>
      </c>
      <c r="E15372">
        <v>1913</v>
      </c>
      <c r="F15372" s="6">
        <v>0.97916666666666663</v>
      </c>
      <c r="G15372">
        <v>-7.093</v>
      </c>
      <c r="H15372">
        <v>51.512</v>
      </c>
      <c r="I15372" t="s">
        <v>126</v>
      </c>
      <c r="J15372" t="s">
        <v>4156</v>
      </c>
      <c r="K15372" t="s">
        <v>105</v>
      </c>
    </row>
    <row r="15373" spans="1:11" x14ac:dyDescent="0.3">
      <c r="A15373" t="s">
        <v>19977</v>
      </c>
      <c r="B15373" t="s">
        <v>53</v>
      </c>
      <c r="C15373">
        <v>19</v>
      </c>
      <c r="D15373">
        <v>1</v>
      </c>
      <c r="E15373">
        <v>1863</v>
      </c>
      <c r="F15373" s="6">
        <v>0.70833333333333337</v>
      </c>
      <c r="G15373">
        <v>-12.486000000000001</v>
      </c>
      <c r="H15373">
        <v>49.097999999999999</v>
      </c>
      <c r="I15373" t="s">
        <v>208</v>
      </c>
      <c r="J15373" t="s">
        <v>19978</v>
      </c>
      <c r="K15373" t="s">
        <v>105</v>
      </c>
    </row>
    <row r="15374" spans="1:11" x14ac:dyDescent="0.3">
      <c r="A15374" t="s">
        <v>19979</v>
      </c>
      <c r="B15374" t="s">
        <v>53</v>
      </c>
      <c r="C15374">
        <v>8</v>
      </c>
      <c r="D15374">
        <v>4</v>
      </c>
      <c r="E15374">
        <v>1880</v>
      </c>
      <c r="F15374" s="6">
        <v>0.22916666666666666</v>
      </c>
      <c r="G15374">
        <v>-6.7759999999999998</v>
      </c>
      <c r="H15374">
        <v>51.225000000000001</v>
      </c>
      <c r="I15374" t="s">
        <v>208</v>
      </c>
      <c r="J15374" t="s">
        <v>2340</v>
      </c>
      <c r="K15374" t="s">
        <v>105</v>
      </c>
    </row>
    <row r="15375" spans="1:11" x14ac:dyDescent="0.3">
      <c r="A15375" t="s">
        <v>19980</v>
      </c>
      <c r="B15375" t="s">
        <v>53</v>
      </c>
      <c r="C15375">
        <v>2</v>
      </c>
      <c r="D15375">
        <v>8</v>
      </c>
      <c r="E15375">
        <v>1939</v>
      </c>
      <c r="F15375" s="6">
        <v>0.70416666666666672</v>
      </c>
      <c r="G15375">
        <v>81.691000000000003</v>
      </c>
      <c r="H15375">
        <v>41.505000000000003</v>
      </c>
      <c r="I15375" t="s">
        <v>106</v>
      </c>
      <c r="J15375" t="s">
        <v>389</v>
      </c>
      <c r="K15375" t="s">
        <v>105</v>
      </c>
    </row>
    <row r="15376" spans="1:11" x14ac:dyDescent="0.3">
      <c r="A15376" t="s">
        <v>19981</v>
      </c>
      <c r="B15376" t="s">
        <v>53</v>
      </c>
      <c r="C15376">
        <v>25</v>
      </c>
      <c r="D15376">
        <v>3</v>
      </c>
      <c r="E15376">
        <v>1932</v>
      </c>
      <c r="F15376" s="6">
        <v>0.54166666666666663</v>
      </c>
      <c r="G15376">
        <v>99.77</v>
      </c>
      <c r="H15376">
        <v>37.192999999999998</v>
      </c>
      <c r="I15376" t="s">
        <v>104</v>
      </c>
      <c r="J15376" t="s">
        <v>17950</v>
      </c>
      <c r="K15376" t="s">
        <v>105</v>
      </c>
    </row>
    <row r="15377" spans="1:11" x14ac:dyDescent="0.3">
      <c r="A15377" t="s">
        <v>19982</v>
      </c>
      <c r="B15377" t="s">
        <v>53</v>
      </c>
      <c r="C15377">
        <v>14</v>
      </c>
      <c r="D15377">
        <v>3</v>
      </c>
      <c r="E15377">
        <v>1946</v>
      </c>
      <c r="F15377" s="6">
        <v>0.18472222222222223</v>
      </c>
      <c r="G15377">
        <v>85.653999999999996</v>
      </c>
      <c r="H15377">
        <v>38.198999999999998</v>
      </c>
      <c r="I15377" t="s">
        <v>144</v>
      </c>
      <c r="J15377" t="s">
        <v>8720</v>
      </c>
      <c r="K15377" t="s">
        <v>105</v>
      </c>
    </row>
    <row r="15378" spans="1:11" x14ac:dyDescent="0.3">
      <c r="A15378" t="s">
        <v>19983</v>
      </c>
      <c r="B15378" t="s">
        <v>53</v>
      </c>
      <c r="C15378">
        <v>10</v>
      </c>
      <c r="D15378">
        <v>6</v>
      </c>
      <c r="E15378">
        <v>1912</v>
      </c>
      <c r="F15378" s="6">
        <v>0.41666666666666669</v>
      </c>
      <c r="G15378">
        <v>81.634</v>
      </c>
      <c r="H15378">
        <v>40.798999999999999</v>
      </c>
      <c r="I15378" t="s">
        <v>144</v>
      </c>
      <c r="J15378" t="s">
        <v>19984</v>
      </c>
      <c r="K15378" t="s">
        <v>105</v>
      </c>
    </row>
    <row r="15379" spans="1:11" x14ac:dyDescent="0.3">
      <c r="A15379" t="s">
        <v>19985</v>
      </c>
      <c r="B15379" t="s">
        <v>53</v>
      </c>
      <c r="C15379">
        <v>13</v>
      </c>
      <c r="D15379">
        <v>6</v>
      </c>
      <c r="E15379">
        <v>1945</v>
      </c>
      <c r="F15379" s="6">
        <v>0.19791666666666666</v>
      </c>
      <c r="G15379">
        <v>98.495000000000005</v>
      </c>
      <c r="H15379">
        <v>29.425000000000001</v>
      </c>
      <c r="I15379" t="s">
        <v>144</v>
      </c>
      <c r="J15379" t="s">
        <v>818</v>
      </c>
      <c r="K15379" t="s">
        <v>105</v>
      </c>
    </row>
    <row r="15380" spans="1:11" x14ac:dyDescent="0.3">
      <c r="A15380" t="s">
        <v>19986</v>
      </c>
      <c r="B15380" t="s">
        <v>168</v>
      </c>
      <c r="C15380">
        <v>9</v>
      </c>
      <c r="D15380">
        <v>8</v>
      </c>
      <c r="E15380">
        <v>1963</v>
      </c>
      <c r="F15380" s="6">
        <v>0.87152777777777779</v>
      </c>
      <c r="G15380">
        <v>74.174000000000007</v>
      </c>
      <c r="H15380">
        <v>40.731999999999999</v>
      </c>
      <c r="I15380" t="s">
        <v>106</v>
      </c>
      <c r="J15380" t="s">
        <v>1071</v>
      </c>
      <c r="K15380" t="s">
        <v>105</v>
      </c>
    </row>
    <row r="15381" spans="1:11" x14ac:dyDescent="0.3">
      <c r="A15381" t="s">
        <v>19987</v>
      </c>
      <c r="B15381" t="s">
        <v>168</v>
      </c>
      <c r="C15381">
        <v>13</v>
      </c>
      <c r="D15381">
        <v>11</v>
      </c>
      <c r="E15381">
        <v>1955</v>
      </c>
      <c r="F15381" s="6">
        <v>0.53333333333333333</v>
      </c>
      <c r="G15381">
        <v>74.007000000000005</v>
      </c>
      <c r="H15381">
        <v>40.713000000000001</v>
      </c>
      <c r="I15381" t="s">
        <v>144</v>
      </c>
      <c r="J15381" t="s">
        <v>124</v>
      </c>
      <c r="K15381" t="s">
        <v>105</v>
      </c>
    </row>
    <row r="15382" spans="1:11" x14ac:dyDescent="0.3">
      <c r="A15382" t="s">
        <v>19988</v>
      </c>
      <c r="B15382" t="s">
        <v>53</v>
      </c>
      <c r="C15382">
        <v>5</v>
      </c>
      <c r="D15382">
        <v>12</v>
      </c>
      <c r="E15382">
        <v>1922</v>
      </c>
      <c r="F15382" s="6">
        <v>0.75</v>
      </c>
      <c r="G15382">
        <v>-12.042999999999999</v>
      </c>
      <c r="H15382">
        <v>44.220999999999997</v>
      </c>
      <c r="I15382" t="s">
        <v>126</v>
      </c>
      <c r="J15382" t="s">
        <v>731</v>
      </c>
      <c r="K15382" t="s">
        <v>105</v>
      </c>
    </row>
    <row r="15383" spans="1:11" x14ac:dyDescent="0.3">
      <c r="A15383" t="s">
        <v>19989</v>
      </c>
      <c r="B15383" t="s">
        <v>53</v>
      </c>
      <c r="C15383">
        <v>5</v>
      </c>
      <c r="D15383">
        <v>1</v>
      </c>
      <c r="E15383">
        <v>1917</v>
      </c>
      <c r="F15383" s="6">
        <v>0.38541666666666669</v>
      </c>
      <c r="G15383">
        <v>-11.571</v>
      </c>
      <c r="H15383">
        <v>49.941000000000003</v>
      </c>
      <c r="I15383" t="s">
        <v>126</v>
      </c>
      <c r="J15383" t="s">
        <v>14570</v>
      </c>
      <c r="K15383" t="s">
        <v>105</v>
      </c>
    </row>
    <row r="15384" spans="1:11" x14ac:dyDescent="0.3">
      <c r="A15384" t="s">
        <v>19990</v>
      </c>
      <c r="B15384" t="s">
        <v>53</v>
      </c>
      <c r="C15384">
        <v>15</v>
      </c>
      <c r="D15384">
        <v>6</v>
      </c>
      <c r="E15384">
        <v>1911</v>
      </c>
      <c r="F15384" s="6">
        <v>0.72361111111111109</v>
      </c>
      <c r="G15384">
        <v>1.4990000000000001</v>
      </c>
      <c r="H15384">
        <v>50.988999999999997</v>
      </c>
      <c r="I15384" t="s">
        <v>108</v>
      </c>
      <c r="J15384" t="s">
        <v>19991</v>
      </c>
      <c r="K15384" t="s">
        <v>105</v>
      </c>
    </row>
    <row r="15385" spans="1:11" x14ac:dyDescent="0.3">
      <c r="A15385" t="s">
        <v>19992</v>
      </c>
      <c r="B15385" t="s">
        <v>53</v>
      </c>
      <c r="C15385">
        <v>10</v>
      </c>
      <c r="D15385">
        <v>6</v>
      </c>
      <c r="E15385">
        <v>1913</v>
      </c>
      <c r="F15385" s="6">
        <v>0.40277777777777779</v>
      </c>
      <c r="G15385">
        <v>87.909000000000006</v>
      </c>
      <c r="H15385">
        <v>43.040999999999997</v>
      </c>
      <c r="I15385" t="s">
        <v>104</v>
      </c>
      <c r="J15385" t="s">
        <v>184</v>
      </c>
      <c r="K15385" t="s">
        <v>105</v>
      </c>
    </row>
    <row r="15386" spans="1:11" x14ac:dyDescent="0.3">
      <c r="A15386" t="s">
        <v>19993</v>
      </c>
      <c r="B15386" t="s">
        <v>53</v>
      </c>
      <c r="C15386">
        <v>28</v>
      </c>
      <c r="D15386">
        <v>8</v>
      </c>
      <c r="E15386">
        <v>1927</v>
      </c>
      <c r="F15386" s="6">
        <v>0.22916666666666666</v>
      </c>
      <c r="G15386">
        <v>-122.27200000000001</v>
      </c>
      <c r="H15386">
        <v>37.805</v>
      </c>
      <c r="I15386" t="s">
        <v>137</v>
      </c>
      <c r="J15386" t="s">
        <v>1726</v>
      </c>
      <c r="K15386" t="s">
        <v>105</v>
      </c>
    </row>
    <row r="15387" spans="1:11" x14ac:dyDescent="0.3">
      <c r="A15387" t="s">
        <v>19994</v>
      </c>
      <c r="B15387" t="s">
        <v>53</v>
      </c>
      <c r="C15387">
        <v>19</v>
      </c>
      <c r="D15387">
        <v>7</v>
      </c>
      <c r="E15387">
        <v>1901</v>
      </c>
      <c r="F15387" s="6">
        <v>0.875</v>
      </c>
      <c r="G15387">
        <v>0.12</v>
      </c>
      <c r="H15387">
        <v>51.5</v>
      </c>
      <c r="I15387" t="s">
        <v>108</v>
      </c>
      <c r="J15387" t="s">
        <v>2379</v>
      </c>
      <c r="K15387" t="s">
        <v>105</v>
      </c>
    </row>
    <row r="15388" spans="1:11" x14ac:dyDescent="0.3">
      <c r="A15388" t="s">
        <v>19995</v>
      </c>
      <c r="B15388" t="s">
        <v>53</v>
      </c>
      <c r="C15388">
        <v>14</v>
      </c>
      <c r="D15388">
        <v>10</v>
      </c>
      <c r="E15388">
        <v>1933</v>
      </c>
      <c r="F15388" s="6">
        <v>4.1666666666666664E-2</v>
      </c>
      <c r="G15388">
        <v>-8.3740000000000006</v>
      </c>
      <c r="H15388">
        <v>49.387</v>
      </c>
      <c r="I15388" t="s">
        <v>126</v>
      </c>
      <c r="J15388" t="s">
        <v>19996</v>
      </c>
      <c r="K15388" t="s">
        <v>105</v>
      </c>
    </row>
    <row r="15389" spans="1:11" x14ac:dyDescent="0.3">
      <c r="A15389" t="s">
        <v>19997</v>
      </c>
      <c r="B15389" t="s">
        <v>53</v>
      </c>
      <c r="C15389">
        <v>22</v>
      </c>
      <c r="D15389">
        <v>12</v>
      </c>
      <c r="E15389">
        <v>1969</v>
      </c>
      <c r="F15389" s="6">
        <v>0.27083333333333331</v>
      </c>
      <c r="G15389">
        <v>-7.3999999999999996E-2</v>
      </c>
      <c r="H15389">
        <v>43.232999999999997</v>
      </c>
      <c r="I15389" t="s">
        <v>126</v>
      </c>
      <c r="J15389" t="s">
        <v>1289</v>
      </c>
      <c r="K15389" t="s">
        <v>105</v>
      </c>
    </row>
    <row r="15390" spans="1:11" x14ac:dyDescent="0.3">
      <c r="A15390" t="s">
        <v>19998</v>
      </c>
      <c r="B15390" t="s">
        <v>53</v>
      </c>
      <c r="C15390">
        <v>1</v>
      </c>
      <c r="D15390">
        <v>3</v>
      </c>
      <c r="E15390">
        <v>1945</v>
      </c>
      <c r="F15390" s="6">
        <v>0.5</v>
      </c>
      <c r="G15390">
        <v>-4.258</v>
      </c>
      <c r="H15390">
        <v>51.213000000000001</v>
      </c>
      <c r="I15390" t="s">
        <v>126</v>
      </c>
      <c r="J15390" t="s">
        <v>19999</v>
      </c>
      <c r="K15390" t="s">
        <v>105</v>
      </c>
    </row>
    <row r="15391" spans="1:11" x14ac:dyDescent="0.3">
      <c r="A15391" t="s">
        <v>20000</v>
      </c>
      <c r="B15391" t="s">
        <v>53</v>
      </c>
      <c r="C15391">
        <v>19</v>
      </c>
      <c r="D15391">
        <v>4</v>
      </c>
      <c r="E15391">
        <v>1936</v>
      </c>
      <c r="F15391" s="6">
        <v>0.47916666666666669</v>
      </c>
      <c r="G15391">
        <v>-3.7080000000000002</v>
      </c>
      <c r="H15391">
        <v>51.109000000000002</v>
      </c>
      <c r="I15391" t="s">
        <v>126</v>
      </c>
      <c r="J15391" t="s">
        <v>20001</v>
      </c>
      <c r="K15391" t="s">
        <v>105</v>
      </c>
    </row>
    <row r="15392" spans="1:11" x14ac:dyDescent="0.3">
      <c r="A15392" t="s">
        <v>20002</v>
      </c>
      <c r="B15392" t="s">
        <v>53</v>
      </c>
      <c r="C15392">
        <v>10</v>
      </c>
      <c r="D15392">
        <v>7</v>
      </c>
      <c r="E15392">
        <v>1964</v>
      </c>
      <c r="F15392" s="6">
        <v>0.625</v>
      </c>
      <c r="G15392">
        <v>-5.1159999999999997</v>
      </c>
      <c r="H15392">
        <v>51.183999999999997</v>
      </c>
      <c r="I15392" t="s">
        <v>126</v>
      </c>
      <c r="J15392" t="s">
        <v>20003</v>
      </c>
      <c r="K15392" t="s">
        <v>105</v>
      </c>
    </row>
    <row r="15393" spans="1:11" x14ac:dyDescent="0.3">
      <c r="A15393" t="s">
        <v>20004</v>
      </c>
      <c r="B15393" t="s">
        <v>53</v>
      </c>
      <c r="C15393">
        <v>9</v>
      </c>
      <c r="D15393">
        <v>5</v>
      </c>
      <c r="E15393">
        <v>1916</v>
      </c>
      <c r="F15393" s="6">
        <v>0.625</v>
      </c>
      <c r="G15393">
        <v>-8.7050000000000001</v>
      </c>
      <c r="H15393">
        <v>48.893000000000001</v>
      </c>
      <c r="I15393" t="s">
        <v>190</v>
      </c>
      <c r="J15393" t="s">
        <v>241</v>
      </c>
      <c r="K15393" t="s">
        <v>105</v>
      </c>
    </row>
    <row r="15394" spans="1:11" x14ac:dyDescent="0.3">
      <c r="A15394" t="s">
        <v>20005</v>
      </c>
      <c r="B15394" t="s">
        <v>53</v>
      </c>
      <c r="C15394">
        <v>9</v>
      </c>
      <c r="D15394">
        <v>2</v>
      </c>
      <c r="E15394">
        <v>1923</v>
      </c>
      <c r="F15394" s="6">
        <v>0.20833333333333334</v>
      </c>
      <c r="G15394">
        <v>-3.2650000000000001</v>
      </c>
      <c r="H15394">
        <v>50.828000000000003</v>
      </c>
      <c r="I15394" t="s">
        <v>108</v>
      </c>
      <c r="J15394" t="s">
        <v>1433</v>
      </c>
      <c r="K15394" t="s">
        <v>105</v>
      </c>
    </row>
    <row r="15395" spans="1:11" x14ac:dyDescent="0.3">
      <c r="A15395" t="s">
        <v>20006</v>
      </c>
      <c r="B15395" t="s">
        <v>53</v>
      </c>
      <c r="C15395">
        <v>15</v>
      </c>
      <c r="D15395">
        <v>9</v>
      </c>
      <c r="E15395">
        <v>1877</v>
      </c>
      <c r="F15395" s="6">
        <v>0.58333333333333337</v>
      </c>
      <c r="G15395">
        <v>-10.571</v>
      </c>
      <c r="H15395">
        <v>49.301000000000002</v>
      </c>
      <c r="I15395" t="s">
        <v>208</v>
      </c>
      <c r="J15395" t="s">
        <v>2207</v>
      </c>
      <c r="K15395" t="s">
        <v>105</v>
      </c>
    </row>
    <row r="15396" spans="1:11" x14ac:dyDescent="0.3">
      <c r="A15396" t="s">
        <v>20007</v>
      </c>
      <c r="B15396" t="s">
        <v>53</v>
      </c>
      <c r="C15396">
        <v>1</v>
      </c>
      <c r="D15396">
        <v>1</v>
      </c>
      <c r="E15396">
        <v>2000</v>
      </c>
      <c r="F15396" s="6">
        <v>0</v>
      </c>
      <c r="G15396">
        <v>-101</v>
      </c>
      <c r="H15396">
        <v>4.59</v>
      </c>
      <c r="I15396" t="s">
        <v>326</v>
      </c>
      <c r="J15396" t="s">
        <v>426</v>
      </c>
      <c r="K15396" t="s">
        <v>105</v>
      </c>
    </row>
    <row r="15397" spans="1:11" x14ac:dyDescent="0.3">
      <c r="A15397" t="s">
        <v>20008</v>
      </c>
      <c r="B15397" t="s">
        <v>53</v>
      </c>
      <c r="C15397">
        <v>12</v>
      </c>
      <c r="D15397">
        <v>11</v>
      </c>
      <c r="E15397">
        <v>1884</v>
      </c>
      <c r="F15397" s="6">
        <v>0.77083333333333337</v>
      </c>
      <c r="G15397">
        <v>-8.24</v>
      </c>
      <c r="H15397">
        <v>48.76</v>
      </c>
      <c r="I15397" t="s">
        <v>208</v>
      </c>
      <c r="J15397" t="s">
        <v>6233</v>
      </c>
      <c r="K15397" t="s">
        <v>105</v>
      </c>
    </row>
    <row r="15398" spans="1:11" x14ac:dyDescent="0.3">
      <c r="A15398" t="s">
        <v>20009</v>
      </c>
      <c r="B15398" t="s">
        <v>53</v>
      </c>
      <c r="C15398">
        <v>1</v>
      </c>
      <c r="D15398">
        <v>4</v>
      </c>
      <c r="E15398">
        <v>1939</v>
      </c>
      <c r="F15398" s="6">
        <v>0.52430555555555558</v>
      </c>
      <c r="G15398">
        <v>-8.4770000000000003</v>
      </c>
      <c r="H15398">
        <v>49.484999999999999</v>
      </c>
      <c r="I15398" t="s">
        <v>126</v>
      </c>
      <c r="J15398" t="s">
        <v>570</v>
      </c>
      <c r="K15398" t="s">
        <v>105</v>
      </c>
    </row>
    <row r="15399" spans="1:11" x14ac:dyDescent="0.3">
      <c r="A15399" t="s">
        <v>20010</v>
      </c>
      <c r="B15399" t="s">
        <v>53</v>
      </c>
      <c r="C15399">
        <v>14</v>
      </c>
      <c r="D15399">
        <v>4</v>
      </c>
      <c r="E15399">
        <v>1832</v>
      </c>
      <c r="F15399" s="6">
        <v>0.25</v>
      </c>
      <c r="G15399">
        <v>-9.1199999999999992</v>
      </c>
      <c r="H15399">
        <v>52.383000000000003</v>
      </c>
      <c r="I15399" t="s">
        <v>208</v>
      </c>
      <c r="J15399" t="s">
        <v>20011</v>
      </c>
      <c r="K15399" t="s">
        <v>105</v>
      </c>
    </row>
    <row r="15400" spans="1:11" x14ac:dyDescent="0.3">
      <c r="A15400" t="s">
        <v>20012</v>
      </c>
      <c r="B15400" t="s">
        <v>53</v>
      </c>
      <c r="C15400">
        <v>1</v>
      </c>
      <c r="D15400">
        <v>1</v>
      </c>
      <c r="E15400">
        <v>1887</v>
      </c>
      <c r="F15400" s="6">
        <v>0.58333333333333337</v>
      </c>
      <c r="G15400">
        <v>-7.4640000000000004</v>
      </c>
      <c r="H15400">
        <v>51.511000000000003</v>
      </c>
      <c r="I15400" t="s">
        <v>208</v>
      </c>
      <c r="J15400" t="s">
        <v>850</v>
      </c>
      <c r="K15400" t="s">
        <v>105</v>
      </c>
    </row>
    <row r="15401" spans="1:11" x14ac:dyDescent="0.3">
      <c r="A15401" t="s">
        <v>20013</v>
      </c>
      <c r="B15401" t="s">
        <v>53</v>
      </c>
      <c r="C15401">
        <v>14</v>
      </c>
      <c r="D15401">
        <v>12</v>
      </c>
      <c r="E15401">
        <v>1882</v>
      </c>
      <c r="F15401" s="6">
        <v>0.54166666666666663</v>
      </c>
      <c r="G15401">
        <v>-8.68</v>
      </c>
      <c r="H15401">
        <v>49.402000000000001</v>
      </c>
      <c r="I15401" t="s">
        <v>208</v>
      </c>
      <c r="J15401" t="s">
        <v>592</v>
      </c>
      <c r="K15401" t="s">
        <v>105</v>
      </c>
    </row>
    <row r="15402" spans="1:11" x14ac:dyDescent="0.3">
      <c r="A15402" t="s">
        <v>20014</v>
      </c>
      <c r="B15402" t="s">
        <v>53</v>
      </c>
      <c r="C15402">
        <v>19</v>
      </c>
      <c r="D15402">
        <v>11</v>
      </c>
      <c r="E15402">
        <v>1833</v>
      </c>
      <c r="F15402" s="6">
        <v>0.83333333333333337</v>
      </c>
      <c r="G15402">
        <v>-8.24</v>
      </c>
      <c r="H15402">
        <v>50.084000000000003</v>
      </c>
      <c r="I15402" t="s">
        <v>208</v>
      </c>
      <c r="J15402" t="s">
        <v>915</v>
      </c>
      <c r="K15402" t="s">
        <v>105</v>
      </c>
    </row>
    <row r="15403" spans="1:11" x14ac:dyDescent="0.3">
      <c r="A15403" t="s">
        <v>20015</v>
      </c>
      <c r="B15403" t="s">
        <v>53</v>
      </c>
      <c r="C15403">
        <v>26</v>
      </c>
      <c r="D15403">
        <v>12</v>
      </c>
      <c r="E15403">
        <v>1853</v>
      </c>
      <c r="F15403" s="6">
        <v>0.41666666666666669</v>
      </c>
      <c r="G15403">
        <v>-7.1509999999999998</v>
      </c>
      <c r="H15403">
        <v>51.256</v>
      </c>
      <c r="I15403" t="s">
        <v>208</v>
      </c>
      <c r="J15403" t="s">
        <v>973</v>
      </c>
      <c r="K15403" t="s">
        <v>105</v>
      </c>
    </row>
    <row r="15404" spans="1:11" x14ac:dyDescent="0.3">
      <c r="A15404" t="s">
        <v>20016</v>
      </c>
      <c r="B15404" t="s">
        <v>53</v>
      </c>
      <c r="C15404">
        <v>28</v>
      </c>
      <c r="D15404">
        <v>5</v>
      </c>
      <c r="E15404">
        <v>1903</v>
      </c>
      <c r="F15404" s="6">
        <v>5.2083333333333336E-2</v>
      </c>
      <c r="G15404">
        <v>-11.58</v>
      </c>
      <c r="H15404">
        <v>48.139000000000003</v>
      </c>
      <c r="I15404" t="s">
        <v>126</v>
      </c>
      <c r="J15404" t="s">
        <v>1331</v>
      </c>
      <c r="K15404" t="s">
        <v>105</v>
      </c>
    </row>
    <row r="15405" spans="1:11" x14ac:dyDescent="0.3">
      <c r="A15405" t="s">
        <v>20017</v>
      </c>
      <c r="B15405" t="s">
        <v>53</v>
      </c>
      <c r="C15405">
        <v>3</v>
      </c>
      <c r="D15405">
        <v>12</v>
      </c>
      <c r="E15405">
        <v>1877</v>
      </c>
      <c r="F15405" s="6">
        <v>0.95833333333333337</v>
      </c>
      <c r="G15405">
        <v>-7.8159999999999998</v>
      </c>
      <c r="H15405">
        <v>49.723999999999997</v>
      </c>
      <c r="I15405" t="s">
        <v>208</v>
      </c>
      <c r="J15405" t="s">
        <v>20018</v>
      </c>
      <c r="K15405" t="s">
        <v>105</v>
      </c>
    </row>
    <row r="15406" spans="1:11" x14ac:dyDescent="0.3">
      <c r="A15406" t="s">
        <v>20019</v>
      </c>
      <c r="B15406" t="s">
        <v>53</v>
      </c>
      <c r="C15406">
        <v>24</v>
      </c>
      <c r="D15406">
        <v>2</v>
      </c>
      <c r="E15406">
        <v>1786</v>
      </c>
      <c r="F15406" s="6">
        <v>0.89583333333333337</v>
      </c>
      <c r="G15406">
        <v>-8.9149999999999991</v>
      </c>
      <c r="H15406">
        <v>50.134999999999998</v>
      </c>
      <c r="I15406" t="s">
        <v>208</v>
      </c>
      <c r="J15406" t="s">
        <v>9936</v>
      </c>
      <c r="K15406" t="s">
        <v>105</v>
      </c>
    </row>
    <row r="15407" spans="1:11" x14ac:dyDescent="0.3">
      <c r="A15407" t="s">
        <v>20020</v>
      </c>
      <c r="B15407" t="s">
        <v>53</v>
      </c>
      <c r="C15407">
        <v>22</v>
      </c>
      <c r="D15407">
        <v>11</v>
      </c>
      <c r="E15407">
        <v>1867</v>
      </c>
      <c r="F15407" s="6">
        <v>0.64583333333333337</v>
      </c>
      <c r="G15407">
        <v>-9.1920000000000002</v>
      </c>
      <c r="H15407">
        <v>48.896000000000001</v>
      </c>
      <c r="I15407" t="s">
        <v>208</v>
      </c>
      <c r="J15407" t="s">
        <v>4846</v>
      </c>
      <c r="K15407" t="s">
        <v>105</v>
      </c>
    </row>
    <row r="15408" spans="1:11" x14ac:dyDescent="0.3">
      <c r="A15408" t="s">
        <v>20021</v>
      </c>
      <c r="B15408" t="s">
        <v>53</v>
      </c>
      <c r="C15408">
        <v>30</v>
      </c>
      <c r="D15408">
        <v>1</v>
      </c>
      <c r="E15408">
        <v>1895</v>
      </c>
      <c r="F15408" s="6">
        <v>0.39583333333333331</v>
      </c>
      <c r="G15408">
        <v>-11.417</v>
      </c>
      <c r="H15408">
        <v>53.625999999999998</v>
      </c>
      <c r="I15408" t="s">
        <v>126</v>
      </c>
      <c r="J15408" t="s">
        <v>20022</v>
      </c>
      <c r="K15408" t="s">
        <v>105</v>
      </c>
    </row>
    <row r="15409" spans="1:11" x14ac:dyDescent="0.3">
      <c r="A15409" t="s">
        <v>20023</v>
      </c>
      <c r="B15409" t="s">
        <v>53</v>
      </c>
      <c r="C15409">
        <v>22</v>
      </c>
      <c r="D15409">
        <v>9</v>
      </c>
      <c r="E15409">
        <v>1882</v>
      </c>
      <c r="F15409" s="6">
        <v>8.3333333333333329E-2</v>
      </c>
      <c r="G15409">
        <v>-10.025</v>
      </c>
      <c r="H15409">
        <v>51.871000000000002</v>
      </c>
      <c r="I15409" t="s">
        <v>208</v>
      </c>
      <c r="J15409" t="s">
        <v>20024</v>
      </c>
      <c r="K15409" t="s">
        <v>105</v>
      </c>
    </row>
    <row r="15410" spans="1:11" x14ac:dyDescent="0.3">
      <c r="A15410" t="s">
        <v>20025</v>
      </c>
      <c r="B15410" t="s">
        <v>53</v>
      </c>
      <c r="C15410">
        <v>25</v>
      </c>
      <c r="D15410">
        <v>11</v>
      </c>
      <c r="E15410">
        <v>1895</v>
      </c>
      <c r="F15410" s="6">
        <v>0.79166666666666663</v>
      </c>
      <c r="G15410">
        <v>-13.071999999999999</v>
      </c>
      <c r="H15410">
        <v>51.991</v>
      </c>
      <c r="I15410" t="s">
        <v>126</v>
      </c>
      <c r="J15410" t="s">
        <v>20026</v>
      </c>
      <c r="K15410" t="s">
        <v>105</v>
      </c>
    </row>
    <row r="15411" spans="1:11" x14ac:dyDescent="0.3">
      <c r="A15411" t="s">
        <v>20027</v>
      </c>
      <c r="B15411" t="s">
        <v>53</v>
      </c>
      <c r="C15411">
        <v>3</v>
      </c>
      <c r="D15411">
        <v>12</v>
      </c>
      <c r="E15411">
        <v>1888</v>
      </c>
      <c r="F15411" s="6">
        <v>0.1875</v>
      </c>
      <c r="G15411">
        <v>-7.1509999999999998</v>
      </c>
      <c r="H15411">
        <v>51.256</v>
      </c>
      <c r="I15411" t="s">
        <v>208</v>
      </c>
      <c r="J15411" t="s">
        <v>973</v>
      </c>
      <c r="K15411" t="s">
        <v>105</v>
      </c>
    </row>
    <row r="15412" spans="1:11" x14ac:dyDescent="0.3">
      <c r="A15412" t="s">
        <v>20028</v>
      </c>
      <c r="B15412" t="s">
        <v>53</v>
      </c>
      <c r="C15412">
        <v>11</v>
      </c>
      <c r="D15412">
        <v>2</v>
      </c>
      <c r="E15412">
        <v>1868</v>
      </c>
      <c r="F15412" s="6">
        <v>0.10416666666666667</v>
      </c>
      <c r="G15412">
        <v>-6.9119999999999999</v>
      </c>
      <c r="H15412">
        <v>49.411000000000001</v>
      </c>
      <c r="I15412" t="s">
        <v>208</v>
      </c>
      <c r="J15412" t="s">
        <v>20029</v>
      </c>
      <c r="K15412" t="s">
        <v>105</v>
      </c>
    </row>
    <row r="15413" spans="1:11" x14ac:dyDescent="0.3">
      <c r="A15413" t="s">
        <v>20030</v>
      </c>
      <c r="B15413" t="s">
        <v>53</v>
      </c>
      <c r="C15413">
        <v>6</v>
      </c>
      <c r="D15413">
        <v>2</v>
      </c>
      <c r="E15413">
        <v>1877</v>
      </c>
      <c r="F15413" s="6">
        <v>0.29166666666666669</v>
      </c>
      <c r="G15413">
        <v>-7.1</v>
      </c>
      <c r="H15413">
        <v>53.7</v>
      </c>
      <c r="I15413" t="s">
        <v>208</v>
      </c>
      <c r="J15413" t="s">
        <v>20031</v>
      </c>
      <c r="K15413" t="s">
        <v>105</v>
      </c>
    </row>
    <row r="15414" spans="1:11" x14ac:dyDescent="0.3">
      <c r="A15414" t="s">
        <v>20032</v>
      </c>
      <c r="B15414" t="s">
        <v>53</v>
      </c>
      <c r="C15414">
        <v>1</v>
      </c>
      <c r="D15414">
        <v>4</v>
      </c>
      <c r="E15414">
        <v>1881</v>
      </c>
      <c r="F15414" s="6">
        <v>0.20833333333333334</v>
      </c>
      <c r="G15414">
        <v>-6.7629999999999999</v>
      </c>
      <c r="H15414">
        <v>51.435000000000002</v>
      </c>
      <c r="I15414" t="s">
        <v>208</v>
      </c>
      <c r="J15414" t="s">
        <v>5253</v>
      </c>
      <c r="K15414" t="s">
        <v>105</v>
      </c>
    </row>
    <row r="15415" spans="1:11" x14ac:dyDescent="0.3">
      <c r="A15415" t="s">
        <v>20033</v>
      </c>
      <c r="B15415" t="s">
        <v>53</v>
      </c>
      <c r="C15415">
        <v>23</v>
      </c>
      <c r="D15415">
        <v>10</v>
      </c>
      <c r="E15415">
        <v>1844</v>
      </c>
      <c r="F15415" s="6">
        <v>0.41666666666666669</v>
      </c>
      <c r="G15415">
        <v>-6.96</v>
      </c>
      <c r="H15415">
        <v>50.941000000000003</v>
      </c>
      <c r="I15415" t="s">
        <v>208</v>
      </c>
      <c r="J15415" t="s">
        <v>219</v>
      </c>
      <c r="K15415" t="s">
        <v>105</v>
      </c>
    </row>
    <row r="15416" spans="1:11" x14ac:dyDescent="0.3">
      <c r="A15416" t="s">
        <v>20034</v>
      </c>
      <c r="B15416" t="s">
        <v>53</v>
      </c>
      <c r="C15416">
        <v>15</v>
      </c>
      <c r="D15416">
        <v>6</v>
      </c>
      <c r="E15416">
        <v>1890</v>
      </c>
      <c r="F15416" s="6">
        <v>0.29166666666666669</v>
      </c>
      <c r="G15416">
        <v>-11.571</v>
      </c>
      <c r="H15416">
        <v>49.941000000000003</v>
      </c>
      <c r="I15416" t="s">
        <v>208</v>
      </c>
      <c r="J15416" t="s">
        <v>14570</v>
      </c>
      <c r="K15416" t="s">
        <v>105</v>
      </c>
    </row>
    <row r="15417" spans="1:11" x14ac:dyDescent="0.3">
      <c r="A15417" t="s">
        <v>20035</v>
      </c>
      <c r="B15417" t="s">
        <v>53</v>
      </c>
      <c r="C15417">
        <v>14</v>
      </c>
      <c r="D15417">
        <v>5</v>
      </c>
      <c r="E15417">
        <v>1880</v>
      </c>
      <c r="F15417" s="6">
        <v>0.1875</v>
      </c>
      <c r="G15417">
        <v>-9.99</v>
      </c>
      <c r="H15417">
        <v>48.4</v>
      </c>
      <c r="I15417" t="s">
        <v>208</v>
      </c>
      <c r="J15417" t="s">
        <v>590</v>
      </c>
      <c r="K15417" t="s">
        <v>105</v>
      </c>
    </row>
    <row r="15418" spans="1:11" x14ac:dyDescent="0.3">
      <c r="A15418" t="s">
        <v>20036</v>
      </c>
      <c r="B15418" t="s">
        <v>53</v>
      </c>
      <c r="C15418">
        <v>2</v>
      </c>
      <c r="D15418">
        <v>9</v>
      </c>
      <c r="E15418">
        <v>1846</v>
      </c>
      <c r="F15418" s="6">
        <v>6.25E-2</v>
      </c>
      <c r="G15418">
        <v>-9.2219999999999995</v>
      </c>
      <c r="H15418">
        <v>49.142000000000003</v>
      </c>
      <c r="I15418" t="s">
        <v>208</v>
      </c>
      <c r="J15418" t="s">
        <v>8771</v>
      </c>
      <c r="K15418" t="s">
        <v>105</v>
      </c>
    </row>
    <row r="15419" spans="1:11" x14ac:dyDescent="0.3">
      <c r="A15419" t="s">
        <v>20037</v>
      </c>
      <c r="B15419" t="s">
        <v>53</v>
      </c>
      <c r="C15419">
        <v>15</v>
      </c>
      <c r="D15419">
        <v>3</v>
      </c>
      <c r="E15419">
        <v>1911</v>
      </c>
      <c r="F15419" s="6">
        <v>0.875</v>
      </c>
      <c r="G15419">
        <v>-10.688000000000001</v>
      </c>
      <c r="H15419">
        <v>53.87</v>
      </c>
      <c r="I15419" t="s">
        <v>126</v>
      </c>
      <c r="J15419" t="s">
        <v>2723</v>
      </c>
      <c r="K15419" t="s">
        <v>105</v>
      </c>
    </row>
    <row r="15420" spans="1:11" x14ac:dyDescent="0.3">
      <c r="A15420" t="s">
        <v>20038</v>
      </c>
      <c r="B15420" t="s">
        <v>53</v>
      </c>
      <c r="C15420">
        <v>9</v>
      </c>
      <c r="D15420">
        <v>2</v>
      </c>
      <c r="E15420">
        <v>1853</v>
      </c>
      <c r="F15420" s="6">
        <v>0.54166666666666663</v>
      </c>
      <c r="G15420">
        <v>-24.103999999999999</v>
      </c>
      <c r="H15420">
        <v>56.945999999999998</v>
      </c>
      <c r="I15420" t="s">
        <v>20039</v>
      </c>
      <c r="J15420" t="s">
        <v>20040</v>
      </c>
      <c r="K15420" t="s">
        <v>105</v>
      </c>
    </row>
    <row r="15421" spans="1:11" x14ac:dyDescent="0.3">
      <c r="A15421" t="s">
        <v>20041</v>
      </c>
      <c r="B15421" t="s">
        <v>53</v>
      </c>
      <c r="C15421">
        <v>9</v>
      </c>
      <c r="D15421">
        <v>8</v>
      </c>
      <c r="E15421">
        <v>1831</v>
      </c>
      <c r="F15421" s="6">
        <v>0.75</v>
      </c>
      <c r="G15421">
        <v>-9.6440000000000001</v>
      </c>
      <c r="H15421">
        <v>51.926000000000002</v>
      </c>
      <c r="I15421" t="s">
        <v>208</v>
      </c>
      <c r="J15421" t="s">
        <v>20042</v>
      </c>
      <c r="K15421" t="s">
        <v>105</v>
      </c>
    </row>
    <row r="15422" spans="1:11" x14ac:dyDescent="0.3">
      <c r="A15422" t="s">
        <v>20043</v>
      </c>
      <c r="B15422" t="s">
        <v>53</v>
      </c>
      <c r="C15422">
        <v>9</v>
      </c>
      <c r="D15422">
        <v>5</v>
      </c>
      <c r="E15422">
        <v>1876</v>
      </c>
      <c r="F15422" s="6">
        <v>0.33333333333333331</v>
      </c>
      <c r="G15422">
        <v>-10.882</v>
      </c>
      <c r="H15422">
        <v>48.048000000000002</v>
      </c>
      <c r="I15422" t="s">
        <v>208</v>
      </c>
      <c r="J15422" t="s">
        <v>13483</v>
      </c>
      <c r="K15422" t="s">
        <v>105</v>
      </c>
    </row>
    <row r="15423" spans="1:11" x14ac:dyDescent="0.3">
      <c r="A15423" t="s">
        <v>20044</v>
      </c>
      <c r="B15423" t="s">
        <v>53</v>
      </c>
      <c r="C15423">
        <v>10</v>
      </c>
      <c r="D15423">
        <v>10</v>
      </c>
      <c r="E15423">
        <v>1899</v>
      </c>
      <c r="F15423" s="6">
        <v>4.1666666666666664E-2</v>
      </c>
      <c r="G15423">
        <v>-9.6159999999999997</v>
      </c>
      <c r="H15423">
        <v>52.677999999999997</v>
      </c>
      <c r="I15423" t="s">
        <v>126</v>
      </c>
      <c r="J15423" t="s">
        <v>20045</v>
      </c>
      <c r="K15423" t="s">
        <v>105</v>
      </c>
    </row>
    <row r="15424" spans="1:11" x14ac:dyDescent="0.3">
      <c r="A15424" t="s">
        <v>20046</v>
      </c>
      <c r="B15424" t="s">
        <v>53</v>
      </c>
      <c r="C15424">
        <v>19</v>
      </c>
      <c r="D15424">
        <v>10</v>
      </c>
      <c r="E15424">
        <v>1915</v>
      </c>
      <c r="F15424" s="6">
        <v>0.21875</v>
      </c>
      <c r="G15424">
        <v>-9.6560000000000006</v>
      </c>
      <c r="H15424">
        <v>53.755000000000003</v>
      </c>
      <c r="I15424" t="s">
        <v>126</v>
      </c>
      <c r="J15424" t="s">
        <v>9478</v>
      </c>
      <c r="K15424" t="s">
        <v>105</v>
      </c>
    </row>
    <row r="15425" spans="1:11" x14ac:dyDescent="0.3">
      <c r="A15425" t="s">
        <v>20047</v>
      </c>
      <c r="B15425" t="s">
        <v>53</v>
      </c>
      <c r="C15425">
        <v>31</v>
      </c>
      <c r="D15425">
        <v>3</v>
      </c>
      <c r="E15425">
        <v>1892</v>
      </c>
      <c r="F15425" s="6">
        <v>0.875</v>
      </c>
      <c r="G15425">
        <v>-11.505000000000001</v>
      </c>
      <c r="H15425">
        <v>50.16</v>
      </c>
      <c r="I15425" t="s">
        <v>208</v>
      </c>
      <c r="J15425" t="s">
        <v>20048</v>
      </c>
      <c r="K15425" t="s">
        <v>105</v>
      </c>
    </row>
    <row r="15426" spans="1:11" x14ac:dyDescent="0.3">
      <c r="A15426" t="s">
        <v>20049</v>
      </c>
      <c r="B15426" t="s">
        <v>53</v>
      </c>
      <c r="C15426">
        <v>16</v>
      </c>
      <c r="D15426">
        <v>8</v>
      </c>
      <c r="E15426">
        <v>1832</v>
      </c>
      <c r="F15426" s="6">
        <v>0.60416666666666663</v>
      </c>
      <c r="G15426">
        <v>-8.4770000000000003</v>
      </c>
      <c r="H15426">
        <v>49.484999999999999</v>
      </c>
      <c r="I15426" t="s">
        <v>208</v>
      </c>
      <c r="J15426" t="s">
        <v>570</v>
      </c>
      <c r="K15426" t="s">
        <v>105</v>
      </c>
    </row>
    <row r="15427" spans="1:11" x14ac:dyDescent="0.3">
      <c r="A15427" t="s">
        <v>20050</v>
      </c>
      <c r="B15427" t="s">
        <v>53</v>
      </c>
      <c r="C15427">
        <v>20</v>
      </c>
      <c r="D15427">
        <v>6</v>
      </c>
      <c r="E15427">
        <v>1893</v>
      </c>
      <c r="F15427" s="6">
        <v>0.60069444444444442</v>
      </c>
      <c r="G15427">
        <v>-7.093</v>
      </c>
      <c r="H15427">
        <v>51.512</v>
      </c>
      <c r="I15427" t="s">
        <v>126</v>
      </c>
      <c r="J15427" t="s">
        <v>4156</v>
      </c>
      <c r="K15427" t="s">
        <v>105</v>
      </c>
    </row>
    <row r="15428" spans="1:11" x14ac:dyDescent="0.3">
      <c r="A15428" t="s">
        <v>20051</v>
      </c>
      <c r="B15428" t="s">
        <v>53</v>
      </c>
      <c r="C15428">
        <v>15</v>
      </c>
      <c r="D15428">
        <v>10</v>
      </c>
      <c r="E15428">
        <v>1804</v>
      </c>
      <c r="F15428" s="6">
        <v>6.25E-2</v>
      </c>
      <c r="G15428">
        <v>-9.016</v>
      </c>
      <c r="H15428">
        <v>51.38</v>
      </c>
      <c r="I15428" t="s">
        <v>208</v>
      </c>
      <c r="J15428" t="s">
        <v>2136</v>
      </c>
      <c r="K15428" t="s">
        <v>105</v>
      </c>
    </row>
    <row r="15429" spans="1:11" x14ac:dyDescent="0.3">
      <c r="A15429" t="s">
        <v>20052</v>
      </c>
      <c r="B15429" t="s">
        <v>53</v>
      </c>
      <c r="C15429">
        <v>25</v>
      </c>
      <c r="D15429">
        <v>12</v>
      </c>
      <c r="E15429">
        <v>1811</v>
      </c>
      <c r="F15429" s="6">
        <v>0.52083333333333337</v>
      </c>
      <c r="G15429">
        <v>-7.6280000000000001</v>
      </c>
      <c r="H15429">
        <v>51.965000000000003</v>
      </c>
      <c r="I15429" t="s">
        <v>208</v>
      </c>
      <c r="J15429" t="s">
        <v>7361</v>
      </c>
      <c r="K15429" t="s">
        <v>105</v>
      </c>
    </row>
    <row r="15430" spans="1:11" x14ac:dyDescent="0.3">
      <c r="A15430" t="s">
        <v>20053</v>
      </c>
      <c r="B15430" t="s">
        <v>53</v>
      </c>
      <c r="C15430">
        <v>1</v>
      </c>
      <c r="D15430">
        <v>8</v>
      </c>
      <c r="E15430">
        <v>1824</v>
      </c>
      <c r="F15430" s="6">
        <v>0.82291666666666663</v>
      </c>
      <c r="G15430">
        <v>0.12</v>
      </c>
      <c r="H15430">
        <v>51.5</v>
      </c>
      <c r="I15430" t="s">
        <v>834</v>
      </c>
      <c r="J15430" t="s">
        <v>7813</v>
      </c>
      <c r="K15430" t="s">
        <v>105</v>
      </c>
    </row>
    <row r="15431" spans="1:11" x14ac:dyDescent="0.3">
      <c r="A15431" t="s">
        <v>20054</v>
      </c>
      <c r="B15431" t="s">
        <v>53</v>
      </c>
      <c r="C15431">
        <v>15</v>
      </c>
      <c r="D15431">
        <v>3</v>
      </c>
      <c r="E15431">
        <v>1975</v>
      </c>
      <c r="F15431" s="6">
        <v>5.2777777777777778E-2</v>
      </c>
      <c r="G15431">
        <v>-118.24299999999999</v>
      </c>
      <c r="H15431">
        <v>34.052</v>
      </c>
      <c r="I15431" t="s">
        <v>171</v>
      </c>
      <c r="J15431" t="s">
        <v>536</v>
      </c>
      <c r="K15431" t="s">
        <v>105</v>
      </c>
    </row>
    <row r="15432" spans="1:11" x14ac:dyDescent="0.3">
      <c r="A15432" t="s">
        <v>20055</v>
      </c>
      <c r="B15432" t="s">
        <v>53</v>
      </c>
      <c r="C15432">
        <v>16</v>
      </c>
      <c r="D15432">
        <v>7</v>
      </c>
      <c r="E15432">
        <v>1967</v>
      </c>
      <c r="F15432" s="6">
        <v>0.42291666666666666</v>
      </c>
      <c r="G15432">
        <v>-117.873</v>
      </c>
      <c r="H15432">
        <v>33.609000000000002</v>
      </c>
      <c r="I15432" t="s">
        <v>171</v>
      </c>
      <c r="J15432" t="s">
        <v>12653</v>
      </c>
      <c r="K15432" t="s">
        <v>105</v>
      </c>
    </row>
    <row r="15433" spans="1:11" x14ac:dyDescent="0.3">
      <c r="A15433" t="s">
        <v>20056</v>
      </c>
      <c r="B15433" t="s">
        <v>53</v>
      </c>
      <c r="C15433">
        <v>16</v>
      </c>
      <c r="D15433">
        <v>2</v>
      </c>
      <c r="E15433">
        <v>1885</v>
      </c>
      <c r="F15433" s="6">
        <v>0.15277777777777779</v>
      </c>
      <c r="G15433">
        <v>2.968</v>
      </c>
      <c r="H15433">
        <v>56.460999999999999</v>
      </c>
      <c r="I15433" t="s">
        <v>108</v>
      </c>
      <c r="J15433" t="s">
        <v>549</v>
      </c>
      <c r="K15433" t="s">
        <v>105</v>
      </c>
    </row>
    <row r="15434" spans="1:11" x14ac:dyDescent="0.3">
      <c r="A15434" t="s">
        <v>20057</v>
      </c>
      <c r="B15434" t="s">
        <v>53</v>
      </c>
      <c r="C15434">
        <v>14</v>
      </c>
      <c r="D15434">
        <v>2</v>
      </c>
      <c r="E15434">
        <v>1952</v>
      </c>
      <c r="F15434" s="6">
        <v>0.48055555555555557</v>
      </c>
      <c r="G15434">
        <v>83.81</v>
      </c>
      <c r="H15434">
        <v>39.924999999999997</v>
      </c>
      <c r="I15434" t="s">
        <v>144</v>
      </c>
      <c r="J15434" t="s">
        <v>513</v>
      </c>
      <c r="K15434" t="s">
        <v>105</v>
      </c>
    </row>
    <row r="15435" spans="1:11" x14ac:dyDescent="0.3">
      <c r="A15435" t="s">
        <v>20058</v>
      </c>
      <c r="B15435" t="s">
        <v>53</v>
      </c>
      <c r="C15435">
        <v>15</v>
      </c>
      <c r="D15435">
        <v>9</v>
      </c>
      <c r="E15435">
        <v>1914</v>
      </c>
      <c r="F15435" s="6">
        <v>0.54166666666666663</v>
      </c>
      <c r="G15435">
        <v>-8.0570000000000004</v>
      </c>
      <c r="H15435">
        <v>49.097999999999999</v>
      </c>
      <c r="I15435" t="s">
        <v>126</v>
      </c>
      <c r="J15435" t="s">
        <v>20059</v>
      </c>
      <c r="K15435" t="s">
        <v>105</v>
      </c>
    </row>
    <row r="15436" spans="1:11" x14ac:dyDescent="0.3">
      <c r="A15436" t="s">
        <v>20060</v>
      </c>
      <c r="B15436" t="s">
        <v>53</v>
      </c>
      <c r="C15436">
        <v>7</v>
      </c>
      <c r="D15436">
        <v>6</v>
      </c>
      <c r="E15436">
        <v>1992</v>
      </c>
      <c r="F15436" s="6">
        <v>0.52569444444444446</v>
      </c>
      <c r="G15436">
        <v>73.108999999999995</v>
      </c>
      <c r="H15436">
        <v>42.701000000000001</v>
      </c>
      <c r="I15436" t="s">
        <v>106</v>
      </c>
      <c r="J15436" t="s">
        <v>10421</v>
      </c>
      <c r="K15436" t="s">
        <v>105</v>
      </c>
    </row>
    <row r="15437" spans="1:11" x14ac:dyDescent="0.3">
      <c r="A15437" t="s">
        <v>20061</v>
      </c>
      <c r="B15437" t="s">
        <v>53</v>
      </c>
      <c r="C15437">
        <v>20</v>
      </c>
      <c r="D15437">
        <v>1</v>
      </c>
      <c r="E15437">
        <v>1979</v>
      </c>
      <c r="F15437" s="6">
        <v>0.91319444444444442</v>
      </c>
      <c r="G15437">
        <v>0.83499999999999996</v>
      </c>
      <c r="H15437">
        <v>51.411000000000001</v>
      </c>
      <c r="I15437" t="s">
        <v>108</v>
      </c>
      <c r="J15437" t="s">
        <v>20062</v>
      </c>
      <c r="K15437" t="s">
        <v>105</v>
      </c>
    </row>
    <row r="15438" spans="1:11" x14ac:dyDescent="0.3">
      <c r="A15438" t="s">
        <v>20063</v>
      </c>
      <c r="B15438" t="s">
        <v>168</v>
      </c>
      <c r="C15438">
        <v>5</v>
      </c>
      <c r="D15438">
        <v>4</v>
      </c>
      <c r="E15438">
        <v>1944</v>
      </c>
      <c r="F15438" s="6">
        <v>0.27083333333333331</v>
      </c>
      <c r="G15438">
        <v>-4.891</v>
      </c>
      <c r="H15438">
        <v>52.372999999999998</v>
      </c>
      <c r="I15438" t="s">
        <v>190</v>
      </c>
      <c r="J15438" t="s">
        <v>217</v>
      </c>
      <c r="K15438" t="s">
        <v>105</v>
      </c>
    </row>
    <row r="15439" spans="1:11" x14ac:dyDescent="0.3">
      <c r="A15439" t="s">
        <v>20064</v>
      </c>
      <c r="B15439" t="s">
        <v>53</v>
      </c>
      <c r="C15439">
        <v>22</v>
      </c>
      <c r="D15439">
        <v>7</v>
      </c>
      <c r="E15439">
        <v>1955</v>
      </c>
      <c r="F15439" s="6">
        <v>0.8125</v>
      </c>
      <c r="G15439">
        <v>88.406999999999996</v>
      </c>
      <c r="H15439">
        <v>44.262</v>
      </c>
      <c r="I15439" t="s">
        <v>144</v>
      </c>
      <c r="J15439" t="s">
        <v>10204</v>
      </c>
      <c r="K15439" t="s">
        <v>105</v>
      </c>
    </row>
    <row r="15440" spans="1:11" x14ac:dyDescent="0.3">
      <c r="A15440" t="s">
        <v>20065</v>
      </c>
      <c r="B15440" t="s">
        <v>53</v>
      </c>
      <c r="C15440">
        <v>24</v>
      </c>
      <c r="D15440">
        <v>4</v>
      </c>
      <c r="E15440">
        <v>1904</v>
      </c>
      <c r="F15440" s="6">
        <v>4.1666666666666664E-2</v>
      </c>
      <c r="G15440">
        <v>-4.4710000000000001</v>
      </c>
      <c r="H15440">
        <v>51.923000000000002</v>
      </c>
      <c r="I15440" t="s">
        <v>108</v>
      </c>
      <c r="J15440" t="s">
        <v>832</v>
      </c>
      <c r="K15440" t="s">
        <v>105</v>
      </c>
    </row>
    <row r="15441" spans="1:11" x14ac:dyDescent="0.3">
      <c r="A15441" t="s">
        <v>20066</v>
      </c>
      <c r="B15441" t="s">
        <v>53</v>
      </c>
      <c r="C15441">
        <v>5</v>
      </c>
      <c r="D15441">
        <v>7</v>
      </c>
      <c r="E15441">
        <v>1882</v>
      </c>
      <c r="F15441" s="6">
        <v>0.41666666666666669</v>
      </c>
      <c r="G15441">
        <v>-4.399</v>
      </c>
      <c r="H15441">
        <v>51.220999999999997</v>
      </c>
      <c r="I15441" t="s">
        <v>147</v>
      </c>
      <c r="J15441" t="s">
        <v>913</v>
      </c>
      <c r="K15441" t="s">
        <v>105</v>
      </c>
    </row>
    <row r="15442" spans="1:11" x14ac:dyDescent="0.3">
      <c r="A15442" t="s">
        <v>20067</v>
      </c>
      <c r="B15442" t="s">
        <v>53</v>
      </c>
      <c r="C15442">
        <v>1</v>
      </c>
      <c r="D15442">
        <v>9</v>
      </c>
      <c r="E15442">
        <v>1921</v>
      </c>
      <c r="F15442" s="6">
        <v>0.45833333333333331</v>
      </c>
      <c r="G15442">
        <v>-4.891</v>
      </c>
      <c r="H15442">
        <v>52.372999999999998</v>
      </c>
      <c r="I15442" t="s">
        <v>126</v>
      </c>
      <c r="J15442" t="s">
        <v>217</v>
      </c>
      <c r="K15442" t="s">
        <v>105</v>
      </c>
    </row>
    <row r="15443" spans="1:11" x14ac:dyDescent="0.3">
      <c r="A15443" t="s">
        <v>20068</v>
      </c>
      <c r="B15443" t="s">
        <v>53</v>
      </c>
      <c r="C15443">
        <v>15</v>
      </c>
      <c r="D15443">
        <v>12</v>
      </c>
      <c r="E15443">
        <v>1921</v>
      </c>
      <c r="F15443" s="6">
        <v>0.2986111111111111</v>
      </c>
      <c r="G15443">
        <v>-5.7910000000000004</v>
      </c>
      <c r="H15443">
        <v>53.203000000000003</v>
      </c>
      <c r="I15443" t="s">
        <v>108</v>
      </c>
      <c r="J15443" t="s">
        <v>13550</v>
      </c>
      <c r="K15443" t="s">
        <v>105</v>
      </c>
    </row>
    <row r="15444" spans="1:11" x14ac:dyDescent="0.3">
      <c r="A15444" t="s">
        <v>20069</v>
      </c>
      <c r="B15444" t="s">
        <v>53</v>
      </c>
      <c r="C15444">
        <v>18</v>
      </c>
      <c r="D15444">
        <v>2</v>
      </c>
      <c r="E15444">
        <v>1844</v>
      </c>
      <c r="F15444" s="6">
        <v>0.5</v>
      </c>
      <c r="G15444">
        <v>-4.3099999999999996</v>
      </c>
      <c r="H15444">
        <v>52.08</v>
      </c>
      <c r="I15444" t="s">
        <v>147</v>
      </c>
      <c r="J15444" t="s">
        <v>896</v>
      </c>
      <c r="K15444" t="s">
        <v>105</v>
      </c>
    </row>
    <row r="15445" spans="1:11" x14ac:dyDescent="0.3">
      <c r="A15445" t="s">
        <v>20070</v>
      </c>
      <c r="B15445" t="s">
        <v>53</v>
      </c>
      <c r="C15445">
        <v>28</v>
      </c>
      <c r="D15445">
        <v>3</v>
      </c>
      <c r="E15445">
        <v>1871</v>
      </c>
      <c r="F15445" s="6">
        <v>0.10416666666666667</v>
      </c>
      <c r="G15445">
        <v>-5.12</v>
      </c>
      <c r="H15445">
        <v>52.091999999999999</v>
      </c>
      <c r="I15445" t="s">
        <v>147</v>
      </c>
      <c r="J15445" t="s">
        <v>626</v>
      </c>
      <c r="K15445" t="s">
        <v>105</v>
      </c>
    </row>
    <row r="15446" spans="1:11" x14ac:dyDescent="0.3">
      <c r="A15446" t="s">
        <v>20071</v>
      </c>
      <c r="B15446" t="s">
        <v>53</v>
      </c>
      <c r="C15446">
        <v>9</v>
      </c>
      <c r="D15446">
        <v>8</v>
      </c>
      <c r="E15446">
        <v>1894</v>
      </c>
      <c r="F15446" s="6">
        <v>0.41666666666666669</v>
      </c>
      <c r="G15446">
        <v>-5.2389999999999999</v>
      </c>
      <c r="H15446">
        <v>52.082000000000001</v>
      </c>
      <c r="I15446" t="s">
        <v>108</v>
      </c>
      <c r="J15446" t="s">
        <v>8693</v>
      </c>
      <c r="K15446" t="s">
        <v>105</v>
      </c>
    </row>
    <row r="15447" spans="1:11" x14ac:dyDescent="0.3">
      <c r="A15447" t="s">
        <v>20072</v>
      </c>
      <c r="B15447" t="s">
        <v>53</v>
      </c>
      <c r="C15447">
        <v>13</v>
      </c>
      <c r="D15447">
        <v>8</v>
      </c>
      <c r="E15447">
        <v>1860</v>
      </c>
      <c r="F15447" s="6">
        <v>0.95833333333333337</v>
      </c>
      <c r="G15447">
        <v>-4.891</v>
      </c>
      <c r="H15447">
        <v>52.372999999999998</v>
      </c>
      <c r="I15447" t="s">
        <v>147</v>
      </c>
      <c r="J15447" t="s">
        <v>217</v>
      </c>
      <c r="K15447" t="s">
        <v>105</v>
      </c>
    </row>
    <row r="15448" spans="1:11" x14ac:dyDescent="0.3">
      <c r="A15448" t="s">
        <v>20073</v>
      </c>
      <c r="B15448" t="s">
        <v>53</v>
      </c>
      <c r="C15448">
        <v>2</v>
      </c>
      <c r="D15448">
        <v>11</v>
      </c>
      <c r="E15448">
        <v>1868</v>
      </c>
      <c r="F15448" s="6">
        <v>0.64583333333333337</v>
      </c>
      <c r="G15448">
        <v>-4.3099999999999996</v>
      </c>
      <c r="H15448">
        <v>52.08</v>
      </c>
      <c r="I15448" t="s">
        <v>147</v>
      </c>
      <c r="J15448" t="s">
        <v>896</v>
      </c>
      <c r="K15448" t="s">
        <v>105</v>
      </c>
    </row>
    <row r="15449" spans="1:11" x14ac:dyDescent="0.3">
      <c r="A15449" t="s">
        <v>20074</v>
      </c>
      <c r="B15449" t="s">
        <v>53</v>
      </c>
      <c r="C15449">
        <v>27</v>
      </c>
      <c r="D15449">
        <v>12</v>
      </c>
      <c r="E15449">
        <v>1907</v>
      </c>
      <c r="F15449" s="6">
        <v>0.97916666666666663</v>
      </c>
      <c r="G15449">
        <v>-6.72</v>
      </c>
      <c r="H15449">
        <v>51.972000000000001</v>
      </c>
      <c r="I15449" t="s">
        <v>108</v>
      </c>
      <c r="J15449" t="s">
        <v>8079</v>
      </c>
      <c r="K15449" t="s">
        <v>105</v>
      </c>
    </row>
    <row r="15450" spans="1:11" x14ac:dyDescent="0.3">
      <c r="A15450" t="s">
        <v>20075</v>
      </c>
      <c r="B15450" t="s">
        <v>53</v>
      </c>
      <c r="C15450">
        <v>22</v>
      </c>
      <c r="D15450">
        <v>1</v>
      </c>
      <c r="E15450">
        <v>1889</v>
      </c>
      <c r="F15450" s="6">
        <v>0.375</v>
      </c>
      <c r="G15450">
        <v>-9.1809999999999992</v>
      </c>
      <c r="H15450">
        <v>48.777000000000001</v>
      </c>
      <c r="I15450" t="s">
        <v>208</v>
      </c>
      <c r="J15450" t="s">
        <v>842</v>
      </c>
      <c r="K15450" t="s">
        <v>105</v>
      </c>
    </row>
    <row r="15451" spans="1:11" x14ac:dyDescent="0.3">
      <c r="A15451" t="s">
        <v>20076</v>
      </c>
      <c r="B15451" t="s">
        <v>53</v>
      </c>
      <c r="C15451">
        <v>21</v>
      </c>
      <c r="D15451">
        <v>2</v>
      </c>
      <c r="E15451">
        <v>1929</v>
      </c>
      <c r="F15451" s="6">
        <v>0.58333333333333337</v>
      </c>
      <c r="G15451">
        <v>-9.9849999999999994</v>
      </c>
      <c r="H15451">
        <v>54.073999999999998</v>
      </c>
      <c r="I15451" t="s">
        <v>126</v>
      </c>
      <c r="J15451" t="s">
        <v>20077</v>
      </c>
      <c r="K15451" t="s">
        <v>105</v>
      </c>
    </row>
    <row r="15452" spans="1:11" x14ac:dyDescent="0.3">
      <c r="A15452" t="s">
        <v>20078</v>
      </c>
      <c r="B15452" t="s">
        <v>53</v>
      </c>
      <c r="C15452">
        <v>14</v>
      </c>
      <c r="D15452">
        <v>8</v>
      </c>
      <c r="E15452">
        <v>1889</v>
      </c>
      <c r="F15452" s="6">
        <v>6.25E-2</v>
      </c>
      <c r="G15452">
        <v>-11.022</v>
      </c>
      <c r="H15452">
        <v>50.973999999999997</v>
      </c>
      <c r="I15452" t="s">
        <v>208</v>
      </c>
      <c r="J15452" t="s">
        <v>998</v>
      </c>
      <c r="K15452" t="s">
        <v>105</v>
      </c>
    </row>
    <row r="15453" spans="1:11" x14ac:dyDescent="0.3">
      <c r="A15453" t="s">
        <v>20079</v>
      </c>
      <c r="B15453" t="s">
        <v>53</v>
      </c>
      <c r="C15453">
        <v>13</v>
      </c>
      <c r="D15453">
        <v>12</v>
      </c>
      <c r="E15453">
        <v>1911</v>
      </c>
      <c r="F15453" s="6">
        <v>0.77083333333333337</v>
      </c>
      <c r="G15453">
        <v>-8.9220000000000006</v>
      </c>
      <c r="H15453">
        <v>52.289000000000001</v>
      </c>
      <c r="I15453" t="s">
        <v>126</v>
      </c>
      <c r="J15453" t="s">
        <v>7354</v>
      </c>
      <c r="K15453" t="s">
        <v>105</v>
      </c>
    </row>
    <row r="15454" spans="1:11" x14ac:dyDescent="0.3">
      <c r="A15454" t="s">
        <v>20080</v>
      </c>
      <c r="B15454" t="s">
        <v>53</v>
      </c>
      <c r="C15454">
        <v>21</v>
      </c>
      <c r="D15454">
        <v>10</v>
      </c>
      <c r="E15454">
        <v>1917</v>
      </c>
      <c r="F15454" s="6">
        <v>0.5625</v>
      </c>
      <c r="G15454">
        <v>4.2569999999999997</v>
      </c>
      <c r="H15454">
        <v>55.866</v>
      </c>
      <c r="I15454" t="s">
        <v>108</v>
      </c>
      <c r="J15454" t="s">
        <v>211</v>
      </c>
      <c r="K15454" t="s">
        <v>105</v>
      </c>
    </row>
    <row r="15455" spans="1:11" x14ac:dyDescent="0.3">
      <c r="A15455" t="s">
        <v>20081</v>
      </c>
      <c r="B15455" t="s">
        <v>53</v>
      </c>
      <c r="C15455">
        <v>17</v>
      </c>
      <c r="D15455">
        <v>2</v>
      </c>
      <c r="E15455">
        <v>1915</v>
      </c>
      <c r="F15455" s="6">
        <v>0.27083333333333331</v>
      </c>
      <c r="G15455">
        <v>81.691000000000003</v>
      </c>
      <c r="H15455">
        <v>41.505000000000003</v>
      </c>
      <c r="I15455" t="s">
        <v>144</v>
      </c>
      <c r="J15455" t="s">
        <v>389</v>
      </c>
      <c r="K15455" t="s">
        <v>105</v>
      </c>
    </row>
    <row r="15456" spans="1:11" x14ac:dyDescent="0.3">
      <c r="A15456" t="s">
        <v>20082</v>
      </c>
      <c r="B15456" t="s">
        <v>53</v>
      </c>
      <c r="C15456">
        <v>9</v>
      </c>
      <c r="D15456">
        <v>8</v>
      </c>
      <c r="E15456">
        <v>1914</v>
      </c>
      <c r="F15456" s="6">
        <v>0.9375</v>
      </c>
      <c r="G15456">
        <v>122.42</v>
      </c>
      <c r="H15456">
        <v>37.78</v>
      </c>
      <c r="I15456" t="s">
        <v>137</v>
      </c>
      <c r="J15456" t="s">
        <v>172</v>
      </c>
      <c r="K15456" t="s">
        <v>105</v>
      </c>
    </row>
    <row r="15457" spans="1:11" x14ac:dyDescent="0.3">
      <c r="A15457" t="s">
        <v>20083</v>
      </c>
      <c r="B15457" t="s">
        <v>53</v>
      </c>
      <c r="C15457">
        <v>20</v>
      </c>
      <c r="D15457">
        <v>6</v>
      </c>
      <c r="E15457">
        <v>1783</v>
      </c>
      <c r="F15457" s="6">
        <v>0.79166666666666663</v>
      </c>
      <c r="G15457">
        <v>0.12</v>
      </c>
      <c r="H15457">
        <v>51.5</v>
      </c>
      <c r="I15457" t="s">
        <v>834</v>
      </c>
      <c r="J15457" t="s">
        <v>2379</v>
      </c>
      <c r="K15457" t="s">
        <v>105</v>
      </c>
    </row>
    <row r="15458" spans="1:11" x14ac:dyDescent="0.3">
      <c r="A15458" t="s">
        <v>20084</v>
      </c>
      <c r="B15458" t="s">
        <v>53</v>
      </c>
      <c r="C15458">
        <v>17</v>
      </c>
      <c r="D15458">
        <v>7</v>
      </c>
      <c r="E15458">
        <v>1941</v>
      </c>
      <c r="F15458" s="6">
        <v>0.41666666666666669</v>
      </c>
      <c r="G15458">
        <v>-5.5119999999999996</v>
      </c>
      <c r="H15458">
        <v>50.598999999999997</v>
      </c>
      <c r="I15458" t="s">
        <v>190</v>
      </c>
      <c r="J15458" t="s">
        <v>11749</v>
      </c>
      <c r="K15458" t="s">
        <v>105</v>
      </c>
    </row>
    <row r="15459" spans="1:11" x14ac:dyDescent="0.3">
      <c r="A15459" t="s">
        <v>20085</v>
      </c>
      <c r="B15459" t="s">
        <v>53</v>
      </c>
      <c r="C15459">
        <v>9</v>
      </c>
      <c r="D15459">
        <v>9</v>
      </c>
      <c r="E15459">
        <v>1904</v>
      </c>
      <c r="F15459" s="6">
        <v>3.125E-2</v>
      </c>
      <c r="G15459">
        <v>4.5510000000000002</v>
      </c>
      <c r="H15459">
        <v>55.948999999999998</v>
      </c>
      <c r="I15459" t="s">
        <v>108</v>
      </c>
      <c r="J15459" t="s">
        <v>4824</v>
      </c>
      <c r="K15459" t="s">
        <v>105</v>
      </c>
    </row>
    <row r="15460" spans="1:11" x14ac:dyDescent="0.3">
      <c r="A15460" t="s">
        <v>20086</v>
      </c>
      <c r="B15460" t="s">
        <v>53</v>
      </c>
      <c r="C15460">
        <v>23</v>
      </c>
      <c r="D15460">
        <v>9</v>
      </c>
      <c r="E15460">
        <v>1856</v>
      </c>
      <c r="F15460" s="6">
        <v>0.83333333333333337</v>
      </c>
      <c r="G15460">
        <v>3.4350000000000001</v>
      </c>
      <c r="H15460">
        <v>56.395000000000003</v>
      </c>
      <c r="I15460" t="s">
        <v>108</v>
      </c>
      <c r="J15460" t="s">
        <v>530</v>
      </c>
      <c r="K15460" t="s">
        <v>105</v>
      </c>
    </row>
    <row r="15461" spans="1:11" x14ac:dyDescent="0.3">
      <c r="A15461" t="s">
        <v>20087</v>
      </c>
      <c r="B15461" t="s">
        <v>53</v>
      </c>
      <c r="C15461">
        <v>30</v>
      </c>
      <c r="D15461">
        <v>7</v>
      </c>
      <c r="E15461">
        <v>1947</v>
      </c>
      <c r="F15461" s="6">
        <v>0.65486111111111112</v>
      </c>
      <c r="G15461">
        <v>72.924000000000007</v>
      </c>
      <c r="H15461">
        <v>41.308</v>
      </c>
      <c r="I15461" t="s">
        <v>106</v>
      </c>
      <c r="J15461" t="s">
        <v>7511</v>
      </c>
      <c r="K15461" t="s">
        <v>105</v>
      </c>
    </row>
    <row r="15462" spans="1:11" x14ac:dyDescent="0.3">
      <c r="A15462" t="s">
        <v>20088</v>
      </c>
      <c r="B15462" t="s">
        <v>53</v>
      </c>
      <c r="C15462">
        <v>29</v>
      </c>
      <c r="D15462">
        <v>4</v>
      </c>
      <c r="E15462">
        <v>1931</v>
      </c>
      <c r="F15462" s="6">
        <v>0.53541666666666665</v>
      </c>
      <c r="G15462">
        <v>87.632000000000005</v>
      </c>
      <c r="H15462">
        <v>41.883000000000003</v>
      </c>
      <c r="I15462" t="s">
        <v>144</v>
      </c>
      <c r="J15462" t="s">
        <v>226</v>
      </c>
      <c r="K15462" t="s">
        <v>105</v>
      </c>
    </row>
    <row r="15463" spans="1:11" x14ac:dyDescent="0.3">
      <c r="A15463" t="s">
        <v>20089</v>
      </c>
      <c r="B15463" t="s">
        <v>53</v>
      </c>
      <c r="C15463">
        <v>6</v>
      </c>
      <c r="D15463">
        <v>6</v>
      </c>
      <c r="E15463">
        <v>1747</v>
      </c>
      <c r="F15463" s="6">
        <v>0.125</v>
      </c>
      <c r="G15463">
        <v>71.283000000000001</v>
      </c>
      <c r="H15463">
        <v>41.73</v>
      </c>
      <c r="I15463" t="s">
        <v>179</v>
      </c>
      <c r="J15463" t="s">
        <v>20090</v>
      </c>
      <c r="K15463" t="s">
        <v>105</v>
      </c>
    </row>
    <row r="15464" spans="1:11" x14ac:dyDescent="0.3">
      <c r="A15464" t="s">
        <v>20091</v>
      </c>
      <c r="B15464" t="s">
        <v>53</v>
      </c>
      <c r="C15464">
        <v>29</v>
      </c>
      <c r="D15464">
        <v>9</v>
      </c>
      <c r="E15464">
        <v>1920</v>
      </c>
      <c r="F15464" s="6">
        <v>0.95833333333333337</v>
      </c>
      <c r="G15464">
        <v>84.402000000000001</v>
      </c>
      <c r="H15464">
        <v>39.515999999999998</v>
      </c>
      <c r="I15464" t="s">
        <v>106</v>
      </c>
      <c r="J15464" t="s">
        <v>2687</v>
      </c>
      <c r="K15464" t="s">
        <v>105</v>
      </c>
    </row>
    <row r="15465" spans="1:11" x14ac:dyDescent="0.3">
      <c r="A15465" t="s">
        <v>20092</v>
      </c>
      <c r="B15465" t="s">
        <v>53</v>
      </c>
      <c r="C15465">
        <v>31</v>
      </c>
      <c r="D15465">
        <v>10</v>
      </c>
      <c r="E15465">
        <v>1919</v>
      </c>
      <c r="F15465" s="6">
        <v>0.5</v>
      </c>
      <c r="G15465">
        <v>122.27</v>
      </c>
      <c r="H15465">
        <v>37.869</v>
      </c>
      <c r="I15465" t="s">
        <v>137</v>
      </c>
      <c r="J15465" t="s">
        <v>640</v>
      </c>
      <c r="K15465" t="s">
        <v>105</v>
      </c>
    </row>
    <row r="15466" spans="1:11" x14ac:dyDescent="0.3">
      <c r="A15466" t="s">
        <v>20093</v>
      </c>
      <c r="B15466" t="s">
        <v>53</v>
      </c>
      <c r="C15466">
        <v>3</v>
      </c>
      <c r="D15466">
        <v>10</v>
      </c>
      <c r="E15466">
        <v>1903</v>
      </c>
      <c r="F15466" s="6">
        <v>0.25</v>
      </c>
      <c r="G15466">
        <v>87.909000000000006</v>
      </c>
      <c r="H15466">
        <v>43.040999999999997</v>
      </c>
      <c r="I15466" t="s">
        <v>104</v>
      </c>
      <c r="J15466" t="s">
        <v>184</v>
      </c>
      <c r="K15466" t="s">
        <v>105</v>
      </c>
    </row>
    <row r="15467" spans="1:11" x14ac:dyDescent="0.3">
      <c r="A15467" t="s">
        <v>20094</v>
      </c>
      <c r="B15467" t="s">
        <v>53</v>
      </c>
      <c r="C15467">
        <v>7</v>
      </c>
      <c r="D15467">
        <v>7</v>
      </c>
      <c r="E15467">
        <v>1930</v>
      </c>
      <c r="F15467" s="6">
        <v>0.27083333333333331</v>
      </c>
      <c r="G15467">
        <v>84.76</v>
      </c>
      <c r="H15467">
        <v>37.451999999999998</v>
      </c>
      <c r="I15467" t="s">
        <v>106</v>
      </c>
      <c r="J15467" t="s">
        <v>20095</v>
      </c>
      <c r="K15467" t="s">
        <v>105</v>
      </c>
    </row>
    <row r="15468" spans="1:11" x14ac:dyDescent="0.3">
      <c r="A15468" t="s">
        <v>20096</v>
      </c>
      <c r="B15468" t="s">
        <v>53</v>
      </c>
      <c r="C15468">
        <v>17</v>
      </c>
      <c r="D15468">
        <v>6</v>
      </c>
      <c r="E15468">
        <v>1907</v>
      </c>
      <c r="F15468" s="6">
        <v>0.41666666666666669</v>
      </c>
      <c r="G15468">
        <v>88.406999999999996</v>
      </c>
      <c r="H15468">
        <v>44.262</v>
      </c>
      <c r="I15468" t="s">
        <v>104</v>
      </c>
      <c r="J15468" t="s">
        <v>10204</v>
      </c>
      <c r="K15468" t="s">
        <v>105</v>
      </c>
    </row>
    <row r="15469" spans="1:11" x14ac:dyDescent="0.3">
      <c r="A15469" t="s">
        <v>20097</v>
      </c>
      <c r="B15469" t="s">
        <v>53</v>
      </c>
      <c r="C15469">
        <v>9</v>
      </c>
      <c r="D15469">
        <v>9</v>
      </c>
      <c r="E15469">
        <v>1754</v>
      </c>
      <c r="F15469" s="6">
        <v>4.1666666666666664E-2</v>
      </c>
      <c r="G15469">
        <v>4.1429999999999998</v>
      </c>
      <c r="H15469">
        <v>50.37</v>
      </c>
      <c r="I15469" t="s">
        <v>834</v>
      </c>
      <c r="J15469" t="s">
        <v>20098</v>
      </c>
      <c r="K15469" t="s">
        <v>105</v>
      </c>
    </row>
    <row r="15470" spans="1:11" x14ac:dyDescent="0.3">
      <c r="A15470" t="s">
        <v>20099</v>
      </c>
      <c r="B15470" t="s">
        <v>53</v>
      </c>
      <c r="C15470">
        <v>18</v>
      </c>
      <c r="D15470">
        <v>2</v>
      </c>
      <c r="E15470">
        <v>1861</v>
      </c>
      <c r="F15470" s="6">
        <v>0.25</v>
      </c>
      <c r="G15470">
        <v>4.76</v>
      </c>
      <c r="H15470">
        <v>55.948</v>
      </c>
      <c r="I15470" t="s">
        <v>108</v>
      </c>
      <c r="J15470" t="s">
        <v>2630</v>
      </c>
      <c r="K15470" t="s">
        <v>105</v>
      </c>
    </row>
    <row r="15471" spans="1:11" x14ac:dyDescent="0.3">
      <c r="A15471" t="s">
        <v>20100</v>
      </c>
      <c r="B15471" t="s">
        <v>53</v>
      </c>
      <c r="C15471">
        <v>19</v>
      </c>
      <c r="D15471">
        <v>8</v>
      </c>
      <c r="E15471">
        <v>1868</v>
      </c>
      <c r="F15471" s="6">
        <v>0.2590277777777778</v>
      </c>
      <c r="G15471">
        <v>2.0950000000000002</v>
      </c>
      <c r="H15471">
        <v>57.146999999999998</v>
      </c>
      <c r="I15471" t="s">
        <v>108</v>
      </c>
      <c r="J15471" t="s">
        <v>135</v>
      </c>
      <c r="K15471" t="s">
        <v>105</v>
      </c>
    </row>
    <row r="15472" spans="1:11" x14ac:dyDescent="0.3">
      <c r="A15472" t="s">
        <v>20101</v>
      </c>
      <c r="B15472" t="s">
        <v>53</v>
      </c>
      <c r="C15472">
        <v>7</v>
      </c>
      <c r="D15472">
        <v>9</v>
      </c>
      <c r="E15472">
        <v>1861</v>
      </c>
      <c r="F15472" s="6">
        <v>0.45833333333333331</v>
      </c>
      <c r="G15472">
        <v>4.2569999999999997</v>
      </c>
      <c r="H15472">
        <v>55.866</v>
      </c>
      <c r="I15472" t="s">
        <v>108</v>
      </c>
      <c r="J15472" t="s">
        <v>211</v>
      </c>
      <c r="K15472" t="s">
        <v>105</v>
      </c>
    </row>
    <row r="15473" spans="1:11" x14ac:dyDescent="0.3">
      <c r="A15473" t="s">
        <v>20102</v>
      </c>
      <c r="B15473" t="s">
        <v>53</v>
      </c>
      <c r="C15473">
        <v>13</v>
      </c>
      <c r="D15473">
        <v>6</v>
      </c>
      <c r="E15473">
        <v>1865</v>
      </c>
      <c r="F15473" s="6">
        <v>0.94444444444444442</v>
      </c>
      <c r="G15473">
        <v>8.16</v>
      </c>
      <c r="H15473">
        <v>52.451999999999998</v>
      </c>
      <c r="I15473" t="s">
        <v>4520</v>
      </c>
      <c r="J15473" t="s">
        <v>20103</v>
      </c>
      <c r="K15473" t="s">
        <v>105</v>
      </c>
    </row>
    <row r="15474" spans="1:11" x14ac:dyDescent="0.3">
      <c r="A15474" t="s">
        <v>20104</v>
      </c>
      <c r="B15474" t="s">
        <v>53</v>
      </c>
      <c r="C15474">
        <v>9</v>
      </c>
      <c r="D15474">
        <v>12</v>
      </c>
      <c r="E15474">
        <v>1919</v>
      </c>
      <c r="F15474" s="6">
        <v>0.91666666666666663</v>
      </c>
      <c r="G15474">
        <v>98.113</v>
      </c>
      <c r="H15474">
        <v>37.645000000000003</v>
      </c>
      <c r="I15474" t="s">
        <v>104</v>
      </c>
      <c r="J15474" t="s">
        <v>20105</v>
      </c>
      <c r="K15474" t="s">
        <v>105</v>
      </c>
    </row>
    <row r="15475" spans="1:11" x14ac:dyDescent="0.3">
      <c r="A15475" t="s">
        <v>20106</v>
      </c>
      <c r="B15475" t="s">
        <v>53</v>
      </c>
      <c r="C15475">
        <v>29</v>
      </c>
      <c r="D15475">
        <v>12</v>
      </c>
      <c r="E15475">
        <v>1871</v>
      </c>
      <c r="F15475" s="6">
        <v>0.70833333333333337</v>
      </c>
      <c r="G15475">
        <v>2.968</v>
      </c>
      <c r="H15475">
        <v>56.460999999999999</v>
      </c>
      <c r="I15475" t="s">
        <v>108</v>
      </c>
      <c r="J15475" t="s">
        <v>549</v>
      </c>
      <c r="K15475" t="s">
        <v>105</v>
      </c>
    </row>
    <row r="15476" spans="1:11" x14ac:dyDescent="0.3">
      <c r="A15476" t="s">
        <v>20107</v>
      </c>
      <c r="B15476" t="s">
        <v>53</v>
      </c>
      <c r="C15476">
        <v>21</v>
      </c>
      <c r="D15476">
        <v>5</v>
      </c>
      <c r="E15476">
        <v>1790</v>
      </c>
      <c r="F15476" s="6">
        <v>4.1666666666666664E-2</v>
      </c>
      <c r="G15476">
        <v>-2.351</v>
      </c>
      <c r="H15476">
        <v>48.856999999999999</v>
      </c>
      <c r="I15476" t="s">
        <v>150</v>
      </c>
      <c r="J15476" t="s">
        <v>155</v>
      </c>
      <c r="K15476" t="s">
        <v>105</v>
      </c>
    </row>
    <row r="15477" spans="1:11" x14ac:dyDescent="0.3">
      <c r="A15477" t="s">
        <v>20108</v>
      </c>
      <c r="B15477" t="s">
        <v>53</v>
      </c>
      <c r="C15477">
        <v>24</v>
      </c>
      <c r="D15477">
        <v>5</v>
      </c>
      <c r="E15477">
        <v>1917</v>
      </c>
      <c r="F15477" s="6">
        <v>0.47569444444444442</v>
      </c>
      <c r="G15477">
        <v>90.168999999999997</v>
      </c>
      <c r="H15477">
        <v>46.453000000000003</v>
      </c>
      <c r="I15477" t="s">
        <v>104</v>
      </c>
      <c r="J15477" t="s">
        <v>20109</v>
      </c>
      <c r="K15477" t="s">
        <v>105</v>
      </c>
    </row>
    <row r="15478" spans="1:11" x14ac:dyDescent="0.3">
      <c r="A15478" t="s">
        <v>20110</v>
      </c>
      <c r="B15478" t="s">
        <v>53</v>
      </c>
      <c r="C15478">
        <v>23</v>
      </c>
      <c r="D15478">
        <v>10</v>
      </c>
      <c r="E15478">
        <v>1931</v>
      </c>
      <c r="F15478" s="6">
        <v>0.125</v>
      </c>
      <c r="G15478">
        <v>-119.176</v>
      </c>
      <c r="H15478">
        <v>34.198</v>
      </c>
      <c r="I15478" t="s">
        <v>137</v>
      </c>
      <c r="J15478" t="s">
        <v>2900</v>
      </c>
      <c r="K15478" t="s">
        <v>105</v>
      </c>
    </row>
    <row r="15479" spans="1:11" x14ac:dyDescent="0.3">
      <c r="A15479" t="s">
        <v>20111</v>
      </c>
      <c r="B15479" t="s">
        <v>53</v>
      </c>
      <c r="C15479">
        <v>10</v>
      </c>
      <c r="D15479">
        <v>4</v>
      </c>
      <c r="E15479">
        <v>1909</v>
      </c>
      <c r="F15479" s="6">
        <v>0.20833333333333334</v>
      </c>
      <c r="G15479">
        <v>80.600999999999999</v>
      </c>
      <c r="H15479">
        <v>40.463999999999999</v>
      </c>
      <c r="I15479" t="s">
        <v>144</v>
      </c>
      <c r="J15479" t="s">
        <v>20112</v>
      </c>
      <c r="K15479" t="s">
        <v>105</v>
      </c>
    </row>
    <row r="15480" spans="1:11" x14ac:dyDescent="0.3">
      <c r="A15480" t="s">
        <v>20113</v>
      </c>
      <c r="B15480" t="s">
        <v>53</v>
      </c>
      <c r="C15480">
        <v>28</v>
      </c>
      <c r="D15480">
        <v>7</v>
      </c>
      <c r="E15480">
        <v>1922</v>
      </c>
      <c r="F15480" s="6">
        <v>0.75</v>
      </c>
      <c r="G15480">
        <v>122.42</v>
      </c>
      <c r="H15480">
        <v>37.78</v>
      </c>
      <c r="I15480" t="s">
        <v>137</v>
      </c>
      <c r="J15480" t="s">
        <v>172</v>
      </c>
      <c r="K15480" t="s">
        <v>105</v>
      </c>
    </row>
    <row r="15481" spans="1:11" x14ac:dyDescent="0.3">
      <c r="A15481" t="s">
        <v>20114</v>
      </c>
      <c r="B15481" t="s">
        <v>53</v>
      </c>
      <c r="C15481">
        <v>7</v>
      </c>
      <c r="D15481">
        <v>7</v>
      </c>
      <c r="E15481">
        <v>1920</v>
      </c>
      <c r="F15481" s="6">
        <v>0.58680555555555558</v>
      </c>
      <c r="G15481">
        <v>75.165999999999997</v>
      </c>
      <c r="H15481">
        <v>39.951000000000001</v>
      </c>
      <c r="I15481" t="s">
        <v>106</v>
      </c>
      <c r="J15481" t="s">
        <v>1606</v>
      </c>
      <c r="K15481" t="s">
        <v>105</v>
      </c>
    </row>
    <row r="15482" spans="1:11" x14ac:dyDescent="0.3">
      <c r="A15482" t="s">
        <v>20115</v>
      </c>
      <c r="B15482" t="s">
        <v>53</v>
      </c>
      <c r="C15482">
        <v>20</v>
      </c>
      <c r="D15482">
        <v>2</v>
      </c>
      <c r="E15482">
        <v>1929</v>
      </c>
      <c r="F15482" s="6">
        <v>0.39583333333333331</v>
      </c>
      <c r="G15482">
        <v>2.968</v>
      </c>
      <c r="H15482">
        <v>56.460999999999999</v>
      </c>
      <c r="I15482" t="s">
        <v>108</v>
      </c>
      <c r="J15482" t="s">
        <v>549</v>
      </c>
      <c r="K15482" t="s">
        <v>105</v>
      </c>
    </row>
    <row r="15483" spans="1:11" x14ac:dyDescent="0.3">
      <c r="A15483" t="s">
        <v>20116</v>
      </c>
      <c r="B15483" t="s">
        <v>53</v>
      </c>
      <c r="C15483">
        <v>7</v>
      </c>
      <c r="D15483">
        <v>3</v>
      </c>
      <c r="E15483">
        <v>1925</v>
      </c>
      <c r="F15483" s="6">
        <v>0.12847222222222221</v>
      </c>
      <c r="G15483">
        <v>73.882000000000005</v>
      </c>
      <c r="H15483">
        <v>40.997</v>
      </c>
      <c r="I15483" t="s">
        <v>144</v>
      </c>
      <c r="J15483" t="s">
        <v>20117</v>
      </c>
      <c r="K15483" t="s">
        <v>105</v>
      </c>
    </row>
    <row r="15484" spans="1:11" x14ac:dyDescent="0.3">
      <c r="A15484" t="s">
        <v>20118</v>
      </c>
      <c r="B15484" t="s">
        <v>53</v>
      </c>
      <c r="C15484">
        <v>13</v>
      </c>
      <c r="D15484">
        <v>3</v>
      </c>
      <c r="E15484">
        <v>1735</v>
      </c>
      <c r="F15484" s="6">
        <v>0.91666666666666663</v>
      </c>
      <c r="G15484">
        <v>77.052000000000007</v>
      </c>
      <c r="H15484">
        <v>37.551000000000002</v>
      </c>
      <c r="I15484" t="s">
        <v>179</v>
      </c>
      <c r="J15484" t="s">
        <v>20119</v>
      </c>
      <c r="K15484" t="s">
        <v>105</v>
      </c>
    </row>
    <row r="15485" spans="1:11" x14ac:dyDescent="0.3">
      <c r="A15485" t="s">
        <v>20120</v>
      </c>
      <c r="B15485" t="s">
        <v>53</v>
      </c>
      <c r="C15485">
        <v>19</v>
      </c>
      <c r="D15485">
        <v>4</v>
      </c>
      <c r="E15485">
        <v>1914</v>
      </c>
      <c r="F15485" s="6">
        <v>0.25</v>
      </c>
      <c r="G15485">
        <v>94.706000000000003</v>
      </c>
      <c r="H15485">
        <v>37.841999999999999</v>
      </c>
      <c r="I15485" t="s">
        <v>104</v>
      </c>
      <c r="J15485" t="s">
        <v>20121</v>
      </c>
      <c r="K15485" t="s">
        <v>105</v>
      </c>
    </row>
    <row r="15486" spans="1:11" x14ac:dyDescent="0.3">
      <c r="A15486" t="s">
        <v>20122</v>
      </c>
      <c r="B15486" t="s">
        <v>53</v>
      </c>
      <c r="C15486">
        <v>5</v>
      </c>
      <c r="D15486">
        <v>12</v>
      </c>
      <c r="E15486">
        <v>1911</v>
      </c>
      <c r="F15486" s="6">
        <v>0.61805555555555558</v>
      </c>
      <c r="G15486">
        <v>2.0950000000000002</v>
      </c>
      <c r="H15486">
        <v>57.146999999999998</v>
      </c>
      <c r="I15486" t="s">
        <v>108</v>
      </c>
      <c r="J15486" t="s">
        <v>135</v>
      </c>
      <c r="K15486" t="s">
        <v>105</v>
      </c>
    </row>
    <row r="15487" spans="1:11" x14ac:dyDescent="0.3">
      <c r="A15487" t="s">
        <v>20123</v>
      </c>
      <c r="B15487" t="s">
        <v>53</v>
      </c>
      <c r="C15487">
        <v>15</v>
      </c>
      <c r="D15487">
        <v>12</v>
      </c>
      <c r="E15487">
        <v>1928</v>
      </c>
      <c r="F15487" s="6">
        <v>0.1875</v>
      </c>
      <c r="G15487">
        <v>-122.479</v>
      </c>
      <c r="H15487">
        <v>48.752000000000002</v>
      </c>
      <c r="I15487" t="s">
        <v>137</v>
      </c>
      <c r="J15487" t="s">
        <v>5513</v>
      </c>
      <c r="K15487" t="s">
        <v>105</v>
      </c>
    </row>
    <row r="15488" spans="1:11" x14ac:dyDescent="0.3">
      <c r="A15488" t="s">
        <v>20124</v>
      </c>
      <c r="B15488" t="s">
        <v>53</v>
      </c>
      <c r="C15488">
        <v>15</v>
      </c>
      <c r="D15488">
        <v>7</v>
      </c>
      <c r="E15488">
        <v>1893</v>
      </c>
      <c r="F15488" s="6">
        <v>0.91666666666666663</v>
      </c>
      <c r="G15488">
        <v>-8.4410000000000007</v>
      </c>
      <c r="H15488">
        <v>49.481000000000002</v>
      </c>
      <c r="I15488" t="s">
        <v>126</v>
      </c>
      <c r="J15488" t="s">
        <v>9208</v>
      </c>
      <c r="K15488" t="s">
        <v>105</v>
      </c>
    </row>
    <row r="15489" spans="1:11" x14ac:dyDescent="0.3">
      <c r="A15489" t="s">
        <v>20125</v>
      </c>
      <c r="B15489" t="s">
        <v>53</v>
      </c>
      <c r="C15489">
        <v>9</v>
      </c>
      <c r="D15489">
        <v>9</v>
      </c>
      <c r="E15489">
        <v>1932</v>
      </c>
      <c r="F15489" s="6">
        <v>0.43402777777777779</v>
      </c>
      <c r="G15489">
        <v>-121.002</v>
      </c>
      <c r="H15489">
        <v>37.640999999999998</v>
      </c>
      <c r="I15489" t="s">
        <v>137</v>
      </c>
      <c r="J15489" t="s">
        <v>5396</v>
      </c>
      <c r="K15489" t="s">
        <v>105</v>
      </c>
    </row>
    <row r="15490" spans="1:11" x14ac:dyDescent="0.3">
      <c r="A15490" t="s">
        <v>20126</v>
      </c>
      <c r="B15490" t="s">
        <v>53</v>
      </c>
      <c r="C15490">
        <v>3</v>
      </c>
      <c r="D15490">
        <v>6</v>
      </c>
      <c r="E15490">
        <v>1912</v>
      </c>
      <c r="F15490" s="6">
        <v>0.52083333333333337</v>
      </c>
      <c r="G15490">
        <v>3.1880000000000002</v>
      </c>
      <c r="H15490">
        <v>55.95</v>
      </c>
      <c r="I15490" t="s">
        <v>108</v>
      </c>
      <c r="J15490" t="s">
        <v>127</v>
      </c>
      <c r="K15490" t="s">
        <v>105</v>
      </c>
    </row>
    <row r="15491" spans="1:11" x14ac:dyDescent="0.3">
      <c r="A15491" t="s">
        <v>20127</v>
      </c>
      <c r="B15491" t="s">
        <v>53</v>
      </c>
      <c r="C15491">
        <v>16</v>
      </c>
      <c r="D15491">
        <v>12</v>
      </c>
      <c r="E15491">
        <v>1922</v>
      </c>
      <c r="F15491" s="6">
        <v>0.25</v>
      </c>
      <c r="G15491">
        <v>4.2569999999999997</v>
      </c>
      <c r="H15491">
        <v>55.866</v>
      </c>
      <c r="I15491" t="s">
        <v>108</v>
      </c>
      <c r="J15491" t="s">
        <v>211</v>
      </c>
      <c r="K15491" t="s">
        <v>105</v>
      </c>
    </row>
    <row r="15492" spans="1:11" x14ac:dyDescent="0.3">
      <c r="A15492" t="s">
        <v>20128</v>
      </c>
      <c r="B15492" t="s">
        <v>53</v>
      </c>
      <c r="C15492">
        <v>29</v>
      </c>
      <c r="D15492">
        <v>3</v>
      </c>
      <c r="E15492">
        <v>1950</v>
      </c>
      <c r="F15492" s="6">
        <v>0.3527777777777778</v>
      </c>
      <c r="G15492">
        <v>83.76</v>
      </c>
      <c r="H15492">
        <v>40.36</v>
      </c>
      <c r="I15492" t="s">
        <v>144</v>
      </c>
      <c r="J15492" t="s">
        <v>20129</v>
      </c>
      <c r="K15492" t="s">
        <v>105</v>
      </c>
    </row>
    <row r="15493" spans="1:11" x14ac:dyDescent="0.3">
      <c r="A15493" t="s">
        <v>20130</v>
      </c>
      <c r="B15493" t="s">
        <v>53</v>
      </c>
      <c r="C15493">
        <v>4</v>
      </c>
      <c r="D15493">
        <v>1</v>
      </c>
      <c r="E15493">
        <v>1920</v>
      </c>
      <c r="F15493" s="6">
        <v>0.74444444444444446</v>
      </c>
      <c r="G15493">
        <v>93.093999999999994</v>
      </c>
      <c r="H15493">
        <v>44.944000000000003</v>
      </c>
      <c r="I15493" t="s">
        <v>104</v>
      </c>
      <c r="J15493" t="s">
        <v>3284</v>
      </c>
      <c r="K15493" t="s">
        <v>105</v>
      </c>
    </row>
    <row r="15494" spans="1:11" x14ac:dyDescent="0.3">
      <c r="A15494" t="s">
        <v>20131</v>
      </c>
      <c r="B15494" t="s">
        <v>53</v>
      </c>
      <c r="C15494">
        <v>25</v>
      </c>
      <c r="D15494">
        <v>5</v>
      </c>
      <c r="E15494">
        <v>1701</v>
      </c>
      <c r="F15494" s="6">
        <v>6.9444444444444448E-2</v>
      </c>
      <c r="G15494">
        <v>1.524</v>
      </c>
      <c r="H15494">
        <v>54.485999999999997</v>
      </c>
      <c r="I15494" t="s">
        <v>834</v>
      </c>
      <c r="J15494" t="s">
        <v>20132</v>
      </c>
      <c r="K15494" t="s">
        <v>105</v>
      </c>
    </row>
    <row r="15495" spans="1:11" x14ac:dyDescent="0.3">
      <c r="A15495" t="s">
        <v>20133</v>
      </c>
      <c r="B15495" t="s">
        <v>53</v>
      </c>
      <c r="C15495">
        <v>24</v>
      </c>
      <c r="D15495">
        <v>5</v>
      </c>
      <c r="E15495">
        <v>1927</v>
      </c>
      <c r="F15495" s="6">
        <v>0.30555555555555558</v>
      </c>
      <c r="G15495">
        <v>97.33</v>
      </c>
      <c r="H15495">
        <v>32.75</v>
      </c>
      <c r="I15495" t="s">
        <v>144</v>
      </c>
      <c r="J15495" t="s">
        <v>3744</v>
      </c>
      <c r="K15495" t="s">
        <v>105</v>
      </c>
    </row>
    <row r="15496" spans="1:11" x14ac:dyDescent="0.3">
      <c r="A15496" t="s">
        <v>20134</v>
      </c>
      <c r="B15496" t="s">
        <v>53</v>
      </c>
      <c r="C15496">
        <v>10</v>
      </c>
      <c r="D15496">
        <v>9</v>
      </c>
      <c r="E15496">
        <v>1912</v>
      </c>
      <c r="F15496" s="6">
        <v>0.35416666666666669</v>
      </c>
      <c r="G15496">
        <v>-121.495</v>
      </c>
      <c r="H15496">
        <v>38.576999999999998</v>
      </c>
      <c r="I15496" t="s">
        <v>137</v>
      </c>
      <c r="J15496" t="s">
        <v>1733</v>
      </c>
      <c r="K15496" t="s">
        <v>105</v>
      </c>
    </row>
    <row r="15497" spans="1:11" x14ac:dyDescent="0.3">
      <c r="A15497" t="s">
        <v>20135</v>
      </c>
      <c r="B15497" t="s">
        <v>53</v>
      </c>
      <c r="C15497">
        <v>7</v>
      </c>
      <c r="D15497">
        <v>4</v>
      </c>
      <c r="E15497">
        <v>1918</v>
      </c>
      <c r="F15497" s="6">
        <v>0.23958333333333334</v>
      </c>
      <c r="G15497">
        <v>80.02</v>
      </c>
      <c r="H15497">
        <v>40.710999999999999</v>
      </c>
      <c r="I15497" t="s">
        <v>106</v>
      </c>
      <c r="J15497" t="s">
        <v>20136</v>
      </c>
      <c r="K15497" t="s">
        <v>105</v>
      </c>
    </row>
    <row r="15498" spans="1:11" x14ac:dyDescent="0.3">
      <c r="A15498" t="s">
        <v>20137</v>
      </c>
      <c r="B15498" t="s">
        <v>53</v>
      </c>
      <c r="C15498">
        <v>28</v>
      </c>
      <c r="D15498">
        <v>2</v>
      </c>
      <c r="E15498">
        <v>1952</v>
      </c>
      <c r="F15498" s="6">
        <v>0.4236111111111111</v>
      </c>
      <c r="G15498">
        <v>71.058999999999997</v>
      </c>
      <c r="H15498">
        <v>42.359000000000002</v>
      </c>
      <c r="I15498" t="s">
        <v>144</v>
      </c>
      <c r="J15498" t="s">
        <v>176</v>
      </c>
      <c r="K15498" t="s">
        <v>105</v>
      </c>
    </row>
    <row r="15499" spans="1:11" x14ac:dyDescent="0.3">
      <c r="A15499" t="s">
        <v>20138</v>
      </c>
      <c r="B15499" t="s">
        <v>53</v>
      </c>
      <c r="C15499">
        <v>31</v>
      </c>
      <c r="D15499">
        <v>7</v>
      </c>
      <c r="E15499">
        <v>1945</v>
      </c>
      <c r="F15499" s="6">
        <v>0.57430555555555551</v>
      </c>
      <c r="G15499">
        <v>73.212000000000003</v>
      </c>
      <c r="H15499">
        <v>40.853000000000002</v>
      </c>
      <c r="I15499" t="s">
        <v>106</v>
      </c>
      <c r="J15499" t="s">
        <v>4933</v>
      </c>
      <c r="K15499" t="s">
        <v>105</v>
      </c>
    </row>
    <row r="15500" spans="1:11" x14ac:dyDescent="0.3">
      <c r="A15500" t="s">
        <v>20139</v>
      </c>
      <c r="B15500" t="s">
        <v>53</v>
      </c>
      <c r="C15500">
        <v>11</v>
      </c>
      <c r="D15500">
        <v>3</v>
      </c>
      <c r="E15500">
        <v>1888</v>
      </c>
      <c r="F15500" s="6">
        <v>9.375E-2</v>
      </c>
      <c r="G15500">
        <v>4.2569999999999997</v>
      </c>
      <c r="H15500">
        <v>55.866</v>
      </c>
      <c r="I15500" t="s">
        <v>108</v>
      </c>
      <c r="J15500" t="s">
        <v>211</v>
      </c>
      <c r="K15500" t="s">
        <v>105</v>
      </c>
    </row>
    <row r="15501" spans="1:11" x14ac:dyDescent="0.3">
      <c r="A15501" t="s">
        <v>20140</v>
      </c>
      <c r="B15501" t="s">
        <v>53</v>
      </c>
      <c r="C15501">
        <v>27</v>
      </c>
      <c r="D15501">
        <v>11</v>
      </c>
      <c r="E15501">
        <v>1919</v>
      </c>
      <c r="F15501" s="6">
        <v>0.25</v>
      </c>
      <c r="G15501">
        <v>-121.292</v>
      </c>
      <c r="H15501">
        <v>37.957999999999998</v>
      </c>
      <c r="I15501" t="s">
        <v>137</v>
      </c>
      <c r="J15501" t="s">
        <v>2789</v>
      </c>
      <c r="K15501" t="s">
        <v>105</v>
      </c>
    </row>
    <row r="15502" spans="1:11" x14ac:dyDescent="0.3">
      <c r="A15502" t="s">
        <v>20141</v>
      </c>
      <c r="B15502" t="s">
        <v>53</v>
      </c>
      <c r="C15502">
        <v>29</v>
      </c>
      <c r="D15502">
        <v>8</v>
      </c>
      <c r="E15502">
        <v>1935</v>
      </c>
      <c r="F15502" s="6">
        <v>0.27777777777777779</v>
      </c>
      <c r="G15502">
        <v>87.632000000000005</v>
      </c>
      <c r="H15502">
        <v>41.883000000000003</v>
      </c>
      <c r="I15502" t="s">
        <v>144</v>
      </c>
      <c r="J15502" t="s">
        <v>226</v>
      </c>
      <c r="K15502" t="s">
        <v>105</v>
      </c>
    </row>
    <row r="15503" spans="1:11" x14ac:dyDescent="0.3">
      <c r="A15503" t="s">
        <v>20142</v>
      </c>
      <c r="B15503" t="s">
        <v>53</v>
      </c>
      <c r="C15503">
        <v>16</v>
      </c>
      <c r="D15503">
        <v>11</v>
      </c>
      <c r="E15503">
        <v>1924</v>
      </c>
      <c r="F15503" s="6">
        <v>0.28125</v>
      </c>
      <c r="G15503">
        <v>-112.184</v>
      </c>
      <c r="H15503">
        <v>33.539000000000001</v>
      </c>
      <c r="I15503" t="s">
        <v>171</v>
      </c>
      <c r="J15503" t="s">
        <v>3224</v>
      </c>
      <c r="K15503" t="s">
        <v>105</v>
      </c>
    </row>
    <row r="15504" spans="1:11" x14ac:dyDescent="0.3">
      <c r="A15504" t="s">
        <v>20143</v>
      </c>
      <c r="B15504" t="s">
        <v>53</v>
      </c>
      <c r="C15504">
        <v>17</v>
      </c>
      <c r="D15504">
        <v>8</v>
      </c>
      <c r="E15504">
        <v>1977</v>
      </c>
      <c r="F15504" s="6">
        <v>0.76736111111111116</v>
      </c>
      <c r="G15504">
        <v>-0.39800000000000002</v>
      </c>
      <c r="H15504">
        <v>49.195</v>
      </c>
      <c r="I15504" t="s">
        <v>190</v>
      </c>
      <c r="J15504" t="s">
        <v>925</v>
      </c>
      <c r="K15504" t="s">
        <v>105</v>
      </c>
    </row>
    <row r="15505" spans="1:11" x14ac:dyDescent="0.3">
      <c r="A15505" t="s">
        <v>20144</v>
      </c>
      <c r="B15505" t="s">
        <v>53</v>
      </c>
      <c r="C15505">
        <v>6</v>
      </c>
      <c r="D15505">
        <v>11</v>
      </c>
      <c r="E15505">
        <v>1919</v>
      </c>
      <c r="F15505" s="6">
        <v>0.96527777777777779</v>
      </c>
      <c r="G15505">
        <v>82.995999999999995</v>
      </c>
      <c r="H15505">
        <v>39.963000000000001</v>
      </c>
      <c r="I15505" t="s">
        <v>144</v>
      </c>
      <c r="J15505" t="s">
        <v>224</v>
      </c>
      <c r="K15505" t="s">
        <v>105</v>
      </c>
    </row>
    <row r="15506" spans="1:11" x14ac:dyDescent="0.3">
      <c r="A15506" t="s">
        <v>20145</v>
      </c>
      <c r="B15506" t="s">
        <v>53</v>
      </c>
      <c r="C15506">
        <v>28</v>
      </c>
      <c r="D15506">
        <v>6</v>
      </c>
      <c r="E15506">
        <v>1944</v>
      </c>
      <c r="F15506" s="6">
        <v>0.6166666666666667</v>
      </c>
      <c r="G15506">
        <v>87.632000000000005</v>
      </c>
      <c r="H15506">
        <v>41.883000000000003</v>
      </c>
      <c r="I15506" t="s">
        <v>144</v>
      </c>
      <c r="J15506" t="s">
        <v>226</v>
      </c>
      <c r="K15506" t="s">
        <v>105</v>
      </c>
    </row>
    <row r="15507" spans="1:11" x14ac:dyDescent="0.3">
      <c r="A15507" t="s">
        <v>20146</v>
      </c>
      <c r="B15507" t="s">
        <v>53</v>
      </c>
      <c r="C15507">
        <v>6</v>
      </c>
      <c r="D15507">
        <v>10</v>
      </c>
      <c r="E15507">
        <v>1933</v>
      </c>
      <c r="F15507" s="6">
        <v>0.62986111111111109</v>
      </c>
      <c r="G15507">
        <v>84.513999999999996</v>
      </c>
      <c r="H15507">
        <v>39.103999999999999</v>
      </c>
      <c r="I15507" t="s">
        <v>144</v>
      </c>
      <c r="J15507" t="s">
        <v>140</v>
      </c>
      <c r="K15507" t="s">
        <v>105</v>
      </c>
    </row>
    <row r="15508" spans="1:11" x14ac:dyDescent="0.3">
      <c r="A15508" t="s">
        <v>20147</v>
      </c>
      <c r="B15508" t="s">
        <v>53</v>
      </c>
      <c r="C15508">
        <v>12</v>
      </c>
      <c r="D15508">
        <v>11</v>
      </c>
      <c r="E15508">
        <v>1982</v>
      </c>
      <c r="F15508" s="6">
        <v>3.4722222222222224E-2</v>
      </c>
      <c r="G15508">
        <v>71.760000000000005</v>
      </c>
      <c r="H15508">
        <v>42.526000000000003</v>
      </c>
      <c r="I15508" t="s">
        <v>144</v>
      </c>
      <c r="J15508" t="s">
        <v>174</v>
      </c>
      <c r="K15508" t="s">
        <v>105</v>
      </c>
    </row>
    <row r="15509" spans="1:11" x14ac:dyDescent="0.3">
      <c r="A15509" t="s">
        <v>20148</v>
      </c>
      <c r="B15509" t="s">
        <v>53</v>
      </c>
      <c r="C15509">
        <v>17</v>
      </c>
      <c r="D15509">
        <v>11</v>
      </c>
      <c r="E15509">
        <v>1898</v>
      </c>
      <c r="F15509" s="6">
        <v>0.95833333333333337</v>
      </c>
      <c r="G15509">
        <v>71.412999999999997</v>
      </c>
      <c r="H15509">
        <v>41.823999999999998</v>
      </c>
      <c r="I15509" t="s">
        <v>144</v>
      </c>
      <c r="J15509" t="s">
        <v>4175</v>
      </c>
      <c r="K15509" t="s">
        <v>105</v>
      </c>
    </row>
    <row r="15510" spans="1:11" x14ac:dyDescent="0.3">
      <c r="A15510" t="s">
        <v>20149</v>
      </c>
      <c r="B15510" t="s">
        <v>53</v>
      </c>
      <c r="C15510">
        <v>24</v>
      </c>
      <c r="D15510">
        <v>5</v>
      </c>
      <c r="E15510">
        <v>1926</v>
      </c>
      <c r="F15510" s="6">
        <v>0.12708333333333333</v>
      </c>
      <c r="G15510">
        <v>74.239000000000004</v>
      </c>
      <c r="H15510">
        <v>40.767000000000003</v>
      </c>
      <c r="I15510" t="s">
        <v>106</v>
      </c>
      <c r="J15510" t="s">
        <v>2922</v>
      </c>
      <c r="K15510" t="s">
        <v>105</v>
      </c>
    </row>
    <row r="15511" spans="1:11" x14ac:dyDescent="0.3">
      <c r="A15511" t="s">
        <v>20150</v>
      </c>
      <c r="B15511" t="s">
        <v>53</v>
      </c>
      <c r="C15511">
        <v>11</v>
      </c>
      <c r="D15511">
        <v>7</v>
      </c>
      <c r="E15511">
        <v>1857</v>
      </c>
      <c r="F15511" s="6">
        <v>0.91666666666666663</v>
      </c>
      <c r="G15511">
        <v>0.12</v>
      </c>
      <c r="H15511">
        <v>51.5</v>
      </c>
      <c r="I15511" t="s">
        <v>108</v>
      </c>
      <c r="J15511" t="s">
        <v>2379</v>
      </c>
      <c r="K15511" t="s">
        <v>105</v>
      </c>
    </row>
    <row r="15512" spans="1:11" x14ac:dyDescent="0.3">
      <c r="A15512" t="s">
        <v>20151</v>
      </c>
      <c r="B15512" t="s">
        <v>53</v>
      </c>
      <c r="C15512">
        <v>22</v>
      </c>
      <c r="D15512">
        <v>10</v>
      </c>
      <c r="E15512">
        <v>1931</v>
      </c>
      <c r="F15512" s="6">
        <v>0.86458333333333337</v>
      </c>
      <c r="G15512">
        <v>82.177999999999997</v>
      </c>
      <c r="H15512">
        <v>41.468000000000004</v>
      </c>
      <c r="I15512" t="s">
        <v>144</v>
      </c>
      <c r="J15512" t="s">
        <v>3370</v>
      </c>
      <c r="K15512" t="s">
        <v>105</v>
      </c>
    </row>
    <row r="15513" spans="1:11" x14ac:dyDescent="0.3">
      <c r="A15513" t="s">
        <v>20152</v>
      </c>
      <c r="B15513" t="s">
        <v>53</v>
      </c>
      <c r="C15513">
        <v>2</v>
      </c>
      <c r="D15513">
        <v>9</v>
      </c>
      <c r="E15513">
        <v>1911</v>
      </c>
      <c r="F15513" s="6">
        <v>0.51041666666666663</v>
      </c>
      <c r="G15513">
        <v>118.15</v>
      </c>
      <c r="H15513">
        <v>34.116</v>
      </c>
      <c r="I15513" t="s">
        <v>137</v>
      </c>
      <c r="J15513" t="s">
        <v>11288</v>
      </c>
      <c r="K15513" t="s">
        <v>105</v>
      </c>
    </row>
    <row r="15514" spans="1:11" x14ac:dyDescent="0.3">
      <c r="A15514" t="s">
        <v>20153</v>
      </c>
      <c r="B15514" t="s">
        <v>53</v>
      </c>
      <c r="C15514">
        <v>2</v>
      </c>
      <c r="D15514">
        <v>11</v>
      </c>
      <c r="E15514">
        <v>1923</v>
      </c>
      <c r="F15514" s="6">
        <v>0.375</v>
      </c>
      <c r="G15514">
        <v>74.346000000000004</v>
      </c>
      <c r="H15514">
        <v>43.051000000000002</v>
      </c>
      <c r="I15514" t="s">
        <v>144</v>
      </c>
      <c r="J15514" t="s">
        <v>20154</v>
      </c>
      <c r="K15514" t="s">
        <v>105</v>
      </c>
    </row>
    <row r="15515" spans="1:11" x14ac:dyDescent="0.3">
      <c r="A15515" t="s">
        <v>20155</v>
      </c>
      <c r="B15515" t="s">
        <v>53</v>
      </c>
      <c r="C15515">
        <v>15</v>
      </c>
      <c r="D15515">
        <v>11</v>
      </c>
      <c r="E15515">
        <v>1928</v>
      </c>
      <c r="F15515" s="6">
        <v>0.85416666666666663</v>
      </c>
      <c r="G15515">
        <v>87.688000000000002</v>
      </c>
      <c r="H15515">
        <v>42.052</v>
      </c>
      <c r="I15515" t="s">
        <v>104</v>
      </c>
      <c r="J15515" t="s">
        <v>1588</v>
      </c>
      <c r="K15515" t="s">
        <v>105</v>
      </c>
    </row>
    <row r="15516" spans="1:11" x14ac:dyDescent="0.3">
      <c r="A15516" t="s">
        <v>20156</v>
      </c>
      <c r="B15516" t="s">
        <v>53</v>
      </c>
      <c r="C15516">
        <v>28</v>
      </c>
      <c r="D15516">
        <v>12</v>
      </c>
      <c r="E15516">
        <v>1917</v>
      </c>
      <c r="F15516" s="6">
        <v>0.27083333333333331</v>
      </c>
      <c r="G15516">
        <v>87.376000000000005</v>
      </c>
      <c r="H15516">
        <v>44.834000000000003</v>
      </c>
      <c r="I15516" t="s">
        <v>104</v>
      </c>
      <c r="J15516" t="s">
        <v>20157</v>
      </c>
      <c r="K15516" t="s">
        <v>105</v>
      </c>
    </row>
    <row r="15517" spans="1:11" x14ac:dyDescent="0.3">
      <c r="A15517" t="s">
        <v>20158</v>
      </c>
      <c r="B15517" t="s">
        <v>53</v>
      </c>
      <c r="C15517">
        <v>8</v>
      </c>
      <c r="D15517">
        <v>2</v>
      </c>
      <c r="E15517">
        <v>1775</v>
      </c>
      <c r="F15517" s="6">
        <v>0.54166666666666663</v>
      </c>
      <c r="G15517">
        <v>0.12</v>
      </c>
      <c r="H15517">
        <v>51.5</v>
      </c>
      <c r="I15517" t="s">
        <v>834</v>
      </c>
      <c r="J15517" t="s">
        <v>2379</v>
      </c>
      <c r="K15517" t="s">
        <v>105</v>
      </c>
    </row>
    <row r="15518" spans="1:11" x14ac:dyDescent="0.3">
      <c r="A15518" t="s">
        <v>20159</v>
      </c>
      <c r="B15518" t="s">
        <v>53</v>
      </c>
      <c r="C15518">
        <v>16</v>
      </c>
      <c r="D15518">
        <v>8</v>
      </c>
      <c r="E15518">
        <v>1921</v>
      </c>
      <c r="F15518" s="6">
        <v>0.58333333333333337</v>
      </c>
      <c r="G15518">
        <v>-104.985</v>
      </c>
      <c r="H15518">
        <v>39.738</v>
      </c>
      <c r="I15518" t="s">
        <v>171</v>
      </c>
      <c r="J15518" t="s">
        <v>161</v>
      </c>
      <c r="K15518" t="s">
        <v>105</v>
      </c>
    </row>
    <row r="15519" spans="1:11" x14ac:dyDescent="0.3">
      <c r="A15519" t="s">
        <v>20160</v>
      </c>
      <c r="B15519" t="s">
        <v>53</v>
      </c>
      <c r="C15519">
        <v>1</v>
      </c>
      <c r="D15519">
        <v>1</v>
      </c>
      <c r="E15519">
        <v>2000</v>
      </c>
      <c r="F15519" s="6">
        <v>0</v>
      </c>
      <c r="G15519">
        <v>-101</v>
      </c>
      <c r="H15519">
        <v>4.59</v>
      </c>
      <c r="I15519" t="s">
        <v>326</v>
      </c>
      <c r="J15519" t="s">
        <v>426</v>
      </c>
      <c r="K15519" t="s">
        <v>105</v>
      </c>
    </row>
    <row r="15520" spans="1:11" x14ac:dyDescent="0.3">
      <c r="A15520" t="s">
        <v>20161</v>
      </c>
      <c r="B15520" t="s">
        <v>53</v>
      </c>
      <c r="C15520">
        <v>17</v>
      </c>
      <c r="D15520">
        <v>4</v>
      </c>
      <c r="E15520">
        <v>1918</v>
      </c>
      <c r="F15520" s="6">
        <v>0.70833333333333337</v>
      </c>
      <c r="G15520">
        <v>89.911000000000001</v>
      </c>
      <c r="H15520">
        <v>38.590000000000003</v>
      </c>
      <c r="I15520" t="s">
        <v>144</v>
      </c>
      <c r="J15520" t="s">
        <v>20162</v>
      </c>
      <c r="K15520" t="s">
        <v>105</v>
      </c>
    </row>
    <row r="15521" spans="1:11" x14ac:dyDescent="0.3">
      <c r="A15521" t="s">
        <v>20163</v>
      </c>
      <c r="B15521" t="s">
        <v>53</v>
      </c>
      <c r="C15521">
        <v>19</v>
      </c>
      <c r="D15521">
        <v>5</v>
      </c>
      <c r="E15521">
        <v>1921</v>
      </c>
      <c r="F15521" s="6">
        <v>8.3333333333333329E-2</v>
      </c>
      <c r="G15521">
        <v>93.263999999999996</v>
      </c>
      <c r="H15521">
        <v>44.976999999999997</v>
      </c>
      <c r="I15521" t="s">
        <v>144</v>
      </c>
      <c r="J15521" t="s">
        <v>1680</v>
      </c>
      <c r="K15521" t="s">
        <v>105</v>
      </c>
    </row>
    <row r="15522" spans="1:11" x14ac:dyDescent="0.3">
      <c r="A15522" t="s">
        <v>20164</v>
      </c>
      <c r="B15522" t="s">
        <v>53</v>
      </c>
      <c r="C15522">
        <v>24</v>
      </c>
      <c r="D15522">
        <v>7</v>
      </c>
      <c r="E15522">
        <v>1917</v>
      </c>
      <c r="F15522" s="6">
        <v>0.41666666666666669</v>
      </c>
      <c r="G15522">
        <v>108.57</v>
      </c>
      <c r="H15522">
        <v>39.064999999999998</v>
      </c>
      <c r="I15522" t="s">
        <v>171</v>
      </c>
      <c r="J15522" t="s">
        <v>13618</v>
      </c>
      <c r="K15522" t="s">
        <v>105</v>
      </c>
    </row>
    <row r="15523" spans="1:11" x14ac:dyDescent="0.3">
      <c r="A15523" t="s">
        <v>20165</v>
      </c>
      <c r="B15523" t="s">
        <v>53</v>
      </c>
      <c r="C15523">
        <v>3</v>
      </c>
      <c r="D15523">
        <v>5</v>
      </c>
      <c r="E15523">
        <v>1913</v>
      </c>
      <c r="F15523" s="6">
        <v>0.63194444444444442</v>
      </c>
      <c r="G15523">
        <v>94.415000000000006</v>
      </c>
      <c r="H15523">
        <v>39.093000000000004</v>
      </c>
      <c r="I15523" t="s">
        <v>104</v>
      </c>
      <c r="J15523" t="s">
        <v>8264</v>
      </c>
      <c r="K15523" t="s">
        <v>105</v>
      </c>
    </row>
    <row r="15524" spans="1:11" x14ac:dyDescent="0.3">
      <c r="A15524" t="s">
        <v>20166</v>
      </c>
      <c r="B15524" t="s">
        <v>53</v>
      </c>
      <c r="C15524">
        <v>6</v>
      </c>
      <c r="D15524">
        <v>10</v>
      </c>
      <c r="E15524">
        <v>1947</v>
      </c>
      <c r="F15524" s="6">
        <v>0.28125</v>
      </c>
      <c r="G15524">
        <v>71.058999999999997</v>
      </c>
      <c r="H15524">
        <v>42.359000000000002</v>
      </c>
      <c r="I15524" t="s">
        <v>144</v>
      </c>
      <c r="J15524" t="s">
        <v>176</v>
      </c>
      <c r="K15524" t="s">
        <v>105</v>
      </c>
    </row>
    <row r="15525" spans="1:11" x14ac:dyDescent="0.3">
      <c r="A15525" t="s">
        <v>20167</v>
      </c>
      <c r="B15525" t="s">
        <v>53</v>
      </c>
      <c r="C15525">
        <v>6</v>
      </c>
      <c r="D15525">
        <v>10</v>
      </c>
      <c r="E15525">
        <v>1922</v>
      </c>
      <c r="F15525" s="6">
        <v>0.16666666666666666</v>
      </c>
      <c r="G15525">
        <v>78.899000000000001</v>
      </c>
      <c r="H15525">
        <v>35.997</v>
      </c>
      <c r="I15525" t="s">
        <v>144</v>
      </c>
      <c r="J15525" t="s">
        <v>11408</v>
      </c>
      <c r="K15525" t="s">
        <v>105</v>
      </c>
    </row>
    <row r="15526" spans="1:11" x14ac:dyDescent="0.3">
      <c r="A15526" t="s">
        <v>20168</v>
      </c>
      <c r="B15526" t="s">
        <v>53</v>
      </c>
      <c r="C15526">
        <v>11</v>
      </c>
      <c r="D15526">
        <v>11</v>
      </c>
      <c r="E15526">
        <v>1926</v>
      </c>
      <c r="F15526" s="6">
        <v>0.88263888888888886</v>
      </c>
      <c r="G15526">
        <v>87.632000000000005</v>
      </c>
      <c r="H15526">
        <v>41.883000000000003</v>
      </c>
      <c r="I15526" t="s">
        <v>104</v>
      </c>
      <c r="J15526" t="s">
        <v>226</v>
      </c>
      <c r="K15526" t="s">
        <v>105</v>
      </c>
    </row>
    <row r="15527" spans="1:11" x14ac:dyDescent="0.3">
      <c r="A15527" t="s">
        <v>20169</v>
      </c>
      <c r="B15527" t="s">
        <v>53</v>
      </c>
      <c r="C15527">
        <v>1</v>
      </c>
      <c r="D15527">
        <v>7</v>
      </c>
      <c r="E15527">
        <v>1973</v>
      </c>
      <c r="F15527" s="6">
        <v>0.50138888888888888</v>
      </c>
      <c r="G15527">
        <v>71.001999999999995</v>
      </c>
      <c r="H15527">
        <v>42.250999999999998</v>
      </c>
      <c r="I15527" t="s">
        <v>106</v>
      </c>
      <c r="J15527" t="s">
        <v>2997</v>
      </c>
      <c r="K15527" t="s">
        <v>105</v>
      </c>
    </row>
    <row r="15528" spans="1:11" x14ac:dyDescent="0.3">
      <c r="A15528" t="s">
        <v>20170</v>
      </c>
      <c r="B15528" t="s">
        <v>53</v>
      </c>
      <c r="C15528">
        <v>6</v>
      </c>
      <c r="D15528">
        <v>2</v>
      </c>
      <c r="E15528">
        <v>1920</v>
      </c>
      <c r="F15528" s="6">
        <v>0.10416666666666667</v>
      </c>
      <c r="G15528">
        <v>-105.13200000000001</v>
      </c>
      <c r="H15528">
        <v>39.976999999999997</v>
      </c>
      <c r="I15528" t="s">
        <v>171</v>
      </c>
      <c r="J15528" t="s">
        <v>20171</v>
      </c>
      <c r="K15528" t="s">
        <v>105</v>
      </c>
    </row>
    <row r="15529" spans="1:11" x14ac:dyDescent="0.3">
      <c r="A15529" t="s">
        <v>20172</v>
      </c>
      <c r="B15529" t="s">
        <v>53</v>
      </c>
      <c r="C15529">
        <v>17</v>
      </c>
      <c r="D15529">
        <v>6</v>
      </c>
      <c r="E15529">
        <v>1919</v>
      </c>
      <c r="F15529" s="6">
        <v>0.98958333333333337</v>
      </c>
      <c r="G15529">
        <v>93.263999999999996</v>
      </c>
      <c r="H15529">
        <v>44.976999999999997</v>
      </c>
      <c r="I15529" t="s">
        <v>144</v>
      </c>
      <c r="J15529" t="s">
        <v>1680</v>
      </c>
      <c r="K15529" t="s">
        <v>105</v>
      </c>
    </row>
    <row r="15530" spans="1:11" x14ac:dyDescent="0.3">
      <c r="A15530" t="s">
        <v>20173</v>
      </c>
      <c r="B15530" t="s">
        <v>53</v>
      </c>
      <c r="C15530">
        <v>16</v>
      </c>
      <c r="D15530">
        <v>2</v>
      </c>
      <c r="E15530">
        <v>1951</v>
      </c>
      <c r="F15530" s="6">
        <v>0.42430555555555555</v>
      </c>
      <c r="G15530">
        <v>-118.24299999999999</v>
      </c>
      <c r="H15530">
        <v>34.052</v>
      </c>
      <c r="I15530" t="s">
        <v>137</v>
      </c>
      <c r="J15530" t="s">
        <v>536</v>
      </c>
      <c r="K15530" t="s">
        <v>105</v>
      </c>
    </row>
    <row r="15531" spans="1:11" x14ac:dyDescent="0.3">
      <c r="A15531" t="s">
        <v>20174</v>
      </c>
      <c r="B15531" t="s">
        <v>53</v>
      </c>
      <c r="C15531">
        <v>30</v>
      </c>
      <c r="D15531">
        <v>3</v>
      </c>
      <c r="E15531">
        <v>1927</v>
      </c>
      <c r="F15531" s="6">
        <v>0.45833333333333331</v>
      </c>
      <c r="G15531">
        <v>84.513999999999996</v>
      </c>
      <c r="H15531">
        <v>39.103999999999999</v>
      </c>
      <c r="I15531" t="s">
        <v>144</v>
      </c>
      <c r="J15531" t="s">
        <v>140</v>
      </c>
      <c r="K15531" t="s">
        <v>105</v>
      </c>
    </row>
    <row r="15532" spans="1:11" x14ac:dyDescent="0.3">
      <c r="A15532" t="s">
        <v>20175</v>
      </c>
      <c r="B15532" t="s">
        <v>53</v>
      </c>
      <c r="C15532">
        <v>4</v>
      </c>
      <c r="D15532">
        <v>9</v>
      </c>
      <c r="E15532">
        <v>1960</v>
      </c>
      <c r="F15532" s="6">
        <v>0.65763888888888888</v>
      </c>
      <c r="G15532">
        <v>71.058999999999997</v>
      </c>
      <c r="H15532">
        <v>42.359000000000002</v>
      </c>
      <c r="I15532" t="s">
        <v>106</v>
      </c>
      <c r="J15532" t="s">
        <v>176</v>
      </c>
      <c r="K15532" t="s">
        <v>105</v>
      </c>
    </row>
    <row r="15533" spans="1:11" x14ac:dyDescent="0.3">
      <c r="A15533" t="s">
        <v>20176</v>
      </c>
      <c r="B15533" t="s">
        <v>53</v>
      </c>
      <c r="C15533">
        <v>30</v>
      </c>
      <c r="D15533">
        <v>8</v>
      </c>
      <c r="E15533">
        <v>1855</v>
      </c>
      <c r="F15533" s="6">
        <v>0.29166666666666669</v>
      </c>
      <c r="G15533">
        <v>4.2569999999999997</v>
      </c>
      <c r="H15533">
        <v>55.866</v>
      </c>
      <c r="I15533" t="s">
        <v>108</v>
      </c>
      <c r="J15533" t="s">
        <v>211</v>
      </c>
      <c r="K15533" t="s">
        <v>105</v>
      </c>
    </row>
    <row r="15534" spans="1:11" x14ac:dyDescent="0.3">
      <c r="A15534" t="s">
        <v>20177</v>
      </c>
      <c r="B15534" t="s">
        <v>53</v>
      </c>
      <c r="C15534">
        <v>8</v>
      </c>
      <c r="D15534">
        <v>11</v>
      </c>
      <c r="E15534">
        <v>1904</v>
      </c>
      <c r="F15534" s="6">
        <v>0.625</v>
      </c>
      <c r="G15534">
        <v>2.855</v>
      </c>
      <c r="H15534">
        <v>56.658999999999999</v>
      </c>
      <c r="I15534" t="s">
        <v>108</v>
      </c>
      <c r="J15534" t="s">
        <v>20178</v>
      </c>
      <c r="K15534" t="s">
        <v>105</v>
      </c>
    </row>
    <row r="15535" spans="1:11" x14ac:dyDescent="0.3">
      <c r="A15535" t="s">
        <v>20179</v>
      </c>
      <c r="B15535" t="s">
        <v>53</v>
      </c>
      <c r="C15535">
        <v>19</v>
      </c>
      <c r="D15535">
        <v>5</v>
      </c>
      <c r="E15535">
        <v>1957</v>
      </c>
      <c r="F15535" s="6">
        <v>0.22013888888888888</v>
      </c>
      <c r="G15535">
        <v>71.058999999999997</v>
      </c>
      <c r="H15535">
        <v>42.359000000000002</v>
      </c>
      <c r="I15535" t="s">
        <v>106</v>
      </c>
      <c r="J15535" t="s">
        <v>176</v>
      </c>
      <c r="K15535" t="s">
        <v>105</v>
      </c>
    </row>
    <row r="15536" spans="1:11" x14ac:dyDescent="0.3">
      <c r="A15536" t="s">
        <v>20180</v>
      </c>
      <c r="B15536" t="s">
        <v>53</v>
      </c>
      <c r="C15536">
        <v>15</v>
      </c>
      <c r="D15536">
        <v>6</v>
      </c>
      <c r="E15536">
        <v>1936</v>
      </c>
      <c r="F15536" s="6">
        <v>0.80902777777777779</v>
      </c>
      <c r="G15536">
        <v>-118.181</v>
      </c>
      <c r="H15536">
        <v>33.771999999999998</v>
      </c>
      <c r="I15536" t="s">
        <v>137</v>
      </c>
      <c r="J15536" t="s">
        <v>2285</v>
      </c>
      <c r="K15536" t="s">
        <v>105</v>
      </c>
    </row>
    <row r="15537" spans="1:11" x14ac:dyDescent="0.3">
      <c r="A15537" t="s">
        <v>20181</v>
      </c>
      <c r="B15537" t="s">
        <v>53</v>
      </c>
      <c r="C15537">
        <v>6</v>
      </c>
      <c r="D15537">
        <v>5</v>
      </c>
      <c r="E15537">
        <v>1951</v>
      </c>
      <c r="F15537" s="6">
        <v>0.48472222222222222</v>
      </c>
      <c r="G15537">
        <v>85.653999999999996</v>
      </c>
      <c r="H15537">
        <v>38.198999999999998</v>
      </c>
      <c r="I15537" t="s">
        <v>106</v>
      </c>
      <c r="J15537" t="s">
        <v>8720</v>
      </c>
      <c r="K15537" t="s">
        <v>105</v>
      </c>
    </row>
    <row r="15538" spans="1:11" x14ac:dyDescent="0.3">
      <c r="A15538" t="s">
        <v>20182</v>
      </c>
      <c r="B15538" t="s">
        <v>53</v>
      </c>
      <c r="C15538">
        <v>23</v>
      </c>
      <c r="D15538">
        <v>3</v>
      </c>
      <c r="E15538">
        <v>1919</v>
      </c>
      <c r="F15538" s="6">
        <v>0.22569444444444445</v>
      </c>
      <c r="G15538">
        <v>82.995999999999995</v>
      </c>
      <c r="H15538">
        <v>39.963000000000001</v>
      </c>
      <c r="I15538" t="s">
        <v>144</v>
      </c>
      <c r="J15538" t="s">
        <v>224</v>
      </c>
      <c r="K15538" t="s">
        <v>105</v>
      </c>
    </row>
    <row r="15539" spans="1:11" x14ac:dyDescent="0.3">
      <c r="A15539" t="s">
        <v>20183</v>
      </c>
      <c r="B15539" t="s">
        <v>53</v>
      </c>
      <c r="C15539">
        <v>27</v>
      </c>
      <c r="D15539">
        <v>11</v>
      </c>
      <c r="E15539">
        <v>1910</v>
      </c>
      <c r="F15539" s="6">
        <v>8.3333333333333329E-2</v>
      </c>
      <c r="G15539">
        <v>82.995999999999995</v>
      </c>
      <c r="H15539">
        <v>39.963000000000001</v>
      </c>
      <c r="I15539" t="s">
        <v>144</v>
      </c>
      <c r="J15539" t="s">
        <v>224</v>
      </c>
      <c r="K15539" t="s">
        <v>105</v>
      </c>
    </row>
    <row r="15540" spans="1:11" x14ac:dyDescent="0.3">
      <c r="A15540" t="s">
        <v>20184</v>
      </c>
      <c r="B15540" t="s">
        <v>53</v>
      </c>
      <c r="C15540">
        <v>26</v>
      </c>
      <c r="D15540">
        <v>5</v>
      </c>
      <c r="E15540">
        <v>1923</v>
      </c>
      <c r="F15540" s="6">
        <v>0.3888888888888889</v>
      </c>
      <c r="G15540">
        <v>87.688000000000002</v>
      </c>
      <c r="H15540">
        <v>42.052</v>
      </c>
      <c r="I15540" t="s">
        <v>144</v>
      </c>
      <c r="J15540" t="s">
        <v>1588</v>
      </c>
      <c r="K15540" t="s">
        <v>105</v>
      </c>
    </row>
    <row r="15541" spans="1:11" x14ac:dyDescent="0.3">
      <c r="A15541" t="s">
        <v>20185</v>
      </c>
      <c r="B15541" t="s">
        <v>53</v>
      </c>
      <c r="C15541">
        <v>4</v>
      </c>
      <c r="D15541">
        <v>11</v>
      </c>
      <c r="E15541">
        <v>1892</v>
      </c>
      <c r="F15541" s="6">
        <v>3.125E-2</v>
      </c>
      <c r="G15541">
        <v>4.2569999999999997</v>
      </c>
      <c r="H15541">
        <v>55.866</v>
      </c>
      <c r="I15541" t="s">
        <v>108</v>
      </c>
      <c r="J15541" t="s">
        <v>211</v>
      </c>
      <c r="K15541" t="s">
        <v>105</v>
      </c>
    </row>
    <row r="15542" spans="1:11" x14ac:dyDescent="0.3">
      <c r="A15542" t="s">
        <v>20186</v>
      </c>
      <c r="B15542" t="s">
        <v>53</v>
      </c>
      <c r="C15542">
        <v>22</v>
      </c>
      <c r="D15542">
        <v>8</v>
      </c>
      <c r="E15542">
        <v>1965</v>
      </c>
      <c r="F15542" s="6">
        <v>0.62013888888888891</v>
      </c>
      <c r="G15542">
        <v>71.058999999999997</v>
      </c>
      <c r="H15542">
        <v>42.359000000000002</v>
      </c>
      <c r="I15542" t="s">
        <v>106</v>
      </c>
      <c r="J15542" t="s">
        <v>176</v>
      </c>
      <c r="K15542" t="s">
        <v>105</v>
      </c>
    </row>
    <row r="15543" spans="1:11" x14ac:dyDescent="0.3">
      <c r="A15543" t="s">
        <v>20187</v>
      </c>
      <c r="B15543" t="s">
        <v>53</v>
      </c>
      <c r="C15543">
        <v>15</v>
      </c>
      <c r="D15543">
        <v>5</v>
      </c>
      <c r="E15543">
        <v>1903</v>
      </c>
      <c r="F15543" s="6">
        <v>0.46180555555555558</v>
      </c>
      <c r="G15543">
        <v>3.1880000000000002</v>
      </c>
      <c r="H15543">
        <v>55.95</v>
      </c>
      <c r="I15543" t="s">
        <v>108</v>
      </c>
      <c r="J15543" t="s">
        <v>127</v>
      </c>
      <c r="K15543" t="s">
        <v>105</v>
      </c>
    </row>
    <row r="15544" spans="1:11" x14ac:dyDescent="0.3">
      <c r="A15544" t="s">
        <v>20188</v>
      </c>
      <c r="B15544" t="s">
        <v>53</v>
      </c>
      <c r="C15544">
        <v>3</v>
      </c>
      <c r="D15544">
        <v>5</v>
      </c>
      <c r="E15544">
        <v>1950</v>
      </c>
      <c r="F15544" s="6">
        <v>0.46666666666666667</v>
      </c>
      <c r="G15544">
        <v>71.105000000000004</v>
      </c>
      <c r="H15544">
        <v>42.365000000000002</v>
      </c>
      <c r="I15544" t="s">
        <v>106</v>
      </c>
      <c r="J15544" t="s">
        <v>1590</v>
      </c>
      <c r="K15544" t="s">
        <v>105</v>
      </c>
    </row>
    <row r="15545" spans="1:11" x14ac:dyDescent="0.3">
      <c r="A15545" t="s">
        <v>20189</v>
      </c>
      <c r="B15545" t="s">
        <v>53</v>
      </c>
      <c r="C15545">
        <v>27</v>
      </c>
      <c r="D15545">
        <v>12</v>
      </c>
      <c r="E15545">
        <v>1915</v>
      </c>
      <c r="F15545" s="6">
        <v>0.80555555555555558</v>
      </c>
      <c r="G15545">
        <v>81.691000000000003</v>
      </c>
      <c r="H15545">
        <v>41.505000000000003</v>
      </c>
      <c r="I15545" t="s">
        <v>144</v>
      </c>
      <c r="J15545" t="s">
        <v>389</v>
      </c>
      <c r="K15545" t="s">
        <v>105</v>
      </c>
    </row>
    <row r="15546" spans="1:11" x14ac:dyDescent="0.3">
      <c r="A15546" t="s">
        <v>20190</v>
      </c>
      <c r="B15546" t="s">
        <v>53</v>
      </c>
      <c r="C15546">
        <v>11</v>
      </c>
      <c r="D15546">
        <v>11</v>
      </c>
      <c r="E15546">
        <v>1942</v>
      </c>
      <c r="F15546" s="6">
        <v>0.36041666666666666</v>
      </c>
      <c r="G15546">
        <v>84.513999999999996</v>
      </c>
      <c r="H15546">
        <v>39.103999999999999</v>
      </c>
      <c r="I15546" t="s">
        <v>106</v>
      </c>
      <c r="J15546" t="s">
        <v>140</v>
      </c>
      <c r="K15546" t="s">
        <v>105</v>
      </c>
    </row>
    <row r="15547" spans="1:11" x14ac:dyDescent="0.3">
      <c r="A15547" t="s">
        <v>20191</v>
      </c>
      <c r="B15547" t="s">
        <v>53</v>
      </c>
      <c r="C15547">
        <v>22</v>
      </c>
      <c r="D15547">
        <v>2</v>
      </c>
      <c r="E15547">
        <v>1922</v>
      </c>
      <c r="F15547" s="6">
        <v>0.40625</v>
      </c>
      <c r="G15547">
        <v>122.33</v>
      </c>
      <c r="H15547">
        <v>47.603000000000002</v>
      </c>
      <c r="I15547" t="s">
        <v>137</v>
      </c>
      <c r="J15547" t="s">
        <v>1144</v>
      </c>
      <c r="K15547" t="s">
        <v>105</v>
      </c>
    </row>
    <row r="15548" spans="1:11" x14ac:dyDescent="0.3">
      <c r="A15548" t="s">
        <v>20192</v>
      </c>
      <c r="B15548" t="s">
        <v>53</v>
      </c>
      <c r="C15548">
        <v>6</v>
      </c>
      <c r="D15548">
        <v>9</v>
      </c>
      <c r="E15548">
        <v>1905</v>
      </c>
      <c r="F15548" s="6">
        <v>9.7222222222222224E-2</v>
      </c>
      <c r="G15548">
        <v>2.72</v>
      </c>
      <c r="H15548">
        <v>55.6</v>
      </c>
      <c r="I15548" t="s">
        <v>108</v>
      </c>
      <c r="J15548" t="s">
        <v>13363</v>
      </c>
      <c r="K15548" t="s">
        <v>105</v>
      </c>
    </row>
    <row r="15549" spans="1:11" x14ac:dyDescent="0.3">
      <c r="A15549" t="s">
        <v>20193</v>
      </c>
      <c r="B15549" t="s">
        <v>53</v>
      </c>
      <c r="C15549">
        <v>8</v>
      </c>
      <c r="D15549">
        <v>7</v>
      </c>
      <c r="E15549">
        <v>1934</v>
      </c>
      <c r="F15549" s="6">
        <v>0.69791666666666663</v>
      </c>
      <c r="G15549">
        <v>2.968</v>
      </c>
      <c r="H15549">
        <v>56.460999999999999</v>
      </c>
      <c r="I15549" t="s">
        <v>126</v>
      </c>
      <c r="J15549" t="s">
        <v>549</v>
      </c>
      <c r="K15549" t="s">
        <v>105</v>
      </c>
    </row>
    <row r="15550" spans="1:11" x14ac:dyDescent="0.3">
      <c r="A15550" t="s">
        <v>20194</v>
      </c>
      <c r="B15550" t="s">
        <v>53</v>
      </c>
      <c r="C15550">
        <v>3</v>
      </c>
      <c r="D15550">
        <v>11</v>
      </c>
      <c r="E15550">
        <v>1960</v>
      </c>
      <c r="F15550" s="6">
        <v>0.22222222222222221</v>
      </c>
      <c r="G15550">
        <v>71.058999999999997</v>
      </c>
      <c r="H15550">
        <v>42.359000000000002</v>
      </c>
      <c r="I15550" t="s">
        <v>144</v>
      </c>
      <c r="J15550" t="s">
        <v>176</v>
      </c>
      <c r="K15550" t="s">
        <v>105</v>
      </c>
    </row>
    <row r="15551" spans="1:11" x14ac:dyDescent="0.3">
      <c r="A15551" t="s">
        <v>20195</v>
      </c>
      <c r="B15551" t="s">
        <v>53</v>
      </c>
      <c r="C15551">
        <v>21</v>
      </c>
      <c r="D15551">
        <v>2</v>
      </c>
      <c r="E15551">
        <v>1895</v>
      </c>
      <c r="F15551" s="6">
        <v>0.1701388888888889</v>
      </c>
      <c r="G15551">
        <v>4.2110000000000003</v>
      </c>
      <c r="H15551">
        <v>55.941000000000003</v>
      </c>
      <c r="I15551" t="s">
        <v>108</v>
      </c>
      <c r="J15551" t="s">
        <v>9041</v>
      </c>
      <c r="K15551" t="s">
        <v>105</v>
      </c>
    </row>
    <row r="15552" spans="1:11" x14ac:dyDescent="0.3">
      <c r="A15552" t="s">
        <v>20196</v>
      </c>
      <c r="B15552" t="s">
        <v>53</v>
      </c>
      <c r="C15552">
        <v>30</v>
      </c>
      <c r="D15552">
        <v>5</v>
      </c>
      <c r="E15552">
        <v>1904</v>
      </c>
      <c r="F15552" s="6">
        <v>0.74305555555555558</v>
      </c>
      <c r="G15552">
        <v>4.2569999999999997</v>
      </c>
      <c r="H15552">
        <v>55.866</v>
      </c>
      <c r="I15552" t="s">
        <v>108</v>
      </c>
      <c r="J15552" t="s">
        <v>211</v>
      </c>
      <c r="K15552" t="s">
        <v>105</v>
      </c>
    </row>
    <row r="15553" spans="1:11" x14ac:dyDescent="0.3">
      <c r="A15553" t="s">
        <v>20197</v>
      </c>
      <c r="B15553" t="s">
        <v>53</v>
      </c>
      <c r="C15553">
        <v>2</v>
      </c>
      <c r="D15553">
        <v>4</v>
      </c>
      <c r="E15553">
        <v>1796</v>
      </c>
      <c r="F15553" s="6">
        <v>0.79166666666666663</v>
      </c>
      <c r="G15553">
        <v>0.38200000000000001</v>
      </c>
      <c r="H15553">
        <v>51.594000000000001</v>
      </c>
      <c r="I15553" t="s">
        <v>834</v>
      </c>
      <c r="J15553" t="s">
        <v>20198</v>
      </c>
      <c r="K15553" t="s">
        <v>105</v>
      </c>
    </row>
    <row r="15554" spans="1:11" x14ac:dyDescent="0.3">
      <c r="A15554" t="s">
        <v>20199</v>
      </c>
      <c r="B15554" t="s">
        <v>53</v>
      </c>
      <c r="C15554">
        <v>9</v>
      </c>
      <c r="D15554">
        <v>12</v>
      </c>
      <c r="E15554">
        <v>1919</v>
      </c>
      <c r="F15554" s="6">
        <v>0.43888888888888888</v>
      </c>
      <c r="G15554">
        <v>81.691000000000003</v>
      </c>
      <c r="H15554">
        <v>41.505000000000003</v>
      </c>
      <c r="I15554" t="s">
        <v>144</v>
      </c>
      <c r="J15554" t="s">
        <v>389</v>
      </c>
      <c r="K15554" t="s">
        <v>105</v>
      </c>
    </row>
    <row r="15555" spans="1:11" x14ac:dyDescent="0.3">
      <c r="A15555" t="s">
        <v>20200</v>
      </c>
      <c r="B15555" t="s">
        <v>53</v>
      </c>
      <c r="C15555">
        <v>17</v>
      </c>
      <c r="D15555">
        <v>3</v>
      </c>
      <c r="E15555">
        <v>1924</v>
      </c>
      <c r="F15555" s="6">
        <v>0.625</v>
      </c>
      <c r="G15555">
        <v>-3.3879999999999999</v>
      </c>
      <c r="H15555">
        <v>50.606000000000002</v>
      </c>
      <c r="I15555" t="s">
        <v>108</v>
      </c>
      <c r="J15555" t="s">
        <v>7938</v>
      </c>
      <c r="K15555" t="s">
        <v>105</v>
      </c>
    </row>
    <row r="15556" spans="1:11" x14ac:dyDescent="0.3">
      <c r="A15556" t="s">
        <v>20201</v>
      </c>
      <c r="B15556" t="s">
        <v>53</v>
      </c>
      <c r="C15556">
        <v>10</v>
      </c>
      <c r="D15556">
        <v>10</v>
      </c>
      <c r="E15556">
        <v>1942</v>
      </c>
      <c r="F15556" s="6">
        <v>0.875</v>
      </c>
      <c r="G15556">
        <v>-118.033</v>
      </c>
      <c r="H15556">
        <v>33.972999999999999</v>
      </c>
      <c r="I15556" t="s">
        <v>171</v>
      </c>
      <c r="J15556" t="s">
        <v>3862</v>
      </c>
      <c r="K15556" t="s">
        <v>105</v>
      </c>
    </row>
    <row r="15557" spans="1:11" x14ac:dyDescent="0.3">
      <c r="A15557" t="s">
        <v>20202</v>
      </c>
      <c r="B15557" t="s">
        <v>53</v>
      </c>
      <c r="C15557">
        <v>28</v>
      </c>
      <c r="D15557">
        <v>12</v>
      </c>
      <c r="E15557">
        <v>1941</v>
      </c>
      <c r="F15557" s="6">
        <v>0.27777777777777779</v>
      </c>
      <c r="G15557">
        <v>92.974999999999994</v>
      </c>
      <c r="H15557">
        <v>43.67</v>
      </c>
      <c r="I15557" t="s">
        <v>104</v>
      </c>
      <c r="J15557" t="s">
        <v>10279</v>
      </c>
      <c r="K15557" t="s">
        <v>105</v>
      </c>
    </row>
    <row r="15558" spans="1:11" x14ac:dyDescent="0.3">
      <c r="A15558" t="s">
        <v>20203</v>
      </c>
      <c r="B15558" t="s">
        <v>53</v>
      </c>
      <c r="C15558">
        <v>1</v>
      </c>
      <c r="D15558">
        <v>10</v>
      </c>
      <c r="E15558">
        <v>1924</v>
      </c>
      <c r="F15558" s="6">
        <v>0.48055555555555557</v>
      </c>
      <c r="G15558">
        <v>87.909000000000006</v>
      </c>
      <c r="H15558">
        <v>43.040999999999997</v>
      </c>
      <c r="I15558" t="s">
        <v>104</v>
      </c>
      <c r="J15558" t="s">
        <v>184</v>
      </c>
      <c r="K15558" t="s">
        <v>105</v>
      </c>
    </row>
    <row r="15559" spans="1:11" x14ac:dyDescent="0.3">
      <c r="A15559" t="s">
        <v>20204</v>
      </c>
      <c r="B15559" t="s">
        <v>53</v>
      </c>
      <c r="C15559">
        <v>13</v>
      </c>
      <c r="D15559">
        <v>1</v>
      </c>
      <c r="E15559">
        <v>1878</v>
      </c>
      <c r="F15559" s="6">
        <v>0.1076388888888889</v>
      </c>
      <c r="G15559">
        <v>4.2569999999999997</v>
      </c>
      <c r="H15559">
        <v>55.866</v>
      </c>
      <c r="I15559" t="s">
        <v>108</v>
      </c>
      <c r="J15559" t="s">
        <v>211</v>
      </c>
      <c r="K15559" t="s">
        <v>105</v>
      </c>
    </row>
    <row r="15560" spans="1:11" x14ac:dyDescent="0.3">
      <c r="A15560" t="s">
        <v>20205</v>
      </c>
      <c r="B15560" t="s">
        <v>53</v>
      </c>
      <c r="C15560">
        <v>7</v>
      </c>
      <c r="D15560">
        <v>4</v>
      </c>
      <c r="E15560">
        <v>1911</v>
      </c>
      <c r="F15560" s="6">
        <v>0.17708333333333334</v>
      </c>
      <c r="G15560">
        <v>4.633</v>
      </c>
      <c r="H15560">
        <v>55.463999999999999</v>
      </c>
      <c r="I15560" t="s">
        <v>108</v>
      </c>
      <c r="J15560" t="s">
        <v>1380</v>
      </c>
      <c r="K15560" t="s">
        <v>105</v>
      </c>
    </row>
    <row r="15561" spans="1:11" x14ac:dyDescent="0.3">
      <c r="A15561" t="s">
        <v>20206</v>
      </c>
      <c r="B15561" t="s">
        <v>53</v>
      </c>
      <c r="C15561">
        <v>5</v>
      </c>
      <c r="D15561">
        <v>2</v>
      </c>
      <c r="E15561">
        <v>1914</v>
      </c>
      <c r="F15561" s="6">
        <v>0.31944444444444442</v>
      </c>
      <c r="G15561">
        <v>90.200999999999993</v>
      </c>
      <c r="H15561">
        <v>38.634999999999998</v>
      </c>
      <c r="I15561" t="s">
        <v>104</v>
      </c>
      <c r="J15561" t="s">
        <v>1912</v>
      </c>
      <c r="K15561" t="s">
        <v>105</v>
      </c>
    </row>
    <row r="15562" spans="1:11" x14ac:dyDescent="0.3">
      <c r="A15562" t="s">
        <v>20207</v>
      </c>
      <c r="B15562" t="s">
        <v>53</v>
      </c>
      <c r="C15562">
        <v>21</v>
      </c>
      <c r="D15562">
        <v>1</v>
      </c>
      <c r="E15562">
        <v>1915</v>
      </c>
      <c r="F15562" s="6">
        <v>9.7222222222222224E-2</v>
      </c>
      <c r="G15562">
        <v>-118.24299999999999</v>
      </c>
      <c r="H15562">
        <v>34.052</v>
      </c>
      <c r="I15562" t="s">
        <v>137</v>
      </c>
      <c r="J15562" t="s">
        <v>536</v>
      </c>
      <c r="K15562" t="s">
        <v>105</v>
      </c>
    </row>
    <row r="15563" spans="1:11" x14ac:dyDescent="0.3">
      <c r="A15563" t="s">
        <v>20208</v>
      </c>
      <c r="B15563" t="s">
        <v>53</v>
      </c>
      <c r="C15563">
        <v>21</v>
      </c>
      <c r="D15563">
        <v>6</v>
      </c>
      <c r="E15563">
        <v>1921</v>
      </c>
      <c r="F15563" s="6">
        <v>0.58125000000000004</v>
      </c>
      <c r="G15563">
        <v>84.191999999999993</v>
      </c>
      <c r="H15563">
        <v>39.761000000000003</v>
      </c>
      <c r="I15563" t="s">
        <v>106</v>
      </c>
      <c r="J15563" t="s">
        <v>2648</v>
      </c>
      <c r="K15563" t="s">
        <v>105</v>
      </c>
    </row>
    <row r="15564" spans="1:11" x14ac:dyDescent="0.3">
      <c r="A15564" t="s">
        <v>20209</v>
      </c>
      <c r="B15564" t="s">
        <v>53</v>
      </c>
      <c r="C15564">
        <v>11</v>
      </c>
      <c r="D15564">
        <v>11</v>
      </c>
      <c r="E15564">
        <v>1984</v>
      </c>
      <c r="F15564" s="6">
        <v>0.94374999999999998</v>
      </c>
      <c r="G15564">
        <v>71.212000000000003</v>
      </c>
      <c r="H15564">
        <v>42.338000000000001</v>
      </c>
      <c r="I15564" t="s">
        <v>144</v>
      </c>
      <c r="J15564" t="s">
        <v>1208</v>
      </c>
      <c r="K15564" t="s">
        <v>105</v>
      </c>
    </row>
    <row r="15565" spans="1:11" x14ac:dyDescent="0.3">
      <c r="A15565" t="s">
        <v>20210</v>
      </c>
      <c r="B15565" t="s">
        <v>53</v>
      </c>
      <c r="C15565">
        <v>9</v>
      </c>
      <c r="D15565">
        <v>7</v>
      </c>
      <c r="E15565">
        <v>1946</v>
      </c>
      <c r="F15565" s="6">
        <v>0.60416666666666663</v>
      </c>
      <c r="G15565">
        <v>-2.351</v>
      </c>
      <c r="H15565">
        <v>48.856999999999999</v>
      </c>
      <c r="I15565" t="s">
        <v>126</v>
      </c>
      <c r="J15565" t="s">
        <v>155</v>
      </c>
      <c r="K15565" t="s">
        <v>105</v>
      </c>
    </row>
    <row r="15566" spans="1:11" x14ac:dyDescent="0.3">
      <c r="A15566" t="s">
        <v>20211</v>
      </c>
      <c r="B15566" t="s">
        <v>53</v>
      </c>
      <c r="C15566">
        <v>27</v>
      </c>
      <c r="D15566">
        <v>11</v>
      </c>
      <c r="E15566">
        <v>1927</v>
      </c>
      <c r="F15566" s="6">
        <v>0.91319444444444442</v>
      </c>
      <c r="G15566">
        <v>74.198999999999998</v>
      </c>
      <c r="H15566">
        <v>40.948</v>
      </c>
      <c r="I15566" t="s">
        <v>144</v>
      </c>
      <c r="J15566" t="s">
        <v>2902</v>
      </c>
      <c r="K15566" t="s">
        <v>105</v>
      </c>
    </row>
    <row r="15567" spans="1:11" x14ac:dyDescent="0.3">
      <c r="A15567" t="s">
        <v>20212</v>
      </c>
      <c r="B15567" t="s">
        <v>53</v>
      </c>
      <c r="C15567">
        <v>6</v>
      </c>
      <c r="D15567">
        <v>9</v>
      </c>
      <c r="E15567">
        <v>1929</v>
      </c>
      <c r="F15567" s="6">
        <v>0.1361111111111111</v>
      </c>
      <c r="G15567">
        <v>84.513999999999996</v>
      </c>
      <c r="H15567">
        <v>39.103999999999999</v>
      </c>
      <c r="I15567" t="s">
        <v>106</v>
      </c>
      <c r="J15567" t="s">
        <v>140</v>
      </c>
      <c r="K15567" t="s">
        <v>105</v>
      </c>
    </row>
    <row r="15568" spans="1:11" x14ac:dyDescent="0.3">
      <c r="A15568" t="s">
        <v>20213</v>
      </c>
      <c r="B15568" t="s">
        <v>53</v>
      </c>
      <c r="C15568">
        <v>28</v>
      </c>
      <c r="D15568">
        <v>4</v>
      </c>
      <c r="E15568">
        <v>1898</v>
      </c>
      <c r="F15568" s="6">
        <v>0.21875</v>
      </c>
      <c r="G15568">
        <v>3.4350000000000001</v>
      </c>
      <c r="H15568">
        <v>56.395000000000003</v>
      </c>
      <c r="I15568" t="s">
        <v>108</v>
      </c>
      <c r="J15568" t="s">
        <v>530</v>
      </c>
      <c r="K15568" t="s">
        <v>105</v>
      </c>
    </row>
    <row r="15569" spans="1:11" x14ac:dyDescent="0.3">
      <c r="A15569" t="s">
        <v>20214</v>
      </c>
      <c r="B15569" t="s">
        <v>53</v>
      </c>
      <c r="C15569">
        <v>8</v>
      </c>
      <c r="D15569">
        <v>1</v>
      </c>
      <c r="E15569">
        <v>1899</v>
      </c>
      <c r="F15569" s="6">
        <v>0.1875</v>
      </c>
      <c r="G15569">
        <v>-6.96</v>
      </c>
      <c r="H15569">
        <v>50.941000000000003</v>
      </c>
      <c r="I15569" t="s">
        <v>126</v>
      </c>
      <c r="J15569" t="s">
        <v>219</v>
      </c>
      <c r="K15569" t="s">
        <v>105</v>
      </c>
    </row>
    <row r="15570" spans="1:11" x14ac:dyDescent="0.3">
      <c r="A15570" t="s">
        <v>20215</v>
      </c>
      <c r="B15570" t="s">
        <v>53</v>
      </c>
      <c r="C15570">
        <v>29</v>
      </c>
      <c r="D15570">
        <v>4</v>
      </c>
      <c r="E15570">
        <v>1871</v>
      </c>
      <c r="F15570" s="6">
        <v>0.10416666666666667</v>
      </c>
      <c r="G15570">
        <v>-13.411</v>
      </c>
      <c r="H15570">
        <v>52.523000000000003</v>
      </c>
      <c r="I15570" t="s">
        <v>208</v>
      </c>
      <c r="J15570" t="s">
        <v>209</v>
      </c>
      <c r="K15570" t="s">
        <v>105</v>
      </c>
    </row>
    <row r="15571" spans="1:11" x14ac:dyDescent="0.3">
      <c r="A15571" t="s">
        <v>20216</v>
      </c>
      <c r="B15571" t="s">
        <v>53</v>
      </c>
      <c r="C15571">
        <v>31</v>
      </c>
      <c r="D15571">
        <v>1</v>
      </c>
      <c r="E15571">
        <v>1922</v>
      </c>
      <c r="F15571" s="6">
        <v>2.0833333333333332E-2</v>
      </c>
      <c r="G15571">
        <v>-122.27200000000001</v>
      </c>
      <c r="H15571">
        <v>37.805</v>
      </c>
      <c r="I15571" t="s">
        <v>137</v>
      </c>
      <c r="J15571" t="s">
        <v>1726</v>
      </c>
      <c r="K15571" t="s">
        <v>105</v>
      </c>
    </row>
    <row r="15572" spans="1:11" x14ac:dyDescent="0.3">
      <c r="A15572" t="s">
        <v>20217</v>
      </c>
      <c r="B15572" t="s">
        <v>53</v>
      </c>
      <c r="C15572">
        <v>13</v>
      </c>
      <c r="D15572">
        <v>2</v>
      </c>
      <c r="E15572">
        <v>1927</v>
      </c>
      <c r="F15572" s="6">
        <v>0.52083333333333337</v>
      </c>
      <c r="G15572">
        <v>-1.0089999999999999</v>
      </c>
      <c r="H15572">
        <v>49.286999999999999</v>
      </c>
      <c r="I15572" t="s">
        <v>108</v>
      </c>
      <c r="J15572" t="s">
        <v>1473</v>
      </c>
      <c r="K15572" t="s">
        <v>105</v>
      </c>
    </row>
    <row r="15573" spans="1:11" x14ac:dyDescent="0.3">
      <c r="A15573" t="s">
        <v>20218</v>
      </c>
      <c r="B15573" t="s">
        <v>53</v>
      </c>
      <c r="C15573">
        <v>29</v>
      </c>
      <c r="D15573">
        <v>3</v>
      </c>
      <c r="E15573">
        <v>1944</v>
      </c>
      <c r="F15573" s="6">
        <v>0.47916666666666669</v>
      </c>
      <c r="G15573">
        <v>-119.786</v>
      </c>
      <c r="H15573">
        <v>36.731999999999999</v>
      </c>
      <c r="I15573" t="s">
        <v>171</v>
      </c>
      <c r="J15573" t="s">
        <v>1362</v>
      </c>
      <c r="K15573" t="s">
        <v>105</v>
      </c>
    </row>
    <row r="15574" spans="1:11" x14ac:dyDescent="0.3">
      <c r="A15574" t="s">
        <v>20219</v>
      </c>
      <c r="B15574" t="s">
        <v>53</v>
      </c>
      <c r="C15574">
        <v>6</v>
      </c>
      <c r="D15574">
        <v>4</v>
      </c>
      <c r="E15574">
        <v>1920</v>
      </c>
      <c r="F15574" s="6">
        <v>0.40972222222222221</v>
      </c>
      <c r="G15574">
        <v>-118.24299999999999</v>
      </c>
      <c r="H15574">
        <v>34.052</v>
      </c>
      <c r="I15574" t="s">
        <v>137</v>
      </c>
      <c r="J15574" t="s">
        <v>536</v>
      </c>
      <c r="K15574" t="s">
        <v>105</v>
      </c>
    </row>
    <row r="15575" spans="1:11" x14ac:dyDescent="0.3">
      <c r="A15575" t="s">
        <v>20220</v>
      </c>
      <c r="B15575" t="s">
        <v>53</v>
      </c>
      <c r="C15575">
        <v>29</v>
      </c>
      <c r="D15575">
        <v>10</v>
      </c>
      <c r="E15575">
        <v>1931</v>
      </c>
      <c r="F15575" s="6">
        <v>0.95</v>
      </c>
      <c r="G15575">
        <v>97.13</v>
      </c>
      <c r="H15575">
        <v>31.556999999999999</v>
      </c>
      <c r="I15575" t="s">
        <v>104</v>
      </c>
      <c r="J15575" t="s">
        <v>4767</v>
      </c>
      <c r="K15575" t="s">
        <v>105</v>
      </c>
    </row>
    <row r="15576" spans="1:11" x14ac:dyDescent="0.3">
      <c r="A15576" t="s">
        <v>20221</v>
      </c>
      <c r="B15576" t="s">
        <v>53</v>
      </c>
      <c r="C15576">
        <v>16</v>
      </c>
      <c r="D15576">
        <v>1</v>
      </c>
      <c r="E15576">
        <v>1945</v>
      </c>
      <c r="F15576" s="6">
        <v>7.2916666666666671E-2</v>
      </c>
      <c r="G15576">
        <v>71.105000000000004</v>
      </c>
      <c r="H15576">
        <v>42.365000000000002</v>
      </c>
      <c r="I15576" t="s">
        <v>106</v>
      </c>
      <c r="J15576" t="s">
        <v>1590</v>
      </c>
      <c r="K15576" t="s">
        <v>105</v>
      </c>
    </row>
    <row r="15577" spans="1:11" x14ac:dyDescent="0.3">
      <c r="A15577" t="s">
        <v>20222</v>
      </c>
      <c r="B15577" t="s">
        <v>53</v>
      </c>
      <c r="C15577">
        <v>7</v>
      </c>
      <c r="D15577">
        <v>11</v>
      </c>
      <c r="E15577">
        <v>1933</v>
      </c>
      <c r="F15577" s="6">
        <v>0.57291666666666663</v>
      </c>
      <c r="G15577">
        <v>89.59</v>
      </c>
      <c r="H15577">
        <v>40.695</v>
      </c>
      <c r="I15577" t="s">
        <v>104</v>
      </c>
      <c r="J15577" t="s">
        <v>2600</v>
      </c>
      <c r="K15577" t="s">
        <v>105</v>
      </c>
    </row>
    <row r="15578" spans="1:11" x14ac:dyDescent="0.3">
      <c r="A15578" t="s">
        <v>20223</v>
      </c>
      <c r="B15578" t="s">
        <v>53</v>
      </c>
      <c r="C15578">
        <v>12</v>
      </c>
      <c r="D15578">
        <v>2</v>
      </c>
      <c r="E15578">
        <v>1943</v>
      </c>
      <c r="F15578" s="6">
        <v>0.16666666666666666</v>
      </c>
      <c r="G15578">
        <v>72.622</v>
      </c>
      <c r="H15578">
        <v>42.201999999999998</v>
      </c>
      <c r="I15578" t="s">
        <v>106</v>
      </c>
      <c r="J15578" t="s">
        <v>13000</v>
      </c>
      <c r="K15578" t="s">
        <v>105</v>
      </c>
    </row>
    <row r="15579" spans="1:11" x14ac:dyDescent="0.3">
      <c r="A15579" t="s">
        <v>20224</v>
      </c>
      <c r="B15579" t="s">
        <v>53</v>
      </c>
      <c r="C15579">
        <v>28</v>
      </c>
      <c r="D15579">
        <v>6</v>
      </c>
      <c r="E15579">
        <v>1918</v>
      </c>
      <c r="F15579" s="6">
        <v>9.7222222222222224E-2</v>
      </c>
      <c r="G15579">
        <v>3.1880000000000002</v>
      </c>
      <c r="H15579">
        <v>55.95</v>
      </c>
      <c r="I15579" t="s">
        <v>126</v>
      </c>
      <c r="J15579" t="s">
        <v>127</v>
      </c>
      <c r="K15579" t="s">
        <v>105</v>
      </c>
    </row>
    <row r="15580" spans="1:11" x14ac:dyDescent="0.3">
      <c r="A15580" t="s">
        <v>20225</v>
      </c>
      <c r="B15580" t="s">
        <v>53</v>
      </c>
      <c r="C15580">
        <v>30</v>
      </c>
      <c r="D15580">
        <v>5</v>
      </c>
      <c r="E15580">
        <v>1918</v>
      </c>
      <c r="F15580" s="6">
        <v>0.41666666666666669</v>
      </c>
      <c r="G15580">
        <v>96.974999999999994</v>
      </c>
      <c r="H15580">
        <v>37.691000000000003</v>
      </c>
      <c r="I15580" t="s">
        <v>144</v>
      </c>
      <c r="J15580" t="s">
        <v>20226</v>
      </c>
      <c r="K15580" t="s">
        <v>105</v>
      </c>
    </row>
    <row r="15581" spans="1:11" x14ac:dyDescent="0.3">
      <c r="A15581" t="s">
        <v>20227</v>
      </c>
      <c r="B15581" t="s">
        <v>53</v>
      </c>
      <c r="C15581">
        <v>31</v>
      </c>
      <c r="D15581">
        <v>5</v>
      </c>
      <c r="E15581">
        <v>1819</v>
      </c>
      <c r="F15581" s="6">
        <v>0.39583333333333331</v>
      </c>
      <c r="G15581">
        <v>-0.97</v>
      </c>
      <c r="H15581">
        <v>52.473999999999997</v>
      </c>
      <c r="I15581" t="s">
        <v>834</v>
      </c>
      <c r="J15581" t="s">
        <v>20228</v>
      </c>
      <c r="K15581" t="s">
        <v>105</v>
      </c>
    </row>
    <row r="15582" spans="1:11" x14ac:dyDescent="0.3">
      <c r="A15582" t="s">
        <v>20229</v>
      </c>
      <c r="B15582" t="s">
        <v>53</v>
      </c>
      <c r="C15582">
        <v>1</v>
      </c>
      <c r="D15582">
        <v>7</v>
      </c>
      <c r="E15582">
        <v>1902</v>
      </c>
      <c r="F15582" s="6">
        <v>0.70833333333333337</v>
      </c>
      <c r="G15582">
        <v>-7.34</v>
      </c>
      <c r="H15582">
        <v>47.75</v>
      </c>
      <c r="I15582" t="s">
        <v>150</v>
      </c>
      <c r="J15582" t="s">
        <v>939</v>
      </c>
      <c r="K15582" t="s">
        <v>105</v>
      </c>
    </row>
    <row r="15583" spans="1:11" x14ac:dyDescent="0.3">
      <c r="A15583" t="s">
        <v>20230</v>
      </c>
      <c r="B15583" t="s">
        <v>53</v>
      </c>
      <c r="C15583">
        <v>8</v>
      </c>
      <c r="D15583">
        <v>6</v>
      </c>
      <c r="E15583">
        <v>1943</v>
      </c>
      <c r="F15583" s="6">
        <v>0.95833333333333337</v>
      </c>
      <c r="G15583">
        <v>85.971999999999994</v>
      </c>
      <c r="H15583">
        <v>31.81</v>
      </c>
      <c r="I15583" t="s">
        <v>144</v>
      </c>
      <c r="J15583" t="s">
        <v>20231</v>
      </c>
      <c r="K15583" t="s">
        <v>105</v>
      </c>
    </row>
    <row r="15584" spans="1:11" x14ac:dyDescent="0.3">
      <c r="A15584" t="s">
        <v>20232</v>
      </c>
      <c r="B15584" t="s">
        <v>53</v>
      </c>
      <c r="C15584">
        <v>25</v>
      </c>
      <c r="D15584">
        <v>12</v>
      </c>
      <c r="E15584">
        <v>1881</v>
      </c>
      <c r="F15584" s="6">
        <v>0.22916666666666666</v>
      </c>
      <c r="G15584">
        <v>4.2569999999999997</v>
      </c>
      <c r="H15584">
        <v>55.866</v>
      </c>
      <c r="I15584" t="s">
        <v>108</v>
      </c>
      <c r="J15584" t="s">
        <v>211</v>
      </c>
      <c r="K15584" t="s">
        <v>105</v>
      </c>
    </row>
    <row r="15585" spans="1:11" x14ac:dyDescent="0.3">
      <c r="A15585" t="s">
        <v>20233</v>
      </c>
      <c r="B15585" t="s">
        <v>53</v>
      </c>
      <c r="C15585">
        <v>6</v>
      </c>
      <c r="D15585">
        <v>5</v>
      </c>
      <c r="E15585">
        <v>1931</v>
      </c>
      <c r="F15585" s="6">
        <v>0.9375</v>
      </c>
      <c r="G15585">
        <v>88.18</v>
      </c>
      <c r="H15585">
        <v>30.51</v>
      </c>
      <c r="I15585" t="s">
        <v>144</v>
      </c>
      <c r="J15585" t="s">
        <v>20234</v>
      </c>
      <c r="K15585" t="s">
        <v>105</v>
      </c>
    </row>
    <row r="15586" spans="1:11" x14ac:dyDescent="0.3">
      <c r="A15586" t="s">
        <v>20235</v>
      </c>
      <c r="B15586" t="s">
        <v>53</v>
      </c>
      <c r="C15586">
        <v>10</v>
      </c>
      <c r="D15586">
        <v>1</v>
      </c>
      <c r="E15586">
        <v>1938</v>
      </c>
      <c r="F15586" s="6">
        <v>0.51041666666666663</v>
      </c>
      <c r="G15586">
        <v>88.045000000000002</v>
      </c>
      <c r="H15586">
        <v>30.689</v>
      </c>
      <c r="I15586" t="s">
        <v>104</v>
      </c>
      <c r="J15586" t="s">
        <v>8930</v>
      </c>
      <c r="K15586" t="s">
        <v>105</v>
      </c>
    </row>
    <row r="15587" spans="1:11" x14ac:dyDescent="0.3">
      <c r="A15587" t="s">
        <v>20236</v>
      </c>
      <c r="B15587" t="s">
        <v>53</v>
      </c>
      <c r="C15587">
        <v>11</v>
      </c>
      <c r="D15587">
        <v>12</v>
      </c>
      <c r="E15587">
        <v>1971</v>
      </c>
      <c r="F15587" s="6">
        <v>0.35208333333333336</v>
      </c>
      <c r="G15587">
        <v>-118.181</v>
      </c>
      <c r="H15587">
        <v>33.771999999999998</v>
      </c>
      <c r="I15587" t="s">
        <v>137</v>
      </c>
      <c r="J15587" t="s">
        <v>2285</v>
      </c>
      <c r="K15587" t="s">
        <v>105</v>
      </c>
    </row>
    <row r="15588" spans="1:11" x14ac:dyDescent="0.3">
      <c r="A15588" t="s">
        <v>20237</v>
      </c>
      <c r="B15588" t="s">
        <v>53</v>
      </c>
      <c r="C15588">
        <v>30</v>
      </c>
      <c r="D15588">
        <v>4</v>
      </c>
      <c r="E15588">
        <v>1933</v>
      </c>
      <c r="F15588" s="6">
        <v>2.0833333333333332E-2</v>
      </c>
      <c r="G15588">
        <v>97.075999999999993</v>
      </c>
      <c r="H15588">
        <v>31.885000000000002</v>
      </c>
      <c r="I15588" t="s">
        <v>104</v>
      </c>
      <c r="J15588" t="s">
        <v>20238</v>
      </c>
      <c r="K15588" t="s">
        <v>105</v>
      </c>
    </row>
    <row r="15589" spans="1:11" x14ac:dyDescent="0.3">
      <c r="A15589" t="s">
        <v>20239</v>
      </c>
      <c r="B15589" t="s">
        <v>53</v>
      </c>
      <c r="C15589">
        <v>21</v>
      </c>
      <c r="D15589">
        <v>8</v>
      </c>
      <c r="E15589">
        <v>1945</v>
      </c>
      <c r="F15589" s="6">
        <v>2.7777777777777776E-2</v>
      </c>
      <c r="G15589">
        <v>77.647999999999996</v>
      </c>
      <c r="H15589">
        <v>37.448</v>
      </c>
      <c r="I15589" t="s">
        <v>106</v>
      </c>
      <c r="J15589" t="s">
        <v>20240</v>
      </c>
      <c r="K15589" t="s">
        <v>105</v>
      </c>
    </row>
    <row r="15590" spans="1:11" x14ac:dyDescent="0.3">
      <c r="A15590" t="s">
        <v>20241</v>
      </c>
      <c r="B15590" t="s">
        <v>53</v>
      </c>
      <c r="C15590">
        <v>20</v>
      </c>
      <c r="D15590">
        <v>3</v>
      </c>
      <c r="E15590">
        <v>1945</v>
      </c>
      <c r="F15590" s="6">
        <v>0.46875</v>
      </c>
      <c r="G15590">
        <v>77.02</v>
      </c>
      <c r="H15590">
        <v>38.892000000000003</v>
      </c>
      <c r="I15590" t="s">
        <v>106</v>
      </c>
      <c r="J15590" t="s">
        <v>408</v>
      </c>
      <c r="K15590" t="s">
        <v>105</v>
      </c>
    </row>
    <row r="15591" spans="1:11" x14ac:dyDescent="0.3">
      <c r="A15591" t="s">
        <v>20242</v>
      </c>
      <c r="B15591" t="s">
        <v>53</v>
      </c>
      <c r="C15591">
        <v>5</v>
      </c>
      <c r="D15591">
        <v>3</v>
      </c>
      <c r="E15591">
        <v>1951</v>
      </c>
      <c r="F15591" s="6">
        <v>0.80555555555555558</v>
      </c>
      <c r="G15591">
        <v>86.808000000000007</v>
      </c>
      <c r="H15591">
        <v>33.523000000000003</v>
      </c>
      <c r="I15591" t="s">
        <v>104</v>
      </c>
      <c r="J15591" t="s">
        <v>1537</v>
      </c>
      <c r="K15591" t="s">
        <v>105</v>
      </c>
    </row>
    <row r="15592" spans="1:11" x14ac:dyDescent="0.3">
      <c r="A15592" t="s">
        <v>20243</v>
      </c>
      <c r="B15592" t="s">
        <v>53</v>
      </c>
      <c r="C15592">
        <v>12</v>
      </c>
      <c r="D15592">
        <v>7</v>
      </c>
      <c r="E15592">
        <v>1913</v>
      </c>
      <c r="F15592" s="6">
        <v>3.125E-2</v>
      </c>
      <c r="G15592">
        <v>-118.24299999999999</v>
      </c>
      <c r="H15592">
        <v>34.052</v>
      </c>
      <c r="I15592" t="s">
        <v>137</v>
      </c>
      <c r="J15592" t="s">
        <v>536</v>
      </c>
      <c r="K15592" t="s">
        <v>105</v>
      </c>
    </row>
    <row r="15593" spans="1:11" x14ac:dyDescent="0.3">
      <c r="A15593" t="s">
        <v>20244</v>
      </c>
      <c r="B15593" t="s">
        <v>53</v>
      </c>
      <c r="C15593">
        <v>25</v>
      </c>
      <c r="D15593">
        <v>6</v>
      </c>
      <c r="E15593">
        <v>1942</v>
      </c>
      <c r="F15593" s="6">
        <v>0.86111111111111116</v>
      </c>
      <c r="G15593">
        <v>92.659000000000006</v>
      </c>
      <c r="H15593">
        <v>32.829000000000001</v>
      </c>
      <c r="I15593" t="s">
        <v>144</v>
      </c>
      <c r="J15593" t="s">
        <v>20245</v>
      </c>
      <c r="K15593" t="s">
        <v>105</v>
      </c>
    </row>
    <row r="15594" spans="1:11" x14ac:dyDescent="0.3">
      <c r="A15594" t="s">
        <v>20246</v>
      </c>
      <c r="B15594" t="s">
        <v>168</v>
      </c>
      <c r="C15594">
        <v>31</v>
      </c>
      <c r="D15594">
        <v>10</v>
      </c>
      <c r="E15594">
        <v>2000</v>
      </c>
      <c r="F15594" s="6">
        <v>0.78055555555555556</v>
      </c>
      <c r="G15594">
        <v>-118.24299999999999</v>
      </c>
      <c r="H15594">
        <v>34.052</v>
      </c>
      <c r="I15594" t="s">
        <v>137</v>
      </c>
      <c r="J15594" t="s">
        <v>536</v>
      </c>
      <c r="K15594" t="s">
        <v>105</v>
      </c>
    </row>
    <row r="15595" spans="1:11" x14ac:dyDescent="0.3">
      <c r="A15595" t="s">
        <v>20247</v>
      </c>
      <c r="B15595" t="s">
        <v>53</v>
      </c>
      <c r="C15595">
        <v>14</v>
      </c>
      <c r="D15595">
        <v>10</v>
      </c>
      <c r="E15595">
        <v>1926</v>
      </c>
      <c r="F15595" s="6">
        <v>0.60416666666666663</v>
      </c>
      <c r="G15595">
        <v>-4.891</v>
      </c>
      <c r="H15595">
        <v>52.372999999999998</v>
      </c>
      <c r="I15595" t="s">
        <v>108</v>
      </c>
      <c r="J15595" t="s">
        <v>217</v>
      </c>
      <c r="K15595" t="s">
        <v>105</v>
      </c>
    </row>
    <row r="15596" spans="1:11" x14ac:dyDescent="0.3">
      <c r="A15596" t="s">
        <v>20248</v>
      </c>
      <c r="B15596" t="s">
        <v>53</v>
      </c>
      <c r="C15596">
        <v>28</v>
      </c>
      <c r="D15596">
        <v>9</v>
      </c>
      <c r="E15596">
        <v>1868</v>
      </c>
      <c r="F15596" s="6">
        <v>0.1875</v>
      </c>
      <c r="G15596">
        <v>-6.5590000000000002</v>
      </c>
      <c r="H15596">
        <v>51.332000000000001</v>
      </c>
      <c r="I15596" t="s">
        <v>208</v>
      </c>
      <c r="J15596" t="s">
        <v>12219</v>
      </c>
      <c r="K15596" t="s">
        <v>105</v>
      </c>
    </row>
    <row r="15597" spans="1:11" x14ac:dyDescent="0.3">
      <c r="A15597" t="s">
        <v>20249</v>
      </c>
      <c r="B15597" t="s">
        <v>53</v>
      </c>
      <c r="C15597">
        <v>19</v>
      </c>
      <c r="D15597">
        <v>9</v>
      </c>
      <c r="E15597">
        <v>1891</v>
      </c>
      <c r="F15597" s="6">
        <v>0.20833333333333334</v>
      </c>
      <c r="G15597">
        <v>-6.96</v>
      </c>
      <c r="H15597">
        <v>50.941000000000003</v>
      </c>
      <c r="I15597" t="s">
        <v>208</v>
      </c>
      <c r="J15597" t="s">
        <v>219</v>
      </c>
      <c r="K15597" t="s">
        <v>105</v>
      </c>
    </row>
    <row r="15598" spans="1:11" x14ac:dyDescent="0.3">
      <c r="A15598" t="s">
        <v>20250</v>
      </c>
      <c r="B15598" t="s">
        <v>53</v>
      </c>
      <c r="C15598">
        <v>18</v>
      </c>
      <c r="D15598">
        <v>12</v>
      </c>
      <c r="E15598">
        <v>1913</v>
      </c>
      <c r="F15598" s="6">
        <v>0.53125</v>
      </c>
      <c r="G15598">
        <v>-10.688000000000001</v>
      </c>
      <c r="H15598">
        <v>53.87</v>
      </c>
      <c r="I15598" t="s">
        <v>126</v>
      </c>
      <c r="J15598" t="s">
        <v>2723</v>
      </c>
      <c r="K15598" t="s">
        <v>105</v>
      </c>
    </row>
    <row r="15599" spans="1:11" x14ac:dyDescent="0.3">
      <c r="A15599" t="s">
        <v>20251</v>
      </c>
      <c r="B15599" t="s">
        <v>53</v>
      </c>
      <c r="C15599">
        <v>24</v>
      </c>
      <c r="D15599">
        <v>11</v>
      </c>
      <c r="E15599">
        <v>1938</v>
      </c>
      <c r="F15599" s="6">
        <v>0.375</v>
      </c>
      <c r="G15599">
        <v>-5.3380000000000001</v>
      </c>
      <c r="H15599">
        <v>50.93</v>
      </c>
      <c r="I15599" t="s">
        <v>108</v>
      </c>
      <c r="J15599" t="s">
        <v>315</v>
      </c>
      <c r="K15599" t="s">
        <v>105</v>
      </c>
    </row>
    <row r="15600" spans="1:11" x14ac:dyDescent="0.3">
      <c r="A15600" t="s">
        <v>20252</v>
      </c>
      <c r="B15600" t="s">
        <v>53</v>
      </c>
      <c r="C15600">
        <v>9</v>
      </c>
      <c r="D15600">
        <v>8</v>
      </c>
      <c r="E15600">
        <v>1943</v>
      </c>
      <c r="F15600" s="6">
        <v>0.20833333333333334</v>
      </c>
      <c r="G15600">
        <v>-3.722</v>
      </c>
      <c r="H15600">
        <v>51.054000000000002</v>
      </c>
      <c r="I15600" t="s">
        <v>190</v>
      </c>
      <c r="J15600" t="s">
        <v>1687</v>
      </c>
      <c r="K15600" t="s">
        <v>105</v>
      </c>
    </row>
    <row r="15601" spans="1:11" x14ac:dyDescent="0.3">
      <c r="A15601" t="s">
        <v>20253</v>
      </c>
      <c r="B15601" t="s">
        <v>53</v>
      </c>
      <c r="C15601">
        <v>26</v>
      </c>
      <c r="D15601">
        <v>2</v>
      </c>
      <c r="E15601">
        <v>1877</v>
      </c>
      <c r="F15601" s="6">
        <v>0.45833333333333331</v>
      </c>
      <c r="G15601">
        <v>-17.378</v>
      </c>
      <c r="H15601">
        <v>51.209000000000003</v>
      </c>
      <c r="I15601" t="s">
        <v>1019</v>
      </c>
      <c r="J15601" t="s">
        <v>18070</v>
      </c>
      <c r="K15601" t="s">
        <v>105</v>
      </c>
    </row>
    <row r="15602" spans="1:11" x14ac:dyDescent="0.3">
      <c r="A15602" t="s">
        <v>20254</v>
      </c>
      <c r="B15602" t="s">
        <v>53</v>
      </c>
      <c r="C15602">
        <v>26</v>
      </c>
      <c r="D15602">
        <v>6</v>
      </c>
      <c r="E15602">
        <v>1898</v>
      </c>
      <c r="F15602" s="6">
        <v>0.30208333333333331</v>
      </c>
      <c r="G15602">
        <v>-8.6790000000000003</v>
      </c>
      <c r="H15602">
        <v>50.110999999999997</v>
      </c>
      <c r="I15602" t="s">
        <v>126</v>
      </c>
      <c r="J15602" t="s">
        <v>1660</v>
      </c>
      <c r="K15602" t="s">
        <v>105</v>
      </c>
    </row>
    <row r="15603" spans="1:11" x14ac:dyDescent="0.3">
      <c r="A15603" t="s">
        <v>20255</v>
      </c>
      <c r="B15603" t="s">
        <v>53</v>
      </c>
      <c r="C15603">
        <v>30</v>
      </c>
      <c r="D15603">
        <v>1</v>
      </c>
      <c r="E15603">
        <v>1947</v>
      </c>
      <c r="F15603" s="6">
        <v>0.72916666666666663</v>
      </c>
      <c r="G15603">
        <v>-4.3559999999999999</v>
      </c>
      <c r="H15603">
        <v>50.845999999999997</v>
      </c>
      <c r="I15603" t="s">
        <v>126</v>
      </c>
      <c r="J15603" t="s">
        <v>305</v>
      </c>
      <c r="K15603" t="s">
        <v>105</v>
      </c>
    </row>
    <row r="15604" spans="1:11" x14ac:dyDescent="0.3">
      <c r="A15604" t="s">
        <v>20256</v>
      </c>
      <c r="B15604" t="s">
        <v>53</v>
      </c>
      <c r="C15604">
        <v>30</v>
      </c>
      <c r="D15604">
        <v>8</v>
      </c>
      <c r="E15604">
        <v>1896</v>
      </c>
      <c r="F15604" s="6">
        <v>0.125</v>
      </c>
      <c r="G15604">
        <v>-9.1809999999999992</v>
      </c>
      <c r="H15604">
        <v>48.777000000000001</v>
      </c>
      <c r="I15604" t="s">
        <v>126</v>
      </c>
      <c r="J15604" t="s">
        <v>842</v>
      </c>
      <c r="K15604" t="s">
        <v>105</v>
      </c>
    </row>
    <row r="15605" spans="1:11" x14ac:dyDescent="0.3">
      <c r="A15605" t="s">
        <v>20257</v>
      </c>
      <c r="B15605" t="s">
        <v>53</v>
      </c>
      <c r="C15605">
        <v>23</v>
      </c>
      <c r="D15605">
        <v>7</v>
      </c>
      <c r="E15605">
        <v>1896</v>
      </c>
      <c r="F15605" s="6">
        <v>0.52083333333333337</v>
      </c>
      <c r="G15605">
        <v>-10.231</v>
      </c>
      <c r="H15605">
        <v>50.048999999999999</v>
      </c>
      <c r="I15605" t="s">
        <v>126</v>
      </c>
      <c r="J15605" t="s">
        <v>7380</v>
      </c>
      <c r="K15605" t="s">
        <v>105</v>
      </c>
    </row>
    <row r="15606" spans="1:11" x14ac:dyDescent="0.3">
      <c r="A15606" t="s">
        <v>20258</v>
      </c>
      <c r="B15606" t="s">
        <v>53</v>
      </c>
      <c r="C15606">
        <v>8</v>
      </c>
      <c r="D15606">
        <v>7</v>
      </c>
      <c r="E15606">
        <v>1927</v>
      </c>
      <c r="F15606" s="6">
        <v>0.29166666666666669</v>
      </c>
      <c r="G15606">
        <v>-3.722</v>
      </c>
      <c r="H15606">
        <v>51.054000000000002</v>
      </c>
      <c r="I15606" t="s">
        <v>126</v>
      </c>
      <c r="J15606" t="s">
        <v>1687</v>
      </c>
      <c r="K15606" t="s">
        <v>105</v>
      </c>
    </row>
    <row r="15607" spans="1:11" x14ac:dyDescent="0.3">
      <c r="A15607" t="s">
        <v>20259</v>
      </c>
      <c r="B15607" t="s">
        <v>168</v>
      </c>
      <c r="C15607">
        <v>1</v>
      </c>
      <c r="D15607">
        <v>6</v>
      </c>
      <c r="E15607">
        <v>1934</v>
      </c>
      <c r="F15607" s="6">
        <v>0.84027777777777779</v>
      </c>
      <c r="G15607">
        <v>-4.49</v>
      </c>
      <c r="H15607">
        <v>52.161000000000001</v>
      </c>
      <c r="I15607" t="s">
        <v>126</v>
      </c>
      <c r="J15607" t="s">
        <v>964</v>
      </c>
      <c r="K15607" t="s">
        <v>105</v>
      </c>
    </row>
    <row r="15608" spans="1:11" x14ac:dyDescent="0.3">
      <c r="A15608" t="s">
        <v>20260</v>
      </c>
      <c r="B15608" t="s">
        <v>53</v>
      </c>
      <c r="C15608">
        <v>29</v>
      </c>
      <c r="D15608">
        <v>1</v>
      </c>
      <c r="E15608">
        <v>1919</v>
      </c>
      <c r="F15608" s="6">
        <v>0.86527777777777781</v>
      </c>
      <c r="H15608">
        <v>-31.573</v>
      </c>
      <c r="I15608" t="s">
        <v>1008</v>
      </c>
      <c r="J15608" t="s">
        <v>20261</v>
      </c>
      <c r="K15608" t="s">
        <v>105</v>
      </c>
    </row>
    <row r="15609" spans="1:11" x14ac:dyDescent="0.3">
      <c r="A15609" t="s">
        <v>20262</v>
      </c>
      <c r="B15609" t="s">
        <v>53</v>
      </c>
      <c r="C15609">
        <v>2</v>
      </c>
      <c r="D15609">
        <v>11</v>
      </c>
      <c r="E15609">
        <v>1902</v>
      </c>
      <c r="F15609" s="6">
        <v>0.66666666666666663</v>
      </c>
      <c r="G15609">
        <v>-5.12</v>
      </c>
      <c r="H15609">
        <v>52.091999999999999</v>
      </c>
      <c r="I15609" t="s">
        <v>108</v>
      </c>
      <c r="J15609" t="s">
        <v>626</v>
      </c>
      <c r="K15609" t="s">
        <v>105</v>
      </c>
    </row>
    <row r="15610" spans="1:11" x14ac:dyDescent="0.3">
      <c r="A15610" t="s">
        <v>20263</v>
      </c>
      <c r="B15610" t="s">
        <v>53</v>
      </c>
      <c r="C15610">
        <v>15</v>
      </c>
      <c r="D15610">
        <v>1</v>
      </c>
      <c r="E15610">
        <v>1911</v>
      </c>
      <c r="F15610" s="6">
        <v>4.1666666666666664E-2</v>
      </c>
      <c r="G15610">
        <v>-4.3099999999999996</v>
      </c>
      <c r="H15610">
        <v>52.08</v>
      </c>
      <c r="I15610" t="s">
        <v>108</v>
      </c>
      <c r="J15610" t="s">
        <v>896</v>
      </c>
      <c r="K15610" t="s">
        <v>105</v>
      </c>
    </row>
    <row r="15611" spans="1:11" x14ac:dyDescent="0.3">
      <c r="A15611" t="s">
        <v>20264</v>
      </c>
      <c r="B15611" t="s">
        <v>53</v>
      </c>
      <c r="C15611">
        <v>28</v>
      </c>
      <c r="D15611">
        <v>6</v>
      </c>
      <c r="E15611">
        <v>1917</v>
      </c>
      <c r="F15611" s="6">
        <v>4.1666666666666664E-2</v>
      </c>
      <c r="G15611">
        <v>-5.12</v>
      </c>
      <c r="H15611">
        <v>52.091999999999999</v>
      </c>
      <c r="I15611" t="s">
        <v>190</v>
      </c>
      <c r="J15611" t="s">
        <v>626</v>
      </c>
      <c r="K15611" t="s">
        <v>105</v>
      </c>
    </row>
    <row r="15612" spans="1:11" x14ac:dyDescent="0.3">
      <c r="A15612" t="s">
        <v>20265</v>
      </c>
      <c r="B15612" t="s">
        <v>53</v>
      </c>
      <c r="C15612">
        <v>26</v>
      </c>
      <c r="D15612">
        <v>7</v>
      </c>
      <c r="E15612">
        <v>1950</v>
      </c>
      <c r="F15612" s="6">
        <v>0.59097222222222223</v>
      </c>
      <c r="G15612">
        <v>-4.6379999999999999</v>
      </c>
      <c r="H15612">
        <v>52.378999999999998</v>
      </c>
      <c r="I15612" t="s">
        <v>126</v>
      </c>
      <c r="J15612" t="s">
        <v>1896</v>
      </c>
      <c r="K15612" t="s">
        <v>105</v>
      </c>
    </row>
    <row r="15613" spans="1:11" x14ac:dyDescent="0.3">
      <c r="A15613" t="s">
        <v>20266</v>
      </c>
      <c r="B15613" t="s">
        <v>53</v>
      </c>
      <c r="C15613">
        <v>14</v>
      </c>
      <c r="D15613">
        <v>8</v>
      </c>
      <c r="E15613">
        <v>1945</v>
      </c>
      <c r="F15613" s="6">
        <v>0.34375</v>
      </c>
      <c r="G15613">
        <v>-6.7759999999999998</v>
      </c>
      <c r="H15613">
        <v>51.225000000000001</v>
      </c>
      <c r="I15613" t="s">
        <v>1748</v>
      </c>
      <c r="J15613" t="s">
        <v>2340</v>
      </c>
      <c r="K15613" t="s">
        <v>105</v>
      </c>
    </row>
    <row r="15614" spans="1:11" x14ac:dyDescent="0.3">
      <c r="A15614" t="s">
        <v>20267</v>
      </c>
      <c r="B15614" t="s">
        <v>53</v>
      </c>
      <c r="C15614">
        <v>25</v>
      </c>
      <c r="D15614">
        <v>3</v>
      </c>
      <c r="E15614">
        <v>1923</v>
      </c>
      <c r="F15614" s="6">
        <v>0.64583333333333337</v>
      </c>
      <c r="G15614">
        <v>-4.4710000000000001</v>
      </c>
      <c r="H15614">
        <v>51.637999999999998</v>
      </c>
      <c r="I15614" t="s">
        <v>108</v>
      </c>
      <c r="J15614" t="s">
        <v>20268</v>
      </c>
      <c r="K15614" t="s">
        <v>105</v>
      </c>
    </row>
    <row r="15615" spans="1:11" x14ac:dyDescent="0.3">
      <c r="A15615" t="s">
        <v>20269</v>
      </c>
      <c r="B15615" t="s">
        <v>53</v>
      </c>
      <c r="C15615">
        <v>7</v>
      </c>
      <c r="D15615">
        <v>9</v>
      </c>
      <c r="E15615">
        <v>1916</v>
      </c>
      <c r="F15615" s="6">
        <v>0.83333333333333337</v>
      </c>
      <c r="G15615">
        <v>83.81</v>
      </c>
      <c r="H15615">
        <v>39.924999999999997</v>
      </c>
      <c r="I15615" t="s">
        <v>144</v>
      </c>
      <c r="J15615" t="s">
        <v>513</v>
      </c>
      <c r="K15615" t="s">
        <v>105</v>
      </c>
    </row>
    <row r="15616" spans="1:11" x14ac:dyDescent="0.3">
      <c r="A15616" t="s">
        <v>20270</v>
      </c>
      <c r="B15616" t="s">
        <v>168</v>
      </c>
      <c r="C15616">
        <v>2</v>
      </c>
      <c r="D15616">
        <v>7</v>
      </c>
      <c r="E15616">
        <v>1947</v>
      </c>
      <c r="F15616" s="6">
        <v>3.8194444444444448E-2</v>
      </c>
      <c r="G15616">
        <v>3.9950000000000001</v>
      </c>
      <c r="H15616">
        <v>55.789000000000001</v>
      </c>
      <c r="I15616" t="s">
        <v>190</v>
      </c>
      <c r="J15616" t="s">
        <v>11470</v>
      </c>
      <c r="K15616" t="s">
        <v>105</v>
      </c>
    </row>
    <row r="15617" spans="1:11" x14ac:dyDescent="0.3">
      <c r="A15617" t="s">
        <v>20271</v>
      </c>
      <c r="B15617" t="s">
        <v>168</v>
      </c>
      <c r="C15617">
        <v>20</v>
      </c>
      <c r="D15617">
        <v>8</v>
      </c>
      <c r="E15617">
        <v>1919</v>
      </c>
      <c r="F15617" s="6">
        <v>4.1666666666666664E-2</v>
      </c>
      <c r="G15617">
        <v>74.212999999999994</v>
      </c>
      <c r="H15617">
        <v>40.822000000000003</v>
      </c>
      <c r="I15617" t="s">
        <v>106</v>
      </c>
      <c r="J15617" t="s">
        <v>4094</v>
      </c>
      <c r="K15617" t="s">
        <v>105</v>
      </c>
    </row>
    <row r="15618" spans="1:11" x14ac:dyDescent="0.3">
      <c r="A15618" t="s">
        <v>20272</v>
      </c>
      <c r="B15618" t="s">
        <v>53</v>
      </c>
      <c r="C15618">
        <v>4</v>
      </c>
      <c r="D15618">
        <v>12</v>
      </c>
      <c r="E15618">
        <v>1933</v>
      </c>
      <c r="F15618" s="6">
        <v>0.125</v>
      </c>
      <c r="G15618">
        <v>88.819000000000003</v>
      </c>
      <c r="H15618">
        <v>35.613999999999997</v>
      </c>
      <c r="I15618" t="s">
        <v>104</v>
      </c>
      <c r="J15618" t="s">
        <v>18770</v>
      </c>
      <c r="K15618" t="s">
        <v>105</v>
      </c>
    </row>
    <row r="15619" spans="1:11" x14ac:dyDescent="0.3">
      <c r="A15619" t="s">
        <v>20273</v>
      </c>
      <c r="B15619" t="s">
        <v>168</v>
      </c>
      <c r="C15619">
        <v>29</v>
      </c>
      <c r="D15619">
        <v>10</v>
      </c>
      <c r="E15619">
        <v>1971</v>
      </c>
      <c r="F15619" s="6">
        <v>0.45833333333333331</v>
      </c>
      <c r="G15619">
        <v>92.459000000000003</v>
      </c>
      <c r="H15619">
        <v>44.018999999999998</v>
      </c>
      <c r="I15619" t="s">
        <v>144</v>
      </c>
      <c r="J15619" t="s">
        <v>12730</v>
      </c>
      <c r="K15619" t="s">
        <v>105</v>
      </c>
    </row>
    <row r="15620" spans="1:11" x14ac:dyDescent="0.3">
      <c r="A15620" t="s">
        <v>20274</v>
      </c>
      <c r="B15620" t="s">
        <v>53</v>
      </c>
      <c r="C15620">
        <v>16</v>
      </c>
      <c r="D15620">
        <v>2</v>
      </c>
      <c r="E15620">
        <v>1906</v>
      </c>
      <c r="F15620" s="6">
        <v>0.45833333333333331</v>
      </c>
      <c r="G15620">
        <v>-22.706</v>
      </c>
      <c r="H15620">
        <v>52.343000000000004</v>
      </c>
      <c r="I15620" t="s">
        <v>1019</v>
      </c>
      <c r="J15620" t="s">
        <v>20275</v>
      </c>
      <c r="K15620" t="s">
        <v>105</v>
      </c>
    </row>
    <row r="15621" spans="1:11" x14ac:dyDescent="0.3">
      <c r="A15621" t="s">
        <v>20276</v>
      </c>
      <c r="B15621" t="s">
        <v>53</v>
      </c>
      <c r="C15621">
        <v>8</v>
      </c>
      <c r="D15621">
        <v>11</v>
      </c>
      <c r="E15621">
        <v>1892</v>
      </c>
      <c r="F15621" s="6">
        <v>0.45833333333333331</v>
      </c>
      <c r="G15621">
        <v>-19.170999999999999</v>
      </c>
      <c r="H15621">
        <v>52.253999999999998</v>
      </c>
      <c r="I15621" t="s">
        <v>1019</v>
      </c>
      <c r="J15621" t="s">
        <v>20277</v>
      </c>
      <c r="K15621" t="s">
        <v>105</v>
      </c>
    </row>
    <row r="15622" spans="1:11" x14ac:dyDescent="0.3">
      <c r="A15622" t="s">
        <v>20278</v>
      </c>
      <c r="B15622" t="s">
        <v>53</v>
      </c>
      <c r="C15622">
        <v>5</v>
      </c>
      <c r="D15622">
        <v>7</v>
      </c>
      <c r="E15622">
        <v>1867</v>
      </c>
      <c r="F15622" s="6">
        <v>0.79166666666666663</v>
      </c>
      <c r="G15622">
        <v>-19.626999999999999</v>
      </c>
      <c r="H15622">
        <v>51.026000000000003</v>
      </c>
      <c r="I15622" t="s">
        <v>1019</v>
      </c>
      <c r="J15622" t="s">
        <v>20279</v>
      </c>
      <c r="K15622" t="s">
        <v>105</v>
      </c>
    </row>
    <row r="15623" spans="1:11" x14ac:dyDescent="0.3">
      <c r="A15623" t="s">
        <v>20280</v>
      </c>
      <c r="B15623" t="s">
        <v>53</v>
      </c>
      <c r="C15623">
        <v>6</v>
      </c>
      <c r="D15623">
        <v>7</v>
      </c>
      <c r="E15623">
        <v>1923</v>
      </c>
      <c r="F15623" s="6">
        <v>0.875</v>
      </c>
      <c r="G15623">
        <v>-22.19</v>
      </c>
      <c r="H15623">
        <v>51.387999999999998</v>
      </c>
      <c r="I15623" t="s">
        <v>126</v>
      </c>
      <c r="J15623" t="s">
        <v>20281</v>
      </c>
      <c r="K15623" t="s">
        <v>105</v>
      </c>
    </row>
    <row r="15624" spans="1:11" x14ac:dyDescent="0.3">
      <c r="A15624" t="s">
        <v>20282</v>
      </c>
      <c r="B15624" t="s">
        <v>53</v>
      </c>
      <c r="C15624">
        <v>15</v>
      </c>
      <c r="D15624">
        <v>7</v>
      </c>
      <c r="E15624">
        <v>1888</v>
      </c>
      <c r="F15624" s="6">
        <v>0.71875</v>
      </c>
      <c r="G15624">
        <v>-8.7690000000000001</v>
      </c>
      <c r="H15624">
        <v>50.814999999999998</v>
      </c>
      <c r="I15624" t="s">
        <v>208</v>
      </c>
      <c r="J15624" t="s">
        <v>252</v>
      </c>
      <c r="K15624" t="s">
        <v>105</v>
      </c>
    </row>
    <row r="15625" spans="1:11" x14ac:dyDescent="0.3">
      <c r="A15625" t="s">
        <v>20283</v>
      </c>
      <c r="B15625" t="s">
        <v>53</v>
      </c>
      <c r="C15625">
        <v>22</v>
      </c>
      <c r="D15625">
        <v>8</v>
      </c>
      <c r="E15625">
        <v>1920</v>
      </c>
      <c r="F15625" s="6">
        <v>0.5</v>
      </c>
      <c r="G15625">
        <v>-8.6790000000000003</v>
      </c>
      <c r="H15625">
        <v>50.110999999999997</v>
      </c>
      <c r="I15625" t="s">
        <v>126</v>
      </c>
      <c r="J15625" t="s">
        <v>1660</v>
      </c>
      <c r="K15625" t="s">
        <v>105</v>
      </c>
    </row>
    <row r="15626" spans="1:11" x14ac:dyDescent="0.3">
      <c r="A15626" t="s">
        <v>20284</v>
      </c>
      <c r="B15626" t="s">
        <v>53</v>
      </c>
      <c r="C15626">
        <v>2</v>
      </c>
      <c r="D15626">
        <v>5</v>
      </c>
      <c r="E15626">
        <v>1906</v>
      </c>
      <c r="F15626" s="6">
        <v>0.79166666666666663</v>
      </c>
      <c r="G15626">
        <v>-7.1509999999999998</v>
      </c>
      <c r="H15626">
        <v>51.256</v>
      </c>
      <c r="I15626" t="s">
        <v>126</v>
      </c>
      <c r="J15626" t="s">
        <v>973</v>
      </c>
      <c r="K15626" t="s">
        <v>105</v>
      </c>
    </row>
    <row r="15627" spans="1:11" x14ac:dyDescent="0.3">
      <c r="A15627" t="s">
        <v>20285</v>
      </c>
      <c r="B15627" t="s">
        <v>53</v>
      </c>
      <c r="C15627">
        <v>27</v>
      </c>
      <c r="D15627">
        <v>1</v>
      </c>
      <c r="E15627">
        <v>1756</v>
      </c>
      <c r="F15627" s="6">
        <v>0.83333333333333337</v>
      </c>
      <c r="G15627">
        <v>-13.04</v>
      </c>
      <c r="H15627">
        <v>47.8</v>
      </c>
      <c r="I15627" t="s">
        <v>238</v>
      </c>
      <c r="J15627" t="s">
        <v>7162</v>
      </c>
      <c r="K15627" t="s">
        <v>105</v>
      </c>
    </row>
    <row r="15628" spans="1:11" x14ac:dyDescent="0.3">
      <c r="A15628" t="s">
        <v>20286</v>
      </c>
      <c r="B15628" t="s">
        <v>53</v>
      </c>
      <c r="C15628">
        <v>20</v>
      </c>
      <c r="D15628">
        <v>5</v>
      </c>
      <c r="E15628">
        <v>1921</v>
      </c>
      <c r="F15628" s="6">
        <v>0.125</v>
      </c>
      <c r="G15628">
        <v>-9.9960000000000004</v>
      </c>
      <c r="H15628">
        <v>53.557000000000002</v>
      </c>
      <c r="I15628" t="s">
        <v>126</v>
      </c>
      <c r="J15628" t="s">
        <v>3255</v>
      </c>
      <c r="K15628" t="s">
        <v>105</v>
      </c>
    </row>
    <row r="15629" spans="1:11" x14ac:dyDescent="0.3">
      <c r="A15629" t="s">
        <v>20287</v>
      </c>
      <c r="B15629" t="s">
        <v>53</v>
      </c>
      <c r="C15629">
        <v>5</v>
      </c>
      <c r="D15629">
        <v>6</v>
      </c>
      <c r="E15629">
        <v>1905</v>
      </c>
      <c r="F15629" s="6">
        <v>0.5625</v>
      </c>
      <c r="G15629">
        <v>-7.0960000000000001</v>
      </c>
      <c r="H15629">
        <v>50.732999999999997</v>
      </c>
      <c r="I15629" t="s">
        <v>126</v>
      </c>
      <c r="J15629" t="s">
        <v>3349</v>
      </c>
      <c r="K15629" t="s">
        <v>105</v>
      </c>
    </row>
    <row r="15630" spans="1:11" x14ac:dyDescent="0.3">
      <c r="A15630" t="s">
        <v>20288</v>
      </c>
      <c r="B15630" t="s">
        <v>53</v>
      </c>
      <c r="C15630">
        <v>12</v>
      </c>
      <c r="D15630">
        <v>10</v>
      </c>
      <c r="E15630">
        <v>1907</v>
      </c>
      <c r="F15630" s="6">
        <v>7.2916666666666671E-2</v>
      </c>
      <c r="G15630">
        <v>-12.371</v>
      </c>
      <c r="H15630">
        <v>51.34</v>
      </c>
      <c r="I15630" t="s">
        <v>126</v>
      </c>
      <c r="J15630" t="s">
        <v>704</v>
      </c>
      <c r="K15630" t="s">
        <v>105</v>
      </c>
    </row>
    <row r="15631" spans="1:11" x14ac:dyDescent="0.3">
      <c r="A15631" t="s">
        <v>20289</v>
      </c>
      <c r="B15631" t="s">
        <v>53</v>
      </c>
      <c r="C15631">
        <v>23</v>
      </c>
      <c r="D15631">
        <v>6</v>
      </c>
      <c r="E15631">
        <v>1906</v>
      </c>
      <c r="F15631" s="6">
        <v>0.85416666666666663</v>
      </c>
      <c r="G15631">
        <v>-13.388</v>
      </c>
      <c r="H15631">
        <v>54.097000000000001</v>
      </c>
      <c r="I15631" t="s">
        <v>126</v>
      </c>
      <c r="J15631" t="s">
        <v>8975</v>
      </c>
      <c r="K15631" t="s">
        <v>105</v>
      </c>
    </row>
    <row r="15632" spans="1:11" x14ac:dyDescent="0.3">
      <c r="A15632" t="s">
        <v>20290</v>
      </c>
      <c r="B15632" t="s">
        <v>53</v>
      </c>
      <c r="C15632">
        <v>14</v>
      </c>
      <c r="D15632">
        <v>3</v>
      </c>
      <c r="E15632">
        <v>1941</v>
      </c>
      <c r="F15632" s="6">
        <v>0.2986111111111111</v>
      </c>
      <c r="G15632">
        <v>-7.2009999999999996</v>
      </c>
      <c r="H15632">
        <v>53.363999999999997</v>
      </c>
      <c r="I15632" t="s">
        <v>190</v>
      </c>
      <c r="J15632" t="s">
        <v>9348</v>
      </c>
      <c r="K15632" t="s">
        <v>105</v>
      </c>
    </row>
    <row r="15633" spans="1:11" x14ac:dyDescent="0.3">
      <c r="A15633" t="s">
        <v>20291</v>
      </c>
      <c r="B15633" t="s">
        <v>53</v>
      </c>
      <c r="C15633">
        <v>27</v>
      </c>
      <c r="D15633">
        <v>2</v>
      </c>
      <c r="E15633">
        <v>1910</v>
      </c>
      <c r="F15633" s="6">
        <v>0.15625</v>
      </c>
      <c r="G15633">
        <v>-11.08</v>
      </c>
      <c r="H15633">
        <v>49.451000000000001</v>
      </c>
      <c r="I15633" t="s">
        <v>126</v>
      </c>
      <c r="J15633" t="s">
        <v>4054</v>
      </c>
      <c r="K15633" t="s">
        <v>105</v>
      </c>
    </row>
    <row r="15634" spans="1:11" x14ac:dyDescent="0.3">
      <c r="A15634" t="s">
        <v>20292</v>
      </c>
      <c r="B15634" t="s">
        <v>53</v>
      </c>
      <c r="C15634">
        <v>17</v>
      </c>
      <c r="D15634">
        <v>8</v>
      </c>
      <c r="E15634">
        <v>1911</v>
      </c>
      <c r="F15634" s="6">
        <v>0.71875</v>
      </c>
      <c r="G15634">
        <v>-7.1509999999999998</v>
      </c>
      <c r="H15634">
        <v>51.256</v>
      </c>
      <c r="I15634" t="s">
        <v>126</v>
      </c>
      <c r="J15634" t="s">
        <v>973</v>
      </c>
      <c r="K15634" t="s">
        <v>105</v>
      </c>
    </row>
    <row r="15635" spans="1:11" x14ac:dyDescent="0.3">
      <c r="A15635" t="s">
        <v>20293</v>
      </c>
      <c r="B15635" t="s">
        <v>53</v>
      </c>
      <c r="C15635">
        <v>18</v>
      </c>
      <c r="D15635">
        <v>9</v>
      </c>
      <c r="E15635">
        <v>1942</v>
      </c>
      <c r="F15635" s="6">
        <v>0.48958333333333331</v>
      </c>
      <c r="G15635">
        <v>-7.8540000000000001</v>
      </c>
      <c r="H15635">
        <v>47.997</v>
      </c>
      <c r="I15635" t="s">
        <v>190</v>
      </c>
      <c r="J15635" t="s">
        <v>1570</v>
      </c>
      <c r="K15635" t="s">
        <v>105</v>
      </c>
    </row>
    <row r="15636" spans="1:11" x14ac:dyDescent="0.3">
      <c r="A15636" t="s">
        <v>20294</v>
      </c>
      <c r="B15636" t="s">
        <v>53</v>
      </c>
      <c r="C15636">
        <v>27</v>
      </c>
      <c r="D15636">
        <v>9</v>
      </c>
      <c r="E15636">
        <v>1920</v>
      </c>
      <c r="F15636" s="6">
        <v>0.64583333333333337</v>
      </c>
      <c r="G15636">
        <v>-8.6790000000000003</v>
      </c>
      <c r="H15636">
        <v>50.110999999999997</v>
      </c>
      <c r="I15636" t="s">
        <v>126</v>
      </c>
      <c r="J15636" t="s">
        <v>1660</v>
      </c>
      <c r="K15636" t="s">
        <v>105</v>
      </c>
    </row>
    <row r="15637" spans="1:11" x14ac:dyDescent="0.3">
      <c r="A15637" t="s">
        <v>20295</v>
      </c>
      <c r="B15637" t="s">
        <v>53</v>
      </c>
      <c r="C15637">
        <v>9</v>
      </c>
      <c r="D15637">
        <v>10</v>
      </c>
      <c r="E15637">
        <v>1906</v>
      </c>
      <c r="F15637" s="6">
        <v>2.0833333333333332E-2</v>
      </c>
      <c r="G15637">
        <v>-6.9939999999999998</v>
      </c>
      <c r="H15637">
        <v>49.234999999999999</v>
      </c>
      <c r="I15637" t="s">
        <v>126</v>
      </c>
      <c r="J15637" t="s">
        <v>966</v>
      </c>
      <c r="K15637" t="s">
        <v>105</v>
      </c>
    </row>
    <row r="15638" spans="1:11" x14ac:dyDescent="0.3">
      <c r="A15638" t="s">
        <v>20296</v>
      </c>
      <c r="B15638" t="s">
        <v>53</v>
      </c>
      <c r="C15638">
        <v>26</v>
      </c>
      <c r="D15638">
        <v>6</v>
      </c>
      <c r="E15638">
        <v>1914</v>
      </c>
      <c r="F15638" s="6">
        <v>0.625</v>
      </c>
      <c r="G15638">
        <v>-6.2389999999999999</v>
      </c>
      <c r="H15638">
        <v>46.194000000000003</v>
      </c>
      <c r="I15638" t="s">
        <v>108</v>
      </c>
      <c r="J15638" t="s">
        <v>19074</v>
      </c>
      <c r="K15638" t="s">
        <v>105</v>
      </c>
    </row>
    <row r="15639" spans="1:11" x14ac:dyDescent="0.3">
      <c r="A15639" t="s">
        <v>20297</v>
      </c>
      <c r="B15639" t="s">
        <v>53</v>
      </c>
      <c r="C15639">
        <v>15</v>
      </c>
      <c r="D15639">
        <v>11</v>
      </c>
      <c r="E15639">
        <v>1940</v>
      </c>
      <c r="F15639" s="6">
        <v>0.92083333333333328</v>
      </c>
      <c r="G15639">
        <v>-11.23</v>
      </c>
      <c r="H15639">
        <v>47.634</v>
      </c>
      <c r="I15639" t="s">
        <v>190</v>
      </c>
      <c r="J15639" t="s">
        <v>20298</v>
      </c>
      <c r="K15639" t="s">
        <v>105</v>
      </c>
    </row>
    <row r="15640" spans="1:11" x14ac:dyDescent="0.3">
      <c r="A15640" t="s">
        <v>20299</v>
      </c>
      <c r="B15640" t="s">
        <v>53</v>
      </c>
      <c r="C15640">
        <v>14</v>
      </c>
      <c r="D15640">
        <v>10</v>
      </c>
      <c r="E15640">
        <v>1896</v>
      </c>
      <c r="F15640" s="6">
        <v>0.23958333333333334</v>
      </c>
      <c r="G15640">
        <v>-11.992000000000001</v>
      </c>
      <c r="H15640">
        <v>51.356999999999999</v>
      </c>
      <c r="I15640" t="s">
        <v>126</v>
      </c>
      <c r="J15640" t="s">
        <v>5900</v>
      </c>
      <c r="K15640" t="s">
        <v>105</v>
      </c>
    </row>
    <row r="15641" spans="1:11" x14ac:dyDescent="0.3">
      <c r="A15641" t="s">
        <v>20300</v>
      </c>
      <c r="B15641" t="s">
        <v>53</v>
      </c>
      <c r="C15641">
        <v>27</v>
      </c>
      <c r="D15641">
        <v>5</v>
      </c>
      <c r="E15641">
        <v>1913</v>
      </c>
      <c r="F15641" s="6">
        <v>0.375</v>
      </c>
      <c r="G15641">
        <v>-13.411</v>
      </c>
      <c r="H15641">
        <v>52.523000000000003</v>
      </c>
      <c r="I15641" t="s">
        <v>126</v>
      </c>
      <c r="J15641" t="s">
        <v>209</v>
      </c>
      <c r="K15641" t="s">
        <v>105</v>
      </c>
    </row>
    <row r="15642" spans="1:11" x14ac:dyDescent="0.3">
      <c r="A15642" t="s">
        <v>20301</v>
      </c>
      <c r="B15642" t="s">
        <v>53</v>
      </c>
      <c r="C15642">
        <v>16</v>
      </c>
      <c r="D15642">
        <v>3</v>
      </c>
      <c r="E15642">
        <v>1983</v>
      </c>
      <c r="F15642" s="6">
        <v>0.35416666666666669</v>
      </c>
      <c r="G15642">
        <v>-4.758</v>
      </c>
      <c r="H15642">
        <v>45.761000000000003</v>
      </c>
      <c r="I15642" t="s">
        <v>126</v>
      </c>
      <c r="J15642" t="s">
        <v>20302</v>
      </c>
      <c r="K15642" t="s">
        <v>105</v>
      </c>
    </row>
    <row r="15643" spans="1:11" x14ac:dyDescent="0.3">
      <c r="A15643" t="s">
        <v>20303</v>
      </c>
      <c r="B15643" t="s">
        <v>53</v>
      </c>
      <c r="C15643">
        <v>16</v>
      </c>
      <c r="D15643">
        <v>8</v>
      </c>
      <c r="E15643">
        <v>1943</v>
      </c>
      <c r="F15643" s="6">
        <v>0.13958333333333334</v>
      </c>
      <c r="G15643">
        <v>86.808000000000007</v>
      </c>
      <c r="H15643">
        <v>33.523000000000003</v>
      </c>
      <c r="I15643" t="s">
        <v>144</v>
      </c>
      <c r="J15643" t="s">
        <v>1537</v>
      </c>
      <c r="K15643" t="s">
        <v>105</v>
      </c>
    </row>
    <row r="15644" spans="1:11" x14ac:dyDescent="0.3">
      <c r="A15644" t="s">
        <v>20304</v>
      </c>
      <c r="B15644" t="s">
        <v>53</v>
      </c>
      <c r="C15644">
        <v>1</v>
      </c>
      <c r="D15644">
        <v>12</v>
      </c>
      <c r="E15644">
        <v>1935</v>
      </c>
      <c r="F15644" s="6">
        <v>0.95486111111111116</v>
      </c>
      <c r="G15644">
        <v>74.007000000000005</v>
      </c>
      <c r="H15644">
        <v>40.713000000000001</v>
      </c>
      <c r="I15644" t="s">
        <v>144</v>
      </c>
      <c r="J15644" t="s">
        <v>124</v>
      </c>
      <c r="K15644" t="s">
        <v>105</v>
      </c>
    </row>
    <row r="15645" spans="1:11" x14ac:dyDescent="0.3">
      <c r="A15645" t="s">
        <v>20305</v>
      </c>
      <c r="B15645" t="s">
        <v>53</v>
      </c>
      <c r="C15645">
        <v>16</v>
      </c>
      <c r="D15645">
        <v>11</v>
      </c>
      <c r="E15645">
        <v>1934</v>
      </c>
      <c r="F15645" s="6">
        <v>0.45833333333333331</v>
      </c>
      <c r="G15645">
        <v>84.513999999999996</v>
      </c>
      <c r="H15645">
        <v>39.103999999999999</v>
      </c>
      <c r="I15645" t="s">
        <v>144</v>
      </c>
      <c r="J15645" t="s">
        <v>140</v>
      </c>
      <c r="K15645" t="s">
        <v>105</v>
      </c>
    </row>
    <row r="15646" spans="1:11" x14ac:dyDescent="0.3">
      <c r="A15646" t="s">
        <v>20306</v>
      </c>
      <c r="B15646" t="s">
        <v>53</v>
      </c>
      <c r="C15646">
        <v>14</v>
      </c>
      <c r="D15646">
        <v>2</v>
      </c>
      <c r="E15646">
        <v>1913</v>
      </c>
      <c r="F15646" s="6">
        <v>0.83333333333333337</v>
      </c>
      <c r="G15646">
        <v>83.825000000000003</v>
      </c>
      <c r="H15646">
        <v>39.795999999999999</v>
      </c>
      <c r="I15646" t="s">
        <v>144</v>
      </c>
      <c r="J15646" t="s">
        <v>20307</v>
      </c>
      <c r="K15646" t="s">
        <v>105</v>
      </c>
    </row>
    <row r="15647" spans="1:11" x14ac:dyDescent="0.3">
      <c r="A15647" t="s">
        <v>20308</v>
      </c>
      <c r="B15647" t="s">
        <v>53</v>
      </c>
      <c r="C15647">
        <v>16</v>
      </c>
      <c r="D15647">
        <v>5</v>
      </c>
      <c r="E15647">
        <v>1913</v>
      </c>
      <c r="F15647" s="6">
        <v>0.52083333333333337</v>
      </c>
      <c r="G15647">
        <v>87.909000000000006</v>
      </c>
      <c r="H15647">
        <v>43.040999999999997</v>
      </c>
      <c r="I15647" t="s">
        <v>104</v>
      </c>
      <c r="J15647" t="s">
        <v>184</v>
      </c>
      <c r="K15647" t="s">
        <v>105</v>
      </c>
    </row>
    <row r="15648" spans="1:11" x14ac:dyDescent="0.3">
      <c r="A15648" t="s">
        <v>20309</v>
      </c>
      <c r="B15648" t="s">
        <v>53</v>
      </c>
      <c r="C15648">
        <v>29</v>
      </c>
      <c r="D15648">
        <v>7</v>
      </c>
      <c r="E15648">
        <v>1924</v>
      </c>
      <c r="F15648" s="6">
        <v>0.63888888888888884</v>
      </c>
      <c r="G15648">
        <v>76.495999999999995</v>
      </c>
      <c r="H15648">
        <v>38.978000000000002</v>
      </c>
      <c r="I15648" t="s">
        <v>106</v>
      </c>
      <c r="J15648" t="s">
        <v>20310</v>
      </c>
      <c r="K15648" t="s">
        <v>105</v>
      </c>
    </row>
    <row r="15649" spans="1:11" x14ac:dyDescent="0.3">
      <c r="A15649" t="s">
        <v>20311</v>
      </c>
      <c r="B15649" t="s">
        <v>53</v>
      </c>
      <c r="C15649">
        <v>10</v>
      </c>
      <c r="D15649">
        <v>7</v>
      </c>
      <c r="E15649">
        <v>1986</v>
      </c>
      <c r="F15649" s="6">
        <v>0.3527777777777778</v>
      </c>
      <c r="G15649">
        <v>-118.24299999999999</v>
      </c>
      <c r="H15649">
        <v>34.052</v>
      </c>
      <c r="I15649" t="s">
        <v>171</v>
      </c>
      <c r="J15649" t="s">
        <v>536</v>
      </c>
      <c r="K15649" t="s">
        <v>105</v>
      </c>
    </row>
    <row r="15650" spans="1:11" x14ac:dyDescent="0.3">
      <c r="A15650" t="s">
        <v>20312</v>
      </c>
      <c r="B15650" t="s">
        <v>53</v>
      </c>
      <c r="C15650">
        <v>13</v>
      </c>
      <c r="D15650">
        <v>6</v>
      </c>
      <c r="E15650">
        <v>1961</v>
      </c>
      <c r="F15650" s="6">
        <v>4.5138888888888888E-2</v>
      </c>
      <c r="G15650">
        <v>71.802000000000007</v>
      </c>
      <c r="H15650">
        <v>42.262</v>
      </c>
      <c r="I15650" t="s">
        <v>106</v>
      </c>
      <c r="J15650" t="s">
        <v>520</v>
      </c>
      <c r="K15650" t="s">
        <v>105</v>
      </c>
    </row>
    <row r="15651" spans="1:11" x14ac:dyDescent="0.3">
      <c r="A15651" t="s">
        <v>20313</v>
      </c>
      <c r="B15651" t="s">
        <v>53</v>
      </c>
      <c r="C15651">
        <v>20</v>
      </c>
      <c r="D15651">
        <v>2</v>
      </c>
      <c r="E15651">
        <v>1936</v>
      </c>
      <c r="F15651" s="6">
        <v>0.3125</v>
      </c>
      <c r="G15651">
        <v>80.540000000000006</v>
      </c>
      <c r="H15651">
        <v>40.832999999999998</v>
      </c>
      <c r="I15651" t="s">
        <v>144</v>
      </c>
      <c r="J15651" t="s">
        <v>20314</v>
      </c>
      <c r="K15651" t="s">
        <v>105</v>
      </c>
    </row>
    <row r="15652" spans="1:11" x14ac:dyDescent="0.3">
      <c r="A15652" t="s">
        <v>20315</v>
      </c>
      <c r="B15652" t="s">
        <v>168</v>
      </c>
      <c r="C15652">
        <v>30</v>
      </c>
      <c r="D15652">
        <v>5</v>
      </c>
      <c r="E15652">
        <v>1964</v>
      </c>
      <c r="F15652" s="6">
        <v>0.36944444444444446</v>
      </c>
      <c r="G15652">
        <v>82.647000000000006</v>
      </c>
      <c r="H15652">
        <v>38.475999999999999</v>
      </c>
      <c r="I15652" t="s">
        <v>106</v>
      </c>
      <c r="J15652" t="s">
        <v>4123</v>
      </c>
      <c r="K15652" t="s">
        <v>105</v>
      </c>
    </row>
    <row r="15653" spans="1:11" x14ac:dyDescent="0.3">
      <c r="A15653" t="s">
        <v>20316</v>
      </c>
      <c r="B15653" t="s">
        <v>168</v>
      </c>
      <c r="C15653">
        <v>7</v>
      </c>
      <c r="D15653">
        <v>5</v>
      </c>
      <c r="E15653">
        <v>2008</v>
      </c>
      <c r="F15653" s="6">
        <v>0.39166666666666666</v>
      </c>
      <c r="G15653">
        <v>-118.24299999999999</v>
      </c>
      <c r="H15653">
        <v>34.052</v>
      </c>
      <c r="I15653" t="s">
        <v>171</v>
      </c>
      <c r="J15653" t="s">
        <v>536</v>
      </c>
      <c r="K15653" t="s">
        <v>105</v>
      </c>
    </row>
    <row r="15654" spans="1:11" x14ac:dyDescent="0.3">
      <c r="A15654" t="s">
        <v>20317</v>
      </c>
      <c r="B15654" t="s">
        <v>168</v>
      </c>
      <c r="C15654">
        <v>29</v>
      </c>
      <c r="D15654">
        <v>8</v>
      </c>
      <c r="E15654">
        <v>1945</v>
      </c>
      <c r="F15654" s="6">
        <v>0.40625</v>
      </c>
      <c r="G15654">
        <v>84.263999999999996</v>
      </c>
      <c r="H15654">
        <v>33.244</v>
      </c>
      <c r="I15654" t="s">
        <v>106</v>
      </c>
      <c r="J15654" t="s">
        <v>16876</v>
      </c>
      <c r="K15654" t="s">
        <v>105</v>
      </c>
    </row>
    <row r="15655" spans="1:11" x14ac:dyDescent="0.3">
      <c r="A15655" t="s">
        <v>20318</v>
      </c>
      <c r="B15655" t="s">
        <v>53</v>
      </c>
      <c r="C15655">
        <v>21</v>
      </c>
      <c r="D15655">
        <v>8</v>
      </c>
      <c r="E15655">
        <v>1929</v>
      </c>
      <c r="F15655" s="6">
        <v>0.15625</v>
      </c>
      <c r="G15655">
        <v>74.558999999999997</v>
      </c>
      <c r="H15655">
        <v>40.884</v>
      </c>
      <c r="I15655" t="s">
        <v>106</v>
      </c>
      <c r="J15655" t="s">
        <v>20319</v>
      </c>
      <c r="K15655" t="s">
        <v>105</v>
      </c>
    </row>
    <row r="15656" spans="1:11" x14ac:dyDescent="0.3">
      <c r="A15656" t="s">
        <v>20320</v>
      </c>
      <c r="B15656" t="s">
        <v>53</v>
      </c>
      <c r="C15656">
        <v>13</v>
      </c>
      <c r="D15656">
        <v>9</v>
      </c>
      <c r="E15656">
        <v>2011</v>
      </c>
      <c r="F15656" s="6">
        <v>0.75763888888888886</v>
      </c>
      <c r="G15656">
        <v>-118.492</v>
      </c>
      <c r="H15656">
        <v>34.011000000000003</v>
      </c>
      <c r="I15656" t="s">
        <v>171</v>
      </c>
      <c r="J15656" t="s">
        <v>206</v>
      </c>
      <c r="K15656" t="s">
        <v>105</v>
      </c>
    </row>
    <row r="15657" spans="1:11" x14ac:dyDescent="0.3">
      <c r="A15657" t="s">
        <v>20321</v>
      </c>
      <c r="B15657" t="s">
        <v>53</v>
      </c>
      <c r="C15657">
        <v>1</v>
      </c>
      <c r="D15657">
        <v>1</v>
      </c>
      <c r="E15657">
        <v>1899</v>
      </c>
      <c r="F15657" s="6">
        <v>0.84791666666666665</v>
      </c>
      <c r="G15657">
        <v>-3.0630000000000002</v>
      </c>
      <c r="H15657">
        <v>50.631</v>
      </c>
      <c r="I15657" t="s">
        <v>150</v>
      </c>
      <c r="J15657" t="s">
        <v>450</v>
      </c>
      <c r="K15657" t="s">
        <v>105</v>
      </c>
    </row>
    <row r="15658" spans="1:11" x14ac:dyDescent="0.3">
      <c r="A15658" t="s">
        <v>20322</v>
      </c>
      <c r="B15658" t="s">
        <v>53</v>
      </c>
      <c r="C15658">
        <v>18</v>
      </c>
      <c r="D15658">
        <v>1</v>
      </c>
      <c r="E15658">
        <v>1953</v>
      </c>
      <c r="F15658" s="6">
        <v>7.2916666666666671E-2</v>
      </c>
      <c r="G15658">
        <v>0.375</v>
      </c>
      <c r="H15658">
        <v>43.298000000000002</v>
      </c>
      <c r="I15658" t="s">
        <v>126</v>
      </c>
      <c r="J15658" t="s">
        <v>1427</v>
      </c>
      <c r="K15658" t="s">
        <v>105</v>
      </c>
    </row>
    <row r="15659" spans="1:11" x14ac:dyDescent="0.3">
      <c r="A15659" t="s">
        <v>20323</v>
      </c>
      <c r="B15659" t="s">
        <v>53</v>
      </c>
      <c r="C15659">
        <v>31</v>
      </c>
      <c r="D15659">
        <v>12</v>
      </c>
      <c r="E15659">
        <v>1899</v>
      </c>
      <c r="F15659" s="6">
        <v>0.29166666666666669</v>
      </c>
      <c r="G15659">
        <v>-2.8239999999999998</v>
      </c>
      <c r="H15659">
        <v>41.981999999999999</v>
      </c>
      <c r="I15659" t="s">
        <v>707</v>
      </c>
      <c r="J15659" t="s">
        <v>20324</v>
      </c>
      <c r="K15659" t="s">
        <v>105</v>
      </c>
    </row>
    <row r="15660" spans="1:11" x14ac:dyDescent="0.3">
      <c r="A15660" t="s">
        <v>20325</v>
      </c>
      <c r="B15660" t="s">
        <v>53</v>
      </c>
      <c r="C15660">
        <v>3</v>
      </c>
      <c r="D15660">
        <v>9</v>
      </c>
      <c r="E15660">
        <v>1934</v>
      </c>
      <c r="F15660" s="6">
        <v>0.27083333333333331</v>
      </c>
      <c r="G15660">
        <v>-1.4450000000000001</v>
      </c>
      <c r="H15660">
        <v>43.603999999999999</v>
      </c>
      <c r="I15660" t="s">
        <v>126</v>
      </c>
      <c r="J15660" t="s">
        <v>157</v>
      </c>
      <c r="K15660" t="s">
        <v>105</v>
      </c>
    </row>
    <row r="15661" spans="1:11" x14ac:dyDescent="0.3">
      <c r="A15661" t="s">
        <v>20326</v>
      </c>
      <c r="B15661" t="s">
        <v>53</v>
      </c>
      <c r="C15661">
        <v>14</v>
      </c>
      <c r="D15661">
        <v>7</v>
      </c>
      <c r="E15661">
        <v>1947</v>
      </c>
      <c r="F15661" s="6">
        <v>0.99930555555555556</v>
      </c>
      <c r="G15661">
        <v>-1.262</v>
      </c>
      <c r="H15661">
        <v>45.829000000000001</v>
      </c>
      <c r="I15661" t="s">
        <v>126</v>
      </c>
      <c r="J15661" t="s">
        <v>1388</v>
      </c>
      <c r="K15661" t="s">
        <v>105</v>
      </c>
    </row>
    <row r="15662" spans="1:11" x14ac:dyDescent="0.3">
      <c r="A15662" t="s">
        <v>20327</v>
      </c>
      <c r="B15662" t="s">
        <v>53</v>
      </c>
      <c r="C15662">
        <v>22</v>
      </c>
      <c r="D15662">
        <v>4</v>
      </c>
      <c r="E15662">
        <v>1926</v>
      </c>
      <c r="F15662" s="6">
        <v>0.29166666666666669</v>
      </c>
      <c r="G15662">
        <v>-2.6480000000000001</v>
      </c>
      <c r="H15662">
        <v>50.003999999999998</v>
      </c>
      <c r="I15662" t="s">
        <v>126</v>
      </c>
      <c r="J15662" t="s">
        <v>20328</v>
      </c>
      <c r="K15662" t="s">
        <v>105</v>
      </c>
    </row>
    <row r="15663" spans="1:11" x14ac:dyDescent="0.3">
      <c r="A15663" t="s">
        <v>20329</v>
      </c>
      <c r="B15663" t="s">
        <v>53</v>
      </c>
      <c r="C15663">
        <v>30</v>
      </c>
      <c r="D15663">
        <v>1</v>
      </c>
      <c r="E15663">
        <v>1929</v>
      </c>
      <c r="F15663" s="6">
        <v>0.41666666666666669</v>
      </c>
      <c r="G15663">
        <v>-5.3739999999999997</v>
      </c>
      <c r="H15663">
        <v>43.295000000000002</v>
      </c>
      <c r="I15663" t="s">
        <v>108</v>
      </c>
      <c r="J15663" t="s">
        <v>267</v>
      </c>
      <c r="K15663" t="s">
        <v>105</v>
      </c>
    </row>
    <row r="15664" spans="1:11" x14ac:dyDescent="0.3">
      <c r="A15664" t="s">
        <v>20330</v>
      </c>
      <c r="B15664" t="s">
        <v>53</v>
      </c>
      <c r="C15664">
        <v>23</v>
      </c>
      <c r="D15664">
        <v>8</v>
      </c>
      <c r="E15664">
        <v>1938</v>
      </c>
      <c r="F15664" s="6">
        <v>3.472222222222222E-3</v>
      </c>
      <c r="G15664">
        <v>-2.351</v>
      </c>
      <c r="H15664">
        <v>48.856999999999999</v>
      </c>
      <c r="I15664" t="s">
        <v>126</v>
      </c>
      <c r="J15664" t="s">
        <v>155</v>
      </c>
      <c r="K15664" t="s">
        <v>105</v>
      </c>
    </row>
    <row r="15665" spans="1:11" x14ac:dyDescent="0.3">
      <c r="A15665" t="s">
        <v>20331</v>
      </c>
      <c r="B15665" t="s">
        <v>53</v>
      </c>
      <c r="C15665">
        <v>5</v>
      </c>
      <c r="D15665">
        <v>12</v>
      </c>
      <c r="E15665">
        <v>1976</v>
      </c>
      <c r="F15665" s="6">
        <v>5.2083333333333336E-2</v>
      </c>
      <c r="G15665">
        <v>-1.4450000000000001</v>
      </c>
      <c r="H15665">
        <v>43.603999999999999</v>
      </c>
      <c r="I15665" t="s">
        <v>126</v>
      </c>
      <c r="J15665" t="s">
        <v>157</v>
      </c>
      <c r="K15665" t="s">
        <v>105</v>
      </c>
    </row>
    <row r="15666" spans="1:11" x14ac:dyDescent="0.3">
      <c r="A15666" t="s">
        <v>20332</v>
      </c>
      <c r="B15666" t="s">
        <v>53</v>
      </c>
      <c r="C15666">
        <v>7</v>
      </c>
      <c r="D15666">
        <v>3</v>
      </c>
      <c r="E15666">
        <v>1972</v>
      </c>
      <c r="F15666" s="6">
        <v>0.25694444444444442</v>
      </c>
      <c r="G15666">
        <v>-2.2730000000000001</v>
      </c>
      <c r="H15666">
        <v>48.884</v>
      </c>
      <c r="I15666" t="s">
        <v>126</v>
      </c>
      <c r="J15666" t="s">
        <v>888</v>
      </c>
      <c r="K15666" t="s">
        <v>105</v>
      </c>
    </row>
    <row r="15667" spans="1:11" x14ac:dyDescent="0.3">
      <c r="A15667" t="s">
        <v>20333</v>
      </c>
      <c r="B15667" t="s">
        <v>53</v>
      </c>
      <c r="C15667">
        <v>21</v>
      </c>
      <c r="D15667">
        <v>6</v>
      </c>
      <c r="E15667">
        <v>1946</v>
      </c>
      <c r="F15667" s="6">
        <v>0.94444444444444442</v>
      </c>
      <c r="G15667">
        <v>-2.351</v>
      </c>
      <c r="H15667">
        <v>48.856999999999999</v>
      </c>
      <c r="I15667" t="s">
        <v>126</v>
      </c>
      <c r="J15667" t="s">
        <v>155</v>
      </c>
      <c r="K15667" t="s">
        <v>105</v>
      </c>
    </row>
    <row r="15668" spans="1:11" x14ac:dyDescent="0.3">
      <c r="A15668" t="s">
        <v>20334</v>
      </c>
      <c r="B15668" t="s">
        <v>53</v>
      </c>
      <c r="C15668">
        <v>25</v>
      </c>
      <c r="D15668">
        <v>8</v>
      </c>
      <c r="E15668">
        <v>1967</v>
      </c>
      <c r="F15668" s="6">
        <v>0.89583333333333337</v>
      </c>
      <c r="G15668">
        <v>-2.4409999999999998</v>
      </c>
      <c r="H15668">
        <v>48.805999999999997</v>
      </c>
      <c r="I15668" t="s">
        <v>126</v>
      </c>
      <c r="J15668" t="s">
        <v>7944</v>
      </c>
      <c r="K15668" t="s">
        <v>105</v>
      </c>
    </row>
    <row r="15669" spans="1:11" x14ac:dyDescent="0.3">
      <c r="A15669" t="s">
        <v>20335</v>
      </c>
      <c r="B15669" t="s">
        <v>53</v>
      </c>
      <c r="C15669">
        <v>27</v>
      </c>
      <c r="D15669">
        <v>9</v>
      </c>
      <c r="E15669">
        <v>1863</v>
      </c>
      <c r="F15669" s="6">
        <v>0.95833333333333337</v>
      </c>
      <c r="G15669">
        <v>-4.8339999999999996</v>
      </c>
      <c r="H15669">
        <v>45.767000000000003</v>
      </c>
      <c r="I15669" t="s">
        <v>150</v>
      </c>
      <c r="J15669" t="s">
        <v>153</v>
      </c>
      <c r="K15669" t="s">
        <v>105</v>
      </c>
    </row>
    <row r="15670" spans="1:11" x14ac:dyDescent="0.3">
      <c r="A15670" t="s">
        <v>20336</v>
      </c>
      <c r="B15670" t="s">
        <v>53</v>
      </c>
      <c r="C15670">
        <v>7</v>
      </c>
      <c r="D15670">
        <v>6</v>
      </c>
      <c r="E15670">
        <v>1948</v>
      </c>
      <c r="F15670" s="6">
        <v>0.96875</v>
      </c>
      <c r="G15670">
        <v>-1.9039999999999999</v>
      </c>
      <c r="H15670">
        <v>47.901000000000003</v>
      </c>
      <c r="I15670" t="s">
        <v>126</v>
      </c>
      <c r="J15670" t="s">
        <v>447</v>
      </c>
      <c r="K15670" t="s">
        <v>105</v>
      </c>
    </row>
    <row r="15671" spans="1:11" x14ac:dyDescent="0.3">
      <c r="A15671" t="s">
        <v>20337</v>
      </c>
      <c r="B15671" t="s">
        <v>53</v>
      </c>
      <c r="C15671">
        <v>24</v>
      </c>
      <c r="D15671">
        <v>1</v>
      </c>
      <c r="E15671">
        <v>1980</v>
      </c>
      <c r="F15671" s="6">
        <v>0.75694444444444442</v>
      </c>
      <c r="H15671">
        <v>-28.262</v>
      </c>
      <c r="I15671" t="s">
        <v>290</v>
      </c>
      <c r="J15671" t="s">
        <v>20338</v>
      </c>
      <c r="K15671" t="s">
        <v>105</v>
      </c>
    </row>
    <row r="15672" spans="1:11" x14ac:dyDescent="0.3">
      <c r="A15672" t="s">
        <v>20339</v>
      </c>
      <c r="B15672" t="s">
        <v>168</v>
      </c>
      <c r="C15672">
        <v>9</v>
      </c>
      <c r="D15672">
        <v>4</v>
      </c>
      <c r="E15672">
        <v>1955</v>
      </c>
      <c r="F15672" s="6">
        <v>0.29166666666666669</v>
      </c>
      <c r="G15672">
        <v>-3.0630000000000002</v>
      </c>
      <c r="H15672">
        <v>50.631</v>
      </c>
      <c r="I15672" t="s">
        <v>126</v>
      </c>
      <c r="J15672" t="s">
        <v>450</v>
      </c>
      <c r="K15672" t="s">
        <v>105</v>
      </c>
    </row>
    <row r="15673" spans="1:11" x14ac:dyDescent="0.3">
      <c r="A15673" t="s">
        <v>20340</v>
      </c>
      <c r="B15673" t="s">
        <v>53</v>
      </c>
      <c r="C15673">
        <v>13</v>
      </c>
      <c r="D15673">
        <v>3</v>
      </c>
      <c r="E15673">
        <v>1946</v>
      </c>
      <c r="F15673" s="6">
        <v>0.65625</v>
      </c>
      <c r="G15673">
        <v>-2.351</v>
      </c>
      <c r="H15673">
        <v>48.856999999999999</v>
      </c>
      <c r="I15673" t="s">
        <v>126</v>
      </c>
      <c r="J15673" t="s">
        <v>155</v>
      </c>
      <c r="K15673" t="s">
        <v>105</v>
      </c>
    </row>
    <row r="15674" spans="1:11" x14ac:dyDescent="0.3">
      <c r="A15674" t="s">
        <v>20341</v>
      </c>
      <c r="B15674" t="s">
        <v>53</v>
      </c>
      <c r="C15674">
        <v>17</v>
      </c>
      <c r="D15674">
        <v>8</v>
      </c>
      <c r="E15674">
        <v>1952</v>
      </c>
      <c r="F15674" s="6">
        <v>0.68055555555555558</v>
      </c>
      <c r="G15674">
        <v>-2.351</v>
      </c>
      <c r="H15674">
        <v>48.856999999999999</v>
      </c>
      <c r="I15674" t="s">
        <v>126</v>
      </c>
      <c r="J15674" t="s">
        <v>155</v>
      </c>
      <c r="K15674" t="s">
        <v>105</v>
      </c>
    </row>
    <row r="15675" spans="1:11" x14ac:dyDescent="0.3">
      <c r="A15675" t="s">
        <v>20342</v>
      </c>
      <c r="B15675" t="s">
        <v>53</v>
      </c>
      <c r="C15675">
        <v>31</v>
      </c>
      <c r="D15675">
        <v>3</v>
      </c>
      <c r="E15675">
        <v>1968</v>
      </c>
      <c r="F15675" s="6">
        <v>0.11805555555555555</v>
      </c>
      <c r="G15675">
        <v>-3.1619999999999999</v>
      </c>
      <c r="H15675">
        <v>46.987000000000002</v>
      </c>
      <c r="I15675" t="s">
        <v>126</v>
      </c>
      <c r="J15675" t="s">
        <v>2162</v>
      </c>
      <c r="K15675" t="s">
        <v>105</v>
      </c>
    </row>
    <row r="15676" spans="1:11" x14ac:dyDescent="0.3">
      <c r="A15676" t="s">
        <v>20343</v>
      </c>
      <c r="B15676" t="s">
        <v>53</v>
      </c>
      <c r="C15676">
        <v>4</v>
      </c>
      <c r="D15676">
        <v>9</v>
      </c>
      <c r="E15676">
        <v>1949</v>
      </c>
      <c r="F15676" s="6">
        <v>8.3333333333333329E-2</v>
      </c>
      <c r="G15676">
        <v>-2.351</v>
      </c>
      <c r="H15676">
        <v>48.856999999999999</v>
      </c>
      <c r="I15676" t="s">
        <v>126</v>
      </c>
      <c r="J15676" t="s">
        <v>155</v>
      </c>
      <c r="K15676" t="s">
        <v>105</v>
      </c>
    </row>
    <row r="15677" spans="1:11" x14ac:dyDescent="0.3">
      <c r="A15677" t="s">
        <v>20344</v>
      </c>
      <c r="B15677" t="s">
        <v>53</v>
      </c>
      <c r="C15677">
        <v>23</v>
      </c>
      <c r="D15677">
        <v>6</v>
      </c>
      <c r="E15677">
        <v>1970</v>
      </c>
      <c r="F15677" s="6">
        <v>0.50694444444444442</v>
      </c>
      <c r="G15677">
        <v>4.4870000000000001</v>
      </c>
      <c r="H15677">
        <v>48.39</v>
      </c>
      <c r="I15677" t="s">
        <v>126</v>
      </c>
      <c r="J15677" t="s">
        <v>500</v>
      </c>
      <c r="K15677" t="s">
        <v>105</v>
      </c>
    </row>
    <row r="15678" spans="1:11" x14ac:dyDescent="0.3">
      <c r="A15678" t="s">
        <v>20345</v>
      </c>
      <c r="B15678" t="s">
        <v>53</v>
      </c>
      <c r="C15678">
        <v>9</v>
      </c>
      <c r="D15678">
        <v>6</v>
      </c>
      <c r="E15678">
        <v>1992</v>
      </c>
      <c r="F15678" s="6">
        <v>0.41666666666666669</v>
      </c>
      <c r="G15678">
        <v>-4.3609999999999998</v>
      </c>
      <c r="H15678">
        <v>43.835000000000001</v>
      </c>
      <c r="I15678" t="s">
        <v>190</v>
      </c>
      <c r="J15678" t="s">
        <v>1102</v>
      </c>
      <c r="K15678" t="s">
        <v>105</v>
      </c>
    </row>
    <row r="15679" spans="1:11" x14ac:dyDescent="0.3">
      <c r="A15679" t="s">
        <v>20346</v>
      </c>
      <c r="B15679" t="s">
        <v>53</v>
      </c>
      <c r="C15679">
        <v>16</v>
      </c>
      <c r="D15679">
        <v>12</v>
      </c>
      <c r="E15679">
        <v>1968</v>
      </c>
      <c r="F15679" s="6">
        <v>0.71875</v>
      </c>
      <c r="G15679">
        <v>-2.238</v>
      </c>
      <c r="H15679">
        <v>48.883000000000003</v>
      </c>
      <c r="I15679" t="s">
        <v>126</v>
      </c>
      <c r="J15679" t="s">
        <v>4517</v>
      </c>
      <c r="K15679" t="s">
        <v>105</v>
      </c>
    </row>
    <row r="15680" spans="1:11" x14ac:dyDescent="0.3">
      <c r="A15680" t="s">
        <v>20347</v>
      </c>
      <c r="B15680" t="s">
        <v>168</v>
      </c>
      <c r="C15680">
        <v>6</v>
      </c>
      <c r="D15680">
        <v>4</v>
      </c>
      <c r="E15680">
        <v>1924</v>
      </c>
      <c r="F15680" s="6">
        <v>0.25</v>
      </c>
      <c r="G15680">
        <v>1.5609999999999999</v>
      </c>
      <c r="H15680">
        <v>43.481999999999999</v>
      </c>
      <c r="I15680" t="s">
        <v>126</v>
      </c>
      <c r="J15680" t="s">
        <v>7052</v>
      </c>
      <c r="K15680" t="s">
        <v>105</v>
      </c>
    </row>
    <row r="15681" spans="1:11" x14ac:dyDescent="0.3">
      <c r="A15681" t="s">
        <v>20348</v>
      </c>
      <c r="B15681" t="s">
        <v>53</v>
      </c>
      <c r="C15681">
        <v>18</v>
      </c>
      <c r="D15681">
        <v>5</v>
      </c>
      <c r="E15681">
        <v>1960</v>
      </c>
      <c r="F15681" s="6">
        <v>0.53125</v>
      </c>
      <c r="G15681">
        <v>-4.9450000000000003</v>
      </c>
      <c r="H15681">
        <v>49.701000000000001</v>
      </c>
      <c r="I15681" t="s">
        <v>126</v>
      </c>
      <c r="J15681" t="s">
        <v>7451</v>
      </c>
      <c r="K15681" t="s">
        <v>105</v>
      </c>
    </row>
    <row r="15682" spans="1:11" x14ac:dyDescent="0.3">
      <c r="A15682" t="s">
        <v>20349</v>
      </c>
      <c r="B15682" t="s">
        <v>53</v>
      </c>
      <c r="C15682">
        <v>29</v>
      </c>
      <c r="D15682">
        <v>3</v>
      </c>
      <c r="E15682">
        <v>1975</v>
      </c>
      <c r="F15682" s="6">
        <v>0.46041666666666664</v>
      </c>
      <c r="G15682">
        <v>-4.3869999999999996</v>
      </c>
      <c r="H15682">
        <v>50.837000000000003</v>
      </c>
      <c r="I15682" t="s">
        <v>126</v>
      </c>
      <c r="J15682" t="s">
        <v>1218</v>
      </c>
      <c r="K15682" t="s">
        <v>105</v>
      </c>
    </row>
    <row r="15683" spans="1:11" x14ac:dyDescent="0.3">
      <c r="A15683" t="s">
        <v>20350</v>
      </c>
      <c r="B15683" t="s">
        <v>53</v>
      </c>
      <c r="C15683">
        <v>26</v>
      </c>
      <c r="D15683">
        <v>9</v>
      </c>
      <c r="E15683">
        <v>1980</v>
      </c>
      <c r="F15683" s="6">
        <v>0.67013888888888884</v>
      </c>
      <c r="G15683">
        <v>91.186999999999998</v>
      </c>
      <c r="H15683">
        <v>30.443000000000001</v>
      </c>
      <c r="I15683" t="s">
        <v>144</v>
      </c>
      <c r="J15683" t="s">
        <v>2796</v>
      </c>
      <c r="K15683" t="s">
        <v>105</v>
      </c>
    </row>
    <row r="15684" spans="1:11" x14ac:dyDescent="0.3">
      <c r="A15684" t="s">
        <v>20351</v>
      </c>
      <c r="B15684" t="s">
        <v>53</v>
      </c>
      <c r="C15684">
        <v>26</v>
      </c>
      <c r="D15684">
        <v>1</v>
      </c>
      <c r="E15684">
        <v>1976</v>
      </c>
      <c r="F15684" s="6">
        <v>0.54166666666666663</v>
      </c>
      <c r="G15684">
        <v>-2.3809999999999998</v>
      </c>
      <c r="H15684">
        <v>48.914999999999999</v>
      </c>
      <c r="I15684" t="s">
        <v>126</v>
      </c>
      <c r="J15684" t="s">
        <v>6748</v>
      </c>
      <c r="K15684" t="s">
        <v>105</v>
      </c>
    </row>
    <row r="15685" spans="1:11" x14ac:dyDescent="0.3">
      <c r="A15685" t="s">
        <v>20352</v>
      </c>
      <c r="B15685" t="s">
        <v>53</v>
      </c>
      <c r="C15685">
        <v>7</v>
      </c>
      <c r="D15685">
        <v>11</v>
      </c>
      <c r="E15685">
        <v>1928</v>
      </c>
      <c r="F15685" s="6">
        <v>0.66666666666666663</v>
      </c>
      <c r="G15685">
        <v>-3.052</v>
      </c>
      <c r="H15685">
        <v>36.771999999999998</v>
      </c>
      <c r="I15685" t="s">
        <v>108</v>
      </c>
      <c r="J15685" t="s">
        <v>462</v>
      </c>
      <c r="K15685" t="s">
        <v>105</v>
      </c>
    </row>
    <row r="15686" spans="1:11" x14ac:dyDescent="0.3">
      <c r="A15686" t="s">
        <v>20353</v>
      </c>
      <c r="B15686" t="s">
        <v>168</v>
      </c>
      <c r="C15686">
        <v>29</v>
      </c>
      <c r="D15686">
        <v>11</v>
      </c>
      <c r="E15686">
        <v>1970</v>
      </c>
      <c r="F15686" s="6">
        <v>0.51736111111111116</v>
      </c>
      <c r="G15686">
        <v>-12.494</v>
      </c>
      <c r="H15686">
        <v>41.890999999999998</v>
      </c>
      <c r="I15686" t="s">
        <v>126</v>
      </c>
      <c r="J15686" t="s">
        <v>297</v>
      </c>
      <c r="K15686" t="s">
        <v>105</v>
      </c>
    </row>
    <row r="15687" spans="1:11" x14ac:dyDescent="0.3">
      <c r="A15687" t="s">
        <v>20354</v>
      </c>
      <c r="B15687" t="s">
        <v>53</v>
      </c>
      <c r="C15687">
        <v>11</v>
      </c>
      <c r="D15687">
        <v>7</v>
      </c>
      <c r="E15687">
        <v>1986</v>
      </c>
      <c r="F15687" s="6">
        <v>0.49652777777777779</v>
      </c>
      <c r="G15687">
        <v>3.3650000000000002</v>
      </c>
      <c r="H15687">
        <v>47.747999999999998</v>
      </c>
      <c r="I15687" t="s">
        <v>190</v>
      </c>
      <c r="J15687" t="s">
        <v>2166</v>
      </c>
      <c r="K15687" t="s">
        <v>105</v>
      </c>
    </row>
    <row r="15688" spans="1:11" x14ac:dyDescent="0.3">
      <c r="A15688" t="s">
        <v>20355</v>
      </c>
      <c r="B15688" t="s">
        <v>53</v>
      </c>
      <c r="C15688">
        <v>12</v>
      </c>
      <c r="D15688">
        <v>5</v>
      </c>
      <c r="E15688">
        <v>1925</v>
      </c>
      <c r="F15688" s="6">
        <v>8.3333333333333329E-2</v>
      </c>
      <c r="G15688">
        <v>90.200999999999993</v>
      </c>
      <c r="H15688">
        <v>38.634999999999998</v>
      </c>
      <c r="I15688" t="s">
        <v>144</v>
      </c>
      <c r="J15688" t="s">
        <v>1912</v>
      </c>
      <c r="K15688" t="s">
        <v>105</v>
      </c>
    </row>
    <row r="15689" spans="1:11" x14ac:dyDescent="0.3">
      <c r="A15689" t="s">
        <v>20356</v>
      </c>
      <c r="B15689" t="s">
        <v>168</v>
      </c>
      <c r="C15689">
        <v>27</v>
      </c>
      <c r="D15689">
        <v>2</v>
      </c>
      <c r="E15689">
        <v>1953</v>
      </c>
      <c r="F15689" s="6">
        <v>0.79166666666666663</v>
      </c>
      <c r="G15689">
        <v>-4.4340000000000002</v>
      </c>
      <c r="H15689">
        <v>50.816000000000003</v>
      </c>
      <c r="I15689" t="s">
        <v>126</v>
      </c>
      <c r="J15689" t="s">
        <v>8008</v>
      </c>
      <c r="K15689" t="s">
        <v>105</v>
      </c>
    </row>
    <row r="15690" spans="1:11" x14ac:dyDescent="0.3">
      <c r="A15690" t="s">
        <v>20357</v>
      </c>
      <c r="B15690" t="s">
        <v>53</v>
      </c>
      <c r="C15690">
        <v>24</v>
      </c>
      <c r="D15690">
        <v>7</v>
      </c>
      <c r="E15690">
        <v>1911</v>
      </c>
      <c r="F15690" s="6">
        <v>0.58333333333333337</v>
      </c>
      <c r="G15690">
        <v>87.822999999999993</v>
      </c>
      <c r="H15690">
        <v>42.588000000000001</v>
      </c>
      <c r="I15690" t="s">
        <v>104</v>
      </c>
      <c r="J15690" t="s">
        <v>525</v>
      </c>
      <c r="K15690" t="s">
        <v>105</v>
      </c>
    </row>
    <row r="15691" spans="1:11" x14ac:dyDescent="0.3">
      <c r="A15691" t="s">
        <v>20358</v>
      </c>
      <c r="B15691" t="s">
        <v>53</v>
      </c>
      <c r="C15691">
        <v>9</v>
      </c>
      <c r="D15691">
        <v>3</v>
      </c>
      <c r="E15691">
        <v>1968</v>
      </c>
      <c r="F15691" s="6">
        <v>0.5</v>
      </c>
      <c r="G15691">
        <v>-4.8339999999999996</v>
      </c>
      <c r="H15691">
        <v>45.767000000000003</v>
      </c>
      <c r="I15691" t="s">
        <v>126</v>
      </c>
      <c r="J15691" t="s">
        <v>153</v>
      </c>
      <c r="K15691" t="s">
        <v>105</v>
      </c>
    </row>
    <row r="15692" spans="1:11" x14ac:dyDescent="0.3">
      <c r="A15692" t="s">
        <v>20359</v>
      </c>
      <c r="B15692" t="s">
        <v>53</v>
      </c>
      <c r="C15692">
        <v>16</v>
      </c>
      <c r="D15692">
        <v>3</v>
      </c>
      <c r="E15692">
        <v>1970</v>
      </c>
      <c r="F15692" s="6">
        <v>0.55486111111111114</v>
      </c>
      <c r="G15692">
        <v>-0.19900000000000001</v>
      </c>
      <c r="H15692">
        <v>48.008000000000003</v>
      </c>
      <c r="I15692" t="s">
        <v>126</v>
      </c>
      <c r="J15692" t="s">
        <v>1988</v>
      </c>
      <c r="K15692" t="s">
        <v>105</v>
      </c>
    </row>
    <row r="15693" spans="1:11" x14ac:dyDescent="0.3">
      <c r="A15693" t="s">
        <v>20360</v>
      </c>
      <c r="B15693" t="s">
        <v>53</v>
      </c>
      <c r="C15693">
        <v>17</v>
      </c>
      <c r="D15693">
        <v>11</v>
      </c>
      <c r="E15693">
        <v>1884</v>
      </c>
      <c r="F15693" s="6">
        <v>0.875</v>
      </c>
      <c r="G15693">
        <v>-2.4790000000000001</v>
      </c>
      <c r="H15693">
        <v>48.610999999999997</v>
      </c>
      <c r="I15693" t="s">
        <v>150</v>
      </c>
      <c r="J15693" t="s">
        <v>4208</v>
      </c>
      <c r="K15693" t="s">
        <v>105</v>
      </c>
    </row>
    <row r="15694" spans="1:11" x14ac:dyDescent="0.3">
      <c r="A15694" t="s">
        <v>20361</v>
      </c>
      <c r="B15694" t="s">
        <v>53</v>
      </c>
      <c r="C15694">
        <v>20</v>
      </c>
      <c r="D15694">
        <v>1</v>
      </c>
      <c r="E15694">
        <v>1979</v>
      </c>
      <c r="F15694" s="6">
        <v>0.73958333333333337</v>
      </c>
      <c r="G15694">
        <v>-4.3230000000000004</v>
      </c>
      <c r="H15694">
        <v>50.597000000000001</v>
      </c>
      <c r="I15694" t="s">
        <v>126</v>
      </c>
      <c r="J15694" t="s">
        <v>20362</v>
      </c>
      <c r="K15694" t="s">
        <v>105</v>
      </c>
    </row>
    <row r="15695" spans="1:11" x14ac:dyDescent="0.3">
      <c r="A15695" t="s">
        <v>20363</v>
      </c>
      <c r="B15695" t="s">
        <v>53</v>
      </c>
      <c r="C15695">
        <v>11</v>
      </c>
      <c r="D15695">
        <v>10</v>
      </c>
      <c r="E15695">
        <v>1969</v>
      </c>
      <c r="F15695" s="6">
        <v>0.99652777777777779</v>
      </c>
      <c r="G15695">
        <v>-11.096</v>
      </c>
      <c r="H15695">
        <v>43.88</v>
      </c>
      <c r="I15695" t="s">
        <v>126</v>
      </c>
      <c r="J15695" t="s">
        <v>4509</v>
      </c>
      <c r="K15695" t="s">
        <v>105</v>
      </c>
    </row>
    <row r="15696" spans="1:11" x14ac:dyDescent="0.3">
      <c r="A15696" t="s">
        <v>20364</v>
      </c>
      <c r="B15696" t="s">
        <v>53</v>
      </c>
      <c r="C15696">
        <v>24</v>
      </c>
      <c r="D15696">
        <v>6</v>
      </c>
      <c r="E15696">
        <v>1928</v>
      </c>
      <c r="F15696" s="6">
        <v>0.61458333333333337</v>
      </c>
      <c r="G15696">
        <v>-4.3449999999999998</v>
      </c>
      <c r="H15696">
        <v>50.825000000000003</v>
      </c>
      <c r="I15696" t="s">
        <v>126</v>
      </c>
      <c r="J15696" t="s">
        <v>16471</v>
      </c>
      <c r="K15696" t="s">
        <v>105</v>
      </c>
    </row>
    <row r="15697" spans="1:11" x14ac:dyDescent="0.3">
      <c r="A15697" t="s">
        <v>20365</v>
      </c>
      <c r="B15697" t="s">
        <v>53</v>
      </c>
      <c r="C15697">
        <v>13</v>
      </c>
      <c r="D15697">
        <v>10</v>
      </c>
      <c r="E15697">
        <v>1905</v>
      </c>
      <c r="F15697" s="6">
        <v>0.16666666666666666</v>
      </c>
      <c r="G15697">
        <v>-2.2839999999999998</v>
      </c>
      <c r="H15697">
        <v>48.917999999999999</v>
      </c>
      <c r="I15697" t="s">
        <v>150</v>
      </c>
      <c r="J15697" t="s">
        <v>4063</v>
      </c>
      <c r="K15697" t="s">
        <v>105</v>
      </c>
    </row>
    <row r="15698" spans="1:11" x14ac:dyDescent="0.3">
      <c r="A15698" t="s">
        <v>20366</v>
      </c>
      <c r="B15698" t="s">
        <v>53</v>
      </c>
      <c r="C15698">
        <v>19</v>
      </c>
      <c r="D15698">
        <v>10</v>
      </c>
      <c r="E15698">
        <v>1947</v>
      </c>
      <c r="F15698" s="6">
        <v>0.44444444444444442</v>
      </c>
      <c r="G15698">
        <v>-5.3739999999999997</v>
      </c>
      <c r="H15698">
        <v>43.295000000000002</v>
      </c>
      <c r="I15698" t="s">
        <v>126</v>
      </c>
      <c r="J15698" t="s">
        <v>267</v>
      </c>
      <c r="K15698" t="s">
        <v>105</v>
      </c>
    </row>
    <row r="15699" spans="1:11" x14ac:dyDescent="0.3">
      <c r="A15699" t="s">
        <v>20367</v>
      </c>
      <c r="B15699" t="s">
        <v>53</v>
      </c>
      <c r="C15699">
        <v>11</v>
      </c>
      <c r="D15699">
        <v>2</v>
      </c>
      <c r="E15699">
        <v>1906</v>
      </c>
      <c r="F15699" s="6">
        <v>0.39583333333333331</v>
      </c>
      <c r="G15699">
        <v>-2.351</v>
      </c>
      <c r="H15699">
        <v>48.856999999999999</v>
      </c>
      <c r="I15699" t="s">
        <v>150</v>
      </c>
      <c r="J15699" t="s">
        <v>155</v>
      </c>
      <c r="K15699" t="s">
        <v>105</v>
      </c>
    </row>
    <row r="15700" spans="1:11" x14ac:dyDescent="0.3">
      <c r="A15700" t="s">
        <v>20368</v>
      </c>
      <c r="B15700" t="s">
        <v>53</v>
      </c>
      <c r="C15700">
        <v>14</v>
      </c>
      <c r="D15700">
        <v>1</v>
      </c>
      <c r="E15700">
        <v>1931</v>
      </c>
      <c r="F15700" s="6">
        <v>0.4375</v>
      </c>
      <c r="G15700">
        <v>-4.806</v>
      </c>
      <c r="H15700">
        <v>43.948999999999998</v>
      </c>
      <c r="I15700" t="s">
        <v>108</v>
      </c>
      <c r="J15700" t="s">
        <v>2404</v>
      </c>
      <c r="K15700" t="s">
        <v>105</v>
      </c>
    </row>
    <row r="15701" spans="1:11" x14ac:dyDescent="0.3">
      <c r="A15701" t="s">
        <v>20369</v>
      </c>
      <c r="B15701" t="s">
        <v>53</v>
      </c>
      <c r="C15701">
        <v>7</v>
      </c>
      <c r="D15701">
        <v>5</v>
      </c>
      <c r="E15701">
        <v>1924</v>
      </c>
      <c r="F15701" s="6">
        <v>9.0277777777777776E-2</v>
      </c>
      <c r="G15701">
        <v>-2.262</v>
      </c>
      <c r="H15701">
        <v>48.798999999999999</v>
      </c>
      <c r="I15701" t="s">
        <v>126</v>
      </c>
      <c r="J15701" t="s">
        <v>4753</v>
      </c>
      <c r="K15701" t="s">
        <v>105</v>
      </c>
    </row>
    <row r="15702" spans="1:11" x14ac:dyDescent="0.3">
      <c r="A15702" t="s">
        <v>20370</v>
      </c>
      <c r="B15702" t="s">
        <v>53</v>
      </c>
      <c r="C15702">
        <v>14</v>
      </c>
      <c r="D15702">
        <v>3</v>
      </c>
      <c r="E15702">
        <v>1939</v>
      </c>
      <c r="F15702" s="6">
        <v>0.28125</v>
      </c>
      <c r="G15702">
        <v>-2.351</v>
      </c>
      <c r="H15702">
        <v>48.856999999999999</v>
      </c>
      <c r="I15702" t="s">
        <v>108</v>
      </c>
      <c r="J15702" t="s">
        <v>155</v>
      </c>
      <c r="K15702" t="s">
        <v>105</v>
      </c>
    </row>
    <row r="15703" spans="1:11" x14ac:dyDescent="0.3">
      <c r="A15703" t="s">
        <v>20371</v>
      </c>
      <c r="B15703" t="s">
        <v>53</v>
      </c>
      <c r="C15703">
        <v>20</v>
      </c>
      <c r="D15703">
        <v>2</v>
      </c>
      <c r="E15703">
        <v>1912</v>
      </c>
      <c r="F15703" s="6">
        <v>0.375</v>
      </c>
      <c r="G15703">
        <v>-5.5919999999999996</v>
      </c>
      <c r="H15703">
        <v>45.366999999999997</v>
      </c>
      <c r="I15703" t="s">
        <v>108</v>
      </c>
      <c r="J15703" t="s">
        <v>14465</v>
      </c>
      <c r="K15703" t="s">
        <v>105</v>
      </c>
    </row>
    <row r="15704" spans="1:11" x14ac:dyDescent="0.3">
      <c r="A15704" t="s">
        <v>20372</v>
      </c>
      <c r="B15704" t="s">
        <v>53</v>
      </c>
      <c r="C15704">
        <v>20</v>
      </c>
      <c r="D15704">
        <v>11</v>
      </c>
      <c r="E15704">
        <v>1935</v>
      </c>
      <c r="F15704" s="6">
        <v>0.91666666666666663</v>
      </c>
      <c r="G15704">
        <v>-2.75</v>
      </c>
      <c r="H15704">
        <v>47.744999999999997</v>
      </c>
      <c r="I15704" t="s">
        <v>108</v>
      </c>
      <c r="J15704" t="s">
        <v>20373</v>
      </c>
      <c r="K15704" t="s">
        <v>105</v>
      </c>
    </row>
    <row r="15705" spans="1:11" x14ac:dyDescent="0.3">
      <c r="A15705" t="s">
        <v>20374</v>
      </c>
      <c r="B15705" t="s">
        <v>53</v>
      </c>
      <c r="C15705">
        <v>18</v>
      </c>
      <c r="D15705">
        <v>11</v>
      </c>
      <c r="E15705">
        <v>1907</v>
      </c>
      <c r="F15705" s="6">
        <v>0.35416666666666669</v>
      </c>
      <c r="G15705">
        <v>-2.13</v>
      </c>
      <c r="H15705">
        <v>48.802</v>
      </c>
      <c r="I15705" t="s">
        <v>150</v>
      </c>
      <c r="J15705" t="s">
        <v>337</v>
      </c>
      <c r="K15705" t="s">
        <v>105</v>
      </c>
    </row>
    <row r="15706" spans="1:11" x14ac:dyDescent="0.3">
      <c r="A15706" t="s">
        <v>20375</v>
      </c>
      <c r="B15706" t="s">
        <v>53</v>
      </c>
      <c r="C15706">
        <v>7</v>
      </c>
      <c r="D15706">
        <v>12</v>
      </c>
      <c r="E15706">
        <v>1964</v>
      </c>
      <c r="F15706" s="6">
        <v>0.35416666666666669</v>
      </c>
      <c r="G15706">
        <v>0.375</v>
      </c>
      <c r="H15706">
        <v>43.298000000000002</v>
      </c>
      <c r="I15706" t="s">
        <v>126</v>
      </c>
      <c r="J15706" t="s">
        <v>1427</v>
      </c>
      <c r="K15706" t="s">
        <v>105</v>
      </c>
    </row>
    <row r="15707" spans="1:11" x14ac:dyDescent="0.3">
      <c r="A15707" t="s">
        <v>20376</v>
      </c>
      <c r="B15707" t="s">
        <v>53</v>
      </c>
      <c r="C15707">
        <v>5</v>
      </c>
      <c r="D15707">
        <v>10</v>
      </c>
      <c r="E15707">
        <v>1923</v>
      </c>
      <c r="F15707" s="6">
        <v>0.375</v>
      </c>
      <c r="G15707">
        <v>-4.181</v>
      </c>
      <c r="H15707">
        <v>43.738</v>
      </c>
      <c r="I15707" t="s">
        <v>126</v>
      </c>
      <c r="J15707" t="s">
        <v>20377</v>
      </c>
      <c r="K15707" t="s">
        <v>105</v>
      </c>
    </row>
    <row r="15708" spans="1:11" x14ac:dyDescent="0.3">
      <c r="A15708" t="s">
        <v>20378</v>
      </c>
      <c r="B15708" t="s">
        <v>53</v>
      </c>
      <c r="C15708">
        <v>6</v>
      </c>
      <c r="D15708">
        <v>12</v>
      </c>
      <c r="E15708">
        <v>1901</v>
      </c>
      <c r="F15708" s="6">
        <v>0.125</v>
      </c>
      <c r="G15708">
        <v>-2.351</v>
      </c>
      <c r="H15708">
        <v>48.856999999999999</v>
      </c>
      <c r="I15708" t="s">
        <v>150</v>
      </c>
      <c r="J15708" t="s">
        <v>155</v>
      </c>
      <c r="K15708" t="s">
        <v>105</v>
      </c>
    </row>
    <row r="15709" spans="1:11" x14ac:dyDescent="0.3">
      <c r="A15709" t="s">
        <v>20379</v>
      </c>
      <c r="B15709" t="s">
        <v>53</v>
      </c>
      <c r="C15709">
        <v>11</v>
      </c>
      <c r="D15709">
        <v>8</v>
      </c>
      <c r="E15709">
        <v>1904</v>
      </c>
      <c r="F15709" s="6">
        <v>0.13541666666666666</v>
      </c>
      <c r="G15709">
        <v>-2.1579999999999999</v>
      </c>
      <c r="H15709">
        <v>48.838999999999999</v>
      </c>
      <c r="I15709" t="s">
        <v>150</v>
      </c>
      <c r="J15709" t="s">
        <v>10646</v>
      </c>
      <c r="K15709" t="s">
        <v>105</v>
      </c>
    </row>
    <row r="15710" spans="1:11" x14ac:dyDescent="0.3">
      <c r="A15710" t="s">
        <v>20380</v>
      </c>
      <c r="B15710" t="s">
        <v>53</v>
      </c>
      <c r="C15710">
        <v>18</v>
      </c>
      <c r="D15710">
        <v>4</v>
      </c>
      <c r="E15710">
        <v>1943</v>
      </c>
      <c r="F15710" s="6">
        <v>0.69791666666666663</v>
      </c>
      <c r="G15710">
        <v>-2.2429999999999999</v>
      </c>
      <c r="H15710">
        <v>48.834000000000003</v>
      </c>
      <c r="I15710" t="s">
        <v>190</v>
      </c>
      <c r="J15710" t="s">
        <v>459</v>
      </c>
      <c r="K15710" t="s">
        <v>105</v>
      </c>
    </row>
    <row r="15711" spans="1:11" x14ac:dyDescent="0.3">
      <c r="A15711" t="s">
        <v>20381</v>
      </c>
      <c r="B15711" t="s">
        <v>53</v>
      </c>
      <c r="C15711">
        <v>24</v>
      </c>
      <c r="D15711">
        <v>5</v>
      </c>
      <c r="E15711">
        <v>1906</v>
      </c>
      <c r="F15711" s="6">
        <v>0.58333333333333337</v>
      </c>
      <c r="G15711">
        <v>4.5069999999999997</v>
      </c>
      <c r="H15711">
        <v>48.606000000000002</v>
      </c>
      <c r="I15711" t="s">
        <v>150</v>
      </c>
      <c r="J15711" t="s">
        <v>20382</v>
      </c>
      <c r="K15711" t="s">
        <v>105</v>
      </c>
    </row>
    <row r="15712" spans="1:11" x14ac:dyDescent="0.3">
      <c r="A15712" t="s">
        <v>20383</v>
      </c>
      <c r="B15712" t="s">
        <v>53</v>
      </c>
      <c r="C15712">
        <v>15</v>
      </c>
      <c r="D15712">
        <v>5</v>
      </c>
      <c r="E15712">
        <v>1933</v>
      </c>
      <c r="F15712" s="6">
        <v>0.16666666666666666</v>
      </c>
      <c r="G15712">
        <v>-7.0720000000000001</v>
      </c>
      <c r="H15712">
        <v>49.113999999999997</v>
      </c>
      <c r="I15712" t="s">
        <v>126</v>
      </c>
      <c r="J15712" t="s">
        <v>13092</v>
      </c>
      <c r="K15712" t="s">
        <v>105</v>
      </c>
    </row>
    <row r="15713" spans="1:11" x14ac:dyDescent="0.3">
      <c r="A15713" t="s">
        <v>20384</v>
      </c>
      <c r="B15713" t="s">
        <v>53</v>
      </c>
      <c r="C15713">
        <v>3</v>
      </c>
      <c r="D15713">
        <v>1</v>
      </c>
      <c r="E15713">
        <v>1916</v>
      </c>
      <c r="F15713" s="6">
        <v>0.875</v>
      </c>
      <c r="G15713">
        <v>-4.1479999999999997</v>
      </c>
      <c r="H15713">
        <v>49.079000000000001</v>
      </c>
      <c r="I15713" t="s">
        <v>108</v>
      </c>
      <c r="J15713" t="s">
        <v>20385</v>
      </c>
      <c r="K15713" t="s">
        <v>105</v>
      </c>
    </row>
    <row r="15714" spans="1:11" x14ac:dyDescent="0.3">
      <c r="A15714" t="s">
        <v>20386</v>
      </c>
      <c r="B15714" t="s">
        <v>53</v>
      </c>
      <c r="C15714">
        <v>2</v>
      </c>
      <c r="D15714">
        <v>6</v>
      </c>
      <c r="E15714">
        <v>1955</v>
      </c>
      <c r="F15714" s="6">
        <v>0.4861111111111111</v>
      </c>
      <c r="G15714">
        <v>-2.351</v>
      </c>
      <c r="H15714">
        <v>48.856999999999999</v>
      </c>
      <c r="I15714" t="s">
        <v>126</v>
      </c>
      <c r="J15714" t="s">
        <v>155</v>
      </c>
      <c r="K15714" t="s">
        <v>105</v>
      </c>
    </row>
    <row r="15715" spans="1:11" x14ac:dyDescent="0.3">
      <c r="A15715" t="s">
        <v>20387</v>
      </c>
      <c r="B15715" t="s">
        <v>53</v>
      </c>
      <c r="C15715">
        <v>6</v>
      </c>
      <c r="D15715">
        <v>7</v>
      </c>
      <c r="E15715">
        <v>1922</v>
      </c>
      <c r="F15715" s="6">
        <v>0.90625</v>
      </c>
      <c r="G15715">
        <v>4.4870000000000001</v>
      </c>
      <c r="H15715">
        <v>48.39</v>
      </c>
      <c r="I15715" t="s">
        <v>126</v>
      </c>
      <c r="J15715" t="s">
        <v>500</v>
      </c>
      <c r="K15715" t="s">
        <v>105</v>
      </c>
    </row>
    <row r="15716" spans="1:11" x14ac:dyDescent="0.3">
      <c r="A15716" t="s">
        <v>20388</v>
      </c>
      <c r="B15716" t="s">
        <v>53</v>
      </c>
      <c r="C15716">
        <v>24</v>
      </c>
      <c r="D15716">
        <v>6</v>
      </c>
      <c r="E15716">
        <v>1923</v>
      </c>
      <c r="F15716" s="6">
        <v>0.125</v>
      </c>
      <c r="G15716">
        <v>-0.68899999999999995</v>
      </c>
      <c r="H15716">
        <v>47.39</v>
      </c>
      <c r="I15716" t="s">
        <v>126</v>
      </c>
      <c r="J15716" t="s">
        <v>2471</v>
      </c>
      <c r="K15716" t="s">
        <v>105</v>
      </c>
    </row>
    <row r="15717" spans="1:11" x14ac:dyDescent="0.3">
      <c r="A15717" t="s">
        <v>20389</v>
      </c>
      <c r="B15717" t="s">
        <v>53</v>
      </c>
      <c r="C15717">
        <v>28</v>
      </c>
      <c r="D15717">
        <v>4</v>
      </c>
      <c r="E15717">
        <v>1928</v>
      </c>
      <c r="F15717" s="6">
        <v>0.30208333333333331</v>
      </c>
      <c r="G15717">
        <v>-7.266</v>
      </c>
      <c r="H15717">
        <v>43.703000000000003</v>
      </c>
      <c r="I15717" t="s">
        <v>126</v>
      </c>
      <c r="J15717" t="s">
        <v>575</v>
      </c>
      <c r="K15717" t="s">
        <v>105</v>
      </c>
    </row>
    <row r="15718" spans="1:11" x14ac:dyDescent="0.3">
      <c r="A15718" t="s">
        <v>20390</v>
      </c>
      <c r="B15718" t="s">
        <v>53</v>
      </c>
      <c r="C15718">
        <v>11</v>
      </c>
      <c r="D15718">
        <v>10</v>
      </c>
      <c r="E15718">
        <v>1901</v>
      </c>
      <c r="F15718" s="6">
        <v>0.95833333333333337</v>
      </c>
      <c r="G15718">
        <v>-2.2549999999999999</v>
      </c>
      <c r="H15718">
        <v>48.923000000000002</v>
      </c>
      <c r="I15718" t="s">
        <v>150</v>
      </c>
      <c r="J15718" t="s">
        <v>10072</v>
      </c>
      <c r="K15718" t="s">
        <v>105</v>
      </c>
    </row>
    <row r="15719" spans="1:11" x14ac:dyDescent="0.3">
      <c r="A15719" t="s">
        <v>20391</v>
      </c>
      <c r="B15719" t="s">
        <v>53</v>
      </c>
      <c r="C15719">
        <v>8</v>
      </c>
      <c r="D15719">
        <v>1</v>
      </c>
      <c r="E15719">
        <v>1929</v>
      </c>
      <c r="F15719" s="6">
        <v>0.875</v>
      </c>
      <c r="G15719">
        <v>3.1440000000000001</v>
      </c>
      <c r="H15719">
        <v>48.56</v>
      </c>
      <c r="I15719" t="s">
        <v>108</v>
      </c>
      <c r="J15719" t="s">
        <v>11795</v>
      </c>
      <c r="K15719" t="s">
        <v>105</v>
      </c>
    </row>
    <row r="15720" spans="1:11" x14ac:dyDescent="0.3">
      <c r="A15720" t="s">
        <v>20392</v>
      </c>
      <c r="B15720" t="s">
        <v>53</v>
      </c>
      <c r="C15720">
        <v>19</v>
      </c>
      <c r="D15720">
        <v>1</v>
      </c>
      <c r="E15720">
        <v>1947</v>
      </c>
      <c r="F15720" s="6">
        <v>0.72916666666666663</v>
      </c>
      <c r="G15720">
        <v>-0.19900000000000001</v>
      </c>
      <c r="H15720">
        <v>48.008000000000003</v>
      </c>
      <c r="I15720" t="s">
        <v>126</v>
      </c>
      <c r="J15720" t="s">
        <v>1988</v>
      </c>
      <c r="K15720" t="s">
        <v>105</v>
      </c>
    </row>
    <row r="15721" spans="1:11" x14ac:dyDescent="0.3">
      <c r="A15721" t="s">
        <v>20393</v>
      </c>
      <c r="B15721" t="s">
        <v>53</v>
      </c>
      <c r="C15721">
        <v>13</v>
      </c>
      <c r="D15721">
        <v>10</v>
      </c>
      <c r="E15721">
        <v>1921</v>
      </c>
      <c r="F15721" s="6">
        <v>0.99930555555555556</v>
      </c>
      <c r="G15721">
        <v>-10.813000000000001</v>
      </c>
      <c r="H15721">
        <v>43.871000000000002</v>
      </c>
      <c r="I15721" t="s">
        <v>126</v>
      </c>
      <c r="J15721" t="s">
        <v>20394</v>
      </c>
      <c r="K15721" t="s">
        <v>105</v>
      </c>
    </row>
    <row r="15722" spans="1:11" x14ac:dyDescent="0.3">
      <c r="A15722" t="s">
        <v>20395</v>
      </c>
      <c r="B15722" t="s">
        <v>53</v>
      </c>
      <c r="C15722">
        <v>24</v>
      </c>
      <c r="D15722">
        <v>9</v>
      </c>
      <c r="E15722">
        <v>1940</v>
      </c>
      <c r="F15722" s="6">
        <v>0.20833333333333334</v>
      </c>
      <c r="G15722">
        <v>-0.373</v>
      </c>
      <c r="H15722">
        <v>43.957999999999998</v>
      </c>
      <c r="I15722" t="s">
        <v>190</v>
      </c>
      <c r="J15722" t="s">
        <v>10872</v>
      </c>
      <c r="K15722" t="s">
        <v>105</v>
      </c>
    </row>
    <row r="15723" spans="1:11" x14ac:dyDescent="0.3">
      <c r="A15723" t="s">
        <v>20396</v>
      </c>
      <c r="B15723" t="s">
        <v>53</v>
      </c>
      <c r="C15723">
        <v>19</v>
      </c>
      <c r="D15723">
        <v>6</v>
      </c>
      <c r="E15723">
        <v>1920</v>
      </c>
      <c r="F15723" s="6">
        <v>0.29166666666666669</v>
      </c>
      <c r="G15723">
        <v>8.3000000000000004E-2</v>
      </c>
      <c r="H15723">
        <v>47.255000000000003</v>
      </c>
      <c r="I15723" t="s">
        <v>126</v>
      </c>
      <c r="J15723" t="s">
        <v>1135</v>
      </c>
      <c r="K15723" t="s">
        <v>105</v>
      </c>
    </row>
    <row r="15724" spans="1:11" x14ac:dyDescent="0.3">
      <c r="A15724" t="s">
        <v>20397</v>
      </c>
      <c r="B15724" t="s">
        <v>53</v>
      </c>
      <c r="C15724">
        <v>7</v>
      </c>
      <c r="D15724">
        <v>4</v>
      </c>
      <c r="E15724">
        <v>1930</v>
      </c>
      <c r="F15724" s="6">
        <v>0.89583333333333337</v>
      </c>
      <c r="G15724">
        <v>2.1309999999999998</v>
      </c>
      <c r="H15724">
        <v>47.765999999999998</v>
      </c>
      <c r="I15724" t="s">
        <v>108</v>
      </c>
      <c r="J15724" t="s">
        <v>20398</v>
      </c>
      <c r="K15724" t="s">
        <v>105</v>
      </c>
    </row>
    <row r="15725" spans="1:11" x14ac:dyDescent="0.3">
      <c r="A15725" t="s">
        <v>20399</v>
      </c>
      <c r="B15725" t="s">
        <v>53</v>
      </c>
      <c r="C15725">
        <v>13</v>
      </c>
      <c r="D15725">
        <v>12</v>
      </c>
      <c r="E15725">
        <v>1914</v>
      </c>
      <c r="F15725" s="6">
        <v>4.1666666666666664E-2</v>
      </c>
      <c r="G15725">
        <v>-5.4539999999999997</v>
      </c>
      <c r="H15725">
        <v>43.524999999999999</v>
      </c>
      <c r="I15725" t="s">
        <v>108</v>
      </c>
      <c r="J15725" t="s">
        <v>936</v>
      </c>
      <c r="K15725" t="s">
        <v>105</v>
      </c>
    </row>
    <row r="15726" spans="1:11" x14ac:dyDescent="0.3">
      <c r="A15726" t="s">
        <v>20400</v>
      </c>
      <c r="B15726" t="s">
        <v>53</v>
      </c>
      <c r="C15726">
        <v>29</v>
      </c>
      <c r="D15726">
        <v>9</v>
      </c>
      <c r="E15726">
        <v>1942</v>
      </c>
      <c r="F15726" s="6">
        <v>0.6069444444444444</v>
      </c>
      <c r="G15726">
        <v>-7.4480000000000004</v>
      </c>
      <c r="H15726">
        <v>46.948</v>
      </c>
      <c r="I15726" t="s">
        <v>190</v>
      </c>
      <c r="J15726" t="s">
        <v>945</v>
      </c>
      <c r="K15726" t="s">
        <v>105</v>
      </c>
    </row>
    <row r="15727" spans="1:11" x14ac:dyDescent="0.3">
      <c r="A15727" t="s">
        <v>20401</v>
      </c>
      <c r="B15727" t="s">
        <v>53</v>
      </c>
      <c r="C15727">
        <v>1</v>
      </c>
      <c r="D15727">
        <v>8</v>
      </c>
      <c r="E15727">
        <v>1936</v>
      </c>
      <c r="F15727" s="6">
        <v>0.82291666666666663</v>
      </c>
      <c r="G15727">
        <v>0.63200000000000001</v>
      </c>
      <c r="H15727">
        <v>35.698999999999998</v>
      </c>
      <c r="I15727" t="s">
        <v>108</v>
      </c>
      <c r="J15727" t="s">
        <v>109</v>
      </c>
      <c r="K15727" t="s">
        <v>105</v>
      </c>
    </row>
    <row r="15728" spans="1:11" x14ac:dyDescent="0.3">
      <c r="A15728" t="s">
        <v>20402</v>
      </c>
      <c r="B15728" t="s">
        <v>53</v>
      </c>
      <c r="C15728">
        <v>8</v>
      </c>
      <c r="D15728">
        <v>9</v>
      </c>
      <c r="E15728">
        <v>1941</v>
      </c>
      <c r="F15728" s="6">
        <v>0.5</v>
      </c>
      <c r="G15728">
        <v>-0.61199999999999999</v>
      </c>
      <c r="H15728">
        <v>44.201000000000001</v>
      </c>
      <c r="I15728" t="s">
        <v>190</v>
      </c>
      <c r="J15728" t="s">
        <v>2441</v>
      </c>
      <c r="K15728" t="s">
        <v>105</v>
      </c>
    </row>
    <row r="15729" spans="1:11" x14ac:dyDescent="0.3">
      <c r="A15729" t="s">
        <v>20403</v>
      </c>
      <c r="B15729" t="s">
        <v>53</v>
      </c>
      <c r="C15729">
        <v>3</v>
      </c>
      <c r="D15729">
        <v>5</v>
      </c>
      <c r="E15729">
        <v>1944</v>
      </c>
      <c r="F15729" s="6">
        <v>0.5</v>
      </c>
      <c r="G15729">
        <v>61.05</v>
      </c>
      <c r="H15729">
        <v>13.773</v>
      </c>
      <c r="I15729" t="s">
        <v>290</v>
      </c>
      <c r="J15729" t="s">
        <v>20404</v>
      </c>
      <c r="K15729" t="s">
        <v>105</v>
      </c>
    </row>
    <row r="15730" spans="1:11" x14ac:dyDescent="0.3">
      <c r="A15730" t="s">
        <v>20405</v>
      </c>
      <c r="B15730" t="s">
        <v>53</v>
      </c>
      <c r="C15730">
        <v>4</v>
      </c>
      <c r="D15730">
        <v>1</v>
      </c>
      <c r="E15730">
        <v>1900</v>
      </c>
      <c r="F15730" s="6">
        <v>0.72916666666666663</v>
      </c>
      <c r="G15730">
        <v>-2.351</v>
      </c>
      <c r="H15730">
        <v>48.856999999999999</v>
      </c>
      <c r="I15730" t="s">
        <v>150</v>
      </c>
      <c r="J15730" t="s">
        <v>155</v>
      </c>
      <c r="K15730" t="s">
        <v>105</v>
      </c>
    </row>
    <row r="15731" spans="1:11" x14ac:dyDescent="0.3">
      <c r="A15731" t="s">
        <v>20406</v>
      </c>
      <c r="B15731" t="s">
        <v>53</v>
      </c>
      <c r="C15731">
        <v>5</v>
      </c>
      <c r="D15731">
        <v>8</v>
      </c>
      <c r="E15731">
        <v>1921</v>
      </c>
      <c r="F15731" s="6">
        <v>0.125</v>
      </c>
      <c r="G15731">
        <v>-6.3239999999999998</v>
      </c>
      <c r="H15731">
        <v>45.881999999999998</v>
      </c>
      <c r="I15731" t="s">
        <v>126</v>
      </c>
      <c r="J15731" t="s">
        <v>18129</v>
      </c>
      <c r="K15731" t="s">
        <v>105</v>
      </c>
    </row>
    <row r="15732" spans="1:11" x14ac:dyDescent="0.3">
      <c r="A15732" t="s">
        <v>20407</v>
      </c>
      <c r="B15732" t="s">
        <v>168</v>
      </c>
      <c r="C15732">
        <v>20</v>
      </c>
      <c r="D15732">
        <v>1</v>
      </c>
      <c r="E15732">
        <v>1865</v>
      </c>
      <c r="F15732" s="6">
        <v>0.95833333333333337</v>
      </c>
      <c r="G15732">
        <v>-2.351</v>
      </c>
      <c r="H15732">
        <v>48.856999999999999</v>
      </c>
      <c r="I15732" t="s">
        <v>150</v>
      </c>
      <c r="J15732" t="s">
        <v>155</v>
      </c>
      <c r="K15732" t="s">
        <v>105</v>
      </c>
    </row>
    <row r="15733" spans="1:11" x14ac:dyDescent="0.3">
      <c r="A15733" t="s">
        <v>20408</v>
      </c>
      <c r="B15733" t="s">
        <v>53</v>
      </c>
      <c r="C15733">
        <v>15</v>
      </c>
      <c r="D15733">
        <v>2</v>
      </c>
      <c r="E15733">
        <v>1946</v>
      </c>
      <c r="F15733" s="6">
        <v>0.5</v>
      </c>
      <c r="G15733">
        <v>-9.4510000000000005</v>
      </c>
      <c r="H15733">
        <v>42.701999999999998</v>
      </c>
      <c r="I15733" t="s">
        <v>126</v>
      </c>
      <c r="J15733" t="s">
        <v>11893</v>
      </c>
      <c r="K15733" t="s">
        <v>105</v>
      </c>
    </row>
    <row r="15734" spans="1:11" x14ac:dyDescent="0.3">
      <c r="A15734" t="s">
        <v>20409</v>
      </c>
      <c r="B15734" t="s">
        <v>53</v>
      </c>
      <c r="C15734">
        <v>16</v>
      </c>
      <c r="D15734">
        <v>5</v>
      </c>
      <c r="E15734">
        <v>1935</v>
      </c>
      <c r="F15734" s="6">
        <v>0.44791666666666669</v>
      </c>
      <c r="G15734">
        <v>-1.419</v>
      </c>
      <c r="H15734">
        <v>49.247</v>
      </c>
      <c r="I15734" t="s">
        <v>126</v>
      </c>
      <c r="J15734" t="s">
        <v>7701</v>
      </c>
      <c r="K15734" t="s">
        <v>105</v>
      </c>
    </row>
    <row r="15735" spans="1:11" x14ac:dyDescent="0.3">
      <c r="A15735" t="s">
        <v>20410</v>
      </c>
      <c r="B15735" t="s">
        <v>168</v>
      </c>
      <c r="C15735">
        <v>16</v>
      </c>
      <c r="D15735">
        <v>7</v>
      </c>
      <c r="E15735">
        <v>1901</v>
      </c>
      <c r="F15735" s="6">
        <v>0.78125</v>
      </c>
      <c r="G15735">
        <v>-2.351</v>
      </c>
      <c r="H15735">
        <v>48.856999999999999</v>
      </c>
      <c r="I15735" t="s">
        <v>150</v>
      </c>
      <c r="J15735" t="s">
        <v>155</v>
      </c>
      <c r="K15735" t="s">
        <v>105</v>
      </c>
    </row>
    <row r="15736" spans="1:11" x14ac:dyDescent="0.3">
      <c r="A15736" t="s">
        <v>20411</v>
      </c>
      <c r="B15736" t="s">
        <v>168</v>
      </c>
      <c r="C15736">
        <v>1</v>
      </c>
      <c r="D15736">
        <v>3</v>
      </c>
      <c r="E15736">
        <v>1904</v>
      </c>
      <c r="F15736" s="6">
        <v>0.28472222222222221</v>
      </c>
      <c r="G15736">
        <v>-2.2730000000000001</v>
      </c>
      <c r="H15736">
        <v>48.884</v>
      </c>
      <c r="I15736" t="s">
        <v>150</v>
      </c>
      <c r="J15736" t="s">
        <v>888</v>
      </c>
      <c r="K15736" t="s">
        <v>105</v>
      </c>
    </row>
    <row r="15737" spans="1:11" x14ac:dyDescent="0.3">
      <c r="A15737" t="s">
        <v>20412</v>
      </c>
      <c r="B15737" t="s">
        <v>168</v>
      </c>
      <c r="C15737">
        <v>5</v>
      </c>
      <c r="D15737">
        <v>10</v>
      </c>
      <c r="E15737">
        <v>1932</v>
      </c>
      <c r="F15737" s="6">
        <v>0.95833333333333337</v>
      </c>
      <c r="G15737">
        <v>-118.24299999999999</v>
      </c>
      <c r="H15737">
        <v>34.052</v>
      </c>
      <c r="I15737" t="s">
        <v>137</v>
      </c>
      <c r="J15737" t="s">
        <v>536</v>
      </c>
      <c r="K15737" t="s">
        <v>105</v>
      </c>
    </row>
    <row r="15738" spans="1:11" x14ac:dyDescent="0.3">
      <c r="A15738" t="s">
        <v>20413</v>
      </c>
      <c r="B15738" t="s">
        <v>168</v>
      </c>
      <c r="C15738">
        <v>8</v>
      </c>
      <c r="D15738">
        <v>8</v>
      </c>
      <c r="E15738">
        <v>1972</v>
      </c>
      <c r="F15738" s="6">
        <v>0.56805555555555554</v>
      </c>
      <c r="G15738">
        <v>-11.58</v>
      </c>
      <c r="H15738">
        <v>48.139000000000003</v>
      </c>
      <c r="I15738" t="s">
        <v>126</v>
      </c>
      <c r="J15738" t="s">
        <v>1331</v>
      </c>
      <c r="K15738" t="s">
        <v>105</v>
      </c>
    </row>
    <row r="15739" spans="1:11" x14ac:dyDescent="0.3">
      <c r="A15739" t="s">
        <v>20414</v>
      </c>
      <c r="B15739" t="s">
        <v>168</v>
      </c>
      <c r="C15739">
        <v>3</v>
      </c>
      <c r="D15739">
        <v>3</v>
      </c>
      <c r="E15739">
        <v>1908</v>
      </c>
      <c r="F15739" s="6">
        <v>0.20833333333333334</v>
      </c>
      <c r="G15739">
        <v>-3.0830000000000002</v>
      </c>
      <c r="H15739">
        <v>50.368000000000002</v>
      </c>
      <c r="I15739" t="s">
        <v>150</v>
      </c>
      <c r="J15739" t="s">
        <v>1475</v>
      </c>
      <c r="K15739" t="s">
        <v>105</v>
      </c>
    </row>
    <row r="15740" spans="1:11" x14ac:dyDescent="0.3">
      <c r="A15740" t="s">
        <v>20415</v>
      </c>
      <c r="B15740" t="s">
        <v>168</v>
      </c>
      <c r="C15740">
        <v>4</v>
      </c>
      <c r="D15740">
        <v>10</v>
      </c>
      <c r="E15740">
        <v>1964</v>
      </c>
      <c r="F15740" s="6">
        <v>6.5972222222222224E-2</v>
      </c>
      <c r="G15740">
        <v>3.0539999999999998</v>
      </c>
      <c r="H15740">
        <v>55.942</v>
      </c>
      <c r="I15740" t="s">
        <v>126</v>
      </c>
      <c r="J15740" t="s">
        <v>20416</v>
      </c>
      <c r="K15740" t="s">
        <v>105</v>
      </c>
    </row>
    <row r="15741" spans="1:11" x14ac:dyDescent="0.3">
      <c r="A15741" t="s">
        <v>20417</v>
      </c>
      <c r="B15741" t="s">
        <v>168</v>
      </c>
      <c r="C15741">
        <v>25</v>
      </c>
      <c r="D15741">
        <v>7</v>
      </c>
      <c r="E15741">
        <v>1894</v>
      </c>
      <c r="F15741" s="6">
        <v>0.4375</v>
      </c>
      <c r="G15741">
        <v>-2.2589999999999999</v>
      </c>
      <c r="H15741">
        <v>48.988999999999997</v>
      </c>
      <c r="I15741" t="s">
        <v>150</v>
      </c>
      <c r="J15741" t="s">
        <v>1036</v>
      </c>
      <c r="K15741" t="s">
        <v>105</v>
      </c>
    </row>
    <row r="15742" spans="1:11" x14ac:dyDescent="0.3">
      <c r="A15742" t="s">
        <v>20418</v>
      </c>
      <c r="B15742" t="s">
        <v>168</v>
      </c>
      <c r="C15742">
        <v>14</v>
      </c>
      <c r="D15742">
        <v>12</v>
      </c>
      <c r="E15742">
        <v>1962</v>
      </c>
      <c r="F15742" s="6">
        <v>0.59930555555555554</v>
      </c>
      <c r="G15742">
        <v>-16.513999999999999</v>
      </c>
      <c r="H15742">
        <v>59.371000000000002</v>
      </c>
      <c r="I15742" t="s">
        <v>126</v>
      </c>
      <c r="J15742" t="s">
        <v>8886</v>
      </c>
      <c r="K15742" t="s">
        <v>105</v>
      </c>
    </row>
    <row r="15743" spans="1:11" x14ac:dyDescent="0.3">
      <c r="A15743" t="s">
        <v>20419</v>
      </c>
      <c r="B15743" t="s">
        <v>168</v>
      </c>
      <c r="C15743">
        <v>5</v>
      </c>
      <c r="D15743">
        <v>12</v>
      </c>
      <c r="E15743">
        <v>1887</v>
      </c>
      <c r="F15743" s="6">
        <v>0.33333333333333331</v>
      </c>
      <c r="G15743">
        <v>-2.351</v>
      </c>
      <c r="H15743">
        <v>48.856999999999999</v>
      </c>
      <c r="I15743" t="s">
        <v>150</v>
      </c>
      <c r="J15743" t="s">
        <v>155</v>
      </c>
      <c r="K15743" t="s">
        <v>105</v>
      </c>
    </row>
    <row r="15744" spans="1:11" x14ac:dyDescent="0.3">
      <c r="A15744" t="s">
        <v>20420</v>
      </c>
      <c r="B15744" t="s">
        <v>168</v>
      </c>
      <c r="C15744">
        <v>22</v>
      </c>
      <c r="D15744">
        <v>5</v>
      </c>
      <c r="E15744">
        <v>1900</v>
      </c>
      <c r="F15744" s="6">
        <v>0.91666666666666663</v>
      </c>
      <c r="G15744">
        <v>-1.8520000000000001</v>
      </c>
      <c r="H15744">
        <v>50.957999999999998</v>
      </c>
      <c r="I15744" t="s">
        <v>150</v>
      </c>
      <c r="J15744" t="s">
        <v>3432</v>
      </c>
      <c r="K15744" t="s">
        <v>105</v>
      </c>
    </row>
    <row r="15745" spans="1:11" x14ac:dyDescent="0.3">
      <c r="A15745" t="s">
        <v>20421</v>
      </c>
      <c r="B15745" t="s">
        <v>53</v>
      </c>
      <c r="C15745">
        <v>18</v>
      </c>
      <c r="D15745">
        <v>10</v>
      </c>
      <c r="E15745">
        <v>1987</v>
      </c>
      <c r="F15745" s="6">
        <v>0.55694444444444446</v>
      </c>
      <c r="G15745">
        <v>120.66</v>
      </c>
      <c r="H15745">
        <v>35.283000000000001</v>
      </c>
      <c r="I15745" t="s">
        <v>171</v>
      </c>
      <c r="J15745" t="s">
        <v>20422</v>
      </c>
      <c r="K15745" t="s">
        <v>105</v>
      </c>
    </row>
    <row r="15746" spans="1:11" x14ac:dyDescent="0.3">
      <c r="A15746" t="s">
        <v>20423</v>
      </c>
      <c r="B15746" t="s">
        <v>53</v>
      </c>
      <c r="C15746">
        <v>30</v>
      </c>
      <c r="D15746">
        <v>5</v>
      </c>
      <c r="E15746">
        <v>1968</v>
      </c>
      <c r="F15746" s="6">
        <v>0.84722222222222221</v>
      </c>
      <c r="G15746">
        <v>1.66</v>
      </c>
      <c r="H15746">
        <v>43.387999999999998</v>
      </c>
      <c r="I15746" t="s">
        <v>126</v>
      </c>
      <c r="J15746" t="s">
        <v>2719</v>
      </c>
      <c r="K15746" t="s">
        <v>105</v>
      </c>
    </row>
    <row r="15747" spans="1:11" x14ac:dyDescent="0.3">
      <c r="A15747" t="s">
        <v>20424</v>
      </c>
      <c r="B15747" t="s">
        <v>53</v>
      </c>
      <c r="C15747">
        <v>5</v>
      </c>
      <c r="D15747">
        <v>11</v>
      </c>
      <c r="E15747">
        <v>1911</v>
      </c>
      <c r="F15747" s="6">
        <v>0.21527777777777779</v>
      </c>
      <c r="G15747">
        <v>80.244</v>
      </c>
      <c r="H15747">
        <v>36.095999999999997</v>
      </c>
      <c r="I15747" t="s">
        <v>144</v>
      </c>
      <c r="J15747" t="s">
        <v>3251</v>
      </c>
      <c r="K15747" t="s">
        <v>105</v>
      </c>
    </row>
    <row r="15748" spans="1:11" x14ac:dyDescent="0.3">
      <c r="A15748" t="s">
        <v>20425</v>
      </c>
      <c r="B15748" t="s">
        <v>53</v>
      </c>
      <c r="C15748">
        <v>10</v>
      </c>
      <c r="D15748">
        <v>3</v>
      </c>
      <c r="E15748">
        <v>1947</v>
      </c>
      <c r="F15748" s="6">
        <v>0.26041666666666669</v>
      </c>
      <c r="G15748">
        <v>84.191999999999993</v>
      </c>
      <c r="H15748">
        <v>39.761000000000003</v>
      </c>
      <c r="I15748" t="s">
        <v>144</v>
      </c>
      <c r="J15748" t="s">
        <v>2648</v>
      </c>
      <c r="K15748" t="s">
        <v>105</v>
      </c>
    </row>
    <row r="15749" spans="1:11" x14ac:dyDescent="0.3">
      <c r="A15749" t="s">
        <v>20426</v>
      </c>
      <c r="B15749" t="s">
        <v>53</v>
      </c>
      <c r="C15749">
        <v>19</v>
      </c>
      <c r="D15749">
        <v>4</v>
      </c>
      <c r="E15749">
        <v>1985</v>
      </c>
      <c r="F15749" s="6">
        <v>0.76249999999999996</v>
      </c>
      <c r="G15749">
        <v>70.766999999999996</v>
      </c>
      <c r="H15749">
        <v>43.064999999999998</v>
      </c>
      <c r="I15749" t="s">
        <v>144</v>
      </c>
      <c r="J15749" t="s">
        <v>20427</v>
      </c>
      <c r="K15749" t="s">
        <v>105</v>
      </c>
    </row>
    <row r="15750" spans="1:11" x14ac:dyDescent="0.3">
      <c r="A15750" t="s">
        <v>20428</v>
      </c>
      <c r="B15750" t="s">
        <v>53</v>
      </c>
      <c r="C15750">
        <v>26</v>
      </c>
      <c r="D15750">
        <v>2</v>
      </c>
      <c r="E15750">
        <v>1932</v>
      </c>
      <c r="F15750" s="6">
        <v>0.125</v>
      </c>
      <c r="G15750">
        <v>84.367999999999995</v>
      </c>
      <c r="H15750">
        <v>39.207999999999998</v>
      </c>
      <c r="I15750" t="s">
        <v>144</v>
      </c>
      <c r="J15750" t="s">
        <v>20429</v>
      </c>
      <c r="K15750" t="s">
        <v>105</v>
      </c>
    </row>
    <row r="15751" spans="1:11" x14ac:dyDescent="0.3">
      <c r="A15751" t="s">
        <v>20430</v>
      </c>
      <c r="B15751" t="s">
        <v>53</v>
      </c>
      <c r="C15751">
        <v>15</v>
      </c>
      <c r="D15751">
        <v>6</v>
      </c>
      <c r="E15751">
        <v>1795</v>
      </c>
      <c r="F15751" s="6">
        <v>0.40625</v>
      </c>
      <c r="G15751">
        <v>8.2000000000000003E-2</v>
      </c>
      <c r="H15751">
        <v>51.652000000000001</v>
      </c>
      <c r="I15751" t="s">
        <v>834</v>
      </c>
      <c r="J15751" t="s">
        <v>20431</v>
      </c>
      <c r="K15751" t="s">
        <v>105</v>
      </c>
    </row>
    <row r="15752" spans="1:11" x14ac:dyDescent="0.3">
      <c r="A15752" t="s">
        <v>20432</v>
      </c>
      <c r="B15752" t="s">
        <v>53</v>
      </c>
      <c r="C15752">
        <v>17</v>
      </c>
      <c r="D15752">
        <v>6</v>
      </c>
      <c r="E15752">
        <v>1951</v>
      </c>
      <c r="F15752" s="6">
        <v>0.98819444444444449</v>
      </c>
      <c r="G15752">
        <v>75.165999999999997</v>
      </c>
      <c r="H15752">
        <v>39.951000000000001</v>
      </c>
      <c r="I15752" t="s">
        <v>106</v>
      </c>
      <c r="J15752" t="s">
        <v>1606</v>
      </c>
      <c r="K15752" t="s">
        <v>105</v>
      </c>
    </row>
    <row r="15753" spans="1:11" x14ac:dyDescent="0.3">
      <c r="A15753" t="s">
        <v>20433</v>
      </c>
      <c r="B15753" t="s">
        <v>53</v>
      </c>
      <c r="C15753">
        <v>28</v>
      </c>
      <c r="D15753">
        <v>12</v>
      </c>
      <c r="E15753">
        <v>1960</v>
      </c>
      <c r="F15753" s="6">
        <v>0.10486111111111111</v>
      </c>
      <c r="G15753">
        <v>89.385000000000005</v>
      </c>
      <c r="H15753">
        <v>43.073999999999998</v>
      </c>
      <c r="I15753" t="s">
        <v>104</v>
      </c>
      <c r="J15753" t="s">
        <v>2581</v>
      </c>
      <c r="K15753" t="s">
        <v>105</v>
      </c>
    </row>
    <row r="15754" spans="1:11" x14ac:dyDescent="0.3">
      <c r="A15754" t="s">
        <v>20434</v>
      </c>
      <c r="B15754" t="s">
        <v>168</v>
      </c>
      <c r="C15754">
        <v>1</v>
      </c>
      <c r="D15754">
        <v>5</v>
      </c>
      <c r="E15754">
        <v>1980</v>
      </c>
      <c r="F15754" s="6">
        <v>0.4548611111111111</v>
      </c>
      <c r="G15754">
        <v>-0.68899999999999995</v>
      </c>
      <c r="H15754">
        <v>47.39</v>
      </c>
      <c r="I15754" t="s">
        <v>190</v>
      </c>
      <c r="J15754" t="s">
        <v>2471</v>
      </c>
      <c r="K15754" t="s">
        <v>105</v>
      </c>
    </row>
    <row r="15755" spans="1:11" x14ac:dyDescent="0.3">
      <c r="A15755" t="s">
        <v>20435</v>
      </c>
      <c r="B15755" t="s">
        <v>53</v>
      </c>
      <c r="C15755">
        <v>19</v>
      </c>
      <c r="D15755">
        <v>1</v>
      </c>
      <c r="E15755">
        <v>1923</v>
      </c>
      <c r="F15755" s="6">
        <v>0.9375</v>
      </c>
      <c r="G15755">
        <v>-12.916</v>
      </c>
      <c r="H15755">
        <v>43.911999999999999</v>
      </c>
      <c r="I15755" t="s">
        <v>126</v>
      </c>
      <c r="J15755" t="s">
        <v>1962</v>
      </c>
      <c r="K15755" t="s">
        <v>105</v>
      </c>
    </row>
    <row r="15756" spans="1:11" x14ac:dyDescent="0.3">
      <c r="A15756" t="s">
        <v>20436</v>
      </c>
      <c r="B15756" t="s">
        <v>168</v>
      </c>
      <c r="C15756">
        <v>27</v>
      </c>
      <c r="D15756">
        <v>7</v>
      </c>
      <c r="E15756">
        <v>1927</v>
      </c>
      <c r="F15756" s="6">
        <v>0.6875</v>
      </c>
      <c r="G15756">
        <v>-10.304</v>
      </c>
      <c r="H15756">
        <v>36.817</v>
      </c>
      <c r="I15756" t="s">
        <v>126</v>
      </c>
      <c r="J15756" t="s">
        <v>20437</v>
      </c>
      <c r="K15756" t="s">
        <v>105</v>
      </c>
    </row>
    <row r="15757" spans="1:11" x14ac:dyDescent="0.3">
      <c r="A15757" t="s">
        <v>20438</v>
      </c>
      <c r="B15757" t="s">
        <v>53</v>
      </c>
      <c r="C15757">
        <v>20</v>
      </c>
      <c r="D15757">
        <v>10</v>
      </c>
      <c r="E15757">
        <v>1931</v>
      </c>
      <c r="F15757" s="6">
        <v>0.54166666666666663</v>
      </c>
      <c r="G15757">
        <v>87.63</v>
      </c>
      <c r="H15757">
        <v>40.142000000000003</v>
      </c>
      <c r="I15757" t="s">
        <v>104</v>
      </c>
      <c r="J15757" t="s">
        <v>2851</v>
      </c>
      <c r="K15757" t="s">
        <v>105</v>
      </c>
    </row>
    <row r="15758" spans="1:11" x14ac:dyDescent="0.3">
      <c r="A15758" t="s">
        <v>20439</v>
      </c>
      <c r="B15758" t="s">
        <v>168</v>
      </c>
      <c r="C15758">
        <v>1</v>
      </c>
      <c r="D15758">
        <v>11</v>
      </c>
      <c r="E15758">
        <v>1917</v>
      </c>
      <c r="F15758" s="6">
        <v>0.19791666666666666</v>
      </c>
      <c r="G15758">
        <v>-110.971</v>
      </c>
      <c r="H15758">
        <v>32.222000000000001</v>
      </c>
      <c r="I15758" t="s">
        <v>171</v>
      </c>
      <c r="J15758" t="s">
        <v>2257</v>
      </c>
      <c r="K15758" t="s">
        <v>105</v>
      </c>
    </row>
    <row r="15759" spans="1:11" x14ac:dyDescent="0.3">
      <c r="A15759" t="s">
        <v>20440</v>
      </c>
      <c r="B15759" t="s">
        <v>53</v>
      </c>
      <c r="C15759">
        <v>4</v>
      </c>
      <c r="D15759">
        <v>4</v>
      </c>
      <c r="E15759">
        <v>1826</v>
      </c>
      <c r="F15759" s="6">
        <v>0.83333333333333337</v>
      </c>
      <c r="G15759">
        <v>-5.3170000000000002</v>
      </c>
      <c r="H15759">
        <v>50.548999999999999</v>
      </c>
      <c r="I15759" t="s">
        <v>147</v>
      </c>
      <c r="J15759" t="s">
        <v>20441</v>
      </c>
      <c r="K15759" t="s">
        <v>105</v>
      </c>
    </row>
    <row r="15760" spans="1:11" x14ac:dyDescent="0.3">
      <c r="A15760" t="s">
        <v>20442</v>
      </c>
      <c r="B15760" t="s">
        <v>53</v>
      </c>
      <c r="C15760">
        <v>8</v>
      </c>
      <c r="D15760">
        <v>12</v>
      </c>
      <c r="E15760">
        <v>1908</v>
      </c>
      <c r="F15760" s="6">
        <v>0.125</v>
      </c>
      <c r="G15760">
        <v>-19.459</v>
      </c>
      <c r="H15760">
        <v>51.759</v>
      </c>
      <c r="I15760" t="s">
        <v>1019</v>
      </c>
      <c r="J15760" t="s">
        <v>2061</v>
      </c>
      <c r="K15760" t="s">
        <v>105</v>
      </c>
    </row>
    <row r="15761" spans="1:11" x14ac:dyDescent="0.3">
      <c r="A15761" t="s">
        <v>20443</v>
      </c>
      <c r="B15761" t="s">
        <v>53</v>
      </c>
      <c r="C15761">
        <v>25</v>
      </c>
      <c r="D15761">
        <v>5</v>
      </c>
      <c r="E15761">
        <v>1862</v>
      </c>
      <c r="F15761" s="6">
        <v>0.44791666666666669</v>
      </c>
      <c r="G15761">
        <v>-7.5810000000000004</v>
      </c>
      <c r="H15761">
        <v>47.56</v>
      </c>
      <c r="I15761" t="s">
        <v>262</v>
      </c>
      <c r="J15761" t="s">
        <v>2183</v>
      </c>
      <c r="K15761" t="s">
        <v>105</v>
      </c>
    </row>
    <row r="15762" spans="1:11" x14ac:dyDescent="0.3">
      <c r="A15762" t="s">
        <v>20444</v>
      </c>
      <c r="B15762" t="s">
        <v>53</v>
      </c>
      <c r="C15762">
        <v>9</v>
      </c>
      <c r="D15762">
        <v>8</v>
      </c>
      <c r="E15762">
        <v>1902</v>
      </c>
      <c r="F15762" s="6">
        <v>0.5</v>
      </c>
      <c r="G15762">
        <v>-5.3739999999999997</v>
      </c>
      <c r="H15762">
        <v>43.295000000000002</v>
      </c>
      <c r="I15762" t="s">
        <v>150</v>
      </c>
      <c r="J15762" t="s">
        <v>267</v>
      </c>
      <c r="K15762" t="s">
        <v>105</v>
      </c>
    </row>
    <row r="15763" spans="1:11" x14ac:dyDescent="0.3">
      <c r="A15763" t="s">
        <v>20445</v>
      </c>
      <c r="B15763" t="s">
        <v>53</v>
      </c>
      <c r="C15763">
        <v>23</v>
      </c>
      <c r="D15763">
        <v>6</v>
      </c>
      <c r="E15763">
        <v>1972</v>
      </c>
      <c r="F15763" s="6">
        <v>0.125</v>
      </c>
      <c r="G15763">
        <v>-5.3739999999999997</v>
      </c>
      <c r="H15763">
        <v>43.295000000000002</v>
      </c>
      <c r="I15763" t="s">
        <v>126</v>
      </c>
      <c r="J15763" t="s">
        <v>267</v>
      </c>
      <c r="K15763" t="s">
        <v>105</v>
      </c>
    </row>
    <row r="15764" spans="1:11" x14ac:dyDescent="0.3">
      <c r="A15764" t="s">
        <v>20446</v>
      </c>
      <c r="B15764" t="s">
        <v>168</v>
      </c>
      <c r="C15764">
        <v>29</v>
      </c>
      <c r="D15764">
        <v>4</v>
      </c>
      <c r="E15764">
        <v>1924</v>
      </c>
      <c r="F15764" s="6">
        <v>0.375</v>
      </c>
      <c r="G15764">
        <v>-2.351</v>
      </c>
      <c r="H15764">
        <v>48.856999999999999</v>
      </c>
      <c r="I15764" t="s">
        <v>126</v>
      </c>
      <c r="J15764" t="s">
        <v>155</v>
      </c>
      <c r="K15764" t="s">
        <v>105</v>
      </c>
    </row>
    <row r="15765" spans="1:11" x14ac:dyDescent="0.3">
      <c r="A15765" t="s">
        <v>20447</v>
      </c>
      <c r="B15765" t="s">
        <v>168</v>
      </c>
      <c r="C15765">
        <v>15</v>
      </c>
      <c r="D15765">
        <v>4</v>
      </c>
      <c r="E15765">
        <v>1997</v>
      </c>
      <c r="F15765" s="6">
        <v>0.47083333333333333</v>
      </c>
      <c r="G15765">
        <v>71.064999999999998</v>
      </c>
      <c r="H15765">
        <v>42.456000000000003</v>
      </c>
      <c r="I15765" t="s">
        <v>106</v>
      </c>
      <c r="J15765" t="s">
        <v>5429</v>
      </c>
      <c r="K15765" t="s">
        <v>105</v>
      </c>
    </row>
    <row r="15766" spans="1:11" x14ac:dyDescent="0.3">
      <c r="A15766" t="s">
        <v>20448</v>
      </c>
      <c r="B15766" t="s">
        <v>168</v>
      </c>
      <c r="C15766">
        <v>5</v>
      </c>
      <c r="D15766">
        <v>4</v>
      </c>
      <c r="E15766">
        <v>2002</v>
      </c>
      <c r="F15766" s="6">
        <v>0.55486111111111114</v>
      </c>
      <c r="G15766">
        <v>72.585999999999999</v>
      </c>
      <c r="H15766">
        <v>42.101999999999997</v>
      </c>
      <c r="I15766" t="s">
        <v>144</v>
      </c>
      <c r="J15766" t="s">
        <v>534</v>
      </c>
      <c r="K15766" t="s">
        <v>105</v>
      </c>
    </row>
    <row r="15767" spans="1:11" x14ac:dyDescent="0.3">
      <c r="A15767" t="s">
        <v>20449</v>
      </c>
      <c r="B15767" t="s">
        <v>53</v>
      </c>
      <c r="C15767">
        <v>1</v>
      </c>
      <c r="D15767">
        <v>8</v>
      </c>
      <c r="E15767">
        <v>1960</v>
      </c>
      <c r="F15767" s="6">
        <v>4.2361111111111113E-2</v>
      </c>
      <c r="G15767">
        <v>-118.492</v>
      </c>
      <c r="H15767">
        <v>34.011000000000003</v>
      </c>
      <c r="I15767" t="s">
        <v>171</v>
      </c>
      <c r="J15767" t="s">
        <v>206</v>
      </c>
      <c r="K15767" t="s">
        <v>105</v>
      </c>
    </row>
    <row r="15768" spans="1:11" x14ac:dyDescent="0.3">
      <c r="A15768" t="s">
        <v>20450</v>
      </c>
      <c r="B15768" t="s">
        <v>168</v>
      </c>
      <c r="C15768">
        <v>17</v>
      </c>
      <c r="D15768">
        <v>1</v>
      </c>
      <c r="E15768">
        <v>1980</v>
      </c>
      <c r="F15768" s="6">
        <v>0.28958333333333336</v>
      </c>
      <c r="G15768">
        <v>-118.492</v>
      </c>
      <c r="H15768">
        <v>34.011000000000003</v>
      </c>
      <c r="I15768" t="s">
        <v>137</v>
      </c>
      <c r="J15768" t="s">
        <v>206</v>
      </c>
      <c r="K15768" t="s">
        <v>105</v>
      </c>
    </row>
    <row r="15769" spans="1:11" x14ac:dyDescent="0.3">
      <c r="A15769" t="s">
        <v>20451</v>
      </c>
      <c r="B15769" t="s">
        <v>53</v>
      </c>
      <c r="C15769">
        <v>27</v>
      </c>
      <c r="D15769">
        <v>5</v>
      </c>
      <c r="E15769">
        <v>1931</v>
      </c>
      <c r="F15769" s="6">
        <v>0.95347222222222228</v>
      </c>
      <c r="G15769">
        <v>96.796000000000006</v>
      </c>
      <c r="H15769">
        <v>32.777999999999999</v>
      </c>
      <c r="I15769" t="s">
        <v>144</v>
      </c>
      <c r="J15769" t="s">
        <v>142</v>
      </c>
      <c r="K15769" t="s">
        <v>105</v>
      </c>
    </row>
    <row r="15770" spans="1:11" x14ac:dyDescent="0.3">
      <c r="A15770" t="s">
        <v>20452</v>
      </c>
      <c r="B15770" t="s">
        <v>53</v>
      </c>
      <c r="C15770">
        <v>10</v>
      </c>
      <c r="D15770">
        <v>3</v>
      </c>
      <c r="E15770">
        <v>1972</v>
      </c>
      <c r="F15770" s="6">
        <v>0.38541666666666669</v>
      </c>
      <c r="G15770">
        <v>-17.195</v>
      </c>
      <c r="H15770">
        <v>45.436</v>
      </c>
      <c r="I15770" t="s">
        <v>126</v>
      </c>
      <c r="J15770" t="s">
        <v>20453</v>
      </c>
      <c r="K15770" t="s">
        <v>105</v>
      </c>
    </row>
    <row r="15771" spans="1:11" x14ac:dyDescent="0.3">
      <c r="A15771" t="s">
        <v>20454</v>
      </c>
      <c r="B15771" t="s">
        <v>168</v>
      </c>
      <c r="C15771">
        <v>2</v>
      </c>
      <c r="D15771">
        <v>2</v>
      </c>
      <c r="E15771">
        <v>1988</v>
      </c>
      <c r="F15771" s="6">
        <v>0.94861111111111107</v>
      </c>
      <c r="G15771">
        <v>74.59</v>
      </c>
      <c r="H15771">
        <v>40.828000000000003</v>
      </c>
      <c r="I15771" t="s">
        <v>144</v>
      </c>
      <c r="J15771" t="s">
        <v>20455</v>
      </c>
      <c r="K15771" t="s">
        <v>105</v>
      </c>
    </row>
    <row r="15772" spans="1:11" x14ac:dyDescent="0.3">
      <c r="A15772" t="s">
        <v>20456</v>
      </c>
      <c r="B15772" t="s">
        <v>168</v>
      </c>
      <c r="C15772">
        <v>7</v>
      </c>
      <c r="D15772">
        <v>5</v>
      </c>
      <c r="E15772">
        <v>1976</v>
      </c>
      <c r="F15772" s="6">
        <v>0.92013888888888884</v>
      </c>
      <c r="G15772">
        <v>-2.351</v>
      </c>
      <c r="H15772">
        <v>48.856999999999999</v>
      </c>
      <c r="I15772" t="s">
        <v>190</v>
      </c>
      <c r="J15772" t="s">
        <v>155</v>
      </c>
      <c r="K15772" t="s">
        <v>105</v>
      </c>
    </row>
    <row r="15773" spans="1:11" x14ac:dyDescent="0.3">
      <c r="A15773" t="s">
        <v>20457</v>
      </c>
      <c r="B15773" t="s">
        <v>168</v>
      </c>
      <c r="C15773">
        <v>16</v>
      </c>
      <c r="D15773">
        <v>5</v>
      </c>
      <c r="E15773">
        <v>1911</v>
      </c>
      <c r="F15773" s="6">
        <v>3.4722222222222224E-2</v>
      </c>
      <c r="G15773">
        <v>-10.381</v>
      </c>
      <c r="H15773">
        <v>44.64</v>
      </c>
      <c r="I15773" t="s">
        <v>126</v>
      </c>
      <c r="J15773" t="s">
        <v>8327</v>
      </c>
      <c r="K15773" t="s">
        <v>105</v>
      </c>
    </row>
    <row r="15774" spans="1:11" x14ac:dyDescent="0.3">
      <c r="A15774" t="s">
        <v>20458</v>
      </c>
      <c r="B15774" t="s">
        <v>168</v>
      </c>
      <c r="C15774">
        <v>9</v>
      </c>
      <c r="D15774">
        <v>2</v>
      </c>
      <c r="E15774">
        <v>1962</v>
      </c>
      <c r="F15774" s="6">
        <v>0.2013888888888889</v>
      </c>
      <c r="G15774">
        <v>74.007000000000005</v>
      </c>
      <c r="H15774">
        <v>40.713000000000001</v>
      </c>
      <c r="I15774" t="s">
        <v>144</v>
      </c>
      <c r="J15774" t="s">
        <v>124</v>
      </c>
      <c r="K15774" t="s">
        <v>105</v>
      </c>
    </row>
    <row r="15775" spans="1:11" x14ac:dyDescent="0.3">
      <c r="A15775" t="s">
        <v>20459</v>
      </c>
      <c r="B15775" t="s">
        <v>53</v>
      </c>
      <c r="C15775">
        <v>25</v>
      </c>
      <c r="D15775">
        <v>9</v>
      </c>
      <c r="E15775">
        <v>1955</v>
      </c>
      <c r="F15775" s="6">
        <v>0.76041666666666663</v>
      </c>
      <c r="G15775">
        <v>-10.628</v>
      </c>
      <c r="H15775">
        <v>44.695999999999998</v>
      </c>
      <c r="I15775" t="s">
        <v>126</v>
      </c>
      <c r="J15775" t="s">
        <v>1918</v>
      </c>
      <c r="K15775" t="s">
        <v>105</v>
      </c>
    </row>
    <row r="15776" spans="1:11" x14ac:dyDescent="0.3">
      <c r="A15776" t="s">
        <v>20460</v>
      </c>
      <c r="B15776" t="s">
        <v>53</v>
      </c>
      <c r="C15776">
        <v>11</v>
      </c>
      <c r="D15776">
        <v>7</v>
      </c>
      <c r="E15776">
        <v>1838</v>
      </c>
      <c r="F15776" s="6">
        <v>0.125</v>
      </c>
      <c r="G15776">
        <v>2.7629999999999999</v>
      </c>
      <c r="H15776">
        <v>48.514000000000003</v>
      </c>
      <c r="I15776" t="s">
        <v>150</v>
      </c>
      <c r="J15776" t="s">
        <v>12027</v>
      </c>
      <c r="K15776" t="s">
        <v>105</v>
      </c>
    </row>
    <row r="15777" spans="1:11" x14ac:dyDescent="0.3">
      <c r="A15777" t="s">
        <v>20461</v>
      </c>
      <c r="B15777" t="s">
        <v>168</v>
      </c>
      <c r="C15777">
        <v>2</v>
      </c>
      <c r="D15777">
        <v>11</v>
      </c>
      <c r="E15777">
        <v>1961</v>
      </c>
      <c r="F15777" s="6">
        <v>8.5416666666666669E-2</v>
      </c>
      <c r="G15777">
        <v>-113.491</v>
      </c>
      <c r="H15777">
        <v>53.543999999999997</v>
      </c>
      <c r="I15777" t="s">
        <v>171</v>
      </c>
      <c r="J15777" t="s">
        <v>4574</v>
      </c>
      <c r="K15777" t="s">
        <v>105</v>
      </c>
    </row>
    <row r="15778" spans="1:11" x14ac:dyDescent="0.3">
      <c r="A15778" t="s">
        <v>20462</v>
      </c>
      <c r="B15778" t="s">
        <v>168</v>
      </c>
      <c r="C15778">
        <v>6</v>
      </c>
      <c r="D15778">
        <v>12</v>
      </c>
      <c r="E15778">
        <v>1904</v>
      </c>
      <c r="F15778" s="6">
        <v>0.375</v>
      </c>
      <c r="G15778">
        <v>-2.351</v>
      </c>
      <c r="H15778">
        <v>48.856999999999999</v>
      </c>
      <c r="I15778" t="s">
        <v>150</v>
      </c>
      <c r="J15778" t="s">
        <v>155</v>
      </c>
      <c r="K15778" t="s">
        <v>105</v>
      </c>
    </row>
    <row r="15779" spans="1:11" x14ac:dyDescent="0.3">
      <c r="A15779" t="s">
        <v>20463</v>
      </c>
      <c r="B15779" t="s">
        <v>168</v>
      </c>
      <c r="C15779">
        <v>27</v>
      </c>
      <c r="D15779">
        <v>1</v>
      </c>
      <c r="E15779">
        <v>1934</v>
      </c>
      <c r="F15779" s="6">
        <v>0.71527777777777779</v>
      </c>
      <c r="G15779">
        <v>-2.2429999999999999</v>
      </c>
      <c r="H15779">
        <v>48.834000000000003</v>
      </c>
      <c r="I15779" t="s">
        <v>108</v>
      </c>
      <c r="J15779" t="s">
        <v>459</v>
      </c>
      <c r="K15779" t="s">
        <v>105</v>
      </c>
    </row>
    <row r="15780" spans="1:11" x14ac:dyDescent="0.3">
      <c r="A15780" t="s">
        <v>20464</v>
      </c>
      <c r="B15780" t="s">
        <v>168</v>
      </c>
      <c r="C15780">
        <v>19</v>
      </c>
      <c r="D15780">
        <v>12</v>
      </c>
      <c r="E15780">
        <v>1915</v>
      </c>
      <c r="F15780" s="6">
        <v>0.20833333333333334</v>
      </c>
      <c r="G15780">
        <v>-2.351</v>
      </c>
      <c r="H15780">
        <v>48.856999999999999</v>
      </c>
      <c r="I15780" t="s">
        <v>108</v>
      </c>
      <c r="J15780" t="s">
        <v>155</v>
      </c>
      <c r="K15780" t="s">
        <v>105</v>
      </c>
    </row>
    <row r="15781" spans="1:11" x14ac:dyDescent="0.3">
      <c r="A15781" t="s">
        <v>20465</v>
      </c>
      <c r="B15781" t="s">
        <v>53</v>
      </c>
      <c r="C15781">
        <v>1</v>
      </c>
      <c r="D15781">
        <v>3</v>
      </c>
      <c r="E15781">
        <v>1924</v>
      </c>
      <c r="F15781" s="6">
        <v>0.25</v>
      </c>
      <c r="G15781">
        <v>1.5609999999999999</v>
      </c>
      <c r="H15781">
        <v>43.481999999999999</v>
      </c>
      <c r="I15781" t="s">
        <v>108</v>
      </c>
      <c r="J15781" t="s">
        <v>7052</v>
      </c>
      <c r="K15781" t="s">
        <v>105</v>
      </c>
    </row>
    <row r="15782" spans="1:11" x14ac:dyDescent="0.3">
      <c r="A15782" t="s">
        <v>20466</v>
      </c>
      <c r="B15782" t="s">
        <v>53</v>
      </c>
      <c r="C15782">
        <v>18</v>
      </c>
      <c r="D15782">
        <v>6</v>
      </c>
      <c r="E15782">
        <v>1884</v>
      </c>
      <c r="F15782" s="6">
        <v>0.20833333333333334</v>
      </c>
      <c r="G15782">
        <v>-5.0469999999999997</v>
      </c>
      <c r="H15782">
        <v>44.052</v>
      </c>
      <c r="I15782" t="s">
        <v>150</v>
      </c>
      <c r="J15782" t="s">
        <v>4079</v>
      </c>
      <c r="K15782" t="s">
        <v>105</v>
      </c>
    </row>
    <row r="15783" spans="1:11" x14ac:dyDescent="0.3">
      <c r="A15783" t="s">
        <v>20467</v>
      </c>
      <c r="B15783" t="s">
        <v>53</v>
      </c>
      <c r="C15783">
        <v>5</v>
      </c>
      <c r="D15783">
        <v>3</v>
      </c>
      <c r="E15783">
        <v>1844</v>
      </c>
      <c r="F15783" s="6">
        <v>0.33333333333333331</v>
      </c>
      <c r="G15783">
        <v>-2.351</v>
      </c>
      <c r="H15783">
        <v>48.856999999999999</v>
      </c>
      <c r="I15783" t="s">
        <v>150</v>
      </c>
      <c r="J15783" t="s">
        <v>155</v>
      </c>
      <c r="K15783" t="s">
        <v>105</v>
      </c>
    </row>
    <row r="15784" spans="1:11" x14ac:dyDescent="0.3">
      <c r="A15784" t="s">
        <v>20468</v>
      </c>
      <c r="B15784" t="s">
        <v>53</v>
      </c>
      <c r="C15784">
        <v>25</v>
      </c>
      <c r="D15784">
        <v>1</v>
      </c>
      <c r="E15784">
        <v>1905</v>
      </c>
      <c r="F15784" s="6">
        <v>0.375</v>
      </c>
      <c r="G15784">
        <v>0.42799999999999999</v>
      </c>
      <c r="H15784">
        <v>44.795999999999999</v>
      </c>
      <c r="I15784" t="s">
        <v>150</v>
      </c>
      <c r="J15784" t="s">
        <v>1703</v>
      </c>
      <c r="K15784" t="s">
        <v>105</v>
      </c>
    </row>
    <row r="15785" spans="1:11" x14ac:dyDescent="0.3">
      <c r="A15785" t="s">
        <v>20469</v>
      </c>
      <c r="B15785" t="s">
        <v>53</v>
      </c>
      <c r="C15785">
        <v>10</v>
      </c>
      <c r="D15785">
        <v>7</v>
      </c>
      <c r="E15785">
        <v>1953</v>
      </c>
      <c r="F15785" s="6">
        <v>0.57638888888888884</v>
      </c>
      <c r="G15785">
        <v>-2.351</v>
      </c>
      <c r="H15785">
        <v>48.856999999999999</v>
      </c>
      <c r="I15785" t="s">
        <v>126</v>
      </c>
      <c r="J15785" t="s">
        <v>155</v>
      </c>
      <c r="K15785" t="s">
        <v>105</v>
      </c>
    </row>
    <row r="15786" spans="1:11" x14ac:dyDescent="0.3">
      <c r="A15786" t="s">
        <v>20470</v>
      </c>
      <c r="B15786" t="s">
        <v>53</v>
      </c>
      <c r="C15786">
        <v>7</v>
      </c>
      <c r="D15786">
        <v>5</v>
      </c>
      <c r="E15786">
        <v>1872</v>
      </c>
      <c r="F15786" s="6">
        <v>0.83333333333333337</v>
      </c>
      <c r="G15786">
        <v>-4.0750000000000002</v>
      </c>
      <c r="H15786">
        <v>48.298000000000002</v>
      </c>
      <c r="I15786" t="s">
        <v>150</v>
      </c>
      <c r="J15786" t="s">
        <v>624</v>
      </c>
      <c r="K15786" t="s">
        <v>105</v>
      </c>
    </row>
    <row r="15787" spans="1:11" x14ac:dyDescent="0.3">
      <c r="A15787" t="s">
        <v>20471</v>
      </c>
      <c r="B15787" t="s">
        <v>53</v>
      </c>
      <c r="C15787">
        <v>23</v>
      </c>
      <c r="D15787">
        <v>1</v>
      </c>
      <c r="E15787">
        <v>1832</v>
      </c>
      <c r="F15787" s="6">
        <v>0.79166666666666663</v>
      </c>
      <c r="G15787">
        <v>-2.351</v>
      </c>
      <c r="H15787">
        <v>48.856999999999999</v>
      </c>
      <c r="I15787" t="s">
        <v>150</v>
      </c>
      <c r="J15787" t="s">
        <v>155</v>
      </c>
      <c r="K15787" t="s">
        <v>105</v>
      </c>
    </row>
    <row r="15788" spans="1:11" x14ac:dyDescent="0.3">
      <c r="A15788" t="s">
        <v>20472</v>
      </c>
      <c r="B15788" t="s">
        <v>53</v>
      </c>
      <c r="C15788">
        <v>11</v>
      </c>
      <c r="D15788">
        <v>12</v>
      </c>
      <c r="E15788">
        <v>1868</v>
      </c>
      <c r="F15788" s="6">
        <v>4.1666666666666664E-2</v>
      </c>
      <c r="G15788">
        <v>-5.3890000000000002</v>
      </c>
      <c r="H15788">
        <v>46.494</v>
      </c>
      <c r="I15788" t="s">
        <v>150</v>
      </c>
      <c r="J15788" t="s">
        <v>20473</v>
      </c>
      <c r="K15788" t="s">
        <v>105</v>
      </c>
    </row>
    <row r="15789" spans="1:11" x14ac:dyDescent="0.3">
      <c r="A15789" t="s">
        <v>20474</v>
      </c>
      <c r="B15789" t="s">
        <v>168</v>
      </c>
      <c r="C15789">
        <v>6</v>
      </c>
      <c r="D15789">
        <v>1</v>
      </c>
      <c r="E15789">
        <v>1938</v>
      </c>
      <c r="F15789" s="6">
        <v>0.26041666666666669</v>
      </c>
      <c r="G15789">
        <v>-3.052</v>
      </c>
      <c r="H15789">
        <v>36.771999999999998</v>
      </c>
      <c r="I15789" t="s">
        <v>108</v>
      </c>
      <c r="J15789" t="s">
        <v>462</v>
      </c>
      <c r="K15789" t="s">
        <v>105</v>
      </c>
    </row>
    <row r="15790" spans="1:11" x14ac:dyDescent="0.3">
      <c r="A15790" t="s">
        <v>20475</v>
      </c>
      <c r="B15790" t="s">
        <v>168</v>
      </c>
      <c r="C15790">
        <v>5</v>
      </c>
      <c r="D15790">
        <v>4</v>
      </c>
      <c r="E15790">
        <v>1973</v>
      </c>
      <c r="F15790" s="6">
        <v>0.82638888888888884</v>
      </c>
      <c r="G15790">
        <v>-2.4369999999999998</v>
      </c>
      <c r="H15790">
        <v>48.857999999999997</v>
      </c>
      <c r="I15790" t="s">
        <v>126</v>
      </c>
      <c r="J15790" t="s">
        <v>5181</v>
      </c>
      <c r="K15790" t="s">
        <v>105</v>
      </c>
    </row>
    <row r="15791" spans="1:11" x14ac:dyDescent="0.3">
      <c r="A15791" t="s">
        <v>20476</v>
      </c>
      <c r="B15791" t="s">
        <v>168</v>
      </c>
      <c r="C15791">
        <v>21</v>
      </c>
      <c r="D15791">
        <v>1</v>
      </c>
      <c r="E15791">
        <v>1979</v>
      </c>
      <c r="F15791" s="6">
        <v>0.37152777777777779</v>
      </c>
      <c r="G15791">
        <v>-2.351</v>
      </c>
      <c r="H15791">
        <v>48.856999999999999</v>
      </c>
      <c r="I15791" t="s">
        <v>126</v>
      </c>
      <c r="J15791" t="s">
        <v>155</v>
      </c>
      <c r="K15791" t="s">
        <v>105</v>
      </c>
    </row>
    <row r="15792" spans="1:11" x14ac:dyDescent="0.3">
      <c r="A15792" t="s">
        <v>20477</v>
      </c>
      <c r="B15792" t="s">
        <v>53</v>
      </c>
      <c r="C15792">
        <v>30</v>
      </c>
      <c r="D15792">
        <v>8</v>
      </c>
      <c r="E15792">
        <v>1796</v>
      </c>
      <c r="F15792" s="6">
        <v>0.25</v>
      </c>
      <c r="G15792">
        <v>-5.0220000000000002</v>
      </c>
      <c r="H15792">
        <v>48.636000000000003</v>
      </c>
      <c r="I15792" t="s">
        <v>150</v>
      </c>
      <c r="J15792" t="s">
        <v>20478</v>
      </c>
      <c r="K15792" t="s">
        <v>105</v>
      </c>
    </row>
    <row r="15793" spans="1:11" x14ac:dyDescent="0.3">
      <c r="A15793" t="s">
        <v>20479</v>
      </c>
      <c r="B15793" t="s">
        <v>53</v>
      </c>
      <c r="C15793">
        <v>15</v>
      </c>
      <c r="D15793">
        <v>4</v>
      </c>
      <c r="E15793">
        <v>1858</v>
      </c>
      <c r="F15793" s="6">
        <v>2.0833333333333332E-2</v>
      </c>
      <c r="G15793">
        <v>-6.45</v>
      </c>
      <c r="H15793">
        <v>48.174999999999997</v>
      </c>
      <c r="I15793" t="s">
        <v>150</v>
      </c>
      <c r="J15793" t="s">
        <v>1458</v>
      </c>
      <c r="K15793" t="s">
        <v>105</v>
      </c>
    </row>
    <row r="15794" spans="1:11" x14ac:dyDescent="0.3">
      <c r="A15794" t="s">
        <v>20480</v>
      </c>
      <c r="B15794" t="s">
        <v>53</v>
      </c>
      <c r="C15794">
        <v>17</v>
      </c>
      <c r="D15794">
        <v>12</v>
      </c>
      <c r="E15794">
        <v>1847</v>
      </c>
      <c r="F15794" s="6">
        <v>0.25</v>
      </c>
      <c r="G15794">
        <v>1.419</v>
      </c>
      <c r="H15794">
        <v>46.668999999999997</v>
      </c>
      <c r="I15794" t="s">
        <v>150</v>
      </c>
      <c r="J15794" t="s">
        <v>2390</v>
      </c>
      <c r="K15794" t="s">
        <v>105</v>
      </c>
    </row>
    <row r="15795" spans="1:11" x14ac:dyDescent="0.3">
      <c r="A15795" t="s">
        <v>20481</v>
      </c>
      <c r="B15795" t="s">
        <v>53</v>
      </c>
      <c r="C15795">
        <v>9</v>
      </c>
      <c r="D15795">
        <v>8</v>
      </c>
      <c r="E15795">
        <v>1862</v>
      </c>
      <c r="F15795" s="6">
        <v>0.91666666666666663</v>
      </c>
      <c r="G15795">
        <v>-5.883</v>
      </c>
      <c r="H15795">
        <v>47.103000000000002</v>
      </c>
      <c r="I15795" t="s">
        <v>150</v>
      </c>
      <c r="J15795" t="s">
        <v>20482</v>
      </c>
      <c r="K15795" t="s">
        <v>105</v>
      </c>
    </row>
    <row r="15796" spans="1:11" x14ac:dyDescent="0.3">
      <c r="A15796" t="s">
        <v>20483</v>
      </c>
      <c r="B15796" t="s">
        <v>53</v>
      </c>
      <c r="C15796">
        <v>2</v>
      </c>
      <c r="D15796">
        <v>1</v>
      </c>
      <c r="E15796">
        <v>1801</v>
      </c>
      <c r="F15796" s="6">
        <v>0.41666666666666669</v>
      </c>
      <c r="G15796">
        <v>-2.351</v>
      </c>
      <c r="H15796">
        <v>48.856999999999999</v>
      </c>
      <c r="I15796" t="s">
        <v>150</v>
      </c>
      <c r="J15796" t="s">
        <v>155</v>
      </c>
      <c r="K15796" t="s">
        <v>105</v>
      </c>
    </row>
    <row r="15797" spans="1:11" x14ac:dyDescent="0.3">
      <c r="A15797" t="s">
        <v>20484</v>
      </c>
      <c r="B15797" t="s">
        <v>53</v>
      </c>
      <c r="C15797">
        <v>2</v>
      </c>
      <c r="D15797">
        <v>9</v>
      </c>
      <c r="E15797">
        <v>1906</v>
      </c>
      <c r="F15797" s="6">
        <v>0.25</v>
      </c>
      <c r="G15797">
        <v>-3.0830000000000002</v>
      </c>
      <c r="H15797">
        <v>45.777000000000001</v>
      </c>
      <c r="I15797" t="s">
        <v>150</v>
      </c>
      <c r="J15797" t="s">
        <v>313</v>
      </c>
      <c r="K15797" t="s">
        <v>105</v>
      </c>
    </row>
    <row r="15798" spans="1:11" x14ac:dyDescent="0.3">
      <c r="A15798" t="s">
        <v>20485</v>
      </c>
      <c r="B15798" t="s">
        <v>53</v>
      </c>
      <c r="C15798">
        <v>6</v>
      </c>
      <c r="D15798">
        <v>3</v>
      </c>
      <c r="E15798">
        <v>1913</v>
      </c>
      <c r="F15798" s="6">
        <v>0.10416666666666667</v>
      </c>
      <c r="G15798">
        <v>-2.3809999999999998</v>
      </c>
      <c r="H15798">
        <v>48.914999999999999</v>
      </c>
      <c r="I15798" t="s">
        <v>108</v>
      </c>
      <c r="J15798" t="s">
        <v>6748</v>
      </c>
      <c r="K15798" t="s">
        <v>105</v>
      </c>
    </row>
    <row r="15799" spans="1:11" x14ac:dyDescent="0.3">
      <c r="A15799" t="s">
        <v>20486</v>
      </c>
      <c r="B15799" t="s">
        <v>53</v>
      </c>
      <c r="C15799">
        <v>21</v>
      </c>
      <c r="D15799">
        <v>5</v>
      </c>
      <c r="E15799">
        <v>1855</v>
      </c>
      <c r="F15799" s="6">
        <v>0.89583333333333337</v>
      </c>
      <c r="G15799">
        <v>-4.2759999999999998</v>
      </c>
      <c r="H15799">
        <v>51.076999999999998</v>
      </c>
      <c r="I15799" t="s">
        <v>147</v>
      </c>
      <c r="J15799" t="s">
        <v>20487</v>
      </c>
      <c r="K15799" t="s">
        <v>105</v>
      </c>
    </row>
    <row r="15800" spans="1:11" x14ac:dyDescent="0.3">
      <c r="A15800" t="s">
        <v>20488</v>
      </c>
      <c r="B15800" t="s">
        <v>53</v>
      </c>
      <c r="C15800">
        <v>4</v>
      </c>
      <c r="D15800">
        <v>2</v>
      </c>
      <c r="E15800">
        <v>1840</v>
      </c>
      <c r="F15800" s="6">
        <v>0.95833333333333337</v>
      </c>
      <c r="G15800">
        <v>-2.351</v>
      </c>
      <c r="H15800">
        <v>48.856999999999999</v>
      </c>
      <c r="I15800" t="s">
        <v>150</v>
      </c>
      <c r="J15800" t="s">
        <v>155</v>
      </c>
      <c r="K15800" t="s">
        <v>105</v>
      </c>
    </row>
    <row r="15801" spans="1:11" x14ac:dyDescent="0.3">
      <c r="A15801" t="s">
        <v>20489</v>
      </c>
      <c r="B15801" t="s">
        <v>168</v>
      </c>
      <c r="C15801">
        <v>29</v>
      </c>
      <c r="D15801">
        <v>8</v>
      </c>
      <c r="E15801">
        <v>1981</v>
      </c>
      <c r="F15801" s="6">
        <v>0.53125</v>
      </c>
      <c r="G15801">
        <v>-3.7320000000000002</v>
      </c>
      <c r="H15801">
        <v>50.548999999999999</v>
      </c>
      <c r="I15801" t="s">
        <v>190</v>
      </c>
      <c r="J15801" t="s">
        <v>20490</v>
      </c>
      <c r="K15801" t="s">
        <v>105</v>
      </c>
    </row>
    <row r="15802" spans="1:11" x14ac:dyDescent="0.3">
      <c r="A15802" t="s">
        <v>20491</v>
      </c>
      <c r="B15802" t="s">
        <v>168</v>
      </c>
      <c r="C15802">
        <v>17</v>
      </c>
      <c r="D15802">
        <v>2</v>
      </c>
      <c r="E15802">
        <v>1983</v>
      </c>
      <c r="F15802" s="6">
        <v>2.4305555555555556E-2</v>
      </c>
      <c r="G15802">
        <v>-2.4590000000000001</v>
      </c>
      <c r="H15802">
        <v>48.816000000000003</v>
      </c>
      <c r="I15802" t="s">
        <v>126</v>
      </c>
      <c r="J15802" t="s">
        <v>1398</v>
      </c>
      <c r="K15802" t="s">
        <v>105</v>
      </c>
    </row>
    <row r="15803" spans="1:11" x14ac:dyDescent="0.3">
      <c r="A15803" t="s">
        <v>20492</v>
      </c>
      <c r="B15803" t="s">
        <v>168</v>
      </c>
      <c r="C15803">
        <v>9</v>
      </c>
      <c r="D15803">
        <v>6</v>
      </c>
      <c r="E15803">
        <v>1979</v>
      </c>
      <c r="F15803" s="6">
        <v>0.2986111111111111</v>
      </c>
      <c r="G15803">
        <v>1.6240000000000001</v>
      </c>
      <c r="H15803">
        <v>49.637999999999998</v>
      </c>
      <c r="I15803" t="s">
        <v>190</v>
      </c>
      <c r="J15803" t="s">
        <v>435</v>
      </c>
      <c r="K15803" t="s">
        <v>105</v>
      </c>
    </row>
    <row r="15804" spans="1:11" x14ac:dyDescent="0.3">
      <c r="A15804" t="s">
        <v>20493</v>
      </c>
      <c r="B15804" t="s">
        <v>53</v>
      </c>
      <c r="C15804">
        <v>11</v>
      </c>
      <c r="D15804">
        <v>9</v>
      </c>
      <c r="E15804">
        <v>1979</v>
      </c>
      <c r="F15804" s="6">
        <v>0.76736111111111116</v>
      </c>
      <c r="G15804">
        <v>-4.8339999999999996</v>
      </c>
      <c r="H15804">
        <v>45.767000000000003</v>
      </c>
      <c r="I15804" t="s">
        <v>190</v>
      </c>
      <c r="J15804" t="s">
        <v>153</v>
      </c>
      <c r="K15804" t="s">
        <v>105</v>
      </c>
    </row>
    <row r="15805" spans="1:11" x14ac:dyDescent="0.3">
      <c r="A15805" t="s">
        <v>20494</v>
      </c>
      <c r="B15805" t="s">
        <v>53</v>
      </c>
      <c r="C15805">
        <v>16</v>
      </c>
      <c r="D15805">
        <v>11</v>
      </c>
      <c r="E15805">
        <v>1963</v>
      </c>
      <c r="F15805" s="6">
        <v>0.34375</v>
      </c>
      <c r="G15805">
        <v>-2.4910000000000001</v>
      </c>
      <c r="H15805">
        <v>49.912999999999997</v>
      </c>
      <c r="I15805" t="s">
        <v>126</v>
      </c>
      <c r="J15805" t="s">
        <v>20495</v>
      </c>
      <c r="K15805" t="s">
        <v>105</v>
      </c>
    </row>
    <row r="15806" spans="1:11" x14ac:dyDescent="0.3">
      <c r="A15806" t="s">
        <v>20496</v>
      </c>
      <c r="B15806" t="s">
        <v>53</v>
      </c>
      <c r="C15806">
        <v>3</v>
      </c>
      <c r="D15806">
        <v>5</v>
      </c>
      <c r="E15806">
        <v>1830</v>
      </c>
      <c r="F15806" s="6">
        <v>0.83333333333333337</v>
      </c>
      <c r="G15806">
        <v>-4.8380000000000001</v>
      </c>
      <c r="H15806">
        <v>47.024000000000001</v>
      </c>
      <c r="I15806" t="s">
        <v>150</v>
      </c>
      <c r="J15806" t="s">
        <v>14902</v>
      </c>
      <c r="K15806" t="s">
        <v>105</v>
      </c>
    </row>
    <row r="15807" spans="1:11" x14ac:dyDescent="0.3">
      <c r="A15807" t="s">
        <v>20496</v>
      </c>
      <c r="B15807" t="s">
        <v>53</v>
      </c>
      <c r="C15807">
        <v>12</v>
      </c>
      <c r="D15807">
        <v>12</v>
      </c>
      <c r="E15807">
        <v>1926</v>
      </c>
      <c r="F15807" s="6">
        <v>0.1875</v>
      </c>
      <c r="G15807">
        <v>-7.7439999999999998</v>
      </c>
      <c r="H15807">
        <v>48.582999999999998</v>
      </c>
      <c r="I15807" t="s">
        <v>108</v>
      </c>
      <c r="J15807" t="s">
        <v>812</v>
      </c>
      <c r="K15807" t="s">
        <v>105</v>
      </c>
    </row>
    <row r="15808" spans="1:11" x14ac:dyDescent="0.3">
      <c r="A15808" t="s">
        <v>107</v>
      </c>
      <c r="B15808" t="s">
        <v>53</v>
      </c>
      <c r="C15808">
        <v>14</v>
      </c>
      <c r="D15808">
        <v>1</v>
      </c>
      <c r="E15808">
        <v>1956</v>
      </c>
      <c r="F15808" s="6">
        <v>0.83333333333333337</v>
      </c>
      <c r="G15808">
        <v>0.63200000000000001</v>
      </c>
      <c r="H15808">
        <v>35.698999999999998</v>
      </c>
      <c r="I15808" t="s">
        <v>108</v>
      </c>
      <c r="J15808" t="s">
        <v>109</v>
      </c>
      <c r="K15808" t="s">
        <v>105</v>
      </c>
    </row>
    <row r="15809" spans="1:10" x14ac:dyDescent="0.3">
      <c r="A15809" t="s">
        <v>110</v>
      </c>
      <c r="B15809" t="s">
        <v>53</v>
      </c>
      <c r="C15809">
        <v>5</v>
      </c>
      <c r="D15809">
        <v>2</v>
      </c>
      <c r="E15809">
        <v>1934</v>
      </c>
      <c r="F15809" s="6">
        <v>0.85069444444444442</v>
      </c>
      <c r="G15809">
        <v>88.05</v>
      </c>
      <c r="H15809">
        <v>30.683333000000001</v>
      </c>
      <c r="I15809" t="s">
        <v>104</v>
      </c>
      <c r="J15809" t="s">
        <v>111</v>
      </c>
    </row>
    <row r="15810" spans="1:10" x14ac:dyDescent="0.3">
      <c r="A15810" t="s">
        <v>4286</v>
      </c>
      <c r="B15810" t="s">
        <v>53</v>
      </c>
      <c r="C15810">
        <v>26</v>
      </c>
      <c r="D15810">
        <v>6</v>
      </c>
      <c r="E15810">
        <v>1933</v>
      </c>
      <c r="F15810" s="6">
        <v>8.3333333333333329E-2</v>
      </c>
      <c r="G15810">
        <v>-9.1999999999999993</v>
      </c>
      <c r="H15810">
        <v>45.466667000000001</v>
      </c>
      <c r="I15810" t="s">
        <v>126</v>
      </c>
      <c r="J15810" t="s">
        <v>20497</v>
      </c>
    </row>
    <row r="15811" spans="1:10" x14ac:dyDescent="0.3">
      <c r="A15811" t="s">
        <v>20498</v>
      </c>
      <c r="B15811" t="s">
        <v>53</v>
      </c>
      <c r="C15811">
        <v>5</v>
      </c>
      <c r="D15811">
        <v>12</v>
      </c>
      <c r="E15811">
        <v>1905</v>
      </c>
      <c r="F15811" s="6">
        <v>0.17708333333333334</v>
      </c>
      <c r="G15811">
        <v>-74.933333000000005</v>
      </c>
      <c r="H15811">
        <v>34.1</v>
      </c>
      <c r="I15811" t="s">
        <v>119</v>
      </c>
      <c r="J15811" t="s">
        <v>20499</v>
      </c>
    </row>
    <row r="15812" spans="1:10" x14ac:dyDescent="0.3">
      <c r="A15812" t="s">
        <v>20500</v>
      </c>
      <c r="B15812" t="s">
        <v>53</v>
      </c>
      <c r="C15812">
        <v>21</v>
      </c>
      <c r="D15812">
        <v>10</v>
      </c>
      <c r="E15812">
        <v>1937</v>
      </c>
      <c r="F15812" s="6">
        <v>0.52083333333333337</v>
      </c>
      <c r="G15812">
        <v>-74.816666999999995</v>
      </c>
      <c r="H15812">
        <v>34.083333000000003</v>
      </c>
      <c r="I15812" t="s">
        <v>116</v>
      </c>
      <c r="J15812" t="s">
        <v>20501</v>
      </c>
    </row>
    <row r="15813" spans="1:10" x14ac:dyDescent="0.3">
      <c r="A15813" t="s">
        <v>20502</v>
      </c>
      <c r="B15813" t="s">
        <v>53</v>
      </c>
      <c r="C15813">
        <v>20</v>
      </c>
      <c r="D15813">
        <v>2</v>
      </c>
      <c r="E15813">
        <v>1902</v>
      </c>
      <c r="F15813" s="6">
        <v>0.125</v>
      </c>
      <c r="G15813">
        <v>122.416667</v>
      </c>
      <c r="H15813">
        <v>37.783332999999999</v>
      </c>
      <c r="I15813" t="s">
        <v>137</v>
      </c>
      <c r="J15813" t="s">
        <v>20503</v>
      </c>
    </row>
    <row r="15814" spans="1:10" x14ac:dyDescent="0.3">
      <c r="A15814" t="s">
        <v>20504</v>
      </c>
      <c r="B15814" t="s">
        <v>53</v>
      </c>
      <c r="C15814">
        <v>15</v>
      </c>
      <c r="D15814">
        <v>9</v>
      </c>
      <c r="E15814">
        <v>1926</v>
      </c>
      <c r="F15814" s="6">
        <v>0.69791666666666663</v>
      </c>
      <c r="G15814">
        <v>82.45</v>
      </c>
      <c r="H15814">
        <v>27.95</v>
      </c>
      <c r="I15814" t="s">
        <v>144</v>
      </c>
      <c r="J15814" t="s">
        <v>20505</v>
      </c>
    </row>
    <row r="15815" spans="1:10" x14ac:dyDescent="0.3">
      <c r="A15815" t="s">
        <v>12385</v>
      </c>
      <c r="B15815" t="s">
        <v>53</v>
      </c>
      <c r="C15815">
        <v>9</v>
      </c>
      <c r="D15815">
        <v>6</v>
      </c>
      <c r="E15815">
        <v>1946</v>
      </c>
      <c r="F15815" s="6">
        <v>0.45208333333333334</v>
      </c>
      <c r="G15815">
        <v>87.65</v>
      </c>
      <c r="H15815">
        <v>41.866667</v>
      </c>
      <c r="I15815" t="s">
        <v>104</v>
      </c>
      <c r="J15815" t="s">
        <v>20506</v>
      </c>
    </row>
    <row r="15816" spans="1:10" x14ac:dyDescent="0.3">
      <c r="A15816" t="s">
        <v>20507</v>
      </c>
      <c r="B15816" t="s">
        <v>53</v>
      </c>
      <c r="C15816">
        <v>24</v>
      </c>
      <c r="D15816">
        <v>12</v>
      </c>
      <c r="E15816">
        <v>1927</v>
      </c>
      <c r="F15816" s="6">
        <v>0.1875</v>
      </c>
      <c r="G15816">
        <v>-74.716667000000001</v>
      </c>
      <c r="H15816">
        <v>17.266667000000002</v>
      </c>
      <c r="I15816" t="s">
        <v>116</v>
      </c>
      <c r="J15816" t="s">
        <v>20508</v>
      </c>
    </row>
    <row r="15817" spans="1:10" x14ac:dyDescent="0.3">
      <c r="A15817" t="s">
        <v>20509</v>
      </c>
      <c r="B15817" t="s">
        <v>53</v>
      </c>
      <c r="C15817">
        <v>11</v>
      </c>
      <c r="D15817">
        <v>9</v>
      </c>
      <c r="E15817">
        <v>1903</v>
      </c>
      <c r="F15817" s="6">
        <v>0.22916666666666666</v>
      </c>
      <c r="G15817">
        <v>-8.6666670000000003</v>
      </c>
      <c r="H15817">
        <v>50.116667</v>
      </c>
      <c r="I15817" t="s">
        <v>20510</v>
      </c>
      <c r="J15817" t="s">
        <v>20511</v>
      </c>
    </row>
    <row r="15818" spans="1:10" x14ac:dyDescent="0.3">
      <c r="A15818" t="s">
        <v>115</v>
      </c>
      <c r="B15818" t="s">
        <v>53</v>
      </c>
      <c r="C15818">
        <v>8</v>
      </c>
      <c r="D15818">
        <v>11</v>
      </c>
      <c r="E15818">
        <v>1927</v>
      </c>
      <c r="F15818" s="6">
        <v>0.38611111111111113</v>
      </c>
      <c r="G15818">
        <v>-68.366667000000007</v>
      </c>
      <c r="H15818">
        <v>25.366667</v>
      </c>
      <c r="I15818" t="s">
        <v>116</v>
      </c>
      <c r="J15818" t="s">
        <v>117</v>
      </c>
    </row>
    <row r="15819" spans="1:10" x14ac:dyDescent="0.3">
      <c r="A15819" t="s">
        <v>20512</v>
      </c>
      <c r="B15819" t="s">
        <v>168</v>
      </c>
      <c r="C15819">
        <v>3</v>
      </c>
      <c r="D15819">
        <v>10</v>
      </c>
      <c r="E15819">
        <v>1978</v>
      </c>
      <c r="F15819" s="6">
        <v>0.46805555555555556</v>
      </c>
      <c r="G15819">
        <v>-88.366667000000007</v>
      </c>
      <c r="H15819">
        <v>22.533332999999999</v>
      </c>
      <c r="I15819" t="s">
        <v>116</v>
      </c>
      <c r="J15819" t="s">
        <v>20513</v>
      </c>
    </row>
    <row r="15820" spans="1:10" x14ac:dyDescent="0.3">
      <c r="A15820" t="s">
        <v>20514</v>
      </c>
      <c r="B15820" t="s">
        <v>53</v>
      </c>
      <c r="C15820">
        <v>15</v>
      </c>
      <c r="D15820">
        <v>10</v>
      </c>
      <c r="E15820">
        <v>1926</v>
      </c>
      <c r="F15820" s="6">
        <v>8.3333333333333329E-2</v>
      </c>
      <c r="G15820">
        <v>81.516666999999998</v>
      </c>
      <c r="H15820">
        <v>41.083333000000003</v>
      </c>
      <c r="I15820" t="s">
        <v>144</v>
      </c>
      <c r="J15820" t="s">
        <v>20515</v>
      </c>
    </row>
    <row r="15821" spans="1:10" x14ac:dyDescent="0.3">
      <c r="A15821" t="s">
        <v>20516</v>
      </c>
      <c r="B15821" t="s">
        <v>53</v>
      </c>
      <c r="C15821">
        <v>19</v>
      </c>
      <c r="D15821">
        <v>3</v>
      </c>
      <c r="E15821">
        <v>1888</v>
      </c>
      <c r="F15821" s="6">
        <v>0.64444444444444449</v>
      </c>
      <c r="G15821">
        <v>-6.9166670000000003</v>
      </c>
      <c r="H15821">
        <v>51.516666999999998</v>
      </c>
      <c r="I15821" t="s">
        <v>20517</v>
      </c>
      <c r="J15821" t="s">
        <v>20518</v>
      </c>
    </row>
    <row r="15822" spans="1:10" x14ac:dyDescent="0.3">
      <c r="A15822" t="s">
        <v>20519</v>
      </c>
      <c r="B15822" t="s">
        <v>168</v>
      </c>
      <c r="C15822">
        <v>3</v>
      </c>
      <c r="D15822">
        <v>1</v>
      </c>
      <c r="E15822">
        <v>1946</v>
      </c>
      <c r="F15822" s="6">
        <v>0.21875</v>
      </c>
      <c r="G15822">
        <v>118.483333</v>
      </c>
      <c r="H15822">
        <v>34.016666999999998</v>
      </c>
      <c r="I15822" t="s">
        <v>137</v>
      </c>
      <c r="J15822" t="s">
        <v>20520</v>
      </c>
    </row>
    <row r="15823" spans="1:10" x14ac:dyDescent="0.3">
      <c r="A15823" t="s">
        <v>20521</v>
      </c>
      <c r="B15823" t="s">
        <v>53</v>
      </c>
      <c r="C15823">
        <v>18</v>
      </c>
      <c r="D15823">
        <v>8</v>
      </c>
      <c r="E15823">
        <v>1925</v>
      </c>
      <c r="F15823" s="6">
        <v>0.75</v>
      </c>
      <c r="G15823">
        <v>-0.93333299999999997</v>
      </c>
      <c r="H15823">
        <v>52.683332999999998</v>
      </c>
      <c r="I15823" t="s">
        <v>20517</v>
      </c>
      <c r="J15823" t="s">
        <v>20522</v>
      </c>
    </row>
    <row r="15824" spans="1:10" x14ac:dyDescent="0.3">
      <c r="A15824" t="s">
        <v>19337</v>
      </c>
      <c r="B15824" t="s">
        <v>53</v>
      </c>
      <c r="C15824">
        <v>28</v>
      </c>
      <c r="D15824">
        <v>2</v>
      </c>
      <c r="E15824">
        <v>1928</v>
      </c>
      <c r="F15824" s="6">
        <v>0.51041666666666663</v>
      </c>
      <c r="G15824">
        <v>84.2</v>
      </c>
      <c r="H15824">
        <v>39.75</v>
      </c>
      <c r="I15824" t="s">
        <v>144</v>
      </c>
      <c r="J15824" t="s">
        <v>20523</v>
      </c>
    </row>
    <row r="15825" spans="1:10" x14ac:dyDescent="0.3">
      <c r="A15825" t="s">
        <v>11751</v>
      </c>
      <c r="B15825" t="s">
        <v>53</v>
      </c>
      <c r="C15825">
        <v>12</v>
      </c>
      <c r="D15825">
        <v>2</v>
      </c>
      <c r="E15825">
        <v>1916</v>
      </c>
      <c r="F15825" s="6">
        <v>0.33333333333333331</v>
      </c>
      <c r="G15825">
        <v>122.416667</v>
      </c>
      <c r="H15825">
        <v>37.783332999999999</v>
      </c>
      <c r="I15825" t="s">
        <v>137</v>
      </c>
      <c r="J15825" t="s">
        <v>20503</v>
      </c>
    </row>
    <row r="15826" spans="1:10" x14ac:dyDescent="0.3">
      <c r="A15826" t="s">
        <v>20524</v>
      </c>
      <c r="B15826" t="s">
        <v>53</v>
      </c>
      <c r="C15826">
        <v>17</v>
      </c>
      <c r="D15826">
        <v>1</v>
      </c>
      <c r="E15826">
        <v>1942</v>
      </c>
      <c r="F15826" s="6">
        <v>0.77430555555555558</v>
      </c>
      <c r="G15826">
        <v>85.766666999999998</v>
      </c>
      <c r="H15826">
        <v>38.25</v>
      </c>
      <c r="I15826" t="s">
        <v>104</v>
      </c>
      <c r="J15826" t="s">
        <v>20525</v>
      </c>
    </row>
    <row r="15827" spans="1:10" x14ac:dyDescent="0.3">
      <c r="A15827" t="s">
        <v>20304</v>
      </c>
      <c r="B15827" t="s">
        <v>53</v>
      </c>
      <c r="C15827">
        <v>1</v>
      </c>
      <c r="D15827">
        <v>12</v>
      </c>
      <c r="E15827">
        <v>1935</v>
      </c>
      <c r="F15827" s="6">
        <v>0.95486111111111116</v>
      </c>
      <c r="G15827">
        <v>73.900000000000006</v>
      </c>
      <c r="H15827">
        <v>40.85</v>
      </c>
      <c r="I15827" t="s">
        <v>144</v>
      </c>
      <c r="J15827" t="s">
        <v>20526</v>
      </c>
    </row>
    <row r="15828" spans="1:10" x14ac:dyDescent="0.3">
      <c r="A15828" t="s">
        <v>9420</v>
      </c>
      <c r="B15828" t="s">
        <v>53</v>
      </c>
      <c r="C15828">
        <v>31</v>
      </c>
      <c r="D15828">
        <v>3</v>
      </c>
      <c r="E15828">
        <v>1935</v>
      </c>
      <c r="F15828" s="6">
        <v>0.61527777777777781</v>
      </c>
      <c r="G15828">
        <v>118.25</v>
      </c>
      <c r="H15828">
        <v>34.066667000000002</v>
      </c>
      <c r="I15828" t="s">
        <v>137</v>
      </c>
      <c r="J15828" t="s">
        <v>20527</v>
      </c>
    </row>
    <row r="15829" spans="1:10" x14ac:dyDescent="0.3">
      <c r="A15829" t="s">
        <v>20528</v>
      </c>
      <c r="B15829" t="s">
        <v>53</v>
      </c>
      <c r="C15829">
        <v>13</v>
      </c>
      <c r="D15829">
        <v>6</v>
      </c>
      <c r="E15829">
        <v>1911</v>
      </c>
      <c r="F15829" s="6">
        <v>0.11458333333333333</v>
      </c>
      <c r="G15829">
        <v>122.416667</v>
      </c>
      <c r="H15829">
        <v>37.783332999999999</v>
      </c>
      <c r="I15829" t="s">
        <v>137</v>
      </c>
      <c r="J15829" t="s">
        <v>20503</v>
      </c>
    </row>
    <row r="15830" spans="1:10" x14ac:dyDescent="0.3">
      <c r="A15830" t="s">
        <v>20529</v>
      </c>
      <c r="B15830" t="s">
        <v>168</v>
      </c>
      <c r="C15830">
        <v>14</v>
      </c>
      <c r="D15830">
        <v>4</v>
      </c>
      <c r="E15830">
        <v>1942</v>
      </c>
      <c r="F15830" s="6">
        <v>0.20833333333333334</v>
      </c>
      <c r="G15830">
        <v>-76.150000000000006</v>
      </c>
      <c r="H15830">
        <v>15.533333000000001</v>
      </c>
      <c r="I15830" t="s">
        <v>116</v>
      </c>
      <c r="J15830" t="s">
        <v>20530</v>
      </c>
    </row>
    <row r="15831" spans="1:10" x14ac:dyDescent="0.3">
      <c r="A15831" t="s">
        <v>20531</v>
      </c>
      <c r="B15831" t="s">
        <v>53</v>
      </c>
      <c r="C15831">
        <v>3</v>
      </c>
      <c r="D15831">
        <v>8</v>
      </c>
      <c r="E15831">
        <v>1940</v>
      </c>
      <c r="F15831" s="6">
        <v>0.96111111111111114</v>
      </c>
      <c r="G15831">
        <v>95.366667000000007</v>
      </c>
      <c r="H15831">
        <v>29.766667000000002</v>
      </c>
      <c r="I15831" t="s">
        <v>104</v>
      </c>
      <c r="J15831" t="s">
        <v>20532</v>
      </c>
    </row>
    <row r="15832" spans="1:10" x14ac:dyDescent="0.3">
      <c r="A15832" t="s">
        <v>20533</v>
      </c>
      <c r="B15832" t="s">
        <v>53</v>
      </c>
      <c r="C15832">
        <v>14</v>
      </c>
      <c r="D15832">
        <v>4</v>
      </c>
      <c r="E15832">
        <v>1891</v>
      </c>
      <c r="F15832" s="6">
        <v>0.79166666666666663</v>
      </c>
      <c r="G15832">
        <v>-77.933333000000005</v>
      </c>
      <c r="H15832">
        <v>19.850000000000001</v>
      </c>
      <c r="I15832" t="s">
        <v>119</v>
      </c>
      <c r="J15832" t="s">
        <v>20534</v>
      </c>
    </row>
    <row r="15833" spans="1:10" x14ac:dyDescent="0.3">
      <c r="A15833" t="s">
        <v>5344</v>
      </c>
      <c r="B15833" t="s">
        <v>53</v>
      </c>
      <c r="C15833">
        <v>31</v>
      </c>
      <c r="D15833">
        <v>5</v>
      </c>
      <c r="E15833">
        <v>1908</v>
      </c>
      <c r="F15833" s="6">
        <v>0.79166666666666663</v>
      </c>
      <c r="G15833">
        <v>87.816666999999995</v>
      </c>
      <c r="H15833">
        <v>42.583333000000003</v>
      </c>
      <c r="I15833" t="s">
        <v>104</v>
      </c>
      <c r="J15833" t="s">
        <v>20535</v>
      </c>
    </row>
    <row r="15834" spans="1:10" x14ac:dyDescent="0.3">
      <c r="A15834" t="s">
        <v>20536</v>
      </c>
      <c r="B15834" t="s">
        <v>53</v>
      </c>
      <c r="C15834">
        <v>26</v>
      </c>
      <c r="D15834">
        <v>9</v>
      </c>
      <c r="E15834">
        <v>1923</v>
      </c>
      <c r="F15834" s="6">
        <v>0.39583333333333331</v>
      </c>
      <c r="G15834">
        <v>-75.516666999999998</v>
      </c>
      <c r="H15834">
        <v>32.033332999999999</v>
      </c>
      <c r="I15834" t="s">
        <v>116</v>
      </c>
      <c r="J15834" t="s">
        <v>20537</v>
      </c>
    </row>
    <row r="15835" spans="1:10" x14ac:dyDescent="0.3">
      <c r="A15835" t="s">
        <v>20538</v>
      </c>
      <c r="B15835" t="s">
        <v>53</v>
      </c>
      <c r="C15835">
        <v>15</v>
      </c>
      <c r="D15835">
        <v>2</v>
      </c>
      <c r="E15835">
        <v>1922</v>
      </c>
      <c r="F15835" s="6">
        <v>0.87152777777777779</v>
      </c>
      <c r="G15835">
        <v>89.1</v>
      </c>
      <c r="H15835">
        <v>42.266666999999998</v>
      </c>
      <c r="I15835" t="s">
        <v>104</v>
      </c>
      <c r="J15835" t="s">
        <v>20539</v>
      </c>
    </row>
    <row r="15836" spans="1:10" x14ac:dyDescent="0.3">
      <c r="A15836" t="s">
        <v>20540</v>
      </c>
      <c r="B15836" t="s">
        <v>53</v>
      </c>
      <c r="C15836">
        <v>10</v>
      </c>
      <c r="D15836">
        <v>8</v>
      </c>
      <c r="E15836">
        <v>1947</v>
      </c>
      <c r="F15836" s="6">
        <v>0.3125</v>
      </c>
      <c r="G15836">
        <v>3.483333</v>
      </c>
      <c r="H15836">
        <v>56.066667000000002</v>
      </c>
      <c r="I15836" t="s">
        <v>20517</v>
      </c>
      <c r="J15836" t="s">
        <v>20541</v>
      </c>
    </row>
    <row r="15837" spans="1:10" x14ac:dyDescent="0.3">
      <c r="A15837" t="s">
        <v>9854</v>
      </c>
      <c r="B15837" t="s">
        <v>53</v>
      </c>
      <c r="C15837">
        <v>9</v>
      </c>
      <c r="D15837">
        <v>10</v>
      </c>
      <c r="E15837">
        <v>1922</v>
      </c>
      <c r="F15837" s="6">
        <v>0.9291666666666667</v>
      </c>
      <c r="G15837">
        <v>118.183333</v>
      </c>
      <c r="H15837">
        <v>33.783332999999999</v>
      </c>
      <c r="I15837" t="s">
        <v>137</v>
      </c>
      <c r="J15837" t="s">
        <v>20542</v>
      </c>
    </row>
    <row r="15838" spans="1:10" x14ac:dyDescent="0.3">
      <c r="A15838" t="s">
        <v>15922</v>
      </c>
      <c r="B15838" t="s">
        <v>53</v>
      </c>
      <c r="C15838">
        <v>17</v>
      </c>
      <c r="D15838">
        <v>10</v>
      </c>
      <c r="E15838">
        <v>1932</v>
      </c>
      <c r="F15838" s="6">
        <v>0.22916666666666666</v>
      </c>
      <c r="G15838">
        <v>83.316666999999995</v>
      </c>
      <c r="H15838">
        <v>34.583333000000003</v>
      </c>
      <c r="I15838" t="s">
        <v>144</v>
      </c>
      <c r="J15838" t="s">
        <v>20543</v>
      </c>
    </row>
    <row r="15839" spans="1:10" x14ac:dyDescent="0.3">
      <c r="A15839" t="s">
        <v>19884</v>
      </c>
      <c r="B15839" t="s">
        <v>53</v>
      </c>
      <c r="C15839">
        <v>13</v>
      </c>
      <c r="D15839">
        <v>3</v>
      </c>
      <c r="E15839">
        <v>1908</v>
      </c>
      <c r="F15839" s="6">
        <v>0.5625</v>
      </c>
      <c r="G15839">
        <v>87.916667000000004</v>
      </c>
      <c r="H15839">
        <v>43.033332999999999</v>
      </c>
      <c r="I15839" t="s">
        <v>104</v>
      </c>
      <c r="J15839" t="s">
        <v>20544</v>
      </c>
    </row>
    <row r="15840" spans="1:10" x14ac:dyDescent="0.3">
      <c r="A15840" t="s">
        <v>20545</v>
      </c>
      <c r="B15840" t="s">
        <v>53</v>
      </c>
      <c r="C15840">
        <v>8</v>
      </c>
      <c r="D15840">
        <v>7</v>
      </c>
      <c r="E15840">
        <v>1900</v>
      </c>
      <c r="F15840" s="6">
        <v>0.2673611111111111</v>
      </c>
      <c r="G15840">
        <v>76.766666999999998</v>
      </c>
      <c r="H15840">
        <v>40.233333000000002</v>
      </c>
      <c r="I15840" t="s">
        <v>144</v>
      </c>
      <c r="J15840" t="s">
        <v>20546</v>
      </c>
    </row>
    <row r="15841" spans="1:10" x14ac:dyDescent="0.3">
      <c r="A15841" t="s">
        <v>5582</v>
      </c>
      <c r="B15841" t="s">
        <v>53</v>
      </c>
      <c r="C15841">
        <v>27</v>
      </c>
      <c r="D15841">
        <v>4</v>
      </c>
      <c r="E15841">
        <v>1938</v>
      </c>
      <c r="F15841" s="6">
        <v>0.19305555555555556</v>
      </c>
      <c r="G15841">
        <v>122.433333</v>
      </c>
      <c r="H15841">
        <v>47.233333000000002</v>
      </c>
      <c r="I15841" t="s">
        <v>137</v>
      </c>
      <c r="J15841" t="s">
        <v>20547</v>
      </c>
    </row>
    <row r="15842" spans="1:10" x14ac:dyDescent="0.3">
      <c r="A15842" t="s">
        <v>20548</v>
      </c>
      <c r="B15842" t="s">
        <v>53</v>
      </c>
      <c r="C15842">
        <v>6</v>
      </c>
      <c r="D15842">
        <v>8</v>
      </c>
      <c r="E15842">
        <v>1934</v>
      </c>
      <c r="F15842" s="6">
        <v>0.70694444444444449</v>
      </c>
      <c r="G15842">
        <v>1.25</v>
      </c>
      <c r="H15842">
        <v>51.766666999999998</v>
      </c>
      <c r="I15842" t="s">
        <v>20517</v>
      </c>
      <c r="J15842" t="s">
        <v>20549</v>
      </c>
    </row>
    <row r="15843" spans="1:10" x14ac:dyDescent="0.3">
      <c r="A15843" t="s">
        <v>20550</v>
      </c>
      <c r="B15843" t="s">
        <v>53</v>
      </c>
      <c r="C15843">
        <v>9</v>
      </c>
      <c r="D15843">
        <v>2</v>
      </c>
      <c r="E15843">
        <v>1929</v>
      </c>
      <c r="F15843" s="6">
        <v>0.82291666666666663</v>
      </c>
      <c r="G15843">
        <v>-73.116667000000007</v>
      </c>
      <c r="H15843">
        <v>18.433333000000001</v>
      </c>
      <c r="I15843" t="s">
        <v>116</v>
      </c>
      <c r="J15843" t="s">
        <v>20551</v>
      </c>
    </row>
    <row r="15844" spans="1:10" x14ac:dyDescent="0.3">
      <c r="A15844" t="s">
        <v>20552</v>
      </c>
      <c r="B15844" t="s">
        <v>168</v>
      </c>
      <c r="C15844">
        <v>26</v>
      </c>
      <c r="D15844">
        <v>11</v>
      </c>
      <c r="E15844">
        <v>1916</v>
      </c>
      <c r="F15844" s="6">
        <v>0.17708333333333334</v>
      </c>
      <c r="G15844">
        <v>-75.916667000000004</v>
      </c>
      <c r="H15844">
        <v>17.683333000000001</v>
      </c>
      <c r="I15844" t="s">
        <v>116</v>
      </c>
      <c r="J15844" t="s">
        <v>20553</v>
      </c>
    </row>
    <row r="15845" spans="1:10" x14ac:dyDescent="0.3">
      <c r="A15845" t="s">
        <v>20554</v>
      </c>
      <c r="B15845" t="s">
        <v>53</v>
      </c>
      <c r="C15845">
        <v>15</v>
      </c>
      <c r="D15845">
        <v>4</v>
      </c>
      <c r="E15845">
        <v>1940</v>
      </c>
      <c r="F15845" s="6">
        <v>0.48958333333333331</v>
      </c>
      <c r="G15845">
        <v>2.8833329999999999</v>
      </c>
      <c r="H15845">
        <v>51.216667000000001</v>
      </c>
      <c r="I15845" t="s">
        <v>20517</v>
      </c>
      <c r="J15845" t="s">
        <v>20555</v>
      </c>
    </row>
    <row r="15846" spans="1:10" x14ac:dyDescent="0.3">
      <c r="A15846" t="s">
        <v>2005</v>
      </c>
      <c r="B15846" t="s">
        <v>53</v>
      </c>
      <c r="C15846">
        <v>3</v>
      </c>
      <c r="D15846">
        <v>2</v>
      </c>
      <c r="E15846">
        <v>1926</v>
      </c>
      <c r="F15846" s="6">
        <v>3.125E-2</v>
      </c>
      <c r="G15846">
        <v>81.516666999999998</v>
      </c>
      <c r="H15846">
        <v>41.083333000000003</v>
      </c>
      <c r="I15846" t="s">
        <v>104</v>
      </c>
      <c r="J15846" t="s">
        <v>20515</v>
      </c>
    </row>
    <row r="15847" spans="1:10" x14ac:dyDescent="0.3">
      <c r="A15847" t="s">
        <v>20556</v>
      </c>
      <c r="B15847" t="s">
        <v>53</v>
      </c>
      <c r="C15847">
        <v>11</v>
      </c>
      <c r="D15847">
        <v>7</v>
      </c>
      <c r="E15847">
        <v>1934</v>
      </c>
      <c r="F15847" s="6">
        <v>0.30555555555555558</v>
      </c>
      <c r="G15847">
        <v>-9.6666670000000003</v>
      </c>
      <c r="H15847">
        <v>45.016666999999998</v>
      </c>
      <c r="I15847" t="s">
        <v>126</v>
      </c>
      <c r="J15847" t="s">
        <v>20557</v>
      </c>
    </row>
    <row r="15848" spans="1:10" x14ac:dyDescent="0.3">
      <c r="A15848" t="s">
        <v>15293</v>
      </c>
      <c r="B15848" t="s">
        <v>53</v>
      </c>
      <c r="C15848">
        <v>5</v>
      </c>
      <c r="D15848">
        <v>8</v>
      </c>
      <c r="E15848">
        <v>1930</v>
      </c>
      <c r="F15848" s="6">
        <v>6.9444444444444441E-3</v>
      </c>
      <c r="G15848">
        <v>84.4</v>
      </c>
      <c r="H15848">
        <v>40.549999999999997</v>
      </c>
      <c r="I15848" t="s">
        <v>104</v>
      </c>
      <c r="J15848" t="s">
        <v>20558</v>
      </c>
    </row>
    <row r="15849" spans="1:10" x14ac:dyDescent="0.3">
      <c r="A15849" t="s">
        <v>10199</v>
      </c>
      <c r="B15849" t="s">
        <v>53</v>
      </c>
      <c r="C15849">
        <v>26</v>
      </c>
      <c r="D15849">
        <v>5</v>
      </c>
      <c r="E15849">
        <v>1923</v>
      </c>
      <c r="F15849" s="6">
        <v>5.9722222222222225E-2</v>
      </c>
      <c r="G15849">
        <v>93.266666999999998</v>
      </c>
      <c r="H15849">
        <v>44.983333000000002</v>
      </c>
      <c r="I15849" t="s">
        <v>104</v>
      </c>
      <c r="J15849" t="s">
        <v>20559</v>
      </c>
    </row>
    <row r="15850" spans="1:10" x14ac:dyDescent="0.3">
      <c r="A15850" t="s">
        <v>8957</v>
      </c>
      <c r="B15850" t="s">
        <v>53</v>
      </c>
      <c r="C15850">
        <v>16</v>
      </c>
      <c r="D15850">
        <v>9</v>
      </c>
      <c r="E15850">
        <v>1886</v>
      </c>
      <c r="F15850" s="6">
        <v>0.77152777777777781</v>
      </c>
      <c r="G15850">
        <v>-7.75</v>
      </c>
      <c r="H15850">
        <v>45.583333000000003</v>
      </c>
      <c r="I15850" t="s">
        <v>20517</v>
      </c>
      <c r="J15850" t="s">
        <v>20560</v>
      </c>
    </row>
    <row r="15851" spans="1:10" x14ac:dyDescent="0.3">
      <c r="A15851" t="s">
        <v>2021</v>
      </c>
      <c r="B15851" t="s">
        <v>53</v>
      </c>
      <c r="C15851">
        <v>10</v>
      </c>
      <c r="D15851">
        <v>7</v>
      </c>
      <c r="E15851">
        <v>1943</v>
      </c>
      <c r="F15851" s="6">
        <v>0.53819444444444442</v>
      </c>
      <c r="G15851">
        <v>77.45</v>
      </c>
      <c r="H15851">
        <v>37.549999999999997</v>
      </c>
      <c r="I15851" t="s">
        <v>20517</v>
      </c>
      <c r="J15851" t="s">
        <v>20561</v>
      </c>
    </row>
    <row r="15852" spans="1:10" x14ac:dyDescent="0.3">
      <c r="A15852" t="s">
        <v>20562</v>
      </c>
      <c r="B15852" t="s">
        <v>168</v>
      </c>
      <c r="C15852">
        <v>30</v>
      </c>
      <c r="D15852">
        <v>8</v>
      </c>
      <c r="E15852">
        <v>1939</v>
      </c>
      <c r="F15852" s="6">
        <v>0.14583333333333334</v>
      </c>
      <c r="G15852">
        <v>82.133332999999993</v>
      </c>
      <c r="H15852">
        <v>29.183333000000001</v>
      </c>
      <c r="I15852" t="s">
        <v>144</v>
      </c>
      <c r="J15852" t="s">
        <v>20563</v>
      </c>
    </row>
    <row r="15853" spans="1:10" x14ac:dyDescent="0.3">
      <c r="A15853" t="s">
        <v>18024</v>
      </c>
      <c r="B15853" t="s">
        <v>53</v>
      </c>
      <c r="C15853">
        <v>20</v>
      </c>
      <c r="D15853">
        <v>10</v>
      </c>
      <c r="E15853">
        <v>1918</v>
      </c>
      <c r="F15853" s="6">
        <v>0.38263888888888886</v>
      </c>
      <c r="G15853">
        <v>118.25</v>
      </c>
      <c r="H15853">
        <v>34.066667000000002</v>
      </c>
      <c r="I15853" t="s">
        <v>137</v>
      </c>
      <c r="J15853" t="s">
        <v>20527</v>
      </c>
    </row>
    <row r="15854" spans="1:10" x14ac:dyDescent="0.3">
      <c r="A15854" t="s">
        <v>20564</v>
      </c>
      <c r="B15854" t="s">
        <v>53</v>
      </c>
      <c r="C15854">
        <v>2</v>
      </c>
      <c r="D15854">
        <v>12</v>
      </c>
      <c r="E15854">
        <v>1857</v>
      </c>
      <c r="F15854" s="6">
        <v>0.24930555555555556</v>
      </c>
      <c r="G15854">
        <v>0.23333300000000001</v>
      </c>
      <c r="H15854">
        <v>44.916666999999997</v>
      </c>
      <c r="I15854" t="s">
        <v>20517</v>
      </c>
      <c r="J15854" t="s">
        <v>20565</v>
      </c>
    </row>
    <row r="15855" spans="1:10" x14ac:dyDescent="0.3">
      <c r="A15855" t="s">
        <v>20566</v>
      </c>
      <c r="B15855" t="s">
        <v>53</v>
      </c>
      <c r="C15855">
        <v>20</v>
      </c>
      <c r="D15855">
        <v>6</v>
      </c>
      <c r="E15855">
        <v>1924</v>
      </c>
      <c r="F15855" s="6">
        <v>8.3333333333333329E-2</v>
      </c>
      <c r="G15855">
        <v>83.766666999999998</v>
      </c>
      <c r="H15855">
        <v>36.183332999999998</v>
      </c>
      <c r="I15855" t="s">
        <v>104</v>
      </c>
      <c r="J15855" t="s">
        <v>20567</v>
      </c>
    </row>
    <row r="15856" spans="1:10" x14ac:dyDescent="0.3">
      <c r="A15856" t="s">
        <v>10537</v>
      </c>
      <c r="B15856" t="s">
        <v>168</v>
      </c>
      <c r="C15856">
        <v>18</v>
      </c>
      <c r="D15856">
        <v>2</v>
      </c>
      <c r="E15856">
        <v>1936</v>
      </c>
      <c r="F15856" s="6">
        <v>0.72222222222222221</v>
      </c>
      <c r="G15856">
        <v>87.65</v>
      </c>
      <c r="H15856">
        <v>41.866667</v>
      </c>
      <c r="I15856" t="s">
        <v>104</v>
      </c>
      <c r="J15856" t="s">
        <v>20506</v>
      </c>
    </row>
    <row r="15857" spans="1:10" x14ac:dyDescent="0.3">
      <c r="A15857" t="s">
        <v>7854</v>
      </c>
      <c r="B15857" t="s">
        <v>53</v>
      </c>
      <c r="C15857">
        <v>15</v>
      </c>
      <c r="D15857">
        <v>2</v>
      </c>
      <c r="E15857">
        <v>1899</v>
      </c>
      <c r="F15857" s="6">
        <v>0.67291666666666672</v>
      </c>
      <c r="G15857">
        <v>-3.3166669999999998</v>
      </c>
      <c r="H15857">
        <v>43.716667000000001</v>
      </c>
      <c r="I15857" t="s">
        <v>20517</v>
      </c>
      <c r="J15857" t="s">
        <v>20568</v>
      </c>
    </row>
    <row r="15858" spans="1:10" x14ac:dyDescent="0.3">
      <c r="A15858" t="s">
        <v>20569</v>
      </c>
      <c r="B15858" t="s">
        <v>53</v>
      </c>
      <c r="C15858">
        <v>15</v>
      </c>
      <c r="D15858">
        <v>8</v>
      </c>
      <c r="E15858">
        <v>1872</v>
      </c>
      <c r="F15858" s="6">
        <v>0.79166666666666663</v>
      </c>
      <c r="G15858">
        <v>-88.366667000000007</v>
      </c>
      <c r="H15858">
        <v>22.533332999999999</v>
      </c>
      <c r="I15858" t="s">
        <v>20570</v>
      </c>
      <c r="J15858" t="s">
        <v>20571</v>
      </c>
    </row>
    <row r="15859" spans="1:10" x14ac:dyDescent="0.3">
      <c r="A15859" t="s">
        <v>19491</v>
      </c>
      <c r="B15859" t="s">
        <v>168</v>
      </c>
      <c r="C15859">
        <v>12</v>
      </c>
      <c r="D15859">
        <v>12</v>
      </c>
      <c r="E15859">
        <v>1962</v>
      </c>
      <c r="F15859" s="6">
        <v>0.26250000000000001</v>
      </c>
      <c r="G15859">
        <v>118.38333299999999</v>
      </c>
      <c r="H15859">
        <v>33.833333000000003</v>
      </c>
      <c r="I15859" t="s">
        <v>137</v>
      </c>
      <c r="J15859" t="s">
        <v>20572</v>
      </c>
    </row>
    <row r="15860" spans="1:10" x14ac:dyDescent="0.3">
      <c r="A15860" t="s">
        <v>20573</v>
      </c>
      <c r="B15860" t="s">
        <v>53</v>
      </c>
      <c r="C15860">
        <v>11</v>
      </c>
      <c r="D15860">
        <v>11</v>
      </c>
      <c r="E15860">
        <v>1888</v>
      </c>
      <c r="F15860" s="6">
        <v>0.66666666666666663</v>
      </c>
      <c r="G15860">
        <v>-39.816667000000002</v>
      </c>
      <c r="H15860">
        <v>21.45</v>
      </c>
      <c r="I15860" t="s">
        <v>1748</v>
      </c>
      <c r="J15860" t="s">
        <v>20574</v>
      </c>
    </row>
    <row r="15861" spans="1:10" x14ac:dyDescent="0.3">
      <c r="A15861" t="s">
        <v>20575</v>
      </c>
      <c r="B15861" t="s">
        <v>168</v>
      </c>
      <c r="C15861">
        <v>18</v>
      </c>
      <c r="D15861">
        <v>9</v>
      </c>
      <c r="E15861">
        <v>1949</v>
      </c>
      <c r="F15861" s="6">
        <v>0.80208333333333337</v>
      </c>
      <c r="G15861">
        <v>-78.466667000000001</v>
      </c>
      <c r="H15861">
        <v>17.383333</v>
      </c>
      <c r="I15861" t="s">
        <v>116</v>
      </c>
      <c r="J15861" t="s">
        <v>20576</v>
      </c>
    </row>
    <row r="15862" spans="1:10" x14ac:dyDescent="0.3">
      <c r="A15862" t="s">
        <v>3611</v>
      </c>
      <c r="B15862" t="s">
        <v>53</v>
      </c>
      <c r="C15862">
        <v>22</v>
      </c>
      <c r="D15862">
        <v>5</v>
      </c>
      <c r="E15862">
        <v>1924</v>
      </c>
      <c r="F15862" s="6">
        <v>1.0416666666666666E-2</v>
      </c>
      <c r="G15862">
        <v>-2.3333330000000001</v>
      </c>
      <c r="H15862">
        <v>48.866667</v>
      </c>
      <c r="I15862" t="s">
        <v>20517</v>
      </c>
      <c r="J15862" t="s">
        <v>20577</v>
      </c>
    </row>
    <row r="15863" spans="1:10" x14ac:dyDescent="0.3">
      <c r="A15863" t="s">
        <v>20578</v>
      </c>
      <c r="B15863" t="s">
        <v>53</v>
      </c>
      <c r="C15863">
        <v>27</v>
      </c>
      <c r="D15863">
        <v>4</v>
      </c>
      <c r="E15863">
        <v>1951</v>
      </c>
      <c r="F15863" s="6">
        <v>0.27083333333333331</v>
      </c>
      <c r="G15863">
        <v>-78.466667000000001</v>
      </c>
      <c r="H15863">
        <v>17.383333</v>
      </c>
      <c r="I15863" t="s">
        <v>116</v>
      </c>
      <c r="J15863" t="s">
        <v>20576</v>
      </c>
    </row>
    <row r="15864" spans="1:10" x14ac:dyDescent="0.3">
      <c r="A15864" t="s">
        <v>20579</v>
      </c>
      <c r="B15864" t="s">
        <v>53</v>
      </c>
      <c r="C15864">
        <v>11</v>
      </c>
      <c r="D15864">
        <v>10</v>
      </c>
      <c r="E15864">
        <v>1942</v>
      </c>
      <c r="F15864" s="6">
        <v>0.66666666666666663</v>
      </c>
      <c r="G15864">
        <v>-81.849999999999994</v>
      </c>
      <c r="H15864">
        <v>25.45</v>
      </c>
      <c r="I15864" t="s">
        <v>116</v>
      </c>
      <c r="J15864" t="s">
        <v>20580</v>
      </c>
    </row>
    <row r="15865" spans="1:10" x14ac:dyDescent="0.3">
      <c r="A15865" t="s">
        <v>17204</v>
      </c>
      <c r="B15865" t="s">
        <v>53</v>
      </c>
      <c r="C15865">
        <v>23</v>
      </c>
      <c r="D15865">
        <v>6</v>
      </c>
      <c r="E15865">
        <v>1936</v>
      </c>
      <c r="F15865" s="6">
        <v>0.52500000000000002</v>
      </c>
      <c r="G15865">
        <v>87.783332999999999</v>
      </c>
      <c r="H15865">
        <v>41.883333</v>
      </c>
      <c r="I15865" t="s">
        <v>104</v>
      </c>
      <c r="J15865" t="s">
        <v>20581</v>
      </c>
    </row>
    <row r="15866" spans="1:10" x14ac:dyDescent="0.3">
      <c r="A15866" t="s">
        <v>20582</v>
      </c>
      <c r="B15866" t="s">
        <v>53</v>
      </c>
      <c r="C15866">
        <v>5</v>
      </c>
      <c r="D15866">
        <v>7</v>
      </c>
      <c r="E15866">
        <v>1932</v>
      </c>
      <c r="F15866" s="6">
        <v>0.59375</v>
      </c>
      <c r="G15866">
        <v>81.516666999999998</v>
      </c>
      <c r="H15866">
        <v>41.083333000000003</v>
      </c>
      <c r="I15866" t="s">
        <v>144</v>
      </c>
      <c r="J15866" t="s">
        <v>20515</v>
      </c>
    </row>
    <row r="15867" spans="1:10" x14ac:dyDescent="0.3">
      <c r="A15867" t="s">
        <v>20583</v>
      </c>
      <c r="B15867" t="s">
        <v>53</v>
      </c>
      <c r="C15867">
        <v>9</v>
      </c>
      <c r="D15867">
        <v>10</v>
      </c>
      <c r="E15867">
        <v>1904</v>
      </c>
      <c r="F15867" s="6">
        <v>0.46666666666666667</v>
      </c>
      <c r="G15867">
        <v>-83</v>
      </c>
      <c r="H15867">
        <v>25.333333</v>
      </c>
      <c r="I15867" t="s">
        <v>119</v>
      </c>
      <c r="J15867" t="s">
        <v>20584</v>
      </c>
    </row>
    <row r="15868" spans="1:10" x14ac:dyDescent="0.3">
      <c r="A15868" t="s">
        <v>20585</v>
      </c>
      <c r="B15868" t="s">
        <v>53</v>
      </c>
      <c r="C15868">
        <v>21</v>
      </c>
      <c r="D15868">
        <v>4</v>
      </c>
      <c r="E15868">
        <v>1934</v>
      </c>
      <c r="F15868" s="6">
        <v>0.40694444444444444</v>
      </c>
      <c r="G15868">
        <v>88.25</v>
      </c>
      <c r="H15868">
        <v>40.116667</v>
      </c>
      <c r="I15868" t="s">
        <v>104</v>
      </c>
      <c r="J15868" t="s">
        <v>20586</v>
      </c>
    </row>
    <row r="15869" spans="1:10" x14ac:dyDescent="0.3">
      <c r="A15869" t="s">
        <v>9544</v>
      </c>
      <c r="B15869" t="s">
        <v>53</v>
      </c>
      <c r="C15869">
        <v>15</v>
      </c>
      <c r="D15869">
        <v>11</v>
      </c>
      <c r="E15869">
        <v>1925</v>
      </c>
      <c r="F15869" s="6">
        <v>0.625</v>
      </c>
      <c r="G15869">
        <v>84.483333000000002</v>
      </c>
      <c r="H15869">
        <v>36.416666999999997</v>
      </c>
      <c r="I15869" t="s">
        <v>104</v>
      </c>
      <c r="J15869" t="s">
        <v>20587</v>
      </c>
    </row>
    <row r="15870" spans="1:10" x14ac:dyDescent="0.3">
      <c r="A15870" t="s">
        <v>20588</v>
      </c>
      <c r="B15870" t="s">
        <v>53</v>
      </c>
      <c r="C15870">
        <v>14</v>
      </c>
      <c r="D15870">
        <v>8</v>
      </c>
      <c r="E15870">
        <v>1925</v>
      </c>
      <c r="F15870" s="6">
        <v>0.99305555555555558</v>
      </c>
      <c r="G15870">
        <v>77.633332999999993</v>
      </c>
      <c r="H15870">
        <v>39.266666999999998</v>
      </c>
      <c r="I15870" t="s">
        <v>144</v>
      </c>
      <c r="J15870" t="s">
        <v>20589</v>
      </c>
    </row>
    <row r="15871" spans="1:10" x14ac:dyDescent="0.3">
      <c r="A15871" t="s">
        <v>20590</v>
      </c>
      <c r="B15871" t="s">
        <v>168</v>
      </c>
      <c r="C15871">
        <v>14</v>
      </c>
      <c r="D15871">
        <v>2</v>
      </c>
      <c r="E15871">
        <v>1933</v>
      </c>
      <c r="F15871" s="6">
        <v>0.29166666666666669</v>
      </c>
      <c r="G15871">
        <v>-77.216667000000001</v>
      </c>
      <c r="H15871">
        <v>28.666667</v>
      </c>
      <c r="I15871" t="s">
        <v>116</v>
      </c>
      <c r="J15871" t="s">
        <v>20591</v>
      </c>
    </row>
    <row r="15872" spans="1:10" x14ac:dyDescent="0.3">
      <c r="A15872" t="s">
        <v>20592</v>
      </c>
      <c r="B15872" t="s">
        <v>53</v>
      </c>
      <c r="C15872">
        <v>12</v>
      </c>
      <c r="D15872">
        <v>12</v>
      </c>
      <c r="E15872">
        <v>1873</v>
      </c>
      <c r="F15872" s="6">
        <v>4.1666666666666664E-2</v>
      </c>
      <c r="G15872">
        <v>-82.15</v>
      </c>
      <c r="H15872">
        <v>22.083333</v>
      </c>
      <c r="I15872" t="s">
        <v>119</v>
      </c>
      <c r="J15872" t="s">
        <v>20593</v>
      </c>
    </row>
    <row r="15873" spans="1:10" x14ac:dyDescent="0.3">
      <c r="A15873" t="s">
        <v>20088</v>
      </c>
      <c r="B15873" t="s">
        <v>53</v>
      </c>
      <c r="C15873">
        <v>29</v>
      </c>
      <c r="D15873">
        <v>4</v>
      </c>
      <c r="E15873">
        <v>1931</v>
      </c>
      <c r="F15873" s="6">
        <v>0.53541666666666665</v>
      </c>
      <c r="G15873">
        <v>87.65</v>
      </c>
      <c r="H15873">
        <v>41.866667</v>
      </c>
      <c r="I15873" t="s">
        <v>104</v>
      </c>
      <c r="J15873" t="s">
        <v>20506</v>
      </c>
    </row>
    <row r="15874" spans="1:10" x14ac:dyDescent="0.3">
      <c r="A15874" t="s">
        <v>16479</v>
      </c>
      <c r="B15874" t="s">
        <v>53</v>
      </c>
      <c r="C15874">
        <v>18</v>
      </c>
      <c r="D15874">
        <v>5</v>
      </c>
      <c r="E15874">
        <v>1914</v>
      </c>
      <c r="F15874" s="6">
        <v>0.34375</v>
      </c>
      <c r="G15874">
        <v>-6.35</v>
      </c>
      <c r="H15874">
        <v>45.283332999999999</v>
      </c>
      <c r="I15874" t="s">
        <v>20517</v>
      </c>
      <c r="J15874" t="s">
        <v>20594</v>
      </c>
    </row>
    <row r="15875" spans="1:10" x14ac:dyDescent="0.3">
      <c r="A15875" t="s">
        <v>20595</v>
      </c>
      <c r="B15875" t="s">
        <v>53</v>
      </c>
      <c r="C15875">
        <v>29</v>
      </c>
      <c r="D15875">
        <v>2</v>
      </c>
      <c r="E15875">
        <v>1908</v>
      </c>
      <c r="F15875" s="6">
        <v>0.17083333333333334</v>
      </c>
      <c r="G15875">
        <v>-2.3333330000000001</v>
      </c>
      <c r="H15875">
        <v>48.866667</v>
      </c>
      <c r="I15875" t="s">
        <v>20517</v>
      </c>
      <c r="J15875" t="s">
        <v>20596</v>
      </c>
    </row>
    <row r="15876" spans="1:10" x14ac:dyDescent="0.3">
      <c r="A15876" t="s">
        <v>6317</v>
      </c>
      <c r="B15876" t="s">
        <v>53</v>
      </c>
      <c r="C15876">
        <v>30</v>
      </c>
      <c r="D15876">
        <v>1</v>
      </c>
      <c r="E15876">
        <v>1931</v>
      </c>
      <c r="F15876" s="6">
        <v>0.16666666666666666</v>
      </c>
      <c r="G15876">
        <v>96.816666999999995</v>
      </c>
      <c r="H15876">
        <v>32.783332999999999</v>
      </c>
      <c r="I15876" t="s">
        <v>104</v>
      </c>
      <c r="J15876" t="s">
        <v>20597</v>
      </c>
    </row>
    <row r="15877" spans="1:10" x14ac:dyDescent="0.3">
      <c r="A15877" t="s">
        <v>20598</v>
      </c>
      <c r="B15877" t="s">
        <v>53</v>
      </c>
      <c r="C15877">
        <v>27</v>
      </c>
      <c r="D15877">
        <v>3</v>
      </c>
      <c r="E15877">
        <v>1950</v>
      </c>
      <c r="F15877" s="6">
        <v>0.3125</v>
      </c>
      <c r="G15877">
        <v>-0.16666700000000001</v>
      </c>
      <c r="H15877">
        <v>50.916666999999997</v>
      </c>
      <c r="I15877" t="s">
        <v>20517</v>
      </c>
      <c r="J15877" t="s">
        <v>20599</v>
      </c>
    </row>
    <row r="15878" spans="1:10" x14ac:dyDescent="0.3">
      <c r="A15878" t="s">
        <v>20600</v>
      </c>
      <c r="B15878" t="s">
        <v>53</v>
      </c>
      <c r="C15878">
        <v>26</v>
      </c>
      <c r="D15878">
        <v>8</v>
      </c>
      <c r="E15878">
        <v>1927</v>
      </c>
      <c r="F15878" s="6">
        <v>0.25</v>
      </c>
      <c r="G15878">
        <v>-76.133332999999993</v>
      </c>
      <c r="H15878">
        <v>28.783332999999999</v>
      </c>
      <c r="I15878" t="s">
        <v>116</v>
      </c>
      <c r="J15878" t="s">
        <v>20601</v>
      </c>
    </row>
    <row r="15879" spans="1:10" x14ac:dyDescent="0.3">
      <c r="A15879" t="s">
        <v>20602</v>
      </c>
      <c r="B15879" t="s">
        <v>168</v>
      </c>
      <c r="C15879">
        <v>14</v>
      </c>
      <c r="D15879">
        <v>1</v>
      </c>
      <c r="E15879">
        <v>1952</v>
      </c>
      <c r="F15879" s="6">
        <v>8.6805555555555552E-2</v>
      </c>
      <c r="G15879">
        <v>74</v>
      </c>
      <c r="H15879">
        <v>40.299999999999997</v>
      </c>
      <c r="I15879" t="s">
        <v>144</v>
      </c>
      <c r="J15879" t="s">
        <v>20603</v>
      </c>
    </row>
    <row r="15880" spans="1:10" x14ac:dyDescent="0.3">
      <c r="A15880" t="s">
        <v>20604</v>
      </c>
      <c r="B15880" t="s">
        <v>53</v>
      </c>
      <c r="C15880">
        <v>21</v>
      </c>
      <c r="D15880">
        <v>10</v>
      </c>
      <c r="E15880">
        <v>1849</v>
      </c>
      <c r="F15880" s="6">
        <v>0.875</v>
      </c>
      <c r="G15880">
        <v>-74.883332999999993</v>
      </c>
      <c r="H15880">
        <v>31.583333</v>
      </c>
      <c r="I15880" t="s">
        <v>119</v>
      </c>
      <c r="J15880" t="s">
        <v>20605</v>
      </c>
    </row>
    <row r="15881" spans="1:10" x14ac:dyDescent="0.3">
      <c r="A15881" t="s">
        <v>17347</v>
      </c>
      <c r="B15881" t="s">
        <v>53</v>
      </c>
      <c r="C15881">
        <v>28</v>
      </c>
      <c r="D15881">
        <v>3</v>
      </c>
      <c r="E15881">
        <v>1944</v>
      </c>
      <c r="F15881" s="6">
        <v>0.60555555555555551</v>
      </c>
      <c r="G15881">
        <v>74.216667000000001</v>
      </c>
      <c r="H15881">
        <v>40.666666999999997</v>
      </c>
      <c r="I15881" t="s">
        <v>144</v>
      </c>
      <c r="J15881" t="s">
        <v>20606</v>
      </c>
    </row>
    <row r="15882" spans="1:10" x14ac:dyDescent="0.3">
      <c r="A15882" t="s">
        <v>3217</v>
      </c>
      <c r="B15882" t="s">
        <v>168</v>
      </c>
      <c r="C15882">
        <v>6</v>
      </c>
      <c r="D15882">
        <v>7</v>
      </c>
      <c r="E15882">
        <v>1935</v>
      </c>
      <c r="F15882" s="6">
        <v>0.16666666666666666</v>
      </c>
      <c r="G15882">
        <v>96.65</v>
      </c>
      <c r="H15882">
        <v>28.983332999999998</v>
      </c>
      <c r="I15882" t="s">
        <v>104</v>
      </c>
      <c r="J15882" t="s">
        <v>20607</v>
      </c>
    </row>
    <row r="15883" spans="1:10" x14ac:dyDescent="0.3">
      <c r="A15883" t="s">
        <v>20608</v>
      </c>
      <c r="B15883" t="s">
        <v>53</v>
      </c>
      <c r="C15883">
        <v>28</v>
      </c>
      <c r="D15883">
        <v>3</v>
      </c>
      <c r="E15883">
        <v>1919</v>
      </c>
      <c r="F15883" s="6">
        <v>0.55208333333333337</v>
      </c>
      <c r="G15883">
        <v>81.45</v>
      </c>
      <c r="H15883">
        <v>39.416666999999997</v>
      </c>
      <c r="I15883" t="s">
        <v>144</v>
      </c>
      <c r="J15883" t="s">
        <v>20609</v>
      </c>
    </row>
    <row r="15884" spans="1:10" x14ac:dyDescent="0.3">
      <c r="A15884" t="s">
        <v>20610</v>
      </c>
      <c r="B15884" t="s">
        <v>53</v>
      </c>
      <c r="C15884">
        <v>8</v>
      </c>
      <c r="D15884">
        <v>7</v>
      </c>
      <c r="E15884">
        <v>1914</v>
      </c>
      <c r="F15884" s="6">
        <v>0.45833333333333331</v>
      </c>
      <c r="G15884">
        <v>-88.366667000000007</v>
      </c>
      <c r="H15884">
        <v>22.533332999999999</v>
      </c>
      <c r="I15884" t="s">
        <v>20570</v>
      </c>
      <c r="J15884" t="s">
        <v>20571</v>
      </c>
    </row>
    <row r="15885" spans="1:10" x14ac:dyDescent="0.3">
      <c r="A15885" t="s">
        <v>20610</v>
      </c>
      <c r="B15885" t="s">
        <v>53</v>
      </c>
      <c r="C15885">
        <v>6</v>
      </c>
      <c r="D15885">
        <v>7</v>
      </c>
      <c r="E15885">
        <v>1914</v>
      </c>
      <c r="F15885" s="6">
        <v>0.41666666666666669</v>
      </c>
      <c r="G15885">
        <v>-88.366667000000007</v>
      </c>
      <c r="H15885">
        <v>22.533332999999999</v>
      </c>
      <c r="I15885" t="s">
        <v>20611</v>
      </c>
      <c r="J15885" t="s">
        <v>20571</v>
      </c>
    </row>
    <row r="15886" spans="1:10" x14ac:dyDescent="0.3">
      <c r="A15886" t="s">
        <v>16720</v>
      </c>
      <c r="B15886" t="s">
        <v>53</v>
      </c>
      <c r="C15886">
        <v>27</v>
      </c>
      <c r="D15886">
        <v>7</v>
      </c>
      <c r="E15886">
        <v>1940</v>
      </c>
      <c r="F15886" s="6">
        <v>0.28125</v>
      </c>
      <c r="G15886">
        <v>-7.0833329999999997</v>
      </c>
      <c r="H15886">
        <v>51.183332999999998</v>
      </c>
      <c r="I15886" t="s">
        <v>126</v>
      </c>
      <c r="J15886" t="s">
        <v>20612</v>
      </c>
    </row>
    <row r="15887" spans="1:10" x14ac:dyDescent="0.3">
      <c r="A15887" t="s">
        <v>517</v>
      </c>
      <c r="B15887" t="s">
        <v>53</v>
      </c>
      <c r="C15887">
        <v>15</v>
      </c>
      <c r="D15887">
        <v>3</v>
      </c>
      <c r="E15887">
        <v>1932</v>
      </c>
      <c r="F15887" s="6">
        <v>0.63194444444444442</v>
      </c>
      <c r="G15887">
        <v>100.266667</v>
      </c>
      <c r="H15887">
        <v>35.450000000000003</v>
      </c>
      <c r="I15887" t="s">
        <v>104</v>
      </c>
      <c r="J15887" t="s">
        <v>20613</v>
      </c>
    </row>
    <row r="15888" spans="1:10" x14ac:dyDescent="0.3">
      <c r="A15888" t="s">
        <v>15594</v>
      </c>
      <c r="B15888" t="s">
        <v>53</v>
      </c>
      <c r="C15888">
        <v>22</v>
      </c>
      <c r="D15888">
        <v>7</v>
      </c>
      <c r="E15888">
        <v>1928</v>
      </c>
      <c r="F15888" s="6">
        <v>0.33333333333333331</v>
      </c>
      <c r="G15888">
        <v>73.2</v>
      </c>
      <c r="H15888">
        <v>44.483333000000002</v>
      </c>
      <c r="I15888" t="s">
        <v>144</v>
      </c>
      <c r="J15888" t="s">
        <v>20614</v>
      </c>
    </row>
    <row r="15889" spans="1:10" x14ac:dyDescent="0.3">
      <c r="A15889" t="s">
        <v>16843</v>
      </c>
      <c r="B15889" t="s">
        <v>53</v>
      </c>
      <c r="C15889">
        <v>1</v>
      </c>
      <c r="D15889">
        <v>12</v>
      </c>
      <c r="E15889">
        <v>1927</v>
      </c>
      <c r="F15889" s="6">
        <v>9.7222222222222224E-2</v>
      </c>
      <c r="G15889">
        <v>86.466667000000001</v>
      </c>
      <c r="H15889">
        <v>37.783332999999999</v>
      </c>
      <c r="I15889" t="s">
        <v>104</v>
      </c>
      <c r="J15889" t="s">
        <v>20615</v>
      </c>
    </row>
    <row r="15890" spans="1:10" x14ac:dyDescent="0.3">
      <c r="A15890" t="s">
        <v>7569</v>
      </c>
      <c r="B15890" t="s">
        <v>53</v>
      </c>
      <c r="C15890">
        <v>5</v>
      </c>
      <c r="D15890">
        <v>8</v>
      </c>
      <c r="E15890">
        <v>1946</v>
      </c>
      <c r="F15890" s="6">
        <v>0.92083333333333328</v>
      </c>
      <c r="G15890">
        <v>122.416667</v>
      </c>
      <c r="H15890">
        <v>37.783332999999999</v>
      </c>
      <c r="I15890" t="s">
        <v>137</v>
      </c>
      <c r="J15890" t="s">
        <v>20503</v>
      </c>
    </row>
    <row r="15891" spans="1:10" x14ac:dyDescent="0.3">
      <c r="A15891" t="s">
        <v>20616</v>
      </c>
      <c r="B15891" t="s">
        <v>53</v>
      </c>
      <c r="C15891">
        <v>8</v>
      </c>
      <c r="D15891">
        <v>6</v>
      </c>
      <c r="E15891">
        <v>1910</v>
      </c>
      <c r="F15891" s="6">
        <v>8.3333333333333329E-2</v>
      </c>
      <c r="G15891">
        <v>92.666667000000004</v>
      </c>
      <c r="H15891">
        <v>44.283332999999999</v>
      </c>
      <c r="I15891" t="s">
        <v>104</v>
      </c>
      <c r="J15891" t="s">
        <v>20617</v>
      </c>
    </row>
    <row r="15892" spans="1:10" x14ac:dyDescent="0.3">
      <c r="A15892" t="s">
        <v>20618</v>
      </c>
      <c r="B15892" t="s">
        <v>53</v>
      </c>
      <c r="C15892">
        <v>9</v>
      </c>
      <c r="D15892">
        <v>2</v>
      </c>
      <c r="E15892">
        <v>1923</v>
      </c>
      <c r="F15892" s="6">
        <v>0.41666666666666669</v>
      </c>
      <c r="G15892">
        <v>6.25</v>
      </c>
      <c r="H15892">
        <v>53.333333000000003</v>
      </c>
      <c r="I15892" t="s">
        <v>20517</v>
      </c>
      <c r="J15892" t="s">
        <v>20619</v>
      </c>
    </row>
    <row r="15893" spans="1:10" x14ac:dyDescent="0.3">
      <c r="A15893" t="s">
        <v>20620</v>
      </c>
      <c r="B15893" t="s">
        <v>53</v>
      </c>
      <c r="C15893">
        <v>1</v>
      </c>
      <c r="D15893">
        <v>1</v>
      </c>
      <c r="E15893">
        <v>1927</v>
      </c>
      <c r="F15893" s="6">
        <v>0.75</v>
      </c>
      <c r="G15893">
        <v>-5.4</v>
      </c>
      <c r="H15893">
        <v>43.3</v>
      </c>
      <c r="I15893" t="s">
        <v>20517</v>
      </c>
      <c r="J15893" t="s">
        <v>20621</v>
      </c>
    </row>
    <row r="15894" spans="1:10" x14ac:dyDescent="0.3">
      <c r="A15894" t="s">
        <v>1985</v>
      </c>
      <c r="B15894" t="s">
        <v>53</v>
      </c>
      <c r="C15894">
        <v>27</v>
      </c>
      <c r="D15894">
        <v>5</v>
      </c>
      <c r="E15894">
        <v>1867</v>
      </c>
      <c r="F15894" s="6">
        <v>0.55625000000000002</v>
      </c>
      <c r="G15894">
        <v>2.1833330000000002</v>
      </c>
      <c r="H15894">
        <v>53.033332999999999</v>
      </c>
      <c r="I15894" t="s">
        <v>20517</v>
      </c>
      <c r="J15894" t="s">
        <v>20622</v>
      </c>
    </row>
    <row r="15895" spans="1:10" x14ac:dyDescent="0.3">
      <c r="A15895" t="s">
        <v>14678</v>
      </c>
      <c r="B15895" t="s">
        <v>53</v>
      </c>
      <c r="C15895">
        <v>8</v>
      </c>
      <c r="D15895">
        <v>4</v>
      </c>
      <c r="E15895">
        <v>1943</v>
      </c>
      <c r="F15895" s="6">
        <v>0.33333333333333331</v>
      </c>
      <c r="G15895">
        <v>78.883332999999993</v>
      </c>
      <c r="H15895">
        <v>42.883333</v>
      </c>
      <c r="I15895" t="s">
        <v>144</v>
      </c>
      <c r="J15895" t="s">
        <v>20623</v>
      </c>
    </row>
    <row r="15896" spans="1:10" x14ac:dyDescent="0.3">
      <c r="A15896" t="s">
        <v>13017</v>
      </c>
      <c r="B15896" t="s">
        <v>53</v>
      </c>
      <c r="C15896">
        <v>11</v>
      </c>
      <c r="D15896">
        <v>2</v>
      </c>
      <c r="E15896">
        <v>1921</v>
      </c>
      <c r="F15896" s="6">
        <v>0.10416666666666667</v>
      </c>
      <c r="G15896">
        <v>98.316666999999995</v>
      </c>
      <c r="H15896">
        <v>26.216667000000001</v>
      </c>
      <c r="I15896" t="s">
        <v>104</v>
      </c>
      <c r="J15896" t="s">
        <v>20624</v>
      </c>
    </row>
    <row r="15897" spans="1:10" x14ac:dyDescent="0.3">
      <c r="A15897" t="s">
        <v>3212</v>
      </c>
      <c r="B15897" t="s">
        <v>168</v>
      </c>
      <c r="C15897">
        <v>8</v>
      </c>
      <c r="D15897">
        <v>5</v>
      </c>
      <c r="E15897">
        <v>1946</v>
      </c>
      <c r="F15897" s="6">
        <v>0.91111111111111109</v>
      </c>
      <c r="G15897">
        <v>118.25</v>
      </c>
      <c r="H15897">
        <v>34.066667000000002</v>
      </c>
      <c r="I15897" t="s">
        <v>137</v>
      </c>
      <c r="J15897" t="s">
        <v>20527</v>
      </c>
    </row>
    <row r="15898" spans="1:10" x14ac:dyDescent="0.3">
      <c r="A15898" t="s">
        <v>2747</v>
      </c>
      <c r="B15898" t="s">
        <v>53</v>
      </c>
      <c r="C15898">
        <v>22</v>
      </c>
      <c r="D15898">
        <v>7</v>
      </c>
      <c r="E15898">
        <v>1928</v>
      </c>
      <c r="F15898" s="6">
        <v>0.65972222222222221</v>
      </c>
      <c r="G15898">
        <v>95.766666999999998</v>
      </c>
      <c r="H15898">
        <v>48.85</v>
      </c>
      <c r="I15898" t="s">
        <v>104</v>
      </c>
      <c r="J15898" t="s">
        <v>20625</v>
      </c>
    </row>
    <row r="15899" spans="1:10" x14ac:dyDescent="0.3">
      <c r="A15899" t="s">
        <v>12370</v>
      </c>
      <c r="B15899" t="s">
        <v>53</v>
      </c>
      <c r="C15899">
        <v>21</v>
      </c>
      <c r="D15899">
        <v>11</v>
      </c>
      <c r="E15899">
        <v>1912</v>
      </c>
      <c r="F15899" s="6">
        <v>0.45833333333333331</v>
      </c>
      <c r="G15899">
        <v>96.616667000000007</v>
      </c>
      <c r="H15899">
        <v>47.783332999999999</v>
      </c>
      <c r="I15899" t="s">
        <v>104</v>
      </c>
      <c r="J15899" t="s">
        <v>20626</v>
      </c>
    </row>
    <row r="15900" spans="1:10" x14ac:dyDescent="0.3">
      <c r="A15900" t="s">
        <v>20355</v>
      </c>
      <c r="B15900" t="s">
        <v>53</v>
      </c>
      <c r="C15900">
        <v>12</v>
      </c>
      <c r="D15900">
        <v>5</v>
      </c>
      <c r="E15900">
        <v>1925</v>
      </c>
      <c r="F15900" s="6">
        <v>8.3333333333333329E-2</v>
      </c>
      <c r="G15900">
        <v>90.2</v>
      </c>
      <c r="H15900">
        <v>38.616667</v>
      </c>
      <c r="I15900" t="s">
        <v>104</v>
      </c>
      <c r="J15900" t="s">
        <v>20627</v>
      </c>
    </row>
    <row r="15901" spans="1:10" x14ac:dyDescent="0.3">
      <c r="A15901" t="s">
        <v>4629</v>
      </c>
      <c r="B15901" t="s">
        <v>53</v>
      </c>
      <c r="C15901">
        <v>9</v>
      </c>
      <c r="D15901">
        <v>5</v>
      </c>
      <c r="E15901">
        <v>1921</v>
      </c>
      <c r="F15901" s="6">
        <v>0.77083333333333337</v>
      </c>
      <c r="G15901">
        <v>92.533332999999999</v>
      </c>
      <c r="H15901">
        <v>47.516666999999998</v>
      </c>
      <c r="I15901" t="s">
        <v>104</v>
      </c>
      <c r="J15901" t="s">
        <v>20628</v>
      </c>
    </row>
    <row r="15902" spans="1:10" x14ac:dyDescent="0.3">
      <c r="A15902" t="s">
        <v>20629</v>
      </c>
      <c r="B15902" t="s">
        <v>53</v>
      </c>
      <c r="C15902">
        <v>18</v>
      </c>
      <c r="D15902">
        <v>10</v>
      </c>
      <c r="E15902">
        <v>1926</v>
      </c>
      <c r="F15902" s="6">
        <v>0.29097222222222224</v>
      </c>
      <c r="G15902">
        <v>90.2</v>
      </c>
      <c r="H15902">
        <v>38.616667</v>
      </c>
      <c r="I15902" t="s">
        <v>104</v>
      </c>
      <c r="J15902" t="s">
        <v>20630</v>
      </c>
    </row>
    <row r="15903" spans="1:10" x14ac:dyDescent="0.3">
      <c r="A15903" t="s">
        <v>20631</v>
      </c>
      <c r="B15903" t="s">
        <v>53</v>
      </c>
      <c r="C15903">
        <v>23</v>
      </c>
      <c r="D15903">
        <v>3</v>
      </c>
      <c r="E15903">
        <v>1915</v>
      </c>
      <c r="F15903" s="6">
        <v>0.34722222222222221</v>
      </c>
      <c r="G15903">
        <v>-101.083333</v>
      </c>
      <c r="H15903">
        <v>4.5833329999999997</v>
      </c>
      <c r="I15903" t="s">
        <v>1146</v>
      </c>
      <c r="J15903" t="s">
        <v>20632</v>
      </c>
    </row>
    <row r="15904" spans="1:10" x14ac:dyDescent="0.3">
      <c r="A15904" t="s">
        <v>16935</v>
      </c>
      <c r="B15904" t="s">
        <v>53</v>
      </c>
      <c r="C15904">
        <v>27</v>
      </c>
      <c r="D15904">
        <v>2</v>
      </c>
      <c r="E15904">
        <v>1933</v>
      </c>
      <c r="F15904" s="6">
        <v>0.98611111111111116</v>
      </c>
      <c r="G15904">
        <v>97.4</v>
      </c>
      <c r="H15904">
        <v>27.783332999999999</v>
      </c>
      <c r="I15904" t="s">
        <v>104</v>
      </c>
      <c r="J15904" t="s">
        <v>20633</v>
      </c>
    </row>
    <row r="15905" spans="1:10" x14ac:dyDescent="0.3">
      <c r="A15905" t="s">
        <v>20634</v>
      </c>
      <c r="B15905" t="s">
        <v>53</v>
      </c>
      <c r="C15905">
        <v>6</v>
      </c>
      <c r="D15905">
        <v>10</v>
      </c>
      <c r="E15905">
        <v>1930</v>
      </c>
      <c r="F15905" s="6">
        <v>0.73611111111111116</v>
      </c>
      <c r="G15905">
        <v>-76.583332999999996</v>
      </c>
      <c r="H15905">
        <v>29.983332999999998</v>
      </c>
      <c r="I15905" t="s">
        <v>116</v>
      </c>
      <c r="J15905" t="s">
        <v>20635</v>
      </c>
    </row>
    <row r="15906" spans="1:10" x14ac:dyDescent="0.3">
      <c r="A15906" t="s">
        <v>20636</v>
      </c>
      <c r="B15906" t="s">
        <v>53</v>
      </c>
      <c r="C15906">
        <v>26</v>
      </c>
      <c r="D15906">
        <v>5</v>
      </c>
      <c r="E15906">
        <v>1914</v>
      </c>
      <c r="F15906" s="6">
        <v>0.19791666666666666</v>
      </c>
      <c r="G15906">
        <v>-75.55</v>
      </c>
      <c r="H15906">
        <v>18.55</v>
      </c>
      <c r="I15906" t="s">
        <v>116</v>
      </c>
      <c r="J15906" t="s">
        <v>20637</v>
      </c>
    </row>
    <row r="15907" spans="1:10" x14ac:dyDescent="0.3">
      <c r="A15907" t="s">
        <v>20638</v>
      </c>
      <c r="B15907" t="s">
        <v>53</v>
      </c>
      <c r="C15907">
        <v>5</v>
      </c>
      <c r="D15907">
        <v>11</v>
      </c>
      <c r="E15907">
        <v>1880</v>
      </c>
      <c r="F15907" s="6">
        <v>0.625</v>
      </c>
      <c r="G15907">
        <v>-73.866667000000007</v>
      </c>
      <c r="H15907">
        <v>18.533332999999999</v>
      </c>
      <c r="I15907" t="s">
        <v>119</v>
      </c>
      <c r="J15907" t="s">
        <v>20639</v>
      </c>
    </row>
    <row r="15908" spans="1:10" x14ac:dyDescent="0.3">
      <c r="A15908" t="s">
        <v>20640</v>
      </c>
      <c r="B15908" t="s">
        <v>168</v>
      </c>
      <c r="C15908">
        <v>21</v>
      </c>
      <c r="D15908">
        <v>6</v>
      </c>
      <c r="E15908">
        <v>1953</v>
      </c>
      <c r="F15908" s="6">
        <v>0.84375</v>
      </c>
      <c r="G15908">
        <v>-67.05</v>
      </c>
      <c r="H15908">
        <v>24.866667</v>
      </c>
      <c r="I15908" t="s">
        <v>20641</v>
      </c>
      <c r="J15908" t="s">
        <v>20642</v>
      </c>
    </row>
    <row r="15909" spans="1:10" x14ac:dyDescent="0.3">
      <c r="A15909" t="s">
        <v>20643</v>
      </c>
      <c r="B15909" t="s">
        <v>53</v>
      </c>
      <c r="C15909">
        <v>25</v>
      </c>
      <c r="D15909">
        <v>12</v>
      </c>
      <c r="E15909">
        <v>1924</v>
      </c>
      <c r="F15909" s="6">
        <v>0.1736111111111111</v>
      </c>
      <c r="G15909">
        <v>-78.166667000000004</v>
      </c>
      <c r="H15909">
        <v>26.216667000000001</v>
      </c>
      <c r="I15909" t="s">
        <v>116</v>
      </c>
      <c r="J15909" t="s">
        <v>20644</v>
      </c>
    </row>
    <row r="15910" spans="1:10" x14ac:dyDescent="0.3">
      <c r="A15910" t="s">
        <v>20645</v>
      </c>
      <c r="B15910" t="s">
        <v>53</v>
      </c>
      <c r="C15910">
        <v>26</v>
      </c>
      <c r="D15910">
        <v>8</v>
      </c>
      <c r="E15910">
        <v>1911</v>
      </c>
      <c r="F15910" s="6">
        <v>0.43055555555555558</v>
      </c>
      <c r="G15910">
        <v>90.05</v>
      </c>
      <c r="H15910">
        <v>46.483333000000002</v>
      </c>
      <c r="I15910" t="s">
        <v>104</v>
      </c>
      <c r="J15910" t="s">
        <v>20646</v>
      </c>
    </row>
    <row r="15911" spans="1:10" x14ac:dyDescent="0.3">
      <c r="A15911" t="s">
        <v>12166</v>
      </c>
      <c r="B15911" t="s">
        <v>168</v>
      </c>
      <c r="C15911">
        <v>1</v>
      </c>
      <c r="D15911">
        <v>7</v>
      </c>
      <c r="E15911">
        <v>1939</v>
      </c>
      <c r="F15911" s="6">
        <v>0.20833333333333334</v>
      </c>
      <c r="G15911">
        <v>87.85</v>
      </c>
      <c r="H15911">
        <v>42.033332999999999</v>
      </c>
      <c r="I15911" t="s">
        <v>104</v>
      </c>
      <c r="J15911" t="s">
        <v>20647</v>
      </c>
    </row>
    <row r="15912" spans="1:10" x14ac:dyDescent="0.3">
      <c r="A15912" t="s">
        <v>17423</v>
      </c>
      <c r="B15912" t="s">
        <v>53</v>
      </c>
      <c r="C15912">
        <v>18</v>
      </c>
      <c r="D15912">
        <v>9</v>
      </c>
      <c r="E15912">
        <v>1933</v>
      </c>
      <c r="F15912" s="6">
        <v>0.85416666666666663</v>
      </c>
      <c r="G15912">
        <v>74.150000000000006</v>
      </c>
      <c r="H15912">
        <v>40.816667000000002</v>
      </c>
      <c r="I15912" t="s">
        <v>144</v>
      </c>
      <c r="J15912" t="s">
        <v>20648</v>
      </c>
    </row>
    <row r="15913" spans="1:10" x14ac:dyDescent="0.3">
      <c r="A15913" t="s">
        <v>20649</v>
      </c>
      <c r="B15913" t="s">
        <v>53</v>
      </c>
      <c r="C15913">
        <v>11</v>
      </c>
      <c r="D15913">
        <v>12</v>
      </c>
      <c r="E15913">
        <v>1924</v>
      </c>
      <c r="F15913" s="6">
        <v>0.8125</v>
      </c>
      <c r="G15913">
        <v>80.25</v>
      </c>
      <c r="H15913">
        <v>34.216667000000001</v>
      </c>
      <c r="I15913" t="s">
        <v>144</v>
      </c>
      <c r="J15913" t="s">
        <v>20650</v>
      </c>
    </row>
    <row r="15914" spans="1:10" x14ac:dyDescent="0.3">
      <c r="A15914" t="s">
        <v>2624</v>
      </c>
      <c r="B15914" t="s">
        <v>53</v>
      </c>
      <c r="C15914">
        <v>22</v>
      </c>
      <c r="D15914">
        <v>6</v>
      </c>
      <c r="E15914">
        <v>1922</v>
      </c>
      <c r="F15914" s="6">
        <v>0.2638888888888889</v>
      </c>
      <c r="G15914">
        <v>85.15</v>
      </c>
      <c r="H15914">
        <v>41.066667000000002</v>
      </c>
      <c r="I15914" t="s">
        <v>104</v>
      </c>
      <c r="J15914" t="s">
        <v>20651</v>
      </c>
    </row>
    <row r="15915" spans="1:10" x14ac:dyDescent="0.3">
      <c r="A15915" t="s">
        <v>20652</v>
      </c>
      <c r="B15915" t="s">
        <v>53</v>
      </c>
      <c r="C15915">
        <v>7</v>
      </c>
      <c r="D15915">
        <v>1</v>
      </c>
      <c r="E15915">
        <v>1928</v>
      </c>
      <c r="F15915" s="6">
        <v>0.16666666666666666</v>
      </c>
      <c r="G15915">
        <v>73.95</v>
      </c>
      <c r="H15915">
        <v>40.75</v>
      </c>
      <c r="I15915" t="s">
        <v>144</v>
      </c>
      <c r="J15915" t="s">
        <v>20653</v>
      </c>
    </row>
    <row r="15916" spans="1:10" x14ac:dyDescent="0.3">
      <c r="A15916" t="s">
        <v>11939</v>
      </c>
      <c r="B15916" t="s">
        <v>168</v>
      </c>
      <c r="C15916">
        <v>27</v>
      </c>
      <c r="D15916">
        <v>4</v>
      </c>
      <c r="E15916">
        <v>1941</v>
      </c>
      <c r="F15916" s="6">
        <v>0.79166666666666663</v>
      </c>
      <c r="G15916">
        <v>84.5</v>
      </c>
      <c r="H15916">
        <v>38.049999999999997</v>
      </c>
      <c r="I15916" t="s">
        <v>104</v>
      </c>
      <c r="J15916" t="s">
        <v>20654</v>
      </c>
    </row>
    <row r="15917" spans="1:10" x14ac:dyDescent="0.3">
      <c r="A15917" t="s">
        <v>10210</v>
      </c>
      <c r="B15917" t="s">
        <v>53</v>
      </c>
      <c r="C15917">
        <v>23</v>
      </c>
      <c r="D15917">
        <v>5</v>
      </c>
      <c r="E15917">
        <v>1921</v>
      </c>
      <c r="F15917" s="6">
        <v>0.16666666666666666</v>
      </c>
      <c r="G15917">
        <v>74.216667000000001</v>
      </c>
      <c r="H15917">
        <v>40.766666999999998</v>
      </c>
      <c r="I15917" t="s">
        <v>144</v>
      </c>
      <c r="J15917" t="s">
        <v>20655</v>
      </c>
    </row>
    <row r="15918" spans="1:10" x14ac:dyDescent="0.3">
      <c r="A15918" t="s">
        <v>20656</v>
      </c>
      <c r="B15918" t="s">
        <v>53</v>
      </c>
      <c r="C15918">
        <v>5</v>
      </c>
      <c r="D15918">
        <v>4</v>
      </c>
      <c r="E15918">
        <v>1917</v>
      </c>
      <c r="F15918" s="6">
        <v>0.88888888888888884</v>
      </c>
      <c r="G15918">
        <v>87.65</v>
      </c>
      <c r="H15918">
        <v>41.866667</v>
      </c>
      <c r="I15918" t="s">
        <v>104</v>
      </c>
      <c r="J15918" t="s">
        <v>20506</v>
      </c>
    </row>
    <row r="15919" spans="1:10" x14ac:dyDescent="0.3">
      <c r="A15919" t="s">
        <v>20657</v>
      </c>
      <c r="B15919" t="s">
        <v>168</v>
      </c>
      <c r="C15919">
        <v>12</v>
      </c>
      <c r="D15919">
        <v>11</v>
      </c>
      <c r="E15919">
        <v>1892</v>
      </c>
      <c r="F15919" s="6">
        <v>0.22916666666666666</v>
      </c>
      <c r="G15919">
        <v>0.466667</v>
      </c>
      <c r="H15919">
        <v>51.733333000000002</v>
      </c>
      <c r="I15919" t="s">
        <v>20517</v>
      </c>
      <c r="J15919" t="s">
        <v>20658</v>
      </c>
    </row>
    <row r="15920" spans="1:10" x14ac:dyDescent="0.3">
      <c r="A15920" t="s">
        <v>11947</v>
      </c>
      <c r="B15920" t="s">
        <v>168</v>
      </c>
      <c r="C15920">
        <v>12</v>
      </c>
      <c r="D15920">
        <v>2</v>
      </c>
      <c r="E15920">
        <v>1938</v>
      </c>
      <c r="F15920" s="6">
        <v>0.91597222222222219</v>
      </c>
      <c r="G15920">
        <v>74.216667000000001</v>
      </c>
      <c r="H15920">
        <v>40.666666999999997</v>
      </c>
      <c r="I15920" t="s">
        <v>144</v>
      </c>
      <c r="J15920" t="s">
        <v>20606</v>
      </c>
    </row>
    <row r="15921" spans="1:10" x14ac:dyDescent="0.3">
      <c r="A15921" t="s">
        <v>20659</v>
      </c>
      <c r="B15921" t="s">
        <v>53</v>
      </c>
      <c r="C15921">
        <v>20</v>
      </c>
      <c r="D15921">
        <v>12</v>
      </c>
      <c r="E15921">
        <v>1930</v>
      </c>
      <c r="F15921" s="6">
        <v>0.375</v>
      </c>
      <c r="G15921">
        <v>73.833332999999996</v>
      </c>
      <c r="H15921">
        <v>40.933332999999998</v>
      </c>
      <c r="I15921" t="s">
        <v>144</v>
      </c>
      <c r="J15921" t="s">
        <v>20660</v>
      </c>
    </row>
    <row r="15922" spans="1:10" x14ac:dyDescent="0.3">
      <c r="A15922" t="s">
        <v>20661</v>
      </c>
      <c r="B15922" t="s">
        <v>168</v>
      </c>
      <c r="C15922">
        <v>8</v>
      </c>
      <c r="D15922">
        <v>11</v>
      </c>
      <c r="E15922">
        <v>1897</v>
      </c>
      <c r="F15922" s="6">
        <v>0.14583333333333334</v>
      </c>
      <c r="G15922">
        <v>70.183333000000005</v>
      </c>
      <c r="H15922">
        <v>44.483333000000002</v>
      </c>
      <c r="I15922" t="s">
        <v>144</v>
      </c>
      <c r="J15922" t="s">
        <v>20662</v>
      </c>
    </row>
    <row r="15923" spans="1:10" x14ac:dyDescent="0.3">
      <c r="A15923" t="s">
        <v>20663</v>
      </c>
      <c r="B15923" t="s">
        <v>53</v>
      </c>
      <c r="C15923">
        <v>28</v>
      </c>
      <c r="D15923">
        <v>3</v>
      </c>
      <c r="E15923">
        <v>1921</v>
      </c>
      <c r="F15923" s="6">
        <v>0.35416666666666669</v>
      </c>
      <c r="G15923">
        <v>0.33333299999999999</v>
      </c>
      <c r="H15923">
        <v>51.45</v>
      </c>
      <c r="I15923" t="s">
        <v>20517</v>
      </c>
      <c r="J15923" t="s">
        <v>20664</v>
      </c>
    </row>
    <row r="15924" spans="1:10" x14ac:dyDescent="0.3">
      <c r="A15924" t="s">
        <v>9050</v>
      </c>
      <c r="B15924" t="s">
        <v>53</v>
      </c>
      <c r="C15924">
        <v>21</v>
      </c>
      <c r="D15924">
        <v>11</v>
      </c>
      <c r="E15924">
        <v>1907</v>
      </c>
      <c r="F15924" s="6">
        <v>0.83333333333333337</v>
      </c>
      <c r="G15924">
        <v>87.65</v>
      </c>
      <c r="H15924">
        <v>41.866667</v>
      </c>
      <c r="I15924" t="s">
        <v>104</v>
      </c>
      <c r="J15924" t="s">
        <v>20506</v>
      </c>
    </row>
    <row r="15925" spans="1:10" x14ac:dyDescent="0.3">
      <c r="A15925" t="s">
        <v>6265</v>
      </c>
      <c r="B15925" t="s">
        <v>168</v>
      </c>
      <c r="C15925">
        <v>21</v>
      </c>
      <c r="D15925">
        <v>2</v>
      </c>
      <c r="E15925">
        <v>1927</v>
      </c>
      <c r="F15925" s="6">
        <v>0.19444444444444445</v>
      </c>
      <c r="G15925">
        <v>84.2</v>
      </c>
      <c r="H15925">
        <v>39.75</v>
      </c>
      <c r="I15925" t="s">
        <v>104</v>
      </c>
      <c r="J15925" t="s">
        <v>20523</v>
      </c>
    </row>
    <row r="15926" spans="1:10" x14ac:dyDescent="0.3">
      <c r="A15926" t="s">
        <v>16488</v>
      </c>
      <c r="B15926" t="s">
        <v>53</v>
      </c>
      <c r="C15926">
        <v>10</v>
      </c>
      <c r="D15926">
        <v>3</v>
      </c>
      <c r="E15926">
        <v>1867</v>
      </c>
      <c r="F15926" s="6">
        <v>0.58958333333333335</v>
      </c>
      <c r="G15926">
        <v>-2.2833329999999998</v>
      </c>
      <c r="H15926">
        <v>48.783332999999999</v>
      </c>
      <c r="I15926" t="s">
        <v>20517</v>
      </c>
      <c r="J15926" t="s">
        <v>20665</v>
      </c>
    </row>
    <row r="15927" spans="1:10" x14ac:dyDescent="0.3">
      <c r="A15927" t="s">
        <v>17214</v>
      </c>
      <c r="B15927" t="s">
        <v>53</v>
      </c>
      <c r="C15927">
        <v>18</v>
      </c>
      <c r="D15927">
        <v>6</v>
      </c>
      <c r="E15927">
        <v>1917</v>
      </c>
      <c r="F15927" s="6">
        <v>0.22916666666666666</v>
      </c>
      <c r="G15927">
        <v>118.25</v>
      </c>
      <c r="H15927">
        <v>34.066667000000002</v>
      </c>
      <c r="I15927" t="s">
        <v>137</v>
      </c>
      <c r="J15927" t="s">
        <v>20527</v>
      </c>
    </row>
    <row r="15928" spans="1:10" x14ac:dyDescent="0.3">
      <c r="A15928" t="s">
        <v>7061</v>
      </c>
      <c r="B15928" t="s">
        <v>53</v>
      </c>
      <c r="C15928">
        <v>14</v>
      </c>
      <c r="D15928">
        <v>3</v>
      </c>
      <c r="E15928">
        <v>1928</v>
      </c>
      <c r="F15928" s="6">
        <v>0.8125</v>
      </c>
      <c r="G15928">
        <v>87.333332999999996</v>
      </c>
      <c r="H15928">
        <v>41.6</v>
      </c>
      <c r="I15928" t="s">
        <v>104</v>
      </c>
      <c r="J15928" t="s">
        <v>20666</v>
      </c>
    </row>
    <row r="15929" spans="1:10" x14ac:dyDescent="0.3">
      <c r="A15929" t="s">
        <v>20667</v>
      </c>
      <c r="B15929" t="s">
        <v>53</v>
      </c>
      <c r="C15929">
        <v>26</v>
      </c>
      <c r="D15929">
        <v>11</v>
      </c>
      <c r="E15929">
        <v>1952</v>
      </c>
      <c r="F15929" s="6">
        <v>0.26597222222222222</v>
      </c>
      <c r="G15929">
        <v>-75.833332999999996</v>
      </c>
      <c r="H15929">
        <v>22.716667000000001</v>
      </c>
      <c r="I15929" t="s">
        <v>116</v>
      </c>
      <c r="J15929" t="s">
        <v>20668</v>
      </c>
    </row>
    <row r="15930" spans="1:10" x14ac:dyDescent="0.3">
      <c r="A15930" t="s">
        <v>15192</v>
      </c>
      <c r="B15930" t="s">
        <v>168</v>
      </c>
      <c r="C15930">
        <v>16</v>
      </c>
      <c r="D15930">
        <v>9</v>
      </c>
      <c r="E15930">
        <v>1887</v>
      </c>
      <c r="F15930" s="6">
        <v>0.99583333333333335</v>
      </c>
      <c r="G15930">
        <v>-2.3333330000000001</v>
      </c>
      <c r="H15930">
        <v>48.866667</v>
      </c>
      <c r="I15930" t="s">
        <v>20517</v>
      </c>
      <c r="J15930" t="s">
        <v>20577</v>
      </c>
    </row>
    <row r="15931" spans="1:10" x14ac:dyDescent="0.3">
      <c r="A15931" t="s">
        <v>16493</v>
      </c>
      <c r="B15931" t="s">
        <v>53</v>
      </c>
      <c r="C15931">
        <v>26</v>
      </c>
      <c r="D15931">
        <v>3</v>
      </c>
      <c r="E15931">
        <v>1925</v>
      </c>
      <c r="F15931" s="6">
        <v>0.70833333333333337</v>
      </c>
      <c r="G15931">
        <v>-4.05</v>
      </c>
      <c r="H15931">
        <v>45.6</v>
      </c>
      <c r="I15931" t="s">
        <v>20517</v>
      </c>
      <c r="J15931" t="s">
        <v>20669</v>
      </c>
    </row>
    <row r="15932" spans="1:10" x14ac:dyDescent="0.3">
      <c r="A15932" t="s">
        <v>20670</v>
      </c>
      <c r="B15932" t="s">
        <v>53</v>
      </c>
      <c r="C15932">
        <v>4</v>
      </c>
      <c r="D15932">
        <v>8</v>
      </c>
      <c r="E15932">
        <v>1889</v>
      </c>
      <c r="F15932" s="6">
        <v>0.92013888888888884</v>
      </c>
      <c r="G15932">
        <v>2.9</v>
      </c>
      <c r="H15932">
        <v>53.2</v>
      </c>
      <c r="I15932" t="s">
        <v>20517</v>
      </c>
      <c r="J15932" t="s">
        <v>20671</v>
      </c>
    </row>
    <row r="15933" spans="1:10" x14ac:dyDescent="0.3">
      <c r="A15933" t="s">
        <v>11077</v>
      </c>
      <c r="B15933" t="s">
        <v>53</v>
      </c>
      <c r="C15933">
        <v>8</v>
      </c>
      <c r="D15933">
        <v>3</v>
      </c>
      <c r="E15933">
        <v>1939</v>
      </c>
      <c r="F15933" s="6">
        <v>0.86805555555555558</v>
      </c>
      <c r="G15933">
        <v>74.166667000000004</v>
      </c>
      <c r="H15933">
        <v>40.733333000000002</v>
      </c>
      <c r="I15933" t="s">
        <v>144</v>
      </c>
      <c r="J15933" t="s">
        <v>20672</v>
      </c>
    </row>
    <row r="15934" spans="1:10" x14ac:dyDescent="0.3">
      <c r="A15934" t="s">
        <v>20673</v>
      </c>
      <c r="B15934" t="s">
        <v>53</v>
      </c>
      <c r="C15934">
        <v>6</v>
      </c>
      <c r="D15934">
        <v>10</v>
      </c>
      <c r="E15934">
        <v>1933</v>
      </c>
      <c r="F15934" s="6">
        <v>0.62986111111111109</v>
      </c>
      <c r="G15934">
        <v>84.516666999999998</v>
      </c>
      <c r="H15934">
        <v>39.1</v>
      </c>
      <c r="I15934" t="s">
        <v>144</v>
      </c>
      <c r="J15934" t="s">
        <v>20674</v>
      </c>
    </row>
    <row r="15935" spans="1:10" x14ac:dyDescent="0.3">
      <c r="A15935" t="s">
        <v>16914</v>
      </c>
      <c r="B15935" t="s">
        <v>53</v>
      </c>
      <c r="C15935">
        <v>22</v>
      </c>
      <c r="D15935">
        <v>8</v>
      </c>
      <c r="E15935">
        <v>1920</v>
      </c>
      <c r="F15935" s="6">
        <v>0.70138888888888884</v>
      </c>
      <c r="G15935">
        <v>87.833332999999996</v>
      </c>
      <c r="H15935">
        <v>42.366667</v>
      </c>
      <c r="I15935" t="s">
        <v>104</v>
      </c>
      <c r="J15935" t="s">
        <v>20675</v>
      </c>
    </row>
    <row r="15936" spans="1:10" x14ac:dyDescent="0.3">
      <c r="A15936" t="s">
        <v>2627</v>
      </c>
      <c r="B15936" t="s">
        <v>53</v>
      </c>
      <c r="C15936">
        <v>28</v>
      </c>
      <c r="D15936">
        <v>7</v>
      </c>
      <c r="E15936">
        <v>1943</v>
      </c>
      <c r="F15936" s="6">
        <v>0.47222222222222221</v>
      </c>
      <c r="G15936">
        <v>90.383332999999993</v>
      </c>
      <c r="H15936">
        <v>38.233333000000002</v>
      </c>
      <c r="I15936" t="s">
        <v>104</v>
      </c>
      <c r="J15936" t="s">
        <v>20676</v>
      </c>
    </row>
    <row r="15937" spans="1:10" x14ac:dyDescent="0.3">
      <c r="A15937" t="s">
        <v>20677</v>
      </c>
      <c r="B15937" t="s">
        <v>53</v>
      </c>
      <c r="C15937">
        <v>29</v>
      </c>
      <c r="D15937">
        <v>12</v>
      </c>
      <c r="E15937">
        <v>1917</v>
      </c>
      <c r="F15937" s="6">
        <v>0.16666666666666666</v>
      </c>
      <c r="G15937">
        <v>96.666667000000004</v>
      </c>
      <c r="H15937">
        <v>30.983332999999998</v>
      </c>
      <c r="I15937" t="s">
        <v>104</v>
      </c>
      <c r="J15937" t="s">
        <v>20678</v>
      </c>
    </row>
    <row r="15938" spans="1:10" x14ac:dyDescent="0.3">
      <c r="A15938" t="s">
        <v>14167</v>
      </c>
      <c r="B15938" t="s">
        <v>53</v>
      </c>
      <c r="C15938">
        <v>3</v>
      </c>
      <c r="D15938">
        <v>4</v>
      </c>
      <c r="E15938">
        <v>1924</v>
      </c>
      <c r="F15938" s="6">
        <v>0.95833333333333337</v>
      </c>
      <c r="G15938">
        <v>96.05</v>
      </c>
      <c r="H15938">
        <v>41.283332999999999</v>
      </c>
      <c r="I15938" t="s">
        <v>104</v>
      </c>
      <c r="J15938" t="s">
        <v>20679</v>
      </c>
    </row>
    <row r="15939" spans="1:10" x14ac:dyDescent="0.3">
      <c r="A15939" t="s">
        <v>19641</v>
      </c>
      <c r="B15939" t="s">
        <v>53</v>
      </c>
      <c r="C15939">
        <v>9</v>
      </c>
      <c r="D15939">
        <v>5</v>
      </c>
      <c r="E15939">
        <v>1931</v>
      </c>
      <c r="F15939" s="6">
        <v>9.7222222222222224E-2</v>
      </c>
      <c r="G15939">
        <v>105.1</v>
      </c>
      <c r="H15939">
        <v>40.166666999999997</v>
      </c>
      <c r="I15939" t="s">
        <v>171</v>
      </c>
      <c r="J15939" t="s">
        <v>20680</v>
      </c>
    </row>
    <row r="15940" spans="1:10" x14ac:dyDescent="0.3">
      <c r="A15940" t="s">
        <v>7871</v>
      </c>
      <c r="B15940" t="s">
        <v>53</v>
      </c>
      <c r="C15940">
        <v>13</v>
      </c>
      <c r="D15940">
        <v>5</v>
      </c>
      <c r="E15940">
        <v>1882</v>
      </c>
      <c r="F15940" s="6">
        <v>0.13055555555555556</v>
      </c>
      <c r="G15940">
        <v>-2.25</v>
      </c>
      <c r="H15940">
        <v>48.95</v>
      </c>
      <c r="I15940" t="s">
        <v>20517</v>
      </c>
      <c r="J15940" t="s">
        <v>20681</v>
      </c>
    </row>
    <row r="15941" spans="1:10" x14ac:dyDescent="0.3">
      <c r="A15941" t="s">
        <v>4467</v>
      </c>
      <c r="B15941" t="s">
        <v>53</v>
      </c>
      <c r="C15941">
        <v>23</v>
      </c>
      <c r="D15941">
        <v>3</v>
      </c>
      <c r="E15941">
        <v>1937</v>
      </c>
      <c r="F15941" s="6">
        <v>0.2902777777777778</v>
      </c>
      <c r="G15941">
        <v>118.25</v>
      </c>
      <c r="H15941">
        <v>34.066667000000002</v>
      </c>
      <c r="I15941" t="s">
        <v>137</v>
      </c>
      <c r="J15941" t="s">
        <v>20527</v>
      </c>
    </row>
    <row r="15942" spans="1:10" x14ac:dyDescent="0.3">
      <c r="A15942" t="s">
        <v>10006</v>
      </c>
      <c r="B15942" t="s">
        <v>53</v>
      </c>
      <c r="C15942">
        <v>8</v>
      </c>
      <c r="D15942">
        <v>4</v>
      </c>
      <c r="E15942">
        <v>1929</v>
      </c>
      <c r="F15942" s="6">
        <v>0.125</v>
      </c>
      <c r="G15942">
        <v>-4.3833330000000004</v>
      </c>
      <c r="H15942">
        <v>50.85</v>
      </c>
      <c r="I15942" t="s">
        <v>20517</v>
      </c>
      <c r="J15942" t="s">
        <v>20682</v>
      </c>
    </row>
    <row r="15943" spans="1:10" x14ac:dyDescent="0.3">
      <c r="A15943" t="s">
        <v>20683</v>
      </c>
      <c r="B15943" t="s">
        <v>53</v>
      </c>
      <c r="C15943">
        <v>19</v>
      </c>
      <c r="D15943">
        <v>2</v>
      </c>
      <c r="E15943">
        <v>1896</v>
      </c>
      <c r="F15943" s="6">
        <v>8.9583333333333334E-2</v>
      </c>
      <c r="G15943">
        <v>0.73333300000000001</v>
      </c>
      <c r="H15943">
        <v>48.766666999999998</v>
      </c>
      <c r="I15943" t="s">
        <v>20517</v>
      </c>
      <c r="J15943" t="s">
        <v>20684</v>
      </c>
    </row>
    <row r="15944" spans="1:10" x14ac:dyDescent="0.3">
      <c r="A15944" t="s">
        <v>20685</v>
      </c>
      <c r="B15944" t="s">
        <v>168</v>
      </c>
      <c r="C15944">
        <v>11</v>
      </c>
      <c r="D15944">
        <v>10</v>
      </c>
      <c r="E15944">
        <v>1883</v>
      </c>
      <c r="F15944" s="6">
        <v>0.91666666666666663</v>
      </c>
      <c r="G15944">
        <v>0.16666700000000001</v>
      </c>
      <c r="H15944">
        <v>51.5</v>
      </c>
      <c r="I15944" t="s">
        <v>20517</v>
      </c>
      <c r="J15944" t="s">
        <v>20686</v>
      </c>
    </row>
    <row r="15945" spans="1:10" x14ac:dyDescent="0.3">
      <c r="A15945" t="s">
        <v>10921</v>
      </c>
      <c r="B15945" t="s">
        <v>53</v>
      </c>
      <c r="C15945">
        <v>4</v>
      </c>
      <c r="D15945">
        <v>12</v>
      </c>
      <c r="E15945">
        <v>1949</v>
      </c>
      <c r="F15945" s="6">
        <v>0.99861111111111112</v>
      </c>
      <c r="G15945">
        <v>118.25</v>
      </c>
      <c r="H15945">
        <v>34.066667000000002</v>
      </c>
      <c r="I15945" t="s">
        <v>137</v>
      </c>
      <c r="J15945" t="s">
        <v>20527</v>
      </c>
    </row>
    <row r="15946" spans="1:10" x14ac:dyDescent="0.3">
      <c r="A15946" t="s">
        <v>20687</v>
      </c>
      <c r="B15946" t="s">
        <v>53</v>
      </c>
      <c r="C15946">
        <v>9</v>
      </c>
      <c r="D15946">
        <v>12</v>
      </c>
      <c r="E15946">
        <v>1933</v>
      </c>
      <c r="F15946" s="6">
        <v>0.29375000000000001</v>
      </c>
      <c r="G15946">
        <v>0.16666700000000001</v>
      </c>
      <c r="H15946">
        <v>51.5</v>
      </c>
      <c r="I15946" t="s">
        <v>20517</v>
      </c>
      <c r="J15946" t="s">
        <v>20686</v>
      </c>
    </row>
    <row r="15947" spans="1:10" x14ac:dyDescent="0.3">
      <c r="A15947" t="s">
        <v>20688</v>
      </c>
      <c r="B15947" t="s">
        <v>53</v>
      </c>
      <c r="C15947">
        <v>22</v>
      </c>
      <c r="D15947">
        <v>11</v>
      </c>
      <c r="E15947">
        <v>1913</v>
      </c>
      <c r="F15947" s="6">
        <v>0.79166666666666663</v>
      </c>
      <c r="G15947">
        <v>-1.75</v>
      </c>
      <c r="H15947">
        <v>52.483333000000002</v>
      </c>
      <c r="I15947" t="s">
        <v>20517</v>
      </c>
      <c r="J15947" t="s">
        <v>20689</v>
      </c>
    </row>
    <row r="15948" spans="1:10" x14ac:dyDescent="0.3">
      <c r="A15948" t="s">
        <v>20690</v>
      </c>
      <c r="B15948" t="s">
        <v>168</v>
      </c>
      <c r="C15948">
        <v>19</v>
      </c>
      <c r="D15948">
        <v>5</v>
      </c>
      <c r="E15948">
        <v>1941</v>
      </c>
      <c r="F15948" s="6">
        <v>0.13333333333333333</v>
      </c>
      <c r="G15948">
        <v>73.933333000000005</v>
      </c>
      <c r="H15948">
        <v>40.633333</v>
      </c>
      <c r="I15948" t="s">
        <v>144</v>
      </c>
      <c r="J15948" t="s">
        <v>20691</v>
      </c>
    </row>
    <row r="15949" spans="1:10" x14ac:dyDescent="0.3">
      <c r="A15949" t="s">
        <v>20692</v>
      </c>
      <c r="B15949" t="s">
        <v>53</v>
      </c>
      <c r="C15949">
        <v>8</v>
      </c>
      <c r="D15949">
        <v>3</v>
      </c>
      <c r="E15949">
        <v>1887</v>
      </c>
      <c r="F15949" s="6">
        <v>0.1875</v>
      </c>
      <c r="G15949">
        <v>1.25</v>
      </c>
      <c r="H15949">
        <v>52.366667</v>
      </c>
      <c r="I15949" t="s">
        <v>20517</v>
      </c>
      <c r="J15949" t="s">
        <v>20693</v>
      </c>
    </row>
    <row r="15950" spans="1:10" x14ac:dyDescent="0.3">
      <c r="A15950" t="s">
        <v>8840</v>
      </c>
      <c r="B15950" t="s">
        <v>53</v>
      </c>
      <c r="C15950">
        <v>17</v>
      </c>
      <c r="D15950">
        <v>6</v>
      </c>
      <c r="E15950">
        <v>1917</v>
      </c>
      <c r="F15950" s="6">
        <v>0.54166666666666663</v>
      </c>
      <c r="G15950">
        <v>95.666667000000004</v>
      </c>
      <c r="H15950">
        <v>39.049999999999997</v>
      </c>
      <c r="I15950" t="s">
        <v>104</v>
      </c>
      <c r="J15950" t="s">
        <v>20694</v>
      </c>
    </row>
    <row r="15951" spans="1:10" x14ac:dyDescent="0.3">
      <c r="A15951" t="s">
        <v>20695</v>
      </c>
      <c r="B15951" t="s">
        <v>53</v>
      </c>
      <c r="C15951">
        <v>1</v>
      </c>
      <c r="D15951">
        <v>7</v>
      </c>
      <c r="E15951">
        <v>1912</v>
      </c>
      <c r="F15951" s="6">
        <v>0.57986111111111116</v>
      </c>
      <c r="G15951">
        <v>122.266667</v>
      </c>
      <c r="H15951">
        <v>37.866667</v>
      </c>
      <c r="I15951" t="s">
        <v>137</v>
      </c>
      <c r="J15951" t="s">
        <v>20696</v>
      </c>
    </row>
    <row r="15952" spans="1:10" x14ac:dyDescent="0.3">
      <c r="A15952" t="s">
        <v>11371</v>
      </c>
      <c r="B15952" t="s">
        <v>53</v>
      </c>
      <c r="C15952">
        <v>23</v>
      </c>
      <c r="D15952">
        <v>5</v>
      </c>
      <c r="E15952">
        <v>1933</v>
      </c>
      <c r="F15952" s="6">
        <v>8.6805555555555552E-2</v>
      </c>
      <c r="G15952">
        <v>104.983333</v>
      </c>
      <c r="H15952">
        <v>39.733333000000002</v>
      </c>
      <c r="I15952" t="s">
        <v>171</v>
      </c>
      <c r="J15952" t="s">
        <v>20697</v>
      </c>
    </row>
    <row r="15953" spans="1:10" x14ac:dyDescent="0.3">
      <c r="A15953" t="s">
        <v>11005</v>
      </c>
      <c r="B15953" t="s">
        <v>53</v>
      </c>
      <c r="C15953">
        <v>7</v>
      </c>
      <c r="D15953">
        <v>4</v>
      </c>
      <c r="E15953">
        <v>1938</v>
      </c>
      <c r="F15953" s="6">
        <v>0.52361111111111114</v>
      </c>
      <c r="G15953">
        <v>122.416667</v>
      </c>
      <c r="H15953">
        <v>37.783332999999999</v>
      </c>
      <c r="I15953" t="s">
        <v>137</v>
      </c>
      <c r="J15953" t="s">
        <v>20503</v>
      </c>
    </row>
    <row r="15954" spans="1:10" x14ac:dyDescent="0.3">
      <c r="A15954" t="s">
        <v>20698</v>
      </c>
      <c r="B15954" t="s">
        <v>168</v>
      </c>
      <c r="C15954">
        <v>28</v>
      </c>
      <c r="D15954">
        <v>11</v>
      </c>
      <c r="E15954">
        <v>1944</v>
      </c>
      <c r="F15954" s="6">
        <v>0.15625</v>
      </c>
      <c r="G15954">
        <v>75.349999999999994</v>
      </c>
      <c r="H15954">
        <v>40.65</v>
      </c>
      <c r="I15954" t="s">
        <v>144</v>
      </c>
      <c r="J15954" t="s">
        <v>20699</v>
      </c>
    </row>
    <row r="15955" spans="1:10" x14ac:dyDescent="0.3">
      <c r="A15955" t="s">
        <v>4780</v>
      </c>
      <c r="B15955" t="s">
        <v>168</v>
      </c>
      <c r="C15955">
        <v>6</v>
      </c>
      <c r="D15955">
        <v>12</v>
      </c>
      <c r="E15955">
        <v>1920</v>
      </c>
      <c r="F15955" s="6">
        <v>0.77430555555555558</v>
      </c>
      <c r="G15955">
        <v>122.033333</v>
      </c>
      <c r="H15955">
        <v>37.983333000000002</v>
      </c>
      <c r="I15955" t="s">
        <v>137</v>
      </c>
      <c r="J15955" t="s">
        <v>20700</v>
      </c>
    </row>
    <row r="15956" spans="1:10" x14ac:dyDescent="0.3">
      <c r="A15956" t="s">
        <v>2006</v>
      </c>
      <c r="B15956" t="s">
        <v>53</v>
      </c>
      <c r="C15956">
        <v>20</v>
      </c>
      <c r="D15956">
        <v>10</v>
      </c>
      <c r="E15956">
        <v>1925</v>
      </c>
      <c r="F15956" s="6">
        <v>0.54166666666666663</v>
      </c>
      <c r="G15956">
        <v>78.849999999999994</v>
      </c>
      <c r="H15956">
        <v>42.75</v>
      </c>
      <c r="I15956" t="s">
        <v>144</v>
      </c>
      <c r="J15956" t="s">
        <v>20701</v>
      </c>
    </row>
    <row r="15957" spans="1:10" x14ac:dyDescent="0.3">
      <c r="A15957" t="s">
        <v>20702</v>
      </c>
      <c r="B15957" t="s">
        <v>53</v>
      </c>
      <c r="C15957">
        <v>13</v>
      </c>
      <c r="D15957">
        <v>6</v>
      </c>
      <c r="E15957">
        <v>1915</v>
      </c>
      <c r="F15957" s="6">
        <v>0.16666666666666666</v>
      </c>
      <c r="G15957">
        <v>122.266667</v>
      </c>
      <c r="H15957">
        <v>37.816667000000002</v>
      </c>
      <c r="I15957" t="s">
        <v>137</v>
      </c>
      <c r="J15957" t="s">
        <v>20703</v>
      </c>
    </row>
    <row r="15958" spans="1:10" x14ac:dyDescent="0.3">
      <c r="A15958" t="s">
        <v>2439</v>
      </c>
      <c r="B15958" t="s">
        <v>53</v>
      </c>
      <c r="C15958">
        <v>10</v>
      </c>
      <c r="D15958">
        <v>7</v>
      </c>
      <c r="E15958">
        <v>1928</v>
      </c>
      <c r="F15958" s="6">
        <v>0.3125</v>
      </c>
      <c r="G15958">
        <v>-2.3333330000000001</v>
      </c>
      <c r="H15958">
        <v>48.866667</v>
      </c>
      <c r="I15958" t="s">
        <v>20517</v>
      </c>
      <c r="J15958" t="s">
        <v>20577</v>
      </c>
    </row>
    <row r="15959" spans="1:10" x14ac:dyDescent="0.3">
      <c r="A15959" t="s">
        <v>20412</v>
      </c>
      <c r="B15959" t="s">
        <v>168</v>
      </c>
      <c r="C15959">
        <v>5</v>
      </c>
      <c r="D15959">
        <v>10</v>
      </c>
      <c r="E15959">
        <v>1932</v>
      </c>
      <c r="F15959" s="6">
        <v>0.95833333333333337</v>
      </c>
      <c r="G15959">
        <v>118.25</v>
      </c>
      <c r="H15959">
        <v>34.066667000000002</v>
      </c>
      <c r="I15959" t="s">
        <v>137</v>
      </c>
      <c r="J15959" t="s">
        <v>20527</v>
      </c>
    </row>
    <row r="15960" spans="1:10" x14ac:dyDescent="0.3">
      <c r="A15960" t="s">
        <v>5138</v>
      </c>
      <c r="B15960" t="s">
        <v>53</v>
      </c>
      <c r="C15960">
        <v>9</v>
      </c>
      <c r="D15960">
        <v>12</v>
      </c>
      <c r="E15960">
        <v>1942</v>
      </c>
      <c r="F15960" s="6">
        <v>0.88888888888888884</v>
      </c>
      <c r="G15960">
        <v>87.65</v>
      </c>
      <c r="H15960">
        <v>41.866667</v>
      </c>
      <c r="I15960" t="s">
        <v>104</v>
      </c>
      <c r="J15960" t="s">
        <v>20506</v>
      </c>
    </row>
    <row r="15961" spans="1:10" x14ac:dyDescent="0.3">
      <c r="A15961" t="s">
        <v>5139</v>
      </c>
      <c r="B15961" t="s">
        <v>53</v>
      </c>
      <c r="C15961">
        <v>18</v>
      </c>
      <c r="D15961">
        <v>7</v>
      </c>
      <c r="E15961">
        <v>1929</v>
      </c>
      <c r="F15961" s="6">
        <v>0.64861111111111114</v>
      </c>
      <c r="G15961">
        <v>73.983333000000002</v>
      </c>
      <c r="H15961">
        <v>40.9</v>
      </c>
      <c r="I15961" t="s">
        <v>144</v>
      </c>
      <c r="J15961" t="s">
        <v>20704</v>
      </c>
    </row>
    <row r="15962" spans="1:10" x14ac:dyDescent="0.3">
      <c r="A15962" t="s">
        <v>17441</v>
      </c>
      <c r="B15962" t="s">
        <v>53</v>
      </c>
      <c r="C15962">
        <v>20</v>
      </c>
      <c r="D15962">
        <v>11</v>
      </c>
      <c r="E15962">
        <v>1917</v>
      </c>
      <c r="F15962" s="6">
        <v>0.58333333333333337</v>
      </c>
      <c r="G15962">
        <v>81.166667000000004</v>
      </c>
      <c r="H15962">
        <v>36.15</v>
      </c>
      <c r="I15962" t="s">
        <v>144</v>
      </c>
      <c r="J15962" t="s">
        <v>20705</v>
      </c>
    </row>
    <row r="15963" spans="1:10" x14ac:dyDescent="0.3">
      <c r="A15963" t="s">
        <v>20706</v>
      </c>
      <c r="B15963" t="s">
        <v>53</v>
      </c>
      <c r="C15963">
        <v>1</v>
      </c>
      <c r="D15963">
        <v>4</v>
      </c>
      <c r="E15963">
        <v>1924</v>
      </c>
      <c r="F15963" s="6">
        <v>0.2902777777777778</v>
      </c>
      <c r="G15963">
        <v>74.233333000000002</v>
      </c>
      <c r="H15963">
        <v>40.766666999999998</v>
      </c>
      <c r="I15963" t="s">
        <v>144</v>
      </c>
      <c r="J15963" t="s">
        <v>20707</v>
      </c>
    </row>
    <row r="15964" spans="1:10" x14ac:dyDescent="0.3">
      <c r="A15964" t="s">
        <v>4823</v>
      </c>
      <c r="B15964" t="s">
        <v>53</v>
      </c>
      <c r="C15964">
        <v>14</v>
      </c>
      <c r="D15964">
        <v>5</v>
      </c>
      <c r="E15964">
        <v>1952</v>
      </c>
      <c r="F15964" s="6">
        <v>0.58333333333333337</v>
      </c>
      <c r="G15964">
        <v>4.5833329999999997</v>
      </c>
      <c r="H15964">
        <v>55.95</v>
      </c>
      <c r="I15964" t="s">
        <v>20517</v>
      </c>
      <c r="J15964" t="s">
        <v>20708</v>
      </c>
    </row>
    <row r="15965" spans="1:10" x14ac:dyDescent="0.3">
      <c r="A15965" t="s">
        <v>11384</v>
      </c>
      <c r="B15965" t="s">
        <v>53</v>
      </c>
      <c r="C15965">
        <v>5</v>
      </c>
      <c r="D15965">
        <v>9</v>
      </c>
      <c r="E15965">
        <v>1912</v>
      </c>
      <c r="F15965" s="6">
        <v>0.70833333333333337</v>
      </c>
      <c r="G15965">
        <v>118.25</v>
      </c>
      <c r="H15965">
        <v>34.066667000000002</v>
      </c>
      <c r="I15965" t="s">
        <v>137</v>
      </c>
      <c r="J15965" t="s">
        <v>20527</v>
      </c>
    </row>
    <row r="15966" spans="1:10" x14ac:dyDescent="0.3">
      <c r="A15966" t="s">
        <v>20709</v>
      </c>
      <c r="B15966" t="s">
        <v>53</v>
      </c>
      <c r="C15966">
        <v>27</v>
      </c>
      <c r="D15966">
        <v>1</v>
      </c>
      <c r="E15966">
        <v>1920</v>
      </c>
      <c r="F15966" s="6">
        <v>0.33333333333333331</v>
      </c>
      <c r="G15966">
        <v>83.15</v>
      </c>
      <c r="H15966">
        <v>39.283332999999999</v>
      </c>
      <c r="I15966" t="s">
        <v>104</v>
      </c>
      <c r="J15966" t="s">
        <v>20710</v>
      </c>
    </row>
    <row r="15967" spans="1:10" x14ac:dyDescent="0.3">
      <c r="A15967" t="s">
        <v>20711</v>
      </c>
      <c r="B15967" t="s">
        <v>53</v>
      </c>
      <c r="C15967">
        <v>1</v>
      </c>
      <c r="D15967">
        <v>2</v>
      </c>
      <c r="E15967">
        <v>1939</v>
      </c>
      <c r="F15967" s="6">
        <v>0.4548611111111111</v>
      </c>
      <c r="G15967">
        <v>-16.366667</v>
      </c>
      <c r="H15967">
        <v>48.2</v>
      </c>
      <c r="I15967" t="s">
        <v>126</v>
      </c>
      <c r="J15967" t="s">
        <v>20712</v>
      </c>
    </row>
    <row r="15968" spans="1:10" x14ac:dyDescent="0.3">
      <c r="A15968" t="s">
        <v>9729</v>
      </c>
      <c r="B15968" t="s">
        <v>168</v>
      </c>
      <c r="C15968">
        <v>28</v>
      </c>
      <c r="D15968">
        <v>3</v>
      </c>
      <c r="E15968">
        <v>1959</v>
      </c>
      <c r="F15968" s="6">
        <v>0.44513888888888886</v>
      </c>
      <c r="G15968">
        <v>73.95</v>
      </c>
      <c r="H15968">
        <v>40.75</v>
      </c>
      <c r="I15968" t="s">
        <v>144</v>
      </c>
      <c r="J15968" t="s">
        <v>20653</v>
      </c>
    </row>
    <row r="15969" spans="1:10" x14ac:dyDescent="0.3">
      <c r="A15969" t="s">
        <v>16508</v>
      </c>
      <c r="B15969" t="s">
        <v>53</v>
      </c>
      <c r="C15969">
        <v>2</v>
      </c>
      <c r="D15969">
        <v>7</v>
      </c>
      <c r="E15969">
        <v>1922</v>
      </c>
      <c r="F15969" s="6">
        <v>0.58333333333333337</v>
      </c>
      <c r="G15969">
        <v>-12.366667</v>
      </c>
      <c r="H15969">
        <v>45.683332999999998</v>
      </c>
      <c r="I15969" t="s">
        <v>126</v>
      </c>
      <c r="J15969" t="s">
        <v>20713</v>
      </c>
    </row>
    <row r="15970" spans="1:10" x14ac:dyDescent="0.3">
      <c r="A15970" t="s">
        <v>20714</v>
      </c>
      <c r="B15970" t="s">
        <v>53</v>
      </c>
      <c r="C15970">
        <v>8</v>
      </c>
      <c r="D15970">
        <v>12</v>
      </c>
      <c r="E15970">
        <v>1936</v>
      </c>
      <c r="F15970" s="6">
        <v>0.5</v>
      </c>
      <c r="G15970">
        <v>118.35</v>
      </c>
      <c r="H15970">
        <v>34.1</v>
      </c>
      <c r="I15970" t="s">
        <v>137</v>
      </c>
      <c r="J15970" t="s">
        <v>20715</v>
      </c>
    </row>
    <row r="15971" spans="1:10" x14ac:dyDescent="0.3">
      <c r="A15971" t="s">
        <v>20716</v>
      </c>
      <c r="B15971" t="s">
        <v>53</v>
      </c>
      <c r="C15971">
        <v>1</v>
      </c>
      <c r="D15971">
        <v>8</v>
      </c>
      <c r="E15971">
        <v>1951</v>
      </c>
      <c r="F15971" s="6">
        <v>2.0833333333333333E-3</v>
      </c>
      <c r="G15971">
        <v>73.966667000000001</v>
      </c>
      <c r="H15971">
        <v>40.733333000000002</v>
      </c>
      <c r="I15971" t="s">
        <v>144</v>
      </c>
      <c r="J15971" t="s">
        <v>20717</v>
      </c>
    </row>
    <row r="15972" spans="1:10" x14ac:dyDescent="0.3">
      <c r="A15972" t="s">
        <v>20718</v>
      </c>
      <c r="B15972" t="s">
        <v>53</v>
      </c>
      <c r="C15972">
        <v>22</v>
      </c>
      <c r="D15972">
        <v>8</v>
      </c>
      <c r="E15972">
        <v>1932</v>
      </c>
      <c r="F15972" s="6">
        <v>0.39583333333333331</v>
      </c>
      <c r="G15972">
        <v>104.983333</v>
      </c>
      <c r="H15972">
        <v>39.733333000000002</v>
      </c>
      <c r="I15972" t="s">
        <v>171</v>
      </c>
      <c r="J15972" t="s">
        <v>20697</v>
      </c>
    </row>
    <row r="15973" spans="1:10" x14ac:dyDescent="0.3">
      <c r="A15973" t="s">
        <v>20719</v>
      </c>
      <c r="B15973" t="s">
        <v>168</v>
      </c>
      <c r="C15973">
        <v>19</v>
      </c>
      <c r="D15973">
        <v>7</v>
      </c>
      <c r="E15973">
        <v>1940</v>
      </c>
      <c r="F15973" s="6">
        <v>0.625</v>
      </c>
      <c r="G15973">
        <v>106.483333</v>
      </c>
      <c r="H15973">
        <v>31.75</v>
      </c>
      <c r="I15973" t="s">
        <v>171</v>
      </c>
      <c r="J15973" t="s">
        <v>20720</v>
      </c>
    </row>
    <row r="15974" spans="1:10" x14ac:dyDescent="0.3">
      <c r="A15974" t="s">
        <v>2249</v>
      </c>
      <c r="B15974" t="s">
        <v>168</v>
      </c>
      <c r="C15974">
        <v>9</v>
      </c>
      <c r="D15974">
        <v>7</v>
      </c>
      <c r="E15974">
        <v>1901</v>
      </c>
      <c r="F15974" s="6">
        <v>0.98611111111111116</v>
      </c>
      <c r="G15974">
        <v>1.8333330000000001</v>
      </c>
      <c r="H15974">
        <v>52.5</v>
      </c>
      <c r="I15974" t="s">
        <v>20517</v>
      </c>
      <c r="J15974" t="s">
        <v>20721</v>
      </c>
    </row>
    <row r="15975" spans="1:10" x14ac:dyDescent="0.3">
      <c r="A15975" t="s">
        <v>2690</v>
      </c>
      <c r="B15975" t="s">
        <v>53</v>
      </c>
      <c r="C15975">
        <v>24</v>
      </c>
      <c r="D15975">
        <v>6</v>
      </c>
      <c r="E15975">
        <v>1931</v>
      </c>
      <c r="F15975" s="6">
        <v>0.43333333333333335</v>
      </c>
      <c r="G15975">
        <v>117.15</v>
      </c>
      <c r="H15975">
        <v>32.716667000000001</v>
      </c>
      <c r="I15975" t="s">
        <v>137</v>
      </c>
      <c r="J15975" t="s">
        <v>20722</v>
      </c>
    </row>
    <row r="15976" spans="1:10" x14ac:dyDescent="0.3">
      <c r="A15976" t="s">
        <v>20723</v>
      </c>
      <c r="B15976" t="s">
        <v>53</v>
      </c>
      <c r="C15976">
        <v>11</v>
      </c>
      <c r="D15976">
        <v>4</v>
      </c>
      <c r="E15976">
        <v>1913</v>
      </c>
      <c r="F15976" s="6">
        <v>8.3333333333333329E-2</v>
      </c>
      <c r="G15976">
        <v>-2.3333330000000001</v>
      </c>
      <c r="H15976">
        <v>48.866667</v>
      </c>
      <c r="I15976" t="s">
        <v>20517</v>
      </c>
      <c r="J15976" t="s">
        <v>20577</v>
      </c>
    </row>
    <row r="15977" spans="1:10" x14ac:dyDescent="0.3">
      <c r="A15977" t="s">
        <v>11195</v>
      </c>
      <c r="B15977" t="s">
        <v>168</v>
      </c>
      <c r="C15977">
        <v>1</v>
      </c>
      <c r="D15977">
        <v>6</v>
      </c>
      <c r="E15977">
        <v>1922</v>
      </c>
      <c r="F15977" s="6">
        <v>0.3347222222222222</v>
      </c>
      <c r="G15977">
        <v>74.233333000000002</v>
      </c>
      <c r="H15977">
        <v>40.766666999999998</v>
      </c>
      <c r="I15977" t="s">
        <v>144</v>
      </c>
      <c r="J15977" t="s">
        <v>20724</v>
      </c>
    </row>
    <row r="15978" spans="1:10" x14ac:dyDescent="0.3">
      <c r="A15978" t="s">
        <v>18766</v>
      </c>
      <c r="B15978" t="s">
        <v>53</v>
      </c>
      <c r="C15978">
        <v>1</v>
      </c>
      <c r="D15978">
        <v>5</v>
      </c>
      <c r="E15978">
        <v>1960</v>
      </c>
      <c r="F15978" s="6">
        <v>0.86319444444444449</v>
      </c>
      <c r="G15978">
        <v>84.516666999999998</v>
      </c>
      <c r="H15978">
        <v>39.083333000000003</v>
      </c>
      <c r="I15978" t="s">
        <v>144</v>
      </c>
      <c r="J15978" t="s">
        <v>20725</v>
      </c>
    </row>
    <row r="15979" spans="1:10" x14ac:dyDescent="0.3">
      <c r="A15979" t="s">
        <v>20726</v>
      </c>
      <c r="B15979" t="s">
        <v>53</v>
      </c>
      <c r="C15979">
        <v>14</v>
      </c>
      <c r="D15979">
        <v>3</v>
      </c>
      <c r="E15979">
        <v>1934</v>
      </c>
      <c r="F15979" s="6">
        <v>0.10625</v>
      </c>
      <c r="G15979">
        <v>87.65</v>
      </c>
      <c r="H15979">
        <v>41.866667</v>
      </c>
      <c r="I15979" t="s">
        <v>104</v>
      </c>
      <c r="J15979" t="s">
        <v>20506</v>
      </c>
    </row>
    <row r="15980" spans="1:10" x14ac:dyDescent="0.3">
      <c r="A15980" t="s">
        <v>6778</v>
      </c>
      <c r="B15980" t="s">
        <v>168</v>
      </c>
      <c r="C15980">
        <v>9</v>
      </c>
      <c r="D15980">
        <v>11</v>
      </c>
      <c r="E15980">
        <v>1918</v>
      </c>
      <c r="F15980" s="6">
        <v>0.80902777777777779</v>
      </c>
      <c r="G15980">
        <v>117.15</v>
      </c>
      <c r="H15980">
        <v>32.716667000000001</v>
      </c>
      <c r="I15980" t="s">
        <v>137</v>
      </c>
      <c r="J15980" t="s">
        <v>20722</v>
      </c>
    </row>
    <row r="15981" spans="1:10" x14ac:dyDescent="0.3">
      <c r="A15981" t="s">
        <v>20727</v>
      </c>
      <c r="B15981" t="s">
        <v>53</v>
      </c>
      <c r="C15981">
        <v>3</v>
      </c>
      <c r="D15981">
        <v>8</v>
      </c>
      <c r="E15981">
        <v>1486</v>
      </c>
      <c r="F15981" s="6">
        <v>8.3333333333333329E-2</v>
      </c>
      <c r="G15981">
        <v>-88.366667000000007</v>
      </c>
      <c r="H15981">
        <v>23.416667</v>
      </c>
      <c r="I15981" t="s">
        <v>20570</v>
      </c>
      <c r="J15981" t="s">
        <v>20728</v>
      </c>
    </row>
    <row r="15982" spans="1:10" x14ac:dyDescent="0.3">
      <c r="A15982" t="s">
        <v>8574</v>
      </c>
      <c r="B15982" t="s">
        <v>53</v>
      </c>
      <c r="C15982">
        <v>22</v>
      </c>
      <c r="D15982">
        <v>6</v>
      </c>
      <c r="E15982">
        <v>1921</v>
      </c>
      <c r="F15982" s="6">
        <v>0.42152777777777778</v>
      </c>
      <c r="G15982">
        <v>88.3</v>
      </c>
      <c r="H15982">
        <v>41.883333</v>
      </c>
      <c r="I15982" t="s">
        <v>104</v>
      </c>
      <c r="J15982" t="s">
        <v>20729</v>
      </c>
    </row>
    <row r="15983" spans="1:10" x14ac:dyDescent="0.3">
      <c r="A15983" t="s">
        <v>15619</v>
      </c>
      <c r="B15983" t="s">
        <v>53</v>
      </c>
      <c r="C15983">
        <v>23</v>
      </c>
      <c r="D15983">
        <v>11</v>
      </c>
      <c r="E15983">
        <v>1927</v>
      </c>
      <c r="F15983" s="6">
        <v>0.53472222222222221</v>
      </c>
      <c r="G15983">
        <v>118.25</v>
      </c>
      <c r="H15983">
        <v>34.066667000000002</v>
      </c>
      <c r="I15983" t="s">
        <v>137</v>
      </c>
      <c r="J15983" t="s">
        <v>20527</v>
      </c>
    </row>
    <row r="15984" spans="1:10" x14ac:dyDescent="0.3">
      <c r="A15984" t="s">
        <v>20730</v>
      </c>
      <c r="B15984" t="s">
        <v>53</v>
      </c>
      <c r="C15984">
        <v>10</v>
      </c>
      <c r="D15984">
        <v>8</v>
      </c>
      <c r="E15984">
        <v>1931</v>
      </c>
      <c r="F15984" s="6">
        <v>0.41666666666666669</v>
      </c>
      <c r="G15984">
        <v>-79.516666999999998</v>
      </c>
      <c r="H15984">
        <v>29.383333</v>
      </c>
      <c r="I15984" t="s">
        <v>116</v>
      </c>
      <c r="J15984" t="s">
        <v>20731</v>
      </c>
    </row>
    <row r="15985" spans="1:10" x14ac:dyDescent="0.3">
      <c r="A15985" t="s">
        <v>20732</v>
      </c>
      <c r="B15985" t="s">
        <v>53</v>
      </c>
      <c r="C15985">
        <v>17</v>
      </c>
      <c r="D15985">
        <v>4</v>
      </c>
      <c r="E15985">
        <v>1927</v>
      </c>
      <c r="F15985" s="6">
        <v>0.28541666666666665</v>
      </c>
      <c r="G15985">
        <v>-84.166667000000004</v>
      </c>
      <c r="H15985">
        <v>25.75</v>
      </c>
      <c r="I15985" t="s">
        <v>20733</v>
      </c>
      <c r="J15985" t="s">
        <v>20734</v>
      </c>
    </row>
    <row r="15986" spans="1:10" x14ac:dyDescent="0.3">
      <c r="A15986" t="s">
        <v>20735</v>
      </c>
      <c r="B15986" t="s">
        <v>53</v>
      </c>
      <c r="C15986">
        <v>26</v>
      </c>
      <c r="D15986">
        <v>9</v>
      </c>
      <c r="E15986">
        <v>1820</v>
      </c>
      <c r="F15986" s="6">
        <v>0.5</v>
      </c>
      <c r="G15986">
        <v>-84.383332999999993</v>
      </c>
      <c r="H15986">
        <v>25.083333</v>
      </c>
      <c r="I15986" t="s">
        <v>16837</v>
      </c>
      <c r="J15986" t="s">
        <v>20736</v>
      </c>
    </row>
    <row r="15987" spans="1:10" x14ac:dyDescent="0.3">
      <c r="A15987" t="s">
        <v>20737</v>
      </c>
      <c r="B15987" t="s">
        <v>53</v>
      </c>
      <c r="C15987">
        <v>10</v>
      </c>
      <c r="D15987">
        <v>3</v>
      </c>
      <c r="E15987">
        <v>1920</v>
      </c>
      <c r="F15987" s="6">
        <v>0.19097222222222221</v>
      </c>
      <c r="G15987">
        <v>-77.55</v>
      </c>
      <c r="H15987">
        <v>29.966667000000001</v>
      </c>
      <c r="I15987" t="s">
        <v>116</v>
      </c>
      <c r="J15987" t="s">
        <v>20738</v>
      </c>
    </row>
    <row r="15988" spans="1:10" x14ac:dyDescent="0.3">
      <c r="A15988" t="s">
        <v>20739</v>
      </c>
      <c r="B15988" t="s">
        <v>53</v>
      </c>
      <c r="C15988">
        <v>30</v>
      </c>
      <c r="D15988">
        <v>9</v>
      </c>
      <c r="E15988">
        <v>1900</v>
      </c>
      <c r="F15988" s="6">
        <v>0.66666666666666663</v>
      </c>
      <c r="G15988">
        <v>-72.833332999999996</v>
      </c>
      <c r="H15988">
        <v>18.966667000000001</v>
      </c>
      <c r="I15988" t="s">
        <v>119</v>
      </c>
      <c r="J15988" t="s">
        <v>20740</v>
      </c>
    </row>
    <row r="15989" spans="1:10" x14ac:dyDescent="0.3">
      <c r="A15989" t="s">
        <v>20741</v>
      </c>
      <c r="B15989" t="s">
        <v>53</v>
      </c>
      <c r="C15989">
        <v>16</v>
      </c>
      <c r="D15989">
        <v>4</v>
      </c>
      <c r="E15989">
        <v>1889</v>
      </c>
      <c r="F15989" s="6">
        <v>0.16666666666666666</v>
      </c>
      <c r="G15989">
        <v>0.83333299999999999</v>
      </c>
      <c r="H15989">
        <v>51.516666999999998</v>
      </c>
      <c r="I15989" t="s">
        <v>20517</v>
      </c>
      <c r="J15989" t="s">
        <v>20742</v>
      </c>
    </row>
    <row r="15990" spans="1:10" x14ac:dyDescent="0.3">
      <c r="A15990" t="s">
        <v>8001</v>
      </c>
      <c r="B15990" t="s">
        <v>168</v>
      </c>
      <c r="C15990">
        <v>31</v>
      </c>
      <c r="D15990">
        <v>7</v>
      </c>
      <c r="E15990">
        <v>1944</v>
      </c>
      <c r="F15990" s="6">
        <v>0.96805555555555556</v>
      </c>
      <c r="G15990">
        <v>118.483333</v>
      </c>
      <c r="H15990">
        <v>34.016666999999998</v>
      </c>
      <c r="I15990" t="s">
        <v>137</v>
      </c>
      <c r="J15990" t="s">
        <v>20520</v>
      </c>
    </row>
    <row r="15991" spans="1:10" x14ac:dyDescent="0.3">
      <c r="A15991" t="s">
        <v>6543</v>
      </c>
      <c r="B15991" t="s">
        <v>53</v>
      </c>
      <c r="C15991">
        <v>7</v>
      </c>
      <c r="D15991">
        <v>7</v>
      </c>
      <c r="E15991">
        <v>1921</v>
      </c>
      <c r="F15991" s="6">
        <v>0.875</v>
      </c>
      <c r="G15991">
        <v>83.983333000000002</v>
      </c>
      <c r="H15991">
        <v>33.950000000000003</v>
      </c>
      <c r="I15991" t="s">
        <v>144</v>
      </c>
      <c r="J15991" t="s">
        <v>20743</v>
      </c>
    </row>
    <row r="15992" spans="1:10" x14ac:dyDescent="0.3">
      <c r="A15992" t="s">
        <v>20744</v>
      </c>
      <c r="B15992" t="s">
        <v>53</v>
      </c>
      <c r="C15992">
        <v>23</v>
      </c>
      <c r="D15992">
        <v>12</v>
      </c>
      <c r="E15992">
        <v>1902</v>
      </c>
      <c r="F15992" s="6">
        <v>0.29166666666666669</v>
      </c>
      <c r="G15992">
        <v>-77.7</v>
      </c>
      <c r="H15992">
        <v>28.983332999999998</v>
      </c>
      <c r="I15992" t="s">
        <v>119</v>
      </c>
      <c r="J15992" t="s">
        <v>20745</v>
      </c>
    </row>
    <row r="15993" spans="1:10" x14ac:dyDescent="0.3">
      <c r="A15993" t="s">
        <v>3881</v>
      </c>
      <c r="B15993" t="s">
        <v>53</v>
      </c>
      <c r="C15993">
        <v>8</v>
      </c>
      <c r="D15993">
        <v>10</v>
      </c>
      <c r="E15993">
        <v>1943</v>
      </c>
      <c r="F15993" s="6">
        <v>0.34652777777777777</v>
      </c>
      <c r="G15993">
        <v>73.983333000000002</v>
      </c>
      <c r="H15993">
        <v>40.766666999999998</v>
      </c>
      <c r="I15993" t="s">
        <v>144</v>
      </c>
      <c r="J15993" t="s">
        <v>20717</v>
      </c>
    </row>
    <row r="15994" spans="1:10" x14ac:dyDescent="0.3">
      <c r="A15994" t="s">
        <v>20746</v>
      </c>
      <c r="B15994" t="s">
        <v>53</v>
      </c>
      <c r="C15994">
        <v>16</v>
      </c>
      <c r="D15994">
        <v>9</v>
      </c>
      <c r="E15994">
        <v>1945</v>
      </c>
      <c r="F15994" s="6">
        <v>0.99097222222222225</v>
      </c>
      <c r="G15994">
        <v>-78.783332999999999</v>
      </c>
      <c r="H15994">
        <v>10.066667000000001</v>
      </c>
      <c r="I15994" t="s">
        <v>116</v>
      </c>
      <c r="J15994" t="s">
        <v>20747</v>
      </c>
    </row>
    <row r="15995" spans="1:10" x14ac:dyDescent="0.3">
      <c r="A15995" t="s">
        <v>20748</v>
      </c>
      <c r="B15995" t="s">
        <v>168</v>
      </c>
      <c r="C15995">
        <v>26</v>
      </c>
      <c r="D15995">
        <v>6</v>
      </c>
      <c r="E15995">
        <v>1940</v>
      </c>
      <c r="F15995" s="6">
        <v>0.25694444444444442</v>
      </c>
      <c r="G15995">
        <v>73.983333000000002</v>
      </c>
      <c r="H15995">
        <v>40.766666999999998</v>
      </c>
      <c r="I15995" t="s">
        <v>144</v>
      </c>
      <c r="J15995" t="s">
        <v>20717</v>
      </c>
    </row>
    <row r="15996" spans="1:10" x14ac:dyDescent="0.3">
      <c r="A15996" t="s">
        <v>12711</v>
      </c>
      <c r="B15996" t="s">
        <v>53</v>
      </c>
      <c r="C15996">
        <v>3</v>
      </c>
      <c r="D15996">
        <v>4</v>
      </c>
      <c r="E15996">
        <v>1930</v>
      </c>
      <c r="F15996" s="6">
        <v>0.72569444444444442</v>
      </c>
      <c r="G15996">
        <v>81.95</v>
      </c>
      <c r="H15996">
        <v>28.05</v>
      </c>
      <c r="I15996" t="s">
        <v>144</v>
      </c>
      <c r="J15996" t="s">
        <v>20749</v>
      </c>
    </row>
    <row r="15997" spans="1:10" x14ac:dyDescent="0.3">
      <c r="A15997" t="s">
        <v>20750</v>
      </c>
      <c r="B15997" t="s">
        <v>53</v>
      </c>
      <c r="C15997">
        <v>14</v>
      </c>
      <c r="D15997">
        <v>8</v>
      </c>
      <c r="E15997">
        <v>1859</v>
      </c>
      <c r="F15997" s="6">
        <v>0.85763888888888884</v>
      </c>
      <c r="G15997">
        <v>-72.833332999999996</v>
      </c>
      <c r="H15997">
        <v>18.966667000000001</v>
      </c>
      <c r="I15997" t="s">
        <v>119</v>
      </c>
      <c r="J15997" t="s">
        <v>20740</v>
      </c>
    </row>
    <row r="15998" spans="1:10" x14ac:dyDescent="0.3">
      <c r="A15998" t="s">
        <v>20751</v>
      </c>
      <c r="B15998" t="s">
        <v>53</v>
      </c>
      <c r="C15998">
        <v>11</v>
      </c>
      <c r="D15998">
        <v>5</v>
      </c>
      <c r="E15998">
        <v>1870</v>
      </c>
      <c r="F15998" s="6">
        <v>0.71875</v>
      </c>
      <c r="G15998">
        <v>-77.133332999999993</v>
      </c>
      <c r="H15998">
        <v>21.916667</v>
      </c>
      <c r="I15998" t="s">
        <v>119</v>
      </c>
      <c r="J15998" t="s">
        <v>20752</v>
      </c>
    </row>
    <row r="15999" spans="1:10" x14ac:dyDescent="0.3">
      <c r="A15999" t="s">
        <v>20753</v>
      </c>
      <c r="B15999" t="s">
        <v>53</v>
      </c>
      <c r="C15999">
        <v>22</v>
      </c>
      <c r="D15999">
        <v>10</v>
      </c>
      <c r="E15999">
        <v>1946</v>
      </c>
      <c r="F15999" s="6">
        <v>0.65625</v>
      </c>
      <c r="G15999">
        <v>-77.2</v>
      </c>
      <c r="H15999">
        <v>28.6</v>
      </c>
      <c r="I15999" t="s">
        <v>116</v>
      </c>
      <c r="J15999" t="s">
        <v>20754</v>
      </c>
    </row>
    <row r="16000" spans="1:10" x14ac:dyDescent="0.3">
      <c r="A16000" t="s">
        <v>20755</v>
      </c>
      <c r="B16000" t="s">
        <v>168</v>
      </c>
      <c r="C16000">
        <v>14</v>
      </c>
      <c r="D16000">
        <v>4</v>
      </c>
      <c r="E16000">
        <v>1941</v>
      </c>
      <c r="F16000" s="6">
        <v>0.5</v>
      </c>
      <c r="G16000">
        <v>-91.883332999999993</v>
      </c>
      <c r="H16000">
        <v>25.566666999999999</v>
      </c>
      <c r="I16000" t="s">
        <v>116</v>
      </c>
      <c r="J16000" t="s">
        <v>20756</v>
      </c>
    </row>
    <row r="16001" spans="1:10" x14ac:dyDescent="0.3">
      <c r="A16001" t="s">
        <v>5836</v>
      </c>
      <c r="B16001" t="s">
        <v>168</v>
      </c>
      <c r="C16001">
        <v>6</v>
      </c>
      <c r="D16001">
        <v>7</v>
      </c>
      <c r="E16001">
        <v>1913</v>
      </c>
      <c r="F16001" s="6">
        <v>0.84722222222222221</v>
      </c>
      <c r="G16001">
        <v>118.25</v>
      </c>
      <c r="H16001">
        <v>33.066667000000002</v>
      </c>
      <c r="I16001" t="s">
        <v>137</v>
      </c>
      <c r="J16001" t="s">
        <v>20757</v>
      </c>
    </row>
    <row r="16002" spans="1:10" x14ac:dyDescent="0.3">
      <c r="A16002" t="s">
        <v>20758</v>
      </c>
      <c r="B16002" t="s">
        <v>53</v>
      </c>
      <c r="C16002">
        <v>12</v>
      </c>
      <c r="D16002">
        <v>6</v>
      </c>
      <c r="E16002">
        <v>1947</v>
      </c>
      <c r="F16002" s="6">
        <v>0.91041666666666665</v>
      </c>
      <c r="G16002">
        <v>118.35</v>
      </c>
      <c r="H16002">
        <v>34.1</v>
      </c>
      <c r="I16002" t="s">
        <v>137</v>
      </c>
      <c r="J16002" t="s">
        <v>20715</v>
      </c>
    </row>
    <row r="16003" spans="1:10" x14ac:dyDescent="0.3">
      <c r="A16003" t="s">
        <v>20759</v>
      </c>
      <c r="B16003" t="s">
        <v>53</v>
      </c>
      <c r="C16003">
        <v>27</v>
      </c>
      <c r="D16003">
        <v>8</v>
      </c>
      <c r="E16003">
        <v>1886</v>
      </c>
      <c r="F16003" s="6">
        <v>0.3125</v>
      </c>
      <c r="G16003">
        <v>1.183333</v>
      </c>
      <c r="H16003">
        <v>53.033332999999999</v>
      </c>
      <c r="I16003" t="s">
        <v>20517</v>
      </c>
      <c r="J16003" t="s">
        <v>20760</v>
      </c>
    </row>
    <row r="16004" spans="1:10" x14ac:dyDescent="0.3">
      <c r="A16004" t="s">
        <v>20761</v>
      </c>
      <c r="B16004" t="s">
        <v>53</v>
      </c>
      <c r="C16004">
        <v>10</v>
      </c>
      <c r="D16004">
        <v>6</v>
      </c>
      <c r="E16004">
        <v>1913</v>
      </c>
      <c r="F16004" s="6">
        <v>0.40277777777777779</v>
      </c>
      <c r="G16004">
        <v>87.916667000000004</v>
      </c>
      <c r="H16004">
        <v>43.033332999999999</v>
      </c>
      <c r="I16004" t="s">
        <v>104</v>
      </c>
      <c r="J16004" t="s">
        <v>20544</v>
      </c>
    </row>
    <row r="16005" spans="1:10" x14ac:dyDescent="0.3">
      <c r="A16005" t="s">
        <v>20762</v>
      </c>
      <c r="B16005" t="s">
        <v>53</v>
      </c>
      <c r="C16005">
        <v>4</v>
      </c>
      <c r="D16005">
        <v>1</v>
      </c>
      <c r="E16005">
        <v>1920</v>
      </c>
      <c r="F16005" s="6">
        <v>0.74444444444444446</v>
      </c>
      <c r="G16005">
        <v>93.1</v>
      </c>
      <c r="H16005">
        <v>44.95</v>
      </c>
      <c r="I16005" t="s">
        <v>104</v>
      </c>
      <c r="J16005" t="s">
        <v>20763</v>
      </c>
    </row>
    <row r="16006" spans="1:10" x14ac:dyDescent="0.3">
      <c r="A16006" t="s">
        <v>20764</v>
      </c>
      <c r="B16006" t="s">
        <v>53</v>
      </c>
      <c r="C16006">
        <v>17</v>
      </c>
      <c r="D16006">
        <v>3</v>
      </c>
      <c r="E16006">
        <v>1919</v>
      </c>
      <c r="F16006" s="6">
        <v>0.375</v>
      </c>
      <c r="G16006">
        <v>86.316666999999995</v>
      </c>
      <c r="H16006">
        <v>32.383333</v>
      </c>
      <c r="I16006" t="s">
        <v>104</v>
      </c>
      <c r="J16006" t="s">
        <v>20765</v>
      </c>
    </row>
    <row r="16007" spans="1:10" x14ac:dyDescent="0.3">
      <c r="A16007" t="s">
        <v>11949</v>
      </c>
      <c r="B16007" t="s">
        <v>168</v>
      </c>
      <c r="C16007">
        <v>1</v>
      </c>
      <c r="D16007">
        <v>5</v>
      </c>
      <c r="E16007">
        <v>1939</v>
      </c>
      <c r="F16007" s="6">
        <v>0.49652777777777779</v>
      </c>
      <c r="G16007">
        <v>122.333333</v>
      </c>
      <c r="H16007">
        <v>47.6</v>
      </c>
      <c r="I16007" t="s">
        <v>137</v>
      </c>
      <c r="J16007" t="s">
        <v>20766</v>
      </c>
    </row>
    <row r="16008" spans="1:10" x14ac:dyDescent="0.3">
      <c r="A16008" t="s">
        <v>11398</v>
      </c>
      <c r="B16008" t="s">
        <v>53</v>
      </c>
      <c r="C16008">
        <v>23</v>
      </c>
      <c r="D16008">
        <v>9</v>
      </c>
      <c r="E16008">
        <v>1926</v>
      </c>
      <c r="F16008" s="6">
        <v>0.70833333333333337</v>
      </c>
      <c r="G16008">
        <v>79.7</v>
      </c>
      <c r="H16008">
        <v>34.883333</v>
      </c>
      <c r="I16008" t="s">
        <v>144</v>
      </c>
      <c r="J16008" t="s">
        <v>20767</v>
      </c>
    </row>
    <row r="16009" spans="1:10" x14ac:dyDescent="0.3">
      <c r="A16009" t="s">
        <v>19443</v>
      </c>
      <c r="B16009" t="s">
        <v>53</v>
      </c>
      <c r="C16009">
        <v>7</v>
      </c>
      <c r="D16009">
        <v>1</v>
      </c>
      <c r="E16009">
        <v>1945</v>
      </c>
      <c r="F16009" s="6">
        <v>0.86944444444444446</v>
      </c>
      <c r="G16009">
        <v>71.016666999999998</v>
      </c>
      <c r="H16009">
        <v>42.416666999999997</v>
      </c>
      <c r="I16009" t="s">
        <v>144</v>
      </c>
      <c r="J16009" t="s">
        <v>20768</v>
      </c>
    </row>
    <row r="16010" spans="1:10" x14ac:dyDescent="0.3">
      <c r="A16010" t="s">
        <v>11399</v>
      </c>
      <c r="B16010" t="s">
        <v>53</v>
      </c>
      <c r="C16010">
        <v>27</v>
      </c>
      <c r="D16010">
        <v>2</v>
      </c>
      <c r="E16010">
        <v>1917</v>
      </c>
      <c r="F16010" s="6">
        <v>8.3333333333333329E-2</v>
      </c>
      <c r="G16010">
        <v>98.166667000000004</v>
      </c>
      <c r="H16010">
        <v>29.133333</v>
      </c>
      <c r="I16010" t="s">
        <v>104</v>
      </c>
      <c r="J16010" t="s">
        <v>20769</v>
      </c>
    </row>
    <row r="16011" spans="1:10" x14ac:dyDescent="0.3">
      <c r="A16011" t="s">
        <v>20770</v>
      </c>
      <c r="B16011" t="s">
        <v>168</v>
      </c>
      <c r="C16011">
        <v>21</v>
      </c>
      <c r="D16011">
        <v>9</v>
      </c>
      <c r="E16011">
        <v>1932</v>
      </c>
      <c r="F16011" s="6">
        <v>0.125</v>
      </c>
      <c r="G16011">
        <v>0.216667</v>
      </c>
      <c r="H16011">
        <v>51.6</v>
      </c>
      <c r="I16011" t="s">
        <v>20517</v>
      </c>
      <c r="J16011" t="s">
        <v>20771</v>
      </c>
    </row>
    <row r="16012" spans="1:10" x14ac:dyDescent="0.3">
      <c r="A16012" t="s">
        <v>9918</v>
      </c>
      <c r="B16012" t="s">
        <v>53</v>
      </c>
      <c r="C16012">
        <v>26</v>
      </c>
      <c r="D16012">
        <v>10</v>
      </c>
      <c r="E16012">
        <v>1914</v>
      </c>
      <c r="F16012" s="6">
        <v>0.125</v>
      </c>
      <c r="G16012">
        <v>118.25</v>
      </c>
      <c r="H16012">
        <v>34.066667000000002</v>
      </c>
      <c r="I16012" t="s">
        <v>137</v>
      </c>
      <c r="J16012" t="s">
        <v>20527</v>
      </c>
    </row>
    <row r="16013" spans="1:10" x14ac:dyDescent="0.3">
      <c r="A16013" t="s">
        <v>9532</v>
      </c>
      <c r="B16013" t="s">
        <v>168</v>
      </c>
      <c r="C16013">
        <v>24</v>
      </c>
      <c r="D16013">
        <v>6</v>
      </c>
      <c r="E16013">
        <v>1940</v>
      </c>
      <c r="F16013" s="6">
        <v>0.56041666666666667</v>
      </c>
      <c r="G16013">
        <v>122.416667</v>
      </c>
      <c r="H16013">
        <v>37.783332999999999</v>
      </c>
      <c r="I16013" t="s">
        <v>137</v>
      </c>
      <c r="J16013" t="s">
        <v>20503</v>
      </c>
    </row>
    <row r="16014" spans="1:10" x14ac:dyDescent="0.3">
      <c r="A16014" t="s">
        <v>20772</v>
      </c>
      <c r="B16014" t="s">
        <v>53</v>
      </c>
      <c r="C16014">
        <v>22</v>
      </c>
      <c r="D16014">
        <v>8</v>
      </c>
      <c r="E16014">
        <v>1920</v>
      </c>
      <c r="F16014" s="6">
        <v>0.1875</v>
      </c>
      <c r="G16014">
        <v>95.366667000000007</v>
      </c>
      <c r="H16014">
        <v>29.766667000000002</v>
      </c>
      <c r="I16014" t="s">
        <v>104</v>
      </c>
      <c r="J16014" t="s">
        <v>20532</v>
      </c>
    </row>
    <row r="16015" spans="1:10" x14ac:dyDescent="0.3">
      <c r="A16015" t="s">
        <v>6913</v>
      </c>
      <c r="B16015" t="s">
        <v>53</v>
      </c>
      <c r="C16015">
        <v>7</v>
      </c>
      <c r="D16015">
        <v>4</v>
      </c>
      <c r="E16015">
        <v>1939</v>
      </c>
      <c r="F16015" s="6">
        <v>6.805555555555555E-2</v>
      </c>
      <c r="G16015">
        <v>83.05</v>
      </c>
      <c r="H16015">
        <v>42.333333000000003</v>
      </c>
      <c r="I16015" t="s">
        <v>144</v>
      </c>
      <c r="J16015" t="s">
        <v>20773</v>
      </c>
    </row>
    <row r="16016" spans="1:10" x14ac:dyDescent="0.3">
      <c r="A16016" t="s">
        <v>9548</v>
      </c>
      <c r="B16016" t="s">
        <v>53</v>
      </c>
      <c r="C16016">
        <v>25</v>
      </c>
      <c r="D16016">
        <v>3</v>
      </c>
      <c r="E16016">
        <v>1920</v>
      </c>
      <c r="F16016" s="6">
        <v>0.59375</v>
      </c>
      <c r="G16016">
        <v>80.25</v>
      </c>
      <c r="H16016">
        <v>36.1</v>
      </c>
      <c r="I16016" t="s">
        <v>144</v>
      </c>
      <c r="J16016" t="s">
        <v>20774</v>
      </c>
    </row>
    <row r="16017" spans="1:10" x14ac:dyDescent="0.3">
      <c r="A16017" t="s">
        <v>20775</v>
      </c>
      <c r="B16017" t="s">
        <v>53</v>
      </c>
      <c r="C16017">
        <v>28</v>
      </c>
      <c r="D16017">
        <v>12</v>
      </c>
      <c r="E16017">
        <v>1920</v>
      </c>
      <c r="F16017" s="6">
        <v>0.4375</v>
      </c>
      <c r="G16017">
        <v>86.8</v>
      </c>
      <c r="H16017">
        <v>33.516666999999998</v>
      </c>
      <c r="I16017" t="s">
        <v>104</v>
      </c>
      <c r="J16017" t="s">
        <v>20776</v>
      </c>
    </row>
    <row r="16018" spans="1:10" x14ac:dyDescent="0.3">
      <c r="A16018" t="s">
        <v>20777</v>
      </c>
      <c r="B16018" t="s">
        <v>53</v>
      </c>
      <c r="C16018">
        <v>9</v>
      </c>
      <c r="D16018">
        <v>3</v>
      </c>
      <c r="E16018">
        <v>1923</v>
      </c>
      <c r="F16018" s="6">
        <v>0.44791666666666669</v>
      </c>
      <c r="G16018">
        <v>0.36666700000000002</v>
      </c>
      <c r="H16018">
        <v>43.3</v>
      </c>
      <c r="I16018" t="s">
        <v>20517</v>
      </c>
      <c r="J16018" t="s">
        <v>20778</v>
      </c>
    </row>
    <row r="16019" spans="1:10" x14ac:dyDescent="0.3">
      <c r="A16019" t="s">
        <v>20779</v>
      </c>
      <c r="B16019" t="s">
        <v>53</v>
      </c>
      <c r="C16019">
        <v>16</v>
      </c>
      <c r="D16019">
        <v>12</v>
      </c>
      <c r="E16019">
        <v>1899</v>
      </c>
      <c r="F16019" s="6">
        <v>0.89583333333333337</v>
      </c>
      <c r="G16019">
        <v>0.33333299999999999</v>
      </c>
      <c r="H16019">
        <v>51.433332999999998</v>
      </c>
      <c r="I16019" t="s">
        <v>20517</v>
      </c>
      <c r="J16019" t="s">
        <v>20780</v>
      </c>
    </row>
    <row r="16020" spans="1:10" x14ac:dyDescent="0.3">
      <c r="A16020" t="s">
        <v>20781</v>
      </c>
      <c r="B16020" t="s">
        <v>53</v>
      </c>
      <c r="C16020">
        <v>3</v>
      </c>
      <c r="D16020">
        <v>11</v>
      </c>
      <c r="E16020">
        <v>1897</v>
      </c>
      <c r="F16020" s="6">
        <v>0.66666666666666663</v>
      </c>
      <c r="G16020">
        <v>122.2</v>
      </c>
      <c r="H16020">
        <v>37.450000000000003</v>
      </c>
      <c r="I16020" t="s">
        <v>137</v>
      </c>
      <c r="J16020" t="s">
        <v>20782</v>
      </c>
    </row>
    <row r="16021" spans="1:10" x14ac:dyDescent="0.3">
      <c r="A16021" t="s">
        <v>20783</v>
      </c>
      <c r="B16021" t="s">
        <v>53</v>
      </c>
      <c r="C16021">
        <v>25</v>
      </c>
      <c r="D16021">
        <v>10</v>
      </c>
      <c r="E16021">
        <v>1948</v>
      </c>
      <c r="F16021" s="6">
        <v>0.18611111111111112</v>
      </c>
      <c r="G16021">
        <v>84.5</v>
      </c>
      <c r="H16021">
        <v>39.083333000000003</v>
      </c>
      <c r="I16021" t="s">
        <v>144</v>
      </c>
      <c r="J16021" t="s">
        <v>20784</v>
      </c>
    </row>
    <row r="16022" spans="1:10" x14ac:dyDescent="0.3">
      <c r="A16022" t="s">
        <v>20785</v>
      </c>
      <c r="B16022" t="s">
        <v>53</v>
      </c>
      <c r="C16022">
        <v>19</v>
      </c>
      <c r="D16022">
        <v>8</v>
      </c>
      <c r="E16022">
        <v>1903</v>
      </c>
      <c r="F16022" s="6">
        <v>0.84375</v>
      </c>
      <c r="G16022">
        <v>87.65</v>
      </c>
      <c r="H16022">
        <v>41.866667</v>
      </c>
      <c r="I16022" t="s">
        <v>104</v>
      </c>
      <c r="J16022" t="s">
        <v>20506</v>
      </c>
    </row>
    <row r="16023" spans="1:10" x14ac:dyDescent="0.3">
      <c r="A16023" t="s">
        <v>10901</v>
      </c>
      <c r="B16023" t="s">
        <v>168</v>
      </c>
      <c r="C16023">
        <v>25</v>
      </c>
      <c r="D16023">
        <v>5</v>
      </c>
      <c r="E16023">
        <v>1925</v>
      </c>
      <c r="F16023" s="6">
        <v>0.70833333333333337</v>
      </c>
      <c r="G16023">
        <v>117.016667</v>
      </c>
      <c r="H16023">
        <v>34.9</v>
      </c>
      <c r="I16023" t="s">
        <v>137</v>
      </c>
      <c r="J16023" t="s">
        <v>20786</v>
      </c>
    </row>
    <row r="16024" spans="1:10" x14ac:dyDescent="0.3">
      <c r="A16024" t="s">
        <v>521</v>
      </c>
      <c r="B16024" t="s">
        <v>53</v>
      </c>
      <c r="C16024">
        <v>19</v>
      </c>
      <c r="D16024">
        <v>6</v>
      </c>
      <c r="E16024">
        <v>1914</v>
      </c>
      <c r="F16024" s="6">
        <v>0.29166666666666669</v>
      </c>
      <c r="G16024">
        <v>122.166667</v>
      </c>
      <c r="H16024">
        <v>37.450000000000003</v>
      </c>
      <c r="I16024" t="s">
        <v>137</v>
      </c>
      <c r="J16024" t="s">
        <v>20787</v>
      </c>
    </row>
    <row r="16025" spans="1:10" x14ac:dyDescent="0.3">
      <c r="A16025" t="s">
        <v>17000</v>
      </c>
      <c r="B16025" t="s">
        <v>168</v>
      </c>
      <c r="C16025">
        <v>23</v>
      </c>
      <c r="D16025">
        <v>2</v>
      </c>
      <c r="E16025">
        <v>1927</v>
      </c>
      <c r="F16025" s="6">
        <v>8.3333333333333329E-2</v>
      </c>
      <c r="G16025">
        <v>-5.4</v>
      </c>
      <c r="H16025">
        <v>43.3</v>
      </c>
      <c r="I16025" t="s">
        <v>20517</v>
      </c>
      <c r="J16025" t="s">
        <v>20788</v>
      </c>
    </row>
    <row r="16026" spans="1:10" x14ac:dyDescent="0.3">
      <c r="A16026" t="s">
        <v>20789</v>
      </c>
      <c r="B16026" t="s">
        <v>53</v>
      </c>
      <c r="C16026">
        <v>25</v>
      </c>
      <c r="D16026">
        <v>12</v>
      </c>
      <c r="E16026">
        <v>1908</v>
      </c>
      <c r="F16026" s="6">
        <v>0.54166666666666663</v>
      </c>
      <c r="G16026">
        <v>0.16666700000000001</v>
      </c>
      <c r="H16026">
        <v>51.366667</v>
      </c>
      <c r="I16026" t="s">
        <v>20517</v>
      </c>
      <c r="J16026" t="s">
        <v>20790</v>
      </c>
    </row>
    <row r="16027" spans="1:10" x14ac:dyDescent="0.3">
      <c r="A16027" t="s">
        <v>20791</v>
      </c>
      <c r="B16027" t="s">
        <v>53</v>
      </c>
      <c r="C16027">
        <v>20</v>
      </c>
      <c r="D16027">
        <v>12</v>
      </c>
      <c r="E16027">
        <v>1947</v>
      </c>
      <c r="F16027" s="6">
        <v>0.5625</v>
      </c>
      <c r="G16027">
        <v>73.933333000000005</v>
      </c>
      <c r="H16027">
        <v>40.633333</v>
      </c>
      <c r="I16027" t="s">
        <v>144</v>
      </c>
      <c r="J16027" t="s">
        <v>20691</v>
      </c>
    </row>
    <row r="16028" spans="1:10" x14ac:dyDescent="0.3">
      <c r="A16028" t="s">
        <v>4777</v>
      </c>
      <c r="B16028" t="s">
        <v>53</v>
      </c>
      <c r="C16028">
        <v>14</v>
      </c>
      <c r="D16028">
        <v>8</v>
      </c>
      <c r="E16028">
        <v>1938</v>
      </c>
      <c r="F16028" s="6">
        <v>0.85416666666666663</v>
      </c>
      <c r="G16028">
        <v>98.983333000000002</v>
      </c>
      <c r="H16028">
        <v>32.383333</v>
      </c>
      <c r="I16028" t="s">
        <v>104</v>
      </c>
      <c r="J16028" t="s">
        <v>20792</v>
      </c>
    </row>
    <row r="16029" spans="1:10" x14ac:dyDescent="0.3">
      <c r="A16029" t="s">
        <v>20793</v>
      </c>
      <c r="B16029" t="s">
        <v>53</v>
      </c>
      <c r="C16029">
        <v>12</v>
      </c>
      <c r="D16029">
        <v>10</v>
      </c>
      <c r="E16029">
        <v>1906</v>
      </c>
      <c r="F16029" s="6">
        <v>0</v>
      </c>
      <c r="G16029">
        <v>122.266667</v>
      </c>
      <c r="H16029">
        <v>37.783332999999999</v>
      </c>
      <c r="I16029" t="s">
        <v>137</v>
      </c>
      <c r="J16029" t="s">
        <v>20503</v>
      </c>
    </row>
    <row r="16030" spans="1:10" x14ac:dyDescent="0.3">
      <c r="A16030" t="s">
        <v>20794</v>
      </c>
      <c r="B16030" t="s">
        <v>53</v>
      </c>
      <c r="C16030">
        <v>2</v>
      </c>
      <c r="D16030">
        <v>10</v>
      </c>
      <c r="E16030">
        <v>1921</v>
      </c>
      <c r="F16030" s="6">
        <v>0.36458333333333331</v>
      </c>
      <c r="G16030">
        <v>122.266667</v>
      </c>
      <c r="H16030">
        <v>37.866667</v>
      </c>
      <c r="I16030" t="s">
        <v>137</v>
      </c>
      <c r="J16030" t="s">
        <v>20696</v>
      </c>
    </row>
    <row r="16031" spans="1:10" x14ac:dyDescent="0.3">
      <c r="A16031" t="s">
        <v>12605</v>
      </c>
      <c r="B16031" t="s">
        <v>53</v>
      </c>
      <c r="C16031">
        <v>25</v>
      </c>
      <c r="D16031">
        <v>12</v>
      </c>
      <c r="E16031">
        <v>1946</v>
      </c>
      <c r="F16031" s="6">
        <v>0.24513888888888888</v>
      </c>
      <c r="G16031">
        <v>81.433333000000005</v>
      </c>
      <c r="H16031">
        <v>41.166666999999997</v>
      </c>
      <c r="I16031" t="s">
        <v>144</v>
      </c>
      <c r="J16031" t="s">
        <v>20795</v>
      </c>
    </row>
    <row r="16032" spans="1:10" x14ac:dyDescent="0.3">
      <c r="A16032" t="s">
        <v>20796</v>
      </c>
      <c r="B16032" t="s">
        <v>168</v>
      </c>
      <c r="C16032">
        <v>20</v>
      </c>
      <c r="D16032">
        <v>9</v>
      </c>
      <c r="E16032">
        <v>1957</v>
      </c>
      <c r="F16032" s="6">
        <v>0.20833333333333334</v>
      </c>
      <c r="G16032">
        <v>-174.76666700000001</v>
      </c>
      <c r="H16032">
        <v>-36.866667</v>
      </c>
      <c r="I16032" t="s">
        <v>20797</v>
      </c>
      <c r="J16032" t="s">
        <v>20798</v>
      </c>
    </row>
    <row r="16033" spans="1:10" x14ac:dyDescent="0.3">
      <c r="A16033" t="s">
        <v>1584</v>
      </c>
      <c r="B16033" t="s">
        <v>168</v>
      </c>
      <c r="C16033">
        <v>6</v>
      </c>
      <c r="D16033">
        <v>3</v>
      </c>
      <c r="E16033">
        <v>1926</v>
      </c>
      <c r="F16033" s="6">
        <v>0.99930555555555556</v>
      </c>
      <c r="G16033">
        <v>122.416667</v>
      </c>
      <c r="H16033">
        <v>37.783332999999999</v>
      </c>
      <c r="I16033" t="s">
        <v>137</v>
      </c>
      <c r="J16033" t="s">
        <v>20503</v>
      </c>
    </row>
    <row r="16034" spans="1:10" x14ac:dyDescent="0.3">
      <c r="A16034" t="s">
        <v>9061</v>
      </c>
      <c r="B16034" t="s">
        <v>53</v>
      </c>
      <c r="C16034">
        <v>5</v>
      </c>
      <c r="D16034">
        <v>10</v>
      </c>
      <c r="E16034">
        <v>1930</v>
      </c>
      <c r="F16034" s="6">
        <v>0.4201388888888889</v>
      </c>
      <c r="G16034">
        <v>83.816666999999995</v>
      </c>
      <c r="H16034">
        <v>39.916666999999997</v>
      </c>
      <c r="I16034" t="s">
        <v>144</v>
      </c>
      <c r="J16034" t="s">
        <v>20799</v>
      </c>
    </row>
    <row r="16035" spans="1:10" x14ac:dyDescent="0.3">
      <c r="A16035" t="s">
        <v>20800</v>
      </c>
      <c r="B16035" t="s">
        <v>53</v>
      </c>
      <c r="C16035">
        <v>9</v>
      </c>
      <c r="D16035">
        <v>4</v>
      </c>
      <c r="E16035">
        <v>1825</v>
      </c>
      <c r="F16035" s="6">
        <v>0.14930555555555555</v>
      </c>
      <c r="G16035">
        <v>-72.916667000000004</v>
      </c>
      <c r="H16035">
        <v>20.85</v>
      </c>
      <c r="I16035" t="s">
        <v>119</v>
      </c>
      <c r="J16035" t="s">
        <v>20801</v>
      </c>
    </row>
    <row r="16036" spans="1:10" x14ac:dyDescent="0.3">
      <c r="A16036" t="s">
        <v>20116</v>
      </c>
      <c r="B16036" t="s">
        <v>53</v>
      </c>
      <c r="C16036">
        <v>7</v>
      </c>
      <c r="D16036">
        <v>3</v>
      </c>
      <c r="E16036">
        <v>1925</v>
      </c>
      <c r="F16036" s="6">
        <v>0.12847222222222221</v>
      </c>
      <c r="G16036">
        <v>73.883332999999993</v>
      </c>
      <c r="H16036">
        <v>40.983333000000002</v>
      </c>
      <c r="I16036" t="s">
        <v>144</v>
      </c>
      <c r="J16036" t="s">
        <v>20802</v>
      </c>
    </row>
    <row r="16037" spans="1:10" x14ac:dyDescent="0.3">
      <c r="A16037" t="s">
        <v>20803</v>
      </c>
      <c r="B16037" t="s">
        <v>53</v>
      </c>
      <c r="C16037">
        <v>11</v>
      </c>
      <c r="D16037">
        <v>5</v>
      </c>
      <c r="E16037">
        <v>1904</v>
      </c>
      <c r="F16037" s="6">
        <v>0.36458333333333331</v>
      </c>
      <c r="G16037">
        <v>-2.75</v>
      </c>
      <c r="H16037">
        <v>42.266666999999998</v>
      </c>
      <c r="I16037" t="s">
        <v>20517</v>
      </c>
      <c r="J16037" t="s">
        <v>20804</v>
      </c>
    </row>
    <row r="16038" spans="1:10" x14ac:dyDescent="0.3">
      <c r="A16038" t="s">
        <v>10226</v>
      </c>
      <c r="B16038" t="s">
        <v>53</v>
      </c>
      <c r="C16038">
        <v>23</v>
      </c>
      <c r="D16038">
        <v>10</v>
      </c>
      <c r="E16038">
        <v>1918</v>
      </c>
      <c r="F16038" s="6">
        <v>0.5625</v>
      </c>
      <c r="G16038">
        <v>89.816666999999995</v>
      </c>
      <c r="H16038">
        <v>44.383333</v>
      </c>
      <c r="I16038" t="s">
        <v>104</v>
      </c>
      <c r="J16038" t="s">
        <v>20805</v>
      </c>
    </row>
    <row r="16039" spans="1:10" x14ac:dyDescent="0.3">
      <c r="A16039" t="s">
        <v>20806</v>
      </c>
      <c r="B16039" t="s">
        <v>53</v>
      </c>
      <c r="C16039">
        <v>14</v>
      </c>
      <c r="D16039">
        <v>4</v>
      </c>
      <c r="E16039">
        <v>1935</v>
      </c>
      <c r="F16039" s="6">
        <v>0.47916666666666669</v>
      </c>
      <c r="G16039">
        <v>-7.9333330000000002</v>
      </c>
      <c r="H16039">
        <v>47.283332999999999</v>
      </c>
      <c r="I16039" t="s">
        <v>126</v>
      </c>
      <c r="J16039" t="s">
        <v>20807</v>
      </c>
    </row>
    <row r="16040" spans="1:10" x14ac:dyDescent="0.3">
      <c r="A16040" t="s">
        <v>20808</v>
      </c>
      <c r="B16040" t="s">
        <v>53</v>
      </c>
      <c r="C16040">
        <v>4</v>
      </c>
      <c r="D16040">
        <v>5</v>
      </c>
      <c r="E16040">
        <v>1909</v>
      </c>
      <c r="F16040" s="6">
        <v>0.25</v>
      </c>
      <c r="G16040">
        <v>81.7</v>
      </c>
      <c r="H16040">
        <v>41.5</v>
      </c>
      <c r="I16040" t="s">
        <v>104</v>
      </c>
      <c r="J16040" t="s">
        <v>20809</v>
      </c>
    </row>
    <row r="16041" spans="1:10" x14ac:dyDescent="0.3">
      <c r="A16041" t="s">
        <v>13558</v>
      </c>
      <c r="B16041" t="s">
        <v>53</v>
      </c>
      <c r="C16041">
        <v>21</v>
      </c>
      <c r="D16041">
        <v>1</v>
      </c>
      <c r="E16041">
        <v>1942</v>
      </c>
      <c r="F16041" s="6">
        <v>0.5444444444444444</v>
      </c>
      <c r="G16041">
        <v>101.85</v>
      </c>
      <c r="H16041">
        <v>33.583333000000003</v>
      </c>
      <c r="I16041" t="s">
        <v>104</v>
      </c>
      <c r="J16041" t="s">
        <v>20810</v>
      </c>
    </row>
    <row r="16042" spans="1:10" x14ac:dyDescent="0.3">
      <c r="A16042" t="s">
        <v>8508</v>
      </c>
      <c r="B16042" t="s">
        <v>53</v>
      </c>
      <c r="C16042">
        <v>26</v>
      </c>
      <c r="D16042">
        <v>12</v>
      </c>
      <c r="E16042">
        <v>1924</v>
      </c>
      <c r="F16042" s="6">
        <v>0.27777777777777779</v>
      </c>
      <c r="G16042">
        <v>117.716667</v>
      </c>
      <c r="H16042">
        <v>34.1</v>
      </c>
      <c r="I16042" t="s">
        <v>137</v>
      </c>
      <c r="J16042" t="s">
        <v>20811</v>
      </c>
    </row>
    <row r="16043" spans="1:10" x14ac:dyDescent="0.3">
      <c r="A16043" t="s">
        <v>15034</v>
      </c>
      <c r="B16043" t="s">
        <v>53</v>
      </c>
      <c r="C16043">
        <v>25</v>
      </c>
      <c r="D16043">
        <v>5</v>
      </c>
      <c r="E16043">
        <v>1926</v>
      </c>
      <c r="F16043" s="6">
        <v>0.20833333333333334</v>
      </c>
      <c r="G16043">
        <v>90.166667000000004</v>
      </c>
      <c r="H16043">
        <v>38.883333</v>
      </c>
      <c r="I16043" t="s">
        <v>104</v>
      </c>
      <c r="J16043" t="s">
        <v>20812</v>
      </c>
    </row>
    <row r="16044" spans="1:10" x14ac:dyDescent="0.3">
      <c r="A16044" t="s">
        <v>20813</v>
      </c>
      <c r="B16044" t="s">
        <v>53</v>
      </c>
      <c r="C16044">
        <v>20</v>
      </c>
      <c r="D16044">
        <v>6</v>
      </c>
      <c r="E16044">
        <v>1935</v>
      </c>
      <c r="F16044" s="6">
        <v>0.9375</v>
      </c>
      <c r="G16044">
        <v>81.099999999999994</v>
      </c>
      <c r="H16044">
        <v>40.916666999999997</v>
      </c>
      <c r="I16044" t="s">
        <v>144</v>
      </c>
      <c r="J16044" t="s">
        <v>20814</v>
      </c>
    </row>
    <row r="16045" spans="1:10" x14ac:dyDescent="0.3">
      <c r="A16045" t="s">
        <v>5456</v>
      </c>
      <c r="B16045" t="s">
        <v>168</v>
      </c>
      <c r="C16045">
        <v>3</v>
      </c>
      <c r="D16045">
        <v>4</v>
      </c>
      <c r="E16045">
        <v>1922</v>
      </c>
      <c r="F16045" s="6">
        <v>0.6875</v>
      </c>
      <c r="G16045">
        <v>84.516666999999998</v>
      </c>
      <c r="H16045">
        <v>39.1</v>
      </c>
      <c r="I16045" t="s">
        <v>104</v>
      </c>
      <c r="J16045" t="s">
        <v>20674</v>
      </c>
    </row>
    <row r="16046" spans="1:10" x14ac:dyDescent="0.3">
      <c r="A16046" t="s">
        <v>20815</v>
      </c>
      <c r="B16046" t="s">
        <v>53</v>
      </c>
      <c r="C16046">
        <v>16</v>
      </c>
      <c r="D16046">
        <v>10</v>
      </c>
      <c r="E16046">
        <v>1940</v>
      </c>
      <c r="F16046" s="6">
        <v>0.54027777777777775</v>
      </c>
      <c r="G16046">
        <v>83.05</v>
      </c>
      <c r="H16046">
        <v>42.333333000000003</v>
      </c>
      <c r="I16046" t="s">
        <v>144</v>
      </c>
      <c r="J16046" t="s">
        <v>20773</v>
      </c>
    </row>
    <row r="16047" spans="1:10" x14ac:dyDescent="0.3">
      <c r="A16047" t="s">
        <v>18258</v>
      </c>
      <c r="B16047" t="s">
        <v>168</v>
      </c>
      <c r="C16047">
        <v>23</v>
      </c>
      <c r="D16047">
        <v>4</v>
      </c>
      <c r="E16047">
        <v>1942</v>
      </c>
      <c r="F16047" s="6">
        <v>0.2326388888888889</v>
      </c>
      <c r="G16047">
        <v>74.116667000000007</v>
      </c>
      <c r="H16047">
        <v>40.666666999999997</v>
      </c>
      <c r="I16047" t="s">
        <v>144</v>
      </c>
      <c r="J16047" t="s">
        <v>20816</v>
      </c>
    </row>
    <row r="16048" spans="1:10" x14ac:dyDescent="0.3">
      <c r="A16048" t="s">
        <v>20817</v>
      </c>
      <c r="B16048" t="s">
        <v>168</v>
      </c>
      <c r="C16048">
        <v>10</v>
      </c>
      <c r="D16048">
        <v>7</v>
      </c>
      <c r="E16048">
        <v>1933</v>
      </c>
      <c r="F16048" s="6">
        <v>0.90486111111111112</v>
      </c>
      <c r="G16048">
        <v>81.533332999999999</v>
      </c>
      <c r="H16048">
        <v>40.799999999999997</v>
      </c>
      <c r="I16048" t="s">
        <v>144</v>
      </c>
      <c r="J16048" t="s">
        <v>20818</v>
      </c>
    </row>
    <row r="16049" spans="1:10" x14ac:dyDescent="0.3">
      <c r="A16049" t="s">
        <v>20819</v>
      </c>
      <c r="B16049" t="s">
        <v>168</v>
      </c>
      <c r="C16049">
        <v>6</v>
      </c>
      <c r="D16049">
        <v>3</v>
      </c>
      <c r="E16049">
        <v>1931</v>
      </c>
      <c r="F16049" s="6">
        <v>0.1111111111111111</v>
      </c>
      <c r="G16049">
        <v>118.25</v>
      </c>
      <c r="H16049">
        <v>34.066667000000002</v>
      </c>
      <c r="I16049" t="s">
        <v>137</v>
      </c>
      <c r="J16049" t="s">
        <v>20527</v>
      </c>
    </row>
    <row r="16050" spans="1:10" x14ac:dyDescent="0.3">
      <c r="A16050" t="s">
        <v>20820</v>
      </c>
      <c r="B16050" t="s">
        <v>53</v>
      </c>
      <c r="C16050">
        <v>24</v>
      </c>
      <c r="D16050">
        <v>11</v>
      </c>
      <c r="E16050">
        <v>1935</v>
      </c>
      <c r="F16050" s="6">
        <v>0.80833333333333335</v>
      </c>
      <c r="G16050">
        <v>122.266667</v>
      </c>
      <c r="H16050">
        <v>37.816667000000002</v>
      </c>
      <c r="I16050" t="s">
        <v>137</v>
      </c>
      <c r="J16050" t="s">
        <v>20703</v>
      </c>
    </row>
    <row r="16051" spans="1:10" x14ac:dyDescent="0.3">
      <c r="A16051" t="s">
        <v>20821</v>
      </c>
      <c r="B16051" t="s">
        <v>53</v>
      </c>
      <c r="C16051">
        <v>6</v>
      </c>
      <c r="D16051">
        <v>1</v>
      </c>
      <c r="E16051">
        <v>1925</v>
      </c>
      <c r="F16051" s="6">
        <v>0.5</v>
      </c>
      <c r="G16051">
        <v>83.05</v>
      </c>
      <c r="H16051">
        <v>42.333333000000003</v>
      </c>
      <c r="I16051" t="s">
        <v>144</v>
      </c>
      <c r="J16051" t="s">
        <v>20773</v>
      </c>
    </row>
    <row r="16052" spans="1:10" x14ac:dyDescent="0.3">
      <c r="A16052" t="s">
        <v>19364</v>
      </c>
      <c r="B16052" t="s">
        <v>53</v>
      </c>
      <c r="C16052">
        <v>12</v>
      </c>
      <c r="D16052">
        <v>1</v>
      </c>
      <c r="E16052">
        <v>1947</v>
      </c>
      <c r="F16052" s="6">
        <v>5.6944444444444443E-2</v>
      </c>
      <c r="G16052">
        <v>87.916667000000004</v>
      </c>
      <c r="H16052">
        <v>43.033332999999999</v>
      </c>
      <c r="I16052" t="s">
        <v>104</v>
      </c>
      <c r="J16052" t="s">
        <v>20544</v>
      </c>
    </row>
    <row r="16053" spans="1:10" x14ac:dyDescent="0.3">
      <c r="A16053" t="s">
        <v>20822</v>
      </c>
      <c r="B16053" t="s">
        <v>53</v>
      </c>
      <c r="C16053">
        <v>1</v>
      </c>
      <c r="D16053">
        <v>12</v>
      </c>
      <c r="E16053">
        <v>1944</v>
      </c>
      <c r="F16053" s="6">
        <v>0.18541666666666667</v>
      </c>
      <c r="G16053">
        <v>118.483333</v>
      </c>
      <c r="H16053">
        <v>34.016666999999998</v>
      </c>
      <c r="I16053" t="s">
        <v>137</v>
      </c>
      <c r="J16053" t="s">
        <v>20520</v>
      </c>
    </row>
    <row r="16054" spans="1:10" x14ac:dyDescent="0.3">
      <c r="A16054" t="s">
        <v>1252</v>
      </c>
      <c r="B16054" t="s">
        <v>53</v>
      </c>
      <c r="C16054">
        <v>17</v>
      </c>
      <c r="D16054">
        <v>6</v>
      </c>
      <c r="E16054">
        <v>1880</v>
      </c>
      <c r="F16054" s="6">
        <v>0.42291666666666666</v>
      </c>
      <c r="G16054">
        <v>-2.15</v>
      </c>
      <c r="H16054">
        <v>48.9</v>
      </c>
      <c r="I16054" t="s">
        <v>20517</v>
      </c>
      <c r="J16054" t="s">
        <v>20823</v>
      </c>
    </row>
    <row r="16055" spans="1:10" x14ac:dyDescent="0.3">
      <c r="A16055" t="s">
        <v>20824</v>
      </c>
      <c r="B16055" t="s">
        <v>53</v>
      </c>
      <c r="C16055">
        <v>24</v>
      </c>
      <c r="D16055">
        <v>2</v>
      </c>
      <c r="E16055">
        <v>1909</v>
      </c>
      <c r="F16055" s="6">
        <v>0.875</v>
      </c>
      <c r="G16055">
        <v>89.716667000000001</v>
      </c>
      <c r="H16055">
        <v>43.283332999999999</v>
      </c>
      <c r="I16055" t="s">
        <v>104</v>
      </c>
      <c r="J16055" t="s">
        <v>20825</v>
      </c>
    </row>
    <row r="16056" spans="1:10" x14ac:dyDescent="0.3">
      <c r="A16056" t="s">
        <v>20826</v>
      </c>
      <c r="B16056" t="s">
        <v>53</v>
      </c>
      <c r="C16056">
        <v>10</v>
      </c>
      <c r="D16056">
        <v>3</v>
      </c>
      <c r="E16056">
        <v>1910</v>
      </c>
      <c r="F16056" s="6">
        <v>0.70833333333333337</v>
      </c>
      <c r="G16056">
        <v>-73.900000000000006</v>
      </c>
      <c r="H16056">
        <v>17.366667</v>
      </c>
      <c r="I16056" t="s">
        <v>116</v>
      </c>
      <c r="J16056" t="s">
        <v>20827</v>
      </c>
    </row>
    <row r="16057" spans="1:10" x14ac:dyDescent="0.3">
      <c r="A16057" t="s">
        <v>20828</v>
      </c>
      <c r="B16057" t="s">
        <v>53</v>
      </c>
      <c r="C16057">
        <v>13</v>
      </c>
      <c r="D16057">
        <v>10</v>
      </c>
      <c r="E16057">
        <v>1877</v>
      </c>
      <c r="F16057" s="6">
        <v>0.625</v>
      </c>
      <c r="G16057">
        <v>-72.933333000000005</v>
      </c>
      <c r="H16057">
        <v>20.633333</v>
      </c>
      <c r="I16057" t="s">
        <v>119</v>
      </c>
      <c r="J16057" t="s">
        <v>20829</v>
      </c>
    </row>
    <row r="16058" spans="1:10" x14ac:dyDescent="0.3">
      <c r="A16058" t="s">
        <v>20830</v>
      </c>
      <c r="B16058" t="s">
        <v>53</v>
      </c>
      <c r="C16058">
        <v>9</v>
      </c>
      <c r="D16058">
        <v>8</v>
      </c>
      <c r="E16058">
        <v>1915</v>
      </c>
      <c r="F16058" s="6">
        <v>0.22916666666666666</v>
      </c>
      <c r="G16058">
        <v>-72.833332999999996</v>
      </c>
      <c r="H16058">
        <v>21.166667</v>
      </c>
      <c r="I16058" t="s">
        <v>116</v>
      </c>
      <c r="J16058" t="s">
        <v>20831</v>
      </c>
    </row>
    <row r="16059" spans="1:10" x14ac:dyDescent="0.3">
      <c r="A16059" t="s">
        <v>20832</v>
      </c>
      <c r="B16059" t="s">
        <v>53</v>
      </c>
      <c r="C16059">
        <v>29</v>
      </c>
      <c r="D16059">
        <v>2</v>
      </c>
      <c r="E16059">
        <v>1896</v>
      </c>
      <c r="F16059" s="6">
        <v>0.45833333333333331</v>
      </c>
      <c r="G16059">
        <v>-71.433333000000005</v>
      </c>
      <c r="H16059">
        <v>22.016667000000002</v>
      </c>
      <c r="I16059" t="s">
        <v>119</v>
      </c>
      <c r="J16059" t="s">
        <v>20833</v>
      </c>
    </row>
    <row r="16060" spans="1:10" x14ac:dyDescent="0.3">
      <c r="A16060" t="s">
        <v>20834</v>
      </c>
      <c r="B16060" t="s">
        <v>53</v>
      </c>
      <c r="C16060">
        <v>14</v>
      </c>
      <c r="D16060">
        <v>1</v>
      </c>
      <c r="E16060">
        <v>1896</v>
      </c>
      <c r="F16060" s="6">
        <v>3.7499999999999999E-2</v>
      </c>
      <c r="G16060">
        <v>-73.416667000000004</v>
      </c>
      <c r="H16060">
        <v>18.083333</v>
      </c>
      <c r="I16060" t="s">
        <v>119</v>
      </c>
      <c r="J16060" t="s">
        <v>20835</v>
      </c>
    </row>
    <row r="16061" spans="1:10" x14ac:dyDescent="0.3">
      <c r="A16061" t="s">
        <v>20836</v>
      </c>
      <c r="B16061" t="s">
        <v>53</v>
      </c>
      <c r="C16061">
        <v>24</v>
      </c>
      <c r="D16061">
        <v>4</v>
      </c>
      <c r="E16061">
        <v>1904</v>
      </c>
      <c r="F16061" s="6">
        <v>2.7777777777777776E-2</v>
      </c>
      <c r="G16061">
        <v>-4.4666670000000002</v>
      </c>
      <c r="H16061">
        <v>51.916666999999997</v>
      </c>
      <c r="I16061" t="s">
        <v>20517</v>
      </c>
      <c r="J16061" t="s">
        <v>20837</v>
      </c>
    </row>
    <row r="16062" spans="1:10" x14ac:dyDescent="0.3">
      <c r="A16062" t="s">
        <v>20838</v>
      </c>
      <c r="B16062" t="s">
        <v>53</v>
      </c>
      <c r="C16062">
        <v>8</v>
      </c>
      <c r="D16062">
        <v>12</v>
      </c>
      <c r="E16062">
        <v>1935</v>
      </c>
      <c r="F16062" s="6">
        <v>0.25</v>
      </c>
      <c r="G16062">
        <v>-75.849999999999994</v>
      </c>
      <c r="H16062">
        <v>30.9</v>
      </c>
      <c r="I16062" t="s">
        <v>116</v>
      </c>
      <c r="J16062" t="s">
        <v>20839</v>
      </c>
    </row>
    <row r="16063" spans="1:10" x14ac:dyDescent="0.3">
      <c r="A16063" t="s">
        <v>20840</v>
      </c>
      <c r="B16063" t="s">
        <v>53</v>
      </c>
      <c r="C16063">
        <v>16</v>
      </c>
      <c r="D16063">
        <v>12</v>
      </c>
      <c r="E16063">
        <v>1928</v>
      </c>
      <c r="F16063" s="6">
        <v>0.51041666666666663</v>
      </c>
      <c r="G16063">
        <v>87.65</v>
      </c>
      <c r="H16063">
        <v>41.866667</v>
      </c>
      <c r="I16063" t="s">
        <v>104</v>
      </c>
      <c r="J16063" t="s">
        <v>20506</v>
      </c>
    </row>
    <row r="16064" spans="1:10" x14ac:dyDescent="0.3">
      <c r="A16064" t="s">
        <v>11198</v>
      </c>
      <c r="B16064" t="s">
        <v>168</v>
      </c>
      <c r="C16064">
        <v>5</v>
      </c>
      <c r="D16064">
        <v>12</v>
      </c>
      <c r="E16064">
        <v>1934</v>
      </c>
      <c r="F16064" s="6">
        <v>0.74652777777777779</v>
      </c>
      <c r="G16064">
        <v>121.983333</v>
      </c>
      <c r="H16064">
        <v>38.583333000000003</v>
      </c>
      <c r="I16064" t="s">
        <v>137</v>
      </c>
      <c r="J16064" t="s">
        <v>20841</v>
      </c>
    </row>
    <row r="16065" spans="1:10" x14ac:dyDescent="0.3">
      <c r="A16065" t="s">
        <v>11419</v>
      </c>
      <c r="B16065" t="s">
        <v>53</v>
      </c>
      <c r="C16065">
        <v>8</v>
      </c>
      <c r="D16065">
        <v>6</v>
      </c>
      <c r="E16065">
        <v>1926</v>
      </c>
      <c r="F16065" s="6">
        <v>3.4722222222222224E-2</v>
      </c>
      <c r="G16065">
        <v>74</v>
      </c>
      <c r="H16065">
        <v>40.766666999999998</v>
      </c>
      <c r="I16065" t="s">
        <v>144</v>
      </c>
      <c r="J16065" t="s">
        <v>20842</v>
      </c>
    </row>
    <row r="16066" spans="1:10" x14ac:dyDescent="0.3">
      <c r="A16066" t="s">
        <v>20843</v>
      </c>
      <c r="B16066" t="s">
        <v>53</v>
      </c>
      <c r="C16066">
        <v>8</v>
      </c>
      <c r="D16066">
        <v>7</v>
      </c>
      <c r="E16066">
        <v>1923</v>
      </c>
      <c r="F16066" s="6">
        <v>0.31388888888888888</v>
      </c>
      <c r="G16066">
        <v>81.7</v>
      </c>
      <c r="H16066">
        <v>41.5</v>
      </c>
      <c r="I16066" t="s">
        <v>144</v>
      </c>
      <c r="J16066" t="s">
        <v>20809</v>
      </c>
    </row>
    <row r="16067" spans="1:10" x14ac:dyDescent="0.3">
      <c r="A16067" t="s">
        <v>16419</v>
      </c>
      <c r="B16067" t="s">
        <v>168</v>
      </c>
      <c r="C16067">
        <v>17</v>
      </c>
      <c r="D16067">
        <v>7</v>
      </c>
      <c r="E16067">
        <v>1917</v>
      </c>
      <c r="F16067" s="6">
        <v>4.1666666666666664E-2</v>
      </c>
      <c r="G16067">
        <v>84.1</v>
      </c>
      <c r="H16067">
        <v>40.733333000000002</v>
      </c>
      <c r="I16067" t="s">
        <v>104</v>
      </c>
      <c r="J16067" t="s">
        <v>20844</v>
      </c>
    </row>
    <row r="16068" spans="1:10" x14ac:dyDescent="0.3">
      <c r="A16068" t="s">
        <v>20845</v>
      </c>
      <c r="B16068" t="s">
        <v>53</v>
      </c>
      <c r="C16068">
        <v>14</v>
      </c>
      <c r="D16068">
        <v>4</v>
      </c>
      <c r="E16068">
        <v>1930</v>
      </c>
      <c r="F16068" s="6">
        <v>3.125E-2</v>
      </c>
      <c r="G16068">
        <v>122.416667</v>
      </c>
      <c r="H16068">
        <v>37.783332999999999</v>
      </c>
      <c r="I16068" t="s">
        <v>137</v>
      </c>
      <c r="J16068" t="s">
        <v>20503</v>
      </c>
    </row>
    <row r="16069" spans="1:10" x14ac:dyDescent="0.3">
      <c r="A16069" t="s">
        <v>9787</v>
      </c>
      <c r="B16069" t="s">
        <v>168</v>
      </c>
      <c r="C16069">
        <v>17</v>
      </c>
      <c r="D16069">
        <v>4</v>
      </c>
      <c r="E16069">
        <v>1885</v>
      </c>
      <c r="F16069" s="6">
        <v>0.36805555555555558</v>
      </c>
      <c r="G16069">
        <v>-12.533333000000001</v>
      </c>
      <c r="H16069">
        <v>55.883333</v>
      </c>
      <c r="I16069" t="s">
        <v>20517</v>
      </c>
      <c r="J16069" t="s">
        <v>20846</v>
      </c>
    </row>
    <row r="16070" spans="1:10" x14ac:dyDescent="0.3">
      <c r="A16070" t="s">
        <v>20847</v>
      </c>
      <c r="B16070" t="s">
        <v>53</v>
      </c>
      <c r="C16070">
        <v>19</v>
      </c>
      <c r="D16070">
        <v>7</v>
      </c>
      <c r="E16070">
        <v>1925</v>
      </c>
      <c r="F16070" s="6">
        <v>0.375</v>
      </c>
      <c r="G16070">
        <v>-81.366667000000007</v>
      </c>
      <c r="H16070">
        <v>25.8</v>
      </c>
      <c r="I16070" t="s">
        <v>116</v>
      </c>
      <c r="J16070" t="s">
        <v>20848</v>
      </c>
    </row>
    <row r="16071" spans="1:10" x14ac:dyDescent="0.3">
      <c r="A16071" t="s">
        <v>20849</v>
      </c>
      <c r="B16071" t="s">
        <v>53</v>
      </c>
      <c r="C16071">
        <v>16</v>
      </c>
      <c r="D16071">
        <v>6</v>
      </c>
      <c r="E16071">
        <v>1935</v>
      </c>
      <c r="F16071" s="6">
        <v>0.6</v>
      </c>
      <c r="G16071">
        <v>84.516666999999998</v>
      </c>
      <c r="H16071">
        <v>39.1</v>
      </c>
      <c r="I16071" t="s">
        <v>144</v>
      </c>
      <c r="J16071" t="s">
        <v>20674</v>
      </c>
    </row>
    <row r="16072" spans="1:10" x14ac:dyDescent="0.3">
      <c r="A16072" t="s">
        <v>3950</v>
      </c>
      <c r="B16072" t="s">
        <v>53</v>
      </c>
      <c r="C16072">
        <v>21</v>
      </c>
      <c r="D16072">
        <v>1</v>
      </c>
      <c r="E16072">
        <v>1905</v>
      </c>
      <c r="F16072" s="6">
        <v>5.6250000000000001E-2</v>
      </c>
      <c r="G16072">
        <v>1.6</v>
      </c>
      <c r="H16072">
        <v>48.833333000000003</v>
      </c>
      <c r="I16072" t="s">
        <v>20517</v>
      </c>
      <c r="J16072" t="s">
        <v>20850</v>
      </c>
    </row>
    <row r="16073" spans="1:10" x14ac:dyDescent="0.3">
      <c r="A16073" t="s">
        <v>3950</v>
      </c>
      <c r="B16073" t="s">
        <v>53</v>
      </c>
      <c r="C16073">
        <v>21</v>
      </c>
      <c r="D16073">
        <v>1</v>
      </c>
      <c r="E16073">
        <v>1904</v>
      </c>
      <c r="F16073" s="6">
        <v>5.6250000000000001E-2</v>
      </c>
      <c r="G16073">
        <v>1.6</v>
      </c>
      <c r="H16073">
        <v>48.833333000000003</v>
      </c>
      <c r="I16073" t="s">
        <v>20517</v>
      </c>
      <c r="J16073" t="s">
        <v>20850</v>
      </c>
    </row>
    <row r="16074" spans="1:10" x14ac:dyDescent="0.3">
      <c r="A16074" t="s">
        <v>20851</v>
      </c>
      <c r="B16074" t="s">
        <v>53</v>
      </c>
      <c r="C16074">
        <v>5</v>
      </c>
      <c r="D16074">
        <v>12</v>
      </c>
      <c r="E16074">
        <v>1901</v>
      </c>
      <c r="F16074" s="6">
        <v>2.4305555555555556E-2</v>
      </c>
      <c r="G16074">
        <v>87.65</v>
      </c>
      <c r="H16074">
        <v>41.866667</v>
      </c>
      <c r="I16074" t="s">
        <v>104</v>
      </c>
      <c r="J16074" t="s">
        <v>20506</v>
      </c>
    </row>
    <row r="16075" spans="1:10" x14ac:dyDescent="0.3">
      <c r="A16075" t="s">
        <v>20852</v>
      </c>
      <c r="B16075" t="s">
        <v>53</v>
      </c>
      <c r="C16075">
        <v>9</v>
      </c>
      <c r="D16075">
        <v>5</v>
      </c>
      <c r="E16075">
        <v>1896</v>
      </c>
      <c r="F16075" s="6">
        <v>0.58333333333333337</v>
      </c>
      <c r="G16075">
        <v>-16.216667000000001</v>
      </c>
      <c r="H16075">
        <v>48.2</v>
      </c>
      <c r="I16075" t="s">
        <v>126</v>
      </c>
      <c r="J16075" t="s">
        <v>20853</v>
      </c>
    </row>
    <row r="16076" spans="1:10" x14ac:dyDescent="0.3">
      <c r="A16076" t="s">
        <v>1987</v>
      </c>
      <c r="B16076" t="s">
        <v>53</v>
      </c>
      <c r="C16076">
        <v>24</v>
      </c>
      <c r="D16076">
        <v>2</v>
      </c>
      <c r="E16076">
        <v>1858</v>
      </c>
      <c r="F16076" s="6">
        <v>0.33402777777777776</v>
      </c>
      <c r="G16076">
        <v>-0.2</v>
      </c>
      <c r="H16076">
        <v>48</v>
      </c>
      <c r="I16076" t="s">
        <v>20517</v>
      </c>
      <c r="J16076" t="s">
        <v>20854</v>
      </c>
    </row>
    <row r="16077" spans="1:10" x14ac:dyDescent="0.3">
      <c r="A16077" t="s">
        <v>16279</v>
      </c>
      <c r="B16077" t="s">
        <v>53</v>
      </c>
      <c r="C16077">
        <v>21</v>
      </c>
      <c r="D16077">
        <v>12</v>
      </c>
      <c r="E16077">
        <v>1935</v>
      </c>
      <c r="F16077" s="6">
        <v>0.47569444444444442</v>
      </c>
      <c r="G16077">
        <v>81.7</v>
      </c>
      <c r="H16077">
        <v>41.5</v>
      </c>
      <c r="I16077" t="s">
        <v>144</v>
      </c>
      <c r="J16077" t="s">
        <v>20809</v>
      </c>
    </row>
    <row r="16078" spans="1:10" x14ac:dyDescent="0.3">
      <c r="A16078" t="s">
        <v>12325</v>
      </c>
      <c r="B16078" t="s">
        <v>53</v>
      </c>
      <c r="C16078">
        <v>26</v>
      </c>
      <c r="D16078">
        <v>1</v>
      </c>
      <c r="E16078">
        <v>1877</v>
      </c>
      <c r="F16078" s="6">
        <v>0.6791666666666667</v>
      </c>
      <c r="G16078">
        <v>-4.4666670000000002</v>
      </c>
      <c r="H16078">
        <v>51.916666999999997</v>
      </c>
      <c r="I16078" t="s">
        <v>20517</v>
      </c>
      <c r="J16078" t="s">
        <v>20855</v>
      </c>
    </row>
    <row r="16079" spans="1:10" x14ac:dyDescent="0.3">
      <c r="A16079" t="s">
        <v>20856</v>
      </c>
      <c r="B16079" t="s">
        <v>53</v>
      </c>
      <c r="C16079">
        <v>24</v>
      </c>
      <c r="D16079">
        <v>5</v>
      </c>
      <c r="E16079">
        <v>1914</v>
      </c>
      <c r="F16079" s="6">
        <v>0.41666666666666669</v>
      </c>
      <c r="G16079">
        <v>94.2</v>
      </c>
      <c r="H16079">
        <v>46.366667</v>
      </c>
      <c r="I16079" t="s">
        <v>104</v>
      </c>
      <c r="J16079" t="s">
        <v>20857</v>
      </c>
    </row>
    <row r="16080" spans="1:10" x14ac:dyDescent="0.3">
      <c r="A16080" t="s">
        <v>12478</v>
      </c>
      <c r="B16080" t="s">
        <v>53</v>
      </c>
      <c r="C16080">
        <v>9</v>
      </c>
      <c r="D16080">
        <v>12</v>
      </c>
      <c r="E16080">
        <v>1916</v>
      </c>
      <c r="F16080" s="6">
        <v>0.42708333333333331</v>
      </c>
      <c r="G16080">
        <v>74.183333000000005</v>
      </c>
      <c r="H16080">
        <v>42.933332999999998</v>
      </c>
      <c r="I16080" t="s">
        <v>144</v>
      </c>
      <c r="J16080" t="s">
        <v>20858</v>
      </c>
    </row>
    <row r="16081" spans="1:10" x14ac:dyDescent="0.3">
      <c r="A16081" t="s">
        <v>9578</v>
      </c>
      <c r="B16081" t="s">
        <v>53</v>
      </c>
      <c r="C16081">
        <v>14</v>
      </c>
      <c r="D16081">
        <v>2</v>
      </c>
      <c r="E16081">
        <v>1921</v>
      </c>
      <c r="F16081" s="6">
        <v>0.71875</v>
      </c>
      <c r="G16081">
        <v>81.516666999999998</v>
      </c>
      <c r="H16081">
        <v>41.083333000000003</v>
      </c>
      <c r="I16081" t="s">
        <v>104</v>
      </c>
      <c r="J16081" t="s">
        <v>20515</v>
      </c>
    </row>
    <row r="16082" spans="1:10" x14ac:dyDescent="0.3">
      <c r="A16082" t="s">
        <v>5350</v>
      </c>
      <c r="B16082" t="s">
        <v>53</v>
      </c>
      <c r="C16082">
        <v>23</v>
      </c>
      <c r="D16082">
        <v>7</v>
      </c>
      <c r="E16082">
        <v>1936</v>
      </c>
      <c r="F16082" s="6">
        <v>0.38194444444444442</v>
      </c>
      <c r="G16082">
        <v>118.433333</v>
      </c>
      <c r="H16082">
        <v>34.183332999999998</v>
      </c>
      <c r="I16082" t="s">
        <v>137</v>
      </c>
      <c r="J16082" t="s">
        <v>20859</v>
      </c>
    </row>
    <row r="16083" spans="1:10" x14ac:dyDescent="0.3">
      <c r="A16083" t="s">
        <v>10638</v>
      </c>
      <c r="B16083" t="s">
        <v>53</v>
      </c>
      <c r="C16083">
        <v>31</v>
      </c>
      <c r="D16083">
        <v>7</v>
      </c>
      <c r="E16083">
        <v>1901</v>
      </c>
      <c r="F16083" s="6">
        <v>0.53541666666666665</v>
      </c>
      <c r="G16083">
        <v>-0.13333300000000001</v>
      </c>
      <c r="H16083">
        <v>49.5</v>
      </c>
      <c r="I16083" t="s">
        <v>20517</v>
      </c>
      <c r="J16083" t="s">
        <v>20860</v>
      </c>
    </row>
    <row r="16084" spans="1:10" x14ac:dyDescent="0.3">
      <c r="A16084" t="s">
        <v>16896</v>
      </c>
      <c r="B16084" t="s">
        <v>53</v>
      </c>
      <c r="C16084">
        <v>6</v>
      </c>
      <c r="D16084">
        <v>3</v>
      </c>
      <c r="E16084">
        <v>1877</v>
      </c>
      <c r="F16084" s="6">
        <v>0.70902777777777781</v>
      </c>
      <c r="G16084">
        <v>-0.13333300000000001</v>
      </c>
      <c r="H16084">
        <v>49.5</v>
      </c>
      <c r="I16084" t="s">
        <v>20517</v>
      </c>
      <c r="J16084" t="s">
        <v>20860</v>
      </c>
    </row>
    <row r="16085" spans="1:10" x14ac:dyDescent="0.3">
      <c r="A16085" t="s">
        <v>15973</v>
      </c>
      <c r="B16085" t="s">
        <v>53</v>
      </c>
      <c r="C16085">
        <v>10</v>
      </c>
      <c r="D16085">
        <v>1</v>
      </c>
      <c r="E16085">
        <v>1865</v>
      </c>
      <c r="F16085" s="6">
        <v>0.96458333333333335</v>
      </c>
      <c r="G16085">
        <v>-2.3333330000000001</v>
      </c>
      <c r="H16085">
        <v>48.866667</v>
      </c>
      <c r="I16085" t="s">
        <v>20517</v>
      </c>
      <c r="J16085" t="s">
        <v>20577</v>
      </c>
    </row>
    <row r="16086" spans="1:10" x14ac:dyDescent="0.3">
      <c r="A16086" t="s">
        <v>20861</v>
      </c>
      <c r="B16086" t="s">
        <v>53</v>
      </c>
      <c r="C16086">
        <v>3</v>
      </c>
      <c r="D16086">
        <v>10</v>
      </c>
      <c r="E16086">
        <v>1935</v>
      </c>
      <c r="F16086" s="6">
        <v>0.12083333333333333</v>
      </c>
      <c r="G16086">
        <v>80.849999999999994</v>
      </c>
      <c r="H16086">
        <v>35.216667000000001</v>
      </c>
      <c r="I16086" t="s">
        <v>144</v>
      </c>
      <c r="J16086" t="s">
        <v>20862</v>
      </c>
    </row>
    <row r="16087" spans="1:10" x14ac:dyDescent="0.3">
      <c r="A16087" t="s">
        <v>15911</v>
      </c>
      <c r="B16087" t="s">
        <v>168</v>
      </c>
      <c r="C16087">
        <v>14</v>
      </c>
      <c r="D16087">
        <v>12</v>
      </c>
      <c r="E16087">
        <v>1946</v>
      </c>
      <c r="F16087" s="6">
        <v>0.94374999999999998</v>
      </c>
      <c r="G16087">
        <v>73.983333000000002</v>
      </c>
      <c r="H16087">
        <v>40.766666999999998</v>
      </c>
      <c r="I16087" t="s">
        <v>144</v>
      </c>
      <c r="J16087" t="s">
        <v>20717</v>
      </c>
    </row>
    <row r="16088" spans="1:10" x14ac:dyDescent="0.3">
      <c r="A16088" t="s">
        <v>12326</v>
      </c>
      <c r="B16088" t="s">
        <v>53</v>
      </c>
      <c r="C16088">
        <v>30</v>
      </c>
      <c r="D16088">
        <v>5</v>
      </c>
      <c r="E16088">
        <v>1936</v>
      </c>
      <c r="F16088" s="6">
        <v>9.3055555555555558E-2</v>
      </c>
      <c r="G16088">
        <v>81.7</v>
      </c>
      <c r="H16088">
        <v>41.5</v>
      </c>
      <c r="I16088" t="s">
        <v>144</v>
      </c>
      <c r="J16088" t="s">
        <v>20809</v>
      </c>
    </row>
    <row r="16089" spans="1:10" x14ac:dyDescent="0.3">
      <c r="A16089" t="s">
        <v>20863</v>
      </c>
      <c r="B16089" t="s">
        <v>53</v>
      </c>
      <c r="C16089">
        <v>9</v>
      </c>
      <c r="D16089">
        <v>9</v>
      </c>
      <c r="E16089">
        <v>1926</v>
      </c>
      <c r="F16089" s="6">
        <v>0.98472222222222228</v>
      </c>
      <c r="G16089">
        <v>95.366667000000007</v>
      </c>
      <c r="H16089">
        <v>29.766667000000002</v>
      </c>
      <c r="I16089" t="s">
        <v>104</v>
      </c>
      <c r="J16089" t="s">
        <v>20532</v>
      </c>
    </row>
    <row r="16090" spans="1:10" x14ac:dyDescent="0.3">
      <c r="A16090" t="s">
        <v>11090</v>
      </c>
      <c r="B16090" t="s">
        <v>53</v>
      </c>
      <c r="C16090">
        <v>3</v>
      </c>
      <c r="D16090">
        <v>8</v>
      </c>
      <c r="E16090">
        <v>1946</v>
      </c>
      <c r="F16090" s="6">
        <v>0.15694444444444444</v>
      </c>
      <c r="G16090">
        <v>80.766666999999998</v>
      </c>
      <c r="H16090">
        <v>34.716667000000001</v>
      </c>
      <c r="I16090" t="s">
        <v>144</v>
      </c>
      <c r="J16090" t="s">
        <v>20864</v>
      </c>
    </row>
    <row r="16091" spans="1:10" x14ac:dyDescent="0.3">
      <c r="A16091" t="s">
        <v>20865</v>
      </c>
      <c r="B16091" t="s">
        <v>53</v>
      </c>
      <c r="C16091">
        <v>7</v>
      </c>
      <c r="D16091">
        <v>1</v>
      </c>
      <c r="E16091">
        <v>1919</v>
      </c>
      <c r="F16091" s="6">
        <v>0.30902777777777779</v>
      </c>
      <c r="G16091">
        <v>122.266667</v>
      </c>
      <c r="H16091">
        <v>37.816667000000002</v>
      </c>
      <c r="I16091" t="s">
        <v>137</v>
      </c>
      <c r="J16091" t="s">
        <v>20703</v>
      </c>
    </row>
    <row r="16092" spans="1:10" x14ac:dyDescent="0.3">
      <c r="A16092" t="s">
        <v>18277</v>
      </c>
      <c r="B16092" t="s">
        <v>168</v>
      </c>
      <c r="C16092">
        <v>20</v>
      </c>
      <c r="D16092">
        <v>2</v>
      </c>
      <c r="E16092">
        <v>1946</v>
      </c>
      <c r="F16092" s="6">
        <v>0.35694444444444445</v>
      </c>
      <c r="G16092">
        <v>94.8</v>
      </c>
      <c r="H16092">
        <v>32.15</v>
      </c>
      <c r="I16092" t="s">
        <v>104</v>
      </c>
      <c r="J16092" t="s">
        <v>20866</v>
      </c>
    </row>
    <row r="16093" spans="1:10" x14ac:dyDescent="0.3">
      <c r="A16093" t="s">
        <v>20867</v>
      </c>
      <c r="B16093" t="s">
        <v>53</v>
      </c>
      <c r="C16093">
        <v>5</v>
      </c>
      <c r="D16093">
        <v>7</v>
      </c>
      <c r="E16093">
        <v>1914</v>
      </c>
      <c r="F16093" s="6">
        <v>0.34375</v>
      </c>
      <c r="G16093">
        <v>120.8</v>
      </c>
      <c r="H16093">
        <v>38.733333000000002</v>
      </c>
      <c r="I16093" t="s">
        <v>137</v>
      </c>
      <c r="J16093" t="s">
        <v>20868</v>
      </c>
    </row>
    <row r="16094" spans="1:10" x14ac:dyDescent="0.3">
      <c r="A16094" t="s">
        <v>20869</v>
      </c>
      <c r="B16094" t="s">
        <v>168</v>
      </c>
      <c r="C16094">
        <v>29</v>
      </c>
      <c r="D16094">
        <v>3</v>
      </c>
      <c r="E16094">
        <v>1920</v>
      </c>
      <c r="F16094" s="6">
        <v>5.2083333333333336E-2</v>
      </c>
      <c r="G16094">
        <v>84.366667000000007</v>
      </c>
      <c r="H16094">
        <v>41.283332999999999</v>
      </c>
      <c r="I16094" t="s">
        <v>104</v>
      </c>
      <c r="J16094" t="s">
        <v>20870</v>
      </c>
    </row>
    <row r="16095" spans="1:10" x14ac:dyDescent="0.3">
      <c r="A16095" t="s">
        <v>20871</v>
      </c>
      <c r="B16095" t="s">
        <v>53</v>
      </c>
      <c r="C16095">
        <v>26</v>
      </c>
      <c r="D16095">
        <v>2</v>
      </c>
      <c r="E16095">
        <v>1912</v>
      </c>
      <c r="F16095" s="6">
        <v>4.1666666666666664E-2</v>
      </c>
      <c r="G16095">
        <v>-75.566666999999995</v>
      </c>
      <c r="H16095">
        <v>31.316666999999999</v>
      </c>
      <c r="I16095" t="s">
        <v>116</v>
      </c>
      <c r="J16095" t="s">
        <v>20872</v>
      </c>
    </row>
    <row r="16096" spans="1:10" x14ac:dyDescent="0.3">
      <c r="A16096" t="s">
        <v>15209</v>
      </c>
      <c r="B16096" t="s">
        <v>168</v>
      </c>
      <c r="C16096">
        <v>24</v>
      </c>
      <c r="D16096">
        <v>5</v>
      </c>
      <c r="E16096">
        <v>1941</v>
      </c>
      <c r="F16096" s="6">
        <v>0.87847222222222221</v>
      </c>
      <c r="G16096">
        <v>87.216667000000001</v>
      </c>
      <c r="H16096">
        <v>30.416667</v>
      </c>
      <c r="I16096" t="s">
        <v>104</v>
      </c>
      <c r="J16096" t="s">
        <v>20873</v>
      </c>
    </row>
    <row r="16097" spans="1:10" x14ac:dyDescent="0.3">
      <c r="A16097" t="s">
        <v>20874</v>
      </c>
      <c r="B16097" t="s">
        <v>53</v>
      </c>
      <c r="C16097">
        <v>9</v>
      </c>
      <c r="D16097">
        <v>7</v>
      </c>
      <c r="E16097">
        <v>1925</v>
      </c>
      <c r="F16097" s="6">
        <v>0.5</v>
      </c>
      <c r="G16097">
        <v>-77.583332999999996</v>
      </c>
      <c r="H16097">
        <v>12.983333</v>
      </c>
      <c r="I16097" t="s">
        <v>116</v>
      </c>
      <c r="J16097" t="s">
        <v>20875</v>
      </c>
    </row>
    <row r="16098" spans="1:10" x14ac:dyDescent="0.3">
      <c r="A16098" t="s">
        <v>20876</v>
      </c>
      <c r="B16098" t="s">
        <v>53</v>
      </c>
      <c r="C16098">
        <v>6</v>
      </c>
      <c r="D16098">
        <v>6</v>
      </c>
      <c r="E16098">
        <v>1931</v>
      </c>
      <c r="F16098" s="6">
        <v>0.47916666666666669</v>
      </c>
      <c r="G16098">
        <v>-74.783332999999999</v>
      </c>
      <c r="H16098">
        <v>32.583333000000003</v>
      </c>
      <c r="I16098" t="s">
        <v>116</v>
      </c>
      <c r="J16098" t="s">
        <v>20877</v>
      </c>
    </row>
    <row r="16099" spans="1:10" x14ac:dyDescent="0.3">
      <c r="A16099" t="s">
        <v>17478</v>
      </c>
      <c r="B16099" t="s">
        <v>53</v>
      </c>
      <c r="C16099">
        <v>30</v>
      </c>
      <c r="D16099">
        <v>9</v>
      </c>
      <c r="E16099">
        <v>1929</v>
      </c>
      <c r="F16099" s="6">
        <v>0.71527777777777779</v>
      </c>
      <c r="G16099">
        <v>117.15</v>
      </c>
      <c r="H16099">
        <v>32.716667000000001</v>
      </c>
      <c r="I16099" t="s">
        <v>137</v>
      </c>
      <c r="J16099" t="s">
        <v>20722</v>
      </c>
    </row>
    <row r="16100" spans="1:10" x14ac:dyDescent="0.3">
      <c r="A16100" t="s">
        <v>2757</v>
      </c>
      <c r="B16100" t="s">
        <v>53</v>
      </c>
      <c r="C16100">
        <v>24</v>
      </c>
      <c r="D16100">
        <v>5</v>
      </c>
      <c r="E16100">
        <v>1941</v>
      </c>
      <c r="F16100" s="6">
        <v>0.87847222222222221</v>
      </c>
      <c r="G16100">
        <v>92.116667000000007</v>
      </c>
      <c r="H16100">
        <v>46.783332999999999</v>
      </c>
      <c r="I16100" t="s">
        <v>104</v>
      </c>
      <c r="J16100" t="s">
        <v>20878</v>
      </c>
    </row>
    <row r="16101" spans="1:10" x14ac:dyDescent="0.3">
      <c r="A16101" t="s">
        <v>19170</v>
      </c>
      <c r="B16101" t="s">
        <v>53</v>
      </c>
      <c r="C16101">
        <v>4</v>
      </c>
      <c r="D16101">
        <v>9</v>
      </c>
      <c r="E16101">
        <v>1929</v>
      </c>
      <c r="F16101" s="6">
        <v>0.11805555555555555</v>
      </c>
      <c r="G16101">
        <v>90.2</v>
      </c>
      <c r="H16101">
        <v>38.616667</v>
      </c>
      <c r="I16101" t="s">
        <v>104</v>
      </c>
      <c r="J16101" t="s">
        <v>20627</v>
      </c>
    </row>
    <row r="16102" spans="1:10" x14ac:dyDescent="0.3">
      <c r="A16102" t="s">
        <v>4330</v>
      </c>
      <c r="B16102" t="s">
        <v>53</v>
      </c>
      <c r="C16102">
        <v>31</v>
      </c>
      <c r="D16102">
        <v>5</v>
      </c>
      <c r="E16102">
        <v>1930</v>
      </c>
      <c r="F16102" s="6">
        <v>0.73263888888888884</v>
      </c>
      <c r="G16102">
        <v>122.416667</v>
      </c>
      <c r="H16102">
        <v>37.783332999999999</v>
      </c>
      <c r="I16102" t="s">
        <v>137</v>
      </c>
      <c r="J16102" t="s">
        <v>20503</v>
      </c>
    </row>
    <row r="16103" spans="1:10" x14ac:dyDescent="0.3">
      <c r="A16103" t="s">
        <v>19568</v>
      </c>
      <c r="B16103" t="s">
        <v>53</v>
      </c>
      <c r="C16103">
        <v>5</v>
      </c>
      <c r="D16103">
        <v>1</v>
      </c>
      <c r="E16103">
        <v>1932</v>
      </c>
      <c r="F16103" s="6">
        <v>0.77083333333333337</v>
      </c>
      <c r="G16103">
        <v>-8.6166669999999996</v>
      </c>
      <c r="H16103">
        <v>44.9</v>
      </c>
      <c r="I16103" t="s">
        <v>126</v>
      </c>
      <c r="J16103" t="s">
        <v>20879</v>
      </c>
    </row>
    <row r="16104" spans="1:10" x14ac:dyDescent="0.3">
      <c r="A16104" t="s">
        <v>11430</v>
      </c>
      <c r="B16104" t="s">
        <v>53</v>
      </c>
      <c r="C16104">
        <v>20</v>
      </c>
      <c r="D16104">
        <v>3</v>
      </c>
      <c r="E16104">
        <v>1925</v>
      </c>
      <c r="F16104" s="6">
        <v>0.98263888888888884</v>
      </c>
      <c r="G16104">
        <v>122.433333</v>
      </c>
      <c r="H16104">
        <v>47.233333000000002</v>
      </c>
      <c r="I16104" t="s">
        <v>137</v>
      </c>
      <c r="J16104" t="s">
        <v>20880</v>
      </c>
    </row>
    <row r="16105" spans="1:10" x14ac:dyDescent="0.3">
      <c r="A16105" t="s">
        <v>11431</v>
      </c>
      <c r="B16105" t="s">
        <v>53</v>
      </c>
      <c r="C16105">
        <v>3</v>
      </c>
      <c r="D16105">
        <v>8</v>
      </c>
      <c r="E16105">
        <v>1922</v>
      </c>
      <c r="F16105" s="6">
        <v>0.2638888888888889</v>
      </c>
      <c r="G16105">
        <v>104.983333</v>
      </c>
      <c r="H16105">
        <v>39.733333000000002</v>
      </c>
      <c r="I16105" t="s">
        <v>171</v>
      </c>
      <c r="J16105" t="s">
        <v>20697</v>
      </c>
    </row>
    <row r="16106" spans="1:10" x14ac:dyDescent="0.3">
      <c r="A16106" t="s">
        <v>12741</v>
      </c>
      <c r="B16106" t="s">
        <v>53</v>
      </c>
      <c r="C16106">
        <v>14</v>
      </c>
      <c r="D16106">
        <v>7</v>
      </c>
      <c r="E16106">
        <v>1934</v>
      </c>
      <c r="F16106" s="6">
        <v>0.33333333333333331</v>
      </c>
      <c r="G16106">
        <v>96.816666999999995</v>
      </c>
      <c r="H16106">
        <v>32.783332999999999</v>
      </c>
      <c r="I16106" t="s">
        <v>104</v>
      </c>
      <c r="J16106" t="s">
        <v>20597</v>
      </c>
    </row>
    <row r="16107" spans="1:10" x14ac:dyDescent="0.3">
      <c r="A16107" t="s">
        <v>9022</v>
      </c>
      <c r="B16107" t="s">
        <v>53</v>
      </c>
      <c r="C16107">
        <v>27</v>
      </c>
      <c r="D16107">
        <v>5</v>
      </c>
      <c r="E16107">
        <v>1934</v>
      </c>
      <c r="F16107" s="6">
        <v>0.59722222222222221</v>
      </c>
      <c r="G16107">
        <v>81.7</v>
      </c>
      <c r="H16107">
        <v>41.5</v>
      </c>
      <c r="I16107" t="s">
        <v>144</v>
      </c>
      <c r="J16107" t="s">
        <v>20809</v>
      </c>
    </row>
    <row r="16108" spans="1:10" x14ac:dyDescent="0.3">
      <c r="A16108" t="s">
        <v>11153</v>
      </c>
      <c r="B16108" t="s">
        <v>53</v>
      </c>
      <c r="C16108">
        <v>24</v>
      </c>
      <c r="D16108">
        <v>2</v>
      </c>
      <c r="E16108">
        <v>1940</v>
      </c>
      <c r="F16108" s="6">
        <v>0.91527777777777775</v>
      </c>
      <c r="G16108">
        <v>85.766666999999998</v>
      </c>
      <c r="H16108">
        <v>38.25</v>
      </c>
      <c r="I16108" t="s">
        <v>104</v>
      </c>
      <c r="J16108" t="s">
        <v>20525</v>
      </c>
    </row>
    <row r="16109" spans="1:10" x14ac:dyDescent="0.3">
      <c r="A16109" t="s">
        <v>20881</v>
      </c>
      <c r="B16109" t="s">
        <v>53</v>
      </c>
      <c r="C16109">
        <v>16</v>
      </c>
      <c r="D16109">
        <v>8</v>
      </c>
      <c r="E16109">
        <v>1864</v>
      </c>
      <c r="F16109" s="6">
        <v>0.82430555555555551</v>
      </c>
      <c r="G16109">
        <v>-74.566666999999995</v>
      </c>
      <c r="H16109">
        <v>17.433333000000001</v>
      </c>
      <c r="I16109" t="s">
        <v>119</v>
      </c>
      <c r="J16109" t="s">
        <v>20882</v>
      </c>
    </row>
    <row r="16110" spans="1:10" x14ac:dyDescent="0.3">
      <c r="A16110" t="s">
        <v>20883</v>
      </c>
      <c r="B16110" t="s">
        <v>53</v>
      </c>
      <c r="C16110">
        <v>14</v>
      </c>
      <c r="D16110">
        <v>12</v>
      </c>
      <c r="E16110">
        <v>1895</v>
      </c>
      <c r="F16110" s="6">
        <v>0.54791666666666672</v>
      </c>
      <c r="G16110">
        <v>-2.3666670000000001</v>
      </c>
      <c r="H16110">
        <v>48.933332999999998</v>
      </c>
      <c r="I16110" t="s">
        <v>20517</v>
      </c>
      <c r="J16110" t="s">
        <v>20884</v>
      </c>
    </row>
    <row r="16111" spans="1:10" x14ac:dyDescent="0.3">
      <c r="A16111" t="s">
        <v>19939</v>
      </c>
      <c r="B16111" t="s">
        <v>53</v>
      </c>
      <c r="C16111">
        <v>26</v>
      </c>
      <c r="D16111">
        <v>3</v>
      </c>
      <c r="E16111">
        <v>1937</v>
      </c>
      <c r="F16111" s="6">
        <v>0.4548611111111111</v>
      </c>
      <c r="G16111">
        <v>83.816666999999995</v>
      </c>
      <c r="H16111">
        <v>39.916666999999997</v>
      </c>
      <c r="I16111" t="s">
        <v>144</v>
      </c>
      <c r="J16111" t="s">
        <v>20799</v>
      </c>
    </row>
    <row r="16112" spans="1:10" x14ac:dyDescent="0.3">
      <c r="A16112" t="s">
        <v>14536</v>
      </c>
      <c r="B16112" t="s">
        <v>53</v>
      </c>
      <c r="C16112">
        <v>4</v>
      </c>
      <c r="D16112">
        <v>2</v>
      </c>
      <c r="E16112">
        <v>1893</v>
      </c>
      <c r="F16112" s="6">
        <v>0.58194444444444449</v>
      </c>
      <c r="G16112">
        <v>-6.9</v>
      </c>
      <c r="H16112">
        <v>50.8</v>
      </c>
      <c r="I16112" t="s">
        <v>20517</v>
      </c>
      <c r="J16112" t="s">
        <v>20885</v>
      </c>
    </row>
    <row r="16113" spans="1:10" x14ac:dyDescent="0.3">
      <c r="A16113" t="s">
        <v>20886</v>
      </c>
      <c r="B16113" t="s">
        <v>53</v>
      </c>
      <c r="C16113">
        <v>17</v>
      </c>
      <c r="D16113">
        <v>6</v>
      </c>
      <c r="E16113">
        <v>1898</v>
      </c>
      <c r="F16113" s="6">
        <v>0.71180555555555558</v>
      </c>
      <c r="G16113">
        <v>-5.766667</v>
      </c>
      <c r="H16113">
        <v>53.2</v>
      </c>
      <c r="I16113" t="s">
        <v>20517</v>
      </c>
      <c r="J16113" t="s">
        <v>20887</v>
      </c>
    </row>
    <row r="16114" spans="1:10" x14ac:dyDescent="0.3">
      <c r="A16114" t="s">
        <v>20888</v>
      </c>
      <c r="B16114" t="s">
        <v>53</v>
      </c>
      <c r="C16114">
        <v>11</v>
      </c>
      <c r="D16114">
        <v>12</v>
      </c>
      <c r="E16114">
        <v>1910</v>
      </c>
      <c r="F16114" s="6">
        <v>0.25347222222222221</v>
      </c>
      <c r="G16114">
        <v>122.166667</v>
      </c>
      <c r="H16114">
        <v>47.583333000000003</v>
      </c>
      <c r="I16114" t="s">
        <v>137</v>
      </c>
      <c r="J16114" t="s">
        <v>20889</v>
      </c>
    </row>
    <row r="16115" spans="1:10" x14ac:dyDescent="0.3">
      <c r="A16115" t="s">
        <v>5075</v>
      </c>
      <c r="B16115" t="s">
        <v>53</v>
      </c>
      <c r="C16115">
        <v>30</v>
      </c>
      <c r="D16115">
        <v>3</v>
      </c>
      <c r="E16115">
        <v>1933</v>
      </c>
      <c r="F16115" s="6">
        <v>0.63194444444444442</v>
      </c>
      <c r="G16115">
        <v>121.283333</v>
      </c>
      <c r="H16115">
        <v>37.966667000000001</v>
      </c>
      <c r="I16115" t="s">
        <v>137</v>
      </c>
      <c r="J16115" t="s">
        <v>20890</v>
      </c>
    </row>
    <row r="16116" spans="1:10" x14ac:dyDescent="0.3">
      <c r="A16116" t="s">
        <v>20891</v>
      </c>
      <c r="B16116" t="s">
        <v>53</v>
      </c>
      <c r="C16116">
        <v>25</v>
      </c>
      <c r="D16116">
        <v>12</v>
      </c>
      <c r="E16116">
        <v>1924</v>
      </c>
      <c r="F16116" s="6">
        <v>0.14930555555555555</v>
      </c>
      <c r="G16116">
        <v>74.116667000000007</v>
      </c>
      <c r="H16116">
        <v>40.666666999999997</v>
      </c>
      <c r="I16116" t="s">
        <v>144</v>
      </c>
      <c r="J16116" t="s">
        <v>20816</v>
      </c>
    </row>
    <row r="16117" spans="1:10" x14ac:dyDescent="0.3">
      <c r="A16117" t="s">
        <v>20892</v>
      </c>
      <c r="B16117" t="s">
        <v>53</v>
      </c>
      <c r="C16117">
        <v>16</v>
      </c>
      <c r="D16117">
        <v>10</v>
      </c>
      <c r="E16117">
        <v>1925</v>
      </c>
      <c r="F16117" s="6">
        <v>0.27777777777777779</v>
      </c>
      <c r="G16117">
        <v>122.333333</v>
      </c>
      <c r="H16117">
        <v>47.6</v>
      </c>
      <c r="I16117" t="s">
        <v>137</v>
      </c>
      <c r="J16117" t="s">
        <v>20893</v>
      </c>
    </row>
    <row r="16118" spans="1:10" x14ac:dyDescent="0.3">
      <c r="A16118" t="s">
        <v>20894</v>
      </c>
      <c r="B16118" t="s">
        <v>53</v>
      </c>
      <c r="C16118">
        <v>25</v>
      </c>
      <c r="D16118">
        <v>2</v>
      </c>
      <c r="E16118">
        <v>1947</v>
      </c>
      <c r="F16118" s="6">
        <v>0.52777777777777779</v>
      </c>
      <c r="G16118">
        <v>120.05</v>
      </c>
      <c r="H16118">
        <v>36.950000000000003</v>
      </c>
      <c r="I16118" t="s">
        <v>137</v>
      </c>
      <c r="J16118" t="s">
        <v>20895</v>
      </c>
    </row>
    <row r="16119" spans="1:10" x14ac:dyDescent="0.3">
      <c r="A16119" t="s">
        <v>16280</v>
      </c>
      <c r="B16119" t="s">
        <v>53</v>
      </c>
      <c r="C16119">
        <v>19</v>
      </c>
      <c r="D16119">
        <v>1</v>
      </c>
      <c r="E16119">
        <v>1939</v>
      </c>
      <c r="F16119" s="6">
        <v>0.8125</v>
      </c>
      <c r="G16119">
        <v>87.65</v>
      </c>
      <c r="H16119">
        <v>41.866667</v>
      </c>
      <c r="I16119" t="s">
        <v>104</v>
      </c>
      <c r="J16119" t="s">
        <v>20506</v>
      </c>
    </row>
    <row r="16120" spans="1:10" x14ac:dyDescent="0.3">
      <c r="A16120" t="s">
        <v>15227</v>
      </c>
      <c r="B16120" t="s">
        <v>168</v>
      </c>
      <c r="C16120">
        <v>27</v>
      </c>
      <c r="D16120">
        <v>10</v>
      </c>
      <c r="E16120">
        <v>1920</v>
      </c>
      <c r="F16120" s="6">
        <v>0.125</v>
      </c>
      <c r="G16120">
        <v>117.15</v>
      </c>
      <c r="H16120">
        <v>32.716667000000001</v>
      </c>
      <c r="I16120" t="s">
        <v>137</v>
      </c>
      <c r="J16120" t="s">
        <v>20722</v>
      </c>
    </row>
    <row r="16121" spans="1:10" x14ac:dyDescent="0.3">
      <c r="A16121" t="s">
        <v>20896</v>
      </c>
      <c r="B16121" t="s">
        <v>53</v>
      </c>
      <c r="C16121">
        <v>6</v>
      </c>
      <c r="D16121">
        <v>3</v>
      </c>
      <c r="E16121">
        <v>1927</v>
      </c>
      <c r="F16121" s="6">
        <v>0.24652777777777779</v>
      </c>
      <c r="G16121">
        <v>74.166667000000004</v>
      </c>
      <c r="H16121">
        <v>40.733333000000002</v>
      </c>
      <c r="I16121" t="s">
        <v>144</v>
      </c>
      <c r="J16121" t="s">
        <v>20672</v>
      </c>
    </row>
    <row r="16122" spans="1:10" x14ac:dyDescent="0.3">
      <c r="A16122" t="s">
        <v>13029</v>
      </c>
      <c r="B16122" t="s">
        <v>168</v>
      </c>
      <c r="C16122">
        <v>11</v>
      </c>
      <c r="D16122">
        <v>9</v>
      </c>
      <c r="E16122">
        <v>1942</v>
      </c>
      <c r="F16122" s="6">
        <v>0.27777777777777779</v>
      </c>
      <c r="G16122">
        <v>75.116667000000007</v>
      </c>
      <c r="H16122">
        <v>39.933332999999998</v>
      </c>
      <c r="I16122" t="s">
        <v>144</v>
      </c>
      <c r="J16122" t="s">
        <v>20897</v>
      </c>
    </row>
    <row r="16123" spans="1:10" x14ac:dyDescent="0.3">
      <c r="A16123" t="s">
        <v>20898</v>
      </c>
      <c r="B16123" t="s">
        <v>53</v>
      </c>
      <c r="C16123">
        <v>20</v>
      </c>
      <c r="D16123">
        <v>7</v>
      </c>
      <c r="E16123">
        <v>1925</v>
      </c>
      <c r="F16123" s="6">
        <v>0.25</v>
      </c>
      <c r="G16123">
        <v>61.083333000000003</v>
      </c>
      <c r="H16123">
        <v>14.6</v>
      </c>
      <c r="I16123" t="s">
        <v>106</v>
      </c>
      <c r="J16123" t="s">
        <v>20899</v>
      </c>
    </row>
    <row r="16124" spans="1:10" x14ac:dyDescent="0.3">
      <c r="A16124" t="s">
        <v>5431</v>
      </c>
      <c r="B16124" t="s">
        <v>168</v>
      </c>
      <c r="C16124">
        <v>10</v>
      </c>
      <c r="D16124">
        <v>11</v>
      </c>
      <c r="E16124">
        <v>1940</v>
      </c>
      <c r="F16124" s="6">
        <v>0.1875</v>
      </c>
      <c r="G16124">
        <v>80.616667000000007</v>
      </c>
      <c r="H16124">
        <v>36.516666999999998</v>
      </c>
      <c r="I16124" t="s">
        <v>144</v>
      </c>
      <c r="J16124" t="s">
        <v>20900</v>
      </c>
    </row>
    <row r="16125" spans="1:10" x14ac:dyDescent="0.3">
      <c r="A16125" t="s">
        <v>20901</v>
      </c>
      <c r="B16125" t="s">
        <v>53</v>
      </c>
      <c r="C16125">
        <v>3</v>
      </c>
      <c r="D16125">
        <v>6</v>
      </c>
      <c r="E16125">
        <v>1930</v>
      </c>
      <c r="F16125" s="6">
        <v>0.18402777777777779</v>
      </c>
      <c r="G16125">
        <v>-76.150000000000006</v>
      </c>
      <c r="H16125">
        <v>15.533333000000001</v>
      </c>
      <c r="I16125" t="s">
        <v>116</v>
      </c>
      <c r="J16125" t="s">
        <v>20530</v>
      </c>
    </row>
    <row r="16126" spans="1:10" x14ac:dyDescent="0.3">
      <c r="A16126" t="s">
        <v>20902</v>
      </c>
      <c r="B16126" t="s">
        <v>168</v>
      </c>
      <c r="C16126">
        <v>16</v>
      </c>
      <c r="D16126">
        <v>8</v>
      </c>
      <c r="E16126">
        <v>1945</v>
      </c>
      <c r="F16126" s="6">
        <v>0.21180555555555555</v>
      </c>
      <c r="G16126">
        <v>84.516666999999998</v>
      </c>
      <c r="H16126">
        <v>39.1</v>
      </c>
      <c r="I16126" t="s">
        <v>104</v>
      </c>
      <c r="J16126" t="s">
        <v>20674</v>
      </c>
    </row>
    <row r="16127" spans="1:10" x14ac:dyDescent="0.3">
      <c r="A16127" t="s">
        <v>14663</v>
      </c>
      <c r="B16127" t="s">
        <v>168</v>
      </c>
      <c r="C16127">
        <v>9</v>
      </c>
      <c r="D16127">
        <v>2</v>
      </c>
      <c r="E16127">
        <v>1945</v>
      </c>
      <c r="F16127" s="6">
        <v>0.47708333333333336</v>
      </c>
      <c r="G16127">
        <v>118.25</v>
      </c>
      <c r="H16127">
        <v>34.066667000000002</v>
      </c>
      <c r="I16127" t="s">
        <v>137</v>
      </c>
      <c r="J16127" t="s">
        <v>20527</v>
      </c>
    </row>
    <row r="16128" spans="1:10" x14ac:dyDescent="0.3">
      <c r="A16128" t="s">
        <v>5132</v>
      </c>
      <c r="B16128" t="s">
        <v>168</v>
      </c>
      <c r="C16128">
        <v>21</v>
      </c>
      <c r="D16128">
        <v>6</v>
      </c>
      <c r="E16128">
        <v>1933</v>
      </c>
      <c r="F16128" s="6">
        <v>3.0555555555555555E-2</v>
      </c>
      <c r="G16128">
        <v>122.416667</v>
      </c>
      <c r="H16128">
        <v>37.783332999999999</v>
      </c>
      <c r="I16128" t="s">
        <v>137</v>
      </c>
      <c r="J16128" t="s">
        <v>20503</v>
      </c>
    </row>
    <row r="16129" spans="1:10" x14ac:dyDescent="0.3">
      <c r="A16129" t="s">
        <v>20903</v>
      </c>
      <c r="B16129" t="s">
        <v>53</v>
      </c>
      <c r="C16129">
        <v>2</v>
      </c>
      <c r="D16129">
        <v>10</v>
      </c>
      <c r="E16129">
        <v>1925</v>
      </c>
      <c r="F16129" s="6">
        <v>0.39444444444444443</v>
      </c>
      <c r="G16129">
        <v>90.2</v>
      </c>
      <c r="H16129">
        <v>38.616667</v>
      </c>
      <c r="I16129" t="s">
        <v>104</v>
      </c>
      <c r="J16129" t="s">
        <v>20630</v>
      </c>
    </row>
    <row r="16130" spans="1:10" x14ac:dyDescent="0.3">
      <c r="A16130" t="s">
        <v>14120</v>
      </c>
      <c r="B16130" t="s">
        <v>53</v>
      </c>
      <c r="C16130">
        <v>14</v>
      </c>
      <c r="D16130">
        <v>8</v>
      </c>
      <c r="E16130">
        <v>1954</v>
      </c>
      <c r="F16130" s="6">
        <v>0.50902777777777775</v>
      </c>
      <c r="G16130">
        <v>71.8</v>
      </c>
      <c r="H16130">
        <v>42.266666999999998</v>
      </c>
      <c r="I16130" t="s">
        <v>144</v>
      </c>
      <c r="J16130" t="s">
        <v>20904</v>
      </c>
    </row>
    <row r="16131" spans="1:10" x14ac:dyDescent="0.3">
      <c r="A16131" t="s">
        <v>20905</v>
      </c>
      <c r="B16131" t="s">
        <v>53</v>
      </c>
      <c r="C16131">
        <v>17</v>
      </c>
      <c r="D16131">
        <v>12</v>
      </c>
      <c r="E16131">
        <v>1894</v>
      </c>
      <c r="F16131" s="6">
        <v>0.83333333333333337</v>
      </c>
      <c r="G16131">
        <v>71.066666999999995</v>
      </c>
      <c r="H16131">
        <v>42.366667</v>
      </c>
      <c r="I16131" t="s">
        <v>144</v>
      </c>
      <c r="J16131" t="s">
        <v>20906</v>
      </c>
    </row>
    <row r="16132" spans="1:10" x14ac:dyDescent="0.3">
      <c r="A16132" t="s">
        <v>18171</v>
      </c>
      <c r="B16132" t="s">
        <v>168</v>
      </c>
      <c r="C16132">
        <v>6</v>
      </c>
      <c r="D16132">
        <v>11</v>
      </c>
      <c r="E16132">
        <v>1946</v>
      </c>
      <c r="F16132" s="6">
        <v>0.18263888888888888</v>
      </c>
      <c r="G16132">
        <v>118.15</v>
      </c>
      <c r="H16132">
        <v>34.15</v>
      </c>
      <c r="I16132" t="s">
        <v>137</v>
      </c>
      <c r="J16132" t="s">
        <v>20907</v>
      </c>
    </row>
    <row r="16133" spans="1:10" x14ac:dyDescent="0.3">
      <c r="A16133" t="s">
        <v>20908</v>
      </c>
      <c r="B16133" t="s">
        <v>168</v>
      </c>
      <c r="C16133">
        <v>21</v>
      </c>
      <c r="D16133">
        <v>10</v>
      </c>
      <c r="E16133">
        <v>1940</v>
      </c>
      <c r="F16133" s="6">
        <v>0.10138888888888889</v>
      </c>
      <c r="G16133">
        <v>73.95</v>
      </c>
      <c r="H16133">
        <v>40.75</v>
      </c>
      <c r="I16133" t="s">
        <v>144</v>
      </c>
      <c r="J16133" t="s">
        <v>20653</v>
      </c>
    </row>
    <row r="16134" spans="1:10" x14ac:dyDescent="0.3">
      <c r="A16134" t="s">
        <v>17666</v>
      </c>
      <c r="B16134" t="s">
        <v>168</v>
      </c>
      <c r="C16134">
        <v>10</v>
      </c>
      <c r="D16134">
        <v>2</v>
      </c>
      <c r="E16134">
        <v>1937</v>
      </c>
      <c r="F16134" s="6">
        <v>0.27083333333333331</v>
      </c>
      <c r="G16134">
        <v>82.316666999999995</v>
      </c>
      <c r="H16134">
        <v>35.616667</v>
      </c>
      <c r="I16134" t="s">
        <v>144</v>
      </c>
      <c r="J16134" t="s">
        <v>20909</v>
      </c>
    </row>
    <row r="16135" spans="1:10" x14ac:dyDescent="0.3">
      <c r="A16135" t="s">
        <v>20910</v>
      </c>
      <c r="B16135" t="s">
        <v>53</v>
      </c>
      <c r="C16135">
        <v>23</v>
      </c>
      <c r="D16135">
        <v>7</v>
      </c>
      <c r="E16135">
        <v>1928</v>
      </c>
      <c r="F16135" s="6">
        <v>0.93055555555555558</v>
      </c>
      <c r="G16135">
        <v>122.416667</v>
      </c>
      <c r="H16135">
        <v>37.783332999999999</v>
      </c>
      <c r="I16135" t="s">
        <v>137</v>
      </c>
      <c r="J16135" t="s">
        <v>20503</v>
      </c>
    </row>
    <row r="16136" spans="1:10" x14ac:dyDescent="0.3">
      <c r="A16136" t="s">
        <v>16159</v>
      </c>
      <c r="B16136" t="s">
        <v>168</v>
      </c>
      <c r="C16136">
        <v>27</v>
      </c>
      <c r="D16136">
        <v>7</v>
      </c>
      <c r="E16136">
        <v>1948</v>
      </c>
      <c r="F16136" s="6">
        <v>0.65208333333333335</v>
      </c>
      <c r="G16136">
        <v>121.88333299999999</v>
      </c>
      <c r="H16136">
        <v>37.333333000000003</v>
      </c>
      <c r="I16136" t="s">
        <v>137</v>
      </c>
      <c r="J16136" t="s">
        <v>20911</v>
      </c>
    </row>
    <row r="16137" spans="1:10" x14ac:dyDescent="0.3">
      <c r="A16137" t="s">
        <v>6435</v>
      </c>
      <c r="B16137" t="s">
        <v>53</v>
      </c>
      <c r="C16137">
        <v>5</v>
      </c>
      <c r="D16137">
        <v>3</v>
      </c>
      <c r="E16137">
        <v>1950</v>
      </c>
      <c r="F16137" s="6">
        <v>0.2638888888888889</v>
      </c>
      <c r="G16137">
        <v>106.766667</v>
      </c>
      <c r="H16137">
        <v>38.383333</v>
      </c>
      <c r="I16137" t="s">
        <v>171</v>
      </c>
      <c r="J16137" t="s">
        <v>20912</v>
      </c>
    </row>
    <row r="16138" spans="1:10" x14ac:dyDescent="0.3">
      <c r="A16138" t="s">
        <v>20913</v>
      </c>
      <c r="B16138" t="s">
        <v>53</v>
      </c>
      <c r="C16138">
        <v>28</v>
      </c>
      <c r="D16138">
        <v>5</v>
      </c>
      <c r="E16138">
        <v>1945</v>
      </c>
      <c r="F16138" s="6">
        <v>0.81111111111111112</v>
      </c>
      <c r="G16138">
        <v>122.266667</v>
      </c>
      <c r="H16138">
        <v>37.866667</v>
      </c>
      <c r="I16138" t="s">
        <v>137</v>
      </c>
      <c r="J16138" t="s">
        <v>20696</v>
      </c>
    </row>
    <row r="16139" spans="1:10" x14ac:dyDescent="0.3">
      <c r="A16139" t="s">
        <v>8326</v>
      </c>
      <c r="B16139" t="s">
        <v>168</v>
      </c>
      <c r="C16139">
        <v>27</v>
      </c>
      <c r="D16139">
        <v>11</v>
      </c>
      <c r="E16139">
        <v>1915</v>
      </c>
      <c r="F16139" s="6">
        <v>0.40277777777777779</v>
      </c>
      <c r="G16139">
        <v>-10.383333</v>
      </c>
      <c r="H16139">
        <v>44.633333</v>
      </c>
      <c r="I16139" t="s">
        <v>126</v>
      </c>
      <c r="J16139" t="s">
        <v>20914</v>
      </c>
    </row>
    <row r="16140" spans="1:10" x14ac:dyDescent="0.3">
      <c r="A16140" t="s">
        <v>20915</v>
      </c>
      <c r="B16140" t="s">
        <v>168</v>
      </c>
      <c r="C16140">
        <v>8</v>
      </c>
      <c r="D16140">
        <v>11</v>
      </c>
      <c r="E16140">
        <v>1913</v>
      </c>
      <c r="F16140" s="6">
        <v>0.875</v>
      </c>
      <c r="G16140">
        <v>-10.383333</v>
      </c>
      <c r="H16140">
        <v>44.633333</v>
      </c>
      <c r="I16140" t="s">
        <v>126</v>
      </c>
      <c r="J16140" t="s">
        <v>20914</v>
      </c>
    </row>
    <row r="16141" spans="1:10" x14ac:dyDescent="0.3">
      <c r="A16141" t="s">
        <v>20916</v>
      </c>
      <c r="B16141" t="s">
        <v>168</v>
      </c>
      <c r="C16141">
        <v>16</v>
      </c>
      <c r="D16141">
        <v>5</v>
      </c>
      <c r="E16141">
        <v>1911</v>
      </c>
      <c r="F16141" s="6">
        <v>3.4722222222222224E-2</v>
      </c>
      <c r="G16141">
        <v>-10.383333</v>
      </c>
      <c r="H16141">
        <v>44.633333</v>
      </c>
      <c r="I16141" t="s">
        <v>126</v>
      </c>
      <c r="J16141" t="s">
        <v>20914</v>
      </c>
    </row>
    <row r="16142" spans="1:10" x14ac:dyDescent="0.3">
      <c r="A16142" t="s">
        <v>9397</v>
      </c>
      <c r="B16142" t="s">
        <v>53</v>
      </c>
      <c r="C16142">
        <v>4</v>
      </c>
      <c r="D16142">
        <v>9</v>
      </c>
      <c r="E16142">
        <v>1917</v>
      </c>
      <c r="F16142" s="6">
        <v>0.75</v>
      </c>
      <c r="G16142">
        <v>83.05</v>
      </c>
      <c r="H16142">
        <v>42.333333000000003</v>
      </c>
      <c r="I16142" t="s">
        <v>144</v>
      </c>
      <c r="J16142" t="s">
        <v>20773</v>
      </c>
    </row>
    <row r="16143" spans="1:10" x14ac:dyDescent="0.3">
      <c r="A16143" t="s">
        <v>7761</v>
      </c>
      <c r="B16143" t="s">
        <v>53</v>
      </c>
      <c r="C16143">
        <v>10</v>
      </c>
      <c r="D16143">
        <v>1</v>
      </c>
      <c r="E16143">
        <v>1949</v>
      </c>
      <c r="F16143" s="6">
        <v>0.88541666666666663</v>
      </c>
      <c r="G16143">
        <v>94.383332999999993</v>
      </c>
      <c r="H16143">
        <v>32.549999999999997</v>
      </c>
      <c r="I16143" t="s">
        <v>104</v>
      </c>
      <c r="J16143" t="s">
        <v>20917</v>
      </c>
    </row>
    <row r="16144" spans="1:10" x14ac:dyDescent="0.3">
      <c r="A16144" t="s">
        <v>5146</v>
      </c>
      <c r="B16144" t="s">
        <v>53</v>
      </c>
      <c r="C16144">
        <v>6</v>
      </c>
      <c r="D16144">
        <v>3</v>
      </c>
      <c r="E16144">
        <v>1947</v>
      </c>
      <c r="F16144" s="6">
        <v>0.50486111111111109</v>
      </c>
      <c r="G16144">
        <v>122.61666700000001</v>
      </c>
      <c r="H16144">
        <v>45.533332999999999</v>
      </c>
      <c r="I16144" t="s">
        <v>137</v>
      </c>
      <c r="J16144" t="s">
        <v>20918</v>
      </c>
    </row>
    <row r="16145" spans="1:10" x14ac:dyDescent="0.3">
      <c r="A16145" t="s">
        <v>20919</v>
      </c>
      <c r="B16145" t="s">
        <v>53</v>
      </c>
      <c r="C16145">
        <v>15</v>
      </c>
      <c r="D16145">
        <v>10</v>
      </c>
      <c r="E16145">
        <v>1926</v>
      </c>
      <c r="F16145" s="6">
        <v>0.3125</v>
      </c>
      <c r="G16145">
        <v>-0.33333299999999999</v>
      </c>
      <c r="H16145">
        <v>46.583333000000003</v>
      </c>
      <c r="I16145" t="s">
        <v>20517</v>
      </c>
      <c r="J16145" t="s">
        <v>20920</v>
      </c>
    </row>
    <row r="16146" spans="1:10" x14ac:dyDescent="0.3">
      <c r="A16146" t="s">
        <v>16990</v>
      </c>
      <c r="B16146" t="s">
        <v>53</v>
      </c>
      <c r="C16146">
        <v>9</v>
      </c>
      <c r="D16146">
        <v>12</v>
      </c>
      <c r="E16146">
        <v>1922</v>
      </c>
      <c r="F16146" s="6">
        <v>0.05</v>
      </c>
      <c r="G16146">
        <v>90.2</v>
      </c>
      <c r="H16146">
        <v>38.616667</v>
      </c>
      <c r="I16146" t="s">
        <v>104</v>
      </c>
      <c r="J16146" t="s">
        <v>20627</v>
      </c>
    </row>
    <row r="16147" spans="1:10" x14ac:dyDescent="0.3">
      <c r="A16147" t="s">
        <v>20921</v>
      </c>
      <c r="B16147" t="s">
        <v>53</v>
      </c>
      <c r="C16147">
        <v>16</v>
      </c>
      <c r="D16147">
        <v>1</v>
      </c>
      <c r="E16147">
        <v>1935</v>
      </c>
      <c r="F16147" s="6">
        <v>5.9027777777777776E-2</v>
      </c>
      <c r="G16147">
        <v>95.366667000000007</v>
      </c>
      <c r="H16147">
        <v>29.766667000000002</v>
      </c>
      <c r="I16147" t="s">
        <v>104</v>
      </c>
      <c r="J16147" t="s">
        <v>20532</v>
      </c>
    </row>
    <row r="16148" spans="1:10" x14ac:dyDescent="0.3">
      <c r="A16148" t="s">
        <v>3297</v>
      </c>
      <c r="B16148" t="s">
        <v>168</v>
      </c>
      <c r="C16148">
        <v>20</v>
      </c>
      <c r="D16148">
        <v>8</v>
      </c>
      <c r="E16148">
        <v>1936</v>
      </c>
      <c r="F16148" s="6">
        <v>0.77083333333333337</v>
      </c>
      <c r="G16148">
        <v>-9.1999999999999993</v>
      </c>
      <c r="H16148">
        <v>45.466667000000001</v>
      </c>
      <c r="I16148" t="s">
        <v>126</v>
      </c>
      <c r="J16148" t="s">
        <v>20497</v>
      </c>
    </row>
    <row r="16149" spans="1:10" x14ac:dyDescent="0.3">
      <c r="A16149" t="s">
        <v>4392</v>
      </c>
      <c r="B16149" t="s">
        <v>168</v>
      </c>
      <c r="C16149">
        <v>12</v>
      </c>
      <c r="D16149">
        <v>12</v>
      </c>
      <c r="E16149">
        <v>1937</v>
      </c>
      <c r="F16149" s="6">
        <v>0.31111111111111112</v>
      </c>
      <c r="G16149">
        <v>74.166667000000004</v>
      </c>
      <c r="H16149">
        <v>40.733333000000002</v>
      </c>
      <c r="I16149" t="s">
        <v>144</v>
      </c>
      <c r="J16149" t="s">
        <v>20672</v>
      </c>
    </row>
    <row r="16150" spans="1:10" x14ac:dyDescent="0.3">
      <c r="A16150" t="s">
        <v>18214</v>
      </c>
      <c r="B16150" t="s">
        <v>53</v>
      </c>
      <c r="C16150">
        <v>25</v>
      </c>
      <c r="D16150">
        <v>6</v>
      </c>
      <c r="E16150">
        <v>1923</v>
      </c>
      <c r="F16150" s="6">
        <v>0.27083333333333331</v>
      </c>
      <c r="G16150">
        <v>122.316667</v>
      </c>
      <c r="H16150">
        <v>37.566667000000002</v>
      </c>
      <c r="I16150" t="s">
        <v>137</v>
      </c>
      <c r="J16150" t="s">
        <v>20922</v>
      </c>
    </row>
    <row r="16151" spans="1:10" x14ac:dyDescent="0.3">
      <c r="A16151" t="s">
        <v>1902</v>
      </c>
      <c r="B16151" t="s">
        <v>168</v>
      </c>
      <c r="C16151">
        <v>25</v>
      </c>
      <c r="D16151">
        <v>3</v>
      </c>
      <c r="E16151">
        <v>1942</v>
      </c>
      <c r="F16151" s="6">
        <v>0.9375</v>
      </c>
      <c r="G16151">
        <v>90.05</v>
      </c>
      <c r="H16151">
        <v>35.133333</v>
      </c>
      <c r="I16151" t="s">
        <v>104</v>
      </c>
      <c r="J16151" t="s">
        <v>20923</v>
      </c>
    </row>
    <row r="16152" spans="1:10" x14ac:dyDescent="0.3">
      <c r="A16152" t="s">
        <v>2871</v>
      </c>
      <c r="B16152" t="s">
        <v>168</v>
      </c>
      <c r="C16152">
        <v>6</v>
      </c>
      <c r="D16152">
        <v>1</v>
      </c>
      <c r="E16152">
        <v>1944</v>
      </c>
      <c r="F16152" s="6">
        <v>0.65486111111111112</v>
      </c>
      <c r="G16152">
        <v>118.483333</v>
      </c>
      <c r="H16152">
        <v>34.016666999999998</v>
      </c>
      <c r="I16152" t="s">
        <v>137</v>
      </c>
      <c r="J16152" t="s">
        <v>20520</v>
      </c>
    </row>
    <row r="16153" spans="1:10" x14ac:dyDescent="0.3">
      <c r="A16153" t="s">
        <v>20924</v>
      </c>
      <c r="B16153" t="s">
        <v>168</v>
      </c>
      <c r="C16153">
        <v>27</v>
      </c>
      <c r="D16153">
        <v>8</v>
      </c>
      <c r="E16153">
        <v>1932</v>
      </c>
      <c r="F16153" s="6">
        <v>0.11458333333333333</v>
      </c>
      <c r="G16153">
        <v>0.16666700000000001</v>
      </c>
      <c r="H16153">
        <v>51.5</v>
      </c>
      <c r="I16153" t="s">
        <v>20517</v>
      </c>
      <c r="J16153" t="s">
        <v>20686</v>
      </c>
    </row>
    <row r="16154" spans="1:10" x14ac:dyDescent="0.3">
      <c r="A16154" t="s">
        <v>20925</v>
      </c>
      <c r="B16154" t="s">
        <v>53</v>
      </c>
      <c r="C16154">
        <v>17</v>
      </c>
      <c r="D16154">
        <v>1</v>
      </c>
      <c r="E16154">
        <v>1944</v>
      </c>
      <c r="F16154" s="6">
        <v>0.29166666666666669</v>
      </c>
      <c r="G16154">
        <v>80.666667000000004</v>
      </c>
      <c r="H16154">
        <v>32.433332999999998</v>
      </c>
      <c r="I16154" t="s">
        <v>144</v>
      </c>
      <c r="J16154" t="s">
        <v>20926</v>
      </c>
    </row>
    <row r="16155" spans="1:10" x14ac:dyDescent="0.3">
      <c r="A16155" t="s">
        <v>20927</v>
      </c>
      <c r="B16155" t="s">
        <v>53</v>
      </c>
      <c r="C16155">
        <v>6</v>
      </c>
      <c r="D16155">
        <v>9</v>
      </c>
      <c r="E16155">
        <v>1920</v>
      </c>
      <c r="F16155" s="6">
        <v>0.80902777777777779</v>
      </c>
      <c r="G16155">
        <v>118.15</v>
      </c>
      <c r="H16155">
        <v>34.15</v>
      </c>
      <c r="I16155" t="s">
        <v>137</v>
      </c>
      <c r="J16155" t="s">
        <v>20907</v>
      </c>
    </row>
    <row r="16156" spans="1:10" x14ac:dyDescent="0.3">
      <c r="A16156" t="s">
        <v>15598</v>
      </c>
      <c r="B16156" t="s">
        <v>53</v>
      </c>
      <c r="C16156">
        <v>9</v>
      </c>
      <c r="D16156">
        <v>5</v>
      </c>
      <c r="E16156">
        <v>1918</v>
      </c>
      <c r="F16156" s="6">
        <v>8.3333333333333329E-2</v>
      </c>
      <c r="G16156">
        <v>93.266666999999998</v>
      </c>
      <c r="H16156">
        <v>44.983333000000002</v>
      </c>
      <c r="I16156" t="s">
        <v>104</v>
      </c>
      <c r="J16156" t="s">
        <v>20559</v>
      </c>
    </row>
    <row r="16157" spans="1:10" x14ac:dyDescent="0.3">
      <c r="A16157" t="s">
        <v>2599</v>
      </c>
      <c r="B16157" t="s">
        <v>168</v>
      </c>
      <c r="C16157">
        <v>4</v>
      </c>
      <c r="D16157">
        <v>2</v>
      </c>
      <c r="E16157">
        <v>1921</v>
      </c>
      <c r="F16157" s="6">
        <v>0.16666666666666666</v>
      </c>
      <c r="G16157">
        <v>89.583332999999996</v>
      </c>
      <c r="H16157">
        <v>40.683332999999998</v>
      </c>
      <c r="I16157" t="s">
        <v>104</v>
      </c>
      <c r="J16157" t="s">
        <v>20928</v>
      </c>
    </row>
    <row r="16158" spans="1:10" x14ac:dyDescent="0.3">
      <c r="A16158" t="s">
        <v>20929</v>
      </c>
      <c r="B16158" t="s">
        <v>53</v>
      </c>
      <c r="C16158">
        <v>18</v>
      </c>
      <c r="D16158">
        <v>12</v>
      </c>
      <c r="E16158">
        <v>1907</v>
      </c>
      <c r="F16158" s="6">
        <v>0.27083333333333331</v>
      </c>
      <c r="G16158">
        <v>2.5833330000000001</v>
      </c>
      <c r="H16158">
        <v>51.45</v>
      </c>
      <c r="I16158" t="s">
        <v>20517</v>
      </c>
      <c r="J16158" t="s">
        <v>20930</v>
      </c>
    </row>
    <row r="16159" spans="1:10" x14ac:dyDescent="0.3">
      <c r="A16159" t="s">
        <v>20931</v>
      </c>
      <c r="B16159" t="s">
        <v>168</v>
      </c>
      <c r="C16159">
        <v>10</v>
      </c>
      <c r="D16159">
        <v>2</v>
      </c>
      <c r="E16159">
        <v>1915</v>
      </c>
      <c r="F16159" s="6">
        <v>0.56180555555555556</v>
      </c>
      <c r="G16159">
        <v>-72.833332999999996</v>
      </c>
      <c r="H16159">
        <v>18.966667000000001</v>
      </c>
      <c r="I16159" t="s">
        <v>116</v>
      </c>
      <c r="J16159" t="s">
        <v>122</v>
      </c>
    </row>
    <row r="16160" spans="1:10" x14ac:dyDescent="0.3">
      <c r="A16160" t="s">
        <v>4592</v>
      </c>
      <c r="B16160" t="s">
        <v>53</v>
      </c>
      <c r="C16160">
        <v>25</v>
      </c>
      <c r="D16160">
        <v>10</v>
      </c>
      <c r="E16160">
        <v>1948</v>
      </c>
      <c r="F16160" s="6">
        <v>0.25694444444444442</v>
      </c>
      <c r="G16160">
        <v>92.35</v>
      </c>
      <c r="H16160">
        <v>42.5</v>
      </c>
      <c r="I16160" t="s">
        <v>104</v>
      </c>
      <c r="J16160" t="s">
        <v>20932</v>
      </c>
    </row>
    <row r="16161" spans="1:10" x14ac:dyDescent="0.3">
      <c r="A16161" t="s">
        <v>20933</v>
      </c>
      <c r="B16161" t="s">
        <v>53</v>
      </c>
      <c r="C16161">
        <v>13</v>
      </c>
      <c r="D16161">
        <v>2</v>
      </c>
      <c r="E16161">
        <v>1950</v>
      </c>
      <c r="F16161" s="6">
        <v>0.6875</v>
      </c>
      <c r="G16161">
        <v>0.56666700000000003</v>
      </c>
      <c r="H16161">
        <v>51.333333000000003</v>
      </c>
      <c r="I16161" t="s">
        <v>20517</v>
      </c>
      <c r="J16161" t="s">
        <v>20934</v>
      </c>
    </row>
    <row r="16162" spans="1:10" x14ac:dyDescent="0.3">
      <c r="A16162" t="s">
        <v>17898</v>
      </c>
      <c r="B16162" t="s">
        <v>53</v>
      </c>
      <c r="C16162">
        <v>5</v>
      </c>
      <c r="D16162">
        <v>8</v>
      </c>
      <c r="E16162">
        <v>1940</v>
      </c>
      <c r="F16162" s="6">
        <v>0.92013888888888884</v>
      </c>
      <c r="G16162">
        <v>77.916667000000004</v>
      </c>
      <c r="H16162">
        <v>34.233333000000002</v>
      </c>
      <c r="I16162" t="s">
        <v>144</v>
      </c>
      <c r="J16162" t="s">
        <v>20935</v>
      </c>
    </row>
    <row r="16163" spans="1:10" x14ac:dyDescent="0.3">
      <c r="A16163" t="s">
        <v>19667</v>
      </c>
      <c r="B16163" t="s">
        <v>53</v>
      </c>
      <c r="C16163">
        <v>26</v>
      </c>
      <c r="D16163">
        <v>2</v>
      </c>
      <c r="E16163">
        <v>1926</v>
      </c>
      <c r="F16163" s="6">
        <v>0.96875</v>
      </c>
      <c r="G16163">
        <v>93.266666999999998</v>
      </c>
      <c r="H16163">
        <v>44.983333000000002</v>
      </c>
      <c r="I16163" t="s">
        <v>104</v>
      </c>
      <c r="J16163" t="s">
        <v>20559</v>
      </c>
    </row>
    <row r="16164" spans="1:10" x14ac:dyDescent="0.3">
      <c r="A16164" t="s">
        <v>20936</v>
      </c>
      <c r="B16164" t="s">
        <v>53</v>
      </c>
      <c r="C16164">
        <v>9</v>
      </c>
      <c r="D16164">
        <v>10</v>
      </c>
      <c r="E16164">
        <v>1922</v>
      </c>
      <c r="F16164" s="6">
        <v>0.49236111111111114</v>
      </c>
      <c r="G16164">
        <v>90.166667000000004</v>
      </c>
      <c r="H16164">
        <v>44.666666999999997</v>
      </c>
      <c r="I16164" t="s">
        <v>104</v>
      </c>
      <c r="J16164" t="s">
        <v>20937</v>
      </c>
    </row>
    <row r="16165" spans="1:10" x14ac:dyDescent="0.3">
      <c r="A16165" t="s">
        <v>20938</v>
      </c>
      <c r="B16165" t="s">
        <v>53</v>
      </c>
      <c r="C16165">
        <v>26</v>
      </c>
      <c r="D16165">
        <v>6</v>
      </c>
      <c r="E16165">
        <v>1888</v>
      </c>
      <c r="F16165" s="6">
        <v>0.24861111111111112</v>
      </c>
      <c r="G16165">
        <v>-73.866667000000007</v>
      </c>
      <c r="H16165">
        <v>18.533332999999999</v>
      </c>
      <c r="I16165" t="s">
        <v>119</v>
      </c>
      <c r="J16165" t="s">
        <v>20639</v>
      </c>
    </row>
    <row r="16166" spans="1:10" x14ac:dyDescent="0.3">
      <c r="A16166" t="s">
        <v>20939</v>
      </c>
      <c r="B16166" t="s">
        <v>168</v>
      </c>
      <c r="C16166">
        <v>19</v>
      </c>
      <c r="D16166">
        <v>11</v>
      </c>
      <c r="E16166">
        <v>1917</v>
      </c>
      <c r="F16166" s="6">
        <v>0.96597222222222223</v>
      </c>
      <c r="G16166">
        <v>-81.849999999999994</v>
      </c>
      <c r="H16166">
        <v>25.45</v>
      </c>
      <c r="I16166" t="s">
        <v>116</v>
      </c>
      <c r="J16166" t="s">
        <v>20580</v>
      </c>
    </row>
    <row r="16167" spans="1:10" x14ac:dyDescent="0.3">
      <c r="A16167" t="s">
        <v>20940</v>
      </c>
      <c r="B16167" t="s">
        <v>53</v>
      </c>
      <c r="C16167">
        <v>20</v>
      </c>
      <c r="D16167">
        <v>8</v>
      </c>
      <c r="E16167">
        <v>1944</v>
      </c>
      <c r="F16167" s="6">
        <v>0.34097222222222223</v>
      </c>
      <c r="G16167">
        <v>-72.833332999999996</v>
      </c>
      <c r="H16167">
        <v>18.966667000000001</v>
      </c>
      <c r="I16167" t="s">
        <v>116</v>
      </c>
      <c r="J16167" t="s">
        <v>20740</v>
      </c>
    </row>
    <row r="16168" spans="1:10" x14ac:dyDescent="0.3">
      <c r="A16168" t="s">
        <v>20940</v>
      </c>
      <c r="B16168" t="s">
        <v>53</v>
      </c>
      <c r="C16168">
        <v>20</v>
      </c>
      <c r="D16168">
        <v>8</v>
      </c>
      <c r="E16168">
        <v>1944</v>
      </c>
      <c r="F16168" s="6">
        <v>0.34097222222222223</v>
      </c>
      <c r="G16168">
        <v>-72.833332999999996</v>
      </c>
      <c r="H16168">
        <v>18.966667000000001</v>
      </c>
      <c r="I16168" t="s">
        <v>116</v>
      </c>
      <c r="J16168" t="s">
        <v>20740</v>
      </c>
    </row>
    <row r="16169" spans="1:10" x14ac:dyDescent="0.3">
      <c r="A16169" t="s">
        <v>18609</v>
      </c>
      <c r="B16169" t="s">
        <v>168</v>
      </c>
      <c r="C16169">
        <v>9</v>
      </c>
      <c r="D16169">
        <v>12</v>
      </c>
      <c r="E16169">
        <v>1946</v>
      </c>
      <c r="F16169" s="6">
        <v>0.88541666666666663</v>
      </c>
      <c r="G16169">
        <v>-7.6666670000000003</v>
      </c>
      <c r="H16169">
        <v>45.05</v>
      </c>
      <c r="I16169" t="s">
        <v>126</v>
      </c>
      <c r="J16169" t="s">
        <v>20941</v>
      </c>
    </row>
    <row r="16170" spans="1:10" x14ac:dyDescent="0.3">
      <c r="A16170" t="s">
        <v>20939</v>
      </c>
      <c r="B16170" t="s">
        <v>168</v>
      </c>
      <c r="C16170">
        <v>19</v>
      </c>
      <c r="D16170">
        <v>11</v>
      </c>
      <c r="E16170">
        <v>1917</v>
      </c>
      <c r="F16170" s="6">
        <v>0.96597222222222223</v>
      </c>
      <c r="G16170">
        <v>-81.849999999999994</v>
      </c>
      <c r="H16170">
        <v>25.45</v>
      </c>
      <c r="I16170" t="s">
        <v>116</v>
      </c>
      <c r="J16170" t="s">
        <v>20942</v>
      </c>
    </row>
    <row r="16171" spans="1:10" x14ac:dyDescent="0.3">
      <c r="A16171" t="s">
        <v>20943</v>
      </c>
      <c r="B16171" t="s">
        <v>53</v>
      </c>
      <c r="C16171">
        <v>10</v>
      </c>
      <c r="D16171">
        <v>2</v>
      </c>
      <c r="E16171">
        <v>1869</v>
      </c>
      <c r="F16171" s="6">
        <v>0.7006944444444444</v>
      </c>
      <c r="G16171">
        <v>-69.599999999999994</v>
      </c>
      <c r="H16171">
        <v>21.633333</v>
      </c>
      <c r="I16171" t="s">
        <v>119</v>
      </c>
      <c r="J16171" t="s">
        <v>20944</v>
      </c>
    </row>
    <row r="16172" spans="1:10" x14ac:dyDescent="0.3">
      <c r="A16172" t="s">
        <v>18280</v>
      </c>
      <c r="B16172" t="s">
        <v>53</v>
      </c>
      <c r="C16172">
        <v>14</v>
      </c>
      <c r="D16172">
        <v>12</v>
      </c>
      <c r="E16172">
        <v>1946</v>
      </c>
      <c r="F16172" s="6">
        <v>0.40763888888888888</v>
      </c>
      <c r="G16172">
        <v>-72.833332999999996</v>
      </c>
      <c r="H16172">
        <v>18.966667000000001</v>
      </c>
      <c r="I16172" t="s">
        <v>116</v>
      </c>
      <c r="J16172" t="s">
        <v>122</v>
      </c>
    </row>
    <row r="16173" spans="1:10" x14ac:dyDescent="0.3">
      <c r="A16173" t="s">
        <v>20945</v>
      </c>
      <c r="B16173" t="s">
        <v>53</v>
      </c>
      <c r="C16173">
        <v>20</v>
      </c>
      <c r="D16173">
        <v>8</v>
      </c>
      <c r="E16173">
        <v>1944</v>
      </c>
      <c r="F16173" s="6">
        <v>0.34097222222222223</v>
      </c>
      <c r="G16173">
        <v>-72.833332999999996</v>
      </c>
      <c r="H16173">
        <v>18.966667000000001</v>
      </c>
      <c r="I16173" t="s">
        <v>116</v>
      </c>
      <c r="J16173" t="s">
        <v>122</v>
      </c>
    </row>
    <row r="16174" spans="1:10" x14ac:dyDescent="0.3">
      <c r="A16174" t="s">
        <v>20946</v>
      </c>
      <c r="B16174" t="s">
        <v>168</v>
      </c>
      <c r="C16174">
        <v>10</v>
      </c>
      <c r="D16174">
        <v>10</v>
      </c>
      <c r="E16174">
        <v>1954</v>
      </c>
      <c r="F16174" s="6">
        <v>0.45833333333333331</v>
      </c>
      <c r="G16174">
        <v>-80.283332999999999</v>
      </c>
      <c r="H16174">
        <v>13.083333</v>
      </c>
      <c r="I16174" t="s">
        <v>116</v>
      </c>
      <c r="J16174" t="s">
        <v>20947</v>
      </c>
    </row>
    <row r="16175" spans="1:10" x14ac:dyDescent="0.3">
      <c r="A16175" t="s">
        <v>11011</v>
      </c>
      <c r="B16175" t="s">
        <v>53</v>
      </c>
      <c r="C16175">
        <v>1</v>
      </c>
      <c r="D16175">
        <v>8</v>
      </c>
      <c r="E16175">
        <v>1942</v>
      </c>
      <c r="F16175" s="6">
        <v>0.50347222222222221</v>
      </c>
      <c r="G16175">
        <v>122.416667</v>
      </c>
      <c r="H16175">
        <v>37.783332999999999</v>
      </c>
      <c r="I16175" t="s">
        <v>137</v>
      </c>
      <c r="J16175" t="s">
        <v>20503</v>
      </c>
    </row>
    <row r="16176" spans="1:10" x14ac:dyDescent="0.3">
      <c r="A16176" t="s">
        <v>20948</v>
      </c>
      <c r="B16176" t="s">
        <v>53</v>
      </c>
      <c r="C16176">
        <v>6</v>
      </c>
      <c r="D16176">
        <v>3</v>
      </c>
      <c r="E16176">
        <v>1928</v>
      </c>
      <c r="F16176" s="6">
        <v>0.375</v>
      </c>
      <c r="G16176">
        <v>74.183333000000005</v>
      </c>
      <c r="H16176">
        <v>10.583333</v>
      </c>
      <c r="I16176" t="s">
        <v>144</v>
      </c>
      <c r="J16176" t="s">
        <v>20949</v>
      </c>
    </row>
    <row r="16177" spans="1:10" x14ac:dyDescent="0.3">
      <c r="A16177" t="s">
        <v>2215</v>
      </c>
      <c r="B16177" t="s">
        <v>168</v>
      </c>
      <c r="C16177">
        <v>24</v>
      </c>
      <c r="D16177">
        <v>12</v>
      </c>
      <c r="E16177">
        <v>1922</v>
      </c>
      <c r="F16177" s="6">
        <v>0.79861111111111116</v>
      </c>
      <c r="G16177">
        <v>78.183333000000005</v>
      </c>
      <c r="H16177">
        <v>35.466667000000001</v>
      </c>
      <c r="I16177" t="s">
        <v>144</v>
      </c>
      <c r="J16177" t="s">
        <v>20950</v>
      </c>
    </row>
    <row r="16178" spans="1:10" x14ac:dyDescent="0.3">
      <c r="A16178" t="s">
        <v>20951</v>
      </c>
      <c r="B16178" t="s">
        <v>53</v>
      </c>
      <c r="C16178">
        <v>8</v>
      </c>
      <c r="D16178">
        <v>10</v>
      </c>
      <c r="E16178">
        <v>1912</v>
      </c>
      <c r="F16178" s="6">
        <v>0.875</v>
      </c>
      <c r="G16178">
        <v>188.25</v>
      </c>
      <c r="H16178">
        <v>34.066667000000002</v>
      </c>
      <c r="I16178" t="s">
        <v>137</v>
      </c>
      <c r="J16178" t="s">
        <v>20527</v>
      </c>
    </row>
    <row r="16179" spans="1:10" x14ac:dyDescent="0.3">
      <c r="A16179" t="s">
        <v>19452</v>
      </c>
      <c r="B16179" t="s">
        <v>53</v>
      </c>
      <c r="C16179">
        <v>13</v>
      </c>
      <c r="D16179">
        <v>8</v>
      </c>
      <c r="E16179">
        <v>1869</v>
      </c>
      <c r="F16179" s="6">
        <v>0.59652777777777777</v>
      </c>
      <c r="G16179">
        <v>-4.8499999999999996</v>
      </c>
      <c r="H16179">
        <v>45.75</v>
      </c>
      <c r="I16179" t="s">
        <v>20517</v>
      </c>
      <c r="J16179" t="s">
        <v>20952</v>
      </c>
    </row>
    <row r="16180" spans="1:10" x14ac:dyDescent="0.3">
      <c r="A16180" t="s">
        <v>20953</v>
      </c>
      <c r="B16180" t="s">
        <v>53</v>
      </c>
      <c r="C16180">
        <v>8</v>
      </c>
      <c r="D16180">
        <v>11</v>
      </c>
      <c r="E16180">
        <v>1961</v>
      </c>
      <c r="F16180" s="6">
        <v>0.15347222222222223</v>
      </c>
      <c r="G16180">
        <v>118.35</v>
      </c>
      <c r="H16180">
        <v>34.1</v>
      </c>
      <c r="I16180" t="s">
        <v>137</v>
      </c>
      <c r="J16180" t="s">
        <v>20715</v>
      </c>
    </row>
    <row r="16181" spans="1:10" x14ac:dyDescent="0.3">
      <c r="A16181" t="s">
        <v>20954</v>
      </c>
      <c r="B16181" t="s">
        <v>53</v>
      </c>
      <c r="C16181">
        <v>18</v>
      </c>
      <c r="D16181">
        <v>5</v>
      </c>
      <c r="E16181">
        <v>1933</v>
      </c>
      <c r="F16181" s="6">
        <v>0.42291666666666666</v>
      </c>
      <c r="G16181">
        <v>-76.083332999999996</v>
      </c>
      <c r="H16181">
        <v>13</v>
      </c>
      <c r="I16181" t="s">
        <v>116</v>
      </c>
      <c r="J16181" t="s">
        <v>20955</v>
      </c>
    </row>
    <row r="16182" spans="1:10" x14ac:dyDescent="0.3">
      <c r="A16182" t="s">
        <v>20956</v>
      </c>
      <c r="B16182" t="s">
        <v>53</v>
      </c>
      <c r="C16182">
        <v>10</v>
      </c>
      <c r="D16182">
        <v>4</v>
      </c>
      <c r="E16182">
        <v>1891</v>
      </c>
      <c r="F16182" s="6">
        <v>8.9583333333333334E-2</v>
      </c>
      <c r="G16182">
        <v>-1.9666669999999999</v>
      </c>
      <c r="H16182">
        <v>47.9</v>
      </c>
      <c r="I16182" t="s">
        <v>20517</v>
      </c>
      <c r="J16182" t="s">
        <v>20957</v>
      </c>
    </row>
    <row r="16183" spans="1:10" x14ac:dyDescent="0.3">
      <c r="A16183" t="s">
        <v>20958</v>
      </c>
      <c r="B16183" t="s">
        <v>53</v>
      </c>
      <c r="C16183">
        <v>25</v>
      </c>
      <c r="D16183">
        <v>6</v>
      </c>
      <c r="E16183">
        <v>1852</v>
      </c>
      <c r="F16183" s="6">
        <v>0.6069444444444444</v>
      </c>
      <c r="G16183">
        <v>-1.1166670000000001</v>
      </c>
      <c r="H16183">
        <v>41.15</v>
      </c>
      <c r="I16183" t="s">
        <v>20517</v>
      </c>
      <c r="J16183" t="s">
        <v>20959</v>
      </c>
    </row>
    <row r="16184" spans="1:10" x14ac:dyDescent="0.3">
      <c r="A16184" t="s">
        <v>20960</v>
      </c>
      <c r="B16184" t="s">
        <v>53</v>
      </c>
      <c r="C16184">
        <v>27</v>
      </c>
      <c r="D16184">
        <v>4</v>
      </c>
      <c r="E16184">
        <v>1914</v>
      </c>
      <c r="F16184" s="6">
        <v>0.59722222222222221</v>
      </c>
      <c r="G16184">
        <v>-74.599999999999994</v>
      </c>
      <c r="H16184">
        <v>17.033332999999999</v>
      </c>
      <c r="I16184" t="s">
        <v>116</v>
      </c>
      <c r="J16184" t="s">
        <v>20961</v>
      </c>
    </row>
    <row r="16185" spans="1:10" x14ac:dyDescent="0.3">
      <c r="A16185" t="s">
        <v>20962</v>
      </c>
      <c r="B16185" t="s">
        <v>53</v>
      </c>
      <c r="C16185">
        <v>5</v>
      </c>
      <c r="D16185">
        <v>10</v>
      </c>
      <c r="E16185">
        <v>1951</v>
      </c>
      <c r="F16185" s="6">
        <v>0.59722222222222221</v>
      </c>
      <c r="G16185">
        <v>6.25</v>
      </c>
      <c r="H16185">
        <v>53.333333000000003</v>
      </c>
      <c r="I16185" t="s">
        <v>20517</v>
      </c>
      <c r="J16185" t="s">
        <v>20619</v>
      </c>
    </row>
    <row r="16186" spans="1:10" x14ac:dyDescent="0.3">
      <c r="A16186" t="s">
        <v>7978</v>
      </c>
      <c r="B16186" t="s">
        <v>168</v>
      </c>
      <c r="C16186">
        <v>2</v>
      </c>
      <c r="D16186">
        <v>4</v>
      </c>
      <c r="E16186">
        <v>1935</v>
      </c>
      <c r="F16186" s="6">
        <v>0.10069444444444445</v>
      </c>
      <c r="G16186">
        <v>87.65</v>
      </c>
      <c r="H16186">
        <v>41.866667</v>
      </c>
      <c r="I16186" t="s">
        <v>104</v>
      </c>
      <c r="J16186" t="s">
        <v>20506</v>
      </c>
    </row>
    <row r="16187" spans="1:10" x14ac:dyDescent="0.3">
      <c r="A16187" t="s">
        <v>682</v>
      </c>
      <c r="B16187" t="s">
        <v>53</v>
      </c>
      <c r="C16187">
        <v>10</v>
      </c>
      <c r="D16187">
        <v>10</v>
      </c>
      <c r="E16187">
        <v>1901</v>
      </c>
      <c r="F16187" s="6">
        <v>4.1666666666666664E-2</v>
      </c>
      <c r="G16187">
        <v>-9.6</v>
      </c>
      <c r="H16187">
        <v>46.35</v>
      </c>
      <c r="I16187" t="s">
        <v>126</v>
      </c>
      <c r="J16187" t="s">
        <v>20963</v>
      </c>
    </row>
    <row r="16188" spans="1:10" x14ac:dyDescent="0.3">
      <c r="A16188" t="s">
        <v>20964</v>
      </c>
      <c r="B16188" t="s">
        <v>53</v>
      </c>
      <c r="C16188">
        <v>10</v>
      </c>
      <c r="D16188">
        <v>6</v>
      </c>
      <c r="E16188">
        <v>1950</v>
      </c>
      <c r="F16188" s="6">
        <v>0.49236111111111114</v>
      </c>
      <c r="G16188">
        <v>121.283333</v>
      </c>
      <c r="H16188">
        <v>37.966667000000001</v>
      </c>
      <c r="I16188" t="s">
        <v>137</v>
      </c>
      <c r="J16188" t="s">
        <v>20890</v>
      </c>
    </row>
    <row r="16189" spans="1:10" x14ac:dyDescent="0.3">
      <c r="A16189" t="s">
        <v>1516</v>
      </c>
      <c r="B16189" t="s">
        <v>53</v>
      </c>
      <c r="C16189">
        <v>5</v>
      </c>
      <c r="D16189">
        <v>3</v>
      </c>
      <c r="E16189">
        <v>1958</v>
      </c>
      <c r="F16189" s="6">
        <v>0.27083333333333331</v>
      </c>
      <c r="G16189">
        <v>2.25</v>
      </c>
      <c r="H16189">
        <v>53.5</v>
      </c>
      <c r="I16189" t="s">
        <v>20517</v>
      </c>
      <c r="J16189" t="s">
        <v>20965</v>
      </c>
    </row>
    <row r="16190" spans="1:10" x14ac:dyDescent="0.3">
      <c r="A16190" t="s">
        <v>2305</v>
      </c>
      <c r="B16190" t="s">
        <v>53</v>
      </c>
      <c r="C16190">
        <v>1</v>
      </c>
      <c r="D16190">
        <v>9</v>
      </c>
      <c r="E16190">
        <v>1946</v>
      </c>
      <c r="F16190" s="6">
        <v>0.375</v>
      </c>
      <c r="G16190">
        <v>4.483333</v>
      </c>
      <c r="H16190">
        <v>54.15</v>
      </c>
      <c r="I16190" t="s">
        <v>20517</v>
      </c>
      <c r="J16190" t="s">
        <v>20966</v>
      </c>
    </row>
    <row r="16191" spans="1:10" x14ac:dyDescent="0.3">
      <c r="A16191" t="s">
        <v>14441</v>
      </c>
      <c r="B16191" t="s">
        <v>53</v>
      </c>
      <c r="C16191">
        <v>22</v>
      </c>
      <c r="D16191">
        <v>12</v>
      </c>
      <c r="E16191">
        <v>1949</v>
      </c>
      <c r="F16191" s="6">
        <v>0.15972222222222221</v>
      </c>
      <c r="G16191">
        <v>4.483333</v>
      </c>
      <c r="H16191">
        <v>54.15</v>
      </c>
      <c r="I16191" t="s">
        <v>20517</v>
      </c>
      <c r="J16191" t="s">
        <v>20966</v>
      </c>
    </row>
    <row r="16192" spans="1:10" x14ac:dyDescent="0.3">
      <c r="A16192" t="s">
        <v>17714</v>
      </c>
      <c r="B16192" t="s">
        <v>53</v>
      </c>
      <c r="C16192">
        <v>22</v>
      </c>
      <c r="D16192">
        <v>12</v>
      </c>
      <c r="E16192">
        <v>1949</v>
      </c>
      <c r="F16192" s="6">
        <v>0.13541666666666666</v>
      </c>
      <c r="G16192">
        <v>4.483333</v>
      </c>
      <c r="H16192">
        <v>54.15</v>
      </c>
      <c r="I16192" t="s">
        <v>20517</v>
      </c>
      <c r="J16192" t="s">
        <v>20966</v>
      </c>
    </row>
    <row r="16193" spans="1:10" x14ac:dyDescent="0.3">
      <c r="A16193" t="s">
        <v>1116</v>
      </c>
      <c r="B16193" t="s">
        <v>168</v>
      </c>
      <c r="C16193">
        <v>25</v>
      </c>
      <c r="D16193">
        <v>8</v>
      </c>
      <c r="E16193">
        <v>1927</v>
      </c>
      <c r="F16193" s="6">
        <v>0.375</v>
      </c>
      <c r="G16193">
        <v>80.283332999999999</v>
      </c>
      <c r="H16193">
        <v>33.716667000000001</v>
      </c>
      <c r="I16193" t="s">
        <v>144</v>
      </c>
      <c r="J16193" t="s">
        <v>20967</v>
      </c>
    </row>
    <row r="16194" spans="1:10" x14ac:dyDescent="0.3">
      <c r="A16194" t="s">
        <v>7076</v>
      </c>
      <c r="B16194" t="s">
        <v>53</v>
      </c>
      <c r="C16194">
        <v>16</v>
      </c>
      <c r="D16194">
        <v>8</v>
      </c>
      <c r="E16194">
        <v>1930</v>
      </c>
      <c r="F16194" s="6">
        <v>9.0277777777777776E-2</v>
      </c>
      <c r="G16194">
        <v>118.483333</v>
      </c>
      <c r="H16194">
        <v>34.016666999999998</v>
      </c>
      <c r="I16194" t="s">
        <v>137</v>
      </c>
      <c r="J16194" t="s">
        <v>20520</v>
      </c>
    </row>
    <row r="16195" spans="1:10" x14ac:dyDescent="0.3">
      <c r="A16195" t="s">
        <v>20968</v>
      </c>
      <c r="B16195" t="s">
        <v>53</v>
      </c>
      <c r="C16195">
        <v>22</v>
      </c>
      <c r="D16195">
        <v>11</v>
      </c>
      <c r="E16195">
        <v>1940</v>
      </c>
      <c r="F16195" s="6">
        <v>2.4305555555555556E-2</v>
      </c>
      <c r="G16195">
        <v>93.266666999999998</v>
      </c>
      <c r="H16195">
        <v>44.983333000000002</v>
      </c>
      <c r="I16195" t="s">
        <v>104</v>
      </c>
      <c r="J16195" t="s">
        <v>20559</v>
      </c>
    </row>
    <row r="16196" spans="1:10" x14ac:dyDescent="0.3">
      <c r="A16196" t="s">
        <v>20969</v>
      </c>
      <c r="B16196" t="s">
        <v>53</v>
      </c>
      <c r="C16196">
        <v>22</v>
      </c>
      <c r="D16196">
        <v>3</v>
      </c>
      <c r="E16196">
        <v>1921</v>
      </c>
      <c r="F16196" s="6">
        <v>0.25</v>
      </c>
      <c r="G16196">
        <v>81.583332999999996</v>
      </c>
      <c r="H16196">
        <v>39.1</v>
      </c>
      <c r="I16196" t="s">
        <v>104</v>
      </c>
      <c r="J16196" t="s">
        <v>20674</v>
      </c>
    </row>
    <row r="16197" spans="1:10" x14ac:dyDescent="0.3">
      <c r="A16197" t="s">
        <v>20970</v>
      </c>
      <c r="B16197" t="s">
        <v>53</v>
      </c>
      <c r="C16197">
        <v>8</v>
      </c>
      <c r="D16197">
        <v>10</v>
      </c>
      <c r="E16197">
        <v>1913</v>
      </c>
      <c r="F16197" s="6">
        <v>0.58333333333333337</v>
      </c>
      <c r="G16197">
        <v>93.166667000000004</v>
      </c>
      <c r="H16197">
        <v>47.383333</v>
      </c>
      <c r="I16197" t="s">
        <v>104</v>
      </c>
      <c r="J16197" t="s">
        <v>20971</v>
      </c>
    </row>
    <row r="16198" spans="1:10" x14ac:dyDescent="0.3">
      <c r="A16198" t="s">
        <v>20972</v>
      </c>
      <c r="B16198" t="s">
        <v>53</v>
      </c>
      <c r="C16198">
        <v>8</v>
      </c>
      <c r="D16198">
        <v>10</v>
      </c>
      <c r="E16198">
        <v>1894</v>
      </c>
      <c r="F16198" s="6">
        <v>0.5756944444444444</v>
      </c>
      <c r="G16198">
        <v>-84.75</v>
      </c>
      <c r="H16198">
        <v>19.333333</v>
      </c>
      <c r="I16198" t="s">
        <v>119</v>
      </c>
      <c r="J16198" t="s">
        <v>20973</v>
      </c>
    </row>
    <row r="16199" spans="1:10" x14ac:dyDescent="0.3">
      <c r="A16199" t="s">
        <v>20974</v>
      </c>
      <c r="B16199" t="s">
        <v>53</v>
      </c>
      <c r="C16199">
        <v>20</v>
      </c>
      <c r="D16199">
        <v>2</v>
      </c>
      <c r="E16199">
        <v>1927</v>
      </c>
      <c r="F16199" s="6">
        <v>0.47916666666666669</v>
      </c>
      <c r="G16199">
        <v>-2.0833330000000001</v>
      </c>
      <c r="H16199">
        <v>49.433332999999998</v>
      </c>
      <c r="I16199" t="s">
        <v>20517</v>
      </c>
      <c r="J16199" t="s">
        <v>20975</v>
      </c>
    </row>
    <row r="16200" spans="1:10" x14ac:dyDescent="0.3">
      <c r="A16200" t="s">
        <v>11448</v>
      </c>
      <c r="B16200" t="s">
        <v>53</v>
      </c>
      <c r="C16200">
        <v>18</v>
      </c>
      <c r="D16200">
        <v>7</v>
      </c>
      <c r="E16200">
        <v>1921</v>
      </c>
      <c r="F16200" s="6">
        <v>0.625</v>
      </c>
      <c r="G16200">
        <v>81.583332999999996</v>
      </c>
      <c r="H16200">
        <v>40.033332999999999</v>
      </c>
      <c r="I16200" t="s">
        <v>144</v>
      </c>
      <c r="J16200" t="s">
        <v>20976</v>
      </c>
    </row>
    <row r="16201" spans="1:10" x14ac:dyDescent="0.3">
      <c r="A16201" t="s">
        <v>10292</v>
      </c>
      <c r="B16201" t="s">
        <v>53</v>
      </c>
      <c r="C16201">
        <v>24</v>
      </c>
      <c r="D16201">
        <v>4</v>
      </c>
      <c r="E16201">
        <v>1923</v>
      </c>
      <c r="F16201" s="6">
        <v>0.75</v>
      </c>
      <c r="G16201">
        <v>81.099999999999994</v>
      </c>
      <c r="H16201">
        <v>40.916666999999997</v>
      </c>
      <c r="I16201" t="s">
        <v>144</v>
      </c>
      <c r="J16201" t="s">
        <v>20814</v>
      </c>
    </row>
    <row r="16202" spans="1:10" x14ac:dyDescent="0.3">
      <c r="A16202" t="s">
        <v>20977</v>
      </c>
      <c r="B16202" t="s">
        <v>53</v>
      </c>
      <c r="C16202">
        <v>23</v>
      </c>
      <c r="D16202">
        <v>1</v>
      </c>
      <c r="E16202">
        <v>1922</v>
      </c>
      <c r="F16202" s="6">
        <v>0.3972222222222222</v>
      </c>
      <c r="G16202">
        <v>87.65</v>
      </c>
      <c r="H16202">
        <v>41.866667</v>
      </c>
      <c r="I16202" t="s">
        <v>104</v>
      </c>
      <c r="J16202" t="s">
        <v>20506</v>
      </c>
    </row>
    <row r="16203" spans="1:10" x14ac:dyDescent="0.3">
      <c r="A16203" t="s">
        <v>20978</v>
      </c>
      <c r="B16203" t="s">
        <v>53</v>
      </c>
      <c r="C16203">
        <v>9</v>
      </c>
      <c r="D16203">
        <v>5</v>
      </c>
      <c r="E16203">
        <v>1928</v>
      </c>
      <c r="F16203" s="6">
        <v>0.19791666666666666</v>
      </c>
      <c r="G16203">
        <v>118.25</v>
      </c>
      <c r="H16203">
        <v>34.066667000000002</v>
      </c>
      <c r="I16203" t="s">
        <v>137</v>
      </c>
      <c r="J16203" t="s">
        <v>20527</v>
      </c>
    </row>
    <row r="16204" spans="1:10" x14ac:dyDescent="0.3">
      <c r="A16204" t="s">
        <v>12015</v>
      </c>
      <c r="B16204" t="s">
        <v>53</v>
      </c>
      <c r="C16204">
        <v>1</v>
      </c>
      <c r="D16204">
        <v>5</v>
      </c>
      <c r="E16204">
        <v>1922</v>
      </c>
      <c r="F16204" s="6">
        <v>0.16666666666666666</v>
      </c>
      <c r="G16204">
        <v>85.916667000000004</v>
      </c>
      <c r="H16204">
        <v>37</v>
      </c>
      <c r="I16204" t="s">
        <v>144</v>
      </c>
      <c r="J16204" t="s">
        <v>20979</v>
      </c>
    </row>
    <row r="16205" spans="1:10" x14ac:dyDescent="0.3">
      <c r="A16205" t="s">
        <v>14125</v>
      </c>
      <c r="B16205" t="s">
        <v>53</v>
      </c>
      <c r="C16205">
        <v>24</v>
      </c>
      <c r="D16205">
        <v>1</v>
      </c>
      <c r="E16205">
        <v>1915</v>
      </c>
      <c r="F16205" s="6">
        <v>5.9027777777777776E-2</v>
      </c>
      <c r="G16205">
        <v>121.483333</v>
      </c>
      <c r="H16205">
        <v>38.583333000000003</v>
      </c>
      <c r="I16205" t="s">
        <v>137</v>
      </c>
      <c r="J16205" t="s">
        <v>20841</v>
      </c>
    </row>
    <row r="16206" spans="1:10" x14ac:dyDescent="0.3">
      <c r="A16206" t="s">
        <v>20980</v>
      </c>
      <c r="B16206" t="s">
        <v>53</v>
      </c>
      <c r="C16206">
        <v>21</v>
      </c>
      <c r="D16206">
        <v>5</v>
      </c>
      <c r="E16206">
        <v>1922</v>
      </c>
      <c r="F16206" s="6">
        <v>0.25</v>
      </c>
      <c r="G16206">
        <v>93.966667000000001</v>
      </c>
      <c r="H16206">
        <v>46.483333000000002</v>
      </c>
      <c r="I16206" t="s">
        <v>104</v>
      </c>
      <c r="J16206" t="s">
        <v>20981</v>
      </c>
    </row>
    <row r="16207" spans="1:10" x14ac:dyDescent="0.3">
      <c r="A16207" t="s">
        <v>20982</v>
      </c>
      <c r="B16207" t="s">
        <v>168</v>
      </c>
      <c r="C16207">
        <v>24</v>
      </c>
      <c r="D16207">
        <v>6</v>
      </c>
      <c r="E16207">
        <v>1928</v>
      </c>
      <c r="F16207" s="6">
        <v>0.25</v>
      </c>
      <c r="G16207">
        <v>-72.833332999999996</v>
      </c>
      <c r="H16207">
        <v>18.966667000000001</v>
      </c>
      <c r="I16207" t="s">
        <v>116</v>
      </c>
      <c r="J16207" t="s">
        <v>20740</v>
      </c>
    </row>
    <row r="16208" spans="1:10" x14ac:dyDescent="0.3">
      <c r="A16208" t="s">
        <v>20983</v>
      </c>
      <c r="B16208" t="s">
        <v>53</v>
      </c>
      <c r="C16208">
        <v>22</v>
      </c>
      <c r="D16208">
        <v>2</v>
      </c>
      <c r="E16208">
        <v>1925</v>
      </c>
      <c r="F16208" s="6">
        <v>0.80902777777777779</v>
      </c>
      <c r="G16208">
        <v>87.65</v>
      </c>
      <c r="H16208">
        <v>41.866667</v>
      </c>
      <c r="I16208" t="s">
        <v>104</v>
      </c>
      <c r="J16208" t="s">
        <v>20506</v>
      </c>
    </row>
    <row r="16209" spans="1:10" x14ac:dyDescent="0.3">
      <c r="A16209" t="s">
        <v>20984</v>
      </c>
      <c r="B16209" t="s">
        <v>53</v>
      </c>
      <c r="C16209">
        <v>28</v>
      </c>
      <c r="D16209">
        <v>3</v>
      </c>
      <c r="E16209">
        <v>1925</v>
      </c>
      <c r="F16209" s="6">
        <v>0</v>
      </c>
      <c r="G16209">
        <v>-74.216667000000001</v>
      </c>
      <c r="H16209">
        <v>16.7</v>
      </c>
      <c r="I16209" t="s">
        <v>116</v>
      </c>
      <c r="J16209" t="s">
        <v>20985</v>
      </c>
    </row>
    <row r="16210" spans="1:10" x14ac:dyDescent="0.3">
      <c r="A16210" t="s">
        <v>18751</v>
      </c>
      <c r="B16210" t="s">
        <v>53</v>
      </c>
      <c r="C16210">
        <v>10</v>
      </c>
      <c r="D16210">
        <v>9</v>
      </c>
      <c r="E16210">
        <v>1941</v>
      </c>
      <c r="F16210" s="6">
        <v>0.3972222222222222</v>
      </c>
      <c r="G16210">
        <v>73.983333000000002</v>
      </c>
      <c r="H16210">
        <v>40.766666999999998</v>
      </c>
      <c r="I16210" t="s">
        <v>144</v>
      </c>
      <c r="J16210" t="s">
        <v>20717</v>
      </c>
    </row>
    <row r="16211" spans="1:10" x14ac:dyDescent="0.3">
      <c r="A16211" t="s">
        <v>14617</v>
      </c>
      <c r="B16211" t="s">
        <v>53</v>
      </c>
      <c r="C16211">
        <v>31</v>
      </c>
      <c r="D16211">
        <v>12</v>
      </c>
      <c r="E16211">
        <v>1929</v>
      </c>
      <c r="F16211" s="6">
        <v>0.29166666666666669</v>
      </c>
      <c r="G16211">
        <v>74</v>
      </c>
      <c r="H16211">
        <v>40.766666999999998</v>
      </c>
      <c r="I16211" t="s">
        <v>144</v>
      </c>
      <c r="J16211" t="s">
        <v>20842</v>
      </c>
    </row>
    <row r="16212" spans="1:10" x14ac:dyDescent="0.3">
      <c r="A16212" t="s">
        <v>20986</v>
      </c>
      <c r="B16212" t="s">
        <v>53</v>
      </c>
      <c r="C16212">
        <v>4</v>
      </c>
      <c r="D16212">
        <v>11</v>
      </c>
      <c r="E16212">
        <v>1943</v>
      </c>
      <c r="F16212" s="6">
        <v>0.76388888888888884</v>
      </c>
      <c r="G16212">
        <v>81.7</v>
      </c>
      <c r="H16212">
        <v>41.5</v>
      </c>
      <c r="I16212" t="s">
        <v>104</v>
      </c>
      <c r="J16212" t="s">
        <v>20809</v>
      </c>
    </row>
    <row r="16213" spans="1:10" x14ac:dyDescent="0.3">
      <c r="A16213" t="s">
        <v>2695</v>
      </c>
      <c r="B16213" t="s">
        <v>53</v>
      </c>
      <c r="C16213">
        <v>7</v>
      </c>
      <c r="D16213">
        <v>11</v>
      </c>
      <c r="E16213">
        <v>1918</v>
      </c>
      <c r="F16213" s="6">
        <v>0.64583333333333337</v>
      </c>
      <c r="G16213">
        <v>80.849999999999994</v>
      </c>
      <c r="H16213">
        <v>35.216667000000001</v>
      </c>
      <c r="I16213" t="s">
        <v>144</v>
      </c>
      <c r="J16213" t="s">
        <v>20862</v>
      </c>
    </row>
    <row r="16214" spans="1:10" x14ac:dyDescent="0.3">
      <c r="A16214" t="s">
        <v>12379</v>
      </c>
      <c r="B16214" t="s">
        <v>53</v>
      </c>
      <c r="C16214">
        <v>3</v>
      </c>
      <c r="D16214">
        <v>8</v>
      </c>
      <c r="E16214">
        <v>1859</v>
      </c>
      <c r="F16214" s="6">
        <v>0.56388888888888888</v>
      </c>
      <c r="G16214">
        <v>3.2166670000000002</v>
      </c>
      <c r="H16214">
        <v>55.95</v>
      </c>
      <c r="I16214" t="s">
        <v>20517</v>
      </c>
      <c r="J16214" t="s">
        <v>20987</v>
      </c>
    </row>
    <row r="16215" spans="1:10" x14ac:dyDescent="0.3">
      <c r="A16215" t="s">
        <v>15640</v>
      </c>
      <c r="B16215" t="s">
        <v>53</v>
      </c>
      <c r="C16215">
        <v>6</v>
      </c>
      <c r="D16215">
        <v>12</v>
      </c>
      <c r="E16215">
        <v>1921</v>
      </c>
      <c r="F16215" s="6">
        <v>7.6388888888888895E-2</v>
      </c>
      <c r="G16215">
        <v>87.833332999999996</v>
      </c>
      <c r="H16215">
        <v>42.366667</v>
      </c>
      <c r="I16215" t="s">
        <v>104</v>
      </c>
      <c r="J16215" t="s">
        <v>20988</v>
      </c>
    </row>
    <row r="16216" spans="1:10" x14ac:dyDescent="0.3">
      <c r="A16216" t="s">
        <v>20989</v>
      </c>
      <c r="B16216" t="s">
        <v>53</v>
      </c>
      <c r="C16216">
        <v>24</v>
      </c>
      <c r="D16216">
        <v>5</v>
      </c>
      <c r="E16216">
        <v>1852</v>
      </c>
      <c r="F16216" s="6">
        <v>0.91597222222222219</v>
      </c>
      <c r="G16216">
        <v>0.16666700000000001</v>
      </c>
      <c r="H16216">
        <v>51.5</v>
      </c>
      <c r="I16216" t="s">
        <v>20517</v>
      </c>
      <c r="J16216" t="s">
        <v>20686</v>
      </c>
    </row>
    <row r="16217" spans="1:10" x14ac:dyDescent="0.3">
      <c r="A16217" t="s">
        <v>20990</v>
      </c>
      <c r="B16217" t="s">
        <v>53</v>
      </c>
      <c r="C16217">
        <v>16</v>
      </c>
      <c r="D16217">
        <v>2</v>
      </c>
      <c r="E16217">
        <v>1842</v>
      </c>
      <c r="F16217" s="6">
        <v>0.25</v>
      </c>
      <c r="G16217">
        <v>-74.166667000000004</v>
      </c>
      <c r="H16217">
        <v>20.083333</v>
      </c>
      <c r="I16217" t="s">
        <v>20991</v>
      </c>
      <c r="J16217" t="s">
        <v>20992</v>
      </c>
    </row>
    <row r="16218" spans="1:10" x14ac:dyDescent="0.3">
      <c r="A16218" t="s">
        <v>6594</v>
      </c>
      <c r="B16218" t="s">
        <v>53</v>
      </c>
      <c r="C16218">
        <v>1</v>
      </c>
      <c r="D16218">
        <v>7</v>
      </c>
      <c r="E16218">
        <v>1925</v>
      </c>
      <c r="F16218" s="6">
        <v>0.98263888888888884</v>
      </c>
      <c r="G16218">
        <v>121.88333299999999</v>
      </c>
      <c r="H16218">
        <v>37.333333000000003</v>
      </c>
      <c r="I16218" t="s">
        <v>137</v>
      </c>
      <c r="J16218" t="s">
        <v>20911</v>
      </c>
    </row>
    <row r="16219" spans="1:10" x14ac:dyDescent="0.3">
      <c r="A16219" t="s">
        <v>12298</v>
      </c>
      <c r="B16219" t="s">
        <v>168</v>
      </c>
      <c r="C16219">
        <v>9</v>
      </c>
      <c r="D16219">
        <v>2</v>
      </c>
      <c r="E16219">
        <v>1922</v>
      </c>
      <c r="F16219" s="6">
        <v>0.5625</v>
      </c>
      <c r="G16219">
        <v>80.25</v>
      </c>
      <c r="H16219">
        <v>36.1</v>
      </c>
      <c r="I16219" t="s">
        <v>144</v>
      </c>
      <c r="J16219" t="s">
        <v>20993</v>
      </c>
    </row>
    <row r="16220" spans="1:10" x14ac:dyDescent="0.3">
      <c r="A16220" t="s">
        <v>11717</v>
      </c>
      <c r="B16220" t="s">
        <v>53</v>
      </c>
      <c r="C16220">
        <v>23</v>
      </c>
      <c r="D16220">
        <v>11</v>
      </c>
      <c r="E16220">
        <v>1918</v>
      </c>
      <c r="F16220" s="6">
        <v>0.875</v>
      </c>
      <c r="G16220">
        <v>-14.916667</v>
      </c>
      <c r="H16220">
        <v>41.766666999999998</v>
      </c>
      <c r="I16220" t="s">
        <v>126</v>
      </c>
      <c r="J16220" t="s">
        <v>20994</v>
      </c>
    </row>
    <row r="16221" spans="1:10" x14ac:dyDescent="0.3">
      <c r="A16221" t="s">
        <v>20995</v>
      </c>
      <c r="B16221" t="s">
        <v>53</v>
      </c>
      <c r="C16221">
        <v>5</v>
      </c>
      <c r="D16221">
        <v>2</v>
      </c>
      <c r="E16221">
        <v>1928</v>
      </c>
      <c r="F16221" s="6">
        <v>0.48194444444444445</v>
      </c>
      <c r="G16221">
        <v>87.783332999999999</v>
      </c>
      <c r="H16221">
        <v>41.883333</v>
      </c>
      <c r="I16221" t="s">
        <v>104</v>
      </c>
      <c r="J16221" t="s">
        <v>20581</v>
      </c>
    </row>
    <row r="16222" spans="1:10" x14ac:dyDescent="0.3">
      <c r="A16222" t="s">
        <v>11248</v>
      </c>
      <c r="B16222" t="s">
        <v>53</v>
      </c>
      <c r="C16222">
        <v>25</v>
      </c>
      <c r="D16222">
        <v>9</v>
      </c>
      <c r="E16222">
        <v>1946</v>
      </c>
      <c r="F16222" s="6">
        <v>0.20833333333333334</v>
      </c>
      <c r="G16222">
        <v>97.35</v>
      </c>
      <c r="H16222">
        <v>31.1</v>
      </c>
      <c r="I16222" t="s">
        <v>104</v>
      </c>
      <c r="J16222" t="s">
        <v>20996</v>
      </c>
    </row>
    <row r="16223" spans="1:10" x14ac:dyDescent="0.3">
      <c r="A16223" t="s">
        <v>20997</v>
      </c>
      <c r="B16223" t="s">
        <v>53</v>
      </c>
      <c r="C16223">
        <v>29</v>
      </c>
      <c r="D16223">
        <v>10</v>
      </c>
      <c r="E16223">
        <v>1946</v>
      </c>
      <c r="F16223" s="6">
        <v>0.91597222222222219</v>
      </c>
      <c r="G16223">
        <v>0.05</v>
      </c>
      <c r="H16223">
        <v>51.533332999999999</v>
      </c>
      <c r="I16223" t="s">
        <v>20517</v>
      </c>
      <c r="J16223" t="s">
        <v>20998</v>
      </c>
    </row>
    <row r="16224" spans="1:10" x14ac:dyDescent="0.3">
      <c r="A16224" t="s">
        <v>20999</v>
      </c>
      <c r="B16224" t="s">
        <v>168</v>
      </c>
      <c r="C16224">
        <v>8</v>
      </c>
      <c r="D16224">
        <v>7</v>
      </c>
      <c r="E16224">
        <v>1946</v>
      </c>
      <c r="F16224" s="6">
        <v>0.2722222222222222</v>
      </c>
      <c r="G16224">
        <v>118.25</v>
      </c>
      <c r="H16224">
        <v>34.066667000000002</v>
      </c>
      <c r="I16224" t="s">
        <v>137</v>
      </c>
      <c r="J16224" t="s">
        <v>20527</v>
      </c>
    </row>
    <row r="16225" spans="1:10" x14ac:dyDescent="0.3">
      <c r="A16225" t="s">
        <v>11286</v>
      </c>
      <c r="B16225" t="s">
        <v>53</v>
      </c>
      <c r="C16225">
        <v>11</v>
      </c>
      <c r="D16225">
        <v>4</v>
      </c>
      <c r="E16225">
        <v>1932</v>
      </c>
      <c r="F16225" s="6">
        <v>0.91111111111111109</v>
      </c>
      <c r="G16225">
        <v>81.7</v>
      </c>
      <c r="H16225">
        <v>41.5</v>
      </c>
      <c r="I16225" t="s">
        <v>144</v>
      </c>
      <c r="J16225" t="s">
        <v>20809</v>
      </c>
    </row>
    <row r="16226" spans="1:10" x14ac:dyDescent="0.3">
      <c r="A16226" t="s">
        <v>21000</v>
      </c>
      <c r="B16226" t="s">
        <v>53</v>
      </c>
      <c r="C16226">
        <v>14</v>
      </c>
      <c r="D16226">
        <v>7</v>
      </c>
      <c r="E16226">
        <v>1932</v>
      </c>
      <c r="F16226" s="6">
        <v>0</v>
      </c>
      <c r="G16226">
        <v>84.8</v>
      </c>
      <c r="H16226">
        <v>31.766667000000002</v>
      </c>
      <c r="I16226" t="s">
        <v>104</v>
      </c>
      <c r="J16226" t="s">
        <v>21001</v>
      </c>
    </row>
    <row r="16227" spans="1:10" x14ac:dyDescent="0.3">
      <c r="A16227" t="s">
        <v>1889</v>
      </c>
      <c r="B16227" t="s">
        <v>53</v>
      </c>
      <c r="C16227">
        <v>21</v>
      </c>
      <c r="D16227">
        <v>8</v>
      </c>
      <c r="E16227">
        <v>1954</v>
      </c>
      <c r="F16227" s="6">
        <v>0.70833333333333337</v>
      </c>
      <c r="G16227">
        <v>83</v>
      </c>
      <c r="H16227">
        <v>39.966667000000001</v>
      </c>
      <c r="I16227" t="s">
        <v>144</v>
      </c>
      <c r="J16227" t="s">
        <v>21002</v>
      </c>
    </row>
    <row r="16228" spans="1:10" x14ac:dyDescent="0.3">
      <c r="A16228" t="s">
        <v>21003</v>
      </c>
      <c r="B16228" t="s">
        <v>53</v>
      </c>
      <c r="C16228">
        <v>1</v>
      </c>
      <c r="D16228">
        <v>4</v>
      </c>
      <c r="E16228">
        <v>1928</v>
      </c>
      <c r="F16228" s="6">
        <v>7.6388888888888895E-2</v>
      </c>
      <c r="G16228">
        <v>77.666667000000004</v>
      </c>
      <c r="H16228">
        <v>36.466667000000001</v>
      </c>
      <c r="I16228" t="s">
        <v>144</v>
      </c>
      <c r="J16228" t="s">
        <v>21004</v>
      </c>
    </row>
    <row r="16229" spans="1:10" x14ac:dyDescent="0.3">
      <c r="A16229" t="s">
        <v>21005</v>
      </c>
      <c r="B16229" t="s">
        <v>53</v>
      </c>
      <c r="C16229">
        <v>26</v>
      </c>
      <c r="D16229">
        <v>10</v>
      </c>
      <c r="E16229">
        <v>1919</v>
      </c>
      <c r="F16229" s="6">
        <v>0.93055555555555558</v>
      </c>
      <c r="G16229">
        <v>88.166667000000004</v>
      </c>
      <c r="H16229">
        <v>45.65</v>
      </c>
      <c r="I16229" t="s">
        <v>104</v>
      </c>
      <c r="J16229" t="s">
        <v>21006</v>
      </c>
    </row>
    <row r="16230" spans="1:10" x14ac:dyDescent="0.3">
      <c r="A16230" t="s">
        <v>802</v>
      </c>
      <c r="B16230" t="s">
        <v>53</v>
      </c>
      <c r="C16230">
        <v>7</v>
      </c>
      <c r="D16230">
        <v>10</v>
      </c>
      <c r="E16230">
        <v>1926</v>
      </c>
      <c r="F16230" s="6">
        <v>0.90625</v>
      </c>
      <c r="G16230">
        <v>80.733333000000002</v>
      </c>
      <c r="H16230">
        <v>40.1</v>
      </c>
      <c r="I16230" t="s">
        <v>144</v>
      </c>
      <c r="J16230" t="s">
        <v>21007</v>
      </c>
    </row>
    <row r="16231" spans="1:10" x14ac:dyDescent="0.3">
      <c r="A16231" t="s">
        <v>21008</v>
      </c>
      <c r="B16231" t="s">
        <v>53</v>
      </c>
      <c r="C16231">
        <v>25</v>
      </c>
      <c r="D16231">
        <v>1</v>
      </c>
      <c r="E16231">
        <v>1924</v>
      </c>
      <c r="F16231" s="6">
        <v>9.375E-2</v>
      </c>
      <c r="G16231">
        <v>80.733333000000002</v>
      </c>
      <c r="H16231">
        <v>40.766666999999998</v>
      </c>
      <c r="I16231" t="s">
        <v>144</v>
      </c>
      <c r="J16231" t="s">
        <v>21009</v>
      </c>
    </row>
    <row r="16232" spans="1:10" x14ac:dyDescent="0.3">
      <c r="A16232" t="s">
        <v>11457</v>
      </c>
      <c r="B16232" t="s">
        <v>53</v>
      </c>
      <c r="C16232">
        <v>5</v>
      </c>
      <c r="D16232">
        <v>2</v>
      </c>
      <c r="E16232">
        <v>1938</v>
      </c>
      <c r="F16232" s="6">
        <v>0.61875000000000002</v>
      </c>
      <c r="G16232">
        <v>73.983333000000002</v>
      </c>
      <c r="H16232">
        <v>40.766666999999998</v>
      </c>
      <c r="I16232" t="s">
        <v>144</v>
      </c>
      <c r="J16232" t="s">
        <v>20717</v>
      </c>
    </row>
    <row r="16233" spans="1:10" x14ac:dyDescent="0.3">
      <c r="A16233" t="s">
        <v>21010</v>
      </c>
      <c r="B16233" t="s">
        <v>53</v>
      </c>
      <c r="C16233">
        <v>3</v>
      </c>
      <c r="D16233">
        <v>10</v>
      </c>
      <c r="E16233">
        <v>1867</v>
      </c>
      <c r="F16233" s="6">
        <v>9.6527777777777782E-2</v>
      </c>
      <c r="G16233">
        <v>-4.8499999999999996</v>
      </c>
      <c r="H16233">
        <v>45.75</v>
      </c>
      <c r="I16233" t="s">
        <v>21011</v>
      </c>
      <c r="J16233" t="s">
        <v>21012</v>
      </c>
    </row>
    <row r="16234" spans="1:10" x14ac:dyDescent="0.3">
      <c r="A16234" t="s">
        <v>21013</v>
      </c>
      <c r="B16234" t="s">
        <v>168</v>
      </c>
      <c r="C16234">
        <v>15</v>
      </c>
      <c r="D16234">
        <v>8</v>
      </c>
      <c r="E16234">
        <v>1943</v>
      </c>
      <c r="F16234" s="6">
        <v>0.97916666666666663</v>
      </c>
      <c r="G16234">
        <v>-88.366667000000007</v>
      </c>
      <c r="H16234">
        <v>22.533332999999999</v>
      </c>
      <c r="I16234" t="s">
        <v>116</v>
      </c>
      <c r="J16234" t="s">
        <v>20571</v>
      </c>
    </row>
    <row r="16235" spans="1:10" x14ac:dyDescent="0.3">
      <c r="A16235" t="s">
        <v>2768</v>
      </c>
      <c r="B16235" t="s">
        <v>53</v>
      </c>
      <c r="C16235">
        <v>15</v>
      </c>
      <c r="D16235">
        <v>11</v>
      </c>
      <c r="E16235">
        <v>1945</v>
      </c>
      <c r="F16235" s="6">
        <v>0.53055555555555556</v>
      </c>
      <c r="G16235">
        <v>118.483333</v>
      </c>
      <c r="H16235">
        <v>34.016666999999998</v>
      </c>
      <c r="I16235" t="s">
        <v>137</v>
      </c>
      <c r="J16235" t="s">
        <v>20520</v>
      </c>
    </row>
    <row r="16236" spans="1:10" x14ac:dyDescent="0.3">
      <c r="A16236" t="s">
        <v>21014</v>
      </c>
      <c r="B16236" t="s">
        <v>53</v>
      </c>
      <c r="C16236">
        <v>19</v>
      </c>
      <c r="D16236">
        <v>2</v>
      </c>
      <c r="E16236">
        <v>1906</v>
      </c>
      <c r="F16236" s="6">
        <v>0.19027777777777777</v>
      </c>
      <c r="G16236">
        <v>-79.099999999999994</v>
      </c>
      <c r="H16236">
        <v>21.15</v>
      </c>
      <c r="I16236" t="s">
        <v>119</v>
      </c>
      <c r="J16236" t="s">
        <v>21015</v>
      </c>
    </row>
    <row r="16237" spans="1:10" x14ac:dyDescent="0.3">
      <c r="A16237" t="s">
        <v>21016</v>
      </c>
      <c r="B16237" t="s">
        <v>53</v>
      </c>
      <c r="C16237">
        <v>15</v>
      </c>
      <c r="D16237">
        <v>2</v>
      </c>
      <c r="E16237">
        <v>1917</v>
      </c>
      <c r="F16237" s="6">
        <v>0.3611111111111111</v>
      </c>
      <c r="G16237">
        <v>88</v>
      </c>
      <c r="H16237">
        <v>43.05</v>
      </c>
      <c r="I16237" t="s">
        <v>104</v>
      </c>
      <c r="J16237" t="s">
        <v>21017</v>
      </c>
    </row>
    <row r="16238" spans="1:10" x14ac:dyDescent="0.3">
      <c r="A16238" t="s">
        <v>20149</v>
      </c>
      <c r="B16238" t="s">
        <v>53</v>
      </c>
      <c r="C16238">
        <v>24</v>
      </c>
      <c r="D16238">
        <v>5</v>
      </c>
      <c r="E16238">
        <v>1926</v>
      </c>
      <c r="F16238" s="6">
        <v>0.12708333333333333</v>
      </c>
      <c r="G16238">
        <v>74.233333000000002</v>
      </c>
      <c r="H16238">
        <v>40.766666999999998</v>
      </c>
      <c r="I16238" t="s">
        <v>144</v>
      </c>
      <c r="J16238" t="s">
        <v>21018</v>
      </c>
    </row>
    <row r="16239" spans="1:10" x14ac:dyDescent="0.3">
      <c r="A16239" t="s">
        <v>8908</v>
      </c>
      <c r="B16239" t="s">
        <v>53</v>
      </c>
      <c r="C16239">
        <v>22</v>
      </c>
      <c r="D16239">
        <v>6</v>
      </c>
      <c r="E16239">
        <v>1856</v>
      </c>
      <c r="F16239" s="6">
        <v>0.78819444444444442</v>
      </c>
      <c r="G16239">
        <v>-1.3</v>
      </c>
      <c r="H16239">
        <v>52.633333</v>
      </c>
      <c r="I16239" t="s">
        <v>20517</v>
      </c>
      <c r="J16239" t="s">
        <v>21019</v>
      </c>
    </row>
    <row r="16240" spans="1:10" x14ac:dyDescent="0.3">
      <c r="A16240" t="s">
        <v>21020</v>
      </c>
      <c r="B16240" t="s">
        <v>53</v>
      </c>
      <c r="C16240">
        <v>27</v>
      </c>
      <c r="D16240">
        <v>10</v>
      </c>
      <c r="E16240">
        <v>1926</v>
      </c>
      <c r="F16240" s="6">
        <v>0.14583333333333334</v>
      </c>
      <c r="G16240">
        <v>118.25</v>
      </c>
      <c r="H16240">
        <v>34.066667000000002</v>
      </c>
      <c r="I16240" t="s">
        <v>137</v>
      </c>
      <c r="J16240" t="s">
        <v>20527</v>
      </c>
    </row>
    <row r="16241" spans="1:10" x14ac:dyDescent="0.3">
      <c r="A16241" t="s">
        <v>6803</v>
      </c>
      <c r="B16241" t="s">
        <v>53</v>
      </c>
      <c r="C16241">
        <v>4</v>
      </c>
      <c r="D16241">
        <v>4</v>
      </c>
      <c r="E16241">
        <v>1916</v>
      </c>
      <c r="F16241" s="6">
        <v>0.5625</v>
      </c>
      <c r="G16241">
        <v>102.61666700000001</v>
      </c>
      <c r="H16241">
        <v>38.083333000000003</v>
      </c>
      <c r="I16241" t="s">
        <v>171</v>
      </c>
      <c r="J16241" t="s">
        <v>21021</v>
      </c>
    </row>
    <row r="16242" spans="1:10" x14ac:dyDescent="0.3">
      <c r="A16242" t="s">
        <v>5467</v>
      </c>
      <c r="B16242" t="s">
        <v>168</v>
      </c>
      <c r="C16242">
        <v>26</v>
      </c>
      <c r="D16242">
        <v>7</v>
      </c>
      <c r="E16242">
        <v>1956</v>
      </c>
      <c r="F16242" s="6">
        <v>0.88749999999999996</v>
      </c>
      <c r="G16242">
        <v>87.65</v>
      </c>
      <c r="H16242">
        <v>41.866667</v>
      </c>
      <c r="I16242" t="s">
        <v>104</v>
      </c>
      <c r="J16242" t="s">
        <v>20506</v>
      </c>
    </row>
    <row r="16243" spans="1:10" x14ac:dyDescent="0.3">
      <c r="A16243" t="s">
        <v>13085</v>
      </c>
      <c r="B16243" t="s">
        <v>168</v>
      </c>
      <c r="C16243">
        <v>19</v>
      </c>
      <c r="D16243">
        <v>5</v>
      </c>
      <c r="E16243">
        <v>1930</v>
      </c>
      <c r="F16243" s="6">
        <v>0.83611111111111114</v>
      </c>
      <c r="G16243">
        <v>87.65</v>
      </c>
      <c r="H16243">
        <v>41.866667</v>
      </c>
      <c r="I16243" t="s">
        <v>104</v>
      </c>
      <c r="J16243" t="s">
        <v>20506</v>
      </c>
    </row>
    <row r="16244" spans="1:10" x14ac:dyDescent="0.3">
      <c r="A16244" t="s">
        <v>7288</v>
      </c>
      <c r="B16244" t="s">
        <v>53</v>
      </c>
      <c r="C16244">
        <v>29</v>
      </c>
      <c r="D16244">
        <v>12</v>
      </c>
      <c r="E16244">
        <v>1940</v>
      </c>
      <c r="F16244" s="6">
        <v>0.15972222222222221</v>
      </c>
      <c r="G16244">
        <v>97.283332999999999</v>
      </c>
      <c r="H16244">
        <v>29.1</v>
      </c>
      <c r="I16244" t="s">
        <v>104</v>
      </c>
      <c r="J16244" t="s">
        <v>21022</v>
      </c>
    </row>
    <row r="16245" spans="1:10" x14ac:dyDescent="0.3">
      <c r="A16245" t="s">
        <v>21023</v>
      </c>
      <c r="B16245" t="s">
        <v>53</v>
      </c>
      <c r="C16245">
        <v>6</v>
      </c>
      <c r="D16245">
        <v>2</v>
      </c>
      <c r="E16245">
        <v>1840</v>
      </c>
      <c r="F16245" s="6">
        <v>0.66041666666666665</v>
      </c>
      <c r="G16245">
        <v>2.3333330000000001</v>
      </c>
      <c r="H16245">
        <v>50.783332999999999</v>
      </c>
      <c r="I16245" t="s">
        <v>20517</v>
      </c>
      <c r="J16245" t="s">
        <v>21024</v>
      </c>
    </row>
    <row r="16246" spans="1:10" x14ac:dyDescent="0.3">
      <c r="A16246" t="s">
        <v>21025</v>
      </c>
      <c r="B16246" t="s">
        <v>168</v>
      </c>
      <c r="C16246">
        <v>6</v>
      </c>
      <c r="D16246">
        <v>1</v>
      </c>
      <c r="E16246">
        <v>1936</v>
      </c>
      <c r="F16246" s="6">
        <v>0.98055555555555551</v>
      </c>
      <c r="G16246">
        <v>118.25</v>
      </c>
      <c r="H16246">
        <v>34.066667000000002</v>
      </c>
      <c r="I16246" t="s">
        <v>137</v>
      </c>
      <c r="J16246" t="s">
        <v>20527</v>
      </c>
    </row>
    <row r="16247" spans="1:10" x14ac:dyDescent="0.3">
      <c r="A16247" t="s">
        <v>12354</v>
      </c>
      <c r="B16247" t="s">
        <v>53</v>
      </c>
      <c r="C16247">
        <v>4</v>
      </c>
      <c r="D16247">
        <v>9</v>
      </c>
      <c r="E16247">
        <v>1941</v>
      </c>
      <c r="F16247" s="6">
        <v>0.85416666666666663</v>
      </c>
      <c r="G16247">
        <v>82.033332999999999</v>
      </c>
      <c r="H16247">
        <v>34.75</v>
      </c>
      <c r="I16247" t="s">
        <v>144</v>
      </c>
      <c r="J16247" t="s">
        <v>21026</v>
      </c>
    </row>
    <row r="16248" spans="1:10" x14ac:dyDescent="0.3">
      <c r="A16248" t="s">
        <v>21027</v>
      </c>
      <c r="B16248" t="s">
        <v>53</v>
      </c>
      <c r="C16248">
        <v>30</v>
      </c>
      <c r="D16248">
        <v>1</v>
      </c>
      <c r="E16248">
        <v>1944</v>
      </c>
      <c r="F16248" s="6">
        <v>0.70486111111111116</v>
      </c>
      <c r="G16248">
        <v>73.983333000000002</v>
      </c>
      <c r="H16248">
        <v>40.766666999999998</v>
      </c>
      <c r="I16248" t="s">
        <v>144</v>
      </c>
      <c r="J16248" t="s">
        <v>20717</v>
      </c>
    </row>
    <row r="16249" spans="1:10" x14ac:dyDescent="0.3">
      <c r="A16249" t="s">
        <v>6998</v>
      </c>
      <c r="B16249" t="s">
        <v>53</v>
      </c>
      <c r="C16249">
        <v>7</v>
      </c>
      <c r="D16249">
        <v>3</v>
      </c>
      <c r="E16249">
        <v>1950</v>
      </c>
      <c r="F16249" s="6">
        <v>0.15972222222222221</v>
      </c>
      <c r="G16249">
        <v>74.583332999999996</v>
      </c>
      <c r="H16249">
        <v>40.666666999999997</v>
      </c>
      <c r="I16249" t="s">
        <v>144</v>
      </c>
      <c r="J16249" t="s">
        <v>21028</v>
      </c>
    </row>
    <row r="16250" spans="1:10" x14ac:dyDescent="0.3">
      <c r="A16250" t="s">
        <v>21029</v>
      </c>
      <c r="B16250" t="s">
        <v>53</v>
      </c>
      <c r="C16250">
        <v>25</v>
      </c>
      <c r="D16250">
        <v>2</v>
      </c>
      <c r="E16250">
        <v>1943</v>
      </c>
      <c r="F16250" s="6">
        <v>3.472222222222222E-3</v>
      </c>
      <c r="G16250">
        <v>-2.9166669999999999</v>
      </c>
      <c r="H16250">
        <v>53.416666999999997</v>
      </c>
      <c r="I16250" t="s">
        <v>20517</v>
      </c>
      <c r="J16250" t="s">
        <v>21030</v>
      </c>
    </row>
    <row r="16251" spans="1:10" x14ac:dyDescent="0.3">
      <c r="A16251" t="s">
        <v>21031</v>
      </c>
      <c r="B16251" t="s">
        <v>53</v>
      </c>
      <c r="C16251">
        <v>31</v>
      </c>
      <c r="D16251">
        <v>5</v>
      </c>
      <c r="E16251">
        <v>1924</v>
      </c>
      <c r="F16251" s="6">
        <v>0.15277777777777779</v>
      </c>
      <c r="G16251">
        <v>88.383332999999993</v>
      </c>
      <c r="H16251">
        <v>39.483333000000002</v>
      </c>
      <c r="I16251" t="s">
        <v>104</v>
      </c>
      <c r="J16251" t="s">
        <v>21032</v>
      </c>
    </row>
    <row r="16252" spans="1:10" x14ac:dyDescent="0.3">
      <c r="A16252" t="s">
        <v>21033</v>
      </c>
      <c r="B16252" t="s">
        <v>53</v>
      </c>
      <c r="C16252">
        <v>17</v>
      </c>
      <c r="D16252">
        <v>3</v>
      </c>
      <c r="E16252">
        <v>1920</v>
      </c>
      <c r="F16252" s="6">
        <v>0.58333333333333337</v>
      </c>
      <c r="G16252">
        <v>80.666667000000004</v>
      </c>
      <c r="H16252">
        <v>32.916666999999997</v>
      </c>
      <c r="I16252" t="s">
        <v>144</v>
      </c>
      <c r="J16252" t="s">
        <v>21034</v>
      </c>
    </row>
    <row r="16253" spans="1:10" x14ac:dyDescent="0.3">
      <c r="A16253" t="s">
        <v>7504</v>
      </c>
      <c r="B16253" t="s">
        <v>53</v>
      </c>
      <c r="C16253">
        <v>7</v>
      </c>
      <c r="D16253">
        <v>3</v>
      </c>
      <c r="E16253">
        <v>1914</v>
      </c>
      <c r="F16253" s="6">
        <v>0.77777777777777779</v>
      </c>
      <c r="G16253">
        <v>96.316666999999995</v>
      </c>
      <c r="H16253">
        <v>46.883333</v>
      </c>
      <c r="I16253" t="s">
        <v>104</v>
      </c>
      <c r="J16253" t="s">
        <v>21035</v>
      </c>
    </row>
    <row r="16254" spans="1:10" x14ac:dyDescent="0.3">
      <c r="A16254" t="s">
        <v>21036</v>
      </c>
      <c r="B16254" t="s">
        <v>53</v>
      </c>
      <c r="C16254">
        <v>8</v>
      </c>
      <c r="D16254">
        <v>4</v>
      </c>
      <c r="E16254">
        <v>1940</v>
      </c>
      <c r="F16254" s="6">
        <v>0.3611111111111111</v>
      </c>
      <c r="G16254">
        <v>80.733333000000002</v>
      </c>
      <c r="H16254">
        <v>40.1</v>
      </c>
      <c r="I16254" t="s">
        <v>144</v>
      </c>
      <c r="J16254" t="s">
        <v>21007</v>
      </c>
    </row>
    <row r="16255" spans="1:10" x14ac:dyDescent="0.3">
      <c r="A16255" t="s">
        <v>2772</v>
      </c>
      <c r="B16255" t="s">
        <v>53</v>
      </c>
      <c r="C16255">
        <v>20</v>
      </c>
      <c r="D16255">
        <v>12</v>
      </c>
      <c r="E16255">
        <v>1942</v>
      </c>
      <c r="F16255" s="6">
        <v>0.64513888888888893</v>
      </c>
      <c r="G16255">
        <v>81.650000000000006</v>
      </c>
      <c r="H16255">
        <v>30.333333</v>
      </c>
      <c r="I16255" t="s">
        <v>144</v>
      </c>
      <c r="J16255" t="s">
        <v>21037</v>
      </c>
    </row>
    <row r="16256" spans="1:10" x14ac:dyDescent="0.3">
      <c r="A16256" t="s">
        <v>5970</v>
      </c>
      <c r="B16256" t="s">
        <v>53</v>
      </c>
      <c r="C16256">
        <v>17</v>
      </c>
      <c r="D16256">
        <v>11</v>
      </c>
      <c r="E16256">
        <v>1945</v>
      </c>
      <c r="F16256" s="6">
        <v>0.91666666666666663</v>
      </c>
      <c r="G16256">
        <v>91.766666999999998</v>
      </c>
      <c r="H16256">
        <v>32.483333000000002</v>
      </c>
      <c r="I16256" t="s">
        <v>104</v>
      </c>
      <c r="J16256" t="s">
        <v>21038</v>
      </c>
    </row>
    <row r="16257" spans="1:10" x14ac:dyDescent="0.3">
      <c r="A16257" t="s">
        <v>21039</v>
      </c>
      <c r="B16257" t="s">
        <v>53</v>
      </c>
      <c r="C16257">
        <v>29</v>
      </c>
      <c r="D16257">
        <v>4</v>
      </c>
      <c r="E16257">
        <v>1863</v>
      </c>
      <c r="F16257" s="6">
        <v>0.74513888888888891</v>
      </c>
      <c r="G16257">
        <v>122.416667</v>
      </c>
      <c r="H16257">
        <v>37.783332999999999</v>
      </c>
      <c r="I16257" t="s">
        <v>137</v>
      </c>
      <c r="J16257" t="s">
        <v>20503</v>
      </c>
    </row>
    <row r="16258" spans="1:10" x14ac:dyDescent="0.3">
      <c r="A16258" t="s">
        <v>21040</v>
      </c>
      <c r="B16258" t="s">
        <v>168</v>
      </c>
      <c r="C16258">
        <v>8</v>
      </c>
      <c r="D16258">
        <v>11</v>
      </c>
      <c r="E16258">
        <v>1952</v>
      </c>
      <c r="F16258" s="6">
        <v>0.68888888888888888</v>
      </c>
      <c r="G16258">
        <v>87.65</v>
      </c>
      <c r="H16258">
        <v>41.866667</v>
      </c>
      <c r="I16258" t="s">
        <v>104</v>
      </c>
      <c r="J16258" t="s">
        <v>20506</v>
      </c>
    </row>
    <row r="16259" spans="1:10" x14ac:dyDescent="0.3">
      <c r="A16259" t="s">
        <v>9579</v>
      </c>
      <c r="B16259" t="s">
        <v>53</v>
      </c>
      <c r="C16259">
        <v>9</v>
      </c>
      <c r="D16259">
        <v>4</v>
      </c>
      <c r="E16259">
        <v>1926</v>
      </c>
      <c r="F16259" s="6">
        <v>0.68055555555555558</v>
      </c>
      <c r="G16259">
        <v>87.65</v>
      </c>
      <c r="H16259">
        <v>41.866667</v>
      </c>
      <c r="I16259" t="s">
        <v>104</v>
      </c>
      <c r="J16259" t="s">
        <v>20506</v>
      </c>
    </row>
    <row r="16260" spans="1:10" x14ac:dyDescent="0.3">
      <c r="A16260" t="s">
        <v>21041</v>
      </c>
      <c r="B16260" t="s">
        <v>53</v>
      </c>
      <c r="C16260">
        <v>29</v>
      </c>
      <c r="D16260">
        <v>8</v>
      </c>
      <c r="E16260">
        <v>1926</v>
      </c>
      <c r="F16260" s="6">
        <v>0.51041666666666663</v>
      </c>
      <c r="G16260">
        <v>-77.583332999999996</v>
      </c>
      <c r="H16260">
        <v>12.983333</v>
      </c>
      <c r="I16260" t="s">
        <v>116</v>
      </c>
      <c r="J16260" t="s">
        <v>20875</v>
      </c>
    </row>
    <row r="16261" spans="1:10" x14ac:dyDescent="0.3">
      <c r="A16261" t="s">
        <v>14199</v>
      </c>
      <c r="B16261" t="s">
        <v>53</v>
      </c>
      <c r="C16261">
        <v>26</v>
      </c>
      <c r="D16261">
        <v>9</v>
      </c>
      <c r="E16261">
        <v>1889</v>
      </c>
      <c r="F16261" s="6">
        <v>0.54583333333333328</v>
      </c>
      <c r="G16261">
        <v>-9.1166669999999996</v>
      </c>
      <c r="H16261">
        <v>47.983333000000002</v>
      </c>
      <c r="I16261" t="s">
        <v>21042</v>
      </c>
      <c r="J16261" t="s">
        <v>21043</v>
      </c>
    </row>
    <row r="16262" spans="1:10" x14ac:dyDescent="0.3">
      <c r="A16262" t="s">
        <v>21044</v>
      </c>
      <c r="B16262" t="s">
        <v>53</v>
      </c>
      <c r="C16262">
        <v>9</v>
      </c>
      <c r="D16262">
        <v>4</v>
      </c>
      <c r="E16262">
        <v>1909</v>
      </c>
      <c r="F16262" s="6">
        <v>0.33333333333333331</v>
      </c>
      <c r="G16262">
        <v>-140.76666700000001</v>
      </c>
      <c r="H16262">
        <v>-37.833333000000003</v>
      </c>
      <c r="I16262" t="s">
        <v>2417</v>
      </c>
      <c r="J16262" t="s">
        <v>21045</v>
      </c>
    </row>
    <row r="16263" spans="1:10" x14ac:dyDescent="0.3">
      <c r="A16263" t="s">
        <v>9012</v>
      </c>
      <c r="B16263" t="s">
        <v>53</v>
      </c>
      <c r="C16263">
        <v>1</v>
      </c>
      <c r="D16263">
        <v>7</v>
      </c>
      <c r="E16263">
        <v>1926</v>
      </c>
      <c r="F16263" s="6">
        <v>0.92708333333333337</v>
      </c>
      <c r="G16263">
        <v>-8.3833330000000004</v>
      </c>
      <c r="H16263">
        <v>51.9</v>
      </c>
      <c r="I16263" t="s">
        <v>126</v>
      </c>
      <c r="J16263" t="s">
        <v>21046</v>
      </c>
    </row>
    <row r="16264" spans="1:10" x14ac:dyDescent="0.3">
      <c r="A16264" t="s">
        <v>20308</v>
      </c>
      <c r="B16264" t="s">
        <v>53</v>
      </c>
      <c r="C16264">
        <v>16</v>
      </c>
      <c r="D16264">
        <v>5</v>
      </c>
      <c r="E16264">
        <v>1913</v>
      </c>
      <c r="F16264" s="6">
        <v>0.52083333333333337</v>
      </c>
      <c r="G16264">
        <v>87.916667000000004</v>
      </c>
      <c r="H16264">
        <v>43.033332999999999</v>
      </c>
      <c r="I16264" t="s">
        <v>104</v>
      </c>
      <c r="J16264" t="s">
        <v>20544</v>
      </c>
    </row>
    <row r="16265" spans="1:10" x14ac:dyDescent="0.3">
      <c r="A16265" t="s">
        <v>18440</v>
      </c>
      <c r="B16265" t="s">
        <v>53</v>
      </c>
      <c r="C16265">
        <v>8</v>
      </c>
      <c r="D16265">
        <v>4</v>
      </c>
      <c r="E16265">
        <v>1937</v>
      </c>
      <c r="F16265" s="6">
        <v>0.33680555555555558</v>
      </c>
      <c r="G16265">
        <v>87.65</v>
      </c>
      <c r="H16265">
        <v>41.866667</v>
      </c>
      <c r="I16265" t="s">
        <v>104</v>
      </c>
      <c r="J16265" t="s">
        <v>20506</v>
      </c>
    </row>
    <row r="16266" spans="1:10" x14ac:dyDescent="0.3">
      <c r="A16266" t="s">
        <v>3840</v>
      </c>
      <c r="B16266" t="s">
        <v>53</v>
      </c>
      <c r="C16266">
        <v>4</v>
      </c>
      <c r="D16266">
        <v>10</v>
      </c>
      <c r="E16266">
        <v>1923</v>
      </c>
      <c r="F16266" s="6">
        <v>0.3298611111111111</v>
      </c>
      <c r="G16266">
        <v>87.683333000000005</v>
      </c>
      <c r="H16266">
        <v>42.05</v>
      </c>
      <c r="I16266" t="s">
        <v>104</v>
      </c>
      <c r="J16266" t="s">
        <v>21047</v>
      </c>
    </row>
    <row r="16267" spans="1:10" x14ac:dyDescent="0.3">
      <c r="A16267" t="s">
        <v>21048</v>
      </c>
      <c r="B16267" t="s">
        <v>53</v>
      </c>
      <c r="C16267">
        <v>1</v>
      </c>
      <c r="D16267">
        <v>8</v>
      </c>
      <c r="E16267">
        <v>1915</v>
      </c>
      <c r="F16267" s="6">
        <v>0.125</v>
      </c>
      <c r="G16267">
        <v>80.650000000000006</v>
      </c>
      <c r="H16267">
        <v>41.1</v>
      </c>
      <c r="I16267" t="s">
        <v>104</v>
      </c>
      <c r="J16267" t="s">
        <v>21049</v>
      </c>
    </row>
    <row r="16268" spans="1:10" x14ac:dyDescent="0.3">
      <c r="A16268" t="s">
        <v>18662</v>
      </c>
      <c r="B16268" t="s">
        <v>53</v>
      </c>
      <c r="C16268">
        <v>15</v>
      </c>
      <c r="D16268">
        <v>11</v>
      </c>
      <c r="E16268">
        <v>1924</v>
      </c>
      <c r="F16268" s="6">
        <v>0.96527777777777779</v>
      </c>
      <c r="G16268">
        <v>122.416667</v>
      </c>
      <c r="H16268">
        <v>37.783332999999999</v>
      </c>
      <c r="I16268" t="s">
        <v>137</v>
      </c>
      <c r="J16268" t="s">
        <v>20503</v>
      </c>
    </row>
    <row r="16269" spans="1:10" x14ac:dyDescent="0.3">
      <c r="A16269" t="s">
        <v>3300</v>
      </c>
      <c r="B16269" t="s">
        <v>168</v>
      </c>
      <c r="C16269">
        <v>3</v>
      </c>
      <c r="D16269">
        <v>1</v>
      </c>
      <c r="E16269">
        <v>1934</v>
      </c>
      <c r="F16269" s="6">
        <v>0.52222222222222225</v>
      </c>
      <c r="G16269">
        <v>118.25</v>
      </c>
      <c r="H16269">
        <v>34.066667000000002</v>
      </c>
      <c r="I16269" t="s">
        <v>137</v>
      </c>
      <c r="J16269" t="s">
        <v>20527</v>
      </c>
    </row>
    <row r="16270" spans="1:10" x14ac:dyDescent="0.3">
      <c r="A16270" t="s">
        <v>21050</v>
      </c>
      <c r="B16270" t="s">
        <v>53</v>
      </c>
      <c r="C16270">
        <v>3</v>
      </c>
      <c r="D16270">
        <v>12</v>
      </c>
      <c r="E16270">
        <v>1915</v>
      </c>
      <c r="F16270" s="6">
        <v>9.7222222222222224E-2</v>
      </c>
      <c r="G16270">
        <v>96.05</v>
      </c>
      <c r="H16270">
        <v>44.933332999999998</v>
      </c>
      <c r="I16270" t="s">
        <v>104</v>
      </c>
      <c r="J16270" t="s">
        <v>21051</v>
      </c>
    </row>
    <row r="16271" spans="1:10" x14ac:dyDescent="0.3">
      <c r="A16271" t="s">
        <v>5560</v>
      </c>
      <c r="B16271" t="s">
        <v>53</v>
      </c>
      <c r="C16271">
        <v>8</v>
      </c>
      <c r="D16271">
        <v>8</v>
      </c>
      <c r="E16271">
        <v>1937</v>
      </c>
      <c r="F16271" s="6">
        <v>0.71319444444444446</v>
      </c>
      <c r="G16271">
        <v>118.25</v>
      </c>
      <c r="H16271">
        <v>34.066667000000002</v>
      </c>
      <c r="I16271" t="s">
        <v>137</v>
      </c>
      <c r="J16271" t="s">
        <v>20527</v>
      </c>
    </row>
    <row r="16272" spans="1:10" x14ac:dyDescent="0.3">
      <c r="A16272" t="s">
        <v>8918</v>
      </c>
      <c r="B16272" t="s">
        <v>53</v>
      </c>
      <c r="C16272">
        <v>17</v>
      </c>
      <c r="D16272">
        <v>2</v>
      </c>
      <c r="E16272">
        <v>1925</v>
      </c>
      <c r="F16272" s="6">
        <v>0.1361111111111111</v>
      </c>
      <c r="G16272">
        <v>81.7</v>
      </c>
      <c r="H16272">
        <v>41.5</v>
      </c>
      <c r="I16272" t="s">
        <v>144</v>
      </c>
      <c r="J16272" t="s">
        <v>20809</v>
      </c>
    </row>
    <row r="16273" spans="1:10" x14ac:dyDescent="0.3">
      <c r="A16273" t="s">
        <v>17523</v>
      </c>
      <c r="B16273" t="s">
        <v>53</v>
      </c>
      <c r="C16273">
        <v>28</v>
      </c>
      <c r="D16273">
        <v>1</v>
      </c>
      <c r="E16273">
        <v>1922</v>
      </c>
      <c r="F16273" s="6">
        <v>0.95833333333333337</v>
      </c>
      <c r="G16273">
        <v>88.2</v>
      </c>
      <c r="H16273">
        <v>40.116667</v>
      </c>
      <c r="I16273" t="s">
        <v>104</v>
      </c>
      <c r="J16273" t="s">
        <v>21052</v>
      </c>
    </row>
    <row r="16274" spans="1:10" x14ac:dyDescent="0.3">
      <c r="A16274" t="s">
        <v>21053</v>
      </c>
      <c r="B16274" t="s">
        <v>53</v>
      </c>
      <c r="C16274">
        <v>7</v>
      </c>
      <c r="D16274">
        <v>9</v>
      </c>
      <c r="E16274">
        <v>1936</v>
      </c>
      <c r="F16274" s="6">
        <v>0.64583333333333337</v>
      </c>
      <c r="G16274">
        <v>101.85</v>
      </c>
      <c r="H16274">
        <v>33.583333000000003</v>
      </c>
      <c r="I16274" t="s">
        <v>104</v>
      </c>
      <c r="J16274" t="s">
        <v>20810</v>
      </c>
    </row>
    <row r="16275" spans="1:10" x14ac:dyDescent="0.3">
      <c r="A16275" t="s">
        <v>21054</v>
      </c>
      <c r="B16275" t="s">
        <v>168</v>
      </c>
      <c r="C16275">
        <v>3</v>
      </c>
      <c r="D16275">
        <v>3</v>
      </c>
      <c r="E16275">
        <v>1893</v>
      </c>
      <c r="F16275" s="6">
        <v>0.875</v>
      </c>
      <c r="G16275">
        <v>-8.35</v>
      </c>
      <c r="H16275">
        <v>49.633333</v>
      </c>
      <c r="I16275" t="s">
        <v>21055</v>
      </c>
      <c r="J16275" t="s">
        <v>21056</v>
      </c>
    </row>
    <row r="16276" spans="1:10" x14ac:dyDescent="0.3">
      <c r="A16276" t="s">
        <v>2036</v>
      </c>
      <c r="B16276" t="s">
        <v>53</v>
      </c>
      <c r="C16276">
        <v>3</v>
      </c>
      <c r="D16276">
        <v>10</v>
      </c>
      <c r="E16276">
        <v>1892</v>
      </c>
      <c r="F16276" s="6">
        <v>0.67291666666666672</v>
      </c>
      <c r="G16276">
        <v>-0.13333300000000001</v>
      </c>
      <c r="H16276">
        <v>49.5</v>
      </c>
      <c r="I16276" t="s">
        <v>20517</v>
      </c>
      <c r="J16276" t="s">
        <v>20860</v>
      </c>
    </row>
    <row r="16277" spans="1:10" x14ac:dyDescent="0.3">
      <c r="A16277" t="s">
        <v>19986</v>
      </c>
      <c r="B16277" t="s">
        <v>168</v>
      </c>
      <c r="C16277">
        <v>9</v>
      </c>
      <c r="D16277">
        <v>8</v>
      </c>
      <c r="E16277">
        <v>1963</v>
      </c>
      <c r="F16277" s="6">
        <v>0.87152777777777779</v>
      </c>
      <c r="G16277">
        <v>74.166667000000004</v>
      </c>
      <c r="H16277">
        <v>40.733333000000002</v>
      </c>
      <c r="I16277" t="s">
        <v>144</v>
      </c>
      <c r="J16277" t="s">
        <v>20672</v>
      </c>
    </row>
    <row r="16278" spans="1:10" x14ac:dyDescent="0.3">
      <c r="A16278" t="s">
        <v>7086</v>
      </c>
      <c r="B16278" t="s">
        <v>53</v>
      </c>
      <c r="C16278">
        <v>8</v>
      </c>
      <c r="D16278">
        <v>8</v>
      </c>
      <c r="E16278">
        <v>1936</v>
      </c>
      <c r="F16278" s="6">
        <v>0.45833333333333331</v>
      </c>
      <c r="G16278">
        <v>83</v>
      </c>
      <c r="H16278">
        <v>39.966667000000001</v>
      </c>
      <c r="I16278" t="s">
        <v>144</v>
      </c>
      <c r="J16278" t="s">
        <v>21002</v>
      </c>
    </row>
    <row r="16279" spans="1:10" x14ac:dyDescent="0.3">
      <c r="A16279" t="s">
        <v>21057</v>
      </c>
      <c r="B16279" t="s">
        <v>53</v>
      </c>
      <c r="C16279">
        <v>13</v>
      </c>
      <c r="D16279">
        <v>3</v>
      </c>
      <c r="E16279">
        <v>1911</v>
      </c>
      <c r="F16279" s="6">
        <v>8.4027777777777785E-2</v>
      </c>
      <c r="G16279">
        <v>97.833332999999996</v>
      </c>
      <c r="H16279">
        <v>42.05</v>
      </c>
      <c r="I16279" t="s">
        <v>104</v>
      </c>
      <c r="J16279" t="s">
        <v>21058</v>
      </c>
    </row>
    <row r="16280" spans="1:10" x14ac:dyDescent="0.3">
      <c r="A16280" t="s">
        <v>21059</v>
      </c>
      <c r="B16280" t="s">
        <v>53</v>
      </c>
      <c r="C16280">
        <v>15</v>
      </c>
      <c r="D16280">
        <v>4</v>
      </c>
      <c r="E16280">
        <v>1926</v>
      </c>
      <c r="F16280" s="6">
        <v>0.3125</v>
      </c>
      <c r="G16280">
        <v>85.366667000000007</v>
      </c>
      <c r="H16280">
        <v>36.799999999999997</v>
      </c>
      <c r="I16280" t="s">
        <v>104</v>
      </c>
      <c r="J16280" t="s">
        <v>21060</v>
      </c>
    </row>
    <row r="16281" spans="1:10" x14ac:dyDescent="0.3">
      <c r="A16281" t="s">
        <v>21061</v>
      </c>
      <c r="B16281" t="s">
        <v>168</v>
      </c>
      <c r="C16281">
        <v>24</v>
      </c>
      <c r="D16281">
        <v>8</v>
      </c>
      <c r="E16281">
        <v>1925</v>
      </c>
      <c r="F16281" s="6">
        <v>0.27083333333333331</v>
      </c>
      <c r="G16281">
        <v>104.983333</v>
      </c>
      <c r="H16281">
        <v>39.733333000000002</v>
      </c>
      <c r="I16281" t="s">
        <v>171</v>
      </c>
      <c r="J16281" t="s">
        <v>20697</v>
      </c>
    </row>
    <row r="16282" spans="1:10" x14ac:dyDescent="0.3">
      <c r="A16282" t="s">
        <v>21062</v>
      </c>
      <c r="B16282" t="s">
        <v>53</v>
      </c>
      <c r="C16282">
        <v>26</v>
      </c>
      <c r="D16282">
        <v>12</v>
      </c>
      <c r="E16282">
        <v>1920</v>
      </c>
      <c r="F16282" s="6">
        <v>0.25694444444444442</v>
      </c>
      <c r="G16282">
        <v>74.166667000000004</v>
      </c>
      <c r="H16282">
        <v>40.733333000000002</v>
      </c>
      <c r="I16282" t="s">
        <v>144</v>
      </c>
      <c r="J16282" t="s">
        <v>20672</v>
      </c>
    </row>
    <row r="16283" spans="1:10" x14ac:dyDescent="0.3">
      <c r="A16283" t="s">
        <v>21063</v>
      </c>
      <c r="B16283" t="s">
        <v>168</v>
      </c>
      <c r="C16283">
        <v>2</v>
      </c>
      <c r="D16283">
        <v>5</v>
      </c>
      <c r="E16283">
        <v>1936</v>
      </c>
      <c r="F16283" s="6">
        <v>0.9916666666666667</v>
      </c>
      <c r="G16283">
        <v>-80.283332999999999</v>
      </c>
      <c r="H16283">
        <v>13.083333</v>
      </c>
      <c r="I16283" t="s">
        <v>116</v>
      </c>
      <c r="J16283" t="s">
        <v>21064</v>
      </c>
    </row>
    <row r="16284" spans="1:10" x14ac:dyDescent="0.3">
      <c r="A16284" t="s">
        <v>21065</v>
      </c>
      <c r="B16284" t="s">
        <v>53</v>
      </c>
      <c r="C16284">
        <v>2</v>
      </c>
      <c r="D16284">
        <v>8</v>
      </c>
      <c r="E16284">
        <v>1897</v>
      </c>
      <c r="F16284" s="6">
        <v>0.36458333333333331</v>
      </c>
      <c r="G16284">
        <v>-80.416667000000004</v>
      </c>
      <c r="H16284">
        <v>28.05</v>
      </c>
      <c r="I16284" t="s">
        <v>119</v>
      </c>
      <c r="J16284" t="s">
        <v>21066</v>
      </c>
    </row>
    <row r="16285" spans="1:10" x14ac:dyDescent="0.3">
      <c r="A16285" t="s">
        <v>21067</v>
      </c>
      <c r="B16285" t="s">
        <v>53</v>
      </c>
      <c r="C16285">
        <v>29</v>
      </c>
      <c r="D16285">
        <v>5</v>
      </c>
      <c r="E16285">
        <v>1906</v>
      </c>
      <c r="F16285" s="6">
        <v>0.64583333333333337</v>
      </c>
      <c r="G16285">
        <v>-72.833332999999996</v>
      </c>
      <c r="H16285">
        <v>18.966667000000001</v>
      </c>
      <c r="I16285" t="s">
        <v>119</v>
      </c>
      <c r="J16285" t="s">
        <v>122</v>
      </c>
    </row>
    <row r="16286" spans="1:10" x14ac:dyDescent="0.3">
      <c r="A16286" t="s">
        <v>12744</v>
      </c>
      <c r="B16286" t="s">
        <v>53</v>
      </c>
      <c r="C16286">
        <v>15</v>
      </c>
      <c r="D16286">
        <v>10</v>
      </c>
      <c r="E16286">
        <v>1924</v>
      </c>
      <c r="F16286" s="6">
        <v>0.70833333333333337</v>
      </c>
      <c r="G16286">
        <v>75.483333000000002</v>
      </c>
      <c r="H16286">
        <v>41.25</v>
      </c>
      <c r="I16286" t="s">
        <v>144</v>
      </c>
      <c r="J16286" t="s">
        <v>21068</v>
      </c>
    </row>
    <row r="16287" spans="1:10" x14ac:dyDescent="0.3">
      <c r="A16287" t="s">
        <v>10078</v>
      </c>
      <c r="B16287" t="s">
        <v>53</v>
      </c>
      <c r="C16287">
        <v>15</v>
      </c>
      <c r="D16287">
        <v>8</v>
      </c>
      <c r="E16287">
        <v>1890</v>
      </c>
      <c r="F16287" s="6">
        <v>0.63124999999999998</v>
      </c>
      <c r="G16287">
        <v>-2.3333330000000001</v>
      </c>
      <c r="H16287">
        <v>48.866667</v>
      </c>
      <c r="I16287" t="s">
        <v>20517</v>
      </c>
      <c r="J16287" t="s">
        <v>20577</v>
      </c>
    </row>
    <row r="16288" spans="1:10" x14ac:dyDescent="0.3">
      <c r="A16288" t="s">
        <v>21069</v>
      </c>
      <c r="B16288" t="s">
        <v>53</v>
      </c>
      <c r="C16288">
        <v>23</v>
      </c>
      <c r="D16288">
        <v>9</v>
      </c>
      <c r="E16288">
        <v>1943</v>
      </c>
      <c r="F16288" s="6">
        <v>0.45833333333333331</v>
      </c>
      <c r="G16288">
        <v>3.6833330000000002</v>
      </c>
      <c r="H16288">
        <v>40.733333000000002</v>
      </c>
      <c r="I16288" t="s">
        <v>20517</v>
      </c>
      <c r="J16288" t="s">
        <v>21070</v>
      </c>
    </row>
    <row r="16289" spans="1:10" x14ac:dyDescent="0.3">
      <c r="A16289" t="s">
        <v>21071</v>
      </c>
      <c r="B16289" t="s">
        <v>53</v>
      </c>
      <c r="C16289">
        <v>7</v>
      </c>
      <c r="D16289">
        <v>5</v>
      </c>
      <c r="E16289">
        <v>1882</v>
      </c>
      <c r="F16289" s="6">
        <v>6.458333333333334E-2</v>
      </c>
      <c r="G16289">
        <v>-73.2</v>
      </c>
      <c r="H16289">
        <v>22.3</v>
      </c>
      <c r="I16289" t="s">
        <v>119</v>
      </c>
      <c r="J16289" t="s">
        <v>21072</v>
      </c>
    </row>
    <row r="16290" spans="1:10" x14ac:dyDescent="0.3">
      <c r="A16290" t="s">
        <v>20165</v>
      </c>
      <c r="B16290" t="s">
        <v>53</v>
      </c>
      <c r="C16290">
        <v>3</v>
      </c>
      <c r="D16290">
        <v>5</v>
      </c>
      <c r="E16290">
        <v>1913</v>
      </c>
      <c r="F16290" s="6">
        <v>0.63194444444444442</v>
      </c>
      <c r="G16290">
        <v>95.7</v>
      </c>
      <c r="H16290">
        <v>37.233333000000002</v>
      </c>
      <c r="I16290" t="s">
        <v>104</v>
      </c>
      <c r="J16290" t="s">
        <v>21073</v>
      </c>
    </row>
    <row r="16291" spans="1:10" x14ac:dyDescent="0.3">
      <c r="A16291" t="s">
        <v>4662</v>
      </c>
      <c r="B16291" t="s">
        <v>53</v>
      </c>
      <c r="C16291">
        <v>7</v>
      </c>
      <c r="D16291">
        <v>9</v>
      </c>
      <c r="E16291">
        <v>1924</v>
      </c>
      <c r="F16291" s="6">
        <v>0.45833333333333331</v>
      </c>
      <c r="G16291">
        <v>157.86666700000001</v>
      </c>
      <c r="H16291">
        <v>21.316666999999999</v>
      </c>
      <c r="I16291" t="s">
        <v>2594</v>
      </c>
      <c r="J16291" t="s">
        <v>21074</v>
      </c>
    </row>
    <row r="16292" spans="1:10" x14ac:dyDescent="0.3">
      <c r="A16292" t="s">
        <v>11481</v>
      </c>
      <c r="B16292" t="s">
        <v>53</v>
      </c>
      <c r="C16292">
        <v>2</v>
      </c>
      <c r="D16292">
        <v>3</v>
      </c>
      <c r="E16292">
        <v>1942</v>
      </c>
      <c r="F16292" s="6">
        <v>7.6388888888888886E-3</v>
      </c>
      <c r="G16292">
        <v>70.95</v>
      </c>
      <c r="H16292">
        <v>42.983333000000002</v>
      </c>
      <c r="I16292" t="s">
        <v>144</v>
      </c>
      <c r="J16292" t="s">
        <v>21075</v>
      </c>
    </row>
    <row r="16293" spans="1:10" x14ac:dyDescent="0.3">
      <c r="A16293" t="s">
        <v>21076</v>
      </c>
      <c r="B16293" t="s">
        <v>53</v>
      </c>
      <c r="C16293">
        <v>31</v>
      </c>
      <c r="D16293">
        <v>5</v>
      </c>
      <c r="E16293">
        <v>1912</v>
      </c>
      <c r="F16293" s="6">
        <v>0.70833333333333337</v>
      </c>
      <c r="G16293">
        <v>122.2</v>
      </c>
      <c r="H16293">
        <v>47.983333000000002</v>
      </c>
      <c r="I16293" t="s">
        <v>137</v>
      </c>
      <c r="J16293" t="s">
        <v>21077</v>
      </c>
    </row>
    <row r="16294" spans="1:10" x14ac:dyDescent="0.3">
      <c r="A16294" t="s">
        <v>14598</v>
      </c>
      <c r="B16294" t="s">
        <v>53</v>
      </c>
      <c r="C16294">
        <v>23</v>
      </c>
      <c r="D16294">
        <v>3</v>
      </c>
      <c r="E16294">
        <v>1938</v>
      </c>
      <c r="F16294" s="6">
        <v>0.125</v>
      </c>
      <c r="G16294">
        <v>96.816666999999995</v>
      </c>
      <c r="H16294">
        <v>32.783332999999999</v>
      </c>
      <c r="I16294" t="s">
        <v>104</v>
      </c>
      <c r="J16294" t="s">
        <v>20597</v>
      </c>
    </row>
    <row r="16295" spans="1:10" x14ac:dyDescent="0.3">
      <c r="A16295" t="s">
        <v>21078</v>
      </c>
      <c r="B16295" t="s">
        <v>53</v>
      </c>
      <c r="C16295">
        <v>3</v>
      </c>
      <c r="D16295">
        <v>4</v>
      </c>
      <c r="E16295">
        <v>1907</v>
      </c>
      <c r="F16295" s="6">
        <v>2.0833333333333332E-2</v>
      </c>
      <c r="G16295">
        <v>-77.75</v>
      </c>
      <c r="H16295">
        <v>20.933333000000001</v>
      </c>
      <c r="I16295" t="s">
        <v>116</v>
      </c>
      <c r="J16295" t="s">
        <v>21079</v>
      </c>
    </row>
    <row r="16296" spans="1:10" x14ac:dyDescent="0.3">
      <c r="A16296" t="s">
        <v>21080</v>
      </c>
      <c r="B16296" t="s">
        <v>53</v>
      </c>
      <c r="C16296">
        <v>11</v>
      </c>
      <c r="D16296">
        <v>2</v>
      </c>
      <c r="E16296">
        <v>1920</v>
      </c>
      <c r="F16296" s="6">
        <v>0.23402777777777778</v>
      </c>
      <c r="G16296">
        <v>87.216667000000001</v>
      </c>
      <c r="H16296">
        <v>30.416667</v>
      </c>
      <c r="I16296" t="s">
        <v>104</v>
      </c>
      <c r="J16296" t="s">
        <v>20873</v>
      </c>
    </row>
    <row r="16297" spans="1:10" x14ac:dyDescent="0.3">
      <c r="A16297" t="s">
        <v>2038</v>
      </c>
      <c r="B16297" t="s">
        <v>53</v>
      </c>
      <c r="C16297">
        <v>21</v>
      </c>
      <c r="D16297">
        <v>8</v>
      </c>
      <c r="E16297">
        <v>1924</v>
      </c>
      <c r="F16297" s="6">
        <v>0.88749999999999996</v>
      </c>
      <c r="G16297">
        <v>118.25</v>
      </c>
      <c r="H16297">
        <v>34.066667000000002</v>
      </c>
      <c r="I16297" t="s">
        <v>137</v>
      </c>
      <c r="J16297" t="s">
        <v>20527</v>
      </c>
    </row>
    <row r="16298" spans="1:10" x14ac:dyDescent="0.3">
      <c r="A16298" t="s">
        <v>18987</v>
      </c>
      <c r="B16298" t="s">
        <v>168</v>
      </c>
      <c r="C16298">
        <v>12</v>
      </c>
      <c r="D16298">
        <v>4</v>
      </c>
      <c r="E16298">
        <v>1956</v>
      </c>
      <c r="F16298" s="6">
        <v>0.93611111111111112</v>
      </c>
      <c r="G16298">
        <v>122.416667</v>
      </c>
      <c r="H16298">
        <v>37.783332999999999</v>
      </c>
      <c r="I16298" t="s">
        <v>137</v>
      </c>
      <c r="J16298" t="s">
        <v>20503</v>
      </c>
    </row>
    <row r="16299" spans="1:10" x14ac:dyDescent="0.3">
      <c r="A16299" t="s">
        <v>14448</v>
      </c>
      <c r="B16299" t="s">
        <v>53</v>
      </c>
      <c r="C16299">
        <v>13</v>
      </c>
      <c r="D16299">
        <v>9</v>
      </c>
      <c r="E16299">
        <v>1924</v>
      </c>
      <c r="F16299" s="6">
        <v>0.54166666666666663</v>
      </c>
      <c r="G16299">
        <v>-4.8499999999999996</v>
      </c>
      <c r="H16299">
        <v>45.75</v>
      </c>
      <c r="I16299" t="s">
        <v>20517</v>
      </c>
      <c r="J16299" t="s">
        <v>20952</v>
      </c>
    </row>
    <row r="16300" spans="1:10" x14ac:dyDescent="0.3">
      <c r="A16300" t="s">
        <v>21081</v>
      </c>
      <c r="B16300" t="s">
        <v>168</v>
      </c>
      <c r="C16300">
        <v>29</v>
      </c>
      <c r="D16300">
        <v>4</v>
      </c>
      <c r="E16300">
        <v>1924</v>
      </c>
      <c r="F16300" s="6">
        <v>0.375</v>
      </c>
      <c r="G16300">
        <v>-2.3333330000000001</v>
      </c>
      <c r="H16300">
        <v>48.866667</v>
      </c>
      <c r="I16300" t="s">
        <v>20517</v>
      </c>
      <c r="J16300" t="s">
        <v>20577</v>
      </c>
    </row>
    <row r="16301" spans="1:10" x14ac:dyDescent="0.3">
      <c r="A16301" t="s">
        <v>19934</v>
      </c>
      <c r="B16301" t="s">
        <v>53</v>
      </c>
      <c r="C16301">
        <v>15</v>
      </c>
      <c r="D16301">
        <v>6</v>
      </c>
      <c r="E16301">
        <v>1937</v>
      </c>
      <c r="F16301" s="6">
        <v>0.4375</v>
      </c>
      <c r="G16301">
        <v>102.333333</v>
      </c>
      <c r="H16301">
        <v>33.916666999999997</v>
      </c>
      <c r="I16301" t="s">
        <v>104</v>
      </c>
      <c r="J16301" t="s">
        <v>21082</v>
      </c>
    </row>
    <row r="16302" spans="1:10" x14ac:dyDescent="0.3">
      <c r="A16302" t="s">
        <v>21083</v>
      </c>
      <c r="B16302" t="s">
        <v>53</v>
      </c>
      <c r="C16302">
        <v>24</v>
      </c>
      <c r="D16302">
        <v>8</v>
      </c>
      <c r="E16302">
        <v>1923</v>
      </c>
      <c r="F16302" s="6">
        <v>0.22222222222222221</v>
      </c>
      <c r="G16302">
        <v>117.15</v>
      </c>
      <c r="H16302">
        <v>32.716667000000001</v>
      </c>
      <c r="I16302" t="s">
        <v>137</v>
      </c>
      <c r="J16302" t="s">
        <v>20722</v>
      </c>
    </row>
    <row r="16303" spans="1:10" x14ac:dyDescent="0.3">
      <c r="A16303" t="s">
        <v>21084</v>
      </c>
      <c r="B16303" t="s">
        <v>53</v>
      </c>
      <c r="C16303">
        <v>25</v>
      </c>
      <c r="D16303">
        <v>12</v>
      </c>
      <c r="E16303">
        <v>1881</v>
      </c>
      <c r="F16303" s="6">
        <v>0.98124999999999996</v>
      </c>
      <c r="G16303">
        <v>6.8333329999999997</v>
      </c>
      <c r="H16303">
        <v>37.266666999999998</v>
      </c>
      <c r="I16303" t="s">
        <v>20517</v>
      </c>
      <c r="J16303" t="s">
        <v>21085</v>
      </c>
    </row>
    <row r="16304" spans="1:10" x14ac:dyDescent="0.3">
      <c r="A16304" t="s">
        <v>21086</v>
      </c>
      <c r="B16304" t="s">
        <v>53</v>
      </c>
      <c r="C16304">
        <v>10</v>
      </c>
      <c r="D16304">
        <v>12</v>
      </c>
      <c r="E16304">
        <v>1957</v>
      </c>
      <c r="F16304" s="6">
        <v>0.10416666666666667</v>
      </c>
      <c r="G16304">
        <v>-79.483333000000002</v>
      </c>
      <c r="H16304">
        <v>30.733332999999998</v>
      </c>
      <c r="I16304" t="s">
        <v>116</v>
      </c>
      <c r="J16304" t="s">
        <v>21087</v>
      </c>
    </row>
    <row r="16305" spans="1:10" x14ac:dyDescent="0.3">
      <c r="A16305" t="s">
        <v>1870</v>
      </c>
      <c r="B16305" t="s">
        <v>53</v>
      </c>
      <c r="C16305">
        <v>24</v>
      </c>
      <c r="D16305">
        <v>12</v>
      </c>
      <c r="E16305">
        <v>1928</v>
      </c>
      <c r="F16305" s="6">
        <v>0.77986111111111112</v>
      </c>
      <c r="G16305">
        <v>122.333333</v>
      </c>
      <c r="H16305">
        <v>47.6</v>
      </c>
      <c r="I16305" t="s">
        <v>137</v>
      </c>
      <c r="J16305" t="s">
        <v>20766</v>
      </c>
    </row>
    <row r="16306" spans="1:10" x14ac:dyDescent="0.3">
      <c r="A16306" t="s">
        <v>5386</v>
      </c>
      <c r="B16306" t="s">
        <v>53</v>
      </c>
      <c r="C16306">
        <v>28</v>
      </c>
      <c r="D16306">
        <v>6</v>
      </c>
      <c r="E16306">
        <v>1943</v>
      </c>
      <c r="F16306" s="6">
        <v>0.30208333333333331</v>
      </c>
      <c r="G16306">
        <v>87.65</v>
      </c>
      <c r="H16306">
        <v>41.866667</v>
      </c>
      <c r="I16306" t="s">
        <v>104</v>
      </c>
      <c r="J16306" t="s">
        <v>20506</v>
      </c>
    </row>
    <row r="16307" spans="1:10" x14ac:dyDescent="0.3">
      <c r="A16307" t="s">
        <v>5366</v>
      </c>
      <c r="B16307" t="s">
        <v>168</v>
      </c>
      <c r="C16307">
        <v>19</v>
      </c>
      <c r="D16307">
        <v>5</v>
      </c>
      <c r="E16307">
        <v>1940</v>
      </c>
      <c r="F16307" s="6">
        <v>9.7222222222222224E-2</v>
      </c>
      <c r="G16307">
        <v>86.133332999999993</v>
      </c>
      <c r="H16307">
        <v>40.483333000000002</v>
      </c>
      <c r="I16307" t="s">
        <v>104</v>
      </c>
      <c r="J16307" t="s">
        <v>21088</v>
      </c>
    </row>
    <row r="16308" spans="1:10" x14ac:dyDescent="0.3">
      <c r="A16308" t="s">
        <v>21089</v>
      </c>
      <c r="B16308" t="s">
        <v>53</v>
      </c>
      <c r="C16308">
        <v>1</v>
      </c>
      <c r="D16308">
        <v>4</v>
      </c>
      <c r="E16308">
        <v>1878</v>
      </c>
      <c r="F16308" s="6">
        <v>0.75763888888888886</v>
      </c>
      <c r="G16308">
        <v>4.7166670000000002</v>
      </c>
      <c r="H16308">
        <v>51.683332999999998</v>
      </c>
      <c r="I16308" t="s">
        <v>20517</v>
      </c>
      <c r="J16308" t="s">
        <v>21090</v>
      </c>
    </row>
    <row r="16309" spans="1:10" x14ac:dyDescent="0.3">
      <c r="A16309" t="s">
        <v>4968</v>
      </c>
      <c r="B16309" t="s">
        <v>53</v>
      </c>
      <c r="C16309">
        <v>9</v>
      </c>
      <c r="D16309">
        <v>12</v>
      </c>
      <c r="E16309">
        <v>1938</v>
      </c>
      <c r="F16309" s="6">
        <v>0.83333333333333337</v>
      </c>
      <c r="G16309">
        <v>81.383332999999993</v>
      </c>
      <c r="H16309">
        <v>28.616667</v>
      </c>
      <c r="I16309" t="s">
        <v>144</v>
      </c>
      <c r="J16309" t="s">
        <v>21091</v>
      </c>
    </row>
    <row r="16310" spans="1:10" x14ac:dyDescent="0.3">
      <c r="A16310" t="s">
        <v>21092</v>
      </c>
      <c r="B16310" t="s">
        <v>53</v>
      </c>
      <c r="C16310">
        <v>7</v>
      </c>
      <c r="D16310">
        <v>10</v>
      </c>
      <c r="E16310">
        <v>1934</v>
      </c>
      <c r="F16310" s="6">
        <v>0.21875</v>
      </c>
      <c r="G16310">
        <v>74.166667000000004</v>
      </c>
      <c r="H16310">
        <v>40.733333000000002</v>
      </c>
      <c r="I16310" t="s">
        <v>144</v>
      </c>
      <c r="J16310" t="s">
        <v>20672</v>
      </c>
    </row>
    <row r="16311" spans="1:10" x14ac:dyDescent="0.3">
      <c r="A16311" t="s">
        <v>21093</v>
      </c>
      <c r="B16311" t="s">
        <v>53</v>
      </c>
      <c r="C16311">
        <v>6</v>
      </c>
      <c r="D16311">
        <v>11</v>
      </c>
      <c r="E16311">
        <v>1921</v>
      </c>
      <c r="F16311" s="6">
        <v>0.95833333333333337</v>
      </c>
      <c r="G16311">
        <v>87.733333000000002</v>
      </c>
      <c r="H16311">
        <v>39</v>
      </c>
      <c r="I16311" t="s">
        <v>104</v>
      </c>
      <c r="J16311" t="s">
        <v>21094</v>
      </c>
    </row>
    <row r="16312" spans="1:10" x14ac:dyDescent="0.3">
      <c r="A16312" t="s">
        <v>16783</v>
      </c>
      <c r="B16312" t="s">
        <v>53</v>
      </c>
      <c r="C16312">
        <v>14</v>
      </c>
      <c r="D16312">
        <v>3</v>
      </c>
      <c r="E16312">
        <v>1933</v>
      </c>
      <c r="F16312" s="6">
        <v>0.86111111111111116</v>
      </c>
      <c r="G16312">
        <v>87.65</v>
      </c>
      <c r="H16312">
        <v>41.866667</v>
      </c>
      <c r="I16312" t="s">
        <v>104</v>
      </c>
      <c r="J16312" t="s">
        <v>20506</v>
      </c>
    </row>
    <row r="16313" spans="1:10" x14ac:dyDescent="0.3">
      <c r="A16313" t="s">
        <v>21095</v>
      </c>
      <c r="B16313" t="s">
        <v>53</v>
      </c>
      <c r="C16313">
        <v>21</v>
      </c>
      <c r="D16313">
        <v>7</v>
      </c>
      <c r="E16313">
        <v>1920</v>
      </c>
      <c r="F16313" s="6">
        <v>0.47222222222222221</v>
      </c>
      <c r="G16313">
        <v>117.75</v>
      </c>
      <c r="H16313">
        <v>34.066667000000002</v>
      </c>
      <c r="I16313" t="s">
        <v>137</v>
      </c>
      <c r="J16313" t="s">
        <v>21096</v>
      </c>
    </row>
    <row r="16314" spans="1:10" x14ac:dyDescent="0.3">
      <c r="A16314" t="s">
        <v>6218</v>
      </c>
      <c r="B16314" t="s">
        <v>168</v>
      </c>
      <c r="C16314">
        <v>26</v>
      </c>
      <c r="D16314">
        <v>3</v>
      </c>
      <c r="E16314">
        <v>1942</v>
      </c>
      <c r="F16314" s="6">
        <v>0.43402777777777779</v>
      </c>
      <c r="G16314">
        <v>73.983333000000002</v>
      </c>
      <c r="H16314">
        <v>40.766666999999998</v>
      </c>
      <c r="I16314" t="s">
        <v>144</v>
      </c>
      <c r="J16314" t="s">
        <v>20717</v>
      </c>
    </row>
    <row r="16315" spans="1:10" x14ac:dyDescent="0.3">
      <c r="A16315" t="s">
        <v>21097</v>
      </c>
      <c r="B16315" t="s">
        <v>53</v>
      </c>
      <c r="C16315">
        <v>21</v>
      </c>
      <c r="D16315">
        <v>9</v>
      </c>
      <c r="E16315">
        <v>1941</v>
      </c>
      <c r="F16315" s="6">
        <v>0.75069444444444444</v>
      </c>
      <c r="G16315">
        <v>80.849999999999994</v>
      </c>
      <c r="H16315">
        <v>35.216667000000001</v>
      </c>
      <c r="I16315" t="s">
        <v>137</v>
      </c>
      <c r="J16315" t="s">
        <v>20862</v>
      </c>
    </row>
    <row r="16316" spans="1:10" x14ac:dyDescent="0.3">
      <c r="A16316" t="s">
        <v>21098</v>
      </c>
      <c r="B16316" t="s">
        <v>53</v>
      </c>
      <c r="C16316">
        <v>23</v>
      </c>
      <c r="D16316">
        <v>6</v>
      </c>
      <c r="E16316">
        <v>1920</v>
      </c>
      <c r="F16316" s="6">
        <v>0.375</v>
      </c>
      <c r="G16316">
        <v>-75.383332999999993</v>
      </c>
      <c r="H16316">
        <v>15.716666999999999</v>
      </c>
      <c r="I16316" t="s">
        <v>116</v>
      </c>
      <c r="J16316" t="s">
        <v>21099</v>
      </c>
    </row>
    <row r="16317" spans="1:10" x14ac:dyDescent="0.3">
      <c r="A16317" t="s">
        <v>21100</v>
      </c>
      <c r="B16317" t="s">
        <v>53</v>
      </c>
      <c r="C16317">
        <v>12</v>
      </c>
      <c r="D16317">
        <v>11</v>
      </c>
      <c r="E16317">
        <v>1904</v>
      </c>
      <c r="F16317" s="6">
        <v>0.30208333333333331</v>
      </c>
      <c r="G16317">
        <v>-73.883332999999993</v>
      </c>
      <c r="H16317">
        <v>19.2</v>
      </c>
      <c r="I16317" t="s">
        <v>119</v>
      </c>
      <c r="J16317" t="s">
        <v>21101</v>
      </c>
    </row>
    <row r="16318" spans="1:10" x14ac:dyDescent="0.3">
      <c r="A16318" t="s">
        <v>21102</v>
      </c>
      <c r="B16318" t="s">
        <v>53</v>
      </c>
      <c r="C16318">
        <v>10</v>
      </c>
      <c r="D16318">
        <v>11</v>
      </c>
      <c r="E16318">
        <v>1887</v>
      </c>
      <c r="F16318" s="6">
        <v>0.53888888888888886</v>
      </c>
      <c r="G16318">
        <v>-2.7833329999999998</v>
      </c>
      <c r="H16318">
        <v>50.283332999999999</v>
      </c>
      <c r="I16318" t="s">
        <v>20517</v>
      </c>
      <c r="J16318" t="s">
        <v>21103</v>
      </c>
    </row>
    <row r="16319" spans="1:10" x14ac:dyDescent="0.3">
      <c r="A16319" t="s">
        <v>15231</v>
      </c>
      <c r="B16319" t="s">
        <v>168</v>
      </c>
      <c r="C16319">
        <v>11</v>
      </c>
      <c r="D16319">
        <v>1</v>
      </c>
      <c r="E16319">
        <v>1946</v>
      </c>
      <c r="F16319" s="6">
        <v>0.78125</v>
      </c>
      <c r="G16319">
        <v>82.633332999999993</v>
      </c>
      <c r="H16319">
        <v>38.466667000000001</v>
      </c>
      <c r="I16319" t="s">
        <v>144</v>
      </c>
      <c r="J16319" t="s">
        <v>21104</v>
      </c>
    </row>
    <row r="16320" spans="1:10" x14ac:dyDescent="0.3">
      <c r="A16320" t="s">
        <v>21105</v>
      </c>
      <c r="B16320" t="s">
        <v>53</v>
      </c>
      <c r="C16320">
        <v>23</v>
      </c>
      <c r="D16320">
        <v>8</v>
      </c>
      <c r="E16320">
        <v>1934</v>
      </c>
      <c r="F16320" s="6">
        <v>0.23958333333333334</v>
      </c>
      <c r="G16320">
        <v>77.916667000000004</v>
      </c>
      <c r="H16320">
        <v>34.233333000000002</v>
      </c>
      <c r="I16320" t="s">
        <v>144</v>
      </c>
      <c r="J16320" t="s">
        <v>20935</v>
      </c>
    </row>
    <row r="16321" spans="1:10" x14ac:dyDescent="0.3">
      <c r="A16321" t="s">
        <v>21106</v>
      </c>
      <c r="B16321" t="s">
        <v>53</v>
      </c>
      <c r="C16321">
        <v>18</v>
      </c>
      <c r="D16321">
        <v>5</v>
      </c>
      <c r="E16321">
        <v>1924</v>
      </c>
      <c r="F16321" s="6">
        <v>0.33333333333333331</v>
      </c>
      <c r="G16321">
        <v>82.55</v>
      </c>
      <c r="H16321">
        <v>35.6</v>
      </c>
      <c r="I16321" t="s">
        <v>144</v>
      </c>
      <c r="J16321" t="s">
        <v>21107</v>
      </c>
    </row>
    <row r="16322" spans="1:10" x14ac:dyDescent="0.3">
      <c r="A16322" t="s">
        <v>21108</v>
      </c>
      <c r="B16322" t="s">
        <v>53</v>
      </c>
      <c r="C16322">
        <v>4</v>
      </c>
      <c r="D16322">
        <v>11</v>
      </c>
      <c r="E16322">
        <v>1827</v>
      </c>
      <c r="F16322" s="6">
        <v>0.29166666666666669</v>
      </c>
      <c r="G16322">
        <v>-73.866667000000007</v>
      </c>
      <c r="H16322">
        <v>18.533332999999999</v>
      </c>
      <c r="I16322" t="s">
        <v>119</v>
      </c>
      <c r="J16322" t="s">
        <v>20639</v>
      </c>
    </row>
    <row r="16323" spans="1:10" x14ac:dyDescent="0.3">
      <c r="A16323" t="s">
        <v>16140</v>
      </c>
      <c r="B16323" t="s">
        <v>168</v>
      </c>
      <c r="C16323">
        <v>19</v>
      </c>
      <c r="D16323">
        <v>6</v>
      </c>
      <c r="E16323">
        <v>1919</v>
      </c>
      <c r="F16323" s="6">
        <v>0.58333333333333337</v>
      </c>
      <c r="G16323">
        <v>122.65</v>
      </c>
      <c r="H16323">
        <v>38.233333000000002</v>
      </c>
      <c r="I16323" t="s">
        <v>137</v>
      </c>
      <c r="J16323" t="s">
        <v>21109</v>
      </c>
    </row>
    <row r="16324" spans="1:10" x14ac:dyDescent="0.3">
      <c r="A16324" t="s">
        <v>21110</v>
      </c>
      <c r="B16324" t="s">
        <v>168</v>
      </c>
      <c r="C16324">
        <v>3</v>
      </c>
      <c r="D16324">
        <v>2</v>
      </c>
      <c r="E16324">
        <v>1947</v>
      </c>
      <c r="F16324" s="6">
        <v>0.31597222222222221</v>
      </c>
      <c r="G16324">
        <v>73.95</v>
      </c>
      <c r="H16324">
        <v>40.75</v>
      </c>
      <c r="I16324" t="s">
        <v>144</v>
      </c>
      <c r="J16324" t="s">
        <v>20653</v>
      </c>
    </row>
    <row r="16325" spans="1:10" x14ac:dyDescent="0.3">
      <c r="A16325" t="s">
        <v>7350</v>
      </c>
      <c r="B16325" t="s">
        <v>168</v>
      </c>
      <c r="C16325">
        <v>6</v>
      </c>
      <c r="D16325">
        <v>7</v>
      </c>
      <c r="E16325">
        <v>1907</v>
      </c>
      <c r="F16325" s="6">
        <v>0.62986111111111109</v>
      </c>
      <c r="G16325">
        <v>99.166667000000004</v>
      </c>
      <c r="H16325">
        <v>19.333333</v>
      </c>
      <c r="I16325" t="s">
        <v>20517</v>
      </c>
      <c r="J16325" t="s">
        <v>21111</v>
      </c>
    </row>
    <row r="16326" spans="1:10" x14ac:dyDescent="0.3">
      <c r="A16326" t="s">
        <v>13589</v>
      </c>
      <c r="B16326" t="s">
        <v>168</v>
      </c>
      <c r="C16326">
        <v>29</v>
      </c>
      <c r="D16326">
        <v>9</v>
      </c>
      <c r="E16326">
        <v>1942</v>
      </c>
      <c r="F16326" s="6">
        <v>0.75486111111111109</v>
      </c>
      <c r="G16326">
        <v>71.033332999999999</v>
      </c>
      <c r="H16326">
        <v>42.383333</v>
      </c>
      <c r="I16326" t="s">
        <v>144</v>
      </c>
      <c r="J16326" t="s">
        <v>21112</v>
      </c>
    </row>
    <row r="16327" spans="1:10" x14ac:dyDescent="0.3">
      <c r="A16327" t="s">
        <v>7721</v>
      </c>
      <c r="B16327" t="s">
        <v>53</v>
      </c>
      <c r="C16327">
        <v>25</v>
      </c>
      <c r="D16327">
        <v>11</v>
      </c>
      <c r="E16327">
        <v>1878</v>
      </c>
      <c r="F16327" s="6">
        <v>0.88680555555555551</v>
      </c>
      <c r="G16327">
        <v>-11.633333</v>
      </c>
      <c r="H16327">
        <v>52.116667</v>
      </c>
      <c r="I16327" t="s">
        <v>20517</v>
      </c>
      <c r="J16327" t="s">
        <v>21113</v>
      </c>
    </row>
    <row r="16328" spans="1:10" x14ac:dyDescent="0.3">
      <c r="A16328" t="s">
        <v>21114</v>
      </c>
      <c r="B16328" t="s">
        <v>53</v>
      </c>
      <c r="C16328">
        <v>23</v>
      </c>
      <c r="D16328">
        <v>-1</v>
      </c>
      <c r="E16328">
        <v>1899</v>
      </c>
      <c r="F16328" s="6">
        <v>0.48958333333333331</v>
      </c>
      <c r="G16328">
        <v>73.983333000000002</v>
      </c>
      <c r="H16328">
        <v>40.766666999999998</v>
      </c>
      <c r="I16328" t="s">
        <v>144</v>
      </c>
      <c r="J16328" t="s">
        <v>21115</v>
      </c>
    </row>
    <row r="16329" spans="1:10" x14ac:dyDescent="0.3">
      <c r="A16329" t="s">
        <v>21116</v>
      </c>
      <c r="B16329" t="s">
        <v>168</v>
      </c>
      <c r="C16329">
        <v>8</v>
      </c>
      <c r="D16329">
        <v>6</v>
      </c>
      <c r="E16329">
        <v>1957</v>
      </c>
      <c r="F16329" s="6">
        <v>0.11666666666666667</v>
      </c>
      <c r="G16329">
        <v>-72.833332999999996</v>
      </c>
      <c r="H16329">
        <v>18.966667000000001</v>
      </c>
      <c r="I16329" t="s">
        <v>116</v>
      </c>
      <c r="J16329" t="s">
        <v>20740</v>
      </c>
    </row>
    <row r="16330" spans="1:10" x14ac:dyDescent="0.3">
      <c r="A16330" t="s">
        <v>21117</v>
      </c>
      <c r="B16330" t="s">
        <v>53</v>
      </c>
      <c r="C16330">
        <v>14</v>
      </c>
      <c r="D16330">
        <v>12</v>
      </c>
      <c r="E16330">
        <v>1924</v>
      </c>
      <c r="F16330" s="6">
        <v>0.91666666666666663</v>
      </c>
      <c r="G16330">
        <v>-71.55</v>
      </c>
      <c r="H16330">
        <v>34.016666999999998</v>
      </c>
      <c r="I16330" t="s">
        <v>116</v>
      </c>
      <c r="J16330" t="s">
        <v>21118</v>
      </c>
    </row>
    <row r="16331" spans="1:10" x14ac:dyDescent="0.3">
      <c r="A16331" t="s">
        <v>21119</v>
      </c>
      <c r="B16331" t="s">
        <v>53</v>
      </c>
      <c r="C16331">
        <v>18</v>
      </c>
      <c r="D16331">
        <v>3</v>
      </c>
      <c r="E16331">
        <v>1938</v>
      </c>
      <c r="F16331" s="6">
        <v>0.14583333333333334</v>
      </c>
      <c r="G16331">
        <v>-88.366667000000007</v>
      </c>
      <c r="H16331">
        <v>22.533332999999999</v>
      </c>
      <c r="I16331" t="s">
        <v>20570</v>
      </c>
      <c r="J16331" t="s">
        <v>20571</v>
      </c>
    </row>
    <row r="16332" spans="1:10" x14ac:dyDescent="0.3">
      <c r="A16332" t="s">
        <v>21120</v>
      </c>
      <c r="B16332" t="s">
        <v>53</v>
      </c>
      <c r="C16332">
        <v>21</v>
      </c>
      <c r="D16332">
        <v>10</v>
      </c>
      <c r="E16332">
        <v>1931</v>
      </c>
      <c r="F16332" s="6">
        <v>0.9375</v>
      </c>
      <c r="G16332">
        <v>-72.833332999999996</v>
      </c>
      <c r="H16332">
        <v>18.966667000000001</v>
      </c>
      <c r="I16332" t="s">
        <v>116</v>
      </c>
      <c r="J16332" t="s">
        <v>20740</v>
      </c>
    </row>
    <row r="16333" spans="1:10" x14ac:dyDescent="0.3">
      <c r="A16333" t="s">
        <v>21121</v>
      </c>
      <c r="B16333" t="s">
        <v>53</v>
      </c>
      <c r="C16333">
        <v>3</v>
      </c>
      <c r="D16333">
        <v>6</v>
      </c>
      <c r="E16333">
        <v>1924</v>
      </c>
      <c r="F16333" s="6">
        <v>0.39583333333333331</v>
      </c>
      <c r="G16333">
        <v>-79.150000000000006</v>
      </c>
      <c r="H16333">
        <v>10.8</v>
      </c>
      <c r="I16333" t="s">
        <v>116</v>
      </c>
      <c r="J16333" t="s">
        <v>21122</v>
      </c>
    </row>
    <row r="16334" spans="1:10" x14ac:dyDescent="0.3">
      <c r="A16334" t="s">
        <v>12217</v>
      </c>
      <c r="B16334" t="s">
        <v>53</v>
      </c>
      <c r="C16334">
        <v>20</v>
      </c>
      <c r="D16334">
        <v>3</v>
      </c>
      <c r="E16334">
        <v>1941</v>
      </c>
      <c r="F16334" s="6">
        <v>0.19166666666666668</v>
      </c>
      <c r="G16334">
        <v>87.916667000000004</v>
      </c>
      <c r="H16334">
        <v>43.033332999999999</v>
      </c>
      <c r="I16334" t="s">
        <v>104</v>
      </c>
      <c r="J16334" t="s">
        <v>20544</v>
      </c>
    </row>
    <row r="16335" spans="1:10" x14ac:dyDescent="0.3">
      <c r="A16335" t="s">
        <v>21123</v>
      </c>
      <c r="B16335" t="s">
        <v>53</v>
      </c>
      <c r="C16335">
        <v>24</v>
      </c>
      <c r="D16335">
        <v>1</v>
      </c>
      <c r="E16335">
        <v>1924</v>
      </c>
      <c r="F16335" s="6">
        <v>0.16666666666666666</v>
      </c>
      <c r="G16335">
        <v>88.833332999999996</v>
      </c>
      <c r="H16335">
        <v>43.466667000000001</v>
      </c>
      <c r="I16335" t="s">
        <v>104</v>
      </c>
      <c r="J16335" t="s">
        <v>21124</v>
      </c>
    </row>
    <row r="16336" spans="1:10" x14ac:dyDescent="0.3">
      <c r="A16336" t="s">
        <v>9554</v>
      </c>
      <c r="B16336" t="s">
        <v>53</v>
      </c>
      <c r="C16336">
        <v>22</v>
      </c>
      <c r="D16336">
        <v>6</v>
      </c>
      <c r="E16336">
        <v>1947</v>
      </c>
      <c r="F16336" s="6">
        <v>8.3333333333333329E-2</v>
      </c>
      <c r="G16336">
        <v>73.95</v>
      </c>
      <c r="H16336">
        <v>40.75</v>
      </c>
      <c r="I16336" t="s">
        <v>144</v>
      </c>
      <c r="J16336" t="s">
        <v>20653</v>
      </c>
    </row>
    <row r="16337" spans="1:10" x14ac:dyDescent="0.3">
      <c r="A16337" t="s">
        <v>21125</v>
      </c>
      <c r="B16337" t="s">
        <v>168</v>
      </c>
      <c r="C16337">
        <v>5</v>
      </c>
      <c r="D16337">
        <v>1</v>
      </c>
      <c r="E16337">
        <v>1946</v>
      </c>
      <c r="F16337" s="6">
        <v>0.11736111111111111</v>
      </c>
      <c r="G16337">
        <v>118.25</v>
      </c>
      <c r="H16337">
        <v>34.066667000000002</v>
      </c>
      <c r="I16337" t="s">
        <v>137</v>
      </c>
      <c r="J16337" t="s">
        <v>20527</v>
      </c>
    </row>
    <row r="16338" spans="1:10" x14ac:dyDescent="0.3">
      <c r="A16338" t="s">
        <v>2533</v>
      </c>
      <c r="B16338" t="s">
        <v>53</v>
      </c>
      <c r="C16338">
        <v>3</v>
      </c>
      <c r="D16338">
        <v>4</v>
      </c>
      <c r="E16338">
        <v>1879</v>
      </c>
      <c r="F16338" s="6">
        <v>0.2388888888888889</v>
      </c>
      <c r="G16338">
        <v>-10.983333</v>
      </c>
      <c r="H16338">
        <v>49.466667000000001</v>
      </c>
      <c r="I16338" t="s">
        <v>20517</v>
      </c>
      <c r="J16338" t="s">
        <v>21126</v>
      </c>
    </row>
    <row r="16339" spans="1:10" x14ac:dyDescent="0.3">
      <c r="A16339" t="s">
        <v>5945</v>
      </c>
      <c r="B16339" t="s">
        <v>53</v>
      </c>
      <c r="C16339">
        <v>31</v>
      </c>
      <c r="D16339">
        <v>5</v>
      </c>
      <c r="E16339">
        <v>1923</v>
      </c>
      <c r="F16339" s="6">
        <v>0.97222222222222221</v>
      </c>
      <c r="G16339">
        <v>74.016666999999998</v>
      </c>
      <c r="H16339">
        <v>41.5</v>
      </c>
      <c r="I16339" t="s">
        <v>144</v>
      </c>
      <c r="J16339" t="s">
        <v>21127</v>
      </c>
    </row>
    <row r="16340" spans="1:10" x14ac:dyDescent="0.3">
      <c r="A16340" t="s">
        <v>21128</v>
      </c>
      <c r="B16340" t="s">
        <v>53</v>
      </c>
      <c r="C16340">
        <v>17</v>
      </c>
      <c r="D16340">
        <v>9</v>
      </c>
      <c r="E16340">
        <v>1935</v>
      </c>
      <c r="F16340" s="6">
        <v>0.68333333333333335</v>
      </c>
      <c r="G16340">
        <v>103.55</v>
      </c>
      <c r="H16340">
        <v>37.983333000000002</v>
      </c>
      <c r="I16340" t="s">
        <v>171</v>
      </c>
      <c r="J16340" t="s">
        <v>21129</v>
      </c>
    </row>
    <row r="16341" spans="1:10" x14ac:dyDescent="0.3">
      <c r="A16341" t="s">
        <v>21130</v>
      </c>
      <c r="B16341" t="s">
        <v>53</v>
      </c>
      <c r="C16341">
        <v>2</v>
      </c>
      <c r="D16341">
        <v>10</v>
      </c>
      <c r="E16341">
        <v>1948</v>
      </c>
      <c r="F16341" s="6">
        <v>0.17708333333333334</v>
      </c>
      <c r="G16341">
        <v>-72.833332999999996</v>
      </c>
      <c r="H16341">
        <v>18.966667000000001</v>
      </c>
      <c r="I16341" t="s">
        <v>116</v>
      </c>
      <c r="J16341" t="s">
        <v>122</v>
      </c>
    </row>
    <row r="16342" spans="1:10" x14ac:dyDescent="0.3">
      <c r="A16342" t="s">
        <v>21131</v>
      </c>
      <c r="B16342" t="s">
        <v>53</v>
      </c>
      <c r="C16342">
        <v>29</v>
      </c>
      <c r="D16342">
        <v>12</v>
      </c>
      <c r="E16342">
        <v>1942</v>
      </c>
      <c r="F16342" s="6">
        <v>0.73958333333333337</v>
      </c>
      <c r="G16342">
        <v>-74.883332999999993</v>
      </c>
      <c r="H16342">
        <v>31.583333</v>
      </c>
      <c r="I16342" t="s">
        <v>116</v>
      </c>
      <c r="J16342" t="s">
        <v>21132</v>
      </c>
    </row>
    <row r="16343" spans="1:10" x14ac:dyDescent="0.3">
      <c r="A16343" t="s">
        <v>21133</v>
      </c>
      <c r="B16343" t="s">
        <v>53</v>
      </c>
      <c r="C16343">
        <v>30</v>
      </c>
      <c r="D16343">
        <v>12</v>
      </c>
      <c r="E16343">
        <v>1865</v>
      </c>
      <c r="F16343" s="6">
        <v>0.29652777777777778</v>
      </c>
      <c r="G16343">
        <v>-72.833332999999996</v>
      </c>
      <c r="H16343">
        <v>18.966667000000001</v>
      </c>
      <c r="I16343" t="s">
        <v>119</v>
      </c>
      <c r="J16343" t="s">
        <v>20740</v>
      </c>
    </row>
    <row r="16344" spans="1:10" x14ac:dyDescent="0.3">
      <c r="A16344" t="s">
        <v>21134</v>
      </c>
      <c r="B16344" t="s">
        <v>168</v>
      </c>
      <c r="C16344">
        <v>22</v>
      </c>
      <c r="D16344">
        <v>4</v>
      </c>
      <c r="E16344">
        <v>1929</v>
      </c>
      <c r="F16344" s="6">
        <v>0.2951388888888889</v>
      </c>
      <c r="G16344">
        <v>-72.833332999999996</v>
      </c>
      <c r="H16344">
        <v>18.966667000000001</v>
      </c>
      <c r="I16344" t="s">
        <v>116</v>
      </c>
      <c r="J16344" t="s">
        <v>20740</v>
      </c>
    </row>
    <row r="16345" spans="1:10" x14ac:dyDescent="0.3">
      <c r="A16345" t="s">
        <v>21135</v>
      </c>
      <c r="B16345" t="s">
        <v>53</v>
      </c>
      <c r="C16345">
        <v>5</v>
      </c>
      <c r="D16345">
        <v>6</v>
      </c>
      <c r="E16345">
        <v>1880</v>
      </c>
      <c r="F16345" s="6">
        <v>0.75486111111111109</v>
      </c>
      <c r="G16345">
        <v>-9.15</v>
      </c>
      <c r="H16345">
        <v>49.983333000000002</v>
      </c>
      <c r="I16345" t="s">
        <v>20517</v>
      </c>
      <c r="J16345" t="s">
        <v>21136</v>
      </c>
    </row>
    <row r="16346" spans="1:10" x14ac:dyDescent="0.3">
      <c r="A16346" t="s">
        <v>21137</v>
      </c>
      <c r="B16346" t="s">
        <v>53</v>
      </c>
      <c r="C16346">
        <v>25</v>
      </c>
      <c r="D16346">
        <v>8</v>
      </c>
      <c r="E16346">
        <v>1949</v>
      </c>
      <c r="F16346" s="6">
        <v>0.87152777777777779</v>
      </c>
      <c r="G16346">
        <v>73.900000000000006</v>
      </c>
      <c r="H16346">
        <v>40.85</v>
      </c>
      <c r="I16346" t="s">
        <v>144</v>
      </c>
      <c r="J16346" t="s">
        <v>20526</v>
      </c>
    </row>
    <row r="16347" spans="1:10" x14ac:dyDescent="0.3">
      <c r="A16347" t="s">
        <v>21138</v>
      </c>
      <c r="B16347" t="s">
        <v>168</v>
      </c>
      <c r="C16347">
        <v>16</v>
      </c>
      <c r="D16347">
        <v>6</v>
      </c>
      <c r="E16347">
        <v>1946</v>
      </c>
      <c r="F16347" s="6">
        <v>1.3888888888888889E-3</v>
      </c>
      <c r="G16347">
        <v>104.533333</v>
      </c>
      <c r="H16347">
        <v>33.4</v>
      </c>
      <c r="I16347" t="s">
        <v>171</v>
      </c>
      <c r="J16347" t="s">
        <v>21139</v>
      </c>
    </row>
    <row r="16348" spans="1:10" x14ac:dyDescent="0.3">
      <c r="A16348" t="s">
        <v>2044</v>
      </c>
      <c r="B16348" t="s">
        <v>53</v>
      </c>
      <c r="C16348">
        <v>5</v>
      </c>
      <c r="D16348">
        <v>9</v>
      </c>
      <c r="E16348">
        <v>1905</v>
      </c>
      <c r="F16348" s="6">
        <v>0.64583333333333337</v>
      </c>
      <c r="G16348">
        <v>-19.083333</v>
      </c>
      <c r="H16348">
        <v>47.5</v>
      </c>
      <c r="I16348" t="s">
        <v>126</v>
      </c>
      <c r="J16348" t="s">
        <v>21140</v>
      </c>
    </row>
    <row r="16349" spans="1:10" x14ac:dyDescent="0.3">
      <c r="A16349" t="s">
        <v>21141</v>
      </c>
      <c r="B16349" t="s">
        <v>53</v>
      </c>
      <c r="C16349">
        <v>8</v>
      </c>
      <c r="D16349">
        <v>8</v>
      </c>
      <c r="E16349">
        <v>1932</v>
      </c>
      <c r="F16349" s="6">
        <v>0.5</v>
      </c>
      <c r="G16349">
        <v>-72.833332999999996</v>
      </c>
      <c r="H16349">
        <v>18.966667000000001</v>
      </c>
      <c r="I16349" t="s">
        <v>116</v>
      </c>
      <c r="J16349" t="s">
        <v>20740</v>
      </c>
    </row>
    <row r="16350" spans="1:10" x14ac:dyDescent="0.3">
      <c r="A16350" t="s">
        <v>15097</v>
      </c>
      <c r="B16350" t="s">
        <v>53</v>
      </c>
      <c r="C16350">
        <v>12</v>
      </c>
      <c r="D16350">
        <v>10</v>
      </c>
      <c r="E16350">
        <v>1946</v>
      </c>
      <c r="F16350" s="6">
        <v>0.375</v>
      </c>
      <c r="G16350">
        <v>-73.866667000000007</v>
      </c>
      <c r="H16350">
        <v>18.533332999999999</v>
      </c>
      <c r="I16350" t="s">
        <v>116</v>
      </c>
      <c r="J16350" t="s">
        <v>21142</v>
      </c>
    </row>
    <row r="16351" spans="1:10" x14ac:dyDescent="0.3">
      <c r="A16351" t="s">
        <v>21143</v>
      </c>
      <c r="B16351" t="s">
        <v>168</v>
      </c>
      <c r="C16351">
        <v>9</v>
      </c>
      <c r="D16351">
        <v>1</v>
      </c>
      <c r="E16351">
        <v>1928</v>
      </c>
      <c r="F16351" s="6">
        <v>0.4375</v>
      </c>
      <c r="G16351">
        <v>73.95</v>
      </c>
      <c r="H16351">
        <v>40.75</v>
      </c>
      <c r="I16351" t="s">
        <v>144</v>
      </c>
      <c r="J16351" t="s">
        <v>20653</v>
      </c>
    </row>
    <row r="16352" spans="1:10" x14ac:dyDescent="0.3">
      <c r="A16352" t="s">
        <v>21144</v>
      </c>
      <c r="B16352" t="s">
        <v>53</v>
      </c>
      <c r="C16352">
        <v>8</v>
      </c>
      <c r="D16352">
        <v>1</v>
      </c>
      <c r="E16352">
        <v>1946</v>
      </c>
      <c r="F16352" s="6">
        <v>0.99583333333333335</v>
      </c>
      <c r="G16352">
        <v>118.25</v>
      </c>
      <c r="H16352">
        <v>34.066667000000002</v>
      </c>
      <c r="I16352" t="s">
        <v>137</v>
      </c>
      <c r="J16352" t="s">
        <v>20527</v>
      </c>
    </row>
    <row r="16353" spans="1:10" x14ac:dyDescent="0.3">
      <c r="A16353" t="s">
        <v>12515</v>
      </c>
      <c r="B16353" t="s">
        <v>53</v>
      </c>
      <c r="C16353">
        <v>22</v>
      </c>
      <c r="D16353">
        <v>6</v>
      </c>
      <c r="E16353">
        <v>1936</v>
      </c>
      <c r="F16353" s="6">
        <v>0.64583333333333337</v>
      </c>
      <c r="G16353">
        <v>97.5</v>
      </c>
      <c r="H16353">
        <v>25.9</v>
      </c>
      <c r="I16353" t="s">
        <v>104</v>
      </c>
      <c r="J16353" t="s">
        <v>21145</v>
      </c>
    </row>
    <row r="16354" spans="1:10" x14ac:dyDescent="0.3">
      <c r="A16354" t="s">
        <v>21146</v>
      </c>
      <c r="B16354" t="s">
        <v>53</v>
      </c>
      <c r="C16354">
        <v>23</v>
      </c>
      <c r="D16354">
        <v>2</v>
      </c>
      <c r="E16354">
        <v>1939</v>
      </c>
      <c r="F16354" s="6">
        <v>8.3333333333333329E-2</v>
      </c>
      <c r="G16354">
        <v>-23.9</v>
      </c>
      <c r="H16354">
        <v>54.9</v>
      </c>
      <c r="I16354" t="s">
        <v>126</v>
      </c>
      <c r="J16354" t="s">
        <v>21147</v>
      </c>
    </row>
    <row r="16355" spans="1:10" x14ac:dyDescent="0.3">
      <c r="A16355" t="s">
        <v>21148</v>
      </c>
      <c r="B16355" t="s">
        <v>53</v>
      </c>
      <c r="C16355">
        <v>13</v>
      </c>
      <c r="D16355">
        <v>10</v>
      </c>
      <c r="E16355">
        <v>1911</v>
      </c>
      <c r="F16355" s="6">
        <v>0.62152777777777779</v>
      </c>
      <c r="G16355">
        <v>-87</v>
      </c>
      <c r="H16355">
        <v>25.25</v>
      </c>
      <c r="I16355" t="s">
        <v>116</v>
      </c>
      <c r="J16355" t="s">
        <v>21149</v>
      </c>
    </row>
    <row r="16356" spans="1:10" x14ac:dyDescent="0.3">
      <c r="A16356" t="s">
        <v>21150</v>
      </c>
      <c r="B16356" t="s">
        <v>53</v>
      </c>
      <c r="C16356">
        <v>11</v>
      </c>
      <c r="D16356">
        <v>12</v>
      </c>
      <c r="E16356">
        <v>1922</v>
      </c>
      <c r="F16356" s="6">
        <v>0.46875</v>
      </c>
      <c r="G16356">
        <v>-71.55</v>
      </c>
      <c r="H16356">
        <v>34.016666999999998</v>
      </c>
      <c r="I16356" t="s">
        <v>116</v>
      </c>
      <c r="J16356" t="s">
        <v>21118</v>
      </c>
    </row>
    <row r="16357" spans="1:10" x14ac:dyDescent="0.3">
      <c r="A16357" t="s">
        <v>21151</v>
      </c>
      <c r="B16357" t="s">
        <v>168</v>
      </c>
      <c r="C16357">
        <v>1</v>
      </c>
      <c r="D16357">
        <v>8</v>
      </c>
      <c r="E16357">
        <v>1932</v>
      </c>
      <c r="F16357" s="6">
        <v>0.49652777777777779</v>
      </c>
      <c r="G16357">
        <v>-72.833332999999996</v>
      </c>
      <c r="H16357">
        <v>18.966667000000001</v>
      </c>
      <c r="I16357" t="s">
        <v>116</v>
      </c>
      <c r="J16357" t="s">
        <v>20740</v>
      </c>
    </row>
    <row r="16358" spans="1:10" x14ac:dyDescent="0.3">
      <c r="A16358" t="s">
        <v>21152</v>
      </c>
      <c r="B16358" t="s">
        <v>53</v>
      </c>
      <c r="C16358">
        <v>4</v>
      </c>
      <c r="D16358">
        <v>8</v>
      </c>
      <c r="E16358">
        <v>1929</v>
      </c>
      <c r="F16358" s="6">
        <v>0.66666666666666663</v>
      </c>
      <c r="G16358">
        <v>-76.333332999999996</v>
      </c>
      <c r="H16358">
        <v>21.833333</v>
      </c>
      <c r="I16358" t="s">
        <v>116</v>
      </c>
      <c r="J16358" t="s">
        <v>21153</v>
      </c>
    </row>
    <row r="16359" spans="1:10" x14ac:dyDescent="0.3">
      <c r="A16359" t="s">
        <v>21154</v>
      </c>
      <c r="B16359" t="s">
        <v>53</v>
      </c>
      <c r="C16359">
        <v>24</v>
      </c>
      <c r="D16359">
        <v>7</v>
      </c>
      <c r="E16359">
        <v>1937</v>
      </c>
      <c r="F16359" s="6">
        <v>0.78125</v>
      </c>
      <c r="G16359">
        <v>-73.2</v>
      </c>
      <c r="H16359">
        <v>34.1</v>
      </c>
      <c r="I16359" t="s">
        <v>116</v>
      </c>
      <c r="J16359" t="s">
        <v>21155</v>
      </c>
    </row>
    <row r="16360" spans="1:10" x14ac:dyDescent="0.3">
      <c r="A16360" t="s">
        <v>21156</v>
      </c>
      <c r="B16360" t="s">
        <v>53</v>
      </c>
      <c r="C16360">
        <v>9</v>
      </c>
      <c r="D16360">
        <v>10</v>
      </c>
      <c r="E16360">
        <v>1927</v>
      </c>
      <c r="F16360" s="6">
        <v>0.14583333333333334</v>
      </c>
      <c r="G16360">
        <v>-67.349999999999994</v>
      </c>
      <c r="H16360">
        <v>30.65</v>
      </c>
      <c r="I16360" t="s">
        <v>116</v>
      </c>
      <c r="J16360" t="s">
        <v>21157</v>
      </c>
    </row>
    <row r="16361" spans="1:10" x14ac:dyDescent="0.3">
      <c r="A16361" t="s">
        <v>21158</v>
      </c>
      <c r="B16361" t="s">
        <v>53</v>
      </c>
      <c r="C16361">
        <v>9</v>
      </c>
      <c r="D16361">
        <v>7</v>
      </c>
      <c r="E16361">
        <v>1937</v>
      </c>
      <c r="F16361" s="6">
        <v>0.875</v>
      </c>
      <c r="G16361">
        <v>-72.833332999999996</v>
      </c>
      <c r="H16361">
        <v>18.966667000000001</v>
      </c>
      <c r="I16361" t="s">
        <v>116</v>
      </c>
      <c r="J16361" t="s">
        <v>20740</v>
      </c>
    </row>
    <row r="16362" spans="1:10" x14ac:dyDescent="0.3">
      <c r="A16362" t="s">
        <v>21159</v>
      </c>
      <c r="B16362" t="s">
        <v>53</v>
      </c>
      <c r="C16362">
        <v>3</v>
      </c>
      <c r="D16362">
        <v>9</v>
      </c>
      <c r="E16362">
        <v>1926</v>
      </c>
      <c r="F16362" s="6">
        <v>0.43402777777777779</v>
      </c>
      <c r="G16362">
        <v>-88.366667000000007</v>
      </c>
      <c r="H16362">
        <v>22.533332999999999</v>
      </c>
      <c r="I16362" t="s">
        <v>20570</v>
      </c>
      <c r="J16362" t="s">
        <v>20571</v>
      </c>
    </row>
    <row r="16363" spans="1:10" x14ac:dyDescent="0.3">
      <c r="A16363" t="s">
        <v>21160</v>
      </c>
      <c r="B16363" t="s">
        <v>53</v>
      </c>
      <c r="C16363">
        <v>10</v>
      </c>
      <c r="D16363">
        <v>9</v>
      </c>
      <c r="E16363">
        <v>1934</v>
      </c>
      <c r="F16363" s="6">
        <v>0.875</v>
      </c>
      <c r="G16363">
        <v>77.916667000000004</v>
      </c>
      <c r="H16363">
        <v>34.233333000000002</v>
      </c>
      <c r="I16363" t="s">
        <v>144</v>
      </c>
      <c r="J16363" t="s">
        <v>20935</v>
      </c>
    </row>
    <row r="16364" spans="1:10" x14ac:dyDescent="0.3">
      <c r="A16364" t="s">
        <v>21161</v>
      </c>
      <c r="B16364" t="s">
        <v>53</v>
      </c>
      <c r="C16364">
        <v>27</v>
      </c>
      <c r="D16364">
        <v>1</v>
      </c>
      <c r="E16364">
        <v>1865</v>
      </c>
      <c r="F16364" s="6">
        <v>0</v>
      </c>
      <c r="G16364">
        <v>-74.599999999999994</v>
      </c>
      <c r="H16364">
        <v>30.916667</v>
      </c>
      <c r="I16364" t="s">
        <v>119</v>
      </c>
      <c r="J16364" t="s">
        <v>21162</v>
      </c>
    </row>
    <row r="16365" spans="1:10" x14ac:dyDescent="0.3">
      <c r="A16365" t="s">
        <v>21163</v>
      </c>
      <c r="B16365" t="s">
        <v>53</v>
      </c>
      <c r="C16365">
        <v>4</v>
      </c>
      <c r="D16365">
        <v>6</v>
      </c>
      <c r="E16365">
        <v>1860</v>
      </c>
      <c r="F16365" s="6">
        <v>0.59444444444444444</v>
      </c>
      <c r="G16365">
        <v>-4</v>
      </c>
      <c r="H16365">
        <v>49.05</v>
      </c>
      <c r="I16365" t="s">
        <v>20517</v>
      </c>
      <c r="J16365" t="s">
        <v>21164</v>
      </c>
    </row>
    <row r="16366" spans="1:10" x14ac:dyDescent="0.3">
      <c r="A16366" t="s">
        <v>21165</v>
      </c>
      <c r="B16366" t="s">
        <v>168</v>
      </c>
      <c r="C16366">
        <v>24</v>
      </c>
      <c r="D16366">
        <v>2</v>
      </c>
      <c r="E16366">
        <v>1948</v>
      </c>
      <c r="F16366" s="6">
        <v>0.6069444444444444</v>
      </c>
      <c r="G16366">
        <v>-80.283332999999999</v>
      </c>
      <c r="H16366">
        <v>13.083333</v>
      </c>
      <c r="I16366" t="s">
        <v>116</v>
      </c>
      <c r="J16366" t="s">
        <v>20947</v>
      </c>
    </row>
    <row r="16367" spans="1:10" x14ac:dyDescent="0.3">
      <c r="A16367" t="s">
        <v>21166</v>
      </c>
      <c r="B16367" t="s">
        <v>53</v>
      </c>
      <c r="C16367">
        <v>14</v>
      </c>
      <c r="D16367">
        <v>11</v>
      </c>
      <c r="E16367">
        <v>1889</v>
      </c>
      <c r="F16367" s="6">
        <v>3.9583333333333331E-2</v>
      </c>
      <c r="G16367">
        <v>-81.849999999999994</v>
      </c>
      <c r="H16367">
        <v>25.45</v>
      </c>
      <c r="I16367" t="s">
        <v>119</v>
      </c>
      <c r="J16367" t="s">
        <v>20580</v>
      </c>
    </row>
    <row r="16368" spans="1:10" x14ac:dyDescent="0.3">
      <c r="A16368" t="s">
        <v>21167</v>
      </c>
      <c r="B16368" t="s">
        <v>53</v>
      </c>
      <c r="C16368">
        <v>11</v>
      </c>
      <c r="D16368">
        <v>4</v>
      </c>
      <c r="E16368">
        <v>1905</v>
      </c>
      <c r="F16368" s="6">
        <v>0.1388888888888889</v>
      </c>
      <c r="G16368">
        <v>-75.566666999999995</v>
      </c>
      <c r="H16368">
        <v>31.316666999999999</v>
      </c>
      <c r="I16368" t="s">
        <v>119</v>
      </c>
      <c r="J16368" t="s">
        <v>21168</v>
      </c>
    </row>
    <row r="16369" spans="1:10" x14ac:dyDescent="0.3">
      <c r="A16369" t="s">
        <v>21169</v>
      </c>
      <c r="B16369" t="s">
        <v>53</v>
      </c>
      <c r="C16369">
        <v>19</v>
      </c>
      <c r="D16369">
        <v>8</v>
      </c>
      <c r="E16369">
        <v>1915</v>
      </c>
      <c r="F16369" s="6">
        <v>0.64583333333333337</v>
      </c>
      <c r="G16369">
        <v>87.65</v>
      </c>
      <c r="H16369">
        <v>41.866667</v>
      </c>
      <c r="I16369" t="s">
        <v>104</v>
      </c>
      <c r="J16369" t="s">
        <v>20506</v>
      </c>
    </row>
    <row r="16370" spans="1:10" x14ac:dyDescent="0.3">
      <c r="A16370" t="s">
        <v>21170</v>
      </c>
      <c r="B16370" t="s">
        <v>53</v>
      </c>
      <c r="C16370">
        <v>5</v>
      </c>
      <c r="D16370">
        <v>11</v>
      </c>
      <c r="E16370">
        <v>1913</v>
      </c>
      <c r="F16370" s="6">
        <v>0.71944444444444444</v>
      </c>
      <c r="G16370">
        <v>-88.266666999999998</v>
      </c>
      <c r="H16370">
        <v>27.033332999999999</v>
      </c>
      <c r="I16370" t="s">
        <v>20570</v>
      </c>
      <c r="J16370" t="s">
        <v>21171</v>
      </c>
    </row>
    <row r="16371" spans="1:10" x14ac:dyDescent="0.3">
      <c r="A16371" t="s">
        <v>21172</v>
      </c>
      <c r="B16371" t="s">
        <v>53</v>
      </c>
      <c r="C16371">
        <v>8</v>
      </c>
      <c r="D16371">
        <v>4</v>
      </c>
      <c r="E16371">
        <v>1963</v>
      </c>
      <c r="F16371" s="6">
        <v>0.32291666666666669</v>
      </c>
      <c r="G16371">
        <v>2.9166669999999999</v>
      </c>
      <c r="H16371">
        <v>53.416666999999997</v>
      </c>
      <c r="I16371" t="s">
        <v>20517</v>
      </c>
      <c r="J16371" t="s">
        <v>21030</v>
      </c>
    </row>
    <row r="16372" spans="1:10" x14ac:dyDescent="0.3">
      <c r="A16372" t="s">
        <v>21173</v>
      </c>
      <c r="B16372" t="s">
        <v>53</v>
      </c>
      <c r="C16372">
        <v>9</v>
      </c>
      <c r="D16372">
        <v>10</v>
      </c>
      <c r="E16372">
        <v>1975</v>
      </c>
      <c r="F16372" s="6">
        <v>8.3333333333333329E-2</v>
      </c>
      <c r="G16372">
        <v>73.983333000000002</v>
      </c>
      <c r="H16372">
        <v>40.766666999999998</v>
      </c>
      <c r="I16372" t="s">
        <v>144</v>
      </c>
      <c r="J16372" t="s">
        <v>20717</v>
      </c>
    </row>
    <row r="16373" spans="1:10" x14ac:dyDescent="0.3">
      <c r="A16373" t="s">
        <v>1710</v>
      </c>
      <c r="B16373" t="s">
        <v>168</v>
      </c>
      <c r="C16373">
        <v>25</v>
      </c>
      <c r="D16373">
        <v>12</v>
      </c>
      <c r="E16373">
        <v>1954</v>
      </c>
      <c r="F16373" s="6">
        <v>0.96527777777777779</v>
      </c>
      <c r="G16373">
        <v>2.9</v>
      </c>
      <c r="H16373">
        <v>57.166666999999997</v>
      </c>
      <c r="I16373" t="s">
        <v>20517</v>
      </c>
      <c r="J16373" t="s">
        <v>21174</v>
      </c>
    </row>
    <row r="16374" spans="1:10" x14ac:dyDescent="0.3">
      <c r="A16374" t="s">
        <v>21175</v>
      </c>
      <c r="B16374" t="s">
        <v>168</v>
      </c>
      <c r="C16374">
        <v>24</v>
      </c>
      <c r="D16374">
        <v>10</v>
      </c>
      <c r="E16374">
        <v>1923</v>
      </c>
      <c r="F16374" s="6">
        <v>0.375</v>
      </c>
      <c r="G16374">
        <v>-0.05</v>
      </c>
      <c r="H16374">
        <v>51.55</v>
      </c>
      <c r="I16374" t="s">
        <v>20517</v>
      </c>
      <c r="J16374" t="s">
        <v>21176</v>
      </c>
    </row>
    <row r="16375" spans="1:10" x14ac:dyDescent="0.3">
      <c r="A16375" t="s">
        <v>11021</v>
      </c>
      <c r="B16375" t="s">
        <v>53</v>
      </c>
      <c r="C16375">
        <v>29</v>
      </c>
      <c r="D16375">
        <v>9</v>
      </c>
      <c r="E16375">
        <v>1935</v>
      </c>
      <c r="F16375" s="6">
        <v>0.625</v>
      </c>
      <c r="G16375">
        <v>91.55</v>
      </c>
      <c r="H16375">
        <v>31.633333</v>
      </c>
      <c r="I16375" t="s">
        <v>104</v>
      </c>
      <c r="J16375" t="s">
        <v>21177</v>
      </c>
    </row>
    <row r="16376" spans="1:10" x14ac:dyDescent="0.3">
      <c r="A16376" t="s">
        <v>21178</v>
      </c>
      <c r="B16376" t="s">
        <v>53</v>
      </c>
      <c r="C16376">
        <v>1</v>
      </c>
      <c r="D16376">
        <v>11</v>
      </c>
      <c r="E16376">
        <v>1917</v>
      </c>
      <c r="F16376" s="6">
        <v>0.49305555555555558</v>
      </c>
      <c r="G16376">
        <v>87.65</v>
      </c>
      <c r="H16376">
        <v>41.866667</v>
      </c>
      <c r="I16376" t="s">
        <v>104</v>
      </c>
      <c r="J16376" t="s">
        <v>20506</v>
      </c>
    </row>
    <row r="16377" spans="1:10" x14ac:dyDescent="0.3">
      <c r="A16377" t="s">
        <v>21179</v>
      </c>
      <c r="B16377" t="s">
        <v>168</v>
      </c>
      <c r="C16377">
        <v>21</v>
      </c>
      <c r="D16377">
        <v>10</v>
      </c>
      <c r="E16377">
        <v>1929</v>
      </c>
      <c r="F16377" s="6">
        <v>0.72986111111111107</v>
      </c>
      <c r="G16377">
        <v>122.266667</v>
      </c>
      <c r="H16377">
        <v>37.866667</v>
      </c>
      <c r="I16377" t="s">
        <v>137</v>
      </c>
      <c r="J16377" t="s">
        <v>20696</v>
      </c>
    </row>
    <row r="16378" spans="1:10" x14ac:dyDescent="0.3">
      <c r="A16378" t="s">
        <v>12405</v>
      </c>
      <c r="B16378" t="s">
        <v>53</v>
      </c>
      <c r="C16378">
        <v>7</v>
      </c>
      <c r="D16378">
        <v>1</v>
      </c>
      <c r="E16378">
        <v>1948</v>
      </c>
      <c r="F16378" s="6">
        <v>0.55555555555555558</v>
      </c>
      <c r="G16378">
        <v>122.2</v>
      </c>
      <c r="H16378">
        <v>47.983333000000002</v>
      </c>
      <c r="I16378" t="s">
        <v>137</v>
      </c>
      <c r="J16378" t="s">
        <v>21180</v>
      </c>
    </row>
    <row r="16379" spans="1:10" x14ac:dyDescent="0.3">
      <c r="A16379" t="s">
        <v>12038</v>
      </c>
      <c r="B16379" t="s">
        <v>168</v>
      </c>
      <c r="C16379">
        <v>26</v>
      </c>
      <c r="D16379">
        <v>9</v>
      </c>
      <c r="E16379">
        <v>1926</v>
      </c>
      <c r="F16379" s="6">
        <v>0.75</v>
      </c>
      <c r="G16379">
        <v>122.716667</v>
      </c>
      <c r="H16379">
        <v>38.433332999999998</v>
      </c>
      <c r="I16379" t="s">
        <v>137</v>
      </c>
      <c r="J16379" t="s">
        <v>21181</v>
      </c>
    </row>
    <row r="16380" spans="1:10" x14ac:dyDescent="0.3">
      <c r="A16380" t="s">
        <v>21182</v>
      </c>
      <c r="B16380" t="s">
        <v>53</v>
      </c>
      <c r="C16380">
        <v>30</v>
      </c>
      <c r="D16380">
        <v>12</v>
      </c>
      <c r="E16380">
        <v>1895</v>
      </c>
      <c r="F16380" s="6">
        <v>0.83333333333333337</v>
      </c>
      <c r="G16380">
        <v>73.933333000000005</v>
      </c>
      <c r="H16380">
        <v>40.633333</v>
      </c>
      <c r="I16380" t="s">
        <v>144</v>
      </c>
      <c r="J16380" t="s">
        <v>20691</v>
      </c>
    </row>
    <row r="16381" spans="1:10" x14ac:dyDescent="0.3">
      <c r="A16381" t="s">
        <v>21183</v>
      </c>
      <c r="B16381" t="s">
        <v>53</v>
      </c>
      <c r="C16381">
        <v>20</v>
      </c>
      <c r="D16381">
        <v>8</v>
      </c>
      <c r="E16381">
        <v>1890</v>
      </c>
      <c r="F16381" s="6">
        <v>0.625</v>
      </c>
      <c r="G16381">
        <v>71.416667000000004</v>
      </c>
      <c r="H16381">
        <v>41.833333000000003</v>
      </c>
      <c r="I16381" t="s">
        <v>144</v>
      </c>
      <c r="J16381" t="s">
        <v>21184</v>
      </c>
    </row>
    <row r="16382" spans="1:10" x14ac:dyDescent="0.3">
      <c r="A16382" t="s">
        <v>1055</v>
      </c>
      <c r="B16382" t="s">
        <v>53</v>
      </c>
      <c r="C16382">
        <v>3</v>
      </c>
      <c r="D16382">
        <v>9</v>
      </c>
      <c r="E16382">
        <v>1926</v>
      </c>
      <c r="F16382" s="6">
        <v>0.12638888888888888</v>
      </c>
      <c r="G16382">
        <v>87.65</v>
      </c>
      <c r="H16382">
        <v>41.866667</v>
      </c>
      <c r="I16382" t="s">
        <v>104</v>
      </c>
      <c r="J16382" t="s">
        <v>20506</v>
      </c>
    </row>
    <row r="16383" spans="1:10" x14ac:dyDescent="0.3">
      <c r="A16383" t="s">
        <v>21185</v>
      </c>
      <c r="B16383" t="s">
        <v>53</v>
      </c>
      <c r="C16383">
        <v>13</v>
      </c>
      <c r="D16383">
        <v>12</v>
      </c>
      <c r="E16383">
        <v>1915</v>
      </c>
      <c r="F16383" s="6">
        <v>0.13194444444444445</v>
      </c>
      <c r="G16383">
        <v>121.983333</v>
      </c>
      <c r="H16383">
        <v>37.233333000000002</v>
      </c>
      <c r="I16383" t="s">
        <v>137</v>
      </c>
      <c r="J16383" t="s">
        <v>21186</v>
      </c>
    </row>
    <row r="16384" spans="1:10" x14ac:dyDescent="0.3">
      <c r="A16384" t="s">
        <v>21187</v>
      </c>
      <c r="B16384" t="s">
        <v>53</v>
      </c>
      <c r="C16384">
        <v>24</v>
      </c>
      <c r="D16384">
        <v>3</v>
      </c>
      <c r="E16384">
        <v>1939</v>
      </c>
      <c r="F16384" s="6">
        <v>0.27083333333333331</v>
      </c>
      <c r="G16384">
        <v>118.11666700000001</v>
      </c>
      <c r="H16384">
        <v>34.066667000000002</v>
      </c>
      <c r="I16384" t="s">
        <v>137</v>
      </c>
      <c r="J16384" t="s">
        <v>21188</v>
      </c>
    </row>
    <row r="16385" spans="1:10" x14ac:dyDescent="0.3">
      <c r="A16385" t="s">
        <v>21189</v>
      </c>
      <c r="B16385" t="s">
        <v>53</v>
      </c>
      <c r="C16385">
        <v>24</v>
      </c>
      <c r="D16385">
        <v>9</v>
      </c>
      <c r="E16385">
        <v>1922</v>
      </c>
      <c r="F16385" s="6">
        <v>0.12222222222222222</v>
      </c>
      <c r="G16385">
        <v>93.266666999999998</v>
      </c>
      <c r="H16385">
        <v>44.983333000000002</v>
      </c>
      <c r="I16385" t="s">
        <v>104</v>
      </c>
      <c r="J16385" t="s">
        <v>20559</v>
      </c>
    </row>
    <row r="16386" spans="1:10" x14ac:dyDescent="0.3">
      <c r="A16386" t="s">
        <v>21190</v>
      </c>
      <c r="B16386" t="s">
        <v>53</v>
      </c>
      <c r="C16386">
        <v>10</v>
      </c>
      <c r="D16386">
        <v>4</v>
      </c>
      <c r="E16386">
        <v>1936</v>
      </c>
      <c r="F16386" s="6">
        <v>0.22569444444444445</v>
      </c>
      <c r="G16386">
        <v>92.966667000000001</v>
      </c>
      <c r="H16386">
        <v>43.666666999999997</v>
      </c>
      <c r="I16386" t="s">
        <v>104</v>
      </c>
      <c r="J16386" t="s">
        <v>21191</v>
      </c>
    </row>
    <row r="16387" spans="1:10" x14ac:dyDescent="0.3">
      <c r="A16387" t="s">
        <v>21192</v>
      </c>
      <c r="B16387" t="s">
        <v>53</v>
      </c>
      <c r="C16387">
        <v>21</v>
      </c>
      <c r="D16387">
        <v>11</v>
      </c>
      <c r="E16387">
        <v>1898</v>
      </c>
      <c r="F16387" s="6">
        <v>0.6875</v>
      </c>
      <c r="G16387">
        <v>-3.8333330000000001</v>
      </c>
      <c r="H16387">
        <v>50.716667000000001</v>
      </c>
      <c r="I16387" t="s">
        <v>20517</v>
      </c>
      <c r="J16387" t="s">
        <v>21193</v>
      </c>
    </row>
    <row r="16388" spans="1:10" x14ac:dyDescent="0.3">
      <c r="A16388" t="s">
        <v>12621</v>
      </c>
      <c r="B16388" t="s">
        <v>53</v>
      </c>
      <c r="C16388">
        <v>21</v>
      </c>
      <c r="D16388">
        <v>11</v>
      </c>
      <c r="E16388">
        <v>1943</v>
      </c>
      <c r="F16388" s="6">
        <v>0.77361111111111114</v>
      </c>
      <c r="G16388">
        <v>123.033333</v>
      </c>
      <c r="H16388">
        <v>44.933332999999998</v>
      </c>
      <c r="I16388" t="s">
        <v>137</v>
      </c>
      <c r="J16388" t="s">
        <v>21194</v>
      </c>
    </row>
    <row r="16389" spans="1:10" x14ac:dyDescent="0.3">
      <c r="A16389" t="s">
        <v>21195</v>
      </c>
      <c r="B16389" t="s">
        <v>53</v>
      </c>
      <c r="C16389">
        <v>31</v>
      </c>
      <c r="D16389">
        <v>1</v>
      </c>
      <c r="E16389">
        <v>1923</v>
      </c>
      <c r="F16389" s="6">
        <v>0.37847222222222221</v>
      </c>
      <c r="G16389">
        <v>74</v>
      </c>
      <c r="H16389">
        <v>40.299999999999997</v>
      </c>
      <c r="I16389" t="s">
        <v>144</v>
      </c>
      <c r="J16389" t="s">
        <v>20603</v>
      </c>
    </row>
    <row r="16390" spans="1:10" x14ac:dyDescent="0.3">
      <c r="A16390" t="s">
        <v>12231</v>
      </c>
      <c r="B16390" t="s">
        <v>53</v>
      </c>
      <c r="C16390">
        <v>4</v>
      </c>
      <c r="D16390">
        <v>11</v>
      </c>
      <c r="E16390">
        <v>1919</v>
      </c>
      <c r="F16390" s="6">
        <v>0.97916666666666663</v>
      </c>
      <c r="G16390">
        <v>87.333332999999996</v>
      </c>
      <c r="H16390">
        <v>41.6</v>
      </c>
      <c r="I16390" t="s">
        <v>104</v>
      </c>
      <c r="J16390" t="s">
        <v>20666</v>
      </c>
    </row>
    <row r="16391" spans="1:10" x14ac:dyDescent="0.3">
      <c r="A16391" t="s">
        <v>21196</v>
      </c>
      <c r="B16391" t="s">
        <v>168</v>
      </c>
      <c r="C16391">
        <v>16</v>
      </c>
      <c r="D16391">
        <v>10</v>
      </c>
      <c r="E16391">
        <v>1948</v>
      </c>
      <c r="F16391" s="6">
        <v>2.0833333333333332E-2</v>
      </c>
      <c r="G16391">
        <v>-78.683333000000005</v>
      </c>
      <c r="H16391">
        <v>10.816667000000001</v>
      </c>
      <c r="I16391" t="s">
        <v>116</v>
      </c>
      <c r="J16391" t="s">
        <v>21197</v>
      </c>
    </row>
    <row r="16392" spans="1:10" x14ac:dyDescent="0.3">
      <c r="A16392" t="s">
        <v>21198</v>
      </c>
      <c r="B16392" t="s">
        <v>53</v>
      </c>
      <c r="C16392">
        <v>30</v>
      </c>
      <c r="D16392">
        <v>8</v>
      </c>
      <c r="E16392">
        <v>1880</v>
      </c>
      <c r="F16392" s="6">
        <v>0.95833333333333337</v>
      </c>
      <c r="G16392">
        <v>-73.883332999999993</v>
      </c>
      <c r="H16392">
        <v>20.333333</v>
      </c>
      <c r="I16392" t="s">
        <v>119</v>
      </c>
      <c r="J16392" t="s">
        <v>21199</v>
      </c>
    </row>
    <row r="16393" spans="1:10" x14ac:dyDescent="0.3">
      <c r="A16393" t="s">
        <v>5157</v>
      </c>
      <c r="B16393" t="s">
        <v>53</v>
      </c>
      <c r="C16393">
        <v>13</v>
      </c>
      <c r="D16393">
        <v>6</v>
      </c>
      <c r="E16393">
        <v>1934</v>
      </c>
      <c r="F16393" s="6">
        <v>0.70138888888888884</v>
      </c>
      <c r="G16393">
        <v>111.88333299999999</v>
      </c>
      <c r="H16393">
        <v>40.75</v>
      </c>
      <c r="I16393" t="s">
        <v>171</v>
      </c>
      <c r="J16393" t="s">
        <v>21200</v>
      </c>
    </row>
    <row r="16394" spans="1:10" x14ac:dyDescent="0.3">
      <c r="A16394" t="s">
        <v>21201</v>
      </c>
      <c r="B16394" t="s">
        <v>53</v>
      </c>
      <c r="C16394">
        <v>5</v>
      </c>
      <c r="D16394">
        <v>1</v>
      </c>
      <c r="E16394">
        <v>1934</v>
      </c>
      <c r="F16394" s="6">
        <v>0.43055555555555558</v>
      </c>
      <c r="G16394">
        <v>-77.216667000000001</v>
      </c>
      <c r="H16394">
        <v>28.666667</v>
      </c>
      <c r="I16394" t="s">
        <v>116</v>
      </c>
      <c r="J16394" t="s">
        <v>20591</v>
      </c>
    </row>
    <row r="16395" spans="1:10" x14ac:dyDescent="0.3">
      <c r="A16395" t="s">
        <v>21202</v>
      </c>
      <c r="B16395" t="s">
        <v>53</v>
      </c>
      <c r="C16395">
        <v>23</v>
      </c>
      <c r="D16395">
        <v>3</v>
      </c>
      <c r="E16395">
        <v>1910</v>
      </c>
      <c r="F16395" s="6">
        <v>0.66666666666666663</v>
      </c>
      <c r="G16395">
        <v>-82.55</v>
      </c>
      <c r="H16395">
        <v>26.416667</v>
      </c>
      <c r="I16395" t="s">
        <v>116</v>
      </c>
      <c r="J16395" t="s">
        <v>21203</v>
      </c>
    </row>
    <row r="16396" spans="1:10" x14ac:dyDescent="0.3">
      <c r="A16396" t="s">
        <v>21204</v>
      </c>
      <c r="B16396" t="s">
        <v>53</v>
      </c>
      <c r="C16396">
        <v>12</v>
      </c>
      <c r="D16396">
        <v>2</v>
      </c>
      <c r="E16396">
        <v>1939</v>
      </c>
      <c r="F16396" s="6">
        <v>0.14583333333333334</v>
      </c>
      <c r="G16396">
        <v>87.65</v>
      </c>
      <c r="H16396">
        <v>41.866667</v>
      </c>
      <c r="I16396" t="s">
        <v>104</v>
      </c>
      <c r="J16396" t="s">
        <v>20506</v>
      </c>
    </row>
    <row r="16397" spans="1:10" x14ac:dyDescent="0.3">
      <c r="A16397" t="s">
        <v>7160</v>
      </c>
      <c r="B16397" t="s">
        <v>53</v>
      </c>
      <c r="C16397">
        <v>2</v>
      </c>
      <c r="D16397">
        <v>8</v>
      </c>
      <c r="E16397">
        <v>1880</v>
      </c>
      <c r="F16397" s="6">
        <v>0.61527777777777781</v>
      </c>
      <c r="G16397">
        <v>-11.566667000000001</v>
      </c>
      <c r="H16397">
        <v>48.133333</v>
      </c>
      <c r="I16397" t="s">
        <v>20517</v>
      </c>
      <c r="J16397" t="s">
        <v>21205</v>
      </c>
    </row>
    <row r="16398" spans="1:10" x14ac:dyDescent="0.3">
      <c r="A16398" t="s">
        <v>21206</v>
      </c>
      <c r="B16398" t="s">
        <v>53</v>
      </c>
      <c r="C16398">
        <v>13</v>
      </c>
      <c r="D16398">
        <v>6</v>
      </c>
      <c r="E16398">
        <v>1863</v>
      </c>
      <c r="F16398" s="6">
        <v>0.70833333333333337</v>
      </c>
      <c r="G16398">
        <v>-88.366667000000007</v>
      </c>
      <c r="H16398">
        <v>22.533332999999999</v>
      </c>
      <c r="I16398" t="s">
        <v>20570</v>
      </c>
      <c r="J16398" t="s">
        <v>21207</v>
      </c>
    </row>
    <row r="16399" spans="1:10" x14ac:dyDescent="0.3">
      <c r="A16399" t="s">
        <v>17809</v>
      </c>
      <c r="B16399" t="s">
        <v>53</v>
      </c>
      <c r="C16399">
        <v>10</v>
      </c>
      <c r="D16399">
        <v>9</v>
      </c>
      <c r="E16399">
        <v>1934</v>
      </c>
      <c r="F16399" s="6">
        <v>0.54166666666666663</v>
      </c>
      <c r="G16399">
        <v>92.916667000000004</v>
      </c>
      <c r="H16399">
        <v>47.416666999999997</v>
      </c>
      <c r="I16399" t="s">
        <v>104</v>
      </c>
      <c r="J16399" t="s">
        <v>21208</v>
      </c>
    </row>
    <row r="16400" spans="1:10" x14ac:dyDescent="0.3">
      <c r="A16400" t="s">
        <v>3109</v>
      </c>
      <c r="B16400" t="s">
        <v>53</v>
      </c>
      <c r="C16400">
        <v>1</v>
      </c>
      <c r="D16400">
        <v>10</v>
      </c>
      <c r="E16400">
        <v>1922</v>
      </c>
      <c r="F16400" s="6">
        <v>9.0972222222222218E-2</v>
      </c>
      <c r="G16400">
        <v>74.416667000000004</v>
      </c>
      <c r="H16400">
        <v>40.616667</v>
      </c>
      <c r="I16400" t="s">
        <v>144</v>
      </c>
      <c r="J16400" t="s">
        <v>21209</v>
      </c>
    </row>
    <row r="16401" spans="1:10" x14ac:dyDescent="0.3">
      <c r="A16401" t="s">
        <v>21210</v>
      </c>
      <c r="B16401" t="s">
        <v>53</v>
      </c>
      <c r="C16401">
        <v>13</v>
      </c>
      <c r="D16401">
        <v>8</v>
      </c>
      <c r="E16401">
        <v>1850</v>
      </c>
      <c r="F16401" s="6">
        <v>0.78819444444444442</v>
      </c>
      <c r="G16401">
        <v>0.16666700000000001</v>
      </c>
      <c r="H16401">
        <v>51.5</v>
      </c>
      <c r="I16401" t="s">
        <v>20517</v>
      </c>
      <c r="J16401" t="s">
        <v>20686</v>
      </c>
    </row>
    <row r="16402" spans="1:10" x14ac:dyDescent="0.3">
      <c r="A16402" t="s">
        <v>2703</v>
      </c>
      <c r="B16402" t="s">
        <v>53</v>
      </c>
      <c r="C16402">
        <v>16</v>
      </c>
      <c r="D16402">
        <v>5</v>
      </c>
      <c r="E16402">
        <v>1928</v>
      </c>
      <c r="F16402" s="6">
        <v>0.65486111111111112</v>
      </c>
      <c r="G16402">
        <v>122.266667</v>
      </c>
      <c r="H16402">
        <v>37.866667</v>
      </c>
      <c r="I16402" t="s">
        <v>137</v>
      </c>
      <c r="J16402" t="s">
        <v>20696</v>
      </c>
    </row>
    <row r="16403" spans="1:10" x14ac:dyDescent="0.3">
      <c r="A16403" t="s">
        <v>4975</v>
      </c>
      <c r="B16403" t="s">
        <v>53</v>
      </c>
      <c r="C16403">
        <v>17</v>
      </c>
      <c r="D16403">
        <v>6</v>
      </c>
      <c r="E16403">
        <v>1917</v>
      </c>
      <c r="F16403" s="6">
        <v>0.99652777777777779</v>
      </c>
      <c r="G16403">
        <v>80.616667000000007</v>
      </c>
      <c r="H16403">
        <v>40.366667</v>
      </c>
      <c r="I16403" t="s">
        <v>104</v>
      </c>
      <c r="J16403" t="s">
        <v>21211</v>
      </c>
    </row>
    <row r="16404" spans="1:10" x14ac:dyDescent="0.3">
      <c r="A16404" t="s">
        <v>21212</v>
      </c>
      <c r="B16404" t="s">
        <v>168</v>
      </c>
      <c r="C16404">
        <v>3</v>
      </c>
      <c r="D16404">
        <v>4</v>
      </c>
      <c r="E16404">
        <v>1942</v>
      </c>
      <c r="F16404" s="6">
        <v>0.46666666666666667</v>
      </c>
      <c r="G16404">
        <v>90.2</v>
      </c>
      <c r="H16404">
        <v>38.616667</v>
      </c>
      <c r="I16404" t="s">
        <v>104</v>
      </c>
      <c r="J16404" t="s">
        <v>20630</v>
      </c>
    </row>
    <row r="16405" spans="1:10" x14ac:dyDescent="0.3">
      <c r="A16405" t="s">
        <v>21213</v>
      </c>
      <c r="B16405" t="s">
        <v>53</v>
      </c>
      <c r="C16405">
        <v>5</v>
      </c>
      <c r="D16405">
        <v>12</v>
      </c>
      <c r="E16405">
        <v>1842</v>
      </c>
      <c r="F16405" s="6">
        <v>0.97083333333333333</v>
      </c>
      <c r="G16405">
        <v>-4.4166670000000003</v>
      </c>
      <c r="H16405">
        <v>45.416666999999997</v>
      </c>
      <c r="I16405" t="s">
        <v>20517</v>
      </c>
      <c r="J16405" t="s">
        <v>21214</v>
      </c>
    </row>
    <row r="16406" spans="1:10" x14ac:dyDescent="0.3">
      <c r="A16406" t="s">
        <v>1276</v>
      </c>
      <c r="B16406" t="s">
        <v>53</v>
      </c>
      <c r="C16406">
        <v>1</v>
      </c>
      <c r="D16406">
        <v>4</v>
      </c>
      <c r="E16406">
        <v>1896</v>
      </c>
      <c r="F16406" s="6">
        <v>0.92291666666666672</v>
      </c>
      <c r="G16406">
        <v>-2.3333330000000001</v>
      </c>
      <c r="H16406">
        <v>49.3</v>
      </c>
      <c r="I16406" t="s">
        <v>20517</v>
      </c>
      <c r="J16406" t="s">
        <v>21215</v>
      </c>
    </row>
    <row r="16407" spans="1:10" x14ac:dyDescent="0.3">
      <c r="A16407" t="s">
        <v>21216</v>
      </c>
      <c r="B16407" t="s">
        <v>53</v>
      </c>
      <c r="C16407">
        <v>27</v>
      </c>
      <c r="D16407">
        <v>12</v>
      </c>
      <c r="E16407">
        <v>1915</v>
      </c>
      <c r="F16407" s="6">
        <v>0.80555555555555558</v>
      </c>
      <c r="G16407">
        <v>81.7</v>
      </c>
      <c r="H16407">
        <v>41.5</v>
      </c>
      <c r="I16407" t="s">
        <v>144</v>
      </c>
      <c r="J16407" t="s">
        <v>20809</v>
      </c>
    </row>
    <row r="16408" spans="1:10" x14ac:dyDescent="0.3">
      <c r="A16408" t="s">
        <v>21217</v>
      </c>
      <c r="B16408" t="s">
        <v>53</v>
      </c>
      <c r="C16408">
        <v>20</v>
      </c>
      <c r="D16408">
        <v>2</v>
      </c>
      <c r="E16408">
        <v>1926</v>
      </c>
      <c r="F16408" s="6">
        <v>0.79166666666666663</v>
      </c>
      <c r="G16408">
        <v>74.133332999999993</v>
      </c>
      <c r="H16408">
        <v>41.033332999999999</v>
      </c>
      <c r="I16408" t="s">
        <v>144</v>
      </c>
      <c r="J16408" t="s">
        <v>21218</v>
      </c>
    </row>
    <row r="16409" spans="1:10" x14ac:dyDescent="0.3">
      <c r="A16409" t="s">
        <v>21219</v>
      </c>
      <c r="B16409" t="s">
        <v>53</v>
      </c>
      <c r="C16409">
        <v>17</v>
      </c>
      <c r="D16409">
        <v>11</v>
      </c>
      <c r="E16409">
        <v>1930</v>
      </c>
      <c r="F16409" s="6">
        <v>0.32430555555555557</v>
      </c>
      <c r="G16409">
        <v>119.35</v>
      </c>
      <c r="H16409">
        <v>36.216667000000001</v>
      </c>
      <c r="I16409" t="s">
        <v>137</v>
      </c>
      <c r="J16409" t="s">
        <v>21220</v>
      </c>
    </row>
    <row r="16410" spans="1:10" x14ac:dyDescent="0.3">
      <c r="A16410" t="s">
        <v>11654</v>
      </c>
      <c r="B16410" t="s">
        <v>53</v>
      </c>
      <c r="C16410">
        <v>30</v>
      </c>
      <c r="D16410">
        <v>9</v>
      </c>
      <c r="E16410">
        <v>1935</v>
      </c>
      <c r="F16410" s="6">
        <v>0</v>
      </c>
      <c r="G16410">
        <v>94.95</v>
      </c>
      <c r="H16410">
        <v>32.733333000000002</v>
      </c>
      <c r="I16410" t="s">
        <v>104</v>
      </c>
      <c r="J16410" t="s">
        <v>21221</v>
      </c>
    </row>
    <row r="16411" spans="1:10" x14ac:dyDescent="0.3">
      <c r="A16411" t="s">
        <v>16872</v>
      </c>
      <c r="B16411" t="s">
        <v>53</v>
      </c>
      <c r="C16411">
        <v>5</v>
      </c>
      <c r="D16411">
        <v>3</v>
      </c>
      <c r="E16411">
        <v>1945</v>
      </c>
      <c r="F16411" s="6">
        <v>0.86805555555555558</v>
      </c>
      <c r="G16411">
        <v>94.883332999999993</v>
      </c>
      <c r="H16411">
        <v>32.383333</v>
      </c>
      <c r="I16411" t="s">
        <v>104</v>
      </c>
      <c r="J16411" t="s">
        <v>21222</v>
      </c>
    </row>
    <row r="16412" spans="1:10" x14ac:dyDescent="0.3">
      <c r="A16412" t="s">
        <v>11517</v>
      </c>
      <c r="B16412" t="s">
        <v>53</v>
      </c>
      <c r="C16412">
        <v>25</v>
      </c>
      <c r="D16412">
        <v>10</v>
      </c>
      <c r="E16412">
        <v>1950</v>
      </c>
      <c r="F16412" s="6">
        <v>0.83194444444444449</v>
      </c>
      <c r="G16412">
        <v>87.916667000000004</v>
      </c>
      <c r="H16412">
        <v>42.866667</v>
      </c>
      <c r="I16412" t="s">
        <v>104</v>
      </c>
      <c r="J16412" t="s">
        <v>21223</v>
      </c>
    </row>
    <row r="16413" spans="1:10" x14ac:dyDescent="0.3">
      <c r="A16413" t="s">
        <v>7677</v>
      </c>
      <c r="B16413" t="s">
        <v>53</v>
      </c>
      <c r="C16413">
        <v>18</v>
      </c>
      <c r="D16413">
        <v>11</v>
      </c>
      <c r="E16413">
        <v>1925</v>
      </c>
      <c r="F16413" s="6">
        <v>0.80208333333333337</v>
      </c>
      <c r="G16413">
        <v>97.616667000000007</v>
      </c>
      <c r="H16413">
        <v>38.833333000000003</v>
      </c>
      <c r="I16413" t="s">
        <v>104</v>
      </c>
      <c r="J16413" t="s">
        <v>21224</v>
      </c>
    </row>
    <row r="16414" spans="1:10" x14ac:dyDescent="0.3">
      <c r="A16414" t="s">
        <v>21225</v>
      </c>
      <c r="B16414" t="s">
        <v>53</v>
      </c>
      <c r="C16414">
        <v>15</v>
      </c>
      <c r="D16414">
        <v>3</v>
      </c>
      <c r="E16414">
        <v>1916</v>
      </c>
      <c r="F16414" s="6">
        <v>0.42708333333333331</v>
      </c>
      <c r="G16414">
        <v>122.333333</v>
      </c>
      <c r="H16414">
        <v>47.6</v>
      </c>
      <c r="I16414" t="s">
        <v>137</v>
      </c>
      <c r="J16414" t="s">
        <v>20766</v>
      </c>
    </row>
    <row r="16415" spans="1:10" x14ac:dyDescent="0.3">
      <c r="A16415" t="s">
        <v>20233</v>
      </c>
      <c r="B16415" t="s">
        <v>53</v>
      </c>
      <c r="C16415">
        <v>6</v>
      </c>
      <c r="D16415">
        <v>5</v>
      </c>
      <c r="E16415">
        <v>1931</v>
      </c>
      <c r="F16415" s="6">
        <v>0.9375</v>
      </c>
      <c r="G16415">
        <v>86.916667000000004</v>
      </c>
      <c r="H16415">
        <v>33.466667000000001</v>
      </c>
      <c r="I16415" t="s">
        <v>104</v>
      </c>
      <c r="J16415" t="s">
        <v>21226</v>
      </c>
    </row>
    <row r="16416" spans="1:10" x14ac:dyDescent="0.3">
      <c r="A16416" t="s">
        <v>17887</v>
      </c>
      <c r="B16416" t="s">
        <v>53</v>
      </c>
      <c r="C16416">
        <v>21</v>
      </c>
      <c r="D16416">
        <v>4</v>
      </c>
      <c r="E16416">
        <v>1909</v>
      </c>
      <c r="F16416" s="6">
        <v>9.7222222222222224E-2</v>
      </c>
      <c r="G16416">
        <v>83.816666999999995</v>
      </c>
      <c r="H16416">
        <v>40.766666999999998</v>
      </c>
      <c r="I16416" t="s">
        <v>104</v>
      </c>
      <c r="J16416" t="s">
        <v>21227</v>
      </c>
    </row>
    <row r="16417" spans="1:10" x14ac:dyDescent="0.3">
      <c r="A16417" t="s">
        <v>2785</v>
      </c>
      <c r="B16417" t="s">
        <v>53</v>
      </c>
      <c r="C16417">
        <v>25</v>
      </c>
      <c r="D16417">
        <v>9</v>
      </c>
      <c r="E16417">
        <v>1951</v>
      </c>
      <c r="F16417" s="6">
        <v>0.81805555555555554</v>
      </c>
      <c r="G16417">
        <v>79.8</v>
      </c>
      <c r="H16417">
        <v>36.066667000000002</v>
      </c>
      <c r="I16417" t="s">
        <v>144</v>
      </c>
      <c r="J16417" t="s">
        <v>21228</v>
      </c>
    </row>
    <row r="16418" spans="1:10" x14ac:dyDescent="0.3">
      <c r="A16418" t="s">
        <v>15819</v>
      </c>
      <c r="B16418" t="s">
        <v>168</v>
      </c>
      <c r="C16418">
        <v>23</v>
      </c>
      <c r="D16418">
        <v>8</v>
      </c>
      <c r="E16418">
        <v>1942</v>
      </c>
      <c r="F16418" s="6">
        <v>0.86736111111111114</v>
      </c>
      <c r="G16418">
        <v>74.016666999999998</v>
      </c>
      <c r="H16418">
        <v>40.883333</v>
      </c>
      <c r="I16418" t="s">
        <v>144</v>
      </c>
      <c r="J16418" t="s">
        <v>21229</v>
      </c>
    </row>
    <row r="16419" spans="1:10" x14ac:dyDescent="0.3">
      <c r="A16419" t="s">
        <v>21230</v>
      </c>
      <c r="B16419" t="s">
        <v>168</v>
      </c>
      <c r="C16419">
        <v>1</v>
      </c>
      <c r="D16419">
        <v>4</v>
      </c>
      <c r="E16419">
        <v>1926</v>
      </c>
      <c r="F16419" s="6">
        <v>0.5625</v>
      </c>
      <c r="G16419">
        <v>71.099999999999994</v>
      </c>
      <c r="H16419">
        <v>42.366667</v>
      </c>
      <c r="I16419" t="s">
        <v>144</v>
      </c>
      <c r="J16419" t="s">
        <v>21231</v>
      </c>
    </row>
    <row r="16420" spans="1:10" x14ac:dyDescent="0.3">
      <c r="A16420" t="s">
        <v>21232</v>
      </c>
      <c r="B16420" t="s">
        <v>168</v>
      </c>
      <c r="C16420">
        <v>17</v>
      </c>
      <c r="D16420">
        <v>3</v>
      </c>
      <c r="E16420">
        <v>1918</v>
      </c>
      <c r="F16420" s="6">
        <v>0.20833333333333334</v>
      </c>
      <c r="G16420">
        <v>88.083332999999996</v>
      </c>
      <c r="H16420">
        <v>41.533332999999999</v>
      </c>
      <c r="I16420" t="s">
        <v>144</v>
      </c>
      <c r="J16420" t="s">
        <v>21233</v>
      </c>
    </row>
    <row r="16421" spans="1:10" x14ac:dyDescent="0.3">
      <c r="A16421" t="s">
        <v>21234</v>
      </c>
      <c r="B16421" t="s">
        <v>53</v>
      </c>
      <c r="C16421">
        <v>29</v>
      </c>
      <c r="D16421">
        <v>3</v>
      </c>
      <c r="E16421">
        <v>1916</v>
      </c>
      <c r="F16421" s="6">
        <v>0.16666666666666666</v>
      </c>
      <c r="G16421">
        <v>94.4</v>
      </c>
      <c r="H16421">
        <v>45.316667000000002</v>
      </c>
      <c r="I16421" t="s">
        <v>104</v>
      </c>
      <c r="J16421" t="s">
        <v>21235</v>
      </c>
    </row>
    <row r="16422" spans="1:10" x14ac:dyDescent="0.3">
      <c r="A16422" t="s">
        <v>21236</v>
      </c>
      <c r="B16422" t="s">
        <v>168</v>
      </c>
      <c r="C16422">
        <v>21</v>
      </c>
      <c r="D16422">
        <v>6</v>
      </c>
      <c r="E16422">
        <v>1912</v>
      </c>
      <c r="F16422" s="6">
        <v>0.70833333333333337</v>
      </c>
      <c r="G16422">
        <v>122.333333</v>
      </c>
      <c r="H16422">
        <v>47.6</v>
      </c>
      <c r="I16422" t="s">
        <v>137</v>
      </c>
      <c r="J16422" t="s">
        <v>20893</v>
      </c>
    </row>
    <row r="16423" spans="1:10" x14ac:dyDescent="0.3">
      <c r="A16423" t="s">
        <v>21237</v>
      </c>
      <c r="B16423" t="s">
        <v>53</v>
      </c>
      <c r="C16423">
        <v>29</v>
      </c>
      <c r="D16423">
        <v>9</v>
      </c>
      <c r="E16423">
        <v>1927</v>
      </c>
      <c r="F16423" s="6">
        <v>0.3576388888888889</v>
      </c>
      <c r="G16423">
        <v>117.316667</v>
      </c>
      <c r="H16423">
        <v>34.116667</v>
      </c>
      <c r="I16423" t="s">
        <v>137</v>
      </c>
      <c r="J16423" t="s">
        <v>21238</v>
      </c>
    </row>
    <row r="16424" spans="1:10" x14ac:dyDescent="0.3">
      <c r="A16424" t="s">
        <v>20235</v>
      </c>
      <c r="B16424" t="s">
        <v>53</v>
      </c>
      <c r="C16424">
        <v>10</v>
      </c>
      <c r="D16424">
        <v>1</v>
      </c>
      <c r="E16424">
        <v>1938</v>
      </c>
      <c r="F16424" s="6">
        <v>0.51041666666666663</v>
      </c>
      <c r="G16424">
        <v>88.05</v>
      </c>
      <c r="H16424">
        <v>30.683333000000001</v>
      </c>
      <c r="I16424" t="s">
        <v>104</v>
      </c>
      <c r="J16424" t="s">
        <v>111</v>
      </c>
    </row>
    <row r="16425" spans="1:10" x14ac:dyDescent="0.3">
      <c r="A16425" t="s">
        <v>9584</v>
      </c>
      <c r="B16425" t="s">
        <v>53</v>
      </c>
      <c r="C16425">
        <v>31</v>
      </c>
      <c r="D16425">
        <v>12</v>
      </c>
      <c r="E16425">
        <v>1928</v>
      </c>
      <c r="F16425" s="6">
        <v>0.28125</v>
      </c>
      <c r="G16425">
        <v>118.25</v>
      </c>
      <c r="H16425">
        <v>34.066667000000002</v>
      </c>
      <c r="I16425" t="s">
        <v>137</v>
      </c>
      <c r="J16425" t="s">
        <v>20527</v>
      </c>
    </row>
    <row r="16426" spans="1:10" x14ac:dyDescent="0.3">
      <c r="A16426" t="s">
        <v>14270</v>
      </c>
      <c r="B16426" t="s">
        <v>168</v>
      </c>
      <c r="C16426">
        <v>1</v>
      </c>
      <c r="D16426">
        <v>10</v>
      </c>
      <c r="E16426">
        <v>1938</v>
      </c>
      <c r="F16426" s="6">
        <v>0.51527777777777772</v>
      </c>
      <c r="G16426">
        <v>73.983333000000002</v>
      </c>
      <c r="H16426">
        <v>40.766666999999998</v>
      </c>
      <c r="I16426" t="s">
        <v>144</v>
      </c>
      <c r="J16426" t="s">
        <v>20717</v>
      </c>
    </row>
    <row r="16427" spans="1:10" x14ac:dyDescent="0.3">
      <c r="A16427" t="s">
        <v>21239</v>
      </c>
      <c r="B16427" t="s">
        <v>53</v>
      </c>
      <c r="C16427">
        <v>9</v>
      </c>
      <c r="D16427">
        <v>12</v>
      </c>
      <c r="E16427">
        <v>1942</v>
      </c>
      <c r="F16427" s="6">
        <v>0.23958333333333334</v>
      </c>
      <c r="G16427">
        <v>73.983333000000002</v>
      </c>
      <c r="H16427">
        <v>40.766666999999998</v>
      </c>
      <c r="I16427" t="s">
        <v>144</v>
      </c>
      <c r="J16427" t="s">
        <v>20717</v>
      </c>
    </row>
    <row r="16428" spans="1:10" x14ac:dyDescent="0.3">
      <c r="A16428" t="s">
        <v>4116</v>
      </c>
      <c r="B16428" t="s">
        <v>53</v>
      </c>
      <c r="C16428">
        <v>5</v>
      </c>
      <c r="D16428">
        <v>1</v>
      </c>
      <c r="E16428">
        <v>1941</v>
      </c>
      <c r="F16428" s="6">
        <v>5.5555555555555552E-2</v>
      </c>
      <c r="G16428">
        <v>90.2</v>
      </c>
      <c r="H16428">
        <v>38.616667</v>
      </c>
      <c r="I16428" t="s">
        <v>104</v>
      </c>
      <c r="J16428" t="s">
        <v>20630</v>
      </c>
    </row>
    <row r="16429" spans="1:10" x14ac:dyDescent="0.3">
      <c r="A16429" t="s">
        <v>21240</v>
      </c>
      <c r="B16429" t="s">
        <v>53</v>
      </c>
      <c r="C16429">
        <v>9</v>
      </c>
      <c r="D16429">
        <v>3</v>
      </c>
      <c r="E16429">
        <v>1922</v>
      </c>
      <c r="F16429" s="6">
        <v>0.82291666666666663</v>
      </c>
      <c r="G16429">
        <v>82.55</v>
      </c>
      <c r="H16429">
        <v>35.6</v>
      </c>
      <c r="I16429" t="s">
        <v>144</v>
      </c>
      <c r="J16429" t="s">
        <v>21107</v>
      </c>
    </row>
    <row r="16430" spans="1:10" x14ac:dyDescent="0.3">
      <c r="A16430" t="s">
        <v>5371</v>
      </c>
      <c r="B16430" t="s">
        <v>53</v>
      </c>
      <c r="C16430">
        <v>2</v>
      </c>
      <c r="D16430">
        <v>10</v>
      </c>
      <c r="E16430">
        <v>1945</v>
      </c>
      <c r="F16430" s="6">
        <v>0.17847222222222223</v>
      </c>
      <c r="G16430">
        <v>73.783332999999999</v>
      </c>
      <c r="H16430">
        <v>40.916666999999997</v>
      </c>
      <c r="I16430" t="s">
        <v>144</v>
      </c>
      <c r="J16430" t="s">
        <v>21241</v>
      </c>
    </row>
    <row r="16431" spans="1:10" x14ac:dyDescent="0.3">
      <c r="A16431" t="s">
        <v>21242</v>
      </c>
      <c r="B16431" t="s">
        <v>168</v>
      </c>
      <c r="C16431">
        <v>11</v>
      </c>
      <c r="D16431">
        <v>3</v>
      </c>
      <c r="E16431">
        <v>1922</v>
      </c>
      <c r="F16431" s="6">
        <v>0.44444444444444442</v>
      </c>
      <c r="G16431">
        <v>104.983333</v>
      </c>
      <c r="H16431">
        <v>39.733333000000002</v>
      </c>
      <c r="I16431" t="s">
        <v>171</v>
      </c>
      <c r="J16431" t="s">
        <v>20697</v>
      </c>
    </row>
    <row r="16432" spans="1:10" x14ac:dyDescent="0.3">
      <c r="A16432" t="s">
        <v>21243</v>
      </c>
      <c r="B16432" t="s">
        <v>53</v>
      </c>
      <c r="C16432">
        <v>24</v>
      </c>
      <c r="D16432">
        <v>2</v>
      </c>
      <c r="E16432">
        <v>1894</v>
      </c>
      <c r="F16432" s="6">
        <v>1.4583333333333334E-2</v>
      </c>
      <c r="G16432">
        <v>-73.866667000000007</v>
      </c>
      <c r="H16432">
        <v>18.533332999999999</v>
      </c>
      <c r="I16432" t="s">
        <v>119</v>
      </c>
      <c r="J16432" t="s">
        <v>21142</v>
      </c>
    </row>
    <row r="16433" spans="1:10" x14ac:dyDescent="0.3">
      <c r="A16433" t="s">
        <v>21244</v>
      </c>
      <c r="B16433" t="s">
        <v>53</v>
      </c>
      <c r="C16433">
        <v>24</v>
      </c>
      <c r="D16433">
        <v>10</v>
      </c>
      <c r="E16433">
        <v>1911</v>
      </c>
      <c r="F16433" s="6">
        <v>0.78125</v>
      </c>
      <c r="G16433">
        <v>-72.150000000000006</v>
      </c>
      <c r="H16433">
        <v>21.766667000000002</v>
      </c>
      <c r="I16433" t="s">
        <v>116</v>
      </c>
      <c r="J16433" t="s">
        <v>21245</v>
      </c>
    </row>
    <row r="16434" spans="1:10" x14ac:dyDescent="0.3">
      <c r="A16434" t="s">
        <v>21246</v>
      </c>
      <c r="B16434" t="s">
        <v>53</v>
      </c>
      <c r="C16434">
        <v>22</v>
      </c>
      <c r="D16434">
        <v>11</v>
      </c>
      <c r="E16434">
        <v>1899</v>
      </c>
      <c r="F16434" s="6">
        <v>0.96875</v>
      </c>
      <c r="G16434">
        <v>-88.366667000000007</v>
      </c>
      <c r="H16434">
        <v>22.683333000000001</v>
      </c>
      <c r="I16434" t="s">
        <v>20570</v>
      </c>
      <c r="J16434" t="s">
        <v>21247</v>
      </c>
    </row>
    <row r="16435" spans="1:10" x14ac:dyDescent="0.3">
      <c r="A16435" t="s">
        <v>21248</v>
      </c>
      <c r="B16435" t="s">
        <v>53</v>
      </c>
      <c r="C16435">
        <v>29</v>
      </c>
      <c r="D16435">
        <v>4</v>
      </c>
      <c r="E16435">
        <v>1936</v>
      </c>
      <c r="F16435" s="6">
        <v>0.11805555555555555</v>
      </c>
      <c r="G16435">
        <v>-72.833332999999996</v>
      </c>
      <c r="H16435">
        <v>18.966667000000001</v>
      </c>
      <c r="I16435" t="s">
        <v>116</v>
      </c>
      <c r="J16435" t="s">
        <v>122</v>
      </c>
    </row>
    <row r="16436" spans="1:10" x14ac:dyDescent="0.3">
      <c r="A16436" t="s">
        <v>17199</v>
      </c>
      <c r="B16436" t="s">
        <v>53</v>
      </c>
      <c r="C16436">
        <v>12</v>
      </c>
      <c r="D16436">
        <v>10</v>
      </c>
      <c r="E16436">
        <v>1934</v>
      </c>
      <c r="F16436" s="6">
        <v>0.27083333333333331</v>
      </c>
      <c r="G16436">
        <v>74.166667000000004</v>
      </c>
      <c r="H16436">
        <v>40.733333000000002</v>
      </c>
      <c r="I16436" t="s">
        <v>144</v>
      </c>
      <c r="J16436" t="s">
        <v>20672</v>
      </c>
    </row>
    <row r="16437" spans="1:10" x14ac:dyDescent="0.3">
      <c r="A16437" t="s">
        <v>21249</v>
      </c>
      <c r="B16437" t="s">
        <v>53</v>
      </c>
      <c r="C16437">
        <v>5</v>
      </c>
      <c r="D16437">
        <v>3</v>
      </c>
      <c r="E16437">
        <v>1896</v>
      </c>
      <c r="F16437" s="6">
        <v>0.10416666666666667</v>
      </c>
      <c r="G16437">
        <v>-75.766666999999998</v>
      </c>
      <c r="H16437">
        <v>11.25</v>
      </c>
      <c r="I16437" t="s">
        <v>119</v>
      </c>
      <c r="J16437" t="s">
        <v>21250</v>
      </c>
    </row>
    <row r="16438" spans="1:10" x14ac:dyDescent="0.3">
      <c r="A16438" t="s">
        <v>8125</v>
      </c>
      <c r="B16438" t="s">
        <v>53</v>
      </c>
      <c r="C16438">
        <v>7</v>
      </c>
      <c r="D16438">
        <v>7</v>
      </c>
      <c r="E16438">
        <v>1911</v>
      </c>
      <c r="F16438" s="6">
        <v>0.84722222222222221</v>
      </c>
      <c r="G16438">
        <v>-8.8000000000000007</v>
      </c>
      <c r="H16438">
        <v>45.833333000000003</v>
      </c>
      <c r="I16438" t="s">
        <v>126</v>
      </c>
      <c r="J16438" t="s">
        <v>21251</v>
      </c>
    </row>
    <row r="16439" spans="1:10" x14ac:dyDescent="0.3">
      <c r="A16439" t="s">
        <v>3108</v>
      </c>
      <c r="B16439" t="s">
        <v>53</v>
      </c>
      <c r="C16439">
        <v>16</v>
      </c>
      <c r="D16439">
        <v>11</v>
      </c>
      <c r="E16439">
        <v>1907</v>
      </c>
      <c r="F16439" s="6">
        <v>8.3333333333333329E-2</v>
      </c>
      <c r="G16439">
        <v>81.7</v>
      </c>
      <c r="H16439">
        <v>41.5</v>
      </c>
      <c r="I16439" t="s">
        <v>104</v>
      </c>
      <c r="J16439" t="s">
        <v>20809</v>
      </c>
    </row>
    <row r="16440" spans="1:10" x14ac:dyDescent="0.3">
      <c r="A16440" t="s">
        <v>19204</v>
      </c>
      <c r="B16440" t="s">
        <v>53</v>
      </c>
      <c r="C16440">
        <v>31</v>
      </c>
      <c r="D16440">
        <v>1</v>
      </c>
      <c r="E16440">
        <v>1915</v>
      </c>
      <c r="F16440" s="6">
        <v>0.375</v>
      </c>
      <c r="G16440">
        <v>-2.4333330000000002</v>
      </c>
      <c r="H16440">
        <v>42.616667</v>
      </c>
      <c r="I16440" t="s">
        <v>20517</v>
      </c>
      <c r="J16440" t="s">
        <v>21252</v>
      </c>
    </row>
    <row r="16441" spans="1:10" x14ac:dyDescent="0.3">
      <c r="A16441" t="s">
        <v>2593</v>
      </c>
      <c r="B16441" t="s">
        <v>168</v>
      </c>
      <c r="C16441">
        <v>1</v>
      </c>
      <c r="D16441">
        <v>12</v>
      </c>
      <c r="E16441">
        <v>1945</v>
      </c>
      <c r="F16441" s="6">
        <v>0.59652777777777777</v>
      </c>
      <c r="G16441">
        <v>157.86666700000001</v>
      </c>
      <c r="H16441">
        <v>21.316666999999999</v>
      </c>
      <c r="I16441" t="s">
        <v>2594</v>
      </c>
      <c r="J16441" t="s">
        <v>21074</v>
      </c>
    </row>
    <row r="16442" spans="1:10" x14ac:dyDescent="0.3">
      <c r="A16442" t="s">
        <v>7801</v>
      </c>
      <c r="B16442" t="s">
        <v>53</v>
      </c>
      <c r="C16442">
        <v>18</v>
      </c>
      <c r="D16442">
        <v>6</v>
      </c>
      <c r="E16442">
        <v>1924</v>
      </c>
      <c r="F16442" s="6">
        <v>0.54166666666666663</v>
      </c>
      <c r="G16442">
        <v>88.083332999999996</v>
      </c>
      <c r="H16442">
        <v>41.533332999999999</v>
      </c>
      <c r="I16442" t="s">
        <v>104</v>
      </c>
      <c r="J16442" t="s">
        <v>21233</v>
      </c>
    </row>
    <row r="16443" spans="1:10" x14ac:dyDescent="0.3">
      <c r="A16443" t="s">
        <v>4763</v>
      </c>
      <c r="B16443" t="s">
        <v>53</v>
      </c>
      <c r="C16443">
        <v>9</v>
      </c>
      <c r="D16443">
        <v>4</v>
      </c>
      <c r="E16443">
        <v>1892</v>
      </c>
      <c r="F16443" s="6">
        <v>0.42291666666666666</v>
      </c>
      <c r="G16443">
        <v>-5.4</v>
      </c>
      <c r="H16443">
        <v>43.3</v>
      </c>
      <c r="I16443" t="s">
        <v>20517</v>
      </c>
      <c r="J16443" t="s">
        <v>20788</v>
      </c>
    </row>
    <row r="16444" spans="1:10" x14ac:dyDescent="0.3">
      <c r="A16444" t="s">
        <v>21253</v>
      </c>
      <c r="B16444" t="s">
        <v>53</v>
      </c>
      <c r="C16444">
        <v>29</v>
      </c>
      <c r="D16444">
        <v>4</v>
      </c>
      <c r="E16444">
        <v>1947</v>
      </c>
      <c r="F16444" s="6">
        <v>0.94861111111111107</v>
      </c>
      <c r="G16444">
        <v>122.416667</v>
      </c>
      <c r="H16444">
        <v>37.783332999999999</v>
      </c>
      <c r="I16444" t="s">
        <v>137</v>
      </c>
      <c r="J16444" t="s">
        <v>20503</v>
      </c>
    </row>
    <row r="16445" spans="1:10" x14ac:dyDescent="0.3">
      <c r="A16445" t="s">
        <v>21254</v>
      </c>
      <c r="B16445" t="s">
        <v>53</v>
      </c>
      <c r="C16445">
        <v>3</v>
      </c>
      <c r="D16445">
        <v>8</v>
      </c>
      <c r="E16445">
        <v>1909</v>
      </c>
      <c r="F16445" s="6">
        <v>0.1875</v>
      </c>
      <c r="G16445">
        <v>87.916667000000004</v>
      </c>
      <c r="H16445">
        <v>43.033332999999999</v>
      </c>
      <c r="I16445" t="s">
        <v>104</v>
      </c>
      <c r="J16445" t="s">
        <v>20544</v>
      </c>
    </row>
    <row r="16446" spans="1:10" x14ac:dyDescent="0.3">
      <c r="A16446" t="s">
        <v>21255</v>
      </c>
      <c r="B16446" t="s">
        <v>168</v>
      </c>
      <c r="C16446">
        <v>14</v>
      </c>
      <c r="D16446">
        <v>9</v>
      </c>
      <c r="E16446">
        <v>1934</v>
      </c>
      <c r="F16446" s="6">
        <v>0.81944444444444442</v>
      </c>
      <c r="G16446">
        <v>93.1</v>
      </c>
      <c r="H16446">
        <v>44.95</v>
      </c>
      <c r="I16446" t="s">
        <v>104</v>
      </c>
      <c r="J16446" t="s">
        <v>21256</v>
      </c>
    </row>
    <row r="16447" spans="1:10" x14ac:dyDescent="0.3">
      <c r="A16447" t="s">
        <v>3741</v>
      </c>
      <c r="B16447" t="s">
        <v>53</v>
      </c>
      <c r="C16447">
        <v>22</v>
      </c>
      <c r="D16447">
        <v>4</v>
      </c>
      <c r="E16447">
        <v>1922</v>
      </c>
      <c r="F16447" s="6">
        <v>0.89583333333333337</v>
      </c>
      <c r="G16447">
        <v>110.933333</v>
      </c>
      <c r="H16447">
        <v>31.333333</v>
      </c>
      <c r="I16447" t="s">
        <v>171</v>
      </c>
      <c r="J16447" t="s">
        <v>21257</v>
      </c>
    </row>
    <row r="16448" spans="1:10" x14ac:dyDescent="0.3">
      <c r="A16448" t="s">
        <v>13014</v>
      </c>
      <c r="B16448" t="s">
        <v>168</v>
      </c>
      <c r="C16448">
        <v>12</v>
      </c>
      <c r="D16448">
        <v>3</v>
      </c>
      <c r="E16448">
        <v>1946</v>
      </c>
      <c r="F16448" s="6">
        <v>0.33194444444444443</v>
      </c>
      <c r="G16448">
        <v>118.25</v>
      </c>
      <c r="H16448">
        <v>34.066667000000002</v>
      </c>
      <c r="I16448" t="s">
        <v>137</v>
      </c>
      <c r="J16448" t="s">
        <v>20527</v>
      </c>
    </row>
    <row r="16449" spans="1:10" x14ac:dyDescent="0.3">
      <c r="A16449" t="s">
        <v>11203</v>
      </c>
      <c r="B16449" t="s">
        <v>168</v>
      </c>
      <c r="C16449">
        <v>12</v>
      </c>
      <c r="D16449">
        <v>2</v>
      </c>
      <c r="E16449">
        <v>1925</v>
      </c>
      <c r="F16449" s="6">
        <v>0.93819444444444444</v>
      </c>
      <c r="G16449">
        <v>87.65</v>
      </c>
      <c r="H16449">
        <v>41.866667</v>
      </c>
      <c r="I16449" t="s">
        <v>104</v>
      </c>
      <c r="J16449" t="s">
        <v>20506</v>
      </c>
    </row>
    <row r="16450" spans="1:10" x14ac:dyDescent="0.3">
      <c r="A16450" t="s">
        <v>21258</v>
      </c>
      <c r="B16450" t="s">
        <v>53</v>
      </c>
      <c r="C16450">
        <v>11</v>
      </c>
      <c r="D16450">
        <v>2</v>
      </c>
      <c r="E16450">
        <v>1897</v>
      </c>
      <c r="F16450" s="6">
        <v>0.16666666666666666</v>
      </c>
      <c r="G16450">
        <v>-72.833332999999996</v>
      </c>
      <c r="H16450">
        <v>18.966667000000001</v>
      </c>
      <c r="I16450" t="s">
        <v>119</v>
      </c>
      <c r="J16450" t="s">
        <v>20740</v>
      </c>
    </row>
    <row r="16451" spans="1:10" x14ac:dyDescent="0.3">
      <c r="A16451" t="s">
        <v>5286</v>
      </c>
      <c r="B16451" t="s">
        <v>53</v>
      </c>
      <c r="C16451">
        <v>9</v>
      </c>
      <c r="D16451">
        <v>1</v>
      </c>
      <c r="E16451">
        <v>1928</v>
      </c>
      <c r="F16451" s="6">
        <v>0.625</v>
      </c>
      <c r="G16451">
        <v>-17.216667000000001</v>
      </c>
      <c r="H16451">
        <v>41</v>
      </c>
      <c r="I16451" t="s">
        <v>126</v>
      </c>
      <c r="J16451" t="s">
        <v>21259</v>
      </c>
    </row>
    <row r="16452" spans="1:10" x14ac:dyDescent="0.3">
      <c r="A16452" t="s">
        <v>21260</v>
      </c>
      <c r="B16452" t="s">
        <v>53</v>
      </c>
      <c r="C16452">
        <v>25</v>
      </c>
      <c r="D16452">
        <v>12</v>
      </c>
      <c r="E16452">
        <v>1861</v>
      </c>
      <c r="F16452" s="6">
        <v>0.20833333333333334</v>
      </c>
      <c r="G16452">
        <v>-81.849999999999994</v>
      </c>
      <c r="H16452">
        <v>25.45</v>
      </c>
      <c r="I16452" t="s">
        <v>119</v>
      </c>
      <c r="J16452" t="s">
        <v>21261</v>
      </c>
    </row>
    <row r="16453" spans="1:10" x14ac:dyDescent="0.3">
      <c r="A16453" t="s">
        <v>19894</v>
      </c>
      <c r="B16453" t="s">
        <v>53</v>
      </c>
      <c r="C16453">
        <v>5</v>
      </c>
      <c r="D16453">
        <v>1</v>
      </c>
      <c r="E16453">
        <v>1928</v>
      </c>
      <c r="F16453" s="6">
        <v>0.4375</v>
      </c>
      <c r="G16453">
        <v>94.633332999999993</v>
      </c>
      <c r="H16453">
        <v>43.533332999999999</v>
      </c>
      <c r="I16453" t="s">
        <v>104</v>
      </c>
      <c r="J16453" t="s">
        <v>21262</v>
      </c>
    </row>
    <row r="16454" spans="1:10" x14ac:dyDescent="0.3">
      <c r="A16454" t="s">
        <v>21263</v>
      </c>
      <c r="B16454" t="s">
        <v>53</v>
      </c>
      <c r="C16454">
        <v>10</v>
      </c>
      <c r="D16454">
        <v>10</v>
      </c>
      <c r="E16454">
        <v>1917</v>
      </c>
      <c r="F16454" s="6">
        <v>0.88541666666666663</v>
      </c>
      <c r="G16454">
        <v>77.766666999999998</v>
      </c>
      <c r="H16454">
        <v>35.916666999999997</v>
      </c>
      <c r="I16454" t="s">
        <v>144</v>
      </c>
      <c r="J16454" t="s">
        <v>21264</v>
      </c>
    </row>
    <row r="16455" spans="1:10" x14ac:dyDescent="0.3">
      <c r="A16455" t="s">
        <v>21265</v>
      </c>
      <c r="B16455" t="s">
        <v>53</v>
      </c>
      <c r="C16455">
        <v>22</v>
      </c>
      <c r="D16455">
        <v>2</v>
      </c>
      <c r="E16455">
        <v>1922</v>
      </c>
      <c r="F16455" s="6">
        <v>0.53125</v>
      </c>
      <c r="G16455">
        <v>93.266666999999998</v>
      </c>
      <c r="H16455">
        <v>44.983333000000002</v>
      </c>
      <c r="I16455" t="s">
        <v>104</v>
      </c>
      <c r="J16455" t="s">
        <v>20559</v>
      </c>
    </row>
    <row r="16456" spans="1:10" x14ac:dyDescent="0.3">
      <c r="A16456" t="s">
        <v>19072</v>
      </c>
      <c r="B16456" t="s">
        <v>168</v>
      </c>
      <c r="C16456">
        <v>7</v>
      </c>
      <c r="D16456">
        <v>1</v>
      </c>
      <c r="E16456">
        <v>1929</v>
      </c>
      <c r="F16456" s="6">
        <v>0.59375</v>
      </c>
      <c r="G16456">
        <v>118.25</v>
      </c>
      <c r="H16456">
        <v>34.066667000000002</v>
      </c>
      <c r="I16456" t="s">
        <v>137</v>
      </c>
      <c r="J16456" t="s">
        <v>20527</v>
      </c>
    </row>
    <row r="16457" spans="1:10" x14ac:dyDescent="0.3">
      <c r="A16457" t="s">
        <v>11259</v>
      </c>
      <c r="B16457" t="s">
        <v>53</v>
      </c>
      <c r="C16457">
        <v>19</v>
      </c>
      <c r="D16457">
        <v>9</v>
      </c>
      <c r="E16457">
        <v>1943</v>
      </c>
      <c r="F16457" s="6">
        <v>0.88888888888888884</v>
      </c>
      <c r="G16457">
        <v>96.183333000000005</v>
      </c>
      <c r="H16457">
        <v>33.583333000000003</v>
      </c>
      <c r="I16457" t="s">
        <v>104</v>
      </c>
      <c r="J16457" t="s">
        <v>21266</v>
      </c>
    </row>
    <row r="16458" spans="1:10" x14ac:dyDescent="0.3">
      <c r="A16458" t="s">
        <v>14747</v>
      </c>
      <c r="B16458" t="s">
        <v>53</v>
      </c>
      <c r="C16458">
        <v>5</v>
      </c>
      <c r="D16458">
        <v>4</v>
      </c>
      <c r="E16458">
        <v>1941</v>
      </c>
      <c r="F16458" s="6">
        <v>0.75624999999999998</v>
      </c>
      <c r="G16458">
        <v>83.05</v>
      </c>
      <c r="H16458">
        <v>42.333333000000003</v>
      </c>
      <c r="I16458" t="s">
        <v>144</v>
      </c>
      <c r="J16458" t="s">
        <v>20773</v>
      </c>
    </row>
    <row r="16459" spans="1:10" x14ac:dyDescent="0.3">
      <c r="A16459" t="s">
        <v>11125</v>
      </c>
      <c r="B16459" t="s">
        <v>53</v>
      </c>
      <c r="C16459">
        <v>8</v>
      </c>
      <c r="D16459">
        <v>12</v>
      </c>
      <c r="E16459">
        <v>1943</v>
      </c>
      <c r="F16459" s="6">
        <v>0.49652777777777779</v>
      </c>
      <c r="G16459">
        <v>80.616667000000007</v>
      </c>
      <c r="H16459">
        <v>28.083333</v>
      </c>
      <c r="I16459" t="s">
        <v>144</v>
      </c>
      <c r="J16459" t="s">
        <v>21267</v>
      </c>
    </row>
    <row r="16460" spans="1:10" x14ac:dyDescent="0.3">
      <c r="A16460" t="s">
        <v>19432</v>
      </c>
      <c r="B16460" t="s">
        <v>168</v>
      </c>
      <c r="C16460">
        <v>18</v>
      </c>
      <c r="D16460">
        <v>2</v>
      </c>
      <c r="E16460">
        <v>1931</v>
      </c>
      <c r="F16460" s="6">
        <v>0.45833333333333331</v>
      </c>
      <c r="G16460">
        <v>82.183333000000005</v>
      </c>
      <c r="H16460">
        <v>41.466667000000001</v>
      </c>
      <c r="I16460" t="s">
        <v>144</v>
      </c>
      <c r="J16460" t="s">
        <v>21268</v>
      </c>
    </row>
    <row r="16461" spans="1:10" x14ac:dyDescent="0.3">
      <c r="A16461" t="s">
        <v>21269</v>
      </c>
      <c r="B16461" t="s">
        <v>53</v>
      </c>
      <c r="C16461">
        <v>19</v>
      </c>
      <c r="D16461">
        <v>9</v>
      </c>
      <c r="E16461">
        <v>1914</v>
      </c>
      <c r="F16461" s="6">
        <v>0.5</v>
      </c>
      <c r="G16461">
        <v>85.766666999999998</v>
      </c>
      <c r="H16461">
        <v>38.25</v>
      </c>
      <c r="I16461" t="s">
        <v>104</v>
      </c>
      <c r="J16461" t="s">
        <v>20525</v>
      </c>
    </row>
    <row r="16462" spans="1:10" x14ac:dyDescent="0.3">
      <c r="A16462" t="s">
        <v>18981</v>
      </c>
      <c r="B16462" t="s">
        <v>53</v>
      </c>
      <c r="C16462">
        <v>1</v>
      </c>
      <c r="D16462">
        <v>5</v>
      </c>
      <c r="E16462">
        <v>1922</v>
      </c>
      <c r="F16462" s="6">
        <v>0.42708333333333331</v>
      </c>
      <c r="G16462">
        <v>80.616667000000007</v>
      </c>
      <c r="H16462">
        <v>40.366667</v>
      </c>
      <c r="I16462" t="s">
        <v>144</v>
      </c>
      <c r="J16462" t="s">
        <v>21211</v>
      </c>
    </row>
    <row r="16463" spans="1:10" x14ac:dyDescent="0.3">
      <c r="A16463" t="s">
        <v>17596</v>
      </c>
      <c r="B16463" t="s">
        <v>53</v>
      </c>
      <c r="C16463">
        <v>24</v>
      </c>
      <c r="D16463">
        <v>1</v>
      </c>
      <c r="E16463">
        <v>1915</v>
      </c>
      <c r="F16463" s="6">
        <v>0.94791666666666663</v>
      </c>
      <c r="G16463">
        <v>123.833333</v>
      </c>
      <c r="H16463">
        <v>46.983333000000002</v>
      </c>
      <c r="I16463" t="s">
        <v>137</v>
      </c>
      <c r="J16463" t="s">
        <v>21270</v>
      </c>
    </row>
    <row r="16464" spans="1:10" x14ac:dyDescent="0.3">
      <c r="A16464" t="s">
        <v>21271</v>
      </c>
      <c r="B16464" t="s">
        <v>53</v>
      </c>
      <c r="C16464">
        <v>5</v>
      </c>
      <c r="D16464">
        <v>12</v>
      </c>
      <c r="E16464">
        <v>1910</v>
      </c>
      <c r="F16464" s="6">
        <v>0.1875</v>
      </c>
      <c r="G16464">
        <v>-77.216667000000001</v>
      </c>
      <c r="H16464">
        <v>28.666667</v>
      </c>
      <c r="I16464" t="s">
        <v>116</v>
      </c>
      <c r="J16464" t="s">
        <v>20591</v>
      </c>
    </row>
    <row r="16465" spans="1:10" x14ac:dyDescent="0.3">
      <c r="A16465" t="s">
        <v>21272</v>
      </c>
      <c r="B16465" t="s">
        <v>53</v>
      </c>
      <c r="C16465">
        <v>4</v>
      </c>
      <c r="D16465">
        <v>12</v>
      </c>
      <c r="E16465">
        <v>1937</v>
      </c>
      <c r="F16465" s="6">
        <v>0.40625</v>
      </c>
      <c r="G16465">
        <v>83.683333000000005</v>
      </c>
      <c r="H16465">
        <v>43.016666999999998</v>
      </c>
      <c r="I16465" t="s">
        <v>144</v>
      </c>
      <c r="J16465" t="s">
        <v>21273</v>
      </c>
    </row>
    <row r="16466" spans="1:10" x14ac:dyDescent="0.3">
      <c r="A16466" t="s">
        <v>21274</v>
      </c>
      <c r="B16466" t="s">
        <v>53</v>
      </c>
      <c r="C16466">
        <v>7</v>
      </c>
      <c r="D16466">
        <v>7</v>
      </c>
      <c r="E16466">
        <v>1901</v>
      </c>
      <c r="F16466" s="6">
        <v>7.2916666666666671E-2</v>
      </c>
      <c r="G16466">
        <v>-88.366667000000007</v>
      </c>
      <c r="H16466">
        <v>22.533332999999999</v>
      </c>
      <c r="I16466" t="s">
        <v>20570</v>
      </c>
      <c r="J16466" t="s">
        <v>20571</v>
      </c>
    </row>
    <row r="16467" spans="1:10" x14ac:dyDescent="0.3">
      <c r="A16467" t="s">
        <v>21275</v>
      </c>
      <c r="B16467" t="s">
        <v>53</v>
      </c>
      <c r="C16467">
        <v>29</v>
      </c>
      <c r="D16467">
        <v>6</v>
      </c>
      <c r="E16467">
        <v>1864</v>
      </c>
      <c r="F16467" s="6">
        <v>0.83680555555555558</v>
      </c>
      <c r="G16467">
        <v>-88.366667000000007</v>
      </c>
      <c r="H16467">
        <v>22.533332999999999</v>
      </c>
      <c r="I16467" t="s">
        <v>20570</v>
      </c>
      <c r="J16467" t="s">
        <v>20571</v>
      </c>
    </row>
    <row r="16468" spans="1:10" x14ac:dyDescent="0.3">
      <c r="A16468" t="s">
        <v>21276</v>
      </c>
      <c r="B16468" t="s">
        <v>53</v>
      </c>
      <c r="C16468">
        <v>16</v>
      </c>
      <c r="D16468">
        <v>5</v>
      </c>
      <c r="E16468">
        <v>1908</v>
      </c>
      <c r="F16468" s="6">
        <v>0.21597222222222223</v>
      </c>
      <c r="G16468">
        <v>-76.316666999999995</v>
      </c>
      <c r="H16468">
        <v>32.216667000000001</v>
      </c>
      <c r="I16468" t="s">
        <v>116</v>
      </c>
      <c r="J16468" t="s">
        <v>21277</v>
      </c>
    </row>
    <row r="16469" spans="1:10" x14ac:dyDescent="0.3">
      <c r="A16469" t="s">
        <v>21278</v>
      </c>
      <c r="B16469" t="s">
        <v>53</v>
      </c>
      <c r="C16469">
        <v>19</v>
      </c>
      <c r="D16469">
        <v>10</v>
      </c>
      <c r="E16469">
        <v>1895</v>
      </c>
      <c r="F16469" s="6">
        <v>0.70833333333333337</v>
      </c>
      <c r="G16469">
        <v>73.866667000000007</v>
      </c>
      <c r="H16469">
        <v>40.716667000000001</v>
      </c>
      <c r="I16469" t="s">
        <v>144</v>
      </c>
      <c r="J16469" t="s">
        <v>21279</v>
      </c>
    </row>
    <row r="16470" spans="1:10" x14ac:dyDescent="0.3">
      <c r="A16470" t="s">
        <v>21280</v>
      </c>
      <c r="B16470" t="s">
        <v>168</v>
      </c>
      <c r="C16470">
        <v>31</v>
      </c>
      <c r="D16470">
        <v>7</v>
      </c>
      <c r="E16470">
        <v>1946</v>
      </c>
      <c r="F16470" s="6">
        <v>0.20833333333333334</v>
      </c>
      <c r="G16470">
        <v>-72.833332999999996</v>
      </c>
      <c r="H16470">
        <v>18.966667000000001</v>
      </c>
      <c r="I16470" t="s">
        <v>116</v>
      </c>
      <c r="J16470" t="s">
        <v>20740</v>
      </c>
    </row>
    <row r="16471" spans="1:10" x14ac:dyDescent="0.3">
      <c r="A16471" t="s">
        <v>21281</v>
      </c>
      <c r="B16471" t="s">
        <v>53</v>
      </c>
      <c r="C16471">
        <v>30</v>
      </c>
      <c r="D16471">
        <v>12</v>
      </c>
      <c r="E16471">
        <v>1887</v>
      </c>
      <c r="F16471" s="6">
        <v>0.51041666666666663</v>
      </c>
      <c r="G16471">
        <v>-72.883332999999993</v>
      </c>
      <c r="H16471">
        <v>21.683333000000001</v>
      </c>
      <c r="I16471" t="s">
        <v>119</v>
      </c>
      <c r="J16471" t="s">
        <v>21282</v>
      </c>
    </row>
    <row r="16472" spans="1:10" x14ac:dyDescent="0.3">
      <c r="A16472" t="s">
        <v>19243</v>
      </c>
      <c r="B16472" t="s">
        <v>53</v>
      </c>
      <c r="C16472">
        <v>7</v>
      </c>
      <c r="D16472">
        <v>6</v>
      </c>
      <c r="E16472">
        <v>1947</v>
      </c>
      <c r="F16472" s="6">
        <v>0.57638888888888884</v>
      </c>
      <c r="G16472">
        <v>81.516666999999998</v>
      </c>
      <c r="H16472">
        <v>41.083333000000003</v>
      </c>
      <c r="I16472" t="s">
        <v>144</v>
      </c>
      <c r="J16472" t="s">
        <v>20515</v>
      </c>
    </row>
    <row r="16473" spans="1:10" x14ac:dyDescent="0.3">
      <c r="A16473" t="s">
        <v>13610</v>
      </c>
      <c r="B16473" t="s">
        <v>53</v>
      </c>
      <c r="C16473">
        <v>10</v>
      </c>
      <c r="D16473">
        <v>8</v>
      </c>
      <c r="E16473">
        <v>1912</v>
      </c>
      <c r="F16473" s="6">
        <v>0.2361111111111111</v>
      </c>
      <c r="G16473">
        <v>122.416667</v>
      </c>
      <c r="H16473">
        <v>37.783332999999999</v>
      </c>
      <c r="I16473" t="s">
        <v>137</v>
      </c>
      <c r="J16473" t="s">
        <v>20503</v>
      </c>
    </row>
    <row r="16474" spans="1:10" x14ac:dyDescent="0.3">
      <c r="A16474" t="s">
        <v>21283</v>
      </c>
      <c r="B16474" t="s">
        <v>53</v>
      </c>
      <c r="C16474">
        <v>17</v>
      </c>
      <c r="D16474">
        <v>6</v>
      </c>
      <c r="E16474">
        <v>1907</v>
      </c>
      <c r="F16474" s="6">
        <v>0.41666666666666669</v>
      </c>
      <c r="G16474">
        <v>88.416667000000004</v>
      </c>
      <c r="H16474">
        <v>44.266666999999998</v>
      </c>
      <c r="I16474" t="s">
        <v>104</v>
      </c>
      <c r="J16474" t="s">
        <v>21284</v>
      </c>
    </row>
    <row r="16475" spans="1:10" x14ac:dyDescent="0.3">
      <c r="A16475" t="s">
        <v>5372</v>
      </c>
      <c r="B16475" t="s">
        <v>53</v>
      </c>
      <c r="C16475">
        <v>31</v>
      </c>
      <c r="D16475">
        <v>7</v>
      </c>
      <c r="E16475">
        <v>1929</v>
      </c>
      <c r="F16475" s="6">
        <v>0.92361111111111116</v>
      </c>
      <c r="G16475">
        <v>118.35</v>
      </c>
      <c r="H16475">
        <v>34.1</v>
      </c>
      <c r="I16475" t="s">
        <v>137</v>
      </c>
      <c r="J16475" t="s">
        <v>20715</v>
      </c>
    </row>
    <row r="16476" spans="1:10" x14ac:dyDescent="0.3">
      <c r="A16476" t="s">
        <v>21285</v>
      </c>
      <c r="B16476" t="s">
        <v>53</v>
      </c>
      <c r="C16476">
        <v>11</v>
      </c>
      <c r="D16476">
        <v>6</v>
      </c>
      <c r="E16476">
        <v>1880</v>
      </c>
      <c r="F16476" s="6">
        <v>0.83125000000000004</v>
      </c>
      <c r="G16476">
        <v>-14.3</v>
      </c>
      <c r="H16476">
        <v>46.616667</v>
      </c>
      <c r="I16476" t="s">
        <v>20517</v>
      </c>
      <c r="J16476" t="s">
        <v>21286</v>
      </c>
    </row>
    <row r="16477" spans="1:10" x14ac:dyDescent="0.3">
      <c r="A16477" t="s">
        <v>17906</v>
      </c>
      <c r="B16477" t="s">
        <v>53</v>
      </c>
      <c r="C16477">
        <v>26</v>
      </c>
      <c r="D16477">
        <v>9</v>
      </c>
      <c r="E16477">
        <v>1927</v>
      </c>
      <c r="F16477" s="6">
        <v>0.96180555555555558</v>
      </c>
      <c r="G16477">
        <v>-12.05</v>
      </c>
      <c r="H16477">
        <v>44.216667000000001</v>
      </c>
      <c r="I16477" t="s">
        <v>126</v>
      </c>
      <c r="J16477" t="s">
        <v>21287</v>
      </c>
    </row>
    <row r="16478" spans="1:10" x14ac:dyDescent="0.3">
      <c r="A16478" t="s">
        <v>17190</v>
      </c>
      <c r="B16478" t="s">
        <v>53</v>
      </c>
      <c r="C16478">
        <v>28</v>
      </c>
      <c r="D16478">
        <v>7</v>
      </c>
      <c r="E16478">
        <v>1941</v>
      </c>
      <c r="F16478" s="6">
        <v>0.35416666666666669</v>
      </c>
      <c r="G16478">
        <v>-14.25</v>
      </c>
      <c r="H16478">
        <v>40.833333000000003</v>
      </c>
      <c r="I16478" t="s">
        <v>126</v>
      </c>
      <c r="J16478" t="s">
        <v>21288</v>
      </c>
    </row>
    <row r="16479" spans="1:10" x14ac:dyDescent="0.3">
      <c r="A16479" t="s">
        <v>21289</v>
      </c>
      <c r="B16479" t="s">
        <v>53</v>
      </c>
      <c r="C16479">
        <v>21</v>
      </c>
      <c r="D16479">
        <v>8</v>
      </c>
      <c r="E16479">
        <v>1908</v>
      </c>
      <c r="F16479" s="6">
        <v>0.99236111111111114</v>
      </c>
      <c r="G16479">
        <v>-77.116667000000007</v>
      </c>
      <c r="H16479">
        <v>31.1</v>
      </c>
      <c r="I16479" t="s">
        <v>116</v>
      </c>
      <c r="J16479" t="s">
        <v>21290</v>
      </c>
    </row>
    <row r="16480" spans="1:10" x14ac:dyDescent="0.3">
      <c r="A16480" t="s">
        <v>21291</v>
      </c>
      <c r="B16480" t="s">
        <v>53</v>
      </c>
      <c r="C16480">
        <v>18</v>
      </c>
      <c r="D16480">
        <v>7</v>
      </c>
      <c r="E16480">
        <v>1811</v>
      </c>
      <c r="F16480" s="6">
        <v>0.41666666666666669</v>
      </c>
      <c r="G16480">
        <v>-88.366667000000007</v>
      </c>
      <c r="H16480">
        <v>22.533332999999999</v>
      </c>
      <c r="I16480" t="s">
        <v>20570</v>
      </c>
      <c r="J16480" t="s">
        <v>20571</v>
      </c>
    </row>
    <row r="16481" spans="1:10" x14ac:dyDescent="0.3">
      <c r="A16481" t="s">
        <v>21292</v>
      </c>
      <c r="B16481" t="s">
        <v>53</v>
      </c>
      <c r="C16481">
        <v>27</v>
      </c>
      <c r="D16481">
        <v>3</v>
      </c>
      <c r="E16481">
        <v>1898</v>
      </c>
      <c r="F16481" s="6">
        <v>0.33333333333333331</v>
      </c>
      <c r="G16481">
        <v>-72.833332999999996</v>
      </c>
      <c r="H16481">
        <v>18.966667000000001</v>
      </c>
      <c r="I16481" t="s">
        <v>119</v>
      </c>
      <c r="J16481" t="s">
        <v>122</v>
      </c>
    </row>
    <row r="16482" spans="1:10" x14ac:dyDescent="0.3">
      <c r="A16482" t="s">
        <v>11545</v>
      </c>
      <c r="B16482" t="s">
        <v>53</v>
      </c>
      <c r="C16482">
        <v>20</v>
      </c>
      <c r="D16482">
        <v>1</v>
      </c>
      <c r="E16482">
        <v>1956</v>
      </c>
      <c r="F16482" s="6">
        <v>0.39305555555555555</v>
      </c>
      <c r="G16482">
        <v>87.683333000000005</v>
      </c>
      <c r="H16482">
        <v>42.05</v>
      </c>
      <c r="I16482" t="s">
        <v>104</v>
      </c>
      <c r="J16482" t="s">
        <v>21047</v>
      </c>
    </row>
    <row r="16483" spans="1:10" x14ac:dyDescent="0.3">
      <c r="A16483" t="s">
        <v>21293</v>
      </c>
      <c r="B16483" t="s">
        <v>53</v>
      </c>
      <c r="C16483">
        <v>15</v>
      </c>
      <c r="D16483">
        <v>7</v>
      </c>
      <c r="E16483">
        <v>1903</v>
      </c>
      <c r="F16483" s="6">
        <v>0.34375</v>
      </c>
      <c r="G16483">
        <v>-77.966667000000001</v>
      </c>
      <c r="H16483">
        <v>9.6</v>
      </c>
      <c r="I16483" t="s">
        <v>119</v>
      </c>
      <c r="J16483" t="s">
        <v>21294</v>
      </c>
    </row>
    <row r="16484" spans="1:10" x14ac:dyDescent="0.3">
      <c r="A16484" t="s">
        <v>21295</v>
      </c>
      <c r="B16484" t="s">
        <v>53</v>
      </c>
      <c r="C16484">
        <v>14</v>
      </c>
      <c r="D16484">
        <v>11</v>
      </c>
      <c r="E16484">
        <v>1889</v>
      </c>
      <c r="F16484" s="6">
        <v>1.6666666666666666E-2</v>
      </c>
      <c r="G16484">
        <v>-81.849999999999994</v>
      </c>
      <c r="H16484">
        <v>25.45</v>
      </c>
      <c r="I16484" t="s">
        <v>119</v>
      </c>
      <c r="J16484" t="s">
        <v>21296</v>
      </c>
    </row>
    <row r="16485" spans="1:10" x14ac:dyDescent="0.3">
      <c r="A16485" t="s">
        <v>21297</v>
      </c>
      <c r="B16485" t="s">
        <v>53</v>
      </c>
      <c r="C16485">
        <v>14</v>
      </c>
      <c r="D16485">
        <v>6</v>
      </c>
      <c r="E16485">
        <v>1909</v>
      </c>
      <c r="F16485" s="6">
        <v>4.1666666666666664E-2</v>
      </c>
      <c r="G16485">
        <v>-76.650000000000006</v>
      </c>
      <c r="H16485">
        <v>10.783333000000001</v>
      </c>
      <c r="I16485" t="s">
        <v>116</v>
      </c>
      <c r="J16485" t="s">
        <v>21298</v>
      </c>
    </row>
    <row r="16486" spans="1:10" x14ac:dyDescent="0.3">
      <c r="A16486" t="s">
        <v>21299</v>
      </c>
      <c r="B16486" t="s">
        <v>53</v>
      </c>
      <c r="C16486">
        <v>7</v>
      </c>
      <c r="D16486">
        <v>4</v>
      </c>
      <c r="E16486">
        <v>1898</v>
      </c>
      <c r="F16486" s="6">
        <v>0.97916666666666663</v>
      </c>
      <c r="G16486">
        <v>-74.349999999999994</v>
      </c>
      <c r="H16486">
        <v>33.233333000000002</v>
      </c>
      <c r="I16486" t="s">
        <v>119</v>
      </c>
      <c r="J16486" t="s">
        <v>21300</v>
      </c>
    </row>
    <row r="16487" spans="1:10" x14ac:dyDescent="0.3">
      <c r="A16487" t="s">
        <v>21301</v>
      </c>
      <c r="B16487" t="s">
        <v>53</v>
      </c>
      <c r="C16487">
        <v>4</v>
      </c>
      <c r="D16487">
        <v>2</v>
      </c>
      <c r="E16487">
        <v>1921</v>
      </c>
      <c r="F16487" s="6">
        <v>0.70833333333333337</v>
      </c>
      <c r="G16487">
        <v>-76.233333000000002</v>
      </c>
      <c r="H16487">
        <v>9.9666669999999993</v>
      </c>
      <c r="I16487" t="s">
        <v>116</v>
      </c>
      <c r="J16487" t="s">
        <v>21302</v>
      </c>
    </row>
    <row r="16488" spans="1:10" x14ac:dyDescent="0.3">
      <c r="A16488" t="s">
        <v>21303</v>
      </c>
      <c r="B16488" t="s">
        <v>53</v>
      </c>
      <c r="C16488">
        <v>1</v>
      </c>
      <c r="D16488">
        <v>6</v>
      </c>
      <c r="E16488">
        <v>1929</v>
      </c>
      <c r="F16488" s="6">
        <v>0.17708333333333334</v>
      </c>
      <c r="G16488">
        <v>-88.366667000000007</v>
      </c>
      <c r="H16488">
        <v>22.533332999999999</v>
      </c>
      <c r="I16488" t="s">
        <v>20570</v>
      </c>
      <c r="J16488" t="s">
        <v>20571</v>
      </c>
    </row>
    <row r="16489" spans="1:10" x14ac:dyDescent="0.3">
      <c r="A16489" t="s">
        <v>21304</v>
      </c>
      <c r="B16489" t="s">
        <v>53</v>
      </c>
      <c r="C16489">
        <v>28</v>
      </c>
      <c r="D16489">
        <v>6</v>
      </c>
      <c r="E16489">
        <v>1921</v>
      </c>
      <c r="F16489" s="6">
        <v>0.47916666666666669</v>
      </c>
      <c r="G16489">
        <v>-79.150000000000006</v>
      </c>
      <c r="H16489">
        <v>18.433333000000001</v>
      </c>
      <c r="I16489" t="s">
        <v>116</v>
      </c>
      <c r="J16489" t="s">
        <v>21305</v>
      </c>
    </row>
    <row r="16490" spans="1:10" x14ac:dyDescent="0.3">
      <c r="A16490" t="s">
        <v>16408</v>
      </c>
      <c r="B16490" t="s">
        <v>53</v>
      </c>
      <c r="C16490">
        <v>25</v>
      </c>
      <c r="D16490">
        <v>10</v>
      </c>
      <c r="E16490">
        <v>1909</v>
      </c>
      <c r="F16490" s="6">
        <v>0.15625</v>
      </c>
      <c r="G16490">
        <v>89.816666999999995</v>
      </c>
      <c r="H16490">
        <v>44.383333</v>
      </c>
      <c r="I16490" t="s">
        <v>104</v>
      </c>
      <c r="J16490" t="s">
        <v>20805</v>
      </c>
    </row>
    <row r="16491" spans="1:10" x14ac:dyDescent="0.3">
      <c r="A16491" t="s">
        <v>21306</v>
      </c>
      <c r="B16491" t="s">
        <v>53</v>
      </c>
      <c r="C16491">
        <v>11</v>
      </c>
      <c r="D16491">
        <v>10</v>
      </c>
      <c r="E16491">
        <v>1848</v>
      </c>
      <c r="F16491" s="6">
        <v>0.51041666666666663</v>
      </c>
      <c r="G16491">
        <v>-88.366667000000007</v>
      </c>
      <c r="H16491">
        <v>22.533332999999999</v>
      </c>
      <c r="I16491" t="s">
        <v>20570</v>
      </c>
      <c r="J16491" t="s">
        <v>20571</v>
      </c>
    </row>
    <row r="16492" spans="1:10" x14ac:dyDescent="0.3">
      <c r="A16492" t="s">
        <v>21307</v>
      </c>
      <c r="B16492" t="s">
        <v>168</v>
      </c>
      <c r="C16492">
        <v>20</v>
      </c>
      <c r="D16492">
        <v>1</v>
      </c>
      <c r="E16492">
        <v>1926</v>
      </c>
      <c r="F16492" s="6">
        <v>0.1875</v>
      </c>
      <c r="G16492">
        <v>84.016666999999998</v>
      </c>
      <c r="H16492">
        <v>36.683332999999998</v>
      </c>
      <c r="I16492" t="s">
        <v>104</v>
      </c>
      <c r="J16492" t="s">
        <v>21308</v>
      </c>
    </row>
    <row r="16493" spans="1:10" x14ac:dyDescent="0.3">
      <c r="A16493" t="s">
        <v>21309</v>
      </c>
      <c r="B16493" t="s">
        <v>53</v>
      </c>
      <c r="C16493">
        <v>14</v>
      </c>
      <c r="D16493">
        <v>11</v>
      </c>
      <c r="E16493">
        <v>1889</v>
      </c>
      <c r="F16493" s="6">
        <v>4.1666666666666664E-2</v>
      </c>
      <c r="G16493">
        <v>-81.849999999999994</v>
      </c>
      <c r="H16493">
        <v>25.45</v>
      </c>
      <c r="I16493" t="s">
        <v>119</v>
      </c>
      <c r="J16493" t="s">
        <v>20580</v>
      </c>
    </row>
    <row r="16494" spans="1:10" x14ac:dyDescent="0.3">
      <c r="A16494" t="s">
        <v>21310</v>
      </c>
      <c r="B16494" t="s">
        <v>53</v>
      </c>
      <c r="C16494">
        <v>5</v>
      </c>
      <c r="D16494">
        <v>6</v>
      </c>
      <c r="E16494">
        <v>1861</v>
      </c>
      <c r="F16494" s="6">
        <v>0.8125</v>
      </c>
      <c r="G16494">
        <v>-78.016666999999998</v>
      </c>
      <c r="H16494">
        <v>27.183333000000001</v>
      </c>
      <c r="I16494" t="s">
        <v>119</v>
      </c>
      <c r="J16494" t="s">
        <v>21311</v>
      </c>
    </row>
    <row r="16495" spans="1:10" x14ac:dyDescent="0.3">
      <c r="A16495" t="s">
        <v>21312</v>
      </c>
      <c r="B16495" t="s">
        <v>53</v>
      </c>
      <c r="C16495">
        <v>8</v>
      </c>
      <c r="D16495">
        <v>5</v>
      </c>
      <c r="E16495">
        <v>1940</v>
      </c>
      <c r="F16495" s="6">
        <v>0.55902777777777779</v>
      </c>
      <c r="G16495">
        <v>74.016666999999998</v>
      </c>
      <c r="H16495">
        <v>40.883333</v>
      </c>
      <c r="I16495" t="s">
        <v>144</v>
      </c>
      <c r="J16495" t="s">
        <v>21229</v>
      </c>
    </row>
    <row r="16496" spans="1:10" x14ac:dyDescent="0.3">
      <c r="A16496" t="s">
        <v>20237</v>
      </c>
      <c r="B16496" t="s">
        <v>53</v>
      </c>
      <c r="C16496">
        <v>30</v>
      </c>
      <c r="D16496">
        <v>4</v>
      </c>
      <c r="E16496">
        <v>1933</v>
      </c>
      <c r="F16496" s="6">
        <v>0.52083333333333337</v>
      </c>
      <c r="G16496">
        <v>97.066666999999995</v>
      </c>
      <c r="H16496">
        <v>31.883333</v>
      </c>
      <c r="I16496" t="s">
        <v>104</v>
      </c>
      <c r="J16496" t="s">
        <v>21313</v>
      </c>
    </row>
    <row r="16497" spans="1:10" x14ac:dyDescent="0.3">
      <c r="A16497" t="s">
        <v>16055</v>
      </c>
      <c r="B16497" t="s">
        <v>53</v>
      </c>
      <c r="C16497">
        <v>26</v>
      </c>
      <c r="D16497">
        <v>1</v>
      </c>
      <c r="E16497">
        <v>1925</v>
      </c>
      <c r="F16497" s="6">
        <v>0.27083333333333331</v>
      </c>
      <c r="G16497">
        <v>81.7</v>
      </c>
      <c r="H16497">
        <v>41.5</v>
      </c>
      <c r="I16497" t="s">
        <v>144</v>
      </c>
      <c r="J16497" t="s">
        <v>20809</v>
      </c>
    </row>
    <row r="16498" spans="1:10" x14ac:dyDescent="0.3">
      <c r="A16498" t="s">
        <v>16883</v>
      </c>
      <c r="B16498" t="s">
        <v>53</v>
      </c>
      <c r="C16498">
        <v>28</v>
      </c>
      <c r="D16498">
        <v>11</v>
      </c>
      <c r="E16498">
        <v>1947</v>
      </c>
      <c r="F16498" s="6">
        <v>0.83472222222222225</v>
      </c>
      <c r="G16498">
        <v>118.25</v>
      </c>
      <c r="H16498">
        <v>34.066667000000002</v>
      </c>
      <c r="I16498" t="s">
        <v>137</v>
      </c>
      <c r="J16498" t="s">
        <v>20527</v>
      </c>
    </row>
    <row r="16499" spans="1:10" x14ac:dyDescent="0.3">
      <c r="A16499" t="s">
        <v>9891</v>
      </c>
      <c r="B16499" t="s">
        <v>53</v>
      </c>
      <c r="C16499">
        <v>21</v>
      </c>
      <c r="D16499">
        <v>1</v>
      </c>
      <c r="E16499">
        <v>1940</v>
      </c>
      <c r="F16499" s="6">
        <v>0.13194444444444445</v>
      </c>
      <c r="G16499">
        <v>83</v>
      </c>
      <c r="H16499">
        <v>39.966667000000001</v>
      </c>
      <c r="I16499" t="s">
        <v>144</v>
      </c>
      <c r="J16499" t="s">
        <v>21002</v>
      </c>
    </row>
    <row r="16500" spans="1:10" x14ac:dyDescent="0.3">
      <c r="A16500" t="s">
        <v>21314</v>
      </c>
      <c r="B16500" t="s">
        <v>168</v>
      </c>
      <c r="C16500">
        <v>26</v>
      </c>
      <c r="D16500">
        <v>5</v>
      </c>
      <c r="E16500">
        <v>1948</v>
      </c>
      <c r="F16500" s="6">
        <v>0.12638888888888888</v>
      </c>
      <c r="G16500">
        <v>112.033333</v>
      </c>
      <c r="H16500">
        <v>33.450000000000003</v>
      </c>
      <c r="I16500" t="s">
        <v>171</v>
      </c>
      <c r="J16500" t="s">
        <v>21315</v>
      </c>
    </row>
    <row r="16501" spans="1:10" x14ac:dyDescent="0.3">
      <c r="A16501" t="s">
        <v>16924</v>
      </c>
      <c r="B16501" t="s">
        <v>53</v>
      </c>
      <c r="C16501">
        <v>29</v>
      </c>
      <c r="D16501">
        <v>12</v>
      </c>
      <c r="E16501">
        <v>1936</v>
      </c>
      <c r="F16501" s="6">
        <v>0.77083333333333337</v>
      </c>
      <c r="G16501">
        <v>87.816666999999995</v>
      </c>
      <c r="H16501">
        <v>41.933332999999998</v>
      </c>
      <c r="I16501" t="s">
        <v>104</v>
      </c>
      <c r="J16501" t="s">
        <v>21316</v>
      </c>
    </row>
    <row r="16502" spans="1:10" x14ac:dyDescent="0.3">
      <c r="A16502" t="s">
        <v>12387</v>
      </c>
      <c r="B16502" t="s">
        <v>53</v>
      </c>
      <c r="C16502">
        <v>10</v>
      </c>
      <c r="D16502">
        <v>4</v>
      </c>
      <c r="E16502">
        <v>1924</v>
      </c>
      <c r="F16502" s="6">
        <v>0.70833333333333337</v>
      </c>
      <c r="G16502">
        <v>82.55</v>
      </c>
      <c r="H16502">
        <v>35.6</v>
      </c>
      <c r="I16502" t="s">
        <v>144</v>
      </c>
      <c r="J16502" t="s">
        <v>21107</v>
      </c>
    </row>
    <row r="16503" spans="1:10" x14ac:dyDescent="0.3">
      <c r="A16503" t="s">
        <v>21317</v>
      </c>
      <c r="B16503" t="s">
        <v>168</v>
      </c>
      <c r="C16503">
        <v>4</v>
      </c>
      <c r="D16503">
        <v>6</v>
      </c>
      <c r="E16503">
        <v>1936</v>
      </c>
      <c r="F16503" s="6">
        <v>0.59375</v>
      </c>
      <c r="G16503">
        <v>-72.833332999999996</v>
      </c>
      <c r="H16503">
        <v>18.966667000000001</v>
      </c>
      <c r="I16503" t="s">
        <v>116</v>
      </c>
      <c r="J16503" t="s">
        <v>20740</v>
      </c>
    </row>
    <row r="16504" spans="1:10" x14ac:dyDescent="0.3">
      <c r="A16504" t="s">
        <v>21318</v>
      </c>
      <c r="B16504" t="s">
        <v>53</v>
      </c>
      <c r="C16504">
        <v>10</v>
      </c>
      <c r="D16504">
        <v>6</v>
      </c>
      <c r="E16504">
        <v>1885</v>
      </c>
      <c r="F16504" s="6">
        <v>0.93333333333333335</v>
      </c>
      <c r="G16504">
        <v>-72.616667000000007</v>
      </c>
      <c r="H16504">
        <v>23.033332999999999</v>
      </c>
      <c r="I16504" t="s">
        <v>119</v>
      </c>
      <c r="J16504" t="s">
        <v>21319</v>
      </c>
    </row>
    <row r="16505" spans="1:10" x14ac:dyDescent="0.3">
      <c r="A16505" t="s">
        <v>21320</v>
      </c>
      <c r="B16505" t="s">
        <v>168</v>
      </c>
      <c r="C16505">
        <v>19</v>
      </c>
      <c r="D16505">
        <v>2</v>
      </c>
      <c r="E16505">
        <v>1911</v>
      </c>
      <c r="F16505" s="6">
        <v>0.27777777777777779</v>
      </c>
      <c r="G16505">
        <v>-72.833332999999996</v>
      </c>
      <c r="H16505">
        <v>18.966667000000001</v>
      </c>
      <c r="I16505" t="s">
        <v>116</v>
      </c>
      <c r="J16505" t="s">
        <v>122</v>
      </c>
    </row>
    <row r="16506" spans="1:10" x14ac:dyDescent="0.3">
      <c r="A16506" t="s">
        <v>2049</v>
      </c>
      <c r="B16506" t="s">
        <v>53</v>
      </c>
      <c r="C16506">
        <v>28</v>
      </c>
      <c r="D16506">
        <v>11</v>
      </c>
      <c r="E16506">
        <v>1928</v>
      </c>
      <c r="F16506" s="6">
        <v>0.97222222222222221</v>
      </c>
      <c r="G16506">
        <v>74.066666999999995</v>
      </c>
      <c r="H16506">
        <v>40.733333000000002</v>
      </c>
      <c r="I16506" t="s">
        <v>144</v>
      </c>
      <c r="J16506" t="s">
        <v>21321</v>
      </c>
    </row>
    <row r="16507" spans="1:10" x14ac:dyDescent="0.3">
      <c r="A16507" t="s">
        <v>14655</v>
      </c>
      <c r="B16507" t="s">
        <v>53</v>
      </c>
      <c r="C16507">
        <v>15</v>
      </c>
      <c r="D16507">
        <v>9</v>
      </c>
      <c r="E16507">
        <v>1940</v>
      </c>
      <c r="F16507" s="6">
        <v>6.25E-2</v>
      </c>
      <c r="G16507">
        <v>111.833333</v>
      </c>
      <c r="H16507">
        <v>41.733333000000002</v>
      </c>
      <c r="I16507" t="s">
        <v>171</v>
      </c>
      <c r="J16507" t="s">
        <v>21322</v>
      </c>
    </row>
    <row r="16508" spans="1:10" x14ac:dyDescent="0.3">
      <c r="A16508" t="s">
        <v>18031</v>
      </c>
      <c r="B16508" t="s">
        <v>53</v>
      </c>
      <c r="C16508">
        <v>23</v>
      </c>
      <c r="D16508">
        <v>4</v>
      </c>
      <c r="E16508">
        <v>1936</v>
      </c>
      <c r="F16508" s="6">
        <v>0.65972222222222221</v>
      </c>
      <c r="G16508">
        <v>99.283332999999999</v>
      </c>
      <c r="H16508">
        <v>34.15</v>
      </c>
      <c r="I16508" t="s">
        <v>104</v>
      </c>
      <c r="J16508" t="s">
        <v>21323</v>
      </c>
    </row>
    <row r="16509" spans="1:10" x14ac:dyDescent="0.3">
      <c r="A16509" t="s">
        <v>21324</v>
      </c>
      <c r="B16509" t="s">
        <v>53</v>
      </c>
      <c r="C16509">
        <v>7</v>
      </c>
      <c r="D16509">
        <v>10</v>
      </c>
      <c r="E16509">
        <v>1895</v>
      </c>
      <c r="F16509" s="6">
        <v>0.86458333333333337</v>
      </c>
      <c r="G16509">
        <v>-11.583333</v>
      </c>
      <c r="H16509">
        <v>48.15</v>
      </c>
      <c r="I16509" t="s">
        <v>126</v>
      </c>
      <c r="J16509" t="s">
        <v>21325</v>
      </c>
    </row>
    <row r="16510" spans="1:10" x14ac:dyDescent="0.3">
      <c r="A16510" t="s">
        <v>21326</v>
      </c>
      <c r="B16510" t="s">
        <v>53</v>
      </c>
      <c r="C16510">
        <v>25</v>
      </c>
      <c r="D16510">
        <v>6</v>
      </c>
      <c r="E16510">
        <v>1903</v>
      </c>
      <c r="F16510" s="6">
        <v>0.47916666666666669</v>
      </c>
      <c r="G16510">
        <v>-84.916667000000004</v>
      </c>
      <c r="H16510">
        <v>26.65</v>
      </c>
      <c r="I16510" t="s">
        <v>16837</v>
      </c>
      <c r="J16510" t="s">
        <v>21327</v>
      </c>
    </row>
    <row r="16511" spans="1:10" x14ac:dyDescent="0.3">
      <c r="A16511" t="s">
        <v>21328</v>
      </c>
      <c r="B16511" t="s">
        <v>53</v>
      </c>
      <c r="C16511">
        <v>5</v>
      </c>
      <c r="D16511">
        <v>11</v>
      </c>
      <c r="E16511">
        <v>1931</v>
      </c>
      <c r="F16511" s="6">
        <v>0.96597222222222223</v>
      </c>
      <c r="G16511">
        <v>118.25</v>
      </c>
      <c r="H16511">
        <v>34.066667000000002</v>
      </c>
      <c r="I16511" t="s">
        <v>137</v>
      </c>
      <c r="J16511" t="s">
        <v>20527</v>
      </c>
    </row>
    <row r="16512" spans="1:10" x14ac:dyDescent="0.3">
      <c r="A16512" t="s">
        <v>21329</v>
      </c>
      <c r="B16512" t="s">
        <v>53</v>
      </c>
      <c r="C16512">
        <v>5</v>
      </c>
      <c r="D16512">
        <v>1</v>
      </c>
      <c r="E16512">
        <v>1938</v>
      </c>
      <c r="F16512" s="6">
        <v>0.85138888888888886</v>
      </c>
      <c r="G16512">
        <v>95.3</v>
      </c>
      <c r="H16512">
        <v>44.966667000000001</v>
      </c>
      <c r="I16512" t="s">
        <v>104</v>
      </c>
      <c r="J16512" t="s">
        <v>21330</v>
      </c>
    </row>
    <row r="16513" spans="1:10" x14ac:dyDescent="0.3">
      <c r="A16513" t="s">
        <v>15218</v>
      </c>
      <c r="B16513" t="s">
        <v>168</v>
      </c>
      <c r="C16513">
        <v>2</v>
      </c>
      <c r="D16513">
        <v>5</v>
      </c>
      <c r="E16513">
        <v>1943</v>
      </c>
      <c r="F16513" s="6">
        <v>0.72083333333333333</v>
      </c>
      <c r="G16513">
        <v>81.7</v>
      </c>
      <c r="H16513">
        <v>41.5</v>
      </c>
      <c r="I16513" t="s">
        <v>144</v>
      </c>
      <c r="J16513" t="s">
        <v>20809</v>
      </c>
    </row>
    <row r="16514" spans="1:10" x14ac:dyDescent="0.3">
      <c r="A16514" t="s">
        <v>21331</v>
      </c>
      <c r="B16514" t="s">
        <v>53</v>
      </c>
      <c r="C16514">
        <v>15</v>
      </c>
      <c r="D16514">
        <v>4</v>
      </c>
      <c r="E16514">
        <v>1886</v>
      </c>
      <c r="F16514" s="6">
        <v>0.30069444444444443</v>
      </c>
      <c r="G16514">
        <v>-3.2833329999999998</v>
      </c>
      <c r="H16514">
        <v>49.85</v>
      </c>
      <c r="I16514" t="s">
        <v>20517</v>
      </c>
      <c r="J16514" t="s">
        <v>21332</v>
      </c>
    </row>
    <row r="16515" spans="1:10" x14ac:dyDescent="0.3">
      <c r="A16515" t="s">
        <v>15744</v>
      </c>
      <c r="B16515" t="s">
        <v>53</v>
      </c>
      <c r="C16515">
        <v>28</v>
      </c>
      <c r="D16515">
        <v>1</v>
      </c>
      <c r="E16515">
        <v>1932</v>
      </c>
      <c r="F16515" s="6">
        <v>0.75277777777777777</v>
      </c>
      <c r="G16515">
        <v>118.483333</v>
      </c>
      <c r="H16515">
        <v>34.183332999999998</v>
      </c>
      <c r="I16515" t="s">
        <v>137</v>
      </c>
      <c r="J16515" t="s">
        <v>20520</v>
      </c>
    </row>
    <row r="16516" spans="1:10" x14ac:dyDescent="0.3">
      <c r="A16516" t="s">
        <v>21333</v>
      </c>
      <c r="B16516" t="s">
        <v>53</v>
      </c>
      <c r="C16516">
        <v>14</v>
      </c>
      <c r="D16516">
        <v>6</v>
      </c>
      <c r="E16516">
        <v>1961</v>
      </c>
      <c r="F16516" s="6">
        <v>3.125E-2</v>
      </c>
      <c r="G16516">
        <v>-0.15</v>
      </c>
      <c r="H16516">
        <v>51.433332999999998</v>
      </c>
      <c r="I16516" t="s">
        <v>20517</v>
      </c>
      <c r="J16516" t="s">
        <v>21334</v>
      </c>
    </row>
    <row r="16517" spans="1:10" x14ac:dyDescent="0.3">
      <c r="A16517" t="s">
        <v>21335</v>
      </c>
      <c r="B16517" t="s">
        <v>53</v>
      </c>
      <c r="C16517">
        <v>15</v>
      </c>
      <c r="D16517">
        <v>5</v>
      </c>
      <c r="E16517">
        <v>1936</v>
      </c>
      <c r="F16517" s="6">
        <v>1.0416666666666666E-2</v>
      </c>
      <c r="G16517">
        <v>122.63333299999999</v>
      </c>
      <c r="H16517">
        <v>47.566667000000002</v>
      </c>
      <c r="I16517" t="s">
        <v>137</v>
      </c>
      <c r="J16517" t="s">
        <v>21336</v>
      </c>
    </row>
    <row r="16518" spans="1:10" x14ac:dyDescent="0.3">
      <c r="A16518" t="s">
        <v>18123</v>
      </c>
      <c r="B16518" t="s">
        <v>53</v>
      </c>
      <c r="C16518">
        <v>20</v>
      </c>
      <c r="D16518">
        <v>4</v>
      </c>
      <c r="E16518">
        <v>1941</v>
      </c>
      <c r="F16518" s="6">
        <v>0.89861111111111114</v>
      </c>
      <c r="G16518">
        <v>118.25</v>
      </c>
      <c r="H16518">
        <v>34.066667000000002</v>
      </c>
      <c r="I16518" t="s">
        <v>137</v>
      </c>
      <c r="J16518" t="s">
        <v>20527</v>
      </c>
    </row>
    <row r="16519" spans="1:10" x14ac:dyDescent="0.3">
      <c r="A16519" t="s">
        <v>19012</v>
      </c>
      <c r="B16519" t="s">
        <v>168</v>
      </c>
      <c r="C16519">
        <v>5</v>
      </c>
      <c r="D16519">
        <v>11</v>
      </c>
      <c r="E16519">
        <v>1963</v>
      </c>
      <c r="F16519" s="6">
        <v>0.15138888888888888</v>
      </c>
      <c r="G16519">
        <v>118.25</v>
      </c>
      <c r="H16519">
        <v>34.066667000000002</v>
      </c>
      <c r="I16519" t="s">
        <v>137</v>
      </c>
      <c r="J16519" t="s">
        <v>20527</v>
      </c>
    </row>
    <row r="16520" spans="1:10" x14ac:dyDescent="0.3">
      <c r="A16520" t="s">
        <v>9893</v>
      </c>
      <c r="B16520" t="s">
        <v>53</v>
      </c>
      <c r="C16520">
        <v>1</v>
      </c>
      <c r="D16520">
        <v>5</v>
      </c>
      <c r="E16520">
        <v>1917</v>
      </c>
      <c r="F16520" s="6">
        <v>0.99652777777777779</v>
      </c>
      <c r="G16520">
        <v>81.383332999999993</v>
      </c>
      <c r="H16520">
        <v>40.799999999999997</v>
      </c>
      <c r="I16520" t="s">
        <v>104</v>
      </c>
      <c r="J16520" t="s">
        <v>21337</v>
      </c>
    </row>
    <row r="16521" spans="1:10" x14ac:dyDescent="0.3">
      <c r="A16521" t="s">
        <v>21338</v>
      </c>
      <c r="B16521" t="s">
        <v>168</v>
      </c>
      <c r="C16521">
        <v>14</v>
      </c>
      <c r="D16521">
        <v>12</v>
      </c>
      <c r="E16521">
        <v>1932</v>
      </c>
      <c r="F16521" s="6">
        <v>0.73958333333333337</v>
      </c>
      <c r="G16521">
        <v>-76.916667000000004</v>
      </c>
      <c r="H16521">
        <v>8.483333</v>
      </c>
      <c r="I16521" t="s">
        <v>116</v>
      </c>
      <c r="J16521" t="s">
        <v>21339</v>
      </c>
    </row>
    <row r="16522" spans="1:10" x14ac:dyDescent="0.3">
      <c r="A16522" t="s">
        <v>21340</v>
      </c>
      <c r="B16522" t="s">
        <v>168</v>
      </c>
      <c r="C16522">
        <v>16</v>
      </c>
      <c r="D16522">
        <v>9</v>
      </c>
      <c r="E16522">
        <v>1922</v>
      </c>
      <c r="F16522" s="6">
        <v>0.37847222222222221</v>
      </c>
      <c r="G16522">
        <v>122.433333</v>
      </c>
      <c r="H16522">
        <v>47.233333000000002</v>
      </c>
      <c r="I16522" t="s">
        <v>137</v>
      </c>
      <c r="J16522" t="s">
        <v>20547</v>
      </c>
    </row>
    <row r="16523" spans="1:10" x14ac:dyDescent="0.3">
      <c r="A16523" t="s">
        <v>21341</v>
      </c>
      <c r="B16523" t="s">
        <v>53</v>
      </c>
      <c r="C16523">
        <v>9</v>
      </c>
      <c r="D16523">
        <v>11</v>
      </c>
      <c r="E16523">
        <v>1921</v>
      </c>
      <c r="F16523" s="6">
        <v>0.60069444444444442</v>
      </c>
      <c r="G16523">
        <v>122.266667</v>
      </c>
      <c r="H16523">
        <v>37.866667</v>
      </c>
      <c r="I16523" t="s">
        <v>137</v>
      </c>
      <c r="J16523" t="s">
        <v>20696</v>
      </c>
    </row>
    <row r="16524" spans="1:10" x14ac:dyDescent="0.3">
      <c r="A16524" t="s">
        <v>21342</v>
      </c>
      <c r="B16524" t="s">
        <v>53</v>
      </c>
      <c r="C16524">
        <v>11</v>
      </c>
      <c r="D16524">
        <v>7</v>
      </c>
      <c r="E16524">
        <v>1858</v>
      </c>
      <c r="F16524" s="6">
        <v>0.52083333333333337</v>
      </c>
      <c r="G16524">
        <v>-91.933333000000005</v>
      </c>
      <c r="H16524">
        <v>24.616667</v>
      </c>
      <c r="I16524" t="s">
        <v>20991</v>
      </c>
      <c r="J16524" t="s">
        <v>21343</v>
      </c>
    </row>
    <row r="16525" spans="1:10" x14ac:dyDescent="0.3">
      <c r="A16525" t="s">
        <v>21344</v>
      </c>
      <c r="B16525" t="s">
        <v>168</v>
      </c>
      <c r="C16525">
        <v>18</v>
      </c>
      <c r="D16525">
        <v>8</v>
      </c>
      <c r="E16525">
        <v>1900</v>
      </c>
      <c r="F16525" s="6">
        <v>0.28472222222222221</v>
      </c>
      <c r="G16525">
        <v>-81.849999999999994</v>
      </c>
      <c r="H16525">
        <v>25.45</v>
      </c>
      <c r="I16525" t="s">
        <v>119</v>
      </c>
      <c r="J16525" t="s">
        <v>20580</v>
      </c>
    </row>
    <row r="16526" spans="1:10" x14ac:dyDescent="0.3">
      <c r="A16526" t="s">
        <v>21345</v>
      </c>
      <c r="B16526" t="s">
        <v>53</v>
      </c>
      <c r="C16526">
        <v>16</v>
      </c>
      <c r="D16526">
        <v>9</v>
      </c>
      <c r="E16526">
        <v>1906</v>
      </c>
      <c r="F16526" s="6">
        <v>0.4909722222222222</v>
      </c>
      <c r="G16526">
        <v>-77.2</v>
      </c>
      <c r="H16526">
        <v>28.6</v>
      </c>
      <c r="I16526" t="s">
        <v>119</v>
      </c>
      <c r="J16526" t="s">
        <v>20754</v>
      </c>
    </row>
    <row r="16527" spans="1:10" x14ac:dyDescent="0.3">
      <c r="A16527" t="s">
        <v>21346</v>
      </c>
      <c r="B16527" t="s">
        <v>53</v>
      </c>
      <c r="C16527">
        <v>15</v>
      </c>
      <c r="D16527">
        <v>7</v>
      </c>
      <c r="E16527">
        <v>1913</v>
      </c>
      <c r="F16527" s="6">
        <v>0.34513888888888888</v>
      </c>
      <c r="G16527">
        <v>-91.733333000000002</v>
      </c>
      <c r="H16527">
        <v>26.183333000000001</v>
      </c>
      <c r="I16527" t="s">
        <v>116</v>
      </c>
      <c r="J16527" t="s">
        <v>21347</v>
      </c>
    </row>
    <row r="16528" spans="1:10" x14ac:dyDescent="0.3">
      <c r="A16528" t="s">
        <v>21348</v>
      </c>
      <c r="B16528" t="s">
        <v>53</v>
      </c>
      <c r="C16528">
        <v>2</v>
      </c>
      <c r="D16528">
        <v>10</v>
      </c>
      <c r="E16528">
        <v>1942</v>
      </c>
      <c r="F16528" s="6">
        <v>0.5</v>
      </c>
      <c r="G16528">
        <v>-72.833332999999996</v>
      </c>
      <c r="H16528">
        <v>18.966667000000001</v>
      </c>
      <c r="I16528" t="s">
        <v>116</v>
      </c>
      <c r="J16528" t="s">
        <v>20740</v>
      </c>
    </row>
    <row r="16529" spans="1:10" x14ac:dyDescent="0.3">
      <c r="A16529" t="s">
        <v>4101</v>
      </c>
      <c r="B16529" t="s">
        <v>53</v>
      </c>
      <c r="C16529">
        <v>14</v>
      </c>
      <c r="D16529">
        <v>12</v>
      </c>
      <c r="E16529">
        <v>1947</v>
      </c>
      <c r="F16529" s="6">
        <v>0.14305555555555555</v>
      </c>
      <c r="G16529">
        <v>118.25</v>
      </c>
      <c r="H16529">
        <v>34.066667000000002</v>
      </c>
      <c r="I16529" t="s">
        <v>137</v>
      </c>
      <c r="J16529" t="s">
        <v>20527</v>
      </c>
    </row>
    <row r="16530" spans="1:10" x14ac:dyDescent="0.3">
      <c r="A16530" t="s">
        <v>21349</v>
      </c>
      <c r="B16530" t="s">
        <v>168</v>
      </c>
      <c r="C16530">
        <v>22</v>
      </c>
      <c r="D16530">
        <v>8</v>
      </c>
      <c r="E16530">
        <v>1893</v>
      </c>
      <c r="F16530" s="6">
        <v>9.0277777777777776E-2</v>
      </c>
      <c r="G16530">
        <v>74</v>
      </c>
      <c r="H16530">
        <v>40.299999999999997</v>
      </c>
      <c r="I16530" t="s">
        <v>144</v>
      </c>
      <c r="J16530" t="s">
        <v>21350</v>
      </c>
    </row>
    <row r="16531" spans="1:10" x14ac:dyDescent="0.3">
      <c r="A16531" t="s">
        <v>21351</v>
      </c>
      <c r="B16531" t="s">
        <v>53</v>
      </c>
      <c r="C16531">
        <v>1</v>
      </c>
      <c r="D16531">
        <v>4</v>
      </c>
      <c r="E16531">
        <v>1922</v>
      </c>
      <c r="F16531" s="6">
        <v>0.35416666666666669</v>
      </c>
      <c r="G16531">
        <v>118.25</v>
      </c>
      <c r="H16531">
        <v>34.066667000000002</v>
      </c>
      <c r="I16531" t="s">
        <v>137</v>
      </c>
      <c r="J16531" t="s">
        <v>20527</v>
      </c>
    </row>
    <row r="16532" spans="1:10" x14ac:dyDescent="0.3">
      <c r="A16532" t="s">
        <v>21352</v>
      </c>
      <c r="B16532" t="s">
        <v>53</v>
      </c>
      <c r="C16532">
        <v>21</v>
      </c>
      <c r="D16532">
        <v>5</v>
      </c>
      <c r="E16532">
        <v>1923</v>
      </c>
      <c r="F16532" s="6">
        <v>0.33680555555555558</v>
      </c>
      <c r="G16532">
        <v>81.516666999999998</v>
      </c>
      <c r="H16532">
        <v>41.833333000000003</v>
      </c>
      <c r="I16532" t="s">
        <v>104</v>
      </c>
      <c r="J16532" t="s">
        <v>20515</v>
      </c>
    </row>
    <row r="16533" spans="1:10" x14ac:dyDescent="0.3">
      <c r="A16533" t="s">
        <v>21353</v>
      </c>
      <c r="B16533" t="s">
        <v>53</v>
      </c>
      <c r="C16533">
        <v>13</v>
      </c>
      <c r="D16533">
        <v>12</v>
      </c>
      <c r="E16533">
        <v>1910</v>
      </c>
      <c r="F16533" s="6">
        <v>2.0833333333333332E-2</v>
      </c>
      <c r="G16533">
        <v>80.766666999999998</v>
      </c>
      <c r="H16533">
        <v>41.183332999999998</v>
      </c>
      <c r="I16533" t="s">
        <v>104</v>
      </c>
      <c r="J16533" t="s">
        <v>21354</v>
      </c>
    </row>
    <row r="16534" spans="1:10" x14ac:dyDescent="0.3">
      <c r="A16534" t="s">
        <v>21355</v>
      </c>
      <c r="B16534" t="s">
        <v>53</v>
      </c>
      <c r="C16534">
        <v>9</v>
      </c>
      <c r="D16534">
        <v>2</v>
      </c>
      <c r="E16534">
        <v>1911</v>
      </c>
      <c r="F16534" s="6">
        <v>0.35416666666666669</v>
      </c>
      <c r="G16534">
        <v>-72.866667000000007</v>
      </c>
      <c r="H16534">
        <v>22.7</v>
      </c>
      <c r="I16534" t="s">
        <v>116</v>
      </c>
      <c r="J16534" t="s">
        <v>21356</v>
      </c>
    </row>
    <row r="16535" spans="1:10" x14ac:dyDescent="0.3">
      <c r="A16535" t="s">
        <v>21357</v>
      </c>
      <c r="B16535" t="s">
        <v>53</v>
      </c>
      <c r="C16535">
        <v>31</v>
      </c>
      <c r="D16535">
        <v>10</v>
      </c>
      <c r="E16535">
        <v>1875</v>
      </c>
      <c r="F16535" s="6">
        <v>0.21875</v>
      </c>
      <c r="G16535">
        <v>-72.866667000000007</v>
      </c>
      <c r="H16535">
        <v>22.7</v>
      </c>
      <c r="I16535" t="s">
        <v>119</v>
      </c>
      <c r="J16535" t="s">
        <v>21358</v>
      </c>
    </row>
    <row r="16536" spans="1:10" x14ac:dyDescent="0.3">
      <c r="A16536" t="s">
        <v>21359</v>
      </c>
      <c r="B16536" t="s">
        <v>53</v>
      </c>
      <c r="C16536">
        <v>14</v>
      </c>
      <c r="D16536">
        <v>8</v>
      </c>
      <c r="E16536">
        <v>1900</v>
      </c>
      <c r="F16536" s="6">
        <v>0.125</v>
      </c>
      <c r="G16536">
        <v>-73.816666999999995</v>
      </c>
      <c r="H16536">
        <v>15.9</v>
      </c>
      <c r="I16536" t="s">
        <v>119</v>
      </c>
      <c r="J16536" t="s">
        <v>21360</v>
      </c>
    </row>
    <row r="16537" spans="1:10" x14ac:dyDescent="0.3">
      <c r="A16537" t="s">
        <v>21361</v>
      </c>
      <c r="B16537" t="s">
        <v>168</v>
      </c>
      <c r="C16537">
        <v>17</v>
      </c>
      <c r="D16537">
        <v>10</v>
      </c>
      <c r="E16537">
        <v>1955</v>
      </c>
      <c r="F16537" s="6">
        <v>0.72916666666666663</v>
      </c>
      <c r="G16537">
        <v>-73.866667000000007</v>
      </c>
      <c r="H16537">
        <v>18.533332999999999</v>
      </c>
      <c r="I16537" t="s">
        <v>116</v>
      </c>
      <c r="J16537" t="s">
        <v>20639</v>
      </c>
    </row>
    <row r="16538" spans="1:10" x14ac:dyDescent="0.3">
      <c r="A16538" t="s">
        <v>21362</v>
      </c>
      <c r="B16538" t="s">
        <v>53</v>
      </c>
      <c r="C16538">
        <v>14</v>
      </c>
      <c r="D16538">
        <v>11</v>
      </c>
      <c r="E16538">
        <v>1917</v>
      </c>
      <c r="F16538" s="6">
        <v>0.22916666666666666</v>
      </c>
      <c r="G16538">
        <v>-74.566666999999995</v>
      </c>
      <c r="H16538">
        <v>16.866667</v>
      </c>
      <c r="I16538" t="s">
        <v>116</v>
      </c>
      <c r="J16538" t="s">
        <v>21363</v>
      </c>
    </row>
    <row r="16539" spans="1:10" x14ac:dyDescent="0.3">
      <c r="A16539" t="s">
        <v>21364</v>
      </c>
      <c r="B16539" t="s">
        <v>53</v>
      </c>
      <c r="C16539">
        <v>4</v>
      </c>
      <c r="D16539">
        <v>3</v>
      </c>
      <c r="E16539">
        <v>1916</v>
      </c>
      <c r="F16539" s="6">
        <v>0.41666666666666669</v>
      </c>
      <c r="G16539">
        <v>-85.833332999999996</v>
      </c>
      <c r="H16539">
        <v>20.5</v>
      </c>
      <c r="I16539" t="s">
        <v>116</v>
      </c>
      <c r="J16539" t="s">
        <v>21365</v>
      </c>
    </row>
    <row r="16540" spans="1:10" x14ac:dyDescent="0.3">
      <c r="A16540" t="s">
        <v>6805</v>
      </c>
      <c r="B16540" t="s">
        <v>53</v>
      </c>
      <c r="C16540">
        <v>4</v>
      </c>
      <c r="D16540">
        <v>1</v>
      </c>
      <c r="E16540">
        <v>1935</v>
      </c>
      <c r="F16540" s="6">
        <v>0.60416666666666663</v>
      </c>
      <c r="G16540">
        <v>81.433333000000005</v>
      </c>
      <c r="H16540">
        <v>35.366667</v>
      </c>
      <c r="I16540" t="s">
        <v>144</v>
      </c>
      <c r="J16540" t="s">
        <v>21366</v>
      </c>
    </row>
    <row r="16541" spans="1:10" x14ac:dyDescent="0.3">
      <c r="A16541" t="s">
        <v>21367</v>
      </c>
      <c r="B16541" t="s">
        <v>53</v>
      </c>
      <c r="C16541">
        <v>5</v>
      </c>
      <c r="D16541">
        <v>2</v>
      </c>
      <c r="E16541">
        <v>1905</v>
      </c>
      <c r="F16541" s="6">
        <v>8.3333333333333329E-2</v>
      </c>
      <c r="G16541">
        <v>-74.733333000000002</v>
      </c>
      <c r="H16541">
        <v>19.083333</v>
      </c>
      <c r="I16541" t="s">
        <v>119</v>
      </c>
      <c r="J16541" t="s">
        <v>21368</v>
      </c>
    </row>
    <row r="16542" spans="1:10" x14ac:dyDescent="0.3">
      <c r="A16542" t="s">
        <v>21369</v>
      </c>
      <c r="B16542" t="s">
        <v>53</v>
      </c>
      <c r="C16542">
        <v>12</v>
      </c>
      <c r="D16542">
        <v>12</v>
      </c>
      <c r="E16542">
        <v>1940</v>
      </c>
      <c r="F16542" s="6">
        <v>0.22916666666666666</v>
      </c>
      <c r="G16542">
        <v>-74.583332999999996</v>
      </c>
      <c r="H16542">
        <v>18.149999999999999</v>
      </c>
      <c r="I16542" t="s">
        <v>116</v>
      </c>
      <c r="J16542" t="s">
        <v>21370</v>
      </c>
    </row>
    <row r="16543" spans="1:10" x14ac:dyDescent="0.3">
      <c r="A16543" t="s">
        <v>21371</v>
      </c>
      <c r="B16543" t="s">
        <v>53</v>
      </c>
      <c r="C16543">
        <v>12</v>
      </c>
      <c r="D16543">
        <v>12</v>
      </c>
      <c r="E16543">
        <v>1940</v>
      </c>
      <c r="F16543" s="6">
        <v>0.26597222222222222</v>
      </c>
      <c r="G16543">
        <v>-73.866667000000007</v>
      </c>
      <c r="H16543">
        <v>18.533332999999999</v>
      </c>
      <c r="I16543" t="s">
        <v>116</v>
      </c>
      <c r="J16543" t="s">
        <v>20639</v>
      </c>
    </row>
    <row r="16544" spans="1:10" x14ac:dyDescent="0.3">
      <c r="A16544" t="s">
        <v>21372</v>
      </c>
      <c r="B16544" t="s">
        <v>53</v>
      </c>
      <c r="C16544">
        <v>31</v>
      </c>
      <c r="D16544">
        <v>10</v>
      </c>
      <c r="E16544">
        <v>1937</v>
      </c>
      <c r="F16544" s="6">
        <v>0.72291666666666665</v>
      </c>
      <c r="G16544">
        <v>87.683333000000005</v>
      </c>
      <c r="H16544">
        <v>41.716667000000001</v>
      </c>
      <c r="I16544" t="s">
        <v>104</v>
      </c>
      <c r="J16544" t="s">
        <v>21373</v>
      </c>
    </row>
    <row r="16545" spans="1:10" x14ac:dyDescent="0.3">
      <c r="A16545" t="s">
        <v>21374</v>
      </c>
      <c r="B16545" t="s">
        <v>53</v>
      </c>
      <c r="C16545">
        <v>22</v>
      </c>
      <c r="D16545">
        <v>12</v>
      </c>
      <c r="E16545">
        <v>1934</v>
      </c>
      <c r="F16545" s="6">
        <v>8.3333333333333329E-2</v>
      </c>
      <c r="G16545">
        <v>81.95</v>
      </c>
      <c r="H16545">
        <v>34.933332999999998</v>
      </c>
      <c r="I16545" t="s">
        <v>144</v>
      </c>
      <c r="J16545" t="s">
        <v>21375</v>
      </c>
    </row>
    <row r="16546" spans="1:10" x14ac:dyDescent="0.3">
      <c r="A16546" t="s">
        <v>18220</v>
      </c>
      <c r="B16546" t="s">
        <v>53</v>
      </c>
      <c r="C16546">
        <v>21</v>
      </c>
      <c r="D16546">
        <v>2</v>
      </c>
      <c r="E16546">
        <v>1925</v>
      </c>
      <c r="F16546" s="6">
        <v>0.59375</v>
      </c>
      <c r="G16546">
        <v>119.783333</v>
      </c>
      <c r="H16546">
        <v>36.733333000000002</v>
      </c>
      <c r="I16546" t="s">
        <v>137</v>
      </c>
      <c r="J16546" t="s">
        <v>21376</v>
      </c>
    </row>
    <row r="16547" spans="1:10" x14ac:dyDescent="0.3">
      <c r="A16547" t="s">
        <v>8639</v>
      </c>
      <c r="B16547" t="s">
        <v>53</v>
      </c>
      <c r="C16547">
        <v>5</v>
      </c>
      <c r="D16547">
        <v>4</v>
      </c>
      <c r="E16547">
        <v>1916</v>
      </c>
      <c r="F16547" s="6">
        <v>0.33333333333333331</v>
      </c>
      <c r="G16547">
        <v>117.266667</v>
      </c>
      <c r="H16547">
        <v>32.85</v>
      </c>
      <c r="I16547" t="s">
        <v>137</v>
      </c>
      <c r="J16547" t="s">
        <v>21377</v>
      </c>
    </row>
    <row r="16548" spans="1:10" x14ac:dyDescent="0.3">
      <c r="A16548" t="s">
        <v>21378</v>
      </c>
      <c r="B16548" t="s">
        <v>53</v>
      </c>
      <c r="C16548">
        <v>27</v>
      </c>
      <c r="D16548">
        <v>6</v>
      </c>
      <c r="E16548">
        <v>1930</v>
      </c>
      <c r="F16548" s="6">
        <v>0.23194444444444445</v>
      </c>
      <c r="G16548">
        <v>94.1</v>
      </c>
      <c r="H16548">
        <v>33.433332999999998</v>
      </c>
      <c r="I16548" t="s">
        <v>104</v>
      </c>
      <c r="J16548" t="s">
        <v>21379</v>
      </c>
    </row>
    <row r="16549" spans="1:10" x14ac:dyDescent="0.3">
      <c r="A16549" t="s">
        <v>19620</v>
      </c>
      <c r="B16549" t="s">
        <v>168</v>
      </c>
      <c r="C16549">
        <v>3</v>
      </c>
      <c r="D16549">
        <v>9</v>
      </c>
      <c r="E16549">
        <v>1943</v>
      </c>
      <c r="F16549" s="6">
        <v>0.88888888888888884</v>
      </c>
      <c r="G16549">
        <v>94.8</v>
      </c>
      <c r="H16549">
        <v>29.3</v>
      </c>
      <c r="I16549" t="s">
        <v>104</v>
      </c>
      <c r="J16549" t="s">
        <v>21380</v>
      </c>
    </row>
    <row r="16550" spans="1:10" x14ac:dyDescent="0.3">
      <c r="A16550" t="s">
        <v>21381</v>
      </c>
      <c r="B16550" t="s">
        <v>53</v>
      </c>
      <c r="C16550">
        <v>12</v>
      </c>
      <c r="D16550">
        <v>12</v>
      </c>
      <c r="E16550">
        <v>1932</v>
      </c>
      <c r="F16550" s="6">
        <v>0.21111111111111111</v>
      </c>
      <c r="G16550">
        <v>91.183333000000005</v>
      </c>
      <c r="H16550">
        <v>30.45</v>
      </c>
      <c r="I16550" t="s">
        <v>104</v>
      </c>
      <c r="J16550" t="s">
        <v>21382</v>
      </c>
    </row>
    <row r="16551" spans="1:10" x14ac:dyDescent="0.3">
      <c r="A16551" t="s">
        <v>17307</v>
      </c>
      <c r="B16551" t="s">
        <v>53</v>
      </c>
      <c r="C16551">
        <v>2</v>
      </c>
      <c r="D16551">
        <v>7</v>
      </c>
      <c r="E16551">
        <v>1937</v>
      </c>
      <c r="F16551" s="6">
        <v>0.36458333333333331</v>
      </c>
      <c r="G16551">
        <v>79.8</v>
      </c>
      <c r="H16551">
        <v>35.816667000000002</v>
      </c>
      <c r="I16551" t="s">
        <v>144</v>
      </c>
      <c r="J16551" t="s">
        <v>21383</v>
      </c>
    </row>
    <row r="16552" spans="1:10" x14ac:dyDescent="0.3">
      <c r="A16552" t="s">
        <v>21384</v>
      </c>
      <c r="B16552" t="s">
        <v>53</v>
      </c>
      <c r="C16552">
        <v>8</v>
      </c>
      <c r="D16552">
        <v>4</v>
      </c>
      <c r="E16552">
        <v>1845</v>
      </c>
      <c r="F16552" s="6">
        <v>0.38055555555555554</v>
      </c>
      <c r="G16552">
        <v>-72.833332999999996</v>
      </c>
      <c r="H16552">
        <v>18.966667000000001</v>
      </c>
      <c r="I16552" t="s">
        <v>119</v>
      </c>
      <c r="J16552" t="s">
        <v>20740</v>
      </c>
    </row>
    <row r="16553" spans="1:10" x14ac:dyDescent="0.3">
      <c r="A16553" t="s">
        <v>21385</v>
      </c>
      <c r="B16553" t="s">
        <v>168</v>
      </c>
      <c r="C16553">
        <v>19</v>
      </c>
      <c r="D16553">
        <v>4</v>
      </c>
      <c r="E16553">
        <v>1949</v>
      </c>
      <c r="F16553" s="6">
        <v>0.82291666666666663</v>
      </c>
      <c r="G16553">
        <v>-2.3333330000000001</v>
      </c>
      <c r="H16553">
        <v>48.866667</v>
      </c>
      <c r="I16553" t="s">
        <v>126</v>
      </c>
      <c r="J16553" t="s">
        <v>20596</v>
      </c>
    </row>
    <row r="16554" spans="1:10" x14ac:dyDescent="0.3">
      <c r="A16554" t="s">
        <v>21386</v>
      </c>
      <c r="B16554" t="s">
        <v>53</v>
      </c>
      <c r="C16554">
        <v>5</v>
      </c>
      <c r="D16554">
        <v>12</v>
      </c>
      <c r="E16554">
        <v>1947</v>
      </c>
      <c r="F16554" s="6">
        <v>0.10416666666666667</v>
      </c>
      <c r="G16554">
        <v>121.88333299999999</v>
      </c>
      <c r="H16554">
        <v>37.333333000000003</v>
      </c>
      <c r="I16554" t="s">
        <v>137</v>
      </c>
      <c r="J16554" t="s">
        <v>20911</v>
      </c>
    </row>
    <row r="16555" spans="1:10" x14ac:dyDescent="0.3">
      <c r="A16555" t="s">
        <v>6939</v>
      </c>
      <c r="B16555" t="s">
        <v>53</v>
      </c>
      <c r="C16555">
        <v>27</v>
      </c>
      <c r="D16555">
        <v>3</v>
      </c>
      <c r="E16555">
        <v>1899</v>
      </c>
      <c r="F16555" s="6">
        <v>0.38124999999999998</v>
      </c>
      <c r="G16555">
        <v>-3.8833329999999999</v>
      </c>
      <c r="H16555">
        <v>43.6</v>
      </c>
      <c r="I16555" t="s">
        <v>20517</v>
      </c>
      <c r="J16555" t="s">
        <v>21387</v>
      </c>
    </row>
    <row r="16556" spans="1:10" x14ac:dyDescent="0.3">
      <c r="A16556" t="s">
        <v>21388</v>
      </c>
      <c r="B16556" t="s">
        <v>53</v>
      </c>
      <c r="C16556">
        <v>29</v>
      </c>
      <c r="D16556">
        <v>9</v>
      </c>
      <c r="E16556">
        <v>1942</v>
      </c>
      <c r="F16556" s="6">
        <v>0.42708333333333331</v>
      </c>
      <c r="G16556">
        <v>1.3666670000000001</v>
      </c>
      <c r="H16556">
        <v>48.683332999999998</v>
      </c>
      <c r="I16556" t="s">
        <v>20517</v>
      </c>
      <c r="J16556" t="s">
        <v>21389</v>
      </c>
    </row>
    <row r="16557" spans="1:10" x14ac:dyDescent="0.3">
      <c r="A16557" t="s">
        <v>21390</v>
      </c>
      <c r="B16557" t="s">
        <v>53</v>
      </c>
      <c r="C16557">
        <v>1</v>
      </c>
      <c r="D16557">
        <v>7</v>
      </c>
      <c r="E16557">
        <v>1899</v>
      </c>
      <c r="F16557" s="6">
        <v>0.33958333333333335</v>
      </c>
      <c r="G16557">
        <v>-2.3333330000000001</v>
      </c>
      <c r="H16557">
        <v>48.866667</v>
      </c>
      <c r="I16557" t="s">
        <v>20517</v>
      </c>
      <c r="J16557" t="s">
        <v>20577</v>
      </c>
    </row>
    <row r="16558" spans="1:10" x14ac:dyDescent="0.3">
      <c r="A16558" t="s">
        <v>21391</v>
      </c>
      <c r="B16558" t="s">
        <v>53</v>
      </c>
      <c r="C16558">
        <v>12</v>
      </c>
      <c r="D16558">
        <v>11</v>
      </c>
      <c r="E16558">
        <v>1936</v>
      </c>
      <c r="F16558" s="6">
        <v>0.34722222222222221</v>
      </c>
      <c r="G16558">
        <v>-80.916667000000004</v>
      </c>
      <c r="H16558">
        <v>26.85</v>
      </c>
      <c r="I16558" t="s">
        <v>116</v>
      </c>
      <c r="J16558" t="s">
        <v>21392</v>
      </c>
    </row>
    <row r="16559" spans="1:10" x14ac:dyDescent="0.3">
      <c r="A16559" t="s">
        <v>18790</v>
      </c>
      <c r="B16559" t="s">
        <v>53</v>
      </c>
      <c r="C16559">
        <v>25</v>
      </c>
      <c r="D16559">
        <v>1</v>
      </c>
      <c r="E16559">
        <v>1951</v>
      </c>
      <c r="F16559" s="6">
        <v>0.33680555555555558</v>
      </c>
      <c r="G16559">
        <v>124.216667</v>
      </c>
      <c r="H16559">
        <v>43.366667</v>
      </c>
      <c r="I16559" t="s">
        <v>137</v>
      </c>
      <c r="J16559" t="s">
        <v>21393</v>
      </c>
    </row>
    <row r="16560" spans="1:10" x14ac:dyDescent="0.3">
      <c r="A16560" t="s">
        <v>21394</v>
      </c>
      <c r="B16560" t="s">
        <v>53</v>
      </c>
      <c r="C16560">
        <v>21</v>
      </c>
      <c r="D16560">
        <v>11</v>
      </c>
      <c r="E16560">
        <v>1926</v>
      </c>
      <c r="F16560" s="6">
        <v>0.13541666666666666</v>
      </c>
      <c r="G16560">
        <v>-71.55</v>
      </c>
      <c r="H16560">
        <v>34.016666999999998</v>
      </c>
      <c r="I16560" t="s">
        <v>116</v>
      </c>
      <c r="J16560" t="s">
        <v>21118</v>
      </c>
    </row>
    <row r="16561" spans="1:10" x14ac:dyDescent="0.3">
      <c r="A16561" t="s">
        <v>21395</v>
      </c>
      <c r="B16561" t="s">
        <v>53</v>
      </c>
      <c r="C16561">
        <v>8</v>
      </c>
      <c r="D16561">
        <v>1</v>
      </c>
      <c r="E16561">
        <v>1920</v>
      </c>
      <c r="F16561" s="6">
        <v>0.29166666666666669</v>
      </c>
      <c r="G16561">
        <v>93.1</v>
      </c>
      <c r="H16561">
        <v>44.95</v>
      </c>
      <c r="I16561" t="s">
        <v>104</v>
      </c>
      <c r="J16561" t="s">
        <v>21256</v>
      </c>
    </row>
    <row r="16562" spans="1:10" x14ac:dyDescent="0.3">
      <c r="A16562" t="s">
        <v>3810</v>
      </c>
      <c r="B16562" t="s">
        <v>53</v>
      </c>
      <c r="C16562">
        <v>18</v>
      </c>
      <c r="D16562">
        <v>3</v>
      </c>
      <c r="E16562">
        <v>1934</v>
      </c>
      <c r="F16562" s="6">
        <v>0.33333333333333331</v>
      </c>
      <c r="G16562">
        <v>90.216667000000001</v>
      </c>
      <c r="H16562">
        <v>34.433332999999998</v>
      </c>
      <c r="I16562" t="s">
        <v>104</v>
      </c>
      <c r="J16562" t="s">
        <v>21396</v>
      </c>
    </row>
    <row r="16563" spans="1:10" x14ac:dyDescent="0.3">
      <c r="A16563" t="s">
        <v>21397</v>
      </c>
      <c r="B16563" t="s">
        <v>53</v>
      </c>
      <c r="C16563">
        <v>13</v>
      </c>
      <c r="D16563">
        <v>9</v>
      </c>
      <c r="E16563">
        <v>1894</v>
      </c>
      <c r="F16563" s="6">
        <v>0.66666666666666663</v>
      </c>
      <c r="G16563">
        <v>1.75</v>
      </c>
      <c r="H16563">
        <v>53.8</v>
      </c>
      <c r="I16563" t="s">
        <v>20517</v>
      </c>
      <c r="J16563" t="s">
        <v>21398</v>
      </c>
    </row>
    <row r="16564" spans="1:10" x14ac:dyDescent="0.3">
      <c r="A16564" t="s">
        <v>21399</v>
      </c>
      <c r="B16564" t="s">
        <v>53</v>
      </c>
      <c r="C16564">
        <v>7</v>
      </c>
      <c r="D16564">
        <v>6</v>
      </c>
      <c r="E16564">
        <v>1958</v>
      </c>
      <c r="F16564" s="6">
        <v>0.76180555555555551</v>
      </c>
      <c r="G16564">
        <v>93.266666999999998</v>
      </c>
      <c r="H16564">
        <v>44.983333000000002</v>
      </c>
      <c r="I16564" t="s">
        <v>104</v>
      </c>
      <c r="J16564" t="s">
        <v>21400</v>
      </c>
    </row>
    <row r="16565" spans="1:10" x14ac:dyDescent="0.3">
      <c r="A16565" t="s">
        <v>21401</v>
      </c>
      <c r="B16565" t="s">
        <v>53</v>
      </c>
      <c r="C16565">
        <v>20</v>
      </c>
      <c r="D16565">
        <v>7</v>
      </c>
      <c r="E16565">
        <v>1953</v>
      </c>
      <c r="F16565" s="6">
        <v>5.9027777777777776E-2</v>
      </c>
      <c r="G16565">
        <v>71.133332999999993</v>
      </c>
      <c r="H16565">
        <v>42.35</v>
      </c>
      <c r="I16565" t="s">
        <v>144</v>
      </c>
      <c r="J16565" t="s">
        <v>21402</v>
      </c>
    </row>
    <row r="16566" spans="1:10" x14ac:dyDescent="0.3">
      <c r="A16566" t="s">
        <v>10808</v>
      </c>
      <c r="B16566" t="s">
        <v>53</v>
      </c>
      <c r="C16566">
        <v>24</v>
      </c>
      <c r="D16566">
        <v>4</v>
      </c>
      <c r="E16566">
        <v>1885</v>
      </c>
      <c r="F16566" s="6">
        <v>0.96736111111111112</v>
      </c>
      <c r="G16566">
        <v>-3.1666669999999999</v>
      </c>
      <c r="H16566">
        <v>50.7</v>
      </c>
      <c r="I16566" t="s">
        <v>21403</v>
      </c>
      <c r="J16566" t="s">
        <v>21404</v>
      </c>
    </row>
    <row r="16567" spans="1:10" x14ac:dyDescent="0.3">
      <c r="A16567" t="s">
        <v>17310</v>
      </c>
      <c r="B16567" t="s">
        <v>53</v>
      </c>
      <c r="C16567">
        <v>1</v>
      </c>
      <c r="D16567">
        <v>12</v>
      </c>
      <c r="E16567">
        <v>1940</v>
      </c>
      <c r="F16567" s="6">
        <v>0.54305555555555551</v>
      </c>
      <c r="G16567">
        <v>89.6</v>
      </c>
      <c r="H16567">
        <v>40.700000000000003</v>
      </c>
      <c r="I16567" t="s">
        <v>104</v>
      </c>
      <c r="J16567" t="s">
        <v>20928</v>
      </c>
    </row>
    <row r="16568" spans="1:10" x14ac:dyDescent="0.3">
      <c r="A16568" t="s">
        <v>2096</v>
      </c>
      <c r="B16568" t="s">
        <v>168</v>
      </c>
      <c r="C16568">
        <v>10</v>
      </c>
      <c r="D16568">
        <v>8</v>
      </c>
      <c r="E16568">
        <v>1952</v>
      </c>
      <c r="F16568" s="6">
        <v>0.10138888888888889</v>
      </c>
      <c r="G16568">
        <v>73.983333000000002</v>
      </c>
      <c r="H16568">
        <v>40.766666999999998</v>
      </c>
      <c r="I16568" t="s">
        <v>144</v>
      </c>
      <c r="J16568" t="s">
        <v>20717</v>
      </c>
    </row>
    <row r="16569" spans="1:10" x14ac:dyDescent="0.3">
      <c r="A16569" t="s">
        <v>12755</v>
      </c>
      <c r="B16569" t="s">
        <v>168</v>
      </c>
      <c r="C16569">
        <v>3</v>
      </c>
      <c r="D16569">
        <v>3</v>
      </c>
      <c r="E16569">
        <v>1933</v>
      </c>
      <c r="F16569" s="6">
        <v>0.74027777777777781</v>
      </c>
      <c r="G16569">
        <v>73.95</v>
      </c>
      <c r="H16569">
        <v>40.75</v>
      </c>
      <c r="I16569" t="s">
        <v>144</v>
      </c>
      <c r="J16569" t="s">
        <v>20653</v>
      </c>
    </row>
    <row r="16570" spans="1:10" x14ac:dyDescent="0.3">
      <c r="A16570" t="s">
        <v>21405</v>
      </c>
      <c r="B16570" t="s">
        <v>53</v>
      </c>
      <c r="C16570">
        <v>6</v>
      </c>
      <c r="D16570">
        <v>8</v>
      </c>
      <c r="E16570">
        <v>1912</v>
      </c>
      <c r="F16570" s="6">
        <v>0.2013888888888889</v>
      </c>
      <c r="G16570">
        <v>-80.45</v>
      </c>
      <c r="H16570">
        <v>16.3</v>
      </c>
      <c r="I16570" t="s">
        <v>116</v>
      </c>
      <c r="J16570" t="s">
        <v>21406</v>
      </c>
    </row>
    <row r="16571" spans="1:10" x14ac:dyDescent="0.3">
      <c r="A16571" t="s">
        <v>21407</v>
      </c>
      <c r="B16571" t="s">
        <v>53</v>
      </c>
      <c r="C16571">
        <v>18</v>
      </c>
      <c r="D16571">
        <v>6</v>
      </c>
      <c r="E16571">
        <v>1907</v>
      </c>
      <c r="F16571" s="6">
        <v>0</v>
      </c>
      <c r="G16571">
        <v>90.85</v>
      </c>
      <c r="H16571">
        <v>44.3</v>
      </c>
      <c r="I16571" t="s">
        <v>104</v>
      </c>
      <c r="J16571" t="s">
        <v>21408</v>
      </c>
    </row>
    <row r="16572" spans="1:10" x14ac:dyDescent="0.3">
      <c r="A16572" t="s">
        <v>21409</v>
      </c>
      <c r="B16572" t="s">
        <v>53</v>
      </c>
      <c r="C16572">
        <v>12</v>
      </c>
      <c r="D16572">
        <v>3</v>
      </c>
      <c r="E16572">
        <v>1884</v>
      </c>
      <c r="F16572" s="6">
        <v>0.63541666666666663</v>
      </c>
      <c r="G16572">
        <v>-85.166667000000004</v>
      </c>
      <c r="H16572">
        <v>25.6</v>
      </c>
      <c r="I16572" t="s">
        <v>119</v>
      </c>
      <c r="J16572" t="s">
        <v>21410</v>
      </c>
    </row>
    <row r="16573" spans="1:10" x14ac:dyDescent="0.3">
      <c r="A16573" t="s">
        <v>21411</v>
      </c>
      <c r="B16573" t="s">
        <v>53</v>
      </c>
      <c r="C16573">
        <v>12</v>
      </c>
      <c r="D16573">
        <v>10</v>
      </c>
      <c r="E16573">
        <v>1878</v>
      </c>
      <c r="F16573" s="6">
        <v>0.77777777777777779</v>
      </c>
      <c r="G16573">
        <v>-78.166667000000004</v>
      </c>
      <c r="H16573">
        <v>11.65</v>
      </c>
      <c r="I16573" t="s">
        <v>119</v>
      </c>
      <c r="J16573" t="s">
        <v>21412</v>
      </c>
    </row>
    <row r="16574" spans="1:10" x14ac:dyDescent="0.3">
      <c r="A16574" t="s">
        <v>21413</v>
      </c>
      <c r="B16574" t="s">
        <v>53</v>
      </c>
      <c r="C16574">
        <v>28</v>
      </c>
      <c r="D16574">
        <v>9</v>
      </c>
      <c r="E16574">
        <v>1909</v>
      </c>
      <c r="F16574" s="6">
        <v>0.27083333333333331</v>
      </c>
      <c r="G16574">
        <v>-79.150000000000006</v>
      </c>
      <c r="H16574">
        <v>18.433333000000001</v>
      </c>
      <c r="I16574" t="s">
        <v>116</v>
      </c>
      <c r="J16574" t="s">
        <v>21414</v>
      </c>
    </row>
    <row r="16575" spans="1:10" x14ac:dyDescent="0.3">
      <c r="A16575" t="s">
        <v>21415</v>
      </c>
      <c r="B16575" t="s">
        <v>53</v>
      </c>
      <c r="C16575">
        <v>27</v>
      </c>
      <c r="D16575">
        <v>7</v>
      </c>
      <c r="E16575">
        <v>1942</v>
      </c>
      <c r="F16575" s="6">
        <v>0.35902777777777778</v>
      </c>
      <c r="G16575">
        <v>119.016667</v>
      </c>
      <c r="H16575">
        <v>35.383333</v>
      </c>
      <c r="I16575" t="s">
        <v>137</v>
      </c>
      <c r="J16575" t="s">
        <v>21416</v>
      </c>
    </row>
    <row r="16576" spans="1:10" x14ac:dyDescent="0.3">
      <c r="A16576" t="s">
        <v>21417</v>
      </c>
      <c r="B16576" t="s">
        <v>53</v>
      </c>
      <c r="C16576">
        <v>30</v>
      </c>
      <c r="D16576">
        <v>12</v>
      </c>
      <c r="E16576">
        <v>1879</v>
      </c>
      <c r="F16576" s="6">
        <v>0.95833333333333337</v>
      </c>
      <c r="G16576">
        <v>-78.116667000000007</v>
      </c>
      <c r="H16576">
        <v>9.9333329999999993</v>
      </c>
      <c r="I16576" t="s">
        <v>119</v>
      </c>
      <c r="J16576" t="s">
        <v>21418</v>
      </c>
    </row>
    <row r="16577" spans="1:10" x14ac:dyDescent="0.3">
      <c r="A16577" t="s">
        <v>21419</v>
      </c>
      <c r="B16577" t="s">
        <v>53</v>
      </c>
      <c r="C16577">
        <v>22</v>
      </c>
      <c r="D16577">
        <v>12</v>
      </c>
      <c r="E16577">
        <v>1887</v>
      </c>
      <c r="F16577" s="6">
        <v>0.2361111111111111</v>
      </c>
      <c r="G16577">
        <v>-77.733333000000002</v>
      </c>
      <c r="H16577">
        <v>11.35</v>
      </c>
      <c r="I16577" t="s">
        <v>119</v>
      </c>
      <c r="J16577" t="s">
        <v>21420</v>
      </c>
    </row>
    <row r="16578" spans="1:10" x14ac:dyDescent="0.3">
      <c r="A16578" t="s">
        <v>21421</v>
      </c>
      <c r="B16578" t="s">
        <v>53</v>
      </c>
      <c r="C16578">
        <v>17</v>
      </c>
      <c r="D16578">
        <v>1</v>
      </c>
      <c r="E16578">
        <v>1917</v>
      </c>
      <c r="F16578" s="6">
        <v>0.38541666666666669</v>
      </c>
      <c r="G16578">
        <v>-79.833332999999996</v>
      </c>
      <c r="H16578">
        <v>24.683333000000001</v>
      </c>
      <c r="I16578" t="s">
        <v>116</v>
      </c>
      <c r="J16578" t="s">
        <v>21422</v>
      </c>
    </row>
    <row r="16579" spans="1:10" x14ac:dyDescent="0.3">
      <c r="A16579" t="s">
        <v>21423</v>
      </c>
      <c r="B16579" t="s">
        <v>53</v>
      </c>
      <c r="C16579">
        <v>5</v>
      </c>
      <c r="D16579">
        <v>4</v>
      </c>
      <c r="E16579">
        <v>1908</v>
      </c>
      <c r="F16579" s="6">
        <v>0.45833333333333331</v>
      </c>
      <c r="G16579">
        <v>-74.25</v>
      </c>
      <c r="H16579">
        <v>20.333333</v>
      </c>
      <c r="I16579" t="s">
        <v>116</v>
      </c>
      <c r="J16579" t="s">
        <v>21424</v>
      </c>
    </row>
    <row r="16580" spans="1:10" x14ac:dyDescent="0.3">
      <c r="A16580" t="s">
        <v>21425</v>
      </c>
      <c r="B16580" t="s">
        <v>53</v>
      </c>
      <c r="C16580">
        <v>22</v>
      </c>
      <c r="D16580">
        <v>5</v>
      </c>
      <c r="E16580">
        <v>1774</v>
      </c>
      <c r="F16580" s="6">
        <v>9.375E-2</v>
      </c>
      <c r="G16580">
        <v>-87.316666999999995</v>
      </c>
      <c r="H16580">
        <v>23.15</v>
      </c>
      <c r="I16580" t="s">
        <v>20570</v>
      </c>
      <c r="J16580" t="s">
        <v>21426</v>
      </c>
    </row>
    <row r="16581" spans="1:10" x14ac:dyDescent="0.3">
      <c r="A16581" t="s">
        <v>21427</v>
      </c>
      <c r="B16581" t="s">
        <v>53</v>
      </c>
      <c r="C16581">
        <v>19</v>
      </c>
      <c r="D16581">
        <v>4</v>
      </c>
      <c r="E16581">
        <v>1942</v>
      </c>
      <c r="F16581" s="6">
        <v>0.27083333333333331</v>
      </c>
      <c r="G16581">
        <v>155.13333299999999</v>
      </c>
      <c r="H16581">
        <v>19.899999999999999</v>
      </c>
      <c r="I16581" t="s">
        <v>2594</v>
      </c>
      <c r="J16581" t="s">
        <v>21428</v>
      </c>
    </row>
    <row r="16582" spans="1:10" x14ac:dyDescent="0.3">
      <c r="A16582" t="s">
        <v>20242</v>
      </c>
      <c r="B16582" t="s">
        <v>53</v>
      </c>
      <c r="C16582">
        <v>5</v>
      </c>
      <c r="D16582">
        <v>3</v>
      </c>
      <c r="E16582">
        <v>1951</v>
      </c>
      <c r="F16582" s="6">
        <v>0.80555555555555558</v>
      </c>
      <c r="G16582">
        <v>86.8</v>
      </c>
      <c r="H16582">
        <v>33.516666999999998</v>
      </c>
      <c r="I16582" t="s">
        <v>104</v>
      </c>
      <c r="J16582" t="s">
        <v>20776</v>
      </c>
    </row>
    <row r="16583" spans="1:10" x14ac:dyDescent="0.3">
      <c r="A16583" t="s">
        <v>21429</v>
      </c>
      <c r="B16583" t="s">
        <v>53</v>
      </c>
      <c r="C16583">
        <v>14</v>
      </c>
      <c r="D16583">
        <v>7</v>
      </c>
      <c r="E16583">
        <v>1920</v>
      </c>
      <c r="F16583" s="6">
        <v>0.23958333333333334</v>
      </c>
      <c r="G16583">
        <v>-78.2</v>
      </c>
      <c r="H16583">
        <v>23.933333000000001</v>
      </c>
      <c r="I16583" t="s">
        <v>116</v>
      </c>
      <c r="J16583" t="s">
        <v>21430</v>
      </c>
    </row>
    <row r="16584" spans="1:10" x14ac:dyDescent="0.3">
      <c r="A16584" t="s">
        <v>21431</v>
      </c>
      <c r="B16584" t="s">
        <v>53</v>
      </c>
      <c r="C16584">
        <v>12</v>
      </c>
      <c r="D16584">
        <v>3</v>
      </c>
      <c r="E16584">
        <v>1913</v>
      </c>
      <c r="F16584" s="6">
        <v>0.77083333333333337</v>
      </c>
      <c r="G16584">
        <v>-76.683333000000005</v>
      </c>
      <c r="H16584">
        <v>28.833333</v>
      </c>
      <c r="I16584" t="s">
        <v>116</v>
      </c>
      <c r="J16584" t="s">
        <v>21432</v>
      </c>
    </row>
    <row r="16585" spans="1:10" x14ac:dyDescent="0.3">
      <c r="A16585" t="s">
        <v>21433</v>
      </c>
      <c r="B16585" t="s">
        <v>53</v>
      </c>
      <c r="C16585">
        <v>1</v>
      </c>
      <c r="D16585">
        <v>7</v>
      </c>
      <c r="E16585">
        <v>1913</v>
      </c>
      <c r="F16585" s="6">
        <v>0.20833333333333334</v>
      </c>
      <c r="G16585">
        <v>-77.583332999999996</v>
      </c>
      <c r="H16585">
        <v>19.899999999999999</v>
      </c>
      <c r="I16585" t="s">
        <v>116</v>
      </c>
      <c r="J16585" t="s">
        <v>21434</v>
      </c>
    </row>
    <row r="16586" spans="1:10" x14ac:dyDescent="0.3">
      <c r="A16586" t="s">
        <v>21435</v>
      </c>
      <c r="B16586" t="s">
        <v>53</v>
      </c>
      <c r="C16586">
        <v>9</v>
      </c>
      <c r="D16586">
        <v>3</v>
      </c>
      <c r="E16586">
        <v>1945</v>
      </c>
      <c r="F16586" s="6">
        <v>0</v>
      </c>
      <c r="G16586">
        <v>-78.166667000000004</v>
      </c>
      <c r="H16586">
        <v>26.216667000000001</v>
      </c>
      <c r="I16586" t="s">
        <v>116</v>
      </c>
      <c r="J16586" t="s">
        <v>20644</v>
      </c>
    </row>
    <row r="16587" spans="1:10" x14ac:dyDescent="0.3">
      <c r="A16587" t="s">
        <v>7320</v>
      </c>
      <c r="B16587" t="s">
        <v>53</v>
      </c>
      <c r="C16587">
        <v>14</v>
      </c>
      <c r="D16587">
        <v>8</v>
      </c>
      <c r="E16587">
        <v>1931</v>
      </c>
      <c r="F16587" s="6">
        <v>0.4597222222222222</v>
      </c>
      <c r="G16587">
        <v>87.65</v>
      </c>
      <c r="H16587">
        <v>41.866667</v>
      </c>
      <c r="I16587" t="s">
        <v>104</v>
      </c>
      <c r="J16587" t="s">
        <v>20506</v>
      </c>
    </row>
    <row r="16588" spans="1:10" x14ac:dyDescent="0.3">
      <c r="A16588" t="s">
        <v>4606</v>
      </c>
      <c r="B16588" t="s">
        <v>53</v>
      </c>
      <c r="C16588">
        <v>31</v>
      </c>
      <c r="D16588">
        <v>10</v>
      </c>
      <c r="E16588">
        <v>1931</v>
      </c>
      <c r="F16588" s="6">
        <v>0.75902777777777775</v>
      </c>
      <c r="G16588">
        <v>96.1</v>
      </c>
      <c r="H16588">
        <v>29.316666999999999</v>
      </c>
      <c r="I16588" t="s">
        <v>104</v>
      </c>
      <c r="J16588" t="s">
        <v>21436</v>
      </c>
    </row>
    <row r="16589" spans="1:10" x14ac:dyDescent="0.3">
      <c r="A16589" t="s">
        <v>21437</v>
      </c>
      <c r="B16589" t="s">
        <v>53</v>
      </c>
      <c r="C16589">
        <v>3</v>
      </c>
      <c r="D16589">
        <v>1</v>
      </c>
      <c r="E16589">
        <v>1911</v>
      </c>
      <c r="F16589" s="6">
        <v>0.83333333333333337</v>
      </c>
      <c r="G16589">
        <v>84.516666999999998</v>
      </c>
      <c r="H16589">
        <v>39.1</v>
      </c>
      <c r="I16589" t="s">
        <v>104</v>
      </c>
      <c r="J16589" t="s">
        <v>20674</v>
      </c>
    </row>
    <row r="16590" spans="1:10" x14ac:dyDescent="0.3">
      <c r="A16590" t="s">
        <v>21438</v>
      </c>
      <c r="B16590" t="s">
        <v>53</v>
      </c>
      <c r="C16590">
        <v>22</v>
      </c>
      <c r="D16590">
        <v>10</v>
      </c>
      <c r="E16590">
        <v>1925</v>
      </c>
      <c r="F16590" s="6">
        <v>0.41666666666666669</v>
      </c>
      <c r="G16590">
        <v>93.933333000000005</v>
      </c>
      <c r="H16590">
        <v>29.9</v>
      </c>
      <c r="I16590" t="s">
        <v>104</v>
      </c>
      <c r="J16590" t="s">
        <v>21439</v>
      </c>
    </row>
    <row r="16591" spans="1:10" x14ac:dyDescent="0.3">
      <c r="A16591" t="s">
        <v>21440</v>
      </c>
      <c r="B16591" t="s">
        <v>53</v>
      </c>
      <c r="C16591">
        <v>2</v>
      </c>
      <c r="D16591">
        <v>5</v>
      </c>
      <c r="E16591">
        <v>1921</v>
      </c>
      <c r="F16591" s="6">
        <v>0.20833333333333334</v>
      </c>
      <c r="G16591">
        <v>-88.366667000000007</v>
      </c>
      <c r="H16591">
        <v>22.533332999999999</v>
      </c>
      <c r="I16591" t="s">
        <v>20570</v>
      </c>
      <c r="J16591" t="s">
        <v>20571</v>
      </c>
    </row>
    <row r="16592" spans="1:10" x14ac:dyDescent="0.3">
      <c r="A16592" t="s">
        <v>21441</v>
      </c>
      <c r="B16592" t="s">
        <v>53</v>
      </c>
      <c r="C16592">
        <v>7</v>
      </c>
      <c r="D16592">
        <v>1</v>
      </c>
      <c r="E16592">
        <v>1882</v>
      </c>
      <c r="F16592" s="6">
        <v>7.2916666666666671E-2</v>
      </c>
      <c r="G16592">
        <v>-85.116667000000007</v>
      </c>
      <c r="H16592">
        <v>25.6</v>
      </c>
      <c r="I16592" t="s">
        <v>16837</v>
      </c>
      <c r="J16592" t="s">
        <v>21442</v>
      </c>
    </row>
    <row r="16593" spans="1:10" x14ac:dyDescent="0.3">
      <c r="A16593" t="s">
        <v>5258</v>
      </c>
      <c r="B16593" t="s">
        <v>168</v>
      </c>
      <c r="C16593">
        <v>3</v>
      </c>
      <c r="D16593">
        <v>9</v>
      </c>
      <c r="E16593">
        <v>1914</v>
      </c>
      <c r="F16593" s="6">
        <v>4.1666666666666664E-2</v>
      </c>
      <c r="G16593">
        <v>122.433333</v>
      </c>
      <c r="H16593">
        <v>47.233333000000002</v>
      </c>
      <c r="I16593" t="s">
        <v>137</v>
      </c>
      <c r="J16593" t="s">
        <v>20880</v>
      </c>
    </row>
    <row r="16594" spans="1:10" x14ac:dyDescent="0.3">
      <c r="A16594" t="s">
        <v>21443</v>
      </c>
      <c r="B16594" t="s">
        <v>53</v>
      </c>
      <c r="C16594">
        <v>10</v>
      </c>
      <c r="D16594">
        <v>1</v>
      </c>
      <c r="E16594">
        <v>1927</v>
      </c>
      <c r="F16594" s="6">
        <v>4.8611111111111112E-2</v>
      </c>
      <c r="G16594">
        <v>123.316667</v>
      </c>
      <c r="H16594">
        <v>44.916666999999997</v>
      </c>
      <c r="I16594" t="s">
        <v>137</v>
      </c>
      <c r="J16594" t="s">
        <v>21444</v>
      </c>
    </row>
    <row r="16595" spans="1:10" x14ac:dyDescent="0.3">
      <c r="A16595" t="s">
        <v>21445</v>
      </c>
      <c r="B16595" t="s">
        <v>53</v>
      </c>
      <c r="C16595">
        <v>28</v>
      </c>
      <c r="D16595">
        <v>7</v>
      </c>
      <c r="E16595">
        <v>1909</v>
      </c>
      <c r="F16595" s="6">
        <v>0.85416666666666663</v>
      </c>
      <c r="G16595">
        <v>-80.45</v>
      </c>
      <c r="H16595">
        <v>16.3</v>
      </c>
      <c r="I16595" t="s">
        <v>116</v>
      </c>
      <c r="J16595" t="s">
        <v>21406</v>
      </c>
    </row>
    <row r="16596" spans="1:10" x14ac:dyDescent="0.3">
      <c r="A16596" t="s">
        <v>21446</v>
      </c>
      <c r="B16596" t="s">
        <v>53</v>
      </c>
      <c r="C16596">
        <v>13</v>
      </c>
      <c r="D16596">
        <v>1</v>
      </c>
      <c r="E16596">
        <v>1919</v>
      </c>
      <c r="F16596" s="6">
        <v>0.94791666666666663</v>
      </c>
      <c r="G16596">
        <v>-78.466667000000001</v>
      </c>
      <c r="H16596">
        <v>17.383333</v>
      </c>
      <c r="I16596" t="s">
        <v>116</v>
      </c>
      <c r="J16596" t="s">
        <v>20576</v>
      </c>
    </row>
    <row r="16597" spans="1:10" x14ac:dyDescent="0.3">
      <c r="A16597" t="s">
        <v>17613</v>
      </c>
      <c r="B16597" t="s">
        <v>53</v>
      </c>
      <c r="C16597">
        <v>18</v>
      </c>
      <c r="D16597">
        <v>8</v>
      </c>
      <c r="E16597">
        <v>1936</v>
      </c>
      <c r="F16597" s="6">
        <v>0.83472222222222225</v>
      </c>
      <c r="G16597">
        <v>118.483333</v>
      </c>
      <c r="H16597">
        <v>34.016666999999998</v>
      </c>
      <c r="I16597" t="s">
        <v>137</v>
      </c>
      <c r="J16597" t="s">
        <v>20520</v>
      </c>
    </row>
    <row r="16598" spans="1:10" x14ac:dyDescent="0.3">
      <c r="A16598" t="s">
        <v>20244</v>
      </c>
      <c r="B16598" t="s">
        <v>53</v>
      </c>
      <c r="C16598">
        <v>25</v>
      </c>
      <c r="D16598">
        <v>6</v>
      </c>
      <c r="E16598">
        <v>1942</v>
      </c>
      <c r="F16598" s="6">
        <v>0.86111111111111116</v>
      </c>
      <c r="G16598">
        <v>92.65</v>
      </c>
      <c r="H16598">
        <v>32.816667000000002</v>
      </c>
      <c r="I16598" t="s">
        <v>104</v>
      </c>
      <c r="J16598" t="s">
        <v>21447</v>
      </c>
    </row>
    <row r="16599" spans="1:10" x14ac:dyDescent="0.3">
      <c r="A16599" t="s">
        <v>21448</v>
      </c>
      <c r="B16599" t="s">
        <v>168</v>
      </c>
      <c r="C16599">
        <v>3</v>
      </c>
      <c r="D16599">
        <v>2</v>
      </c>
      <c r="E16599">
        <v>1938</v>
      </c>
      <c r="F16599" s="6">
        <v>0.27083333333333331</v>
      </c>
      <c r="G16599">
        <v>-79.983333000000002</v>
      </c>
      <c r="H16599">
        <v>12.7</v>
      </c>
      <c r="I16599" t="s">
        <v>116</v>
      </c>
      <c r="J16599" t="s">
        <v>21449</v>
      </c>
    </row>
    <row r="16600" spans="1:10" x14ac:dyDescent="0.3">
      <c r="A16600" t="s">
        <v>21450</v>
      </c>
      <c r="B16600" t="s">
        <v>53</v>
      </c>
      <c r="C16600">
        <v>1</v>
      </c>
      <c r="D16600">
        <v>10</v>
      </c>
      <c r="E16600">
        <v>1924</v>
      </c>
      <c r="F16600" s="6">
        <v>0.48055555555555557</v>
      </c>
      <c r="G16600">
        <v>87.916667000000004</v>
      </c>
      <c r="H16600">
        <v>43.033332999999999</v>
      </c>
      <c r="I16600" t="s">
        <v>104</v>
      </c>
      <c r="J16600" t="s">
        <v>20544</v>
      </c>
    </row>
    <row r="16601" spans="1:10" x14ac:dyDescent="0.3">
      <c r="A16601" t="s">
        <v>21451</v>
      </c>
      <c r="B16601" t="s">
        <v>53</v>
      </c>
      <c r="C16601">
        <v>3</v>
      </c>
      <c r="D16601">
        <v>10</v>
      </c>
      <c r="E16601">
        <v>1936</v>
      </c>
      <c r="F16601" s="6">
        <v>0.76458333333333328</v>
      </c>
      <c r="G16601">
        <v>73.983333000000002</v>
      </c>
      <c r="H16601">
        <v>40.766666999999998</v>
      </c>
      <c r="I16601" t="s">
        <v>144</v>
      </c>
      <c r="J16601" t="s">
        <v>20717</v>
      </c>
    </row>
    <row r="16602" spans="1:10" x14ac:dyDescent="0.3">
      <c r="A16602" t="s">
        <v>21452</v>
      </c>
      <c r="B16602" t="s">
        <v>168</v>
      </c>
      <c r="C16602">
        <v>17</v>
      </c>
      <c r="D16602">
        <v>2</v>
      </c>
      <c r="E16602">
        <v>1930</v>
      </c>
      <c r="F16602" s="6">
        <v>0.375</v>
      </c>
      <c r="G16602">
        <v>-3.3333000000000002E-2</v>
      </c>
      <c r="H16602">
        <v>51.616667</v>
      </c>
      <c r="I16602" t="s">
        <v>20517</v>
      </c>
      <c r="J16602" t="s">
        <v>21453</v>
      </c>
    </row>
    <row r="16603" spans="1:10" x14ac:dyDescent="0.3">
      <c r="A16603" t="s">
        <v>21454</v>
      </c>
      <c r="B16603" t="s">
        <v>53</v>
      </c>
      <c r="C16603">
        <v>3</v>
      </c>
      <c r="D16603">
        <v>11</v>
      </c>
      <c r="E16603">
        <v>1909</v>
      </c>
      <c r="F16603" s="6">
        <v>0.94444444444444442</v>
      </c>
      <c r="G16603">
        <v>4.4000000000000004</v>
      </c>
      <c r="H16603">
        <v>55.9</v>
      </c>
      <c r="I16603" t="s">
        <v>20517</v>
      </c>
      <c r="J16603" t="s">
        <v>21455</v>
      </c>
    </row>
    <row r="16604" spans="1:10" x14ac:dyDescent="0.3">
      <c r="A16604" t="s">
        <v>17831</v>
      </c>
      <c r="B16604" t="s">
        <v>53</v>
      </c>
      <c r="C16604">
        <v>7</v>
      </c>
      <c r="D16604">
        <v>3</v>
      </c>
      <c r="E16604">
        <v>1909</v>
      </c>
      <c r="F16604" s="6">
        <v>0.3888888888888889</v>
      </c>
      <c r="G16604">
        <v>122.333333</v>
      </c>
      <c r="H16604">
        <v>47.6</v>
      </c>
      <c r="I16604" t="s">
        <v>137</v>
      </c>
      <c r="J16604" t="s">
        <v>20893</v>
      </c>
    </row>
    <row r="16605" spans="1:10" x14ac:dyDescent="0.3">
      <c r="A16605" t="s">
        <v>21456</v>
      </c>
      <c r="B16605" t="s">
        <v>53</v>
      </c>
      <c r="C16605">
        <v>18</v>
      </c>
      <c r="D16605">
        <v>9</v>
      </c>
      <c r="E16605">
        <v>1916</v>
      </c>
      <c r="F16605" s="6">
        <v>0.34375</v>
      </c>
      <c r="G16605">
        <v>96.483333000000002</v>
      </c>
      <c r="H16605">
        <v>38.666666999999997</v>
      </c>
      <c r="I16605" t="s">
        <v>104</v>
      </c>
      <c r="J16605" t="s">
        <v>21457</v>
      </c>
    </row>
    <row r="16606" spans="1:10" x14ac:dyDescent="0.3">
      <c r="A16606" t="s">
        <v>21458</v>
      </c>
      <c r="B16606" t="s">
        <v>53</v>
      </c>
      <c r="C16606">
        <v>8</v>
      </c>
      <c r="D16606">
        <v>3</v>
      </c>
      <c r="E16606">
        <v>1953</v>
      </c>
      <c r="F16606" s="6">
        <v>8.7499999999999994E-2</v>
      </c>
      <c r="G16606">
        <v>82.65</v>
      </c>
      <c r="H16606">
        <v>34.516666999999998</v>
      </c>
      <c r="I16606" t="s">
        <v>144</v>
      </c>
      <c r="J16606" t="s">
        <v>21459</v>
      </c>
    </row>
    <row r="16607" spans="1:10" x14ac:dyDescent="0.3">
      <c r="A16607" t="s">
        <v>2801</v>
      </c>
      <c r="B16607" t="s">
        <v>53</v>
      </c>
      <c r="C16607">
        <v>20</v>
      </c>
      <c r="D16607">
        <v>2</v>
      </c>
      <c r="E16607">
        <v>1926</v>
      </c>
      <c r="F16607" s="6">
        <v>0.83333333333333337</v>
      </c>
      <c r="G16607">
        <v>88.25</v>
      </c>
      <c r="H16607">
        <v>40.116667</v>
      </c>
      <c r="I16607" t="s">
        <v>104</v>
      </c>
      <c r="J16607" t="s">
        <v>20586</v>
      </c>
    </row>
    <row r="16608" spans="1:10" x14ac:dyDescent="0.3">
      <c r="A16608" t="s">
        <v>2846</v>
      </c>
      <c r="B16608" t="s">
        <v>53</v>
      </c>
      <c r="C16608">
        <v>19</v>
      </c>
      <c r="D16608">
        <v>8</v>
      </c>
      <c r="E16608">
        <v>1935</v>
      </c>
      <c r="F16608" s="6">
        <v>0.20833333333333334</v>
      </c>
      <c r="G16608">
        <v>80.349999999999994</v>
      </c>
      <c r="H16608">
        <v>33.916666999999997</v>
      </c>
      <c r="I16608" t="s">
        <v>144</v>
      </c>
      <c r="J16608" t="s">
        <v>21460</v>
      </c>
    </row>
    <row r="16609" spans="1:10" x14ac:dyDescent="0.3">
      <c r="A16609" t="s">
        <v>3512</v>
      </c>
      <c r="B16609" t="s">
        <v>168</v>
      </c>
      <c r="C16609">
        <v>12</v>
      </c>
      <c r="D16609">
        <v>12</v>
      </c>
      <c r="E16609">
        <v>1952</v>
      </c>
      <c r="F16609" s="6">
        <v>0.86458333333333337</v>
      </c>
      <c r="G16609">
        <v>118.183333</v>
      </c>
      <c r="H16609">
        <v>33.783332999999999</v>
      </c>
      <c r="I16609" t="s">
        <v>137</v>
      </c>
      <c r="J16609" t="s">
        <v>20542</v>
      </c>
    </row>
    <row r="16610" spans="1:10" x14ac:dyDescent="0.3">
      <c r="A16610" t="s">
        <v>2848</v>
      </c>
      <c r="B16610" t="s">
        <v>53</v>
      </c>
      <c r="C16610">
        <v>25</v>
      </c>
      <c r="D16610">
        <v>2</v>
      </c>
      <c r="E16610">
        <v>1918</v>
      </c>
      <c r="F16610" s="6">
        <v>4.1666666666666664E-2</v>
      </c>
      <c r="G16610">
        <v>118.25</v>
      </c>
      <c r="H16610">
        <v>34.066667000000002</v>
      </c>
      <c r="I16610" t="s">
        <v>137</v>
      </c>
      <c r="J16610" t="s">
        <v>20527</v>
      </c>
    </row>
    <row r="16611" spans="1:10" x14ac:dyDescent="0.3">
      <c r="A16611" t="s">
        <v>21461</v>
      </c>
      <c r="B16611" t="s">
        <v>53</v>
      </c>
      <c r="C16611">
        <v>14</v>
      </c>
      <c r="D16611">
        <v>3</v>
      </c>
      <c r="E16611">
        <v>1917</v>
      </c>
      <c r="F16611" s="6">
        <v>0.1875</v>
      </c>
      <c r="G16611">
        <v>71.066666999999995</v>
      </c>
      <c r="H16611">
        <v>42.283332999999999</v>
      </c>
      <c r="I16611" t="s">
        <v>144</v>
      </c>
      <c r="J16611" t="s">
        <v>21462</v>
      </c>
    </row>
    <row r="16612" spans="1:10" x14ac:dyDescent="0.3">
      <c r="A16612" t="s">
        <v>21463</v>
      </c>
      <c r="B16612" t="s">
        <v>53</v>
      </c>
      <c r="C16612">
        <v>18</v>
      </c>
      <c r="D16612">
        <v>8</v>
      </c>
      <c r="E16612">
        <v>1922</v>
      </c>
      <c r="F16612" s="6">
        <v>0.3125</v>
      </c>
      <c r="G16612">
        <v>4.5333329999999998</v>
      </c>
      <c r="H16612">
        <v>48.383333</v>
      </c>
      <c r="I16612" t="s">
        <v>20517</v>
      </c>
      <c r="J16612" t="s">
        <v>21464</v>
      </c>
    </row>
    <row r="16613" spans="1:10" x14ac:dyDescent="0.3">
      <c r="A16613" t="s">
        <v>21465</v>
      </c>
      <c r="B16613" t="s">
        <v>53</v>
      </c>
      <c r="C16613">
        <v>29</v>
      </c>
      <c r="D16613">
        <v>12</v>
      </c>
      <c r="E16613">
        <v>1857</v>
      </c>
      <c r="F16613" s="6">
        <v>0.58263888888888893</v>
      </c>
      <c r="G16613">
        <v>0.16666700000000001</v>
      </c>
      <c r="H16613">
        <v>51.5</v>
      </c>
      <c r="I16613" t="s">
        <v>20517</v>
      </c>
      <c r="J16613" t="s">
        <v>20686</v>
      </c>
    </row>
    <row r="16614" spans="1:10" x14ac:dyDescent="0.3">
      <c r="A16614" t="s">
        <v>21466</v>
      </c>
      <c r="B16614" t="s">
        <v>53</v>
      </c>
      <c r="C16614">
        <v>30</v>
      </c>
      <c r="D16614">
        <v>9</v>
      </c>
      <c r="E16614">
        <v>1926</v>
      </c>
      <c r="F16614" s="6">
        <v>0.48958333333333331</v>
      </c>
      <c r="G16614">
        <v>89.65</v>
      </c>
      <c r="H16614">
        <v>39.799999999999997</v>
      </c>
      <c r="I16614" t="s">
        <v>104</v>
      </c>
      <c r="J16614" t="s">
        <v>21467</v>
      </c>
    </row>
    <row r="16615" spans="1:10" x14ac:dyDescent="0.3">
      <c r="A16615" t="s">
        <v>21468</v>
      </c>
      <c r="B16615" t="s">
        <v>53</v>
      </c>
      <c r="C16615">
        <v>28</v>
      </c>
      <c r="D16615">
        <v>6</v>
      </c>
      <c r="E16615">
        <v>1902</v>
      </c>
      <c r="F16615" s="6">
        <v>0.10416666666666667</v>
      </c>
      <c r="G16615">
        <v>73.933333000000005</v>
      </c>
      <c r="H16615">
        <v>40.583333000000003</v>
      </c>
      <c r="I16615" t="s">
        <v>144</v>
      </c>
      <c r="J16615" t="s">
        <v>21469</v>
      </c>
    </row>
    <row r="16616" spans="1:10" x14ac:dyDescent="0.3">
      <c r="A16616" t="s">
        <v>21470</v>
      </c>
      <c r="B16616" t="s">
        <v>53</v>
      </c>
      <c r="C16616">
        <v>18</v>
      </c>
      <c r="D16616">
        <v>9</v>
      </c>
      <c r="E16616">
        <v>1933</v>
      </c>
      <c r="F16616" s="6">
        <v>2.7777777777777776E-2</v>
      </c>
      <c r="G16616">
        <v>122.4</v>
      </c>
      <c r="H16616">
        <v>45.583333000000003</v>
      </c>
      <c r="I16616" t="s">
        <v>137</v>
      </c>
      <c r="J16616" t="s">
        <v>21471</v>
      </c>
    </row>
    <row r="16617" spans="1:10" x14ac:dyDescent="0.3">
      <c r="A16617" t="s">
        <v>18032</v>
      </c>
      <c r="B16617" t="s">
        <v>53</v>
      </c>
      <c r="C16617">
        <v>5</v>
      </c>
      <c r="D16617">
        <v>11</v>
      </c>
      <c r="E16617">
        <v>1911</v>
      </c>
      <c r="F16617" s="6">
        <v>0.51041666666666663</v>
      </c>
      <c r="G16617">
        <v>84.516666999999998</v>
      </c>
      <c r="H16617">
        <v>39.1</v>
      </c>
      <c r="I16617" t="s">
        <v>104</v>
      </c>
      <c r="J16617" t="s">
        <v>20674</v>
      </c>
    </row>
    <row r="16618" spans="1:10" x14ac:dyDescent="0.3">
      <c r="A16618" t="s">
        <v>17896</v>
      </c>
      <c r="B16618" t="s">
        <v>53</v>
      </c>
      <c r="C16618">
        <v>29</v>
      </c>
      <c r="D16618">
        <v>1</v>
      </c>
      <c r="E16618">
        <v>1886</v>
      </c>
      <c r="F16618" s="6">
        <v>0.92638888888888893</v>
      </c>
      <c r="G16618">
        <v>-3.516667</v>
      </c>
      <c r="H16618">
        <v>47.45</v>
      </c>
      <c r="I16618" t="s">
        <v>20517</v>
      </c>
      <c r="J16618" t="s">
        <v>21472</v>
      </c>
    </row>
    <row r="16619" spans="1:10" x14ac:dyDescent="0.3">
      <c r="A16619" t="s">
        <v>21473</v>
      </c>
      <c r="B16619" t="s">
        <v>53</v>
      </c>
      <c r="C16619">
        <v>10</v>
      </c>
      <c r="D16619">
        <v>3</v>
      </c>
      <c r="E16619">
        <v>1918</v>
      </c>
      <c r="F16619" s="6">
        <v>0.33333333333333331</v>
      </c>
      <c r="G16619">
        <v>87.65</v>
      </c>
      <c r="H16619">
        <v>41.866667</v>
      </c>
      <c r="I16619" t="s">
        <v>104</v>
      </c>
      <c r="J16619" t="s">
        <v>20506</v>
      </c>
    </row>
    <row r="16620" spans="1:10" x14ac:dyDescent="0.3">
      <c r="A16620" t="s">
        <v>16187</v>
      </c>
      <c r="B16620" t="s">
        <v>53</v>
      </c>
      <c r="C16620">
        <v>14</v>
      </c>
      <c r="D16620">
        <v>4</v>
      </c>
      <c r="E16620">
        <v>1941</v>
      </c>
      <c r="F16620" s="6">
        <v>0.23958333333333334</v>
      </c>
      <c r="G16620">
        <v>84.45</v>
      </c>
      <c r="H16620">
        <v>39.15</v>
      </c>
      <c r="I16620" t="s">
        <v>144</v>
      </c>
      <c r="J16620" t="s">
        <v>20674</v>
      </c>
    </row>
    <row r="16621" spans="1:10" x14ac:dyDescent="0.3">
      <c r="A16621" t="s">
        <v>21474</v>
      </c>
      <c r="B16621" t="s">
        <v>53</v>
      </c>
      <c r="C16621">
        <v>22</v>
      </c>
      <c r="D16621">
        <v>5</v>
      </c>
      <c r="E16621">
        <v>1922</v>
      </c>
      <c r="F16621" s="6">
        <v>0.63055555555555554</v>
      </c>
      <c r="G16621">
        <v>87.65</v>
      </c>
      <c r="H16621">
        <v>41.866667</v>
      </c>
      <c r="I16621" t="s">
        <v>104</v>
      </c>
      <c r="J16621" t="s">
        <v>20506</v>
      </c>
    </row>
    <row r="16622" spans="1:10" x14ac:dyDescent="0.3">
      <c r="A16622" t="s">
        <v>5113</v>
      </c>
      <c r="B16622" t="s">
        <v>168</v>
      </c>
      <c r="C16622">
        <v>26</v>
      </c>
      <c r="D16622">
        <v>3</v>
      </c>
      <c r="E16622">
        <v>1944</v>
      </c>
      <c r="F16622" s="6">
        <v>0.99027777777777781</v>
      </c>
      <c r="G16622">
        <v>83.05</v>
      </c>
      <c r="H16622">
        <v>42.333333000000003</v>
      </c>
      <c r="I16622" t="s">
        <v>144</v>
      </c>
      <c r="J16622" t="s">
        <v>20773</v>
      </c>
    </row>
    <row r="16623" spans="1:10" x14ac:dyDescent="0.3">
      <c r="A16623" t="s">
        <v>21475</v>
      </c>
      <c r="B16623" t="s">
        <v>53</v>
      </c>
      <c r="C16623">
        <v>19</v>
      </c>
      <c r="D16623">
        <v>3</v>
      </c>
      <c r="E16623">
        <v>1933</v>
      </c>
      <c r="F16623" s="6">
        <v>4.1666666666666664E-2</v>
      </c>
      <c r="G16623">
        <v>74.166667000000004</v>
      </c>
      <c r="H16623">
        <v>40.733333000000002</v>
      </c>
      <c r="I16623" t="s">
        <v>144</v>
      </c>
      <c r="J16623" t="s">
        <v>20672</v>
      </c>
    </row>
    <row r="16624" spans="1:10" x14ac:dyDescent="0.3">
      <c r="A16624" t="s">
        <v>9366</v>
      </c>
      <c r="B16624" t="s">
        <v>53</v>
      </c>
      <c r="C16624">
        <v>21</v>
      </c>
      <c r="D16624">
        <v>5</v>
      </c>
      <c r="E16624">
        <v>1844</v>
      </c>
      <c r="F16624" s="6">
        <v>0.95625000000000004</v>
      </c>
      <c r="G16624">
        <v>0.76666699999999999</v>
      </c>
      <c r="H16624">
        <v>48.066667000000002</v>
      </c>
      <c r="I16624" t="s">
        <v>20517</v>
      </c>
      <c r="J16624" t="s">
        <v>21476</v>
      </c>
    </row>
    <row r="16625" spans="1:10" x14ac:dyDescent="0.3">
      <c r="A16625" t="s">
        <v>2605</v>
      </c>
      <c r="B16625" t="s">
        <v>168</v>
      </c>
      <c r="C16625">
        <v>23</v>
      </c>
      <c r="D16625">
        <v>1</v>
      </c>
      <c r="E16625">
        <v>1916</v>
      </c>
      <c r="F16625" s="6">
        <v>0.25</v>
      </c>
      <c r="G16625">
        <v>83</v>
      </c>
      <c r="H16625">
        <v>39.966667000000001</v>
      </c>
      <c r="I16625" t="s">
        <v>104</v>
      </c>
      <c r="J16625" t="s">
        <v>21002</v>
      </c>
    </row>
    <row r="16626" spans="1:10" x14ac:dyDescent="0.3">
      <c r="A16626" t="s">
        <v>21477</v>
      </c>
      <c r="B16626" t="s">
        <v>53</v>
      </c>
      <c r="C16626">
        <v>19</v>
      </c>
      <c r="D16626">
        <v>6</v>
      </c>
      <c r="E16626">
        <v>1947</v>
      </c>
      <c r="F16626" s="6">
        <v>0.10416666666666667</v>
      </c>
      <c r="G16626">
        <v>-72.833332999999996</v>
      </c>
      <c r="H16626">
        <v>18.966667000000001</v>
      </c>
      <c r="I16626" t="s">
        <v>116</v>
      </c>
      <c r="J16626" t="s">
        <v>122</v>
      </c>
    </row>
    <row r="16627" spans="1:10" x14ac:dyDescent="0.3">
      <c r="A16627" t="s">
        <v>21478</v>
      </c>
      <c r="B16627" t="s">
        <v>53</v>
      </c>
      <c r="C16627">
        <v>17</v>
      </c>
      <c r="D16627">
        <v>1</v>
      </c>
      <c r="E16627">
        <v>1910</v>
      </c>
      <c r="F16627" s="6">
        <v>0.5</v>
      </c>
      <c r="G16627">
        <v>118.333333</v>
      </c>
      <c r="H16627">
        <v>46.066667000000002</v>
      </c>
      <c r="I16627" t="s">
        <v>137</v>
      </c>
      <c r="J16627" t="s">
        <v>21479</v>
      </c>
    </row>
    <row r="16628" spans="1:10" x14ac:dyDescent="0.3">
      <c r="A16628" t="s">
        <v>21480</v>
      </c>
      <c r="B16628" t="s">
        <v>168</v>
      </c>
      <c r="C16628">
        <v>21</v>
      </c>
      <c r="D16628">
        <v>6</v>
      </c>
      <c r="E16628">
        <v>1921</v>
      </c>
      <c r="F16628" s="6">
        <v>0.26041666666666669</v>
      </c>
      <c r="G16628">
        <v>94.883332999999993</v>
      </c>
      <c r="H16628">
        <v>47.466667000000001</v>
      </c>
      <c r="I16628" t="s">
        <v>104</v>
      </c>
      <c r="J16628" t="s">
        <v>21481</v>
      </c>
    </row>
    <row r="16629" spans="1:10" x14ac:dyDescent="0.3">
      <c r="A16629" t="s">
        <v>21482</v>
      </c>
      <c r="B16629" t="s">
        <v>53</v>
      </c>
      <c r="C16629">
        <v>29</v>
      </c>
      <c r="D16629">
        <v>4</v>
      </c>
      <c r="E16629">
        <v>1947</v>
      </c>
      <c r="F16629" s="6">
        <v>0.70833333333333337</v>
      </c>
      <c r="G16629">
        <v>97.333332999999996</v>
      </c>
      <c r="H16629">
        <v>37.700000000000003</v>
      </c>
      <c r="I16629" t="s">
        <v>104</v>
      </c>
      <c r="J16629" t="s">
        <v>21483</v>
      </c>
    </row>
    <row r="16630" spans="1:10" x14ac:dyDescent="0.3">
      <c r="A16630" t="s">
        <v>21484</v>
      </c>
      <c r="B16630" t="s">
        <v>168</v>
      </c>
      <c r="C16630">
        <v>2</v>
      </c>
      <c r="D16630">
        <v>9</v>
      </c>
      <c r="E16630">
        <v>1941</v>
      </c>
      <c r="F16630" s="6">
        <v>0.9604166666666667</v>
      </c>
      <c r="G16630">
        <v>-67.05</v>
      </c>
      <c r="H16630">
        <v>24.866667</v>
      </c>
      <c r="I16630" t="s">
        <v>116</v>
      </c>
      <c r="J16630" t="s">
        <v>20642</v>
      </c>
    </row>
    <row r="16631" spans="1:10" x14ac:dyDescent="0.3">
      <c r="A16631" t="s">
        <v>21485</v>
      </c>
      <c r="B16631" t="s">
        <v>53</v>
      </c>
      <c r="C16631">
        <v>24</v>
      </c>
      <c r="D16631">
        <v>6</v>
      </c>
      <c r="E16631">
        <v>1899</v>
      </c>
      <c r="F16631" s="6">
        <v>0.84375</v>
      </c>
      <c r="G16631">
        <v>-74.216667000000001</v>
      </c>
      <c r="H16631">
        <v>16.7</v>
      </c>
      <c r="I16631" t="s">
        <v>119</v>
      </c>
      <c r="J16631" t="s">
        <v>20985</v>
      </c>
    </row>
    <row r="16632" spans="1:10" x14ac:dyDescent="0.3">
      <c r="A16632" t="s">
        <v>21486</v>
      </c>
      <c r="B16632" t="s">
        <v>53</v>
      </c>
      <c r="C16632">
        <v>19</v>
      </c>
      <c r="D16632">
        <v>3</v>
      </c>
      <c r="E16632">
        <v>1871</v>
      </c>
      <c r="F16632" s="6">
        <v>0.16666666666666666</v>
      </c>
      <c r="G16632">
        <v>-73.516666999999998</v>
      </c>
      <c r="H16632">
        <v>19.95</v>
      </c>
      <c r="I16632" t="s">
        <v>21487</v>
      </c>
      <c r="J16632" t="s">
        <v>21488</v>
      </c>
    </row>
    <row r="16633" spans="1:10" x14ac:dyDescent="0.3">
      <c r="A16633" t="s">
        <v>6499</v>
      </c>
      <c r="B16633" t="s">
        <v>168</v>
      </c>
      <c r="C16633">
        <v>4</v>
      </c>
      <c r="D16633">
        <v>7</v>
      </c>
      <c r="E16633">
        <v>1924</v>
      </c>
      <c r="F16633" s="6">
        <v>0.72569444444444442</v>
      </c>
      <c r="G16633">
        <v>74.166667000000004</v>
      </c>
      <c r="H16633">
        <v>40.733333000000002</v>
      </c>
      <c r="I16633" t="s">
        <v>144</v>
      </c>
      <c r="J16633" t="s">
        <v>20672</v>
      </c>
    </row>
    <row r="16634" spans="1:10" x14ac:dyDescent="0.3">
      <c r="A16634" t="s">
        <v>16654</v>
      </c>
      <c r="B16634" t="s">
        <v>53</v>
      </c>
      <c r="C16634">
        <v>14</v>
      </c>
      <c r="D16634">
        <v>6</v>
      </c>
      <c r="E16634">
        <v>1925</v>
      </c>
      <c r="F16634" s="6">
        <v>0.6875</v>
      </c>
      <c r="G16634">
        <v>122.416667</v>
      </c>
      <c r="H16634">
        <v>37.783332999999999</v>
      </c>
      <c r="I16634" t="s">
        <v>137</v>
      </c>
      <c r="J16634" t="s">
        <v>20503</v>
      </c>
    </row>
    <row r="16635" spans="1:10" x14ac:dyDescent="0.3">
      <c r="A16635" t="s">
        <v>21489</v>
      </c>
      <c r="B16635" t="s">
        <v>168</v>
      </c>
      <c r="C16635">
        <v>17</v>
      </c>
      <c r="D16635">
        <v>11</v>
      </c>
      <c r="E16635">
        <v>1916</v>
      </c>
      <c r="F16635" s="6">
        <v>0.50694444444444442</v>
      </c>
      <c r="G16635">
        <v>-72.833332999999996</v>
      </c>
      <c r="H16635">
        <v>18.966667000000001</v>
      </c>
      <c r="I16635" t="s">
        <v>116</v>
      </c>
      <c r="J16635" t="s">
        <v>20740</v>
      </c>
    </row>
    <row r="16636" spans="1:10" x14ac:dyDescent="0.3">
      <c r="A16636" t="s">
        <v>21490</v>
      </c>
      <c r="B16636" t="s">
        <v>53</v>
      </c>
      <c r="C16636">
        <v>16</v>
      </c>
      <c r="D16636">
        <v>4</v>
      </c>
      <c r="E16636">
        <v>1896</v>
      </c>
      <c r="F16636" s="6">
        <v>9.3055555555555558E-2</v>
      </c>
      <c r="G16636">
        <v>-26.483332999999998</v>
      </c>
      <c r="H16636">
        <v>46.466667000000001</v>
      </c>
      <c r="I16636" t="s">
        <v>20517</v>
      </c>
      <c r="J16636" t="s">
        <v>21491</v>
      </c>
    </row>
    <row r="16637" spans="1:10" x14ac:dyDescent="0.3">
      <c r="A16637" t="s">
        <v>19424</v>
      </c>
      <c r="B16637" t="s">
        <v>53</v>
      </c>
      <c r="C16637">
        <v>27</v>
      </c>
      <c r="D16637">
        <v>8</v>
      </c>
      <c r="E16637">
        <v>1937</v>
      </c>
      <c r="F16637" s="6">
        <v>0.54652777777777772</v>
      </c>
      <c r="G16637">
        <v>87.65</v>
      </c>
      <c r="H16637">
        <v>41.866667</v>
      </c>
      <c r="I16637" t="s">
        <v>104</v>
      </c>
      <c r="J16637" t="s">
        <v>20506</v>
      </c>
    </row>
    <row r="16638" spans="1:10" x14ac:dyDescent="0.3">
      <c r="A16638" t="s">
        <v>21492</v>
      </c>
      <c r="B16638" t="s">
        <v>53</v>
      </c>
      <c r="C16638">
        <v>19</v>
      </c>
      <c r="D16638">
        <v>5</v>
      </c>
      <c r="E16638">
        <v>1913</v>
      </c>
      <c r="F16638" s="6">
        <v>0.89583333333333337</v>
      </c>
      <c r="G16638">
        <v>-77.650000000000006</v>
      </c>
      <c r="H16638">
        <v>14.683332999999999</v>
      </c>
      <c r="I16638" t="s">
        <v>116</v>
      </c>
      <c r="J16638" t="s">
        <v>21493</v>
      </c>
    </row>
    <row r="16639" spans="1:10" x14ac:dyDescent="0.3">
      <c r="A16639" t="s">
        <v>3359</v>
      </c>
      <c r="B16639" t="s">
        <v>53</v>
      </c>
      <c r="C16639">
        <v>20</v>
      </c>
      <c r="D16639">
        <v>7</v>
      </c>
      <c r="E16639">
        <v>1947</v>
      </c>
      <c r="F16639" s="6">
        <v>8.3333333333333329E-2</v>
      </c>
      <c r="G16639">
        <v>104.36666700000001</v>
      </c>
      <c r="H16639">
        <v>19.766667000000002</v>
      </c>
      <c r="I16639" t="s">
        <v>104</v>
      </c>
      <c r="J16639" t="s">
        <v>21494</v>
      </c>
    </row>
    <row r="16640" spans="1:10" x14ac:dyDescent="0.3">
      <c r="A16640" t="s">
        <v>7824</v>
      </c>
      <c r="B16640" t="s">
        <v>53</v>
      </c>
      <c r="C16640">
        <v>16</v>
      </c>
      <c r="D16640">
        <v>12</v>
      </c>
      <c r="E16640">
        <v>1863</v>
      </c>
      <c r="F16640" s="6">
        <v>0.11458333333333333</v>
      </c>
      <c r="G16640">
        <v>3.6833330000000002</v>
      </c>
      <c r="H16640">
        <v>40.4</v>
      </c>
      <c r="I16640" t="s">
        <v>20517</v>
      </c>
      <c r="J16640" t="s">
        <v>21070</v>
      </c>
    </row>
    <row r="16641" spans="1:10" x14ac:dyDescent="0.3">
      <c r="A16641" t="s">
        <v>21495</v>
      </c>
      <c r="B16641" t="s">
        <v>168</v>
      </c>
      <c r="C16641">
        <v>3</v>
      </c>
      <c r="D16641">
        <v>5</v>
      </c>
      <c r="E16641">
        <v>1912</v>
      </c>
      <c r="F16641" s="6">
        <v>0.9375</v>
      </c>
      <c r="G16641">
        <v>-3.7166670000000002</v>
      </c>
      <c r="H16641">
        <v>51.05</v>
      </c>
      <c r="I16641" t="s">
        <v>20517</v>
      </c>
      <c r="J16641" t="s">
        <v>21496</v>
      </c>
    </row>
    <row r="16642" spans="1:10" x14ac:dyDescent="0.3">
      <c r="A16642" t="s">
        <v>21497</v>
      </c>
      <c r="B16642" t="s">
        <v>53</v>
      </c>
      <c r="C16642">
        <v>9</v>
      </c>
      <c r="D16642">
        <v>5</v>
      </c>
      <c r="E16642">
        <v>1888</v>
      </c>
      <c r="F16642" s="6">
        <v>0.45833333333333331</v>
      </c>
      <c r="G16642">
        <v>-79.5</v>
      </c>
      <c r="H16642">
        <v>13.5</v>
      </c>
      <c r="I16642" t="s">
        <v>119</v>
      </c>
      <c r="J16642" t="s">
        <v>21498</v>
      </c>
    </row>
    <row r="16643" spans="1:10" x14ac:dyDescent="0.3">
      <c r="A16643" t="s">
        <v>21499</v>
      </c>
      <c r="B16643" t="s">
        <v>168</v>
      </c>
      <c r="C16643">
        <v>3</v>
      </c>
      <c r="D16643">
        <v>9</v>
      </c>
      <c r="E16643">
        <v>1923</v>
      </c>
      <c r="F16643" s="6">
        <v>0.51041666666666663</v>
      </c>
      <c r="G16643">
        <v>118.25</v>
      </c>
      <c r="H16643">
        <v>34.066667000000002</v>
      </c>
      <c r="I16643" t="s">
        <v>137</v>
      </c>
      <c r="J16643" t="s">
        <v>20527</v>
      </c>
    </row>
    <row r="16644" spans="1:10" x14ac:dyDescent="0.3">
      <c r="A16644" t="s">
        <v>21500</v>
      </c>
      <c r="B16644" t="s">
        <v>53</v>
      </c>
      <c r="C16644">
        <v>4</v>
      </c>
      <c r="D16644">
        <v>3</v>
      </c>
      <c r="E16644">
        <v>1927</v>
      </c>
      <c r="F16644" s="6">
        <v>0.67708333333333337</v>
      </c>
      <c r="G16644">
        <v>74.116667000000007</v>
      </c>
      <c r="H16644">
        <v>40.666666999999997</v>
      </c>
      <c r="I16644" t="s">
        <v>144</v>
      </c>
      <c r="J16644" t="s">
        <v>20816</v>
      </c>
    </row>
    <row r="16645" spans="1:10" x14ac:dyDescent="0.3">
      <c r="A16645" t="s">
        <v>21501</v>
      </c>
      <c r="B16645" t="s">
        <v>53</v>
      </c>
      <c r="C16645">
        <v>12</v>
      </c>
      <c r="D16645">
        <v>6</v>
      </c>
      <c r="E16645">
        <v>1936</v>
      </c>
      <c r="F16645" s="6">
        <v>0.59027777777777779</v>
      </c>
      <c r="G16645">
        <v>81.7</v>
      </c>
      <c r="H16645">
        <v>41.5</v>
      </c>
      <c r="I16645" t="s">
        <v>144</v>
      </c>
      <c r="J16645" t="s">
        <v>20809</v>
      </c>
    </row>
    <row r="16646" spans="1:10" x14ac:dyDescent="0.3">
      <c r="A16646" t="s">
        <v>21502</v>
      </c>
      <c r="B16646" t="s">
        <v>53</v>
      </c>
      <c r="C16646">
        <v>20</v>
      </c>
      <c r="D16646">
        <v>5</v>
      </c>
      <c r="E16646">
        <v>1943</v>
      </c>
      <c r="F16646" s="6">
        <v>4.5138888888888888E-2</v>
      </c>
      <c r="G16646">
        <v>97.333332999999996</v>
      </c>
      <c r="H16646">
        <v>37.700000000000003</v>
      </c>
      <c r="I16646" t="s">
        <v>104</v>
      </c>
      <c r="J16646" t="s">
        <v>21483</v>
      </c>
    </row>
    <row r="16647" spans="1:10" x14ac:dyDescent="0.3">
      <c r="A16647" t="s">
        <v>21503</v>
      </c>
      <c r="B16647" t="s">
        <v>53</v>
      </c>
      <c r="C16647">
        <v>27</v>
      </c>
      <c r="D16647">
        <v>4</v>
      </c>
      <c r="E16647">
        <v>1918</v>
      </c>
      <c r="F16647" s="6">
        <v>0.16041666666666668</v>
      </c>
      <c r="G16647">
        <v>81.383332999999993</v>
      </c>
      <c r="H16647">
        <v>40.799999999999997</v>
      </c>
      <c r="I16647" t="s">
        <v>104</v>
      </c>
      <c r="J16647" t="s">
        <v>21337</v>
      </c>
    </row>
    <row r="16648" spans="1:10" x14ac:dyDescent="0.3">
      <c r="A16648" t="s">
        <v>17318</v>
      </c>
      <c r="B16648" t="s">
        <v>53</v>
      </c>
      <c r="C16648">
        <v>17</v>
      </c>
      <c r="D16648">
        <v>6</v>
      </c>
      <c r="E16648">
        <v>1915</v>
      </c>
      <c r="F16648" s="6">
        <v>0.40625</v>
      </c>
      <c r="G16648">
        <v>93.266666999999998</v>
      </c>
      <c r="H16648">
        <v>44.983333000000002</v>
      </c>
      <c r="I16648" t="s">
        <v>104</v>
      </c>
      <c r="J16648" t="s">
        <v>20559</v>
      </c>
    </row>
    <row r="16649" spans="1:10" x14ac:dyDescent="0.3">
      <c r="A16649" t="s">
        <v>14572</v>
      </c>
      <c r="B16649" t="s">
        <v>53</v>
      </c>
      <c r="C16649">
        <v>19</v>
      </c>
      <c r="D16649">
        <v>4</v>
      </c>
      <c r="E16649">
        <v>1868</v>
      </c>
      <c r="F16649" s="6">
        <v>0.9555555555555556</v>
      </c>
      <c r="G16649">
        <v>-6.4666670000000002</v>
      </c>
      <c r="H16649">
        <v>50.8</v>
      </c>
      <c r="I16649" t="s">
        <v>20517</v>
      </c>
      <c r="J16649" t="s">
        <v>21504</v>
      </c>
    </row>
    <row r="16650" spans="1:10" x14ac:dyDescent="0.3">
      <c r="A16650" t="s">
        <v>19900</v>
      </c>
      <c r="B16650" t="s">
        <v>53</v>
      </c>
      <c r="C16650">
        <v>12</v>
      </c>
      <c r="D16650">
        <v>3</v>
      </c>
      <c r="E16650">
        <v>1923</v>
      </c>
      <c r="F16650" s="6">
        <v>0.70486111111111116</v>
      </c>
      <c r="G16650">
        <v>74.05</v>
      </c>
      <c r="H16650">
        <v>40.883333</v>
      </c>
      <c r="I16650" t="s">
        <v>144</v>
      </c>
      <c r="J16650" t="s">
        <v>21505</v>
      </c>
    </row>
    <row r="16651" spans="1:10" x14ac:dyDescent="0.3">
      <c r="A16651" t="s">
        <v>16424</v>
      </c>
      <c r="B16651" t="s">
        <v>168</v>
      </c>
      <c r="C16651">
        <v>15</v>
      </c>
      <c r="D16651">
        <v>8</v>
      </c>
      <c r="E16651">
        <v>1924</v>
      </c>
      <c r="F16651" s="6">
        <v>0.97569444444444442</v>
      </c>
      <c r="G16651">
        <v>90.2</v>
      </c>
      <c r="H16651">
        <v>38.616667</v>
      </c>
      <c r="I16651" t="s">
        <v>104</v>
      </c>
      <c r="J16651" t="s">
        <v>20630</v>
      </c>
    </row>
    <row r="16652" spans="1:10" x14ac:dyDescent="0.3">
      <c r="A16652" t="s">
        <v>21506</v>
      </c>
      <c r="B16652" t="s">
        <v>53</v>
      </c>
      <c r="C16652">
        <v>15</v>
      </c>
      <c r="D16652">
        <v>10</v>
      </c>
      <c r="E16652">
        <v>1917</v>
      </c>
      <c r="F16652" s="6">
        <v>7.9861111111111105E-2</v>
      </c>
      <c r="G16652">
        <v>83</v>
      </c>
      <c r="H16652">
        <v>39.966667000000001</v>
      </c>
      <c r="I16652" t="s">
        <v>104</v>
      </c>
      <c r="J16652" t="s">
        <v>21002</v>
      </c>
    </row>
    <row r="16653" spans="1:10" x14ac:dyDescent="0.3">
      <c r="A16653" t="s">
        <v>9145</v>
      </c>
      <c r="B16653" t="s">
        <v>53</v>
      </c>
      <c r="C16653">
        <v>8</v>
      </c>
      <c r="D16653">
        <v>6</v>
      </c>
      <c r="E16653">
        <v>1888</v>
      </c>
      <c r="F16653" s="6">
        <v>0.18819444444444444</v>
      </c>
      <c r="G16653">
        <v>-7.6666670000000003</v>
      </c>
      <c r="H16653">
        <v>50.266666999999998</v>
      </c>
      <c r="I16653" t="s">
        <v>20517</v>
      </c>
      <c r="J16653" t="s">
        <v>21507</v>
      </c>
    </row>
    <row r="16654" spans="1:10" x14ac:dyDescent="0.3">
      <c r="A16654" t="s">
        <v>15022</v>
      </c>
      <c r="B16654" t="s">
        <v>53</v>
      </c>
      <c r="C16654">
        <v>27</v>
      </c>
      <c r="D16654">
        <v>9</v>
      </c>
      <c r="E16654">
        <v>1949</v>
      </c>
      <c r="F16654" s="6">
        <v>0.43958333333333333</v>
      </c>
      <c r="G16654">
        <v>84.2</v>
      </c>
      <c r="H16654">
        <v>39.75</v>
      </c>
      <c r="I16654" t="s">
        <v>144</v>
      </c>
      <c r="J16654" t="s">
        <v>20523</v>
      </c>
    </row>
    <row r="16655" spans="1:10" x14ac:dyDescent="0.3">
      <c r="A16655" t="s">
        <v>21508</v>
      </c>
      <c r="B16655" t="s">
        <v>53</v>
      </c>
      <c r="C16655">
        <v>30</v>
      </c>
      <c r="D16655">
        <v>4</v>
      </c>
      <c r="E16655">
        <v>1946</v>
      </c>
      <c r="F16655" s="6">
        <v>0.52361111111111114</v>
      </c>
      <c r="G16655">
        <v>80.849999999999994</v>
      </c>
      <c r="H16655">
        <v>33.216667000000001</v>
      </c>
      <c r="I16655" t="s">
        <v>144</v>
      </c>
      <c r="J16655" t="s">
        <v>20862</v>
      </c>
    </row>
    <row r="16656" spans="1:10" x14ac:dyDescent="0.3">
      <c r="A16656" t="s">
        <v>21509</v>
      </c>
      <c r="B16656" t="s">
        <v>53</v>
      </c>
      <c r="C16656">
        <v>20</v>
      </c>
      <c r="D16656">
        <v>7</v>
      </c>
      <c r="E16656">
        <v>1921</v>
      </c>
      <c r="F16656" s="6">
        <v>0.94444444444444442</v>
      </c>
      <c r="G16656">
        <v>74.166667000000004</v>
      </c>
      <c r="H16656">
        <v>40.733333000000002</v>
      </c>
      <c r="I16656" t="s">
        <v>144</v>
      </c>
      <c r="J16656" t="s">
        <v>20672</v>
      </c>
    </row>
    <row r="16657" spans="1:10" x14ac:dyDescent="0.3">
      <c r="A16657" t="s">
        <v>17027</v>
      </c>
      <c r="B16657" t="s">
        <v>168</v>
      </c>
      <c r="C16657">
        <v>24</v>
      </c>
      <c r="D16657">
        <v>2</v>
      </c>
      <c r="E16657">
        <v>1934</v>
      </c>
      <c r="F16657" s="6">
        <v>0.5625</v>
      </c>
      <c r="G16657">
        <v>-8.5</v>
      </c>
      <c r="H16657">
        <v>44.283332999999999</v>
      </c>
      <c r="I16657" t="s">
        <v>126</v>
      </c>
      <c r="J16657" t="s">
        <v>21510</v>
      </c>
    </row>
    <row r="16658" spans="1:10" x14ac:dyDescent="0.3">
      <c r="A16658" t="s">
        <v>21511</v>
      </c>
      <c r="B16658" t="s">
        <v>53</v>
      </c>
      <c r="C16658">
        <v>6</v>
      </c>
      <c r="D16658">
        <v>6</v>
      </c>
      <c r="E16658">
        <v>1932</v>
      </c>
      <c r="F16658" s="6">
        <v>0.16944444444444445</v>
      </c>
      <c r="G16658">
        <v>98.5</v>
      </c>
      <c r="H16658">
        <v>29.416667</v>
      </c>
      <c r="I16658" t="s">
        <v>104</v>
      </c>
      <c r="J16658" t="s">
        <v>21512</v>
      </c>
    </row>
    <row r="16659" spans="1:10" x14ac:dyDescent="0.3">
      <c r="A16659" t="s">
        <v>2932</v>
      </c>
      <c r="B16659" t="s">
        <v>53</v>
      </c>
      <c r="C16659">
        <v>19</v>
      </c>
      <c r="D16659">
        <v>3</v>
      </c>
      <c r="E16659">
        <v>1925</v>
      </c>
      <c r="F16659" s="6">
        <v>0.74305555555555558</v>
      </c>
      <c r="G16659">
        <v>111.966667</v>
      </c>
      <c r="H16659">
        <v>41.216667000000001</v>
      </c>
      <c r="I16659" t="s">
        <v>171</v>
      </c>
      <c r="J16659" t="s">
        <v>21513</v>
      </c>
    </row>
    <row r="16660" spans="1:10" x14ac:dyDescent="0.3">
      <c r="A16660" t="s">
        <v>2807</v>
      </c>
      <c r="B16660" t="s">
        <v>53</v>
      </c>
      <c r="C16660">
        <v>17</v>
      </c>
      <c r="D16660">
        <v>10</v>
      </c>
      <c r="E16660">
        <v>1946</v>
      </c>
      <c r="F16660" s="6">
        <v>0.6694444444444444</v>
      </c>
      <c r="G16660">
        <v>117.75</v>
      </c>
      <c r="H16660">
        <v>34.066667000000002</v>
      </c>
      <c r="I16660" t="s">
        <v>137</v>
      </c>
      <c r="J16660" t="s">
        <v>21096</v>
      </c>
    </row>
    <row r="16661" spans="1:10" x14ac:dyDescent="0.3">
      <c r="A16661" t="s">
        <v>11164</v>
      </c>
      <c r="B16661" t="s">
        <v>53</v>
      </c>
      <c r="C16661">
        <v>17</v>
      </c>
      <c r="D16661">
        <v>10</v>
      </c>
      <c r="E16661">
        <v>1942</v>
      </c>
      <c r="F16661" s="6">
        <v>0.58333333333333337</v>
      </c>
      <c r="G16661">
        <v>98.733333000000002</v>
      </c>
      <c r="H16661">
        <v>31.95</v>
      </c>
      <c r="I16661" t="s">
        <v>104</v>
      </c>
      <c r="J16661" t="s">
        <v>21514</v>
      </c>
    </row>
    <row r="16662" spans="1:10" x14ac:dyDescent="0.3">
      <c r="A16662" t="s">
        <v>19397</v>
      </c>
      <c r="B16662" t="s">
        <v>53</v>
      </c>
      <c r="C16662">
        <v>17</v>
      </c>
      <c r="D16662">
        <v>11</v>
      </c>
      <c r="E16662">
        <v>1944</v>
      </c>
      <c r="F16662" s="6">
        <v>0.26527777777777778</v>
      </c>
      <c r="G16662">
        <v>119.783333</v>
      </c>
      <c r="H16662">
        <v>36.733333000000002</v>
      </c>
      <c r="I16662" t="s">
        <v>137</v>
      </c>
      <c r="J16662" t="s">
        <v>21376</v>
      </c>
    </row>
    <row r="16663" spans="1:10" x14ac:dyDescent="0.3">
      <c r="A16663" t="s">
        <v>5421</v>
      </c>
      <c r="B16663" t="s">
        <v>53</v>
      </c>
      <c r="C16663">
        <v>17</v>
      </c>
      <c r="D16663">
        <v>8</v>
      </c>
      <c r="E16663">
        <v>1923</v>
      </c>
      <c r="F16663" s="6">
        <v>0.1076388888888889</v>
      </c>
      <c r="G16663">
        <v>84.566666999999995</v>
      </c>
      <c r="H16663">
        <v>39.4</v>
      </c>
      <c r="I16663" t="s">
        <v>104</v>
      </c>
      <c r="J16663" t="s">
        <v>21515</v>
      </c>
    </row>
    <row r="16664" spans="1:10" x14ac:dyDescent="0.3">
      <c r="A16664" t="s">
        <v>7342</v>
      </c>
      <c r="B16664" t="s">
        <v>53</v>
      </c>
      <c r="C16664">
        <v>4</v>
      </c>
      <c r="D16664">
        <v>7</v>
      </c>
      <c r="E16664">
        <v>1911</v>
      </c>
      <c r="F16664" s="6">
        <v>0.93055555555555558</v>
      </c>
      <c r="G16664">
        <v>122.416667</v>
      </c>
      <c r="H16664">
        <v>37.783332999999999</v>
      </c>
      <c r="I16664" t="s">
        <v>137</v>
      </c>
      <c r="J16664" t="s">
        <v>21516</v>
      </c>
    </row>
    <row r="16665" spans="1:10" x14ac:dyDescent="0.3">
      <c r="A16665" t="s">
        <v>21517</v>
      </c>
      <c r="B16665" t="s">
        <v>53</v>
      </c>
      <c r="C16665">
        <v>24</v>
      </c>
      <c r="D16665">
        <v>7</v>
      </c>
      <c r="E16665">
        <v>1947</v>
      </c>
      <c r="F16665" s="6">
        <v>0.9916666666666667</v>
      </c>
      <c r="G16665">
        <v>73.983333000000002</v>
      </c>
      <c r="H16665">
        <v>40.766666999999998</v>
      </c>
      <c r="I16665" t="s">
        <v>144</v>
      </c>
      <c r="J16665" t="s">
        <v>20717</v>
      </c>
    </row>
    <row r="16666" spans="1:10" x14ac:dyDescent="0.3">
      <c r="A16666" t="s">
        <v>21518</v>
      </c>
      <c r="B16666" t="s">
        <v>53</v>
      </c>
      <c r="C16666">
        <v>15</v>
      </c>
      <c r="D16666">
        <v>5</v>
      </c>
      <c r="E16666">
        <v>1952</v>
      </c>
      <c r="F16666" s="6">
        <v>0.43472222222222223</v>
      </c>
      <c r="G16666">
        <v>97.5</v>
      </c>
      <c r="H16666">
        <v>35.5</v>
      </c>
      <c r="I16666" t="s">
        <v>104</v>
      </c>
      <c r="J16666" t="s">
        <v>21519</v>
      </c>
    </row>
    <row r="16667" spans="1:10" x14ac:dyDescent="0.3">
      <c r="A16667" t="s">
        <v>21520</v>
      </c>
      <c r="B16667" t="s">
        <v>53</v>
      </c>
      <c r="C16667">
        <v>18</v>
      </c>
      <c r="D16667">
        <v>11</v>
      </c>
      <c r="E16667">
        <v>1901</v>
      </c>
      <c r="F16667" s="6">
        <v>0.375</v>
      </c>
      <c r="G16667">
        <v>-74.216667000000001</v>
      </c>
      <c r="H16667">
        <v>16.7</v>
      </c>
      <c r="I16667" t="s">
        <v>119</v>
      </c>
      <c r="J16667" t="s">
        <v>20985</v>
      </c>
    </row>
    <row r="16668" spans="1:10" x14ac:dyDescent="0.3">
      <c r="A16668" t="s">
        <v>21521</v>
      </c>
      <c r="B16668" t="s">
        <v>53</v>
      </c>
      <c r="C16668">
        <v>15</v>
      </c>
      <c r="D16668">
        <v>7</v>
      </c>
      <c r="E16668">
        <v>1916</v>
      </c>
      <c r="F16668" s="6">
        <v>0.96527777777777779</v>
      </c>
      <c r="G16668">
        <v>93.266666999999998</v>
      </c>
      <c r="H16668">
        <v>44.983333000000002</v>
      </c>
      <c r="I16668" t="s">
        <v>104</v>
      </c>
      <c r="J16668" t="s">
        <v>20559</v>
      </c>
    </row>
    <row r="16669" spans="1:10" x14ac:dyDescent="0.3">
      <c r="A16669" t="s">
        <v>15045</v>
      </c>
      <c r="B16669" t="s">
        <v>53</v>
      </c>
      <c r="C16669">
        <v>25</v>
      </c>
      <c r="D16669">
        <v>6</v>
      </c>
      <c r="E16669">
        <v>1912</v>
      </c>
      <c r="F16669" s="6">
        <v>0.14583333333333334</v>
      </c>
      <c r="G16669">
        <v>81.7</v>
      </c>
      <c r="H16669">
        <v>41.5</v>
      </c>
      <c r="I16669" t="s">
        <v>104</v>
      </c>
      <c r="J16669" t="s">
        <v>20809</v>
      </c>
    </row>
    <row r="16670" spans="1:10" x14ac:dyDescent="0.3">
      <c r="A16670" t="s">
        <v>14220</v>
      </c>
      <c r="B16670" t="s">
        <v>53</v>
      </c>
      <c r="C16670">
        <v>3</v>
      </c>
      <c r="D16670">
        <v>8</v>
      </c>
      <c r="E16670">
        <v>1940</v>
      </c>
      <c r="F16670" s="6">
        <v>0.8354166666666667</v>
      </c>
      <c r="G16670">
        <v>84.2</v>
      </c>
      <c r="H16670">
        <v>39.75</v>
      </c>
      <c r="I16670" t="s">
        <v>144</v>
      </c>
      <c r="J16670" t="s">
        <v>20523</v>
      </c>
    </row>
    <row r="16671" spans="1:10" x14ac:dyDescent="0.3">
      <c r="A16671" t="s">
        <v>21522</v>
      </c>
      <c r="B16671" t="s">
        <v>53</v>
      </c>
      <c r="C16671">
        <v>17</v>
      </c>
      <c r="D16671">
        <v>2</v>
      </c>
      <c r="E16671">
        <v>1949</v>
      </c>
      <c r="F16671" s="6">
        <v>0.36319444444444443</v>
      </c>
      <c r="G16671">
        <v>80.183333000000005</v>
      </c>
      <c r="H16671">
        <v>25.783332999999999</v>
      </c>
      <c r="I16671" t="s">
        <v>144</v>
      </c>
      <c r="J16671" t="s">
        <v>21523</v>
      </c>
    </row>
    <row r="16672" spans="1:10" x14ac:dyDescent="0.3">
      <c r="A16672" t="s">
        <v>18223</v>
      </c>
      <c r="B16672" t="s">
        <v>53</v>
      </c>
      <c r="C16672">
        <v>5</v>
      </c>
      <c r="D16672">
        <v>11</v>
      </c>
      <c r="E16672">
        <v>1943</v>
      </c>
      <c r="F16672" s="6">
        <v>0.65625</v>
      </c>
      <c r="G16672">
        <v>87.966667000000001</v>
      </c>
      <c r="H16672">
        <v>42.15</v>
      </c>
      <c r="I16672" t="s">
        <v>104</v>
      </c>
      <c r="J16672" t="s">
        <v>21524</v>
      </c>
    </row>
    <row r="16673" spans="1:10" x14ac:dyDescent="0.3">
      <c r="A16673" t="s">
        <v>10852</v>
      </c>
      <c r="B16673" t="s">
        <v>53</v>
      </c>
      <c r="C16673">
        <v>26</v>
      </c>
      <c r="D16673">
        <v>7</v>
      </c>
      <c r="E16673">
        <v>1921</v>
      </c>
      <c r="F16673" s="6">
        <v>0.86805555555555558</v>
      </c>
      <c r="G16673">
        <v>87.65</v>
      </c>
      <c r="H16673">
        <v>41.866667</v>
      </c>
      <c r="I16673" t="s">
        <v>104</v>
      </c>
      <c r="J16673" t="s">
        <v>20506</v>
      </c>
    </row>
    <row r="16674" spans="1:10" x14ac:dyDescent="0.3">
      <c r="A16674" t="s">
        <v>21525</v>
      </c>
      <c r="B16674" t="s">
        <v>53</v>
      </c>
      <c r="C16674">
        <v>4</v>
      </c>
      <c r="D16674">
        <v>4</v>
      </c>
      <c r="E16674">
        <v>1896</v>
      </c>
      <c r="F16674" s="6">
        <v>0.66666666666666663</v>
      </c>
      <c r="G16674">
        <v>73.783332999999999</v>
      </c>
      <c r="H16674">
        <v>40.916666999999997</v>
      </c>
      <c r="I16674" t="s">
        <v>144</v>
      </c>
      <c r="J16674" t="s">
        <v>21241</v>
      </c>
    </row>
    <row r="16675" spans="1:10" x14ac:dyDescent="0.3">
      <c r="A16675" t="s">
        <v>21526</v>
      </c>
      <c r="B16675" t="s">
        <v>53</v>
      </c>
      <c r="C16675">
        <v>23</v>
      </c>
      <c r="D16675">
        <v>2</v>
      </c>
      <c r="E16675">
        <v>1904</v>
      </c>
      <c r="F16675" s="6">
        <v>0.12152777777777778</v>
      </c>
      <c r="G16675">
        <v>87.65</v>
      </c>
      <c r="H16675">
        <v>41.866667</v>
      </c>
      <c r="I16675" t="s">
        <v>104</v>
      </c>
      <c r="J16675" t="s">
        <v>20506</v>
      </c>
    </row>
    <row r="16676" spans="1:10" x14ac:dyDescent="0.3">
      <c r="A16676" t="s">
        <v>2850</v>
      </c>
      <c r="B16676" t="s">
        <v>53</v>
      </c>
      <c r="C16676">
        <v>15</v>
      </c>
      <c r="D16676">
        <v>9</v>
      </c>
      <c r="E16676">
        <v>1924</v>
      </c>
      <c r="F16676" s="6">
        <v>0.9375</v>
      </c>
      <c r="G16676">
        <v>87.616667000000007</v>
      </c>
      <c r="H16676">
        <v>40.133333</v>
      </c>
      <c r="I16676" t="s">
        <v>104</v>
      </c>
      <c r="J16676" t="s">
        <v>21527</v>
      </c>
    </row>
    <row r="16677" spans="1:10" x14ac:dyDescent="0.3">
      <c r="A16677" t="s">
        <v>21528</v>
      </c>
      <c r="B16677" t="s">
        <v>53</v>
      </c>
      <c r="C16677">
        <v>10</v>
      </c>
      <c r="D16677">
        <v>10</v>
      </c>
      <c r="E16677">
        <v>1899</v>
      </c>
      <c r="F16677" s="6">
        <v>0.70833333333333337</v>
      </c>
      <c r="G16677">
        <v>-73.883332999999993</v>
      </c>
      <c r="H16677">
        <v>20.333333</v>
      </c>
      <c r="I16677" t="s">
        <v>119</v>
      </c>
      <c r="J16677" t="s">
        <v>21529</v>
      </c>
    </row>
    <row r="16678" spans="1:10" x14ac:dyDescent="0.3">
      <c r="A16678" t="s">
        <v>21530</v>
      </c>
      <c r="B16678" t="s">
        <v>53</v>
      </c>
      <c r="C16678">
        <v>16</v>
      </c>
      <c r="D16678">
        <v>11</v>
      </c>
      <c r="E16678">
        <v>1927</v>
      </c>
      <c r="F16678" s="6">
        <v>0.50694444444444442</v>
      </c>
      <c r="G16678">
        <v>-73.983333000000002</v>
      </c>
      <c r="H16678">
        <v>17.683333000000001</v>
      </c>
      <c r="I16678" t="s">
        <v>116</v>
      </c>
      <c r="J16678" t="s">
        <v>21531</v>
      </c>
    </row>
    <row r="16679" spans="1:10" x14ac:dyDescent="0.3">
      <c r="A16679" t="s">
        <v>14566</v>
      </c>
      <c r="B16679" t="s">
        <v>53</v>
      </c>
      <c r="C16679">
        <v>14</v>
      </c>
      <c r="D16679">
        <v>3</v>
      </c>
      <c r="E16679">
        <v>1919</v>
      </c>
      <c r="F16679" s="6">
        <v>0.34722222222222221</v>
      </c>
      <c r="G16679">
        <v>93.1</v>
      </c>
      <c r="H16679">
        <v>44.95</v>
      </c>
      <c r="I16679" t="s">
        <v>104</v>
      </c>
      <c r="J16679" t="s">
        <v>21256</v>
      </c>
    </row>
    <row r="16680" spans="1:10" x14ac:dyDescent="0.3">
      <c r="A16680" t="s">
        <v>4158</v>
      </c>
      <c r="B16680" t="s">
        <v>53</v>
      </c>
      <c r="C16680">
        <v>6</v>
      </c>
      <c r="D16680">
        <v>9</v>
      </c>
      <c r="E16680">
        <v>1926</v>
      </c>
      <c r="F16680" s="6">
        <v>0.97916666666666663</v>
      </c>
      <c r="G16680">
        <v>87.65</v>
      </c>
      <c r="H16680">
        <v>41.866667</v>
      </c>
      <c r="I16680" t="s">
        <v>104</v>
      </c>
      <c r="J16680" t="s">
        <v>20506</v>
      </c>
    </row>
    <row r="16681" spans="1:10" x14ac:dyDescent="0.3">
      <c r="A16681" t="s">
        <v>21532</v>
      </c>
      <c r="B16681" t="s">
        <v>53</v>
      </c>
      <c r="C16681">
        <v>13</v>
      </c>
      <c r="D16681">
        <v>2</v>
      </c>
      <c r="E16681">
        <v>1903</v>
      </c>
      <c r="F16681" s="6">
        <v>6.9444444444444441E-3</v>
      </c>
      <c r="G16681">
        <v>-5.5666669999999998</v>
      </c>
      <c r="H16681">
        <v>50.633333</v>
      </c>
      <c r="I16681" t="s">
        <v>20517</v>
      </c>
      <c r="J16681" t="s">
        <v>21533</v>
      </c>
    </row>
    <row r="16682" spans="1:10" x14ac:dyDescent="0.3">
      <c r="A16682" t="s">
        <v>15441</v>
      </c>
      <c r="B16682" t="s">
        <v>53</v>
      </c>
      <c r="C16682">
        <v>21</v>
      </c>
      <c r="D16682">
        <v>2</v>
      </c>
      <c r="E16682">
        <v>1933</v>
      </c>
      <c r="F16682" s="6">
        <v>0.25</v>
      </c>
      <c r="G16682">
        <v>82.233333000000002</v>
      </c>
      <c r="H16682">
        <v>35.216667000000001</v>
      </c>
      <c r="I16682" t="s">
        <v>144</v>
      </c>
      <c r="J16682" t="s">
        <v>21534</v>
      </c>
    </row>
    <row r="16683" spans="1:10" x14ac:dyDescent="0.3">
      <c r="A16683" t="s">
        <v>9422</v>
      </c>
      <c r="B16683" t="s">
        <v>53</v>
      </c>
      <c r="C16683">
        <v>15</v>
      </c>
      <c r="D16683">
        <v>6</v>
      </c>
      <c r="E16683">
        <v>1916</v>
      </c>
      <c r="F16683" s="6">
        <v>0.67708333333333337</v>
      </c>
      <c r="G16683">
        <v>87.916667000000004</v>
      </c>
      <c r="H16683">
        <v>43.033332999999999</v>
      </c>
      <c r="I16683" t="s">
        <v>104</v>
      </c>
      <c r="J16683" t="s">
        <v>20544</v>
      </c>
    </row>
    <row r="16684" spans="1:10" x14ac:dyDescent="0.3">
      <c r="A16684" t="s">
        <v>21535</v>
      </c>
      <c r="B16684" t="s">
        <v>53</v>
      </c>
      <c r="C16684">
        <v>27</v>
      </c>
      <c r="D16684">
        <v>11</v>
      </c>
      <c r="E16684">
        <v>1927</v>
      </c>
      <c r="F16684" s="6">
        <v>0.91319444444444442</v>
      </c>
      <c r="G16684">
        <v>74.183333000000005</v>
      </c>
      <c r="H16684">
        <v>40.916666999999997</v>
      </c>
      <c r="I16684" t="s">
        <v>144</v>
      </c>
      <c r="J16684" t="s">
        <v>21536</v>
      </c>
    </row>
    <row r="16685" spans="1:10" x14ac:dyDescent="0.3">
      <c r="A16685" t="s">
        <v>21537</v>
      </c>
      <c r="B16685" t="s">
        <v>53</v>
      </c>
      <c r="C16685">
        <v>9</v>
      </c>
      <c r="D16685">
        <v>7</v>
      </c>
      <c r="E16685">
        <v>1947</v>
      </c>
      <c r="F16685" s="6">
        <v>0.33888888888888891</v>
      </c>
      <c r="G16685">
        <v>122.416667</v>
      </c>
      <c r="H16685">
        <v>37.783332999999999</v>
      </c>
      <c r="I16685" t="s">
        <v>137</v>
      </c>
      <c r="J16685" t="s">
        <v>20503</v>
      </c>
    </row>
    <row r="16686" spans="1:10" x14ac:dyDescent="0.3">
      <c r="A16686" t="s">
        <v>21538</v>
      </c>
      <c r="B16686" t="s">
        <v>53</v>
      </c>
      <c r="C16686">
        <v>10</v>
      </c>
      <c r="D16686">
        <v>1</v>
      </c>
      <c r="E16686">
        <v>1944</v>
      </c>
      <c r="F16686" s="6">
        <v>0.74305555555555558</v>
      </c>
      <c r="G16686">
        <v>74.066666999999995</v>
      </c>
      <c r="H16686">
        <v>40.733333000000002</v>
      </c>
      <c r="I16686" t="s">
        <v>144</v>
      </c>
      <c r="J16686" t="s">
        <v>21321</v>
      </c>
    </row>
    <row r="16687" spans="1:10" x14ac:dyDescent="0.3">
      <c r="A16687" t="s">
        <v>21539</v>
      </c>
      <c r="B16687" t="s">
        <v>168</v>
      </c>
      <c r="C16687">
        <v>20</v>
      </c>
      <c r="D16687">
        <v>6</v>
      </c>
      <c r="E16687">
        <v>1948</v>
      </c>
      <c r="F16687" s="6">
        <v>0.11805555555555555</v>
      </c>
      <c r="G16687">
        <v>118.25</v>
      </c>
      <c r="H16687">
        <v>34.066667000000002</v>
      </c>
      <c r="I16687" t="s">
        <v>137</v>
      </c>
      <c r="J16687" t="s">
        <v>20527</v>
      </c>
    </row>
    <row r="16688" spans="1:10" x14ac:dyDescent="0.3">
      <c r="A16688" t="s">
        <v>21540</v>
      </c>
      <c r="B16688" t="s">
        <v>53</v>
      </c>
      <c r="C16688">
        <v>12</v>
      </c>
      <c r="D16688">
        <v>12</v>
      </c>
      <c r="E16688">
        <v>1913</v>
      </c>
      <c r="F16688" s="6">
        <v>0.125</v>
      </c>
      <c r="G16688">
        <v>74.033332999999999</v>
      </c>
      <c r="H16688">
        <v>40.733333000000002</v>
      </c>
      <c r="I16688" t="s">
        <v>144</v>
      </c>
      <c r="J16688" t="s">
        <v>21541</v>
      </c>
    </row>
    <row r="16689" spans="1:10" x14ac:dyDescent="0.3">
      <c r="A16689" t="s">
        <v>15220</v>
      </c>
      <c r="B16689" t="s">
        <v>168</v>
      </c>
      <c r="C16689">
        <v>8</v>
      </c>
      <c r="D16689">
        <v>6</v>
      </c>
      <c r="E16689">
        <v>1940</v>
      </c>
      <c r="F16689" s="6">
        <v>0.37569444444444444</v>
      </c>
      <c r="G16689">
        <v>74.066666999999995</v>
      </c>
      <c r="H16689">
        <v>40.733333000000002</v>
      </c>
      <c r="I16689" t="s">
        <v>144</v>
      </c>
      <c r="J16689" t="s">
        <v>21542</v>
      </c>
    </row>
    <row r="16690" spans="1:10" x14ac:dyDescent="0.3">
      <c r="A16690" t="s">
        <v>21543</v>
      </c>
      <c r="B16690" t="s">
        <v>53</v>
      </c>
      <c r="C16690">
        <v>5</v>
      </c>
      <c r="D16690">
        <v>11</v>
      </c>
      <c r="E16690">
        <v>1930</v>
      </c>
      <c r="F16690" s="6">
        <v>0.8520833333333333</v>
      </c>
      <c r="G16690">
        <v>-81.3</v>
      </c>
      <c r="H16690">
        <v>24.533332999999999</v>
      </c>
      <c r="I16690" t="s">
        <v>116</v>
      </c>
      <c r="J16690" t="s">
        <v>21544</v>
      </c>
    </row>
    <row r="16691" spans="1:10" x14ac:dyDescent="0.3">
      <c r="A16691" t="s">
        <v>21545</v>
      </c>
      <c r="B16691" t="s">
        <v>53</v>
      </c>
      <c r="C16691">
        <v>9</v>
      </c>
      <c r="D16691">
        <v>3</v>
      </c>
      <c r="E16691">
        <v>1931</v>
      </c>
      <c r="F16691" s="6">
        <v>0.67708333333333337</v>
      </c>
      <c r="G16691">
        <v>-1.35</v>
      </c>
      <c r="H16691">
        <v>46.6</v>
      </c>
      <c r="I16691" t="s">
        <v>20517</v>
      </c>
      <c r="J16691" t="s">
        <v>21546</v>
      </c>
    </row>
    <row r="16692" spans="1:10" x14ac:dyDescent="0.3">
      <c r="A16692" t="s">
        <v>21547</v>
      </c>
      <c r="B16692" t="s">
        <v>53</v>
      </c>
      <c r="C16692">
        <v>26</v>
      </c>
      <c r="D16692">
        <v>6</v>
      </c>
      <c r="E16692">
        <v>1931</v>
      </c>
      <c r="F16692" s="6">
        <v>0.32708333333333334</v>
      </c>
      <c r="G16692">
        <v>-81.849999999999994</v>
      </c>
      <c r="H16692">
        <v>25.45</v>
      </c>
      <c r="I16692" t="s">
        <v>116</v>
      </c>
      <c r="J16692" t="s">
        <v>20580</v>
      </c>
    </row>
    <row r="16693" spans="1:10" x14ac:dyDescent="0.3">
      <c r="A16693" t="s">
        <v>11491</v>
      </c>
      <c r="B16693" t="s">
        <v>53</v>
      </c>
      <c r="C16693">
        <v>10</v>
      </c>
      <c r="D16693">
        <v>7</v>
      </c>
      <c r="E16693">
        <v>1921</v>
      </c>
      <c r="F16693" s="6">
        <v>0.625</v>
      </c>
      <c r="G16693">
        <v>118.2</v>
      </c>
      <c r="H16693">
        <v>36.799999999999997</v>
      </c>
      <c r="I16693" t="s">
        <v>137</v>
      </c>
      <c r="J16693" t="s">
        <v>21548</v>
      </c>
    </row>
    <row r="16694" spans="1:10" x14ac:dyDescent="0.3">
      <c r="A16694" t="s">
        <v>21549</v>
      </c>
      <c r="B16694" t="s">
        <v>168</v>
      </c>
      <c r="C16694">
        <v>11</v>
      </c>
      <c r="D16694">
        <v>11</v>
      </c>
      <c r="E16694">
        <v>1936</v>
      </c>
      <c r="F16694" s="6">
        <v>7.6388888888888895E-2</v>
      </c>
      <c r="G16694">
        <v>-88.366667000000007</v>
      </c>
      <c r="H16694">
        <v>22.533332999999999</v>
      </c>
      <c r="I16694" t="s">
        <v>20570</v>
      </c>
      <c r="J16694" t="s">
        <v>20571</v>
      </c>
    </row>
    <row r="16695" spans="1:10" x14ac:dyDescent="0.3">
      <c r="A16695" t="s">
        <v>21550</v>
      </c>
      <c r="B16695" t="s">
        <v>53</v>
      </c>
      <c r="C16695">
        <v>17</v>
      </c>
      <c r="D16695">
        <v>2</v>
      </c>
      <c r="E16695">
        <v>1892</v>
      </c>
      <c r="F16695" s="6">
        <v>0.66597222222222219</v>
      </c>
      <c r="G16695">
        <v>-88.4</v>
      </c>
      <c r="H16695">
        <v>22.9</v>
      </c>
      <c r="I16695" t="s">
        <v>20570</v>
      </c>
      <c r="J16695" t="s">
        <v>21551</v>
      </c>
    </row>
    <row r="16696" spans="1:10" x14ac:dyDescent="0.3">
      <c r="A16696" t="s">
        <v>21552</v>
      </c>
      <c r="B16696" t="s">
        <v>53</v>
      </c>
      <c r="C16696">
        <v>25</v>
      </c>
      <c r="D16696">
        <v>6</v>
      </c>
      <c r="E16696">
        <v>1907</v>
      </c>
      <c r="F16696" s="6">
        <v>0.16666666666666666</v>
      </c>
      <c r="G16696">
        <v>121.45</v>
      </c>
      <c r="H16696">
        <v>37.966667000000001</v>
      </c>
      <c r="I16696" t="s">
        <v>137</v>
      </c>
      <c r="J16696" t="s">
        <v>20890</v>
      </c>
    </row>
    <row r="16697" spans="1:10" x14ac:dyDescent="0.3">
      <c r="A16697" t="s">
        <v>21553</v>
      </c>
      <c r="B16697" t="s">
        <v>53</v>
      </c>
      <c r="C16697">
        <v>8</v>
      </c>
      <c r="D16697">
        <v>7</v>
      </c>
      <c r="E16697">
        <v>1913</v>
      </c>
      <c r="F16697" s="6">
        <v>0.55208333333333337</v>
      </c>
      <c r="G16697">
        <v>87.533332999999999</v>
      </c>
      <c r="H16697">
        <v>38.683332999999998</v>
      </c>
      <c r="I16697" t="s">
        <v>104</v>
      </c>
      <c r="J16697" t="s">
        <v>21554</v>
      </c>
    </row>
    <row r="16698" spans="1:10" x14ac:dyDescent="0.3">
      <c r="A16698" t="s">
        <v>12826</v>
      </c>
      <c r="B16698" t="s">
        <v>53</v>
      </c>
      <c r="C16698">
        <v>1</v>
      </c>
      <c r="D16698">
        <v>9</v>
      </c>
      <c r="E16698">
        <v>1944</v>
      </c>
      <c r="F16698" s="6">
        <v>0.34722222222222221</v>
      </c>
      <c r="G16698">
        <v>118.25</v>
      </c>
      <c r="H16698">
        <v>34.066667000000002</v>
      </c>
      <c r="I16698" t="s">
        <v>137</v>
      </c>
      <c r="J16698" t="s">
        <v>20527</v>
      </c>
    </row>
    <row r="16699" spans="1:10" x14ac:dyDescent="0.3">
      <c r="A16699" t="s">
        <v>21555</v>
      </c>
      <c r="B16699" t="s">
        <v>53</v>
      </c>
      <c r="C16699">
        <v>1</v>
      </c>
      <c r="D16699">
        <v>3</v>
      </c>
      <c r="E16699">
        <v>1924</v>
      </c>
      <c r="F16699" s="6">
        <v>0.2361111111111111</v>
      </c>
      <c r="G16699">
        <v>90.816666999999995</v>
      </c>
      <c r="H16699">
        <v>43.933332999999998</v>
      </c>
      <c r="I16699" t="s">
        <v>104</v>
      </c>
      <c r="J16699" t="s">
        <v>21556</v>
      </c>
    </row>
    <row r="16700" spans="1:10" x14ac:dyDescent="0.3">
      <c r="A16700" t="s">
        <v>8583</v>
      </c>
      <c r="B16700" t="s">
        <v>168</v>
      </c>
      <c r="C16700">
        <v>30</v>
      </c>
      <c r="D16700">
        <v>10</v>
      </c>
      <c r="E16700">
        <v>1939</v>
      </c>
      <c r="F16700" s="6">
        <v>0.31736111111111109</v>
      </c>
      <c r="G16700">
        <v>87.683333000000005</v>
      </c>
      <c r="H16700">
        <v>42.05</v>
      </c>
      <c r="I16700" t="s">
        <v>104</v>
      </c>
      <c r="J16700" t="s">
        <v>21047</v>
      </c>
    </row>
    <row r="16701" spans="1:10" x14ac:dyDescent="0.3">
      <c r="A16701" t="s">
        <v>21557</v>
      </c>
      <c r="B16701" t="s">
        <v>168</v>
      </c>
      <c r="C16701">
        <v>30</v>
      </c>
      <c r="D16701">
        <v>7</v>
      </c>
      <c r="E16701">
        <v>1939</v>
      </c>
      <c r="F16701" s="6">
        <v>0.69305555555555554</v>
      </c>
      <c r="G16701">
        <v>80.783332999999999</v>
      </c>
      <c r="H16701">
        <v>41.866667</v>
      </c>
      <c r="I16701" t="s">
        <v>144</v>
      </c>
      <c r="J16701" t="s">
        <v>21558</v>
      </c>
    </row>
    <row r="16702" spans="1:10" x14ac:dyDescent="0.3">
      <c r="A16702" t="s">
        <v>21559</v>
      </c>
      <c r="B16702" t="s">
        <v>53</v>
      </c>
      <c r="C16702">
        <v>24</v>
      </c>
      <c r="D16702">
        <v>11</v>
      </c>
      <c r="E16702">
        <v>1951</v>
      </c>
      <c r="F16702" s="6">
        <v>0.19583333333333333</v>
      </c>
      <c r="G16702">
        <v>118.183333</v>
      </c>
      <c r="H16702">
        <v>33.783332999999999</v>
      </c>
      <c r="I16702" t="s">
        <v>137</v>
      </c>
      <c r="J16702" t="s">
        <v>20542</v>
      </c>
    </row>
    <row r="16703" spans="1:10" x14ac:dyDescent="0.3">
      <c r="A16703" t="s">
        <v>17634</v>
      </c>
      <c r="B16703" t="s">
        <v>53</v>
      </c>
      <c r="C16703">
        <v>2</v>
      </c>
      <c r="D16703">
        <v>1</v>
      </c>
      <c r="E16703">
        <v>1938</v>
      </c>
      <c r="F16703" s="6">
        <v>0.65416666666666667</v>
      </c>
      <c r="G16703">
        <v>74.116667000000007</v>
      </c>
      <c r="H16703">
        <v>40.85</v>
      </c>
      <c r="I16703" t="s">
        <v>144</v>
      </c>
      <c r="J16703" t="s">
        <v>21560</v>
      </c>
    </row>
    <row r="16704" spans="1:10" x14ac:dyDescent="0.3">
      <c r="A16704" t="s">
        <v>21561</v>
      </c>
      <c r="B16704" t="s">
        <v>53</v>
      </c>
      <c r="C16704">
        <v>14</v>
      </c>
      <c r="D16704">
        <v>12</v>
      </c>
      <c r="E16704">
        <v>1946</v>
      </c>
      <c r="F16704" s="6">
        <v>0.92569444444444449</v>
      </c>
      <c r="G16704">
        <v>95.2</v>
      </c>
      <c r="H16704">
        <v>29.683333000000001</v>
      </c>
      <c r="I16704" t="s">
        <v>104</v>
      </c>
      <c r="J16704" t="s">
        <v>21562</v>
      </c>
    </row>
    <row r="16705" spans="1:10" x14ac:dyDescent="0.3">
      <c r="A16705" t="s">
        <v>21563</v>
      </c>
      <c r="B16705" t="s">
        <v>53</v>
      </c>
      <c r="C16705">
        <v>9</v>
      </c>
      <c r="D16705">
        <v>5</v>
      </c>
      <c r="E16705">
        <v>1914</v>
      </c>
      <c r="F16705" s="6">
        <v>0.34166666666666667</v>
      </c>
      <c r="G16705">
        <v>65.133332999999993</v>
      </c>
      <c r="H16705">
        <v>44.933332999999998</v>
      </c>
      <c r="I16705" t="s">
        <v>106</v>
      </c>
      <c r="J16705" t="s">
        <v>21564</v>
      </c>
    </row>
    <row r="16706" spans="1:10" x14ac:dyDescent="0.3">
      <c r="A16706" t="s">
        <v>21565</v>
      </c>
      <c r="B16706" t="s">
        <v>53</v>
      </c>
      <c r="C16706">
        <v>8</v>
      </c>
      <c r="D16706">
        <v>5</v>
      </c>
      <c r="E16706">
        <v>1930</v>
      </c>
      <c r="F16706" s="6">
        <v>0.7583333333333333</v>
      </c>
      <c r="G16706">
        <v>122.416667</v>
      </c>
      <c r="H16706">
        <v>37.766666999999998</v>
      </c>
      <c r="I16706" t="s">
        <v>137</v>
      </c>
      <c r="J16706" t="s">
        <v>20503</v>
      </c>
    </row>
    <row r="16707" spans="1:10" x14ac:dyDescent="0.3">
      <c r="A16707" t="s">
        <v>16662</v>
      </c>
      <c r="B16707" t="s">
        <v>53</v>
      </c>
      <c r="C16707">
        <v>24</v>
      </c>
      <c r="D16707">
        <v>12</v>
      </c>
      <c r="E16707">
        <v>1919</v>
      </c>
      <c r="F16707" s="6">
        <v>0.54166666666666663</v>
      </c>
      <c r="G16707">
        <v>-2.5833330000000001</v>
      </c>
      <c r="H16707">
        <v>44.35</v>
      </c>
      <c r="I16707" t="s">
        <v>20517</v>
      </c>
      <c r="J16707" t="s">
        <v>21566</v>
      </c>
    </row>
    <row r="16708" spans="1:10" x14ac:dyDescent="0.3">
      <c r="A16708" t="s">
        <v>12890</v>
      </c>
      <c r="B16708" t="s">
        <v>53</v>
      </c>
      <c r="C16708">
        <v>25</v>
      </c>
      <c r="D16708">
        <v>11</v>
      </c>
      <c r="E16708">
        <v>1874</v>
      </c>
      <c r="F16708" s="6">
        <v>0.36666666666666664</v>
      </c>
      <c r="G16708">
        <v>2.9</v>
      </c>
      <c r="H16708">
        <v>56.633333</v>
      </c>
      <c r="I16708" t="s">
        <v>20517</v>
      </c>
      <c r="J16708" t="s">
        <v>21567</v>
      </c>
    </row>
    <row r="16709" spans="1:10" x14ac:dyDescent="0.3">
      <c r="A16709" t="s">
        <v>14154</v>
      </c>
      <c r="B16709" t="s">
        <v>53</v>
      </c>
      <c r="C16709">
        <v>10</v>
      </c>
      <c r="D16709">
        <v>2</v>
      </c>
      <c r="E16709">
        <v>1950</v>
      </c>
      <c r="F16709" s="6">
        <v>0.73958333333333337</v>
      </c>
      <c r="G16709">
        <v>121</v>
      </c>
      <c r="H16709">
        <v>37.65</v>
      </c>
      <c r="I16709" t="s">
        <v>137</v>
      </c>
      <c r="J16709" t="s">
        <v>21568</v>
      </c>
    </row>
    <row r="16710" spans="1:10" x14ac:dyDescent="0.3">
      <c r="A16710" t="s">
        <v>3036</v>
      </c>
      <c r="B16710" t="s">
        <v>53</v>
      </c>
      <c r="C16710">
        <v>23</v>
      </c>
      <c r="D16710">
        <v>9</v>
      </c>
      <c r="E16710">
        <v>1949</v>
      </c>
      <c r="F16710" s="6">
        <v>0.99305555555555558</v>
      </c>
      <c r="G16710">
        <v>74.283332999999999</v>
      </c>
      <c r="H16710">
        <v>40.266666999999998</v>
      </c>
      <c r="I16710" t="s">
        <v>144</v>
      </c>
      <c r="J16710" t="s">
        <v>21569</v>
      </c>
    </row>
    <row r="16711" spans="1:10" x14ac:dyDescent="0.3">
      <c r="A16711" t="s">
        <v>10855</v>
      </c>
      <c r="B16711" t="s">
        <v>53</v>
      </c>
      <c r="C16711">
        <v>1</v>
      </c>
      <c r="D16711">
        <v>7</v>
      </c>
      <c r="E16711">
        <v>1915</v>
      </c>
      <c r="F16711" s="6">
        <v>0.99305555555555558</v>
      </c>
      <c r="G16711">
        <v>117.86666700000001</v>
      </c>
      <c r="H16711">
        <v>34.083333000000003</v>
      </c>
      <c r="I16711" t="s">
        <v>137</v>
      </c>
      <c r="J16711" t="s">
        <v>21570</v>
      </c>
    </row>
    <row r="16712" spans="1:10" x14ac:dyDescent="0.3">
      <c r="A16712" t="s">
        <v>2316</v>
      </c>
      <c r="B16712" t="s">
        <v>53</v>
      </c>
      <c r="C16712">
        <v>9</v>
      </c>
      <c r="D16712">
        <v>1</v>
      </c>
      <c r="E16712">
        <v>1934</v>
      </c>
      <c r="F16712" s="6">
        <v>0.625</v>
      </c>
      <c r="G16712">
        <v>86.316666999999995</v>
      </c>
      <c r="H16712">
        <v>32.383333</v>
      </c>
      <c r="I16712" t="s">
        <v>104</v>
      </c>
      <c r="J16712" t="s">
        <v>20765</v>
      </c>
    </row>
    <row r="16713" spans="1:10" x14ac:dyDescent="0.3">
      <c r="A16713" t="s">
        <v>17838</v>
      </c>
      <c r="B16713" t="s">
        <v>53</v>
      </c>
      <c r="C16713">
        <v>5</v>
      </c>
      <c r="D16713">
        <v>2</v>
      </c>
      <c r="E16713">
        <v>1942</v>
      </c>
      <c r="F16713" s="6">
        <v>0.18402777777777779</v>
      </c>
      <c r="G16713">
        <v>84.516666999999998</v>
      </c>
      <c r="H16713">
        <v>39.1</v>
      </c>
      <c r="I16713" t="s">
        <v>144</v>
      </c>
      <c r="J16713" t="s">
        <v>20674</v>
      </c>
    </row>
    <row r="16714" spans="1:10" x14ac:dyDescent="0.3">
      <c r="A16714" t="s">
        <v>21571</v>
      </c>
      <c r="B16714" t="s">
        <v>53</v>
      </c>
      <c r="C16714">
        <v>26</v>
      </c>
      <c r="D16714">
        <v>4</v>
      </c>
      <c r="E16714">
        <v>1914</v>
      </c>
      <c r="F16714" s="6">
        <v>0.5</v>
      </c>
      <c r="G16714">
        <v>76.150000000000006</v>
      </c>
      <c r="H16714">
        <v>43.05</v>
      </c>
      <c r="I16714" t="s">
        <v>144</v>
      </c>
      <c r="J16714" t="s">
        <v>21572</v>
      </c>
    </row>
    <row r="16715" spans="1:10" x14ac:dyDescent="0.3">
      <c r="A16715" t="s">
        <v>21573</v>
      </c>
      <c r="B16715" t="s">
        <v>53</v>
      </c>
      <c r="C16715">
        <v>19</v>
      </c>
      <c r="D16715">
        <v>2</v>
      </c>
      <c r="E16715">
        <v>1936</v>
      </c>
      <c r="F16715" s="6">
        <v>0.3263888888888889</v>
      </c>
      <c r="G16715">
        <v>94.183333000000005</v>
      </c>
      <c r="H16715">
        <v>42.5</v>
      </c>
      <c r="I16715" t="s">
        <v>104</v>
      </c>
      <c r="J16715" t="s">
        <v>21574</v>
      </c>
    </row>
    <row r="16716" spans="1:10" x14ac:dyDescent="0.3">
      <c r="A16716" t="s">
        <v>7832</v>
      </c>
      <c r="B16716" t="s">
        <v>53</v>
      </c>
      <c r="C16716">
        <v>4</v>
      </c>
      <c r="D16716">
        <v>7</v>
      </c>
      <c r="E16716">
        <v>1930</v>
      </c>
      <c r="F16716" s="6">
        <v>0.875</v>
      </c>
      <c r="G16716">
        <v>81.849999999999994</v>
      </c>
      <c r="H16716">
        <v>41.466667000000001</v>
      </c>
      <c r="I16716" t="s">
        <v>144</v>
      </c>
      <c r="J16716" t="s">
        <v>21575</v>
      </c>
    </row>
    <row r="16717" spans="1:10" x14ac:dyDescent="0.3">
      <c r="A16717" t="s">
        <v>21576</v>
      </c>
      <c r="B16717" t="s">
        <v>53</v>
      </c>
      <c r="C16717">
        <v>6</v>
      </c>
      <c r="D16717">
        <v>1</v>
      </c>
      <c r="E16717">
        <v>1935</v>
      </c>
      <c r="F16717" s="6">
        <v>0.1875</v>
      </c>
      <c r="G16717">
        <v>-2.3333330000000001</v>
      </c>
      <c r="H16717">
        <v>48.866667</v>
      </c>
      <c r="I16717" t="s">
        <v>20517</v>
      </c>
      <c r="J16717" t="s">
        <v>20577</v>
      </c>
    </row>
    <row r="16718" spans="1:10" x14ac:dyDescent="0.3">
      <c r="A16718" t="s">
        <v>8521</v>
      </c>
      <c r="B16718" t="s">
        <v>168</v>
      </c>
      <c r="C16718">
        <v>25</v>
      </c>
      <c r="D16718">
        <v>3</v>
      </c>
      <c r="E16718">
        <v>1934</v>
      </c>
      <c r="F16718" s="6">
        <v>0.91666666666666663</v>
      </c>
      <c r="G16718">
        <v>83.55</v>
      </c>
      <c r="H16718">
        <v>41.65</v>
      </c>
      <c r="I16718" t="s">
        <v>144</v>
      </c>
      <c r="J16718" t="s">
        <v>21577</v>
      </c>
    </row>
    <row r="16719" spans="1:10" x14ac:dyDescent="0.3">
      <c r="A16719" t="s">
        <v>2676</v>
      </c>
      <c r="B16719" t="s">
        <v>53</v>
      </c>
      <c r="C16719">
        <v>12</v>
      </c>
      <c r="D16719">
        <v>10</v>
      </c>
      <c r="E16719">
        <v>1925</v>
      </c>
      <c r="F16719" s="6">
        <v>0.60416666666666663</v>
      </c>
      <c r="G16719">
        <v>81.7</v>
      </c>
      <c r="H16719">
        <v>41.5</v>
      </c>
      <c r="I16719" t="s">
        <v>144</v>
      </c>
      <c r="J16719" t="s">
        <v>20809</v>
      </c>
    </row>
    <row r="16720" spans="1:10" x14ac:dyDescent="0.3">
      <c r="A16720" t="s">
        <v>21578</v>
      </c>
      <c r="B16720" t="s">
        <v>53</v>
      </c>
      <c r="C16720">
        <v>3</v>
      </c>
      <c r="D16720">
        <v>4</v>
      </c>
      <c r="E16720">
        <v>1932</v>
      </c>
      <c r="F16720" s="6">
        <v>0.6791666666666667</v>
      </c>
      <c r="G16720">
        <v>118.25</v>
      </c>
      <c r="H16720">
        <v>34.066667000000002</v>
      </c>
      <c r="I16720" t="s">
        <v>137</v>
      </c>
      <c r="J16720" t="s">
        <v>20527</v>
      </c>
    </row>
    <row r="16721" spans="1:10" x14ac:dyDescent="0.3">
      <c r="A16721" t="s">
        <v>19228</v>
      </c>
      <c r="B16721" t="s">
        <v>53</v>
      </c>
      <c r="C16721">
        <v>29</v>
      </c>
      <c r="D16721">
        <v>8</v>
      </c>
      <c r="E16721">
        <v>1928</v>
      </c>
      <c r="F16721" s="6">
        <v>0.51041666666666663</v>
      </c>
      <c r="G16721">
        <v>98.716667000000001</v>
      </c>
      <c r="H16721">
        <v>31.2</v>
      </c>
      <c r="I16721" t="s">
        <v>104</v>
      </c>
      <c r="J16721" t="s">
        <v>21579</v>
      </c>
    </row>
    <row r="16722" spans="1:10" x14ac:dyDescent="0.3">
      <c r="A16722" t="s">
        <v>21580</v>
      </c>
      <c r="B16722" t="s">
        <v>53</v>
      </c>
      <c r="C16722">
        <v>19</v>
      </c>
      <c r="D16722">
        <v>5</v>
      </c>
      <c r="E16722">
        <v>1921</v>
      </c>
      <c r="F16722" s="6">
        <v>8.3333333333333329E-2</v>
      </c>
      <c r="G16722">
        <v>93.266666999999998</v>
      </c>
      <c r="H16722">
        <v>44.983333000000002</v>
      </c>
      <c r="I16722" t="s">
        <v>104</v>
      </c>
      <c r="J16722" t="s">
        <v>20559</v>
      </c>
    </row>
    <row r="16723" spans="1:10" x14ac:dyDescent="0.3">
      <c r="A16723" t="s">
        <v>21581</v>
      </c>
      <c r="B16723" t="s">
        <v>53</v>
      </c>
      <c r="C16723">
        <v>22</v>
      </c>
      <c r="D16723">
        <v>8</v>
      </c>
      <c r="E16723">
        <v>1928</v>
      </c>
      <c r="F16723" s="6">
        <v>0.125</v>
      </c>
      <c r="G16723">
        <v>-6.7166670000000002</v>
      </c>
      <c r="H16723">
        <v>50.883333</v>
      </c>
      <c r="I16723" t="s">
        <v>126</v>
      </c>
      <c r="J16723" t="s">
        <v>21582</v>
      </c>
    </row>
    <row r="16724" spans="1:10" x14ac:dyDescent="0.3">
      <c r="A16724" t="s">
        <v>4796</v>
      </c>
      <c r="B16724" t="s">
        <v>53</v>
      </c>
      <c r="C16724">
        <v>2</v>
      </c>
      <c r="D16724">
        <v>11</v>
      </c>
      <c r="E16724">
        <v>1941</v>
      </c>
      <c r="F16724" s="6">
        <v>0.12986111111111112</v>
      </c>
      <c r="G16724">
        <v>117.316667</v>
      </c>
      <c r="H16724">
        <v>34.116667</v>
      </c>
      <c r="I16724" t="s">
        <v>137</v>
      </c>
      <c r="J16724" t="s">
        <v>21238</v>
      </c>
    </row>
    <row r="16725" spans="1:10" x14ac:dyDescent="0.3">
      <c r="A16725" t="s">
        <v>21583</v>
      </c>
      <c r="B16725" t="s">
        <v>53</v>
      </c>
      <c r="C16725">
        <v>21</v>
      </c>
      <c r="D16725">
        <v>6</v>
      </c>
      <c r="E16725">
        <v>1927</v>
      </c>
      <c r="F16725" s="6">
        <v>0.4375</v>
      </c>
      <c r="G16725">
        <v>81.7</v>
      </c>
      <c r="H16725">
        <v>41.5</v>
      </c>
      <c r="I16725" t="s">
        <v>144</v>
      </c>
      <c r="J16725" t="s">
        <v>20809</v>
      </c>
    </row>
    <row r="16726" spans="1:10" x14ac:dyDescent="0.3">
      <c r="A16726" t="s">
        <v>5569</v>
      </c>
      <c r="B16726" t="s">
        <v>53</v>
      </c>
      <c r="C16726">
        <v>6</v>
      </c>
      <c r="D16726">
        <v>12</v>
      </c>
      <c r="E16726">
        <v>1953</v>
      </c>
      <c r="F16726" s="6">
        <v>0.50069444444444444</v>
      </c>
      <c r="G16726">
        <v>118.25</v>
      </c>
      <c r="H16726">
        <v>34.066667000000002</v>
      </c>
      <c r="I16726" t="s">
        <v>137</v>
      </c>
      <c r="J16726" t="s">
        <v>20527</v>
      </c>
    </row>
    <row r="16727" spans="1:10" x14ac:dyDescent="0.3">
      <c r="A16727" t="s">
        <v>21584</v>
      </c>
      <c r="B16727" t="s">
        <v>53</v>
      </c>
      <c r="C16727">
        <v>21</v>
      </c>
      <c r="D16727">
        <v>8</v>
      </c>
      <c r="E16727">
        <v>1937</v>
      </c>
      <c r="F16727" s="6">
        <v>0.10555555555555556</v>
      </c>
      <c r="G16727">
        <v>73.933333000000005</v>
      </c>
      <c r="H16727">
        <v>40.633333</v>
      </c>
      <c r="I16727" t="s">
        <v>144</v>
      </c>
      <c r="J16727" t="s">
        <v>20691</v>
      </c>
    </row>
    <row r="16728" spans="1:10" x14ac:dyDescent="0.3">
      <c r="A16728" t="s">
        <v>8006</v>
      </c>
      <c r="B16728" t="s">
        <v>168</v>
      </c>
      <c r="C16728">
        <v>5</v>
      </c>
      <c r="D16728">
        <v>8</v>
      </c>
      <c r="E16728">
        <v>1924</v>
      </c>
      <c r="F16728" s="6">
        <v>0.83472222222222225</v>
      </c>
      <c r="G16728">
        <v>87.65</v>
      </c>
      <c r="H16728">
        <v>41.866667</v>
      </c>
      <c r="I16728" t="s">
        <v>104</v>
      </c>
      <c r="J16728" t="s">
        <v>20506</v>
      </c>
    </row>
    <row r="16729" spans="1:10" x14ac:dyDescent="0.3">
      <c r="A16729" t="s">
        <v>21585</v>
      </c>
      <c r="B16729" t="s">
        <v>53</v>
      </c>
      <c r="C16729">
        <v>23</v>
      </c>
      <c r="D16729">
        <v>1</v>
      </c>
      <c r="E16729">
        <v>1897</v>
      </c>
      <c r="F16729" s="6">
        <v>0.47986111111111113</v>
      </c>
      <c r="G16729">
        <v>-85.833332999999996</v>
      </c>
      <c r="H16729">
        <v>20.5</v>
      </c>
      <c r="I16729" t="s">
        <v>119</v>
      </c>
      <c r="J16729" t="s">
        <v>21586</v>
      </c>
    </row>
    <row r="16730" spans="1:10" x14ac:dyDescent="0.3">
      <c r="A16730" t="s">
        <v>21587</v>
      </c>
      <c r="B16730" t="s">
        <v>168</v>
      </c>
      <c r="C16730">
        <v>30</v>
      </c>
      <c r="D16730">
        <v>7</v>
      </c>
      <c r="E16730">
        <v>1929</v>
      </c>
      <c r="F16730" s="6">
        <v>0.25</v>
      </c>
      <c r="G16730">
        <v>-74.216667000000001</v>
      </c>
      <c r="H16730">
        <v>16.7</v>
      </c>
      <c r="I16730" t="s">
        <v>116</v>
      </c>
      <c r="J16730" t="s">
        <v>20985</v>
      </c>
    </row>
    <row r="16731" spans="1:10" x14ac:dyDescent="0.3">
      <c r="A16731" t="s">
        <v>5437</v>
      </c>
      <c r="B16731" t="s">
        <v>168</v>
      </c>
      <c r="C16731">
        <v>31</v>
      </c>
      <c r="D16731">
        <v>12</v>
      </c>
      <c r="E16731">
        <v>1948</v>
      </c>
      <c r="F16731" s="6">
        <v>0.875</v>
      </c>
      <c r="G16731">
        <v>71.066666999999995</v>
      </c>
      <c r="H16731">
        <v>42.366667</v>
      </c>
      <c r="I16731" t="s">
        <v>144</v>
      </c>
      <c r="J16731" t="s">
        <v>20906</v>
      </c>
    </row>
    <row r="16732" spans="1:10" x14ac:dyDescent="0.3">
      <c r="A16732" t="s">
        <v>21588</v>
      </c>
      <c r="B16732" t="s">
        <v>53</v>
      </c>
      <c r="C16732">
        <v>2</v>
      </c>
      <c r="D16732">
        <v>6</v>
      </c>
      <c r="E16732">
        <v>1926</v>
      </c>
      <c r="F16732" s="6">
        <v>0.29166666666666669</v>
      </c>
      <c r="G16732">
        <v>-74.216667000000001</v>
      </c>
      <c r="H16732">
        <v>16.7</v>
      </c>
      <c r="I16732" t="s">
        <v>116</v>
      </c>
      <c r="J16732" t="s">
        <v>20985</v>
      </c>
    </row>
    <row r="16733" spans="1:10" x14ac:dyDescent="0.3">
      <c r="A16733" t="s">
        <v>21589</v>
      </c>
      <c r="B16733" t="s">
        <v>168</v>
      </c>
      <c r="C16733">
        <v>15</v>
      </c>
      <c r="D16733">
        <v>6</v>
      </c>
      <c r="E16733">
        <v>1929</v>
      </c>
      <c r="F16733" s="6">
        <v>0.4375</v>
      </c>
      <c r="G16733">
        <v>-74.3</v>
      </c>
      <c r="H16733">
        <v>31.583333</v>
      </c>
      <c r="I16733" t="s">
        <v>116</v>
      </c>
      <c r="J16733" t="s">
        <v>21590</v>
      </c>
    </row>
    <row r="16734" spans="1:10" x14ac:dyDescent="0.3">
      <c r="A16734" t="s">
        <v>9975</v>
      </c>
      <c r="B16734" t="s">
        <v>168</v>
      </c>
      <c r="C16734">
        <v>20</v>
      </c>
      <c r="D16734">
        <v>8</v>
      </c>
      <c r="E16734">
        <v>1918</v>
      </c>
      <c r="F16734" s="6">
        <v>0.80902777777777779</v>
      </c>
      <c r="G16734">
        <v>75.166667000000004</v>
      </c>
      <c r="H16734">
        <v>39.950000000000003</v>
      </c>
      <c r="I16734" t="s">
        <v>144</v>
      </c>
      <c r="J16734" t="s">
        <v>21591</v>
      </c>
    </row>
    <row r="16735" spans="1:10" x14ac:dyDescent="0.3">
      <c r="A16735" t="s">
        <v>19230</v>
      </c>
      <c r="B16735" t="s">
        <v>53</v>
      </c>
      <c r="C16735">
        <v>11</v>
      </c>
      <c r="D16735">
        <v>10</v>
      </c>
      <c r="E16735">
        <v>1928</v>
      </c>
      <c r="F16735" s="6">
        <v>1.5277777777777777E-2</v>
      </c>
      <c r="G16735">
        <v>82.45</v>
      </c>
      <c r="H16735">
        <v>27.95</v>
      </c>
      <c r="I16735" t="s">
        <v>144</v>
      </c>
      <c r="J16735" t="s">
        <v>20505</v>
      </c>
    </row>
    <row r="16736" spans="1:10" x14ac:dyDescent="0.3">
      <c r="A16736" t="s">
        <v>21592</v>
      </c>
      <c r="B16736" t="s">
        <v>53</v>
      </c>
      <c r="C16736">
        <v>21</v>
      </c>
      <c r="D16736">
        <v>2</v>
      </c>
      <c r="E16736">
        <v>1856</v>
      </c>
      <c r="F16736" s="6">
        <v>0.49375000000000002</v>
      </c>
      <c r="G16736">
        <v>-83.9</v>
      </c>
      <c r="H16736">
        <v>18.3</v>
      </c>
      <c r="I16736" t="s">
        <v>119</v>
      </c>
      <c r="J16736" t="s">
        <v>21593</v>
      </c>
    </row>
    <row r="16737" spans="1:10" x14ac:dyDescent="0.3">
      <c r="A16737" t="s">
        <v>17642</v>
      </c>
      <c r="B16737" t="s">
        <v>53</v>
      </c>
      <c r="C16737">
        <v>26</v>
      </c>
      <c r="D16737">
        <v>2</v>
      </c>
      <c r="E16737">
        <v>1917</v>
      </c>
      <c r="F16737" s="6">
        <v>0.29166666666666669</v>
      </c>
      <c r="G16737">
        <v>84.516666999999998</v>
      </c>
      <c r="H16737">
        <v>39.1</v>
      </c>
      <c r="I16737" t="s">
        <v>104</v>
      </c>
      <c r="J16737" t="s">
        <v>20674</v>
      </c>
    </row>
    <row r="16738" spans="1:10" x14ac:dyDescent="0.3">
      <c r="A16738" t="s">
        <v>21594</v>
      </c>
      <c r="B16738" t="s">
        <v>168</v>
      </c>
      <c r="C16738">
        <v>8</v>
      </c>
      <c r="D16738">
        <v>12</v>
      </c>
      <c r="E16738">
        <v>1944</v>
      </c>
      <c r="F16738" s="6">
        <v>0.98958333333333337</v>
      </c>
      <c r="G16738">
        <v>-80.349999999999994</v>
      </c>
      <c r="H16738">
        <v>26.466667000000001</v>
      </c>
      <c r="I16738" t="s">
        <v>116</v>
      </c>
      <c r="J16738" t="s">
        <v>21595</v>
      </c>
    </row>
    <row r="16739" spans="1:10" x14ac:dyDescent="0.3">
      <c r="A16739" t="s">
        <v>21596</v>
      </c>
      <c r="B16739" t="s">
        <v>53</v>
      </c>
      <c r="C16739">
        <v>5</v>
      </c>
      <c r="D16739">
        <v>7</v>
      </c>
      <c r="E16739">
        <v>1861</v>
      </c>
      <c r="F16739" s="6">
        <v>0.83194444444444449</v>
      </c>
      <c r="G16739">
        <v>-88.366667000000007</v>
      </c>
      <c r="H16739">
        <v>22.533332999999999</v>
      </c>
      <c r="I16739" t="s">
        <v>20570</v>
      </c>
      <c r="J16739" t="s">
        <v>20571</v>
      </c>
    </row>
    <row r="16740" spans="1:10" x14ac:dyDescent="0.3">
      <c r="A16740" t="s">
        <v>8067</v>
      </c>
      <c r="B16740" t="s">
        <v>168</v>
      </c>
      <c r="C16740">
        <v>19</v>
      </c>
      <c r="D16740">
        <v>4</v>
      </c>
      <c r="E16740">
        <v>1892</v>
      </c>
      <c r="F16740" s="6">
        <v>0.96458333333333335</v>
      </c>
      <c r="G16740">
        <v>-2.3333330000000001</v>
      </c>
      <c r="H16740">
        <v>48.866667</v>
      </c>
      <c r="I16740" t="s">
        <v>20517</v>
      </c>
      <c r="J16740" t="s">
        <v>21597</v>
      </c>
    </row>
    <row r="16741" spans="1:10" x14ac:dyDescent="0.3">
      <c r="A16741" t="s">
        <v>21598</v>
      </c>
      <c r="B16741" t="s">
        <v>53</v>
      </c>
      <c r="C16741">
        <v>4</v>
      </c>
      <c r="D16741">
        <v>9</v>
      </c>
      <c r="E16741">
        <v>1918</v>
      </c>
      <c r="F16741" s="6">
        <v>0.875</v>
      </c>
      <c r="G16741">
        <v>84.516666999999998</v>
      </c>
      <c r="H16741">
        <v>39.1</v>
      </c>
      <c r="I16741" t="s">
        <v>104</v>
      </c>
      <c r="J16741" t="s">
        <v>20674</v>
      </c>
    </row>
    <row r="16742" spans="1:10" x14ac:dyDescent="0.3">
      <c r="A16742" t="s">
        <v>7642</v>
      </c>
      <c r="B16742" t="s">
        <v>53</v>
      </c>
      <c r="C16742">
        <v>7</v>
      </c>
      <c r="D16742">
        <v>2</v>
      </c>
      <c r="E16742">
        <v>1932</v>
      </c>
      <c r="F16742" s="6">
        <v>0.79166666666666663</v>
      </c>
      <c r="G16742">
        <v>74.583332999999996</v>
      </c>
      <c r="H16742">
        <v>39.283332999999999</v>
      </c>
      <c r="I16742" t="s">
        <v>144</v>
      </c>
      <c r="J16742" t="s">
        <v>21599</v>
      </c>
    </row>
    <row r="16743" spans="1:10" x14ac:dyDescent="0.3">
      <c r="A16743" t="s">
        <v>18097</v>
      </c>
      <c r="B16743" t="s">
        <v>53</v>
      </c>
      <c r="C16743">
        <v>30</v>
      </c>
      <c r="D16743">
        <v>12</v>
      </c>
      <c r="E16743">
        <v>1934</v>
      </c>
      <c r="F16743" s="6">
        <v>0.16666666666666666</v>
      </c>
      <c r="G16743">
        <v>118.25</v>
      </c>
      <c r="H16743">
        <v>34.066667000000002</v>
      </c>
      <c r="I16743" t="s">
        <v>137</v>
      </c>
      <c r="J16743" t="s">
        <v>20527</v>
      </c>
    </row>
    <row r="16744" spans="1:10" x14ac:dyDescent="0.3">
      <c r="A16744" t="s">
        <v>21600</v>
      </c>
      <c r="B16744" t="s">
        <v>53</v>
      </c>
      <c r="C16744">
        <v>3</v>
      </c>
      <c r="D16744">
        <v>2</v>
      </c>
      <c r="E16744">
        <v>1940</v>
      </c>
      <c r="F16744" s="6">
        <v>2.9166666666666667E-2</v>
      </c>
      <c r="G16744">
        <v>77.45</v>
      </c>
      <c r="H16744">
        <v>37.549999999999997</v>
      </c>
      <c r="I16744" t="s">
        <v>144</v>
      </c>
      <c r="J16744" t="s">
        <v>20561</v>
      </c>
    </row>
    <row r="16745" spans="1:10" x14ac:dyDescent="0.3">
      <c r="A16745" t="s">
        <v>21601</v>
      </c>
      <c r="B16745" t="s">
        <v>53</v>
      </c>
      <c r="C16745">
        <v>18</v>
      </c>
      <c r="D16745">
        <v>9</v>
      </c>
      <c r="E16745">
        <v>1924</v>
      </c>
      <c r="F16745" s="6">
        <v>0.87152777777777779</v>
      </c>
      <c r="G16745">
        <v>121.283333</v>
      </c>
      <c r="H16745">
        <v>37.966667000000001</v>
      </c>
      <c r="I16745" t="s">
        <v>137</v>
      </c>
      <c r="J16745" t="s">
        <v>20890</v>
      </c>
    </row>
    <row r="16746" spans="1:10" x14ac:dyDescent="0.3">
      <c r="A16746" t="s">
        <v>2018</v>
      </c>
      <c r="B16746" t="s">
        <v>53</v>
      </c>
      <c r="C16746">
        <v>13</v>
      </c>
      <c r="D16746">
        <v>10</v>
      </c>
      <c r="E16746">
        <v>1909</v>
      </c>
      <c r="F16746" s="6">
        <v>0.375</v>
      </c>
      <c r="G16746">
        <v>83.55</v>
      </c>
      <c r="H16746">
        <v>41.816667000000002</v>
      </c>
      <c r="I16746" t="s">
        <v>104</v>
      </c>
      <c r="J16746" t="s">
        <v>21577</v>
      </c>
    </row>
    <row r="16747" spans="1:10" x14ac:dyDescent="0.3">
      <c r="A16747" t="s">
        <v>9908</v>
      </c>
      <c r="B16747" t="s">
        <v>53</v>
      </c>
      <c r="C16747">
        <v>18</v>
      </c>
      <c r="D16747">
        <v>11</v>
      </c>
      <c r="E16747">
        <v>1948</v>
      </c>
      <c r="F16747" s="6">
        <v>0.79166666666666663</v>
      </c>
      <c r="G16747">
        <v>81.383332999999993</v>
      </c>
      <c r="H16747">
        <v>35.383333</v>
      </c>
      <c r="I16747" t="s">
        <v>144</v>
      </c>
      <c r="J16747" t="s">
        <v>21602</v>
      </c>
    </row>
    <row r="16748" spans="1:10" x14ac:dyDescent="0.3">
      <c r="A16748" t="s">
        <v>21603</v>
      </c>
      <c r="B16748" t="s">
        <v>53</v>
      </c>
      <c r="C16748">
        <v>6</v>
      </c>
      <c r="D16748">
        <v>7</v>
      </c>
      <c r="E16748">
        <v>1935</v>
      </c>
      <c r="F16748" s="6">
        <v>0.51041666666666663</v>
      </c>
      <c r="G16748">
        <v>74.216667000000001</v>
      </c>
      <c r="H16748">
        <v>40.666666999999997</v>
      </c>
      <c r="I16748" t="s">
        <v>144</v>
      </c>
      <c r="J16748" t="s">
        <v>20606</v>
      </c>
    </row>
    <row r="16749" spans="1:10" x14ac:dyDescent="0.3">
      <c r="A16749" t="s">
        <v>10346</v>
      </c>
      <c r="B16749" t="s">
        <v>53</v>
      </c>
      <c r="C16749">
        <v>12</v>
      </c>
      <c r="D16749">
        <v>3</v>
      </c>
      <c r="E16749">
        <v>1948</v>
      </c>
      <c r="F16749" s="6">
        <v>0.79583333333333328</v>
      </c>
      <c r="G16749">
        <v>71.066666999999995</v>
      </c>
      <c r="H16749">
        <v>42.366667</v>
      </c>
      <c r="I16749" t="s">
        <v>144</v>
      </c>
      <c r="J16749" t="s">
        <v>20906</v>
      </c>
    </row>
    <row r="16750" spans="1:10" x14ac:dyDescent="0.3">
      <c r="A16750" t="s">
        <v>21604</v>
      </c>
      <c r="B16750" t="s">
        <v>53</v>
      </c>
      <c r="C16750">
        <v>20</v>
      </c>
      <c r="D16750">
        <v>8</v>
      </c>
      <c r="E16750">
        <v>1905</v>
      </c>
      <c r="F16750" s="6">
        <v>0.8354166666666667</v>
      </c>
      <c r="G16750">
        <v>99.283332999999999</v>
      </c>
      <c r="H16750">
        <v>34.15</v>
      </c>
      <c r="I16750" t="s">
        <v>104</v>
      </c>
      <c r="J16750" t="s">
        <v>21323</v>
      </c>
    </row>
    <row r="16751" spans="1:10" x14ac:dyDescent="0.3">
      <c r="A16751" t="s">
        <v>21605</v>
      </c>
      <c r="B16751" t="s">
        <v>168</v>
      </c>
      <c r="C16751">
        <v>23</v>
      </c>
      <c r="D16751">
        <v>4</v>
      </c>
      <c r="E16751">
        <v>1928</v>
      </c>
      <c r="F16751" s="6">
        <v>0.875</v>
      </c>
      <c r="G16751">
        <v>118.483333</v>
      </c>
      <c r="H16751">
        <v>34.016666999999998</v>
      </c>
      <c r="I16751" t="s">
        <v>137</v>
      </c>
      <c r="J16751" t="s">
        <v>20520</v>
      </c>
    </row>
    <row r="16752" spans="1:10" x14ac:dyDescent="0.3">
      <c r="A16752" t="s">
        <v>8503</v>
      </c>
      <c r="B16752" t="s">
        <v>53</v>
      </c>
      <c r="C16752">
        <v>3</v>
      </c>
      <c r="D16752">
        <v>2</v>
      </c>
      <c r="E16752">
        <v>1926</v>
      </c>
      <c r="F16752" s="6">
        <v>4.5138888888888888E-2</v>
      </c>
      <c r="G16752">
        <v>81.7</v>
      </c>
      <c r="H16752">
        <v>41.5</v>
      </c>
      <c r="I16752" t="s">
        <v>144</v>
      </c>
      <c r="J16752" t="s">
        <v>20809</v>
      </c>
    </row>
    <row r="16753" spans="1:10" x14ac:dyDescent="0.3">
      <c r="A16753" t="s">
        <v>21606</v>
      </c>
      <c r="B16753" t="s">
        <v>53</v>
      </c>
      <c r="C16753">
        <v>18</v>
      </c>
      <c r="D16753">
        <v>10</v>
      </c>
      <c r="E16753">
        <v>1925</v>
      </c>
      <c r="F16753" s="6">
        <v>0.20833333333333334</v>
      </c>
      <c r="G16753">
        <v>-79.45</v>
      </c>
      <c r="H16753">
        <v>29.383333</v>
      </c>
      <c r="I16753" t="s">
        <v>116</v>
      </c>
      <c r="J16753" t="s">
        <v>21607</v>
      </c>
    </row>
    <row r="16754" spans="1:10" x14ac:dyDescent="0.3">
      <c r="A16754" t="s">
        <v>11847</v>
      </c>
      <c r="B16754" t="s">
        <v>168</v>
      </c>
      <c r="C16754">
        <v>25</v>
      </c>
      <c r="D16754">
        <v>7</v>
      </c>
      <c r="E16754">
        <v>1896</v>
      </c>
      <c r="F16754" s="6">
        <v>0.79166666666666663</v>
      </c>
      <c r="G16754">
        <v>4.25</v>
      </c>
      <c r="H16754">
        <v>57.45</v>
      </c>
      <c r="I16754" t="s">
        <v>20517</v>
      </c>
      <c r="J16754" t="s">
        <v>21608</v>
      </c>
    </row>
    <row r="16755" spans="1:10" x14ac:dyDescent="0.3">
      <c r="A16755" t="s">
        <v>19526</v>
      </c>
      <c r="B16755" t="s">
        <v>168</v>
      </c>
      <c r="C16755">
        <v>1</v>
      </c>
      <c r="D16755">
        <v>7</v>
      </c>
      <c r="E16755">
        <v>1941</v>
      </c>
      <c r="F16755" s="6">
        <v>0.6</v>
      </c>
      <c r="G16755">
        <v>84.983333000000002</v>
      </c>
      <c r="H16755">
        <v>40.433332999999998</v>
      </c>
      <c r="I16755" t="s">
        <v>104</v>
      </c>
      <c r="J16755" t="s">
        <v>21609</v>
      </c>
    </row>
    <row r="16756" spans="1:10" x14ac:dyDescent="0.3">
      <c r="A16756" t="s">
        <v>14767</v>
      </c>
      <c r="B16756" t="s">
        <v>53</v>
      </c>
      <c r="C16756">
        <v>21</v>
      </c>
      <c r="D16756">
        <v>12</v>
      </c>
      <c r="E16756">
        <v>1944</v>
      </c>
      <c r="F16756" s="6">
        <v>0.40555555555555556</v>
      </c>
      <c r="G16756">
        <v>118.35</v>
      </c>
      <c r="H16756">
        <v>34.1</v>
      </c>
      <c r="I16756" t="s">
        <v>137</v>
      </c>
      <c r="J16756" t="s">
        <v>20715</v>
      </c>
    </row>
    <row r="16757" spans="1:10" x14ac:dyDescent="0.3">
      <c r="A16757" t="s">
        <v>21610</v>
      </c>
      <c r="B16757" t="s">
        <v>168</v>
      </c>
      <c r="C16757">
        <v>24</v>
      </c>
      <c r="D16757">
        <v>10</v>
      </c>
      <c r="E16757">
        <v>1882</v>
      </c>
      <c r="F16757" s="6">
        <v>0.2361111111111111</v>
      </c>
      <c r="G16757">
        <v>0.76666699999999999</v>
      </c>
      <c r="H16757">
        <v>53.4</v>
      </c>
      <c r="I16757" t="s">
        <v>20517</v>
      </c>
      <c r="J16757" t="s">
        <v>21611</v>
      </c>
    </row>
    <row r="16758" spans="1:10" x14ac:dyDescent="0.3">
      <c r="A16758" t="s">
        <v>21612</v>
      </c>
      <c r="B16758" t="s">
        <v>53</v>
      </c>
      <c r="C16758">
        <v>17</v>
      </c>
      <c r="D16758">
        <v>9</v>
      </c>
      <c r="E16758">
        <v>1885</v>
      </c>
      <c r="F16758" s="6">
        <v>0.16944444444444445</v>
      </c>
      <c r="G16758">
        <v>-73.099999999999994</v>
      </c>
      <c r="H16758">
        <v>18.983332999999998</v>
      </c>
      <c r="I16758" t="s">
        <v>119</v>
      </c>
      <c r="J16758" t="s">
        <v>21613</v>
      </c>
    </row>
    <row r="16759" spans="1:10" x14ac:dyDescent="0.3">
      <c r="A16759" t="s">
        <v>21614</v>
      </c>
      <c r="B16759" t="s">
        <v>53</v>
      </c>
      <c r="C16759">
        <v>12</v>
      </c>
      <c r="D16759">
        <v>1</v>
      </c>
      <c r="E16759">
        <v>1751</v>
      </c>
      <c r="F16759" s="6">
        <v>0.66666666666666663</v>
      </c>
      <c r="G16759">
        <v>-77.583332999999996</v>
      </c>
      <c r="H16759">
        <v>12.983333</v>
      </c>
      <c r="I16759" t="s">
        <v>119</v>
      </c>
      <c r="J16759" t="s">
        <v>20875</v>
      </c>
    </row>
    <row r="16760" spans="1:10" x14ac:dyDescent="0.3">
      <c r="A16760" t="s">
        <v>21615</v>
      </c>
      <c r="B16760" t="s">
        <v>53</v>
      </c>
      <c r="C16760">
        <v>18</v>
      </c>
      <c r="D16760">
        <v>10</v>
      </c>
      <c r="E16760">
        <v>1925</v>
      </c>
      <c r="F16760" s="6">
        <v>0.66666666666666663</v>
      </c>
      <c r="G16760">
        <v>-79.45</v>
      </c>
      <c r="H16760">
        <v>29.383333</v>
      </c>
      <c r="I16760" t="s">
        <v>116</v>
      </c>
      <c r="J16760" t="s">
        <v>21607</v>
      </c>
    </row>
    <row r="16761" spans="1:10" x14ac:dyDescent="0.3">
      <c r="A16761" t="s">
        <v>21616</v>
      </c>
      <c r="B16761" t="s">
        <v>53</v>
      </c>
      <c r="C16761">
        <v>28</v>
      </c>
      <c r="D16761">
        <v>7</v>
      </c>
      <c r="E16761">
        <v>1915</v>
      </c>
      <c r="F16761" s="6">
        <v>0.20833333333333334</v>
      </c>
      <c r="G16761">
        <v>82.4</v>
      </c>
      <c r="H16761">
        <v>34.85</v>
      </c>
      <c r="I16761" t="s">
        <v>144</v>
      </c>
      <c r="J16761" t="s">
        <v>21617</v>
      </c>
    </row>
    <row r="16762" spans="1:10" x14ac:dyDescent="0.3">
      <c r="A16762" t="s">
        <v>7730</v>
      </c>
      <c r="B16762" t="s">
        <v>53</v>
      </c>
      <c r="C16762">
        <v>2</v>
      </c>
      <c r="D16762">
        <v>3</v>
      </c>
      <c r="E16762">
        <v>1887</v>
      </c>
      <c r="F16762" s="6">
        <v>0.26527777777777778</v>
      </c>
      <c r="G16762">
        <v>-13.033333000000001</v>
      </c>
      <c r="H16762">
        <v>47.633333</v>
      </c>
      <c r="I16762" t="s">
        <v>20517</v>
      </c>
      <c r="J16762" t="s">
        <v>21618</v>
      </c>
    </row>
    <row r="16763" spans="1:10" x14ac:dyDescent="0.3">
      <c r="A16763" t="s">
        <v>21619</v>
      </c>
      <c r="B16763" t="s">
        <v>53</v>
      </c>
      <c r="C16763">
        <v>22</v>
      </c>
      <c r="D16763">
        <v>3</v>
      </c>
      <c r="E16763">
        <v>1920</v>
      </c>
      <c r="F16763" s="6">
        <v>0.625</v>
      </c>
      <c r="G16763">
        <v>118.25</v>
      </c>
      <c r="H16763">
        <v>34.066667000000002</v>
      </c>
      <c r="I16763" t="s">
        <v>137</v>
      </c>
      <c r="J16763" t="s">
        <v>20527</v>
      </c>
    </row>
    <row r="16764" spans="1:10" x14ac:dyDescent="0.3">
      <c r="A16764" t="s">
        <v>11616</v>
      </c>
      <c r="B16764" t="s">
        <v>53</v>
      </c>
      <c r="C16764">
        <v>18</v>
      </c>
      <c r="D16764">
        <v>2</v>
      </c>
      <c r="E16764">
        <v>1954</v>
      </c>
      <c r="F16764" s="6">
        <v>0.62013888888888891</v>
      </c>
      <c r="G16764">
        <v>73.983333000000002</v>
      </c>
      <c r="H16764">
        <v>40.9</v>
      </c>
      <c r="I16764" t="s">
        <v>144</v>
      </c>
      <c r="J16764" t="s">
        <v>20704</v>
      </c>
    </row>
    <row r="16765" spans="1:10" x14ac:dyDescent="0.3">
      <c r="A16765" t="s">
        <v>21620</v>
      </c>
      <c r="B16765" t="s">
        <v>168</v>
      </c>
      <c r="C16765">
        <v>4</v>
      </c>
      <c r="D16765">
        <v>9</v>
      </c>
      <c r="E16765">
        <v>1905</v>
      </c>
      <c r="F16765" s="6">
        <v>0.125</v>
      </c>
      <c r="G16765">
        <v>-80.349999999999994</v>
      </c>
      <c r="H16765">
        <v>27.783332999999999</v>
      </c>
      <c r="I16765" t="s">
        <v>119</v>
      </c>
      <c r="J16765" t="s">
        <v>21621</v>
      </c>
    </row>
    <row r="16766" spans="1:10" x14ac:dyDescent="0.3">
      <c r="A16766" t="s">
        <v>823</v>
      </c>
      <c r="B16766" t="s">
        <v>53</v>
      </c>
      <c r="C16766">
        <v>12</v>
      </c>
      <c r="D16766">
        <v>12</v>
      </c>
      <c r="E16766">
        <v>1929</v>
      </c>
      <c r="F16766" s="6">
        <v>0.54513888888888884</v>
      </c>
      <c r="G16766">
        <v>73.983333000000002</v>
      </c>
      <c r="H16766">
        <v>40.9</v>
      </c>
      <c r="I16766" t="s">
        <v>144</v>
      </c>
      <c r="J16766" t="s">
        <v>20704</v>
      </c>
    </row>
    <row r="16767" spans="1:10" x14ac:dyDescent="0.3">
      <c r="A16767" t="s">
        <v>19034</v>
      </c>
      <c r="B16767" t="s">
        <v>53</v>
      </c>
      <c r="C16767">
        <v>19</v>
      </c>
      <c r="D16767">
        <v>11</v>
      </c>
      <c r="E16767">
        <v>1938</v>
      </c>
      <c r="F16767" s="6">
        <v>0.36805555555555558</v>
      </c>
      <c r="G16767">
        <v>84.516666999999998</v>
      </c>
      <c r="H16767">
        <v>39.1</v>
      </c>
      <c r="I16767" t="s">
        <v>144</v>
      </c>
      <c r="J16767" t="s">
        <v>20674</v>
      </c>
    </row>
    <row r="16768" spans="1:10" x14ac:dyDescent="0.3">
      <c r="A16768" t="s">
        <v>1679</v>
      </c>
      <c r="B16768" t="s">
        <v>168</v>
      </c>
      <c r="C16768">
        <v>25</v>
      </c>
      <c r="D16768">
        <v>10</v>
      </c>
      <c r="E16768">
        <v>1941</v>
      </c>
      <c r="F16768" s="6">
        <v>0.97986111111111107</v>
      </c>
      <c r="G16768">
        <v>93.266666999999998</v>
      </c>
      <c r="H16768">
        <v>44.983333000000002</v>
      </c>
      <c r="I16768" t="s">
        <v>104</v>
      </c>
      <c r="J16768" t="s">
        <v>20559</v>
      </c>
    </row>
    <row r="16769" spans="1:10" x14ac:dyDescent="0.3">
      <c r="A16769" t="s">
        <v>11135</v>
      </c>
      <c r="B16769" t="s">
        <v>53</v>
      </c>
      <c r="C16769">
        <v>25</v>
      </c>
      <c r="D16769">
        <v>2</v>
      </c>
      <c r="E16769">
        <v>1806</v>
      </c>
      <c r="F16769" s="6">
        <v>0.15069444444444444</v>
      </c>
      <c r="G16769">
        <v>82.4</v>
      </c>
      <c r="H16769">
        <v>40.049999999999997</v>
      </c>
      <c r="I16769" t="s">
        <v>144</v>
      </c>
      <c r="J16769" t="s">
        <v>21622</v>
      </c>
    </row>
    <row r="16770" spans="1:10" x14ac:dyDescent="0.3">
      <c r="A16770" t="s">
        <v>20317</v>
      </c>
      <c r="B16770" t="s">
        <v>168</v>
      </c>
      <c r="C16770">
        <v>29</v>
      </c>
      <c r="D16770">
        <v>8</v>
      </c>
      <c r="E16770">
        <v>1945</v>
      </c>
      <c r="F16770" s="6">
        <v>0.40625</v>
      </c>
      <c r="G16770">
        <v>84.266666999999998</v>
      </c>
      <c r="H16770">
        <v>33.016666999999998</v>
      </c>
      <c r="I16770" t="s">
        <v>104</v>
      </c>
      <c r="J16770" t="s">
        <v>21623</v>
      </c>
    </row>
    <row r="16771" spans="1:10" x14ac:dyDescent="0.3">
      <c r="A16771" t="s">
        <v>14486</v>
      </c>
      <c r="B16771" t="s">
        <v>53</v>
      </c>
      <c r="C16771">
        <v>26</v>
      </c>
      <c r="D16771">
        <v>12</v>
      </c>
      <c r="E16771">
        <v>1883</v>
      </c>
      <c r="F16771" s="6">
        <v>0.46458333333333335</v>
      </c>
      <c r="G16771">
        <v>-2.3333330000000001</v>
      </c>
      <c r="H16771">
        <v>48.866667</v>
      </c>
      <c r="I16771" t="s">
        <v>20517</v>
      </c>
      <c r="J16771" t="s">
        <v>20577</v>
      </c>
    </row>
    <row r="16772" spans="1:10" x14ac:dyDescent="0.3">
      <c r="A16772" t="s">
        <v>21624</v>
      </c>
      <c r="B16772" t="s">
        <v>168</v>
      </c>
      <c r="C16772">
        <v>13</v>
      </c>
      <c r="D16772">
        <v>8</v>
      </c>
      <c r="E16772">
        <v>1933</v>
      </c>
      <c r="F16772" s="6">
        <v>0.80555555555555558</v>
      </c>
      <c r="G16772">
        <v>-80.283332999999999</v>
      </c>
      <c r="H16772">
        <v>13.083333</v>
      </c>
      <c r="I16772" t="s">
        <v>116</v>
      </c>
      <c r="J16772" t="s">
        <v>20947</v>
      </c>
    </row>
    <row r="16773" spans="1:10" x14ac:dyDescent="0.3">
      <c r="A16773" t="s">
        <v>2367</v>
      </c>
      <c r="B16773" t="s">
        <v>168</v>
      </c>
      <c r="C16773">
        <v>19</v>
      </c>
      <c r="D16773">
        <v>10</v>
      </c>
      <c r="E16773">
        <v>1934</v>
      </c>
      <c r="F16773" s="6">
        <v>0.95138888888888884</v>
      </c>
      <c r="G16773">
        <v>119.25</v>
      </c>
      <c r="H16773">
        <v>35.766666999999998</v>
      </c>
      <c r="I16773" t="s">
        <v>137</v>
      </c>
      <c r="J16773" t="s">
        <v>21625</v>
      </c>
    </row>
    <row r="16774" spans="1:10" x14ac:dyDescent="0.3">
      <c r="A16774" t="s">
        <v>9910</v>
      </c>
      <c r="B16774" t="s">
        <v>53</v>
      </c>
      <c r="C16774">
        <v>5</v>
      </c>
      <c r="D16774">
        <v>9</v>
      </c>
      <c r="E16774">
        <v>1921</v>
      </c>
      <c r="F16774" s="6">
        <v>0.85416666666666663</v>
      </c>
      <c r="G16774">
        <v>95.366667000000007</v>
      </c>
      <c r="H16774">
        <v>29.766667000000002</v>
      </c>
      <c r="I16774" t="s">
        <v>104</v>
      </c>
      <c r="J16774" t="s">
        <v>20532</v>
      </c>
    </row>
    <row r="16775" spans="1:10" x14ac:dyDescent="0.3">
      <c r="A16775" t="s">
        <v>21626</v>
      </c>
      <c r="B16775" t="s">
        <v>53</v>
      </c>
      <c r="C16775">
        <v>30</v>
      </c>
      <c r="D16775">
        <v>10</v>
      </c>
      <c r="E16775">
        <v>1871</v>
      </c>
      <c r="F16775" s="6">
        <v>0.21875</v>
      </c>
      <c r="G16775">
        <v>-3.6833330000000002</v>
      </c>
      <c r="H16775">
        <v>43.4</v>
      </c>
      <c r="I16775" t="s">
        <v>20517</v>
      </c>
      <c r="J16775" t="s">
        <v>21627</v>
      </c>
    </row>
    <row r="16776" spans="1:10" x14ac:dyDescent="0.3">
      <c r="A16776" t="s">
        <v>21628</v>
      </c>
      <c r="B16776" t="s">
        <v>53</v>
      </c>
      <c r="C16776">
        <v>9</v>
      </c>
      <c r="D16776">
        <v>10</v>
      </c>
      <c r="E16776">
        <v>1887</v>
      </c>
      <c r="F16776" s="6">
        <v>0.5</v>
      </c>
      <c r="G16776">
        <v>-79.666667000000004</v>
      </c>
      <c r="H16776">
        <v>29.616667</v>
      </c>
      <c r="I16776" t="s">
        <v>119</v>
      </c>
      <c r="J16776" t="s">
        <v>21629</v>
      </c>
    </row>
    <row r="16777" spans="1:10" x14ac:dyDescent="0.3">
      <c r="A16777" t="s">
        <v>21630</v>
      </c>
      <c r="B16777" t="s">
        <v>53</v>
      </c>
      <c r="C16777">
        <v>5</v>
      </c>
      <c r="D16777">
        <v>1</v>
      </c>
      <c r="E16777">
        <v>1857</v>
      </c>
      <c r="F16777" s="6">
        <v>0.86736111111111114</v>
      </c>
      <c r="G16777">
        <v>-4.6666670000000003</v>
      </c>
      <c r="H16777">
        <v>51.466667000000001</v>
      </c>
      <c r="I16777" t="s">
        <v>20517</v>
      </c>
      <c r="J16777" t="s">
        <v>21631</v>
      </c>
    </row>
    <row r="16778" spans="1:10" x14ac:dyDescent="0.3">
      <c r="A16778" t="s">
        <v>21632</v>
      </c>
      <c r="B16778" t="s">
        <v>53</v>
      </c>
      <c r="C16778">
        <v>26</v>
      </c>
      <c r="D16778">
        <v>4</v>
      </c>
      <c r="E16778">
        <v>1912</v>
      </c>
      <c r="F16778" s="6">
        <v>0.4375</v>
      </c>
      <c r="G16778">
        <v>97.133332999999993</v>
      </c>
      <c r="H16778">
        <v>49.883333</v>
      </c>
      <c r="I16778" t="s">
        <v>104</v>
      </c>
      <c r="J16778" t="s">
        <v>21633</v>
      </c>
    </row>
    <row r="16779" spans="1:10" x14ac:dyDescent="0.3">
      <c r="A16779" t="s">
        <v>21634</v>
      </c>
      <c r="B16779" t="s">
        <v>53</v>
      </c>
      <c r="C16779">
        <v>22</v>
      </c>
      <c r="D16779">
        <v>12</v>
      </c>
      <c r="E16779">
        <v>1883</v>
      </c>
      <c r="F16779" s="6">
        <v>0.33958333333333335</v>
      </c>
      <c r="G16779">
        <v>-2.3333330000000001</v>
      </c>
      <c r="H16779">
        <v>48.866667</v>
      </c>
      <c r="I16779" t="s">
        <v>20517</v>
      </c>
      <c r="J16779" t="s">
        <v>20577</v>
      </c>
    </row>
    <row r="16780" spans="1:10" x14ac:dyDescent="0.3">
      <c r="A16780" t="s">
        <v>21635</v>
      </c>
      <c r="B16780" t="s">
        <v>168</v>
      </c>
      <c r="C16780">
        <v>27</v>
      </c>
      <c r="D16780">
        <v>3</v>
      </c>
      <c r="E16780">
        <v>1924</v>
      </c>
      <c r="F16780" s="6">
        <v>0.90625</v>
      </c>
      <c r="G16780">
        <v>74.166667000000004</v>
      </c>
      <c r="H16780">
        <v>40.733333000000002</v>
      </c>
      <c r="I16780" t="s">
        <v>144</v>
      </c>
      <c r="J16780" t="s">
        <v>20672</v>
      </c>
    </row>
    <row r="16781" spans="1:10" x14ac:dyDescent="0.3">
      <c r="A16781" t="s">
        <v>21636</v>
      </c>
      <c r="B16781" t="s">
        <v>53</v>
      </c>
      <c r="C16781">
        <v>8</v>
      </c>
      <c r="D16781">
        <v>8</v>
      </c>
      <c r="E16781">
        <v>1912</v>
      </c>
      <c r="F16781" s="6">
        <v>0.82152777777777775</v>
      </c>
      <c r="G16781">
        <v>-77.583332999999996</v>
      </c>
      <c r="H16781">
        <v>12.983333</v>
      </c>
      <c r="I16781" t="s">
        <v>116</v>
      </c>
      <c r="J16781" t="s">
        <v>21637</v>
      </c>
    </row>
    <row r="16782" spans="1:10" x14ac:dyDescent="0.3">
      <c r="A16782" t="s">
        <v>8838</v>
      </c>
      <c r="B16782" t="s">
        <v>168</v>
      </c>
      <c r="C16782">
        <v>13</v>
      </c>
      <c r="D16782">
        <v>1</v>
      </c>
      <c r="E16782">
        <v>1925</v>
      </c>
      <c r="F16782" s="6">
        <v>0.41458333333333336</v>
      </c>
      <c r="G16782">
        <v>118.416667</v>
      </c>
      <c r="H16782">
        <v>34.016666999999998</v>
      </c>
      <c r="I16782" t="s">
        <v>137</v>
      </c>
      <c r="J16782" t="s">
        <v>21638</v>
      </c>
    </row>
    <row r="16783" spans="1:10" x14ac:dyDescent="0.3">
      <c r="A16783" t="s">
        <v>21639</v>
      </c>
      <c r="B16783" t="s">
        <v>53</v>
      </c>
      <c r="C16783">
        <v>3</v>
      </c>
      <c r="D16783">
        <v>9</v>
      </c>
      <c r="E16783">
        <v>1903</v>
      </c>
      <c r="F16783" s="6">
        <v>6.25E-2</v>
      </c>
      <c r="G16783">
        <v>-145</v>
      </c>
      <c r="H16783">
        <v>-37.833333000000003</v>
      </c>
      <c r="I16783" t="s">
        <v>2225</v>
      </c>
      <c r="J16783" t="s">
        <v>21640</v>
      </c>
    </row>
    <row r="16784" spans="1:10" x14ac:dyDescent="0.3">
      <c r="A16784" t="s">
        <v>14519</v>
      </c>
      <c r="B16784" t="s">
        <v>53</v>
      </c>
      <c r="C16784">
        <v>17</v>
      </c>
      <c r="D16784">
        <v>9</v>
      </c>
      <c r="E16784">
        <v>1945</v>
      </c>
      <c r="F16784" s="6">
        <v>0.3576388888888889</v>
      </c>
      <c r="G16784">
        <v>-8.9499999999999993</v>
      </c>
      <c r="H16784">
        <v>46</v>
      </c>
      <c r="I16784" t="s">
        <v>126</v>
      </c>
      <c r="J16784" t="s">
        <v>21641</v>
      </c>
    </row>
    <row r="16785" spans="1:10" x14ac:dyDescent="0.3">
      <c r="A16785" t="s">
        <v>18930</v>
      </c>
      <c r="B16785" t="s">
        <v>53</v>
      </c>
      <c r="C16785">
        <v>1</v>
      </c>
      <c r="D16785">
        <v>12</v>
      </c>
      <c r="E16785">
        <v>1863</v>
      </c>
      <c r="F16785" s="6">
        <v>0.7270833333333333</v>
      </c>
      <c r="G16785">
        <v>-88.366667000000007</v>
      </c>
      <c r="H16785">
        <v>22.533332999999999</v>
      </c>
      <c r="I16785" t="s">
        <v>20570</v>
      </c>
      <c r="J16785" t="s">
        <v>20571</v>
      </c>
    </row>
    <row r="16786" spans="1:10" x14ac:dyDescent="0.3">
      <c r="A16786" t="s">
        <v>21642</v>
      </c>
      <c r="B16786" t="s">
        <v>53</v>
      </c>
      <c r="C16786">
        <v>28</v>
      </c>
      <c r="D16786">
        <v>6</v>
      </c>
      <c r="E16786">
        <v>1921</v>
      </c>
      <c r="F16786" s="6">
        <v>0.54305555555555551</v>
      </c>
      <c r="G16786">
        <v>-79.583332999999996</v>
      </c>
      <c r="H16786">
        <v>18</v>
      </c>
      <c r="I16786" t="s">
        <v>116</v>
      </c>
      <c r="J16786" t="s">
        <v>21643</v>
      </c>
    </row>
    <row r="16787" spans="1:10" x14ac:dyDescent="0.3">
      <c r="A16787" t="s">
        <v>16111</v>
      </c>
      <c r="B16787" t="s">
        <v>53</v>
      </c>
      <c r="C16787">
        <v>5</v>
      </c>
      <c r="D16787">
        <v>9</v>
      </c>
      <c r="E16787">
        <v>1927</v>
      </c>
      <c r="F16787" s="6">
        <v>0.4375</v>
      </c>
      <c r="G16787">
        <v>74.933333000000005</v>
      </c>
      <c r="H16787">
        <v>38.933332999999998</v>
      </c>
      <c r="I16787" t="s">
        <v>144</v>
      </c>
      <c r="J16787" t="s">
        <v>21644</v>
      </c>
    </row>
    <row r="16788" spans="1:10" x14ac:dyDescent="0.3">
      <c r="A16788" t="s">
        <v>21645</v>
      </c>
      <c r="B16788" t="s">
        <v>53</v>
      </c>
      <c r="C16788">
        <v>19</v>
      </c>
      <c r="D16788">
        <v>4</v>
      </c>
      <c r="E16788">
        <v>1947</v>
      </c>
      <c r="F16788" s="6">
        <v>0.15625</v>
      </c>
      <c r="G16788">
        <v>118.25</v>
      </c>
      <c r="H16788">
        <v>34.066667000000002</v>
      </c>
      <c r="I16788" t="s">
        <v>137</v>
      </c>
      <c r="J16788" t="s">
        <v>20527</v>
      </c>
    </row>
    <row r="16789" spans="1:10" x14ac:dyDescent="0.3">
      <c r="A16789" t="s">
        <v>21646</v>
      </c>
      <c r="B16789" t="s">
        <v>53</v>
      </c>
      <c r="C16789">
        <v>16</v>
      </c>
      <c r="D16789">
        <v>5</v>
      </c>
      <c r="E16789">
        <v>1892</v>
      </c>
      <c r="F16789" s="6">
        <v>0.875</v>
      </c>
      <c r="G16789">
        <v>-75.016666999999998</v>
      </c>
      <c r="H16789">
        <v>20.466667000000001</v>
      </c>
      <c r="I16789" t="s">
        <v>119</v>
      </c>
      <c r="J16789" t="s">
        <v>21647</v>
      </c>
    </row>
    <row r="16790" spans="1:10" x14ac:dyDescent="0.3">
      <c r="A16790" t="s">
        <v>21648</v>
      </c>
      <c r="B16790" t="s">
        <v>53</v>
      </c>
      <c r="C16790">
        <v>19</v>
      </c>
      <c r="D16790">
        <v>3</v>
      </c>
      <c r="E16790">
        <v>1916</v>
      </c>
      <c r="F16790" s="6">
        <v>0.45833333333333331</v>
      </c>
      <c r="G16790">
        <v>87.65</v>
      </c>
      <c r="H16790">
        <v>41.866667</v>
      </c>
      <c r="I16790" t="s">
        <v>104</v>
      </c>
      <c r="J16790" t="s">
        <v>20506</v>
      </c>
    </row>
    <row r="16791" spans="1:10" x14ac:dyDescent="0.3">
      <c r="A16791" t="s">
        <v>2678</v>
      </c>
      <c r="B16791" t="s">
        <v>53</v>
      </c>
      <c r="C16791">
        <v>5</v>
      </c>
      <c r="D16791">
        <v>11</v>
      </c>
      <c r="E16791">
        <v>1952</v>
      </c>
      <c r="F16791" s="6">
        <v>0.84722222222222221</v>
      </c>
      <c r="G16791">
        <v>117.05</v>
      </c>
      <c r="H16791">
        <v>32.766666999999998</v>
      </c>
      <c r="I16791" t="s">
        <v>137</v>
      </c>
      <c r="J16791" t="s">
        <v>21649</v>
      </c>
    </row>
    <row r="16792" spans="1:10" x14ac:dyDescent="0.3">
      <c r="A16792" t="s">
        <v>11840</v>
      </c>
      <c r="B16792" t="s">
        <v>53</v>
      </c>
      <c r="C16792">
        <v>22</v>
      </c>
      <c r="D16792">
        <v>1</v>
      </c>
      <c r="E16792">
        <v>1937</v>
      </c>
      <c r="F16792" s="6">
        <v>0.28472222222222221</v>
      </c>
      <c r="G16792">
        <v>79.883332999999993</v>
      </c>
      <c r="H16792">
        <v>40.433332999999998</v>
      </c>
      <c r="I16792" t="s">
        <v>144</v>
      </c>
      <c r="J16792" t="s">
        <v>21650</v>
      </c>
    </row>
    <row r="16793" spans="1:10" x14ac:dyDescent="0.3">
      <c r="A16793" t="s">
        <v>16114</v>
      </c>
      <c r="B16793" t="s">
        <v>53</v>
      </c>
      <c r="C16793">
        <v>28</v>
      </c>
      <c r="D16793">
        <v>11</v>
      </c>
      <c r="E16793">
        <v>1942</v>
      </c>
      <c r="F16793" s="6">
        <v>0.48819444444444443</v>
      </c>
      <c r="G16793">
        <v>80.816666999999995</v>
      </c>
      <c r="H16793">
        <v>41.233333000000002</v>
      </c>
      <c r="I16793" t="s">
        <v>144</v>
      </c>
      <c r="J16793" t="s">
        <v>21651</v>
      </c>
    </row>
    <row r="16794" spans="1:10" x14ac:dyDescent="0.3">
      <c r="A16794" t="s">
        <v>4444</v>
      </c>
      <c r="B16794" t="s">
        <v>53</v>
      </c>
      <c r="C16794">
        <v>22</v>
      </c>
      <c r="D16794">
        <v>6</v>
      </c>
      <c r="E16794">
        <v>1915</v>
      </c>
      <c r="F16794" s="6">
        <v>0.83333333333333337</v>
      </c>
      <c r="G16794">
        <v>118.183333</v>
      </c>
      <c r="H16794">
        <v>33.783332999999999</v>
      </c>
      <c r="I16794" t="s">
        <v>137</v>
      </c>
      <c r="J16794" t="s">
        <v>20542</v>
      </c>
    </row>
    <row r="16795" spans="1:10" x14ac:dyDescent="0.3">
      <c r="A16795" t="s">
        <v>21652</v>
      </c>
      <c r="B16795" t="s">
        <v>53</v>
      </c>
      <c r="C16795">
        <v>24</v>
      </c>
      <c r="D16795">
        <v>2</v>
      </c>
      <c r="E16795">
        <v>1919</v>
      </c>
      <c r="F16795" s="6">
        <v>0.94444444444444442</v>
      </c>
      <c r="G16795">
        <v>122.266667</v>
      </c>
      <c r="H16795">
        <v>37.816667000000002</v>
      </c>
      <c r="I16795" t="s">
        <v>137</v>
      </c>
      <c r="J16795" t="s">
        <v>20703</v>
      </c>
    </row>
    <row r="16796" spans="1:10" x14ac:dyDescent="0.3">
      <c r="A16796" t="s">
        <v>5248</v>
      </c>
      <c r="B16796" t="s">
        <v>168</v>
      </c>
      <c r="C16796">
        <v>12</v>
      </c>
      <c r="D16796">
        <v>12</v>
      </c>
      <c r="E16796">
        <v>1940</v>
      </c>
      <c r="F16796" s="6">
        <v>0.63055555555555554</v>
      </c>
      <c r="G16796">
        <v>74.233333000000002</v>
      </c>
      <c r="H16796">
        <v>40.766666999999998</v>
      </c>
      <c r="I16796" t="s">
        <v>144</v>
      </c>
      <c r="J16796" t="s">
        <v>21018</v>
      </c>
    </row>
    <row r="16797" spans="1:10" x14ac:dyDescent="0.3">
      <c r="A16797" t="s">
        <v>9092</v>
      </c>
      <c r="B16797" t="s">
        <v>168</v>
      </c>
      <c r="C16797">
        <v>27</v>
      </c>
      <c r="D16797">
        <v>9</v>
      </c>
      <c r="E16797">
        <v>1953</v>
      </c>
      <c r="F16797" s="6">
        <v>8.7499999999999994E-2</v>
      </c>
      <c r="G16797">
        <v>118.183333</v>
      </c>
      <c r="H16797">
        <v>33.783332999999999</v>
      </c>
      <c r="I16797" t="s">
        <v>137</v>
      </c>
      <c r="J16797" t="s">
        <v>20542</v>
      </c>
    </row>
    <row r="16798" spans="1:10" x14ac:dyDescent="0.3">
      <c r="A16798" t="s">
        <v>21653</v>
      </c>
      <c r="B16798" t="s">
        <v>53</v>
      </c>
      <c r="C16798">
        <v>18</v>
      </c>
      <c r="D16798">
        <v>8</v>
      </c>
      <c r="E16798">
        <v>1917</v>
      </c>
      <c r="F16798" s="6">
        <v>0.63194444444444442</v>
      </c>
      <c r="G16798">
        <v>122.416667</v>
      </c>
      <c r="H16798">
        <v>37.783332999999999</v>
      </c>
      <c r="I16798" t="s">
        <v>137</v>
      </c>
      <c r="J16798" t="s">
        <v>21654</v>
      </c>
    </row>
    <row r="16799" spans="1:10" x14ac:dyDescent="0.3">
      <c r="A16799" t="s">
        <v>6640</v>
      </c>
      <c r="B16799" t="s">
        <v>53</v>
      </c>
      <c r="C16799">
        <v>6</v>
      </c>
      <c r="D16799">
        <v>2</v>
      </c>
      <c r="E16799">
        <v>1863</v>
      </c>
      <c r="F16799" s="6">
        <v>0.21597222222222223</v>
      </c>
      <c r="G16799">
        <v>-15.233333</v>
      </c>
      <c r="H16799">
        <v>44.116667</v>
      </c>
      <c r="I16799" t="s">
        <v>20517</v>
      </c>
      <c r="J16799" t="s">
        <v>21655</v>
      </c>
    </row>
    <row r="16800" spans="1:10" x14ac:dyDescent="0.3">
      <c r="A16800" t="s">
        <v>16907</v>
      </c>
      <c r="B16800" t="s">
        <v>168</v>
      </c>
      <c r="C16800">
        <v>5</v>
      </c>
      <c r="D16800">
        <v>9</v>
      </c>
      <c r="E16800">
        <v>1940</v>
      </c>
      <c r="F16800" s="6">
        <v>0.58611111111111114</v>
      </c>
      <c r="G16800">
        <v>87.65</v>
      </c>
      <c r="H16800">
        <v>41.866667</v>
      </c>
      <c r="I16800" t="s">
        <v>104</v>
      </c>
      <c r="J16800" t="s">
        <v>20506</v>
      </c>
    </row>
    <row r="16801" spans="1:10" x14ac:dyDescent="0.3">
      <c r="A16801" t="s">
        <v>15595</v>
      </c>
      <c r="B16801" t="s">
        <v>53</v>
      </c>
      <c r="C16801">
        <v>6</v>
      </c>
      <c r="D16801">
        <v>5</v>
      </c>
      <c r="E16801">
        <v>1915</v>
      </c>
      <c r="F16801" s="6">
        <v>0.29166666666666669</v>
      </c>
      <c r="G16801">
        <v>87.816666999999995</v>
      </c>
      <c r="H16801">
        <v>42.583333000000003</v>
      </c>
      <c r="I16801" t="s">
        <v>104</v>
      </c>
      <c r="J16801" t="s">
        <v>20535</v>
      </c>
    </row>
    <row r="16802" spans="1:10" x14ac:dyDescent="0.3">
      <c r="A16802" t="s">
        <v>21656</v>
      </c>
      <c r="B16802" t="s">
        <v>53</v>
      </c>
      <c r="C16802">
        <v>4</v>
      </c>
      <c r="D16802">
        <v>1</v>
      </c>
      <c r="E16802">
        <v>1893</v>
      </c>
      <c r="F16802" s="6">
        <v>0.87083333333333335</v>
      </c>
      <c r="G16802">
        <v>85.766666999999998</v>
      </c>
      <c r="H16802">
        <v>38.25</v>
      </c>
      <c r="I16802" t="s">
        <v>104</v>
      </c>
      <c r="J16802" t="s">
        <v>20525</v>
      </c>
    </row>
    <row r="16803" spans="1:10" x14ac:dyDescent="0.3">
      <c r="A16803" t="s">
        <v>21657</v>
      </c>
      <c r="B16803" t="s">
        <v>168</v>
      </c>
      <c r="C16803">
        <v>25</v>
      </c>
      <c r="D16803">
        <v>11</v>
      </c>
      <c r="E16803">
        <v>1928</v>
      </c>
      <c r="F16803" s="6">
        <v>0.47916666666666669</v>
      </c>
      <c r="G16803">
        <v>80.650000000000006</v>
      </c>
      <c r="H16803">
        <v>41.1</v>
      </c>
      <c r="I16803" t="s">
        <v>144</v>
      </c>
      <c r="J16803" t="s">
        <v>21049</v>
      </c>
    </row>
    <row r="16804" spans="1:10" x14ac:dyDescent="0.3">
      <c r="A16804" t="s">
        <v>21658</v>
      </c>
      <c r="B16804" t="s">
        <v>53</v>
      </c>
      <c r="C16804">
        <v>15</v>
      </c>
      <c r="D16804">
        <v>9</v>
      </c>
      <c r="E16804">
        <v>1916</v>
      </c>
      <c r="F16804" s="6">
        <v>0.54166666666666663</v>
      </c>
      <c r="G16804">
        <v>122.05</v>
      </c>
      <c r="H16804">
        <v>39.016666999999998</v>
      </c>
      <c r="I16804" t="s">
        <v>137</v>
      </c>
      <c r="J16804" t="s">
        <v>21659</v>
      </c>
    </row>
    <row r="16805" spans="1:10" x14ac:dyDescent="0.3">
      <c r="A16805" t="s">
        <v>21660</v>
      </c>
      <c r="B16805" t="s">
        <v>53</v>
      </c>
      <c r="C16805">
        <v>8</v>
      </c>
      <c r="D16805">
        <v>7</v>
      </c>
      <c r="E16805">
        <v>1926</v>
      </c>
      <c r="F16805" s="6">
        <v>0.29930555555555555</v>
      </c>
      <c r="G16805">
        <v>122.333333</v>
      </c>
      <c r="H16805">
        <v>47.6</v>
      </c>
      <c r="I16805" t="s">
        <v>137</v>
      </c>
      <c r="J16805" t="s">
        <v>20766</v>
      </c>
    </row>
    <row r="16806" spans="1:10" x14ac:dyDescent="0.3">
      <c r="A16806" t="s">
        <v>21661</v>
      </c>
      <c r="B16806" t="s">
        <v>53</v>
      </c>
      <c r="C16806">
        <v>1</v>
      </c>
      <c r="D16806">
        <v>8</v>
      </c>
      <c r="E16806">
        <v>1897</v>
      </c>
      <c r="F16806" s="6">
        <v>0.1875</v>
      </c>
      <c r="G16806">
        <v>0.16666700000000001</v>
      </c>
      <c r="H16806">
        <v>51.5</v>
      </c>
      <c r="I16806" t="s">
        <v>20517</v>
      </c>
      <c r="J16806" t="s">
        <v>20686</v>
      </c>
    </row>
    <row r="16807" spans="1:10" x14ac:dyDescent="0.3">
      <c r="A16807" t="s">
        <v>21662</v>
      </c>
      <c r="B16807" t="s">
        <v>53</v>
      </c>
      <c r="C16807">
        <v>9</v>
      </c>
      <c r="D16807">
        <v>6</v>
      </c>
      <c r="E16807">
        <v>1917</v>
      </c>
      <c r="F16807" s="6">
        <v>0.25</v>
      </c>
      <c r="G16807">
        <v>105.083333</v>
      </c>
      <c r="H16807">
        <v>40.583333000000003</v>
      </c>
      <c r="I16807" t="s">
        <v>171</v>
      </c>
      <c r="J16807" t="s">
        <v>21663</v>
      </c>
    </row>
    <row r="16808" spans="1:10" x14ac:dyDescent="0.3">
      <c r="A16808" t="s">
        <v>21664</v>
      </c>
      <c r="B16808" t="s">
        <v>53</v>
      </c>
      <c r="C16808">
        <v>14</v>
      </c>
      <c r="D16808">
        <v>11</v>
      </c>
      <c r="E16808">
        <v>1930</v>
      </c>
      <c r="F16808" s="6">
        <v>0.2638888888888889</v>
      </c>
      <c r="G16808">
        <v>98.5</v>
      </c>
      <c r="H16808">
        <v>29.416667</v>
      </c>
      <c r="I16808" t="s">
        <v>104</v>
      </c>
      <c r="J16808" t="s">
        <v>21512</v>
      </c>
    </row>
    <row r="16809" spans="1:10" x14ac:dyDescent="0.3">
      <c r="A16809" t="s">
        <v>21665</v>
      </c>
      <c r="B16809" t="s">
        <v>53</v>
      </c>
      <c r="C16809">
        <v>14</v>
      </c>
      <c r="D16809">
        <v>11</v>
      </c>
      <c r="E16809">
        <v>1946</v>
      </c>
      <c r="F16809" s="6">
        <v>0.12430555555555556</v>
      </c>
      <c r="G16809">
        <v>90.2</v>
      </c>
      <c r="H16809">
        <v>38.616667</v>
      </c>
      <c r="I16809" t="s">
        <v>104</v>
      </c>
      <c r="J16809" t="s">
        <v>20630</v>
      </c>
    </row>
    <row r="16810" spans="1:10" x14ac:dyDescent="0.3">
      <c r="A16810" t="s">
        <v>14491</v>
      </c>
      <c r="B16810" t="s">
        <v>53</v>
      </c>
      <c r="C16810">
        <v>19</v>
      </c>
      <c r="D16810">
        <v>12</v>
      </c>
      <c r="E16810">
        <v>1941</v>
      </c>
      <c r="F16810" s="6">
        <v>0.3527777777777778</v>
      </c>
      <c r="G16810">
        <v>90.05</v>
      </c>
      <c r="H16810">
        <v>35.133333</v>
      </c>
      <c r="I16810" t="s">
        <v>104</v>
      </c>
      <c r="J16810" t="s">
        <v>20923</v>
      </c>
    </row>
    <row r="16811" spans="1:10" x14ac:dyDescent="0.3">
      <c r="A16811" t="s">
        <v>12304</v>
      </c>
      <c r="B16811" t="s">
        <v>168</v>
      </c>
      <c r="C16811">
        <v>27</v>
      </c>
      <c r="D16811">
        <v>9</v>
      </c>
      <c r="E16811">
        <v>1939</v>
      </c>
      <c r="F16811" s="6">
        <v>0.125</v>
      </c>
      <c r="G16811">
        <v>102.9</v>
      </c>
      <c r="H16811">
        <v>31.6</v>
      </c>
      <c r="I16811" t="s">
        <v>104</v>
      </c>
      <c r="J16811" t="s">
        <v>21666</v>
      </c>
    </row>
    <row r="16812" spans="1:10" x14ac:dyDescent="0.3">
      <c r="A16812" t="s">
        <v>19408</v>
      </c>
      <c r="B16812" t="s">
        <v>53</v>
      </c>
      <c r="C16812">
        <v>18</v>
      </c>
      <c r="D16812">
        <v>6</v>
      </c>
      <c r="E16812">
        <v>1926</v>
      </c>
      <c r="F16812" s="6">
        <v>0.40277777777777779</v>
      </c>
      <c r="G16812">
        <v>79.7</v>
      </c>
      <c r="H16812">
        <v>34.883333</v>
      </c>
      <c r="I16812" t="s">
        <v>144</v>
      </c>
      <c r="J16812" t="s">
        <v>21667</v>
      </c>
    </row>
    <row r="16813" spans="1:10" x14ac:dyDescent="0.3">
      <c r="A16813" t="s">
        <v>17339</v>
      </c>
      <c r="B16813" t="s">
        <v>53</v>
      </c>
      <c r="C16813">
        <v>26</v>
      </c>
      <c r="D16813">
        <v>12</v>
      </c>
      <c r="E16813">
        <v>1914</v>
      </c>
      <c r="F16813" s="6">
        <v>3.125E-2</v>
      </c>
      <c r="G16813">
        <v>92.85</v>
      </c>
      <c r="H16813">
        <v>45.55</v>
      </c>
      <c r="I16813" t="s">
        <v>104</v>
      </c>
      <c r="J16813" t="s">
        <v>21668</v>
      </c>
    </row>
    <row r="16814" spans="1:10" x14ac:dyDescent="0.3">
      <c r="A16814" t="s">
        <v>21669</v>
      </c>
      <c r="B16814" t="s">
        <v>53</v>
      </c>
      <c r="C16814">
        <v>26</v>
      </c>
      <c r="D16814">
        <v>7</v>
      </c>
      <c r="E16814">
        <v>1922</v>
      </c>
      <c r="F16814" s="6">
        <v>0.10416666666666667</v>
      </c>
      <c r="G16814">
        <v>80.849999999999994</v>
      </c>
      <c r="H16814">
        <v>35.416666999999997</v>
      </c>
      <c r="I16814" t="s">
        <v>144</v>
      </c>
      <c r="J16814" t="s">
        <v>21670</v>
      </c>
    </row>
    <row r="16815" spans="1:10" x14ac:dyDescent="0.3">
      <c r="A16815" t="s">
        <v>21671</v>
      </c>
      <c r="B16815" t="s">
        <v>53</v>
      </c>
      <c r="C16815">
        <v>15</v>
      </c>
      <c r="D16815">
        <v>6</v>
      </c>
      <c r="E16815">
        <v>1938</v>
      </c>
      <c r="F16815" s="6">
        <v>0</v>
      </c>
      <c r="G16815">
        <v>86.316666999999995</v>
      </c>
      <c r="H16815">
        <v>32.383333</v>
      </c>
      <c r="I16815" t="s">
        <v>104</v>
      </c>
      <c r="J16815" t="s">
        <v>20765</v>
      </c>
    </row>
    <row r="16816" spans="1:10" x14ac:dyDescent="0.3">
      <c r="A16816" t="s">
        <v>21672</v>
      </c>
      <c r="B16816" t="s">
        <v>53</v>
      </c>
      <c r="C16816">
        <v>24</v>
      </c>
      <c r="D16816">
        <v>8</v>
      </c>
      <c r="E16816">
        <v>1938</v>
      </c>
      <c r="F16816" s="6">
        <v>0.3611111111111111</v>
      </c>
      <c r="G16816">
        <v>99.716667000000001</v>
      </c>
      <c r="H16816">
        <v>32.466667000000001</v>
      </c>
      <c r="I16816" t="s">
        <v>104</v>
      </c>
      <c r="J16816" t="s">
        <v>21673</v>
      </c>
    </row>
    <row r="16817" spans="1:10" x14ac:dyDescent="0.3">
      <c r="A16817" t="s">
        <v>19035</v>
      </c>
      <c r="B16817" t="s">
        <v>53</v>
      </c>
      <c r="C16817">
        <v>30</v>
      </c>
      <c r="D16817">
        <v>8</v>
      </c>
      <c r="E16817">
        <v>1918</v>
      </c>
      <c r="F16817" s="6">
        <v>0.51388888888888884</v>
      </c>
      <c r="G16817">
        <v>117.15</v>
      </c>
      <c r="H16817">
        <v>32.716667000000001</v>
      </c>
      <c r="I16817" t="s">
        <v>137</v>
      </c>
      <c r="J16817" t="s">
        <v>20722</v>
      </c>
    </row>
    <row r="16818" spans="1:10" x14ac:dyDescent="0.3">
      <c r="A16818" t="s">
        <v>21674</v>
      </c>
      <c r="B16818" t="s">
        <v>53</v>
      </c>
      <c r="C16818">
        <v>7</v>
      </c>
      <c r="D16818">
        <v>3</v>
      </c>
      <c r="E16818">
        <v>1900</v>
      </c>
      <c r="F16818" s="6">
        <v>0.25</v>
      </c>
      <c r="G16818">
        <v>-4.9000000000000004</v>
      </c>
      <c r="H16818">
        <v>52.366667</v>
      </c>
      <c r="I16818" t="s">
        <v>20517</v>
      </c>
      <c r="J16818" t="s">
        <v>21675</v>
      </c>
    </row>
    <row r="16819" spans="1:10" x14ac:dyDescent="0.3">
      <c r="A16819" t="s">
        <v>21676</v>
      </c>
      <c r="B16819" t="s">
        <v>168</v>
      </c>
      <c r="C16819">
        <v>6</v>
      </c>
      <c r="D16819">
        <v>10</v>
      </c>
      <c r="E16819">
        <v>1905</v>
      </c>
      <c r="F16819" s="6">
        <v>0.10069444444444445</v>
      </c>
      <c r="G16819">
        <v>122.266667</v>
      </c>
      <c r="H16819">
        <v>37.866667</v>
      </c>
      <c r="I16819" t="s">
        <v>137</v>
      </c>
      <c r="J16819" t="s">
        <v>20696</v>
      </c>
    </row>
    <row r="16820" spans="1:10" x14ac:dyDescent="0.3">
      <c r="A16820" t="s">
        <v>1601</v>
      </c>
      <c r="B16820" t="s">
        <v>168</v>
      </c>
      <c r="C16820">
        <v>19</v>
      </c>
      <c r="D16820">
        <v>6</v>
      </c>
      <c r="E16820">
        <v>1950</v>
      </c>
      <c r="F16820" s="6">
        <v>0.72222222222222221</v>
      </c>
      <c r="G16820">
        <v>117.15</v>
      </c>
      <c r="H16820">
        <v>32.716667000000001</v>
      </c>
      <c r="I16820" t="s">
        <v>137</v>
      </c>
      <c r="J16820" t="s">
        <v>20722</v>
      </c>
    </row>
    <row r="16821" spans="1:10" x14ac:dyDescent="0.3">
      <c r="A16821" t="s">
        <v>21677</v>
      </c>
      <c r="B16821" t="s">
        <v>53</v>
      </c>
      <c r="C16821">
        <v>26</v>
      </c>
      <c r="D16821">
        <v>6</v>
      </c>
      <c r="E16821">
        <v>1931</v>
      </c>
      <c r="F16821" s="6">
        <v>0.1875</v>
      </c>
      <c r="G16821">
        <v>1.0833330000000001</v>
      </c>
      <c r="H16821">
        <v>51.633333</v>
      </c>
      <c r="I16821" t="s">
        <v>20517</v>
      </c>
      <c r="J16821" t="s">
        <v>21678</v>
      </c>
    </row>
    <row r="16822" spans="1:10" x14ac:dyDescent="0.3">
      <c r="A16822" t="s">
        <v>21679</v>
      </c>
      <c r="B16822" t="s">
        <v>53</v>
      </c>
      <c r="C16822">
        <v>18</v>
      </c>
      <c r="D16822">
        <v>1</v>
      </c>
      <c r="E16822">
        <v>1932</v>
      </c>
      <c r="F16822" s="6">
        <v>0.25</v>
      </c>
      <c r="G16822">
        <v>73.933333000000005</v>
      </c>
      <c r="H16822">
        <v>40.633333</v>
      </c>
      <c r="I16822" t="s">
        <v>144</v>
      </c>
      <c r="J16822" t="s">
        <v>20691</v>
      </c>
    </row>
    <row r="16823" spans="1:10" x14ac:dyDescent="0.3">
      <c r="A16823" t="s">
        <v>20296</v>
      </c>
      <c r="B16823" t="s">
        <v>53</v>
      </c>
      <c r="C16823">
        <v>26</v>
      </c>
      <c r="D16823">
        <v>6</v>
      </c>
      <c r="E16823">
        <v>1914</v>
      </c>
      <c r="F16823" s="6">
        <v>0.625</v>
      </c>
      <c r="G16823">
        <v>-6.25</v>
      </c>
      <c r="H16823">
        <v>46.2</v>
      </c>
      <c r="I16823" t="s">
        <v>20517</v>
      </c>
      <c r="J16823" t="s">
        <v>21680</v>
      </c>
    </row>
    <row r="16824" spans="1:10" x14ac:dyDescent="0.3">
      <c r="A16824" t="s">
        <v>21681</v>
      </c>
      <c r="B16824" t="s">
        <v>53</v>
      </c>
      <c r="C16824">
        <v>26</v>
      </c>
      <c r="D16824">
        <v>2</v>
      </c>
      <c r="E16824">
        <v>1903</v>
      </c>
      <c r="F16824" s="6">
        <v>0.60902777777777772</v>
      </c>
      <c r="G16824">
        <v>-79.45</v>
      </c>
      <c r="H16824">
        <v>29.383333</v>
      </c>
      <c r="I16824" t="s">
        <v>119</v>
      </c>
      <c r="J16824" t="s">
        <v>21682</v>
      </c>
    </row>
    <row r="16825" spans="1:10" x14ac:dyDescent="0.3">
      <c r="A16825" t="s">
        <v>5656</v>
      </c>
      <c r="B16825" t="s">
        <v>53</v>
      </c>
      <c r="C16825">
        <v>28</v>
      </c>
      <c r="D16825">
        <v>12</v>
      </c>
      <c r="E16825">
        <v>1946</v>
      </c>
      <c r="F16825" s="6">
        <v>0.81597222222222221</v>
      </c>
      <c r="G16825">
        <v>94.1</v>
      </c>
      <c r="H16825">
        <v>30.083333</v>
      </c>
      <c r="I16825" t="s">
        <v>104</v>
      </c>
      <c r="J16825" t="s">
        <v>21683</v>
      </c>
    </row>
    <row r="16826" spans="1:10" x14ac:dyDescent="0.3">
      <c r="A16826" t="s">
        <v>11687</v>
      </c>
      <c r="B16826" t="s">
        <v>53</v>
      </c>
      <c r="C16826">
        <v>11</v>
      </c>
      <c r="D16826">
        <v>11</v>
      </c>
      <c r="E16826">
        <v>1925</v>
      </c>
      <c r="F16826" s="6">
        <v>0.84930555555555554</v>
      </c>
      <c r="G16826">
        <v>84.2</v>
      </c>
      <c r="H16826">
        <v>39.75</v>
      </c>
      <c r="I16826" t="s">
        <v>104</v>
      </c>
      <c r="J16826" t="s">
        <v>20523</v>
      </c>
    </row>
    <row r="16827" spans="1:10" x14ac:dyDescent="0.3">
      <c r="A16827" t="s">
        <v>21684</v>
      </c>
      <c r="B16827" t="s">
        <v>168</v>
      </c>
      <c r="C16827">
        <v>18</v>
      </c>
      <c r="D16827">
        <v>8</v>
      </c>
      <c r="E16827">
        <v>1806</v>
      </c>
      <c r="F16827" s="6">
        <v>0.99652777777777779</v>
      </c>
      <c r="G16827">
        <v>90.2</v>
      </c>
      <c r="H16827">
        <v>38.616667</v>
      </c>
      <c r="I16827" t="s">
        <v>104</v>
      </c>
      <c r="J16827" t="s">
        <v>20630</v>
      </c>
    </row>
    <row r="16828" spans="1:10" x14ac:dyDescent="0.3">
      <c r="A16828" t="s">
        <v>21685</v>
      </c>
      <c r="B16828" t="s">
        <v>53</v>
      </c>
      <c r="C16828">
        <v>7</v>
      </c>
      <c r="D16828">
        <v>3</v>
      </c>
      <c r="E16828">
        <v>1946</v>
      </c>
      <c r="F16828" s="6">
        <v>0.44791666666666669</v>
      </c>
      <c r="G16828">
        <v>73.983333000000002</v>
      </c>
      <c r="H16828">
        <v>40.766666999999998</v>
      </c>
      <c r="I16828" t="s">
        <v>144</v>
      </c>
      <c r="J16828" t="s">
        <v>20717</v>
      </c>
    </row>
    <row r="16829" spans="1:10" x14ac:dyDescent="0.3">
      <c r="A16829" t="s">
        <v>21686</v>
      </c>
      <c r="B16829" t="s">
        <v>53</v>
      </c>
      <c r="C16829">
        <v>7</v>
      </c>
      <c r="D16829">
        <v>2</v>
      </c>
      <c r="E16829">
        <v>1927</v>
      </c>
      <c r="F16829" s="6">
        <v>0.375</v>
      </c>
      <c r="G16829">
        <v>117.4</v>
      </c>
      <c r="H16829">
        <v>47.666666999999997</v>
      </c>
      <c r="I16829" t="s">
        <v>137</v>
      </c>
      <c r="J16829" t="s">
        <v>21687</v>
      </c>
    </row>
    <row r="16830" spans="1:10" x14ac:dyDescent="0.3">
      <c r="A16830" t="s">
        <v>21688</v>
      </c>
      <c r="B16830" t="s">
        <v>53</v>
      </c>
      <c r="C16830">
        <v>19</v>
      </c>
      <c r="D16830">
        <v>1</v>
      </c>
      <c r="E16830">
        <v>1887</v>
      </c>
      <c r="F16830" s="6">
        <v>0.35416666666666669</v>
      </c>
      <c r="G16830">
        <v>74.183333000000005</v>
      </c>
      <c r="H16830">
        <v>40.283332999999999</v>
      </c>
      <c r="I16830" t="s">
        <v>144</v>
      </c>
      <c r="J16830" t="s">
        <v>21689</v>
      </c>
    </row>
    <row r="16831" spans="1:10" x14ac:dyDescent="0.3">
      <c r="A16831" t="s">
        <v>4959</v>
      </c>
      <c r="B16831" t="s">
        <v>53</v>
      </c>
      <c r="C16831">
        <v>7</v>
      </c>
      <c r="D16831">
        <v>8</v>
      </c>
      <c r="E16831">
        <v>1950</v>
      </c>
      <c r="F16831" s="6">
        <v>0.61041666666666672</v>
      </c>
      <c r="G16831">
        <v>81.383332999999993</v>
      </c>
      <c r="H16831">
        <v>40.799999999999997</v>
      </c>
      <c r="I16831" t="s">
        <v>144</v>
      </c>
      <c r="J16831" t="s">
        <v>21337</v>
      </c>
    </row>
    <row r="16832" spans="1:10" x14ac:dyDescent="0.3">
      <c r="A16832" t="s">
        <v>14961</v>
      </c>
      <c r="B16832" t="s">
        <v>168</v>
      </c>
      <c r="C16832">
        <v>14</v>
      </c>
      <c r="D16832">
        <v>2</v>
      </c>
      <c r="E16832">
        <v>1935</v>
      </c>
      <c r="F16832" s="6">
        <v>0.2048611111111111</v>
      </c>
      <c r="G16832">
        <v>117.15</v>
      </c>
      <c r="H16832">
        <v>32.716667000000001</v>
      </c>
      <c r="I16832" t="s">
        <v>137</v>
      </c>
      <c r="J16832" t="s">
        <v>20722</v>
      </c>
    </row>
    <row r="16833" spans="1:10" x14ac:dyDescent="0.3">
      <c r="A16833" t="s">
        <v>21690</v>
      </c>
      <c r="B16833" t="s">
        <v>53</v>
      </c>
      <c r="C16833">
        <v>6</v>
      </c>
      <c r="D16833">
        <v>7</v>
      </c>
      <c r="E16833">
        <v>1946</v>
      </c>
      <c r="F16833" s="6">
        <v>0.40416666666666667</v>
      </c>
      <c r="G16833">
        <v>75.55</v>
      </c>
      <c r="H16833">
        <v>39.75</v>
      </c>
      <c r="I16833" t="s">
        <v>104</v>
      </c>
      <c r="J16833" t="s">
        <v>21691</v>
      </c>
    </row>
    <row r="16834" spans="1:10" x14ac:dyDescent="0.3">
      <c r="A16834" t="s">
        <v>21692</v>
      </c>
      <c r="B16834" t="s">
        <v>53</v>
      </c>
      <c r="C16834">
        <v>6</v>
      </c>
      <c r="D16834">
        <v>1</v>
      </c>
      <c r="E16834">
        <v>1920</v>
      </c>
      <c r="F16834" s="6">
        <v>0.91666666666666663</v>
      </c>
      <c r="G16834">
        <v>85.7</v>
      </c>
      <c r="H16834">
        <v>31.1</v>
      </c>
      <c r="I16834" t="s">
        <v>104</v>
      </c>
      <c r="J16834" t="s">
        <v>21693</v>
      </c>
    </row>
    <row r="16835" spans="1:10" x14ac:dyDescent="0.3">
      <c r="A16835" t="s">
        <v>21694</v>
      </c>
      <c r="B16835" t="s">
        <v>53</v>
      </c>
      <c r="C16835">
        <v>22</v>
      </c>
      <c r="D16835">
        <v>2</v>
      </c>
      <c r="E16835">
        <v>1892</v>
      </c>
      <c r="F16835" s="6">
        <v>0.3125</v>
      </c>
      <c r="G16835">
        <v>-72.866667000000007</v>
      </c>
      <c r="H16835">
        <v>22.7</v>
      </c>
      <c r="I16835" t="s">
        <v>119</v>
      </c>
      <c r="J16835" t="s">
        <v>21356</v>
      </c>
    </row>
    <row r="16836" spans="1:10" x14ac:dyDescent="0.3">
      <c r="A16836" t="s">
        <v>3156</v>
      </c>
      <c r="B16836" t="s">
        <v>53</v>
      </c>
      <c r="C16836">
        <v>27</v>
      </c>
      <c r="D16836">
        <v>3</v>
      </c>
      <c r="E16836">
        <v>1939</v>
      </c>
      <c r="F16836" s="6">
        <v>0.29166666666666669</v>
      </c>
      <c r="G16836">
        <v>79.95</v>
      </c>
      <c r="H16836">
        <v>34.133333</v>
      </c>
      <c r="I16836" t="s">
        <v>144</v>
      </c>
      <c r="J16836" t="s">
        <v>21695</v>
      </c>
    </row>
    <row r="16837" spans="1:10" x14ac:dyDescent="0.3">
      <c r="A16837" t="s">
        <v>8512</v>
      </c>
      <c r="B16837" t="s">
        <v>53</v>
      </c>
      <c r="C16837">
        <v>12</v>
      </c>
      <c r="D16837">
        <v>1</v>
      </c>
      <c r="E16837">
        <v>1930</v>
      </c>
      <c r="F16837" s="6">
        <v>5.9027777777777776E-2</v>
      </c>
      <c r="G16837">
        <v>87.916667000000004</v>
      </c>
      <c r="H16837">
        <v>43.033332999999999</v>
      </c>
      <c r="I16837" t="s">
        <v>104</v>
      </c>
      <c r="J16837" t="s">
        <v>20544</v>
      </c>
    </row>
    <row r="16838" spans="1:10" x14ac:dyDescent="0.3">
      <c r="A16838" t="s">
        <v>21696</v>
      </c>
      <c r="B16838" t="s">
        <v>53</v>
      </c>
      <c r="C16838">
        <v>24</v>
      </c>
      <c r="D16838">
        <v>9</v>
      </c>
      <c r="E16838">
        <v>1930</v>
      </c>
      <c r="F16838" s="6">
        <v>0.4236111111111111</v>
      </c>
      <c r="G16838">
        <v>122.416667</v>
      </c>
      <c r="H16838">
        <v>37.783332999999999</v>
      </c>
      <c r="I16838" t="s">
        <v>137</v>
      </c>
      <c r="J16838" t="s">
        <v>20503</v>
      </c>
    </row>
    <row r="16839" spans="1:10" x14ac:dyDescent="0.3">
      <c r="A16839" t="s">
        <v>21697</v>
      </c>
      <c r="B16839" t="s">
        <v>53</v>
      </c>
      <c r="C16839">
        <v>31</v>
      </c>
      <c r="D16839">
        <v>7</v>
      </c>
      <c r="E16839">
        <v>1921</v>
      </c>
      <c r="F16839" s="6">
        <v>0.16666666666666666</v>
      </c>
      <c r="G16839">
        <v>85.35</v>
      </c>
      <c r="H16839">
        <v>38.216667000000001</v>
      </c>
      <c r="I16839" t="s">
        <v>104</v>
      </c>
      <c r="J16839" t="s">
        <v>21698</v>
      </c>
    </row>
    <row r="16840" spans="1:10" x14ac:dyDescent="0.3">
      <c r="A16840" t="s">
        <v>21699</v>
      </c>
      <c r="B16840" t="s">
        <v>53</v>
      </c>
      <c r="C16840">
        <v>5</v>
      </c>
      <c r="D16840">
        <v>9</v>
      </c>
      <c r="E16840">
        <v>1969</v>
      </c>
      <c r="F16840" s="6">
        <v>0.33680555555555558</v>
      </c>
      <c r="G16840">
        <v>118.25</v>
      </c>
      <c r="H16840">
        <v>34.066667000000002</v>
      </c>
      <c r="I16840" t="s">
        <v>137</v>
      </c>
      <c r="J16840" t="s">
        <v>20527</v>
      </c>
    </row>
    <row r="16841" spans="1:10" x14ac:dyDescent="0.3">
      <c r="A16841" t="s">
        <v>21700</v>
      </c>
      <c r="B16841" t="s">
        <v>168</v>
      </c>
      <c r="C16841">
        <v>28</v>
      </c>
      <c r="D16841">
        <v>9</v>
      </c>
      <c r="E16841">
        <v>1967</v>
      </c>
      <c r="F16841" s="6">
        <v>0.71388888888888891</v>
      </c>
      <c r="G16841">
        <v>73.95</v>
      </c>
      <c r="H16841">
        <v>40.75</v>
      </c>
      <c r="I16841" t="s">
        <v>144</v>
      </c>
      <c r="J16841" t="s">
        <v>20653</v>
      </c>
    </row>
    <row r="16842" spans="1:10" x14ac:dyDescent="0.3">
      <c r="A16842" t="s">
        <v>3570</v>
      </c>
      <c r="B16842" t="s">
        <v>53</v>
      </c>
      <c r="C16842">
        <v>20</v>
      </c>
      <c r="D16842">
        <v>7</v>
      </c>
      <c r="E16842">
        <v>1902</v>
      </c>
      <c r="F16842" s="6">
        <v>0.76041666666666663</v>
      </c>
      <c r="G16842">
        <v>-10.683332999999999</v>
      </c>
      <c r="H16842">
        <v>44.966667000000001</v>
      </c>
      <c r="I16842" t="s">
        <v>126</v>
      </c>
      <c r="J16842" t="s">
        <v>21701</v>
      </c>
    </row>
    <row r="16843" spans="1:10" x14ac:dyDescent="0.3">
      <c r="A16843" t="s">
        <v>17852</v>
      </c>
      <c r="B16843" t="s">
        <v>53</v>
      </c>
      <c r="C16843">
        <v>13</v>
      </c>
      <c r="D16843">
        <v>5</v>
      </c>
      <c r="E16843">
        <v>1937</v>
      </c>
      <c r="F16843" s="6">
        <v>8.6805555555555552E-2</v>
      </c>
      <c r="G16843">
        <v>81.7</v>
      </c>
      <c r="H16843">
        <v>41.5</v>
      </c>
      <c r="I16843" t="s">
        <v>144</v>
      </c>
      <c r="J16843" t="s">
        <v>20809</v>
      </c>
    </row>
    <row r="16844" spans="1:10" x14ac:dyDescent="0.3">
      <c r="A16844" t="s">
        <v>21702</v>
      </c>
      <c r="B16844" t="s">
        <v>53</v>
      </c>
      <c r="C16844">
        <v>12</v>
      </c>
      <c r="D16844">
        <v>5</v>
      </c>
      <c r="E16844">
        <v>1939</v>
      </c>
      <c r="F16844" s="6">
        <v>0.28888888888888886</v>
      </c>
      <c r="G16844">
        <v>84.516666999999998</v>
      </c>
      <c r="H16844">
        <v>39.083333000000003</v>
      </c>
      <c r="I16844" t="s">
        <v>144</v>
      </c>
      <c r="J16844" t="s">
        <v>20725</v>
      </c>
    </row>
    <row r="16845" spans="1:10" x14ac:dyDescent="0.3">
      <c r="A16845" t="s">
        <v>21703</v>
      </c>
      <c r="B16845" t="s">
        <v>53</v>
      </c>
      <c r="C16845">
        <v>4</v>
      </c>
      <c r="D16845">
        <v>2</v>
      </c>
      <c r="E16845">
        <v>1840</v>
      </c>
      <c r="F16845" s="6">
        <v>4.791666666666667E-2</v>
      </c>
      <c r="G16845">
        <v>-2.3333330000000001</v>
      </c>
      <c r="H16845">
        <v>48.866667</v>
      </c>
      <c r="I16845" t="s">
        <v>20517</v>
      </c>
      <c r="J16845" t="s">
        <v>20577</v>
      </c>
    </row>
    <row r="16846" spans="1:10" x14ac:dyDescent="0.3">
      <c r="A16846" t="s">
        <v>3289</v>
      </c>
      <c r="B16846" t="s">
        <v>53</v>
      </c>
      <c r="C16846">
        <v>27</v>
      </c>
      <c r="D16846">
        <v>12</v>
      </c>
      <c r="E16846">
        <v>1896</v>
      </c>
      <c r="F16846" s="6">
        <v>0.1875</v>
      </c>
      <c r="G16846">
        <v>-8.35</v>
      </c>
      <c r="H16846">
        <v>49.916666999999997</v>
      </c>
      <c r="I16846" t="s">
        <v>126</v>
      </c>
      <c r="J16846" t="s">
        <v>21704</v>
      </c>
    </row>
    <row r="16847" spans="1:10" x14ac:dyDescent="0.3">
      <c r="A16847" t="s">
        <v>21705</v>
      </c>
      <c r="B16847" t="s">
        <v>53</v>
      </c>
      <c r="C16847">
        <v>29</v>
      </c>
      <c r="D16847">
        <v>11</v>
      </c>
      <c r="E16847">
        <v>1920</v>
      </c>
      <c r="F16847" s="6">
        <v>0.60763888888888884</v>
      </c>
      <c r="G16847">
        <v>122.416667</v>
      </c>
      <c r="H16847">
        <v>37.783332999999999</v>
      </c>
      <c r="I16847" t="s">
        <v>137</v>
      </c>
      <c r="J16847" t="s">
        <v>20503</v>
      </c>
    </row>
    <row r="16848" spans="1:10" x14ac:dyDescent="0.3">
      <c r="A16848" t="s">
        <v>21706</v>
      </c>
      <c r="B16848" t="s">
        <v>168</v>
      </c>
      <c r="C16848">
        <v>27</v>
      </c>
      <c r="D16848">
        <v>2</v>
      </c>
      <c r="E16848">
        <v>1941</v>
      </c>
      <c r="F16848" s="6">
        <v>0.6875</v>
      </c>
      <c r="G16848">
        <v>-77.2</v>
      </c>
      <c r="H16848">
        <v>28.6</v>
      </c>
      <c r="I16848" t="s">
        <v>116</v>
      </c>
      <c r="J16848" t="s">
        <v>20754</v>
      </c>
    </row>
    <row r="16849" spans="1:10" x14ac:dyDescent="0.3">
      <c r="A16849" t="s">
        <v>21707</v>
      </c>
      <c r="B16849" t="s">
        <v>53</v>
      </c>
      <c r="C16849">
        <v>24</v>
      </c>
      <c r="D16849">
        <v>6</v>
      </c>
      <c r="E16849">
        <v>1955</v>
      </c>
      <c r="F16849" s="6">
        <v>0.45833333333333331</v>
      </c>
      <c r="G16849">
        <v>-74.883332999999993</v>
      </c>
      <c r="H16849">
        <v>12.866667</v>
      </c>
      <c r="I16849" t="s">
        <v>116</v>
      </c>
      <c r="J16849" t="s">
        <v>21708</v>
      </c>
    </row>
    <row r="16850" spans="1:10" x14ac:dyDescent="0.3">
      <c r="A16850" t="s">
        <v>121</v>
      </c>
      <c r="B16850" t="s">
        <v>53</v>
      </c>
      <c r="C16850">
        <v>5</v>
      </c>
      <c r="D16850">
        <v>10</v>
      </c>
      <c r="E16850">
        <v>1962</v>
      </c>
      <c r="F16850" s="6">
        <v>0.375</v>
      </c>
      <c r="G16850">
        <v>-72.833332999999996</v>
      </c>
      <c r="H16850">
        <v>18.966667000000001</v>
      </c>
      <c r="I16850" t="s">
        <v>116</v>
      </c>
      <c r="J16850" t="s">
        <v>122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52CE-92CC-470D-BF5B-E40A41EDF1FA}">
  <sheetPr codeName="Sheet4"/>
  <dimension ref="B2:O15"/>
  <sheetViews>
    <sheetView zoomScale="85" zoomScaleNormal="85" workbookViewId="0">
      <selection activeCell="F2" sqref="F2"/>
    </sheetView>
  </sheetViews>
  <sheetFormatPr defaultRowHeight="14.4" x14ac:dyDescent="0.3"/>
  <cols>
    <col min="1" max="1" width="7.5546875" style="8" customWidth="1"/>
    <col min="2" max="5" width="17.21875" style="8" customWidth="1"/>
    <col min="6" max="6" width="7.109375" style="8" customWidth="1"/>
    <col min="7" max="10" width="17.109375" style="8" customWidth="1"/>
    <col min="11" max="11" width="5" style="8" customWidth="1"/>
    <col min="12" max="15" width="17.109375" style="8" customWidth="1"/>
    <col min="16" max="16384" width="8.88671875" style="8"/>
  </cols>
  <sheetData>
    <row r="2" spans="2:15" x14ac:dyDescent="0.3">
      <c r="C2" s="12" t="s">
        <v>21725</v>
      </c>
      <c r="L2" s="52"/>
      <c r="M2" s="52" t="s">
        <v>45</v>
      </c>
      <c r="N2" s="52" t="s">
        <v>46</v>
      </c>
    </row>
    <row r="3" spans="2:15" ht="23.4" customHeight="1" thickBot="1" x14ac:dyDescent="0.4">
      <c r="B3" s="62" t="str">
        <f>"Horoscope : "&amp;Sheet1!C19</f>
        <v>Horoscope : {'rodden': 'AA'}</v>
      </c>
      <c r="C3" s="62"/>
      <c r="D3" s="62"/>
      <c r="E3" s="62"/>
      <c r="G3" s="63" t="s">
        <v>82</v>
      </c>
      <c r="H3" s="63"/>
      <c r="I3" s="63"/>
      <c r="J3" s="63"/>
      <c r="L3" s="53" t="s">
        <v>99</v>
      </c>
      <c r="M3" s="54">
        <f ca="1">TODAY()</f>
        <v>45765</v>
      </c>
      <c r="N3" s="55">
        <f ca="1">NOW()</f>
        <v>45765.921797453702</v>
      </c>
      <c r="O3" s="51"/>
    </row>
    <row r="4" spans="2:15" ht="85.8" customHeight="1" thickTop="1" thickBot="1" x14ac:dyDescent="0.35">
      <c r="B4" s="26" t="str">
        <f>VLOOKUP(Sheet1!K37,Sheet1!$K$26:$L$37,2,0)</f>
        <v>As-3° 41'</v>
      </c>
      <c r="C4" s="26" t="str">
        <f>VLOOKUP(Sheet1!K26,Sheet1!$K$26:$L$37,2,0)</f>
        <v>Ma-25° 57', Sa-29° 7'</v>
      </c>
      <c r="D4" s="26" t="str">
        <f>VLOOKUP(Sheet1!K27,Sheet1!$K$26:$L$37,2,0)</f>
        <v>Ju-18° 32', Ur-3° 22'</v>
      </c>
      <c r="E4" s="26" t="str">
        <f>VLOOKUP(Sheet1!K28,Sheet1!$K$26:$L$37,2,0)</f>
        <v/>
      </c>
      <c r="F4" s="11"/>
      <c r="G4" s="26" t="str">
        <f>VLOOKUP(Sheet1!K53,Sheet1!$K$42:$L$53,2,0)</f>
        <v/>
      </c>
      <c r="H4" s="26" t="str">
        <f>VLOOKUP(Sheet1!K42,Sheet1!$K$42:$L$53,2,0)</f>
        <v>Ke</v>
      </c>
      <c r="I4" s="26" t="str">
        <f>VLOOKUP(Sheet1!K43,Sheet1!$K$42:$L$53,2,0)</f>
        <v>Ve</v>
      </c>
      <c r="J4" s="26" t="str">
        <f>VLOOKUP(Sheet1!K44,Sheet1!$K$42:$L$53,2,0)</f>
        <v>Ju</v>
      </c>
      <c r="L4" s="26" t="str">
        <f>VLOOKUP(Sheet1!K92,Sheet1!$K$81:$L$92,2,0)</f>
        <v>Me-7° 46', Ve-1° 4', Sa-2° 21', Ne-6° 29', Ra-1° 34'</v>
      </c>
      <c r="M4" s="26" t="str">
        <f>VLOOKUP(Sheet1!K81,Sheet1!$K$81:$L$92,2,0)</f>
        <v>Su-4° 51'</v>
      </c>
      <c r="N4" s="26" t="str">
        <f>VLOOKUP(Sheet1!K82,Sheet1!$K$81:$L$92,2,0)</f>
        <v>Ju-24° 49', Ur-1° 26'</v>
      </c>
      <c r="O4" s="26" t="str">
        <f>VLOOKUP(Sheet1!K83,Sheet1!$K$81:$L$92,2,0)</f>
        <v/>
      </c>
    </row>
    <row r="5" spans="2:15" ht="85.8" customHeight="1" thickTop="1" thickBot="1" x14ac:dyDescent="0.35">
      <c r="B5" s="26" t="str">
        <f>VLOOKUP(Sheet1!K36,Sheet1!$K$26:$L$37,2,0)</f>
        <v>Su-3° 60', Mo-15° 50', Ke-21° 20'</v>
      </c>
      <c r="C5" s="64" t="s">
        <v>11240</v>
      </c>
      <c r="D5" s="65"/>
      <c r="E5" s="26" t="str">
        <f>VLOOKUP(Sheet1!K29,Sheet1!$K$26:$L$37,2,0)</f>
        <v>Pl-11° 6'</v>
      </c>
      <c r="F5" s="11"/>
      <c r="G5" s="26" t="str">
        <f>VLOOKUP(Sheet1!K52,Sheet1!$K$42:$L$53,2,0)</f>
        <v>Mo, Ur, Ne</v>
      </c>
      <c r="H5" s="66"/>
      <c r="I5" s="67"/>
      <c r="J5" s="26" t="str">
        <f>VLOOKUP(Sheet1!K45,Sheet1!$K$42:$L$53,2,0)</f>
        <v>Me</v>
      </c>
      <c r="L5" s="26" t="str">
        <f>VLOOKUP(Sheet1!K91,Sheet1!$K$81:$L$92,2,0)</f>
        <v/>
      </c>
      <c r="M5" s="66"/>
      <c r="N5" s="67"/>
      <c r="O5" s="26" t="str">
        <f>VLOOKUP(Sheet1!K84,Sheet1!$K$81:$L$92,2,0)</f>
        <v>Ma-6° 5'</v>
      </c>
    </row>
    <row r="6" spans="2:15" ht="85.8" customHeight="1" thickTop="1" thickBot="1" x14ac:dyDescent="0.35">
      <c r="B6" s="26" t="str">
        <f>VLOOKUP(Sheet1!K35,Sheet1!$K$26:$L$37,2,0)</f>
        <v>Me-20° 53', Ve-13° 26'</v>
      </c>
      <c r="C6" s="24" t="str">
        <f>TEXT((Sheet1!F19),"DD-MM-YYYY")&amp;"
"&amp;TEXT(Sheet1!G19,"HH:MM:SS")</f>
        <v>16-02-1942
09:30:00</v>
      </c>
      <c r="D6" s="25" t="str">
        <f>"Logn :"&amp;Sheet1!F7&amp;"  "&amp;"Lati :"&amp;Sheet1!F8&amp;",
 "&amp;Sheet1!C18</f>
        <v xml:space="preserve">Logn :-4.3  Lati :55.6,
 Galston,  United Kingdom, , </v>
      </c>
      <c r="E6" s="26" t="str">
        <f>VLOOKUP(Sheet1!K30,Sheet1!$K$26:$L$37,2,0)</f>
        <v>Ra-21° 20'</v>
      </c>
      <c r="F6" s="11"/>
      <c r="G6" s="26" t="str">
        <f>VLOOKUP(Sheet1!K51,Sheet1!$K$42:$L$53,2,0)</f>
        <v/>
      </c>
      <c r="H6" s="68"/>
      <c r="I6" s="69"/>
      <c r="J6" s="26" t="str">
        <f>VLOOKUP(Sheet1!K46,Sheet1!$K$42:$L$53,2,0)</f>
        <v>As</v>
      </c>
      <c r="L6" s="26" t="str">
        <f>VLOOKUP(Sheet1!K90,Sheet1!$K$81:$L$92,2,0)</f>
        <v>Pl-9° 33'</v>
      </c>
      <c r="M6" s="68"/>
      <c r="N6" s="69"/>
      <c r="O6" s="26" t="str">
        <f>VLOOKUP(Sheet1!K85,Sheet1!$K$81:$L$92,2,0)</f>
        <v/>
      </c>
    </row>
    <row r="7" spans="2:15" ht="85.8" customHeight="1" thickTop="1" thickBot="1" x14ac:dyDescent="0.35">
      <c r="B7" s="26" t="str">
        <f>VLOOKUP(Sheet1!K34,Sheet1!$K$26:$L$37,2,0)</f>
        <v/>
      </c>
      <c r="C7" s="26" t="str">
        <f>VLOOKUP(Sheet1!K33,Sheet1!$K$26:$L$37,2,0)</f>
        <v/>
      </c>
      <c r="D7" s="26" t="str">
        <f>VLOOKUP(Sheet1!K32,Sheet1!$K$26:$L$37,2,0)</f>
        <v/>
      </c>
      <c r="E7" s="26" t="str">
        <f>VLOOKUP(Sheet1!K31,Sheet1!$K$26:$L$37,2,0)</f>
        <v>Ne-6° 17'</v>
      </c>
      <c r="F7" s="11"/>
      <c r="G7" s="26" t="str">
        <f>VLOOKUP(Sheet1!K50,Sheet1!$K$42:$L$53,2,0)</f>
        <v>Sa</v>
      </c>
      <c r="H7" s="26" t="str">
        <f>VLOOKUP(Sheet1!K49,Sheet1!$K$42:$L$53,2,0)</f>
        <v>Su, Ma</v>
      </c>
      <c r="I7" s="26" t="str">
        <f>VLOOKUP(Sheet1!K48,Sheet1!$K$42:$L$53,2,0)</f>
        <v>Pl, Ra</v>
      </c>
      <c r="J7" s="26" t="str">
        <f>VLOOKUP(Sheet1!K47,Sheet1!$K$42:$L$53,2,0)</f>
        <v/>
      </c>
      <c r="L7" s="26" t="str">
        <f>VLOOKUP(Sheet1!K89,Sheet1!$K$81:$L$92,2,0)</f>
        <v>Mo-9° 18'</v>
      </c>
      <c r="M7" s="26" t="str">
        <f>VLOOKUP(Sheet1!K88,Sheet1!$K$81:$L$92,2,0)</f>
        <v/>
      </c>
      <c r="N7" s="26" t="str">
        <f>VLOOKUP(Sheet1!K87,Sheet1!$K$81:$L$92,2,0)</f>
        <v>As-21° 16'</v>
      </c>
      <c r="O7" s="26" t="str">
        <f>VLOOKUP(Sheet1!K86,Sheet1!$K$81:$L$92,2,0)</f>
        <v>Ke-1° 34'</v>
      </c>
    </row>
    <row r="8" spans="2:15" ht="13.2" customHeight="1" thickTop="1" x14ac:dyDescent="0.3"/>
    <row r="9" spans="2:15" ht="48.6" customHeight="1" x14ac:dyDescent="0.3">
      <c r="B9" s="59" t="str">
        <f>IF(LEN(VLOOKUP(C5,Data!A2:L16850,12,0))&gt;1,VLOOKUP(C5,Data!A2:L16850,12,0),"Notes not avaialable for this chart as of now. If you have any observations in this chart Please Message Me with link above Navamsa")</f>
        <v>Notes not avaialable for this chart as of now. If you have any observations in this chart Please Message Me with link above Navamsa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1"/>
    </row>
    <row r="10" spans="2:15" ht="48.6" customHeight="1" x14ac:dyDescent="0.3"/>
    <row r="11" spans="2:15" ht="48.6" customHeight="1" x14ac:dyDescent="0.3"/>
    <row r="12" spans="2:15" ht="48.6" customHeight="1" x14ac:dyDescent="0.3"/>
    <row r="13" spans="2:15" ht="48.6" customHeight="1" x14ac:dyDescent="0.3"/>
    <row r="14" spans="2:15" ht="48.6" customHeight="1" x14ac:dyDescent="0.3"/>
    <row r="15" spans="2:15" ht="48.6" customHeight="1" x14ac:dyDescent="0.3"/>
  </sheetData>
  <mergeCells count="6">
    <mergeCell ref="B9:O9"/>
    <mergeCell ref="B3:E3"/>
    <mergeCell ref="G3:J3"/>
    <mergeCell ref="C5:D5"/>
    <mergeCell ref="H5:I6"/>
    <mergeCell ref="M5:N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1BB197-DA29-4FE8-8E04-DEA686FBA57D}">
          <x14:formula1>
            <xm:f>Data!$A$2:$A$1048576</xm:f>
          </x14:formula1>
          <xm:sqref>C5:D5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F311A-C32D-47D9-92EB-02CBA9397E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Horoscope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 DVR</dc:creator>
  <cp:lastModifiedBy>Kishore DVR</cp:lastModifiedBy>
  <dcterms:created xsi:type="dcterms:W3CDTF">2025-03-28T17:50:09Z</dcterms:created>
  <dcterms:modified xsi:type="dcterms:W3CDTF">2025-04-18T16:37:47Z</dcterms:modified>
</cp:coreProperties>
</file>